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álogo de productos" sheetId="1" r:id="rId4"/>
    <sheet state="visible" name="Catálogo de productos descatalo" sheetId="2" r:id="rId5"/>
    <sheet state="visible" name="Disponibilidad en canales comer" sheetId="3" r:id="rId6"/>
    <sheet state="visible" name="comparativo de campos odoo" sheetId="4" r:id="rId7"/>
    <sheet state="visible" name="TEMPLATE CATALOGO UNIVERSAL " sheetId="5" r:id="rId8"/>
    <sheet state="visible" name="Códigos SKU no utilizables" sheetId="6" r:id="rId9"/>
    <sheet state="visible" name="Composición de COMBOS" sheetId="7" r:id="rId10"/>
    <sheet state="visible" name="Estructura de productos" sheetId="8" r:id="rId11"/>
    <sheet state="visible" name="documentacion desarrollo" sheetId="9" r:id="rId12"/>
  </sheets>
  <definedNames>
    <definedName hidden="1" localSheetId="1" name="_xlnm._FilterDatabase">'Catálogo de productos descatalo'!$A$1:$BE$974</definedName>
    <definedName hidden="1" localSheetId="2" name="_xlnm._FilterDatabase">'Disponibilidad en canales comer'!$A$1:$M$713</definedName>
    <definedName hidden="1" localSheetId="4" name="_xlnm._FilterDatabase">'TEMPLATE CATALOGO UNIVERSAL '!$A$1:$AT$729</definedName>
    <definedName hidden="1" localSheetId="5" name="_xlnm._FilterDatabase">'Códigos SKU no utilizables'!$A$1:$C$41</definedName>
    <definedName hidden="1" localSheetId="0" name="Z_CC9A0072_EF6B_4610_A91E_FE18A2654546_.wvu.FilterData">'Catálogo de productos'!$A$1:$BE$900</definedName>
    <definedName hidden="1" localSheetId="1" name="Z_CC9A0072_EF6B_4610_A91E_FE18A2654546_.wvu.FilterData">'Catálogo de productos descatalo'!$A$1:$BE$900</definedName>
    <definedName hidden="1" localSheetId="4" name="Z_CC9A0072_EF6B_4610_A91E_FE18A2654546_.wvu.FilterData">'TEMPLATE CATALOGO UNIVERSAL '!$A$1:$AT$729</definedName>
    <definedName hidden="1" localSheetId="0" name="Z_7D6CF80C_9F24_4E98_A845_0B9106229D9B_.wvu.FilterData">'Catálogo de productos'!$A$1:$BE$900</definedName>
    <definedName hidden="1" localSheetId="1" name="Z_7D6CF80C_9F24_4E98_A845_0B9106229D9B_.wvu.FilterData">'Catálogo de productos descatalo'!$A$1:$BE$900</definedName>
    <definedName hidden="1" localSheetId="4" name="Z_7D6CF80C_9F24_4E98_A845_0B9106229D9B_.wvu.FilterData">'TEMPLATE CATALOGO UNIVERSAL '!$A$1:$AT$729</definedName>
  </definedNames>
  <calcPr/>
  <customWorkbookViews>
    <customWorkbookView activeSheetId="0" maximized="1" windowHeight="0" windowWidth="0" guid="{7D6CF80C-9F24-4E98-A845-0B9106229D9B}" name="KMCL"/>
    <customWorkbookView activeSheetId="0" maximized="1" windowHeight="0" windowWidth="0" guid="{CC9A0072-EF6B-4610-A91E-FE18A2654546}" name="Costo de celulares"/>
  </customWorkbookViews>
  <pivotCaches>
    <pivotCache cacheId="0" r:id="rId13"/>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Y1">
      <text>
        <t xml:space="preserve">Los nombres de las publicaciones no pueden modificarse si forman parte de un catálogo o si ya tienen ventas registradas. Además, el límite máximo de caracteres es de 60.</t>
      </text>
    </comment>
    <comment authorId="0" ref="AC1">
      <text>
        <t xml:space="preserve">El límite máximo de caracteres es de 450.</t>
      </text>
    </comment>
    <comment authorId="0" ref="AD1">
      <text>
        <t xml:space="preserve">El límite máximo de caracteres es de 1000.</t>
      </text>
    </comment>
    <comment authorId="0" ref="AE1">
      <text>
        <t xml:space="preserve">El límite máximo de caracteres es de 1000.</t>
      </text>
    </comment>
    <comment authorId="0" ref="AN21">
      <text>
        <t xml:space="preserve">El ancho incluye las dimensiones del sofá completo, con el taburete incluido.</t>
      </text>
    </comment>
    <comment authorId="0" ref="AO24">
      <text>
        <t xml:space="preserve">El alto incluye las dimensiones del mueble de baño completo, con el lavabo y la grifería incluidos.</t>
      </text>
    </comment>
    <comment authorId="0" ref="AO25">
      <text>
        <t xml:space="preserve">El alto incluye las dimensiones del mueble de baño completo, con el lavabo y la grifería incluidos.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Y1">
      <text>
        <t xml:space="preserve">Los nombres de las publicaciones no pueden modificarse si forman parte de un catálogo o si ya tienen ventas registradas. Además, el límite máximo de caracteres es de 60.</t>
      </text>
    </comment>
    <comment authorId="0" ref="AC1">
      <text>
        <t xml:space="preserve">El límite máximo de caracteres es de 450.</t>
      </text>
    </comment>
    <comment authorId="0" ref="AD1">
      <text>
        <t xml:space="preserve">El límite máximo de caracteres es de 1000.</t>
      </text>
    </comment>
    <comment authorId="0" ref="AE1">
      <text>
        <t xml:space="preserve">El límite máximo de caracteres es de 1000.</t>
      </text>
    </comment>
    <comment authorId="0" ref="AN21">
      <text>
        <t xml:space="preserve">El ancho incluye las dimensiones del sofá completo, con el taburete incluido.</t>
      </text>
    </comment>
    <comment authorId="0" ref="AO24">
      <text>
        <t xml:space="preserve">El alto incluye las dimensiones del mueble de baño completo, con el lavabo y la grifería incluidos.</t>
      </text>
    </comment>
    <comment authorId="0" ref="AO25">
      <text>
        <t xml:space="preserve">El alto incluye las dimensiones del mueble de baño completo, con el lavabo y la grifería incluidos.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Y1">
      <text>
        <t xml:space="preserve">Los nombres de las publicaciones no pueden modificarse si forman parte de un catálogo o si ya tienen ventas registradas. Además, el límite máximo de caracteres es de 60.</t>
      </text>
    </comment>
    <comment authorId="0" ref="AC1">
      <text>
        <t xml:space="preserve">El límite máximo de caracteres es de 450.</t>
      </text>
    </comment>
    <comment authorId="0" ref="AD1">
      <text>
        <t xml:space="preserve">El límite máximo de caracteres es de 1000.</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E21">
      <text>
        <t xml:space="preserve">El ancho incluye las dimensiones del sofá completo, con el taburete incluido.</t>
      </text>
    </comment>
    <comment authorId="0" ref="AF24">
      <text>
        <t xml:space="preserve">El alto incluye las dimensiones del mueble de baño completo, con el lavabo y la grifería incluidos.</t>
      </text>
    </comment>
    <comment authorId="0" ref="AF25">
      <text>
        <t xml:space="preserve">El alto incluye las dimensiones del mueble de baño completo, con el lavabo y la grifería incluidos.</t>
      </text>
    </comment>
    <comment authorId="0" ref="S1">
      <text>
        <t xml:space="preserve">@mario.ochoa@alltrade.mx @tritonsoft@alltrade.mx en estas columnas necesitamos saber de qué canal es cada nombre, el titulo de la columna debe tener el canal.
_Asignada a elias.villegas@alltrade.mx_
	-Deyanira Hernández
Ah ok te la voy a modifiar entonces
	-Deleted user
_Marcada como completada_
	-Deleted user
_Reabierto_
No me deja editar el template
On Tue, Oct 29, 2024 at 1:32 PM triton soft &lt;tritonsoft@alltrade.mx&gt; wrote:
&gt; Ah ok te la voy a modifiar entonces
&gt;
&gt; On Tue, Oct 29, 2024 at 12:10 PM Deyanira Hernández (Google Sheets) &lt;
	-Deleted user
@tritonsoft@alltrade.mx Que error es el que te aparece,.
	-Elias Jahaziel Villegas Amarillas
ya actualice los nombres de las columnas
	-Deleted user</t>
      </text>
    </comment>
  </commentList>
</comments>
</file>

<file path=xl/sharedStrings.xml><?xml version="1.0" encoding="utf-8"?>
<sst xmlns="http://schemas.openxmlformats.org/spreadsheetml/2006/main" count="44892" uniqueCount="6164">
  <si>
    <t>SKU</t>
  </si>
  <si>
    <t>SKU adicional</t>
  </si>
  <si>
    <t>ID de categoría</t>
  </si>
  <si>
    <t>Categoría</t>
  </si>
  <si>
    <t>ID de subcategoría</t>
  </si>
  <si>
    <t>Subcategoría</t>
  </si>
  <si>
    <t>ID de familia</t>
  </si>
  <si>
    <t>Familia</t>
  </si>
  <si>
    <t>SKU de proveedor</t>
  </si>
  <si>
    <t>GTIN</t>
  </si>
  <si>
    <t>Modelo</t>
  </si>
  <si>
    <t>Nombre del producto</t>
  </si>
  <si>
    <t>Nombre en guíasenvío</t>
  </si>
  <si>
    <t>Caracteres</t>
  </si>
  <si>
    <t>Proveedor</t>
  </si>
  <si>
    <t>Marca</t>
  </si>
  <si>
    <t>Costo (sin IVA)</t>
  </si>
  <si>
    <t>Costo (con IVA)</t>
  </si>
  <si>
    <t>Ciclo de vida</t>
  </si>
  <si>
    <t>Clave UNSPSC</t>
  </si>
  <si>
    <t>Categoría UNSPSC</t>
  </si>
  <si>
    <t>Fecha de registro</t>
  </si>
  <si>
    <t>Nombre de publicación</t>
  </si>
  <si>
    <t>Nombre de publicación en Coppel</t>
  </si>
  <si>
    <t>Nombre de publicación en Mercado Libre</t>
  </si>
  <si>
    <t>Nombre de publicación en Walmart</t>
  </si>
  <si>
    <t>Nombre de publicación en CrediTienda</t>
  </si>
  <si>
    <t>Nombre de publicación en Liverpool</t>
  </si>
  <si>
    <t>Nombre de publicación en Yuhu</t>
  </si>
  <si>
    <t>Nombre de publicación en SHEIN</t>
  </si>
  <si>
    <t>Nombre de publicación en Doto</t>
  </si>
  <si>
    <t>Descripción del producto</t>
  </si>
  <si>
    <t>Presencia en canales comerciales</t>
  </si>
  <si>
    <t>Participación en combos</t>
  </si>
  <si>
    <t>Número de productos</t>
  </si>
  <si>
    <t>Guías de envío</t>
  </si>
  <si>
    <t>Tipo de embalaje</t>
  </si>
  <si>
    <t>Peso del producto (kg)</t>
  </si>
  <si>
    <t>Largo del producto (cm)</t>
  </si>
  <si>
    <t>Ancho del producto (cm)</t>
  </si>
  <si>
    <t>Alto del producto (cm)</t>
  </si>
  <si>
    <t>Peso de unidad exterior (kg)</t>
  </si>
  <si>
    <t>Largo de unidad exterior (cm)</t>
  </si>
  <si>
    <t>Ancho de unidad exterior (cm)</t>
  </si>
  <si>
    <t>Alto de unidad exterior (cm)</t>
  </si>
  <si>
    <t>Peso del empaque (kg)</t>
  </si>
  <si>
    <t>Largo del empaque (cm)</t>
  </si>
  <si>
    <t>Ancho del empaque (cm)</t>
  </si>
  <si>
    <t>Alto del empaque (cm)</t>
  </si>
  <si>
    <t>Peso volumétrico del empaque</t>
  </si>
  <si>
    <t>Peso de unidad exterior del empaque (kg)</t>
  </si>
  <si>
    <t>Largo de unidad exterior del empaque (cm)</t>
  </si>
  <si>
    <t>Ancho de unidad exterior del empaque (cm)</t>
  </si>
  <si>
    <t>Alto de unidad externa del empaque (cm)</t>
  </si>
  <si>
    <t>Peso volumétrico de unidad exterior del empaque</t>
  </si>
  <si>
    <t>Bodega de origen</t>
  </si>
  <si>
    <t>Imágenes</t>
  </si>
  <si>
    <t>AR9-NX9-BU4</t>
  </si>
  <si>
    <t>MUEBLES</t>
  </si>
  <si>
    <t>RECÁMARA</t>
  </si>
  <si>
    <t>CAMAS</t>
  </si>
  <si>
    <t>MB3681</t>
  </si>
  <si>
    <t>07503030599467</t>
  </si>
  <si>
    <t>Osaka</t>
  </si>
  <si>
    <t>Cama Osaka Individual Beige</t>
  </si>
  <si>
    <t>Cama OsakaINdividual Beige</t>
  </si>
  <si>
    <t>Jinlongheng Furniture Co., Ltd.</t>
  </si>
  <si>
    <t>Loomber</t>
  </si>
  <si>
    <t>Descontinuado</t>
  </si>
  <si>
    <t>56101515</t>
  </si>
  <si>
    <t>Camas</t>
  </si>
  <si>
    <t>Cama Individual Osaka Beige</t>
  </si>
  <si>
    <t>Cama Individual Osaka</t>
  </si>
  <si>
    <t xml:space="preserve">Cama Individual Osaka Beige
</t>
  </si>
  <si>
    <t>Está diseñada para ofrecer una estabilidad y durabilidad excepcionales, gracias a sus sólidas patas construidas en metal y madera. El marco, compuesto por madera de pino y listones de madera maciza, incluye un soporte central de 8 piezas, proporcionando una capacidad de carga de hasta 362 kilogramos.
El cabecero cuadrado con mechones añade un toque de sofisticación al diseño simple pero elegante, integrándose perfectamente en cualquier hogar y aportando una sensación de calidez a los dormitorios.
Las tiras antideslizantes con hebillas de silicona presionadas en los listones evitan el ruido. Además, las almohadillas de plástico en las patas protegen el suelo de posibles arañazos.
El diseño incluye listones duraderos y espaciados uniformemente, diseñados para soportar el colchón directamente, sin necesidad de un somier adicional.
Cada parte del armazón está numerada y se acompaña de un manual claro, facilitando el proceso de instalación. Sigue las instrucciones de montaje para ensamblar las piezas de manera sencilla y rápida.</t>
  </si>
  <si>
    <t>Empaquetado en caja</t>
  </si>
  <si>
    <t>Astilleros</t>
  </si>
  <si>
    <t>https://drive.google.com/drive/folders/1n4y3gA0-xv34lbmX9ne7HfWMN-lqI2xo</t>
  </si>
  <si>
    <t>OG5-PK1-VV2</t>
  </si>
  <si>
    <t>07503030599450</t>
  </si>
  <si>
    <t>Cama Osaka Individual Gris</t>
  </si>
  <si>
    <t>Cama OsakaINdividual Gris</t>
  </si>
  <si>
    <t>Cama Individual Osaka Gris</t>
  </si>
  <si>
    <t xml:space="preserve">Cama Individual Osaka Gris
</t>
  </si>
  <si>
    <t>https://drive.google.com/drive/folders/1kuQyxj2E7MJNNd1XipC4TIjwGgJYhyIN</t>
  </si>
  <si>
    <t>PB9-BF7-BC6</t>
  </si>
  <si>
    <t>07503030599511</t>
  </si>
  <si>
    <t>Cama Osaka King Size Beige</t>
  </si>
  <si>
    <t>Cama Osaka K.S Beige</t>
  </si>
  <si>
    <t>Cama King Size Osaka Beige</t>
  </si>
  <si>
    <t>https://drive.google.com/drive/folders/19E-ASf8u4wbozwJVHASDbrTYUHSRb7xu</t>
  </si>
  <si>
    <t>WC4-HD7-WZ3</t>
  </si>
  <si>
    <t>07503030599504</t>
  </si>
  <si>
    <t>Cama Osaka King Size Gris</t>
  </si>
  <si>
    <t>Cama Osaka K.S Gris</t>
  </si>
  <si>
    <t>Cama King Size Osaka Gris</t>
  </si>
  <si>
    <t xml:space="preserve">Cama King Size Osaka Gris
</t>
  </si>
  <si>
    <t>Base para cama Loomber de madera pino</t>
  </si>
  <si>
    <t>https://drive.google.com/drive/folders/1idEawXe-areyB3mXqKWcmL9WUdAfMJME</t>
  </si>
  <si>
    <t>PL0-PQ4-TY2</t>
  </si>
  <si>
    <t>07503030599481</t>
  </si>
  <si>
    <t>Cama Osaka Matrimonial Beige</t>
  </si>
  <si>
    <t>Cama Osaka Mat Beige</t>
  </si>
  <si>
    <t>Cama Matrimonial Osaka Beige</t>
  </si>
  <si>
    <t xml:space="preserve">Cama Matrimonial Osaka Beige
</t>
  </si>
  <si>
    <t>https://drive.google.com/drive/folders/1yuiur5sSRUSNyTBLLD1zrafyblmY1E6Z</t>
  </si>
  <si>
    <t>IO6-GY0-AX4</t>
  </si>
  <si>
    <t>07503030599474</t>
  </si>
  <si>
    <t>Cama Osaka Matrimonial Gris</t>
  </si>
  <si>
    <t>Cama Osaka Mat Gris</t>
  </si>
  <si>
    <t>Cama Matrimonial Osaka Gris</t>
  </si>
  <si>
    <t xml:space="preserve">Cama Matrimonial Osaka Gris
</t>
  </si>
  <si>
    <t>Base para cama Loomber de madera pino matrimonial</t>
  </si>
  <si>
    <t>https://drive.google.com/drive/folders/1U9Uw_LAA9YhUx1ZscEMhNjcz5fXzqx3M</t>
  </si>
  <si>
    <t>QA1-OV1-YF8</t>
  </si>
  <si>
    <t>07503030599498</t>
  </si>
  <si>
    <t>Cama Osaka Queen Size Gris</t>
  </si>
  <si>
    <t>Cama Osaka Q.S Gris</t>
  </si>
  <si>
    <t>Cama Queen Size Osaka Gris</t>
  </si>
  <si>
    <t xml:space="preserve">Cama Queen Size Osaka Gris
</t>
  </si>
  <si>
    <t>https://drive.google.com/drive/folders/1Mrv_c1ACnbVZG_nvKOJT0_iRFuXz4WpR</t>
  </si>
  <si>
    <t>KM3-RP9-WW1</t>
  </si>
  <si>
    <t>COMEDOR</t>
  </si>
  <si>
    <t>SILLAS PARA COMEDOR</t>
  </si>
  <si>
    <t>MLM-160529</t>
  </si>
  <si>
    <t>17503030599396</t>
  </si>
  <si>
    <t>Bruselas</t>
  </si>
  <si>
    <t>Combo de 4 Sillas Bruselas Blancas</t>
  </si>
  <si>
    <t>4 Sillas Bruselas Blnc</t>
  </si>
  <si>
    <t>MLM China Ltd.</t>
  </si>
  <si>
    <t>56101500</t>
  </si>
  <si>
    <t>Muebles</t>
  </si>
  <si>
    <t>Silla Bruselas Blanca - Set de 4 piezas</t>
  </si>
  <si>
    <t>Silla Bruselas Blanca Set De 4</t>
  </si>
  <si>
    <t>Silla Bruselas Set De 4</t>
  </si>
  <si>
    <t xml:space="preserve">Silla Bruselas Blanca Set de 4
</t>
  </si>
  <si>
    <t>Aumenta el nivel de estilo en tu hogar, oficina o negocio con el set de cuatro Sillas Bruselas, una reinterpretación del icónico diseño de Charles Eames. No solo añaden un toque estético, sino que también ofrecen un confort incomparable gracias a sus almohadillas antideslizantes de alta calidad, diseñadas con precisión para prevenir daños en el suelo y asegura una estabilidad excepcional. El soporte de hierro reforzado asegura durabilidad, proporcionando una base sólida y resistente en interiores. Su diseño destaca por su elegante estilo minimalista, añadiendo sofisticación a cualquier entorno.
Logra una fusión perfecta entre diseño y calidad. Los asientos, fabricados con polipropileno altamente duradero, se complementan a la perfección con una resistente base de madera y varilla de metal. Su diseño semianular proporciona un soporte para la espalda y la cintura, asegurando una comodidad óptima.
Sus patas de madera de haya añaden un toque cálido y acogedor. La forma unificada del asiento y el respaldo se ajusta perfectamente a tu cuerpo, proporcionando una sensación de total comodidad. Además, esta silla cuenta con una capacidad de carga de hasta 100 kg, asegurando su resistencia y durabilidad para adaptarse a diversas necesidades y preferencias.</t>
  </si>
  <si>
    <t>https://drive.google.com/drive/folders/1MTh8jY48x75wGJmzOBMrujXJ0ebZ2736</t>
  </si>
  <si>
    <t>FK3-AF2-AG9</t>
  </si>
  <si>
    <t>17503030599402</t>
  </si>
  <si>
    <t>Combo de 4 Sillas Bruselas Grises</t>
  </si>
  <si>
    <t>4 Sillas Bruselas Grises</t>
  </si>
  <si>
    <t>Silla Bruselas Gris - Set de 4 piezas</t>
  </si>
  <si>
    <t>Silla Bruselas Gris Set De 4</t>
  </si>
  <si>
    <t xml:space="preserve">Silla Bruselas Gris Set de 4
</t>
  </si>
  <si>
    <t>https://drive.google.com/drive/folders/1iqGBcWI0w-rOVr_hAt9KscXLAdDPqUwB</t>
  </si>
  <si>
    <t>RB9-KD1-OP7</t>
  </si>
  <si>
    <t>17503030599389</t>
  </si>
  <si>
    <t>Combo de 4 Sillas Bruselas Negras</t>
  </si>
  <si>
    <t>4 Sillas Bruselas Negras</t>
  </si>
  <si>
    <t>Silla Bruselas Negra - Set de 4 piezas</t>
  </si>
  <si>
    <t>Silla Bruselas Negra Set De 4</t>
  </si>
  <si>
    <t>Aumenta el nivel de estilo en tu hogar, oficina o negocio con el set de cuatro Sillas Bruselas, una reinterpretación del icónico diseño de Charles Eames. No solo añaden un toque estético, sino que también ofrecen un confort incomparable gracias a sus almohadillas antideslizantes de alta calidad, diseñadas con precisión para prevenir daños en el suelo y asegurar una estabilidad excepcional. El soporte de hierro reforzado asegura durabilidad, proporcionando una base sólida y resistente en interiores. Su diseño destaca por su elegante estilo minimalista, añadiendo sofisticación a cualquier entorno.
Logra una fusión perfecta entre diseño y calidad. Los asientos, fabricados con polipropileno altamente duradero, se complementan a la perfección con una resistente base de madera y varilla de metal. Su diseño semianular proporciona un soporte para la espalda y la cintura, asegurando una comodidad óptima.
Sus patas de madera de haya añaden un toque cálido y acogedor. La forma unificada del asiento y el respaldo se ajusta perfectamente a tu cuerpo, proporcionando una sensación de total comodidad. Además, esta silla cuenta con una capacidad de carga de hasta 100 kg, asegurando su resistencia y durabilidad para adaptarse a diversas necesidades y preferencias.</t>
  </si>
  <si>
    <t>https://drive.google.com/drive/folders/1nY2cvxmQerZZkFxo7z23L8Y4fYUNLUD0</t>
  </si>
  <si>
    <t>AU0-GL4-MJ3</t>
  </si>
  <si>
    <t>SALA</t>
  </si>
  <si>
    <t>SOFÁS CAMA</t>
  </si>
  <si>
    <t>MLM-501920</t>
  </si>
  <si>
    <t>07503030599283</t>
  </si>
  <si>
    <t>Carter</t>
  </si>
  <si>
    <t>Sofá Cama Carter</t>
  </si>
  <si>
    <t>56101502</t>
  </si>
  <si>
    <t>Sofás</t>
  </si>
  <si>
    <t>Sofá Cama Reclinable Tipo Futón Para Sala Loomber Carter Gris</t>
  </si>
  <si>
    <t>Sofacama Reclinable Tipo Futón Para Sala</t>
  </si>
  <si>
    <t xml:space="preserve">Sofacama Reclinable tipo Futón para Sala
</t>
  </si>
  <si>
    <t>El Sofá Cama Reclinable tipo Futón para Sala es una solución práctica para espacios reducidos, con dimensiones de 25 cm de alto, 115 cm de ancho y 170 cm de largo. Tiene una resistencia de peso de 150 kg y capacidad para 2 personas. Ideal para dar un toque moderno a tus espacios y versátil para salas y estudios. Está tapizado con tela resistente, cuenta con antebrazos acolchonados para mayor comodidad y es fácil de reclinar. Hecho de materiales resistentes que te daran calidad y comodidad.</t>
  </si>
  <si>
    <t>https://drive.google.com/drive/folders/1hF2h3z3y0W37h6JcAyCcDFq0mbGWTgM2</t>
  </si>
  <si>
    <t>LM4-XB2-QW2</t>
  </si>
  <si>
    <t>MLM-502650</t>
  </si>
  <si>
    <t>07503030599306</t>
  </si>
  <si>
    <t>Damien</t>
  </si>
  <si>
    <t>Sofá Cama Damien</t>
  </si>
  <si>
    <t>Sofá Cama Reclinable Damien Gris</t>
  </si>
  <si>
    <t>Sofa Cama Para Sala Futón Reclinable Gris</t>
  </si>
  <si>
    <t xml:space="preserve">Sofa Cama para Sala Futón Reclinable Gris
</t>
  </si>
  <si>
    <t>El Sofá Cama para Sala Futón Reclinable Gris es un mueble versátil ideal para sala o estudio, con dimensiones de 25 cm de alto, 110 cm de ancho y 183 cm de largo. Tiene una resistencia de peso de 150 kg y capacidad para 2 personas. Perfecto para visitas inesperadas y para añadir comodidad a tu sala o estudio. Está tapizado con tela resistente, tiene patas y antebrazos de madera, es fácil de armar y transportar. Hecho de materiales resistentes que te proporcionaran calidad y estabilidad.</t>
  </si>
  <si>
    <t>https://drive.google.com/drive/folders/1zPdH2u0zBcEC1iG6pzkkOYR8PMN8T52H</t>
  </si>
  <si>
    <t>VJ4-ZC6-WT9</t>
  </si>
  <si>
    <t>MLM-500190-V3</t>
  </si>
  <si>
    <t>07503030599276</t>
  </si>
  <si>
    <t>Denvor</t>
  </si>
  <si>
    <t>Sofá Cama Denvor</t>
  </si>
  <si>
    <t>Sofá Cama Futón Reclinable para Sala Loomber Denvor Negro</t>
  </si>
  <si>
    <t>Sofácama Futón Reclinable Para Sala</t>
  </si>
  <si>
    <t>El Sofácama Futón Reclinable para Sala es un mueble versátil que agrega elegancia y comodidad a cualquier espacio. Sus dimensiones armadas son de 19 cm de alto, 97 cm de ancho y 183 cm de largo, con una resistencia de peso de 150 KG y capacidad para 2 personas. Ideal para espacios juveniles como estudios y cuartos de descanso, puede funcionar como un sofá o una amplia cama. Está tapizado con textil tipo piel, es fácil de reclinar y cuenta con estructura de madera y patas de metal que ofrecen soporte y resistencia. Fabricado con materiales resistentes que proporcionan calidad y comodidad.</t>
  </si>
  <si>
    <t>https://drive.google.com/drive/folders/17wybR9kBaqeeOWCnbZ6i4IhIQKiE1IGQ</t>
  </si>
  <si>
    <t>XW8-JC2-NY4</t>
  </si>
  <si>
    <t>MLM-501860</t>
  </si>
  <si>
    <t>07503030599290</t>
  </si>
  <si>
    <t>Leah</t>
  </si>
  <si>
    <t>Sofá Cama Leah</t>
  </si>
  <si>
    <t>Sofá Cama de Sala Futón Reclinable Plegable Loomber Leah Gris</t>
  </si>
  <si>
    <t xml:space="preserve">Sofá Cama Leah
</t>
  </si>
  <si>
    <t>El Sofacama de Sala Futón Reclinable Plegable es la elección ideal para momentos agradables con familia o amigos, así como para descansar cómodamente. Con dimensiones armadas de 19 cm de alto, 112 cm de ancho y 183 cm de largo, tiene una resistencia de peso de 150 KG y capacidad para 2 personas. Perfecto para visitas inesperadas o para un estudio, se adapta especialmente a espacios pequeños para aprovechar al máximo el espacio. Está tapizado con tela resistente, es fácil de reclinar y cuenta con estructura y patas de madera que brindan soporte y resistencia. Fabricado con materiales duraderos que asegura calidad y comodidad.</t>
  </si>
  <si>
    <t>https://drive.google.com/drive/folders/1sNZySHFa9bujVN_cdsC99LUo2PquieXT</t>
  </si>
  <si>
    <t>AE6-GT4-GN0</t>
  </si>
  <si>
    <t>MLM-425318</t>
  </si>
  <si>
    <t>07503030599368</t>
  </si>
  <si>
    <t>Nairobi</t>
  </si>
  <si>
    <t>Sofá Cama Nairobi Chocolate</t>
  </si>
  <si>
    <t>Sofá Cama Nairobi</t>
  </si>
  <si>
    <t xml:space="preserve">Sofá Cama Nairobi Chocolate
</t>
  </si>
  <si>
    <t>El Sofá Cama Nairobi redefine el descanso en tu hogar al combinar versatilidad y comodidad sin comprometer el estilo. Este innovador mueble se adapta a tus necesidades, transformándose fácilmente en un elegante sofá o en una acogedora cama, ofreciéndote así una solución inteligente para optimizar el espacio en cualquier ambiente.
El tapizado en tono chocolate del sofá cama no solo aporta un toque de sofisticación, sino que también facilita su mantenimiento, ya que su superficie se limpia con facilidad utilizando un SIMple paño húmedo. Su composición está diseñada para asegurar un descanso reparador y confortable en ambas funciones, asegurando así una experiencia única.
Diseñado para uso interior, convirtiéndolo en la opción perfecta para tu sala de juegos, living o dormitorio. Tus invitados disfrutarán de un descanso seguro y placentero, mientras tú aprovechas al máximo el espacio disponible con este elegante y funcional sofá cama.</t>
  </si>
  <si>
    <t>https://drive.google.com/drive/folders/13mybW-9ZwZsBKVtAPIrJcp2gJK3Qjddh</t>
  </si>
  <si>
    <t>NJ1-OY9-BO1</t>
  </si>
  <si>
    <t>07503030599375</t>
  </si>
  <si>
    <t>Sofá Cama Nairobi Gris</t>
  </si>
  <si>
    <t xml:space="preserve">Sofá Cama Nairobi Gris
</t>
  </si>
  <si>
    <t>El Sofá Cama Nairobi redefine el descanso en tu hogar al combinar versatilidad y comodidad sin comprometer el estilo. Este innovador mueble se adapta a tus necesidades, transformándose fácilmente en un elegante sofá o en una acogedora cama, ofreciéndote así una solución inteligente para optimizar el espacio en cualquier ambiente.
El tapizado en tono gris del sofá cama no solo aporta un toque de sofisticación, sino que también facilita su mantenimiento, ya que su superficie se limpia con facilidad utilizando un SIMple paño húmedo. Su composición está diseñada para asegurar un descanso reparador y confortable en ambas funciones, dandote así una experiencia única.
Diseñado para uso interior, convirtiéndolo en la opción perfecta para tu sala de juegos, living o dormitorio. Tus invitados disfrutarán de un descanso seguro y placentero, mientras tú aprovechas al máximo el espacio disponible con este elegante y funcional sofá cama.</t>
  </si>
  <si>
    <t>https://drive.google.com/drive/folders/1Meva2IXiDRmH8EipZ3CfLneGmBUi7VhU</t>
  </si>
  <si>
    <t>AQ4-JF4-BH3</t>
  </si>
  <si>
    <t>JUEGOS DE COMEDOR</t>
  </si>
  <si>
    <t>Granada</t>
  </si>
  <si>
    <t>Comedor Granada</t>
  </si>
  <si>
    <t>Industrias Recio, S.A. de C.V.</t>
  </si>
  <si>
    <t>MOBI</t>
  </si>
  <si>
    <t>56101532</t>
  </si>
  <si>
    <t>Set de muebles</t>
  </si>
  <si>
    <t>Comedor de Madera con 4 sillas Modelo Málaga Color Chocolate 110cm</t>
  </si>
  <si>
    <t>-</t>
  </si>
  <si>
    <t>https://drive.google.com/drive/folders/14KjEsc7L9NNhXDQIu-bCpx4pFziLV97m</t>
  </si>
  <si>
    <t>MZ6-DV9-TC3</t>
  </si>
  <si>
    <t>Málaga</t>
  </si>
  <si>
    <t>Comedor Málaga</t>
  </si>
  <si>
    <t>Comedor de Madera con 4 sillas Modelo Málaga Color Grey 110 cm</t>
  </si>
  <si>
    <t>https://drive.google.com/drive/folders/1WC0CFPFEr2BCGlF9mSoQRahWXHLEfyNm</t>
  </si>
  <si>
    <t>TU1-BR6-ZH4</t>
  </si>
  <si>
    <t>Sevilla</t>
  </si>
  <si>
    <t>Comedor Sevilla</t>
  </si>
  <si>
    <t>Comedor de Madera con 4 sillas Modelo Sevilla Color Tabaco 110 cm</t>
  </si>
  <si>
    <t>https://drive.google.com/drive/folders/1MKH2qpUqZR0JoI55FA6aDsYIN8mBSsMs</t>
  </si>
  <si>
    <t>SALAS</t>
  </si>
  <si>
    <t>MLM-110100</t>
  </si>
  <si>
    <t>07503030599412</t>
  </si>
  <si>
    <t>Santorini</t>
  </si>
  <si>
    <t>Sala Esquinera Santorini</t>
  </si>
  <si>
    <t>Sala Esq Santorini</t>
  </si>
  <si>
    <t>Activo</t>
  </si>
  <si>
    <t>Sala Esquinera Santorini de 2 piezas</t>
  </si>
  <si>
    <t xml:space="preserve">Sala Esquinera Santorini
</t>
  </si>
  <si>
    <t>Está diseñada para adaptarse y realzar cualquier decoración de interiores, combina estilos modernos y minimalistas con toques tradicionales y acogedores.
Está tapizada en un suave y duradero tejido de color gris, no solo es práctica para el uso diario, sino que también aporta una sensación de calma.
Su diseño permite ajustar el taburete a la izquierda o a la derecha, facilitando la adaptación a diferentes distribuciones de habitaciones, lo cual es especialmente útil para quienes disfrutan renovando su espacio con frecuencia o enfrentan limitaciones de espacio.</t>
  </si>
  <si>
    <t>https://drive.google.com/drive/folders/1l9B_1q73FYcE2pcQ8PD8Eee5ljcrQIDD</t>
  </si>
  <si>
    <t>KN6-ZZ5-KB5</t>
  </si>
  <si>
    <t>MESAS DE CENTRO Y LATERALES</t>
  </si>
  <si>
    <t>Cartagena</t>
  </si>
  <si>
    <t>Mesa de Centro Cartagena</t>
  </si>
  <si>
    <t>MesaCentro Cartagena</t>
  </si>
  <si>
    <t>Tubulares del Pueblo, S.A. de C.V.</t>
  </si>
  <si>
    <t>La Tapatía</t>
  </si>
  <si>
    <t>56101519</t>
  </si>
  <si>
    <t>Mesas</t>
  </si>
  <si>
    <t>Un diseño con la calidez esencial para tu hogar. Más que un simple mueble, se convierte en un lienzo para tus recuerdos y adornos favoritos, ofreciendo una plataforma perfecta para exhibir tus fotografías más preciadas o funcionar como un práctico revistero.
Con su estilo distintivo, se convierte en el escenario perfecto para compartir momentos de café o té con amigos y familiares. Su presencia agrega vitalidad a cualquier sala, proporcionando un toque de estilo y comodidad.
Al mismo tiempo, maximiza el espacio tanto en tu hogar como en tu oficina. Con medidas que se ajustan fácilmente a cualquier rincón, crea un ambiente único, elegante y minimalista.
Fabricada con materiales de primera calidad y una construcción robusta, como la madera MDF y una estructura de metal resistente, asegura una prolongada vida útil.</t>
  </si>
  <si>
    <t>Emplayado</t>
  </si>
  <si>
    <t>https://drive.google.com/drive/folders/1yna0NpP9ag1WibhffMg9cdEo-uOGjVlR</t>
  </si>
  <si>
    <t>UV6-FY0-YG8</t>
  </si>
  <si>
    <t>Mesa Lateral Cartagena</t>
  </si>
  <si>
    <t>https://drive.google.com/drive/folders/1e4ThasFUwwvkgCMX9_7QzBXugH1dosI3</t>
  </si>
  <si>
    <t>BN1-WI2-IU5</t>
  </si>
  <si>
    <t>BAÑO</t>
  </si>
  <si>
    <t>MUEBLES DE BAÑO</t>
  </si>
  <si>
    <t>0101VB</t>
  </si>
  <si>
    <t>7503035707072</t>
  </si>
  <si>
    <t>Santander</t>
  </si>
  <si>
    <t>Mueble de Baño Santander Fresno</t>
  </si>
  <si>
    <t>Mueble Baño Santander Gris</t>
  </si>
  <si>
    <t>Mueble de Baño Santander Gris</t>
  </si>
  <si>
    <t>Se entrega prácticamente ensamblado para facilitar una instalación rápida y sencilla. Solo es necesario colocar las patas con sus tornillos utilizando un desarmador, fijar el lavabo en la parte superior con silicón (no incluido; se recomienda silicón transparente) e instalar la llave mezcladora monomando. El instructivo de montaje está incluido para guiarte en el proceso.
Está fabricado con madera industrializada y MDF, con un acabado UV que asegura durabilidad y resistencia. Su diseño contemporáneo en color fresno (gris con vetas de madera) aporta un toque moderno y sofisticado a cualquier baño.
El conjunto incluye un lavabo de cerámica tipo ovalín, en color blanco brillante, de 36 cm de largo, 36 cm de ancho y 15 cm de alto; una llave mezcladora monomando de acero inoxidable, con una altura de 29 cm; jaladeras y un kit de fijación.
El gabinete, con unas dimensiones de 48 cm de largo, 40 cm de ancho y 82 cm de alto, cuenta con dos puertas de cierre semi-automático y un entrepaño interior para optimizar el almacenamiento. Además, está equipado con cuatro patas metálicas ajustables en altura, con protección plástica para prevenir la humedad del suelo.</t>
  </si>
  <si>
    <t>https://drive.google.com/drive/folders/1N7WHkcWuzIlaroovyFvg-l4IrdvHkpbF</t>
  </si>
  <si>
    <t>OX1-WF7-WM8</t>
  </si>
  <si>
    <t>0100VB</t>
  </si>
  <si>
    <t>7503038723796</t>
  </si>
  <si>
    <t>Mueble de Baño Santander Chocolate</t>
  </si>
  <si>
    <t>Mueble Baño Santander Café</t>
  </si>
  <si>
    <t>Se entrega prácticamente ensamblado para facilitar una instalación rápida y sencilla. Solo es necesario colocar las patas con sus tornillos utilizando un desarmador, fijar el lavabo en la parte superior con silicón (no incluido; se recomienda silicón transparente) e instalar la llave mezcladora monomando. El instructivo de montaje está incluido para guiarte en el proceso.
Está fabricado con madera industrializada y MDF, con un acabado UV que asegura durabilidad y resistencia. Su diseño contemporáneo en color chocolate (café con vetas de madera) aporta un toque moderno y sofisticado a cualquier baño.
El conjunto incluye un lavabo de cerámica tipo ovalín, en color blanco brillante, de 36 cm de largo, 36 cm de ancho y 15 cm de alto; una llave mezcladora monomando de acero inoxidable, con una altura de 29 cm; jaladeras y un kit de fijación.
El gabinete, con unas dimensiones de 48 cm de largo, 40 cm de ancho y 82 cm de alto, cuenta con dos puertas de cierre semi-automático y un entrepaño interior para optimizar el almacenamiento. Además, está equipado con cuatro patas metálicas ajustables en altura, con protección plástica para prevenir la humedad del suelo.</t>
  </si>
  <si>
    <t>https://drive.google.com/drive/folders/1qFTBj8UM8KPS3htMyrYdywsDMwPPcCbz</t>
  </si>
  <si>
    <t>KZ5-MN8-FM1</t>
  </si>
  <si>
    <t>BUFETERAS</t>
  </si>
  <si>
    <t>0102VB</t>
  </si>
  <si>
    <t>Cozumel</t>
  </si>
  <si>
    <t>Bufetera Cozumel</t>
  </si>
  <si>
    <t>56101538</t>
  </si>
  <si>
    <t>Mesas o bufetes para el comedor</t>
  </si>
  <si>
    <t>Bufetera Cozumel Chocolate de 138 centímetros</t>
  </si>
  <si>
    <t>Está fabricado con una combinación de madera industrializada y MDF, con un acabado UV que asegura durabilidad y resistencia a largo plazo. Su elegante diseño contemporáneo en color chocolate (café con vetas de madera), añade un toque moderno y sofisticado a cualquier comedor.
Cuenta dos puertas tipo slab con bisagras de cierre semiautomático y seis amplios compartimentos de almacenamiento, proporcionando un espacio de almacenamiento organizado. Las cuatro patas de madera, recubiertas de MDF y equipadas con protectores antideslizantes, previenen la humedad del suelo, ofreciendo estabilidad y protección.
Con unas dimensiones de 138 cm de largo, 40 cm de ancho y 80 cm de alto, ofrece funcionalidad y estilo. Se entrega completamente ensamblado, lo que facilita una instalación rápida y sin complicaciones.</t>
  </si>
  <si>
    <t>https://drive.google.com/drive/folders/1TRirPjIloAgSkivVDHGnDO0uI0cs7qMA</t>
  </si>
  <si>
    <t>SX2-JL6-UT3</t>
  </si>
  <si>
    <t>MESAS PARA TELEVISIÓN</t>
  </si>
  <si>
    <t>0139VL</t>
  </si>
  <si>
    <t>Turquía</t>
  </si>
  <si>
    <t>Mueble de TV Turquía Chocolate</t>
  </si>
  <si>
    <t>MuebleTV Turquía Chocolate</t>
  </si>
  <si>
    <t>Ofrece tres amplios espacios para adornos, libros o accesorios, como el control remoto, manteniendo todo al alcance y bien organizado. Es ideal para añadir un toque decorativo y práctico a tu sala de estar.
Está fabricado con madera industrial, un material resistente y duradero, lo que asegura una larga vida útil. Se adapta fácilmente a cualquier estilo de decoración, mientras que su diseño empotrable maximiza el espacio disponible en tu hogar.
Con dimensiones de 151 cm de largo, 34 cm de ancho y 22 cm de alto, soporta hasta 25 kg, proporcionando una base segura y estable para tu televisor y otros objetos decorativos.</t>
  </si>
  <si>
    <t>https://drive.google.com/drive/folders/13CwuRCtEibePQHGFLk-RMBskZjkJ9u9a</t>
  </si>
  <si>
    <t>PK7-ZC2-NA2</t>
  </si>
  <si>
    <t>0140VL</t>
  </si>
  <si>
    <t>Mueble de TV Turquía Nuez</t>
  </si>
  <si>
    <t>MuebleTV Turquía Nuez</t>
  </si>
  <si>
    <t>https://drive.google.com/drive/folders/1h1ykcRw3bTv-jQaHLZ_eodIphSGZcvUg</t>
  </si>
  <si>
    <t>SILLONES</t>
  </si>
  <si>
    <t>MLM-110045</t>
  </si>
  <si>
    <t>07503030599542</t>
  </si>
  <si>
    <t>Oslo</t>
  </si>
  <si>
    <t>Sillón Reclinable Oslo</t>
  </si>
  <si>
    <t>Sillón Reclinable Oslo Gris</t>
  </si>
  <si>
    <t>Sillón Reclinable Reposet Oslo</t>
  </si>
  <si>
    <t xml:space="preserve">Sillón Reclinable Oslo
</t>
  </si>
  <si>
    <t>Su estructura, fabricada con madera de alta resistencia y reforzada con un sólido soporte metálico y patas de acero, asegura una durabilidad prolongada y una estabilidad impecable. El tapizado en tela suave de color gris, combinado con un relleno de espuma de alta densidad, ofrece una comodidad superior, ideal para largas sesiones de descanso.
El mecanismo de reclinación manual permite ajustar el respaldo hasta 135°, activando un reposapiés plegable que alivia la presión en las piernas, proporcionando un descanso óptimo para actividades como leer, ver televisión o simplemente relajarse. Además, su diseño funcional incluye dos portavasos ubicados estratégicamente a ambos lados, junto con cuatro prácticos bolsillos: dos laterales grandes y dos pequeños al frente, para mantener tus pertenencias siempre al alcance.
Con dimensiones de 95 cm de largo, 89 cm de ancho y 100 cm de alto, se adapta fácilmente a cualquier espacio, aportando tanto elegancia como comodidad a tu sala de estar, dormitorio o área de entretenimiento. Su capacidad de carga de hasta 150 kg asegura una experiencia segura y confiable, permitiéndote disfrutar de su comodidad sin preocupaciones.</t>
  </si>
  <si>
    <t>https://drive.google.com/drive/folders/1TfwA2Q2SNa_74v_xe282i6ih2_M2ybzz</t>
  </si>
  <si>
    <t>MLM-111033</t>
  </si>
  <si>
    <t>07503030599559</t>
  </si>
  <si>
    <t>Estocolmo</t>
  </si>
  <si>
    <t>Sillón Reclinable Estocolmo</t>
  </si>
  <si>
    <t>Sillón Reclinable Estocolmo Chocolate</t>
  </si>
  <si>
    <t>Sillón Reclinable Reposet Estocolmo</t>
  </si>
  <si>
    <t xml:space="preserve">Sillón Reclinable Estocolmo
</t>
  </si>
  <si>
    <t>Su estructura, fabricada con madera de alta resistencia y reforzada con un sólido soporte metálico y patas de plástico, asegura una durabilidad prolongada y una estabilidad firme. El tapizado en tela suave color chocolate, combinado con un relleno de espuma de alta densidad, ofrece una comodidad superior, ideal para largas sesiones de descanso.
El mecanismo de reclinación manual permite ajustar el respaldo hasta 135°, activando un reposapiés plegable que alivia la presión en las piernas, proporcionando un descanso óptimo para actividades como leer, ver televisión o simplemente relajarse.
Con dimensiones de 89 cm de largo, 76 cm de ancho y 104 cm de alto, se adapta fácilmente a cualquier espacio, aportando tanto elegancia como comodidad a tu sala de estar, dormitorio o área de entretenimiento. Su capacidad de carga de hasta 150 kg asegura una experiencia segura y confiable, permitiéndote disfrutar de su comodidad sin preocupaciones.</t>
  </si>
  <si>
    <t>https://drive.google.com/drive/folders/1b2VjQDmXAonW8RaYw8p8VkrvkRHuX0LQ</t>
  </si>
  <si>
    <t>QV0-UB0-VS0</t>
  </si>
  <si>
    <t>7502306670626</t>
  </si>
  <si>
    <t>Boxster</t>
  </si>
  <si>
    <t>Comedor Boxster</t>
  </si>
  <si>
    <t>ZAZ Muebles y Algo Más, S.A. de C.V.</t>
  </si>
  <si>
    <t>ZAZ</t>
  </si>
  <si>
    <t>Comedor Boxster de 5 piezas</t>
  </si>
  <si>
    <t>https://drive.google.com/drive/folders/1nEViOqTQiYvdDN2O727NQHGxyJKwwHAi</t>
  </si>
  <si>
    <t>CUNAS</t>
  </si>
  <si>
    <t>0322VL</t>
  </si>
  <si>
    <t>7503046720824</t>
  </si>
  <si>
    <t>Mako</t>
  </si>
  <si>
    <t>Cuna Mako</t>
  </si>
  <si>
    <t>56101811</t>
  </si>
  <si>
    <t>Cunas</t>
  </si>
  <si>
    <t>Cuna Mako Blanca</t>
  </si>
  <si>
    <t>Está fabricada en resistente madera MDP, lo que asegura durabilidad y una estructura sólida que prioriza la seguridad de tu bebé.
Está equipada con barandillas laterales fijas, proporciona un acceso seguro y cómodo, además de facilitar la limpieza. Asimismo, cuenta con un práctico cambiador y dos cajones integrados, ideales para almacenar pañales, sábanas, ropa de bebé y otros artículos esenciales, manteniendo todo organizado y al alcance.
Con dimensiones de 191.8 cm de largo, 69 cm de ancho y 85 cm de alto, ofrece un espacio amplio y cómodo para el descanso de tu bebé, adaptándose fácilmente a cualquier habitación.
El montaje es sencillo y rápido, gracias al instructivo que guía cada paso de manera clara, asegurando un ensamblaje sin complicaciones.</t>
  </si>
  <si>
    <t>https://drive.google.com/drive/folders/12fSzo2YmBBZ4EYrbtCA-XZBanRleis6N</t>
  </si>
  <si>
    <t>0323VL</t>
  </si>
  <si>
    <t>7503046720831</t>
  </si>
  <si>
    <t>Salma</t>
  </si>
  <si>
    <t>Cuna Salma</t>
  </si>
  <si>
    <t>Cuna Salma Blanca</t>
  </si>
  <si>
    <t>Está fabricada en resistente madera MDP, lo que asegura durabilidad y una estructura sólida que prioriza la seguridad de tu bebé.
Está equipada con barandillas laterales fijas, proporciona un acceso seguro y cómodo, además de facilitar la limpieza.
Con dimensiones de 133.5 cm de largo, 67 cm de ancho y 123.8 cm de alto, ofrece un espacio amplio y cómodo para el descanso de tu bebé, adaptándose fácilmente a cualquier habitación.
El montaje es sencillo y rápido, gracias al instructivo que guía cada paso de manera clara, asegurando un ensamblaje sin complicaciones.</t>
  </si>
  <si>
    <t>https://drive.google.com/drive/folders/1-RtEihux19q9ZSiSJS3TUWgm1H0GTIPH</t>
  </si>
  <si>
    <t>ROPEROS</t>
  </si>
  <si>
    <t>0221VL</t>
  </si>
  <si>
    <t>7503038723925</t>
  </si>
  <si>
    <t>Tilo</t>
  </si>
  <si>
    <t>Ropero Tilo</t>
  </si>
  <si>
    <t>56101509</t>
  </si>
  <si>
    <t>Vestidores o armarios</t>
  </si>
  <si>
    <t>Ropero Tilo de 92 centímetros</t>
  </si>
  <si>
    <t>Las dos puertas, equipadas con bisagras semiautomáticas, aseguran un cierre seguro, mientras que el tubo interior proporciona un amplio espacio para colgar la ropa de forma organizada y ordenada.
Con dos espaciosos cajones inferiores dotados de correderas metálicas, son perfectos para organizar prendas dobladas u otros objetos personales. Además, una puerta ofrece dos entrepaños extra, brindando una versatilidad de almacenamiento.
Las jaladeras de plástico con elegante acabado cromado hacen que abrir y cerrar las puertas sea una tarea fácil y cómoda. Además, para proteger tus pertenencias de la humedad, cuenta con una base con protección de plástico.
Sus dimensiones son ideales para adaptarse a diferentes espacios, con una longitud de 92 centímetros, un ancho de 46 centímetros y una altura de 181 centímetros.
Está fabricado con madera MDP, lo que asegura durabilidad y resistencia, mientras que su diseño modular facilita el montaje siguiendo los simples pasos indicados en el manual de instrucciones.</t>
  </si>
  <si>
    <t>https://drive.google.com/drive/folders/1_gct7mckYcpASbUDu_WtO9xCdGIG0qEX</t>
  </si>
  <si>
    <t>0222VL</t>
  </si>
  <si>
    <t>7503038723932</t>
  </si>
  <si>
    <t>Mimosa</t>
  </si>
  <si>
    <t>Ropero Mimosa</t>
  </si>
  <si>
    <t>Ropero Mimosa de 162 centímetros</t>
  </si>
  <si>
    <t>Sus tres cajones inferiores, reforzados con correderas metálicas, ofrecen un espacio seguro para guardar tus pertenencias, mientras que las cuatro puertas laterales, equipadas con bisagras semiautomáticas, proporcionan tubos y compartimentos ideales para colgar y guardar prendas personales. Además, las dos puertas centrales, con entrepaño y tubo, agregan versatilidad al espacio de almacenamiento.
Las jaladeras metálicas con un elegante acabado cromado hacen que abrir y cerrar las puertas sea una tarea fácil y cómoda. Además, para proteger tus pertenencias de la humedad, cuenta con una base con protección de plástico, asegurando que tus prendas se mantengan en óptimas condiciones.
Sus dimensiones son ideales para adaptarse a diferentes espacios, con una longitud de 162 centímetros, un ancho de 45 centímetros y una altura de 181 centímetros.
Está fabricado con madera MDP,  lo que asegura durabilidad y resistencia, mientras que su diseño modular facilita el montaje siguiendo los simples pasos indicados en el manual de instrucciones.</t>
  </si>
  <si>
    <t>https://drive.google.com/drive/folders/14rn-1cPGIS_Ce8Ui3EmZA3RfK-jIWCfy</t>
  </si>
  <si>
    <t>BURÓS</t>
  </si>
  <si>
    <t>0165VL</t>
  </si>
  <si>
    <t>7503038723680</t>
  </si>
  <si>
    <t>Tulum</t>
  </si>
  <si>
    <t>Buró Tulum</t>
  </si>
  <si>
    <t>56101501</t>
  </si>
  <si>
    <t>Stands</t>
  </si>
  <si>
    <t>Buró Tulum de 44.5 centímetros</t>
  </si>
  <si>
    <t>El cajón, equipado con correderas metálicas de extensión fácil, brinda comodidad al abrir y cerrar. Además, cuenta con un amplio espacio de almacenamiento exterior, perfecto para organizar documentos, libros u otros objetos.
Las patas con corte diagonal equipadas con protección plástica, salvaguardando el mueble de la humedad del suelo. Las jaladeras tipo "L", robustas y ergonómicas, complementan el diseño y ofrecen un agarre firme y cómodo al manipular el cajón.
Está fabricado con MDP, es robusto y resistente, asegurando una larga vida útil. El montaje es sencillo gracias a las instrucciones claras incluidas en el manual de armado.
Con dimensiones de 44.5 cm de largo, 35.5 cm de ancho y 60 cm de alto, optimiza el espacio sin comprometer la capacidad de almacenamiento.</t>
  </si>
  <si>
    <t>https://drive.google.com/drive/folders/1j7AhbLKzHQIRnQKh7JJknjKfkNUzxRDs</t>
  </si>
  <si>
    <t>07503030599399</t>
  </si>
  <si>
    <t>Silla Bruselas Blanca</t>
  </si>
  <si>
    <t>Silla Bruselas Blnc</t>
  </si>
  <si>
    <t>07503030599405</t>
  </si>
  <si>
    <t>Silla Bruselas Gris</t>
  </si>
  <si>
    <t>07503030599382</t>
  </si>
  <si>
    <t>Silla Bruselas Negra</t>
  </si>
  <si>
    <t>Zero</t>
  </si>
  <si>
    <t>Sillón Douriet Zero Café</t>
  </si>
  <si>
    <t>Douriet Muebles S.A. de C.V.</t>
  </si>
  <si>
    <t>Douriet</t>
  </si>
  <si>
    <t>52141601</t>
  </si>
  <si>
    <t>Sillón tapizado en tela suave de linato de color café, combinado con un relleno de espuma de alta densidad, con dimensiones de 110 cm de ancho x 90 cm de largo x 84 cm de alto.</t>
  </si>
  <si>
    <t>07503030599641</t>
  </si>
  <si>
    <t>Seúl</t>
  </si>
  <si>
    <t>Cama Seúl Individual Gris Oscuro</t>
  </si>
  <si>
    <t>Cama SeúlINd Gris.O</t>
  </si>
  <si>
    <t>https://drive.google.com/drive/folders/1fmMqvdXiHYJhRQP8pVeol8fRO6LPeK0p</t>
  </si>
  <si>
    <t>07503030599658</t>
  </si>
  <si>
    <t>Cama Seúl Matrimonial Gris Oscuro</t>
  </si>
  <si>
    <t>Cama Seúl Mat Gris.O</t>
  </si>
  <si>
    <t>https://drive.google.com/drive/folders/1FQGP0Vs3GwzTwRvfQ_obymweKzzQvtUr</t>
  </si>
  <si>
    <t>07503030599665</t>
  </si>
  <si>
    <t>Cama Seúl King Size Gris Oscuro</t>
  </si>
  <si>
    <t>Cama Seúl K.S Gris.O</t>
  </si>
  <si>
    <t>https://drive.google.com/drive/folders/1QehL0-ffjM4FOoCobjpUWXB8ggh8Zien</t>
  </si>
  <si>
    <t>07503030599672</t>
  </si>
  <si>
    <t>Berlín</t>
  </si>
  <si>
    <t>Cama Berlín Individual Gris Claro</t>
  </si>
  <si>
    <t>Cama BerlínINd Gris Claro</t>
  </si>
  <si>
    <t>https://drive.google.com/drive/folders/161iCROSncFBw88TFvjDc6T9nzngwwk9N</t>
  </si>
  <si>
    <t>07503030599689</t>
  </si>
  <si>
    <t>Cama Berlín Matrimonial Gris Claro</t>
  </si>
  <si>
    <t>Cama Berlín Mat Gris Claro</t>
  </si>
  <si>
    <t>https://drive.google.com/drive/folders/1uYW2fzidMWX4jWfuBcJlGqjFqFt1_obe</t>
  </si>
  <si>
    <t>07503030599696</t>
  </si>
  <si>
    <t>Cama Berlín Individual Beige</t>
  </si>
  <si>
    <t>Cama BerlínINd Beige</t>
  </si>
  <si>
    <t>https://drive.google.com/drive/folders/1MBMp4SjCRLM6pWyvNIN0uBLLatXkNv_T</t>
  </si>
  <si>
    <t>07503030599702</t>
  </si>
  <si>
    <t>Cama Berlín Matrimonial Beige</t>
  </si>
  <si>
    <t>Cama Berlín Mat Beige</t>
  </si>
  <si>
    <t>https://drive.google.com/drive/folders/1BBcjFr3HCU7yu8cwpizkXZhIDiW55XyO</t>
  </si>
  <si>
    <t>CD300000</t>
  </si>
  <si>
    <t>07503030599719</t>
  </si>
  <si>
    <t>Valencia</t>
  </si>
  <si>
    <t>Sala Esquinera Reversible Valencia Gris Oscuro</t>
  </si>
  <si>
    <t>Sala Esq Valencia Gris.O</t>
  </si>
  <si>
    <t>CODA Furniture Limited</t>
  </si>
  <si>
    <t>La Sala Esquinera Reversible Valencia en gris oscuro es la solución perfecta para quienes buscan funcionalidad, comodidad y estilo en su hogar. Con un diseño contemporáneo y versátil, esta sala se adapta a cualquier distribución de espacio. Fabricada con materiales de alta calidad, su tapizado en tela suave y resistente garantiza durabilidad y un mantenimiento sencillo, mientras que los cojines rellenos de espuma de alta densidad ofrecen el soporte ideal para momentos de relajación. Su estructura en madera de alta durabilidad y su diseño pensado para optimizar el ambiente hacen de esta sala esquinera la opción ideal para crear un espacio acogedor y moderno. Dale a tu hogar un toque de sofisticación y funcionalidad con la Sala Esquinera Reversible Valencia en gris oscuro, perfecta para disfrutar de momentos únicos en familia o con amigos.</t>
  </si>
  <si>
    <t>https://drive.google.com/drive/folders/1O9DwM3FKoEIWASO0zHSjDrtP0XwtFmWO</t>
  </si>
  <si>
    <t>07503030599726</t>
  </si>
  <si>
    <t>Sala Esquinera Reversible Valencia Café</t>
  </si>
  <si>
    <t>Sala Esq Valencia Café</t>
  </si>
  <si>
    <t>La Sala Esquinera Reversible Valencia Café es la solución perfecta para quienes buscan funcionalidad, comodidad y estilo en su hogar. Con un diseño contemporáneo y versátil, esta sala se adapta a cualquier distribución de espacio. Fabricada con materiales de alta calidad, su tapizado en tela suave y resistente garantiza durabilidad y un mantenimiento sencillo, mientras que los cojines rellenos de espuma de alta densidad ofrecen el soporte ideal para momentos de relajación. Su estructura en madera de alta durabilidad y su diseño pensado para optimizar el ambiente hacen de esta sala esquinera la opción ideal para crear un espacio acogedor y moderno. Dale a tu hogar un toque de sofisticación y funcionalidad con la Sala Esquinera Reversible Valencia en Café, perfecta para disfrutar de momentos únicos en familia o con amigos.</t>
  </si>
  <si>
    <t>https://drive.google.com/drive/folders/1CSmZXhUzPXtE8GNctsuAD5Of4OPuT5KV</t>
  </si>
  <si>
    <t>CD300004</t>
  </si>
  <si>
    <t>07503030599733</t>
  </si>
  <si>
    <t>Niza</t>
  </si>
  <si>
    <t>Sillón Reclinable Niza</t>
  </si>
  <si>
    <t>CD300050</t>
  </si>
  <si>
    <t>07503030599757</t>
  </si>
  <si>
    <t>Mumbai</t>
  </si>
  <si>
    <t>Sillón Reclinable Mumbai</t>
  </si>
  <si>
    <t>CD200034</t>
  </si>
  <si>
    <t>07503030599764</t>
  </si>
  <si>
    <t>Mónaco</t>
  </si>
  <si>
    <t>Sillón Mónaco Azul Oscuro</t>
  </si>
  <si>
    <t>Sillón Mónaco Azul.O.</t>
  </si>
  <si>
    <t>´0</t>
  </si>
  <si>
    <t>07503030599740</t>
  </si>
  <si>
    <t>Sillón Mónaco Gris</t>
  </si>
  <si>
    <t>07503030599771</t>
  </si>
  <si>
    <t>Sillón Mónaco Gris Oscuro</t>
  </si>
  <si>
    <t>Sillón Mónaco Gris.O</t>
  </si>
  <si>
    <t>CD200040-3S</t>
  </si>
  <si>
    <t>07503030599788</t>
  </si>
  <si>
    <t>Lárisa</t>
  </si>
  <si>
    <t>Sofá Lárisa Gris</t>
  </si>
  <si>
    <t>El Sofá Lárisa Gris es una pieza de diseño que combina modernidad, elegancia y funcionalidad en un solo mueble. Su sofisticado acabado en tono gris le confiere un aire contemporáneo que se integra perfectamente en cualquier estilo decorativo, desde los ambientes más minimalistas hasta los más clásicos. La estructura, diseñada con materiales de alta calidad, garantiza una gran durabilidad y estabilidad, mientras que su tapizado de tela suave y resistente ofrece un acabado impecable y fácil de mantener. Los cojines, rellenos de espuma de alta densidad, proporcionan un soporte ergonómico y un confort excepcional, adaptándose a la forma del cuerpo para que disfrutes de cada momento de descanso. Además, sus líneas depuradas y detalles cuidadosamente elaborados hacen que este sofá sea la opción perfecta para transformar tu sala de estar en un espacio acogedor y lleno de estilo.</t>
  </si>
  <si>
    <t>https://drive.google.com/drive/folders/1xdN3vyrhdSi1pzuxfaSXSB1Dakj1DpVt</t>
  </si>
  <si>
    <t>07503030599795</t>
  </si>
  <si>
    <t>Sofá Lárisa Café</t>
  </si>
  <si>
    <t>El Sofá Lárisa Café es una pieza de diseño que combina modernidad, elegancia y funcionalidad en un solo mueble. Su sofisticado acabado en tono gris le confiere un aire contemporáneo que se integra perfectamente en cualquier estilo decorativo, desde los ambientes más minimalistas hasta los más clásicos. La estructura, diseñada con materiales de alta calidad, garantiza una gran durabilidad y estabilidad, mientras que su tapizado de tela suave y resistente ofrece un acabado impecable y fácil de mantener. Los cojines, rellenos de espuma de alta densidad, proporcionan un soporte ergonómico y un confort excepcional, adaptándose a la forma del cuerpo para que disfrutes de cada momento de descanso. Además, sus líneas depuradas y detalles cuidadosamente elaborados hacen que este sofá sea la opción perfecta para transformar tu sala de estar en un espacio acogedor y lleno de estilo.</t>
  </si>
  <si>
    <t>https://drive.google.com/drive/folders/1T6uVb-I_YWr3_gkNmqDpWF8wY8mv-onb</t>
  </si>
  <si>
    <t>LOVESEAT</t>
  </si>
  <si>
    <t>CD200040-2S</t>
  </si>
  <si>
    <t>07503030599801</t>
  </si>
  <si>
    <t>Loveseat Lárisa Gris</t>
  </si>
  <si>
    <t xml:space="preserve">El Loveseat Lárisa Gris es la opción perfecta para optimizar espacios sin renunciar al estilo y la comodidad. Con un diseño compacto y moderno, este loveseat se presenta en un elegante tono gris que aporta un toque de sofisticación a cualquier ambiente, ya sea en un salón, estudio o rincón especial de tu hogar. Su estructura, elaborada con materiales de alta resistencia, garantiza una estabilidad excepcional, mientras que el tapizado de tela suave y duradera asegura un mantenimiento sencillo y un acabado refinado. Los cojines, rellenos de espuma de alta densidad, ofrecen un soporte cómodo y ergonómico, ideal para momentos de descanso o para disfrutar de una conversación íntima. El Loveseat Lárisa Gris combina funcionalidad y diseño, haciendo de él una pieza clave para transformar espacios pequeños en áreas acogedoras y llenas de personalidad.
</t>
  </si>
  <si>
    <t>https://drive.google.com/drive/folders/1bn4a2qSC1JVrgpBoBPSI29Eelc25BKSk</t>
  </si>
  <si>
    <t>07503030599818</t>
  </si>
  <si>
    <t>Loveseat Lárisa Café</t>
  </si>
  <si>
    <t xml:space="preserve">El Loveseat Lárisa Café es la opción perfecta para optimizar espacios sin renunciar al estilo y la comodidad. Con un diseño compacto y moderno, este loveseat se presenta en un elegante tono gris que aporta un toque de sofisticación a cualquier ambiente, ya sea en un salón, estudio o rincón especial de tu hogar. Su estructura, elaborada con materiales de alta resistencia, garantiza una estabilidad excepcional, mientras que el tapizado de tela suave y duradera asegura un mantenimiento sencillo y un acabado refinado. Los cojines, rellenos de espuma de alta densidad, ofrecen un soporte cómodo y ergonómico, ideal para momentos de descanso o para disfrutar de una conversación íntima. El Loveseat Lárisa Gris combina funcionalidad y diseño, haciendo de él una pieza clave para transformar espacios pequeños en áreas acogedoras y llenas de personalidad.
</t>
  </si>
  <si>
    <t>https://drive.google.com/drive/folders/1fE7m17VUIy3SmNdWeK791YCRF-Tx1Kzx</t>
  </si>
  <si>
    <t>CD200001</t>
  </si>
  <si>
    <t>07503030599825</t>
  </si>
  <si>
    <t>Oporto</t>
  </si>
  <si>
    <t>Sofá Cama Oporto Gris</t>
  </si>
  <si>
    <t>https://drive.google.com/drive/folders/1zirPe33QP_-r1VaCi2XB0W5mObo6QX5V</t>
  </si>
  <si>
    <t>CD200044</t>
  </si>
  <si>
    <t>07503030599832</t>
  </si>
  <si>
    <t>Dubín</t>
  </si>
  <si>
    <t>Sofá cama Dublín Gris Oscuro</t>
  </si>
  <si>
    <t>Sofá cama Dublín Gris.O</t>
  </si>
  <si>
    <t>CD200033</t>
  </si>
  <si>
    <t>07503030599849</t>
  </si>
  <si>
    <t>Milan</t>
  </si>
  <si>
    <t>Sillón Milán Beige</t>
  </si>
  <si>
    <t>07503030599856</t>
  </si>
  <si>
    <t>Sillón Milán Gris</t>
  </si>
  <si>
    <t>CD200039-CS</t>
  </si>
  <si>
    <t>07503030599863</t>
  </si>
  <si>
    <t>Múnich</t>
  </si>
  <si>
    <t>Sala Esquinera Múnich Gris Oscuro</t>
  </si>
  <si>
    <t>Sala Esq Múnich Gris.O</t>
  </si>
  <si>
    <t>CD300002</t>
  </si>
  <si>
    <t>07503030599870</t>
  </si>
  <si>
    <t>London</t>
  </si>
  <si>
    <t>Sala Esquinera London Gris Oscuro</t>
  </si>
  <si>
    <t>Sala Esq London Gris.O</t>
  </si>
  <si>
    <t>CD200043</t>
  </si>
  <si>
    <t>07503030599887</t>
  </si>
  <si>
    <t>Moscú</t>
  </si>
  <si>
    <t>Sofá Cama Esquinero con Baúl Moscú Gris Oscuro</t>
  </si>
  <si>
    <t>Sofá Cama Moscú Gris.O</t>
  </si>
  <si>
    <t xml:space="preserve"> </t>
  </si>
  <si>
    <t>CD200003</t>
  </si>
  <si>
    <t>07503054375023</t>
  </si>
  <si>
    <t>Lucía</t>
  </si>
  <si>
    <t xml:space="preserve">Sofá Cama Lucía Gris </t>
  </si>
  <si>
    <t>Sofá Cama Lucía Gris</t>
  </si>
  <si>
    <t xml:space="preserve">El Sofá Cama Lucía Gris es la perfecta fusión entre elegancia y funcionalidad, diseñado para transformar cualquier espacio en un ambiente moderno y acogedor. Con un acabado en un suave tono gris, este mueble combina la comodidad de un sofá con la versatilidad de una cama, ideal para optimizar áreas en hogares contemporáneos. Su estructura robusta, elaborada con materiales de alta calidad, garantiza durabilidad y estabilidad a lo largo del tiempo. El tapizado, de textura suave y de fácil mantenimiento, se complementa con cojines rellenos de espuma de alta densidad que ofrecen un soporte ergonómico tanto en posición de asiento como al extenderse en modo cama. El Sofá Cama Lucía Gris es la elección perfecta para quienes buscan maximizar el confort y el estilo sin renunciar a la practicidad.
</t>
  </si>
  <si>
    <t>https://drive.google.com/drive/folders/1l5oXbeXL_RIlDhrMvEiMV5F3KLTgh4L-</t>
  </si>
  <si>
    <t>07503054375030</t>
  </si>
  <si>
    <t>Sofá Cama Lucía Gris Oscuro</t>
  </si>
  <si>
    <t>Sofá Cama Lucía Gris.O</t>
  </si>
  <si>
    <t>El Sofá Cama Lucía Gris Oscuro es la perfecta fusión entre elegancia y funcionalidad, diseñado para transformar cualquier espacio en un ambiente moderno y acogedor. Con un acabado en un sofisticado tono gris oscuro, este mueble combina la comodidad de un sofá con la versatilidad de una cama, ideal para optimizar áreas en hogares contemporáneos. Su estructura robusta, elaborada con materiales de alta calidad, garantiza durabilidad y estabilidad a lo largo del tiempo. El tapizado, de textura suave y de fácil mantenimiento, se complementa con cojines rellenos de espuma de alta densidad que ofrecen un soporte ergonómico tanto en posición de asiento como al extenderse en modo cama. El Sofá Cama Lucía Gris Oscuro es la elección perfecta para quienes buscan maximizar el confort y el estilo sin renunciar a la practicidad.</t>
  </si>
  <si>
    <t>https://drive.google.com/drive/folders/1RqBD5v294rFInSn9hrGcSj8gC80yT0YL</t>
  </si>
  <si>
    <t>07503054375047</t>
  </si>
  <si>
    <t>Sofá Cama Lucía Chocolate</t>
  </si>
  <si>
    <t>El Sofá Cama Lucía Chocolate es la perfecta fusión entre elegancia y funcionalidad, diseñado para transformar cualquier espacio en un ambiente moderno y acogedor. Con un acabado en un sofisticado tono gris oscuro, este mueble combina la comodidad de un sofá con la versatilidad de una cama, ideal para optimizar áreas en hogares contemporáneos. Su estructura robusta, elaborada con materiales de alta calidad, garantiza durabilidad y estabilidad a lo largo del tiempo. El tapizado, de textura suave y de fácil mantenimiento, se complementa con cojines rellenos de espuma de alta densidad que ofrecen un soporte ergonómico tanto en posición de asiento como al extenderse en modo cama. El Sofá Cama Lucía Gris Oscuro es la elección perfecta para quienes buscan maximizar el confort y el estilo sin renunciar a la practicidad.</t>
  </si>
  <si>
    <t>https://drive.google.com/drive/folders/1xWvM9WCpZPPRlFWl31KH5X1jjgTW6ioH</t>
  </si>
  <si>
    <t>CD200005</t>
  </si>
  <si>
    <t>07503054375054</t>
  </si>
  <si>
    <t>Taipei</t>
  </si>
  <si>
    <t>Sofá Cama Taipei Gris Oscuro</t>
  </si>
  <si>
    <t>Sofá Cama Taipei Gris.O</t>
  </si>
  <si>
    <t>Descubre el Sofá Cama Taipei Gris Oscuro, la solución perfecta para optimizar tu espacio sin renunciar a la elegancia. Este sofá cama de diseño moderno y minimalista se adapta a cualquier ambiente, desde un pequeño apartamento hasta una amplia sala de estar. Su tapizado en gris oscuro de alta calidad y el acolchado capitonado aportan un toque de distinción, mientras que su estructura robusta y las patas de madera garantizan durabilidad y confort. Más que un simple sofá, el Taipei se transforma en una cómoda cama en cuestión de segundos, ideal para recibir invitados inesperados o disfrutar de una siesta reparadora. Imagínate relajándote en su mullido asiento después de un largo día, o convirtiéndolo en una cama acogedora para tus visitas. Disfrutarás de la versatilidad, el confort y el estilo nórdico que siempre has deseado. Además de su practicidad, su diseño minimalista y contemporáneo realzará la decoración de tu hogar, convirtiéndolo en el centro de atención. No esperes más para disfrutar de la comodidad y el estilo del Sofá Cama Taipei Gris Oscuro.</t>
  </si>
  <si>
    <t>07503054375061</t>
  </si>
  <si>
    <t>Sofá Cama Taipei Azul Marino</t>
  </si>
  <si>
    <t>Descubre el Sofá Cama Taipei Azul Marino, la solución perfecta para optimizar tu espacio sin renunciar a la elegancia. Este sofá cama de diseño moderno y minimalista se adapta a cualquier ambiente, desde un pequeño apartamento hasta una amplia sala de estar. Su tapizado en azul marino de alta calidad y el acolchado capitonado aportan un toque de distinción, mientras que su estructura robusta y las patas de madera garantizan durabilidad y confort. Más que un simple sofá, el Taipei se transforma en una cómoda cama en cuestión de segundos, ideal para recibir invitados inesperados o disfrutar de una siesta reparadora. Imagínate relajándote en su mullido asiento después de un largo día, o convirtiéndolo en una cama acogedora para tus visitas. Disfrutarás de la versatilidad, el confort y el estilo nórdico que siempre has deseado. Además de su practicidad, su diseño minimalista y contemporáneo realzará la decoración de tu hogar, convirtiéndolo en el centro de atención. No esperes más para disfrutar de la comodidad y el estilo del Sofá Cama Taipei Azul Marino.</t>
  </si>
  <si>
    <t>https://drive.google.com/drive/folders/1yqxIeLOc0ASqzxwsKOrtRZvWWTfx4r3d</t>
  </si>
  <si>
    <t>EU8-TX7-HN7</t>
  </si>
  <si>
    <t>PATIO Y JARDÍN</t>
  </si>
  <si>
    <t>MUEBLES DE JARDÍN</t>
  </si>
  <si>
    <t>SILLAS PLEGABLES</t>
  </si>
  <si>
    <t>JM-Y53R</t>
  </si>
  <si>
    <t>17503030599174</t>
  </si>
  <si>
    <t>JM-Y53</t>
  </si>
  <si>
    <t>Paquete de 4 Sillas Plegables Rattan Gris</t>
  </si>
  <si>
    <t>4 Sillas Ple Rattan Gris</t>
  </si>
  <si>
    <t>Jiangsu Kargo Plastic Technology Co., Ltd.</t>
  </si>
  <si>
    <t>56101602</t>
  </si>
  <si>
    <t>Sillas para jardín</t>
  </si>
  <si>
    <t>Silla Plegable Rattan Gris - Set de 4 piezas</t>
  </si>
  <si>
    <t>Sillas Plegables Genérica color Gris 4 Piezas</t>
  </si>
  <si>
    <t>Paquete De Sillas De Plástico Plegables Reforzado Pack De 4</t>
  </si>
  <si>
    <t xml:space="preserve">Silla Plegable Rattan Gris Set de 4
</t>
  </si>
  <si>
    <t xml:space="preserve">El Paquete de sillas de plástico plegables, con un conjunto de 4 unidades, es ideal tanto para uso en interiores como exteriores, ofreciendo comodidad y practicidad en cualquier evento. Con dimensiones de 88 cm de alto, 45 cm de ancho y 50 cm de largo, y una resistencia de hasta 100 KG por silla, estas sillas son fáciles de montar y desmontar, siendo perfectas para diversos tipos de ocasiones. Sus características incluyen resistencia a climas adversos, material resistente a golpes, un moderno diseño tipo rattan, asientos ergonómicos y facilidad de transporte gracias a su diseño plegable. </t>
  </si>
  <si>
    <t>https://drive.google.com/drive/folders/1n94mHa96drtPDwS_CPxqlm9inhusgF4V</t>
  </si>
  <si>
    <t>QR0-JP0-PF4</t>
  </si>
  <si>
    <t>AS-002</t>
  </si>
  <si>
    <t>27503030599355</t>
  </si>
  <si>
    <t>Paquete de 4 Sillas Plegables Negras Fiesta</t>
  </si>
  <si>
    <t>4 Sillas Negras Fiesta</t>
  </si>
  <si>
    <t>Guangzhou Alltrade Solutions Co., Ltd.</t>
  </si>
  <si>
    <t>Silla Plegable Negra Fiesta - Set de 4 piezas</t>
  </si>
  <si>
    <t>Sillas Plegables Loomber color Negro 4 Piezas</t>
  </si>
  <si>
    <t>Paquete De Sillas Plegables Reforzadas Set De 4</t>
  </si>
  <si>
    <t>Juego de sillas plegables 4 piezas Loomber</t>
  </si>
  <si>
    <t>Silla Plegable Negra Fiesta Set de 4</t>
  </si>
  <si>
    <t>Combina durabilidad con elegancia, ofreciendo una opción ideal tanto para eventos especiales como para uso doméstico. Estas sillas están diseñadas para soportar hasta 120 kg por silla, asegurando una capacidad de carga robusta para una variedad de situaciones, desde reuniones familiares hasta fiestas.
La estructura de acero reforzada asegura una resistencia excepcional a los golpes, proporcionando una base sólida y confiable en cualquier entorno. Además, los asientos y respaldos acolchados ofrecen una comodidad excepcional y un soporte ergonómico, permitiéndote disfrutar de largas horas de uso sin sacrificar la comodidad.
Son prácticas en todos los aspectos: fáciles de armar, transportar y almacenar gracias a su diseño plegable, lo que las convierte en una opción conveniente para cualquier ocasión. Con su combinación de resistencia, estilo y funcionalidad, son una adición imprescindible para cualquier hogar o evento.
Están fabricadas con PVC, metal y MDF. Además, las patas tienen un grosor de 22.08 mm en el tubo de acero, asegurando una construcción robusta y duradera.</t>
  </si>
  <si>
    <t>https://drive.google.com/drive/folders/1jY71pzJk5ZfoSG8aVvlsPFF8y4I4WXXG</t>
  </si>
  <si>
    <t>FU1-HA5-JC5</t>
  </si>
  <si>
    <t>AS-003</t>
  </si>
  <si>
    <t>17503030599426</t>
  </si>
  <si>
    <t>Venecia</t>
  </si>
  <si>
    <t>Paquete de 4 Sillas Plegables Blancas (Venecia)</t>
  </si>
  <si>
    <t>4 Sillas Blnc (Venecia)</t>
  </si>
  <si>
    <t>Silla Plegable Blanca (Venecia) - Set de 4 piezas</t>
  </si>
  <si>
    <t>Las Sillas Plegables de Plástico Blancas, en un paquete de 4 unidades, son cómodas, resistentes y fáciles de armar. Con dimensiones de 88 cm de alto, 45 cm de ancho y 50 cm de largo, y una resistencia de peso de hasta 100 KG por silla, son ideales para cualquier tipo de evento, tanto en interiores como exteriores. Su diseño plegable las hace fáciles de montar y desmontar, además de ser fáciles de transportar. Están fabricadas con material resistente a cualquier tipo de clima y a golpes, que respaldan su durabilidad y versatilidad.</t>
  </si>
  <si>
    <t>https://drive.google.com/drive/folders/1TdBV3yVfHCcmlQzTqEVyQryZU83Oy3Lf</t>
  </si>
  <si>
    <t>QH7-BH3-XL7</t>
  </si>
  <si>
    <t>17503030599099</t>
  </si>
  <si>
    <t>Paquete de 4 Sillas Plegables Blancas</t>
  </si>
  <si>
    <t>4 Sillas Blnc</t>
  </si>
  <si>
    <t>Silla Plegable Blanca - Set de 4 piezas</t>
  </si>
  <si>
    <t>Sillas Plegables Genérica color Blanco 4 Piezas</t>
  </si>
  <si>
    <t>Las Sillas Plegables de Plástico Blancas, disponibles en un paquete de 4 unidades, son cómodas, resistentes y de fácil montaje. Con dimensiones de 88 cm de alto, 45 cm de ancho y 50 cm de largo, y una capacidad de resistencia de hasta 100 KG por silla, son ideales para cualquier tipo de evento tanto en interiores como exteriores. Su diseño plegable las hace prácticas para montar y desmontar, y su material resistente las hace aptas para cualquier clima y golpes.</t>
  </si>
  <si>
    <t>AV3-VM8-IH9</t>
  </si>
  <si>
    <t>JM-X53</t>
  </si>
  <si>
    <t>17503030599242</t>
  </si>
  <si>
    <t>Set de 4 Sillas Plegables Blancas para Eventos y Reuniones</t>
  </si>
  <si>
    <t>Sillas Plegables De Plástico Blanca Paquete Con 4 Sillas</t>
  </si>
  <si>
    <t>Silla plegable 4 piezas Loomber</t>
  </si>
  <si>
    <t>Silla Plegable Blanca Set de 4</t>
  </si>
  <si>
    <t>Ideal tanto para el uso en interiores como en exteriores, es perfecta tanto para eventos deportivos, acampadas y picnics, así como para uso cotidiano en el hogar.
Con 87 cm de alto, 47 cm de ancho y 54 cm de largo, presenta un diseño compacto que se adapta fácilmente a una variedad de espacios, asegurando un asiento cómodo sin ocupar demasiado espacio.
Su mecanismo de plegado es rápido y sencillo, permitiendo desplegarla en cuestión de segundos para un uso inmediato. Cuando se pliega, se reduce a un tamaño compacto que facilita su transporte y almacenamiento.
La estructura de acero sólido y duradero asegura una capacidad de carga máxima de hasta 230 kilogramos, proporcionando resistencia y confiabilidad para su uso prolongado.
El diseño, que incluye un respaldo curvado y un asiento ergonómico, se adapta perfectamente a la forma del cuerpo, ofreciendo un excelente soporte y comodidad incluso durante periodos prolongados, ayudando a prevenir el dolor de espalda y otras molestias.
Además, su resistencia a diversas condiciones climáticas y a impactos asegura una larga vida útil con un mantenimiento mínimo.</t>
  </si>
  <si>
    <t>https://drive.google.com/drive/folders/1qa11braUaAenwxgxEROutz9X-bv0VI3F</t>
  </si>
  <si>
    <t>BR1-VL0-QV1</t>
  </si>
  <si>
    <t>JM-M53</t>
  </si>
  <si>
    <t>17503030599204</t>
  </si>
  <si>
    <t>Lenox</t>
  </si>
  <si>
    <t>Paquete de 4 Sillas Plegables Grises Tipo Madera (Lenox)</t>
  </si>
  <si>
    <t>4 Sillas Grises (Lenox)</t>
  </si>
  <si>
    <t>Silla Plegable Gris Tipo Madera (Lenox) - Set de 4 piezas</t>
  </si>
  <si>
    <t>Silla De Plástico Plegable Tipo Madera Negra Set De 4</t>
  </si>
  <si>
    <t>Las Sillas Plegables de Plástico Gris Tipo Madera vienen en un paquete de 4 unidades y ofrecen comodidad, resistencia y facilidad de montaje. Con dimensiones de 88 cm de alto, 45 cm de ancho y 50 cm de largo, y una capacidad de resistencia de hasta 100 KG por silla, son ideales para eventos tanto en interiores como exteriores. Su diseño plegable las hace prácticas de montar y desmontar, y su material resistente las hace aptas para cualquier clima y golpes.</t>
  </si>
  <si>
    <t>https://drive.google.com/drive/folders/1QHirDcKGkDU9sfnq3e05JL_st1gm1MaZ</t>
  </si>
  <si>
    <t>ZI2-BI4-JE6</t>
  </si>
  <si>
    <t>17503030599235</t>
  </si>
  <si>
    <t>Paquete de 4 Sillas Plegables Negras</t>
  </si>
  <si>
    <t>4 Sillas Negras</t>
  </si>
  <si>
    <t>Silla Plegable Negra - Set de 4 piezas</t>
  </si>
  <si>
    <t>Sillas Plegables De Plástico Negras Paquete Con 4 Sillas</t>
  </si>
  <si>
    <t>Te ofrecen una capacidad para soportar hasta 100 kg cada una. Presentan un lindo diseño, además de ser portátiles, fáciles de armar y cuentan con un bloqueo de seguridad que aseguran  estabilidad y firmeza.
El set ofrece comodidad, resistencia y practicidad en un conjunto versátil. Estas sillas son perfectas para cualquier evento, ya sea en interiores o exteriores, gracias a su capacidad de resistir hasta 100 kg por silla.
Su diseño plegable las convierte en una opción conveniente para montar y desmontar rápidamente, mientras que su material resistente asegura su durabilidad frente a los elementos climáticos y los impactos. Ya sea para una reunión casual en el jardín o un evento formal en el interior, estas sillas son una adición práctica y confiable.</t>
  </si>
  <si>
    <t>https://drive.google.com/drive/folders/1pvgoIqkHGaU6x-3zD7zLM0nzhoD9Th7l</t>
  </si>
  <si>
    <t>PW6-ZW9-YL0</t>
  </si>
  <si>
    <t>17503030599198</t>
  </si>
  <si>
    <t>Paquete de 4 Sillas Plegables Rattan Café</t>
  </si>
  <si>
    <t>4 Sillas Rattan Café</t>
  </si>
  <si>
    <t>Silla Plegable Rattan Café - Set de 4 piezas</t>
  </si>
  <si>
    <t>Sillas Plegables Genérica color Marrón 4 Piezas</t>
  </si>
  <si>
    <t>Silla De Plástico Plegable Tipo Rattan Café Set De 4</t>
  </si>
  <si>
    <t xml:space="preserve">El Paquete de sillas de plástico plegables reforzadas, con un conjunto de 4 unidades, es ideal tanto para uso en interiores como exteriores, ofreciendo comodidad y practicidad en cualquier evento. Con dimensiones de 88 cm de alto, 45 cm de ancho y 50 cm de largo, y una resistencia de hasta 100 KG por silla, estas sillas son fáciles de montar y desmontar, siendo perfectas para diversos tipos de ocasiones. Sus características incluyen resistencia a climas adversos, material resistente a golpes, un moderno diseño tipo rattan, asientos ergonómicos y facilidad de transporte gracias a su diseño plegable. </t>
  </si>
  <si>
    <t>https://drive.google.com/drive/folders/1g0GQcZbNRsxHCMSTsShnW9E5uKWbuTJs</t>
  </si>
  <si>
    <t>VM3-SC1-YF3</t>
  </si>
  <si>
    <t>JUEGOS DE JARDÍN</t>
  </si>
  <si>
    <t>JM-F60</t>
  </si>
  <si>
    <t>07503030599153</t>
  </si>
  <si>
    <t>Juego de Jardín Lenox</t>
  </si>
  <si>
    <t>JuegoJardín Lenox</t>
  </si>
  <si>
    <t>Juego de Jardín Lenox de 3 piezas</t>
  </si>
  <si>
    <t>Juego de Sala para Jardín Loomber F70m52 Negro 3 Piezas</t>
  </si>
  <si>
    <t>Juego De Sala Para Jardín Muebles De Patio 3 Piezas</t>
  </si>
  <si>
    <t>Juego de Sala para Jardín Muebles de Patio 3 Piezas</t>
  </si>
  <si>
    <t>Con capacidad para dos personas, incluye dos sillas individuales y una mesa de centro tipo ratona, ideal para disfrutar de momentos relajantes en tu terraza o jardín.
Las piezas están fabricadas con plástico reforzado, lo que les confiere mayor resistencia y durabilidad. Su capacidad para resistir los rayos UV y la lluvia, junto con una robustez a prueba de golpes, asegura una larga vida útil.
Además, el diseño plegable y ligero facilita tanto el montaje como el transporte, haciendo de este un juego de jardín práctico a cualquier espacio exterior.</t>
  </si>
  <si>
    <t>https://drive.google.com/drive/folders/1I1yhBBDx1yXbkJi_z_0UckM288T-jPib</t>
  </si>
  <si>
    <t>FU3-IA9-TN6</t>
  </si>
  <si>
    <t>MESAS PLEGABLES</t>
  </si>
  <si>
    <t>JM-C122</t>
  </si>
  <si>
    <t>07503030599139</t>
  </si>
  <si>
    <t>Milán</t>
  </si>
  <si>
    <t>Mesa Plegable Blanca 122 (Milán)</t>
  </si>
  <si>
    <t>Mesa Ple Blnc 122</t>
  </si>
  <si>
    <t>56101603</t>
  </si>
  <si>
    <t>Mesas para jardín o mesas para picnic</t>
  </si>
  <si>
    <t>Mesa Plegable Blanca de 122 centímetros</t>
  </si>
  <si>
    <t>Mesa Plegable Genérica C122 para Jardín</t>
  </si>
  <si>
    <t>Mesa Plegable De Plástico Resistente Para Jardín 1.22m</t>
  </si>
  <si>
    <t>Su diseño práctico, cómodo y portátil está diseñado para adaptarse tanto a espacios interiores como exteriores. Con una superficie rígida que se ensambla rápidamente, se pliega por la mitad y cuenta además con un asa práctica, facilitando su almacenamiento y transporte. Su color neutro se adapta con facilidad a cualquier tipo de decoración.
La estructura de acero asegura durabilidad y firmeza, gracias a su superficie altamente resistente a los cambios climáticos y a las manchas. Su resistencia a rayones y golpes asegura que su apariencia estética se mantenga intacta a lo largo del tiempo. 
Además, cuenta con un sistema de bloqueo de seguridad y gomas antiderrapantes, que aseguran estabilidad durante su uso, convirtiéndola en una superficie sólida y segura.
El proceso de montaje es sumamente sencillo: basta con desplegar, asegurar los frenos y en cuestión de segundos estará lista para su uso.</t>
  </si>
  <si>
    <t>ME7-IN6-FC7</t>
  </si>
  <si>
    <t>JM-Z180-6</t>
  </si>
  <si>
    <t>07503030599078</t>
  </si>
  <si>
    <t>Florencia</t>
  </si>
  <si>
    <t>Mesa Plegable Blanca 180 (Florencia)</t>
  </si>
  <si>
    <t>Mesa Florencia Blnc 180</t>
  </si>
  <si>
    <t>Mesa Plegable Blanca de 180 centímetros</t>
  </si>
  <si>
    <t>Ofrece un diseño portátil tipo portafolio que facilita su ensamblaje y desmontaje. Incorpora un sistema de bloqueo de seguridad que contribuye a la estabilidad y firmeza durante su uso, proporcionando una superficie sólida y segura.
Proporciona un espacio cómodo para diversas actividades. La resistencia de peso de hasta 150 kg asegura su durabilidad y capacidad para sostener objetos o alimentos sin comprometer su estabilidad.
Con capacidad para ocho personas, su diseño la convierte en una opción idónea para fiestas, eventos especiales y reuniones familiares, ofreciendo un espacio conveniente para disfrutar de actividades sociales. Su estructura está compuesta por una sola pieza, facilitando su montaje y desmontaje sin complicaciones.
Está fabricada con material plástico resistente, es apta para cualquier clima, lo que la convierte en una elección ideal para uso en exteriores sin riesgo de deterioro. Su resistencia a rayones y golpes no solo avala su durabilidad, sino que también preserva su apariencia estética.</t>
  </si>
  <si>
    <t>https://drive.google.com/drive/folders/1kU8i8cW6noX80haBaYvEtYpKHl6pq7I6</t>
  </si>
  <si>
    <t>CM8-EE8-LA7</t>
  </si>
  <si>
    <t>JM-Z180-3</t>
  </si>
  <si>
    <t>07503030599320</t>
  </si>
  <si>
    <t>Pisa</t>
  </si>
  <si>
    <t>Mesa Plegable Blanca 180 (Pisa)</t>
  </si>
  <si>
    <t>Mesa Pisa Blnc 180</t>
  </si>
  <si>
    <t>Ofrece un diseño portátil tipo portafolio que facilita su ensamblaje y desmontaje. Incorpora un sistema de bloqueo de seguridad que contribuye a la estabilidad y firmeza durante su uso, proporcionando una superficie sólida y segura.
Con una altura de 74 cm, ancho de 70 cm y largo de 180 cm, proporciona un espacio cómodo para diversas actividades. La resistencia de peso de hasta 150 kg asegura su durabilidad y capacidad para sostener objetos o alimentos sin comprometer su estabilidad.
Con capacidad para ocho personas, su diseño la convierte en una opción idónea para fiestas, eventos especiales y reuniones familiares, ofreciendo un espacio conveniente para disfrutar de actividades sociales. Su estructura está compuesta por una sola pieza, facilitando su montaje y desmontaje sin complicaciones.
Está fabricada con material plástico resistente, es apta para cualquier clima, lo que la convierte en una elección ideal para uso en exteriores sin riesgo de deterioro. Su resistencia a rayones y golpes no solo avala su durabilidad, sino que también preserva su apariencia estética</t>
  </si>
  <si>
    <t>https://drive.google.com/drive/folders/1wpOpYMdnOwibNyrhl4h_hCaMcCUQIvgE</t>
  </si>
  <si>
    <t>SI6-DA6-TF6</t>
  </si>
  <si>
    <t>JM-Z180-5</t>
  </si>
  <si>
    <t>07503030599313</t>
  </si>
  <si>
    <t>Siena</t>
  </si>
  <si>
    <t>Mesa Plegable Blanca 180 (Siena)</t>
  </si>
  <si>
    <t>Mesa Siena Blnc 180</t>
  </si>
  <si>
    <t>Mesa Plegable Blanca De Plástico 180 cm</t>
  </si>
  <si>
    <t>Mesas Plegables Portafolio De Plástico 1.8m</t>
  </si>
  <si>
    <t xml:space="preserve">Mesa Plegable Blanca de 180 centímetros
</t>
  </si>
  <si>
    <t>Mesa Loomber de plástico</t>
  </si>
  <si>
    <t>Mesa Plegable Blanca de 180 cm</t>
  </si>
  <si>
    <t>Con unas dimensiones de 180 cm de largo, 70 cm de ancho y 74 cm de alto, está fabricada en plástico de polietileno de alta densidad (HDPE) con un panel de 3.5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22 x 1 mm, refuerza su durabilidad. El recubrimiento protege el marco contra el óxido y la corrosión, manteniendo su apariencia y resistencia a largo plazo.
A pesar de su estructura sólida y excelente capacidad de carga, su peso es de solo 11.2 kg, lo que facilita su transporte y manejo. El diseño del marco con bloqueo semiautomático permite plegarla a la mitad y almacenarla fácilmente cuando no esté en uso.
Además, cuenta con un asa práctica para un transporte más sencillo y gomas antiderrapantes en las patas, que aseguran estabilidad y firmeza en cualquier superficie.</t>
  </si>
  <si>
    <t>https://drive.google.com/drive/folders/13AIg4ZPuBUjRqXwRehCReqUuKcJc4tlG</t>
  </si>
  <si>
    <t>EY7-NN2-PX9</t>
  </si>
  <si>
    <t>JM-Z183</t>
  </si>
  <si>
    <t>07503030599337</t>
  </si>
  <si>
    <t>Toscana</t>
  </si>
  <si>
    <t>Mesa Plegable Blanca 180 (Toscana)</t>
  </si>
  <si>
    <t>Mesa Toscana Blnc 180</t>
  </si>
  <si>
    <t>Ofrece un diseño portátil tipo portafolio que facilita su ensamblaje y desmontaje. Incorpora un sistema de bloqueo de seguridad que contribuye a la estabilidad y firmeza durante su uso, proporcionando una superficie sólida y segura.
Con una altura de 74 cm, ancho de 70 cm y largo de 180 cm, proporciona un espacio cómodo para diversas actividades. La resistencia de peso de hasta 150 kg avala su durabilidad y capacidad para sostener objetos o alimentos sin comprometer su estabilidad.
Con capacidad para ocho personas, su diseño la convierte en una opción idónea para fiestas, eventos especiales y reuniones familiares, ofreciendo un espacio conveniente para disfrutar de actividades sociales. Su estructura está compuesta por una sola pieza, facilitando su montaje y desmontaje sin complicaciones.
Está fabricada con material plástico resistente, es apta para cualquier clima, lo que la convierte en una elección ideal para uso en exteriores sin riesgo de deterioro. Su resistencia a rayones y golpes no solo asegura durabilidad, sino que también preserva su apariencia estética.</t>
  </si>
  <si>
    <t>https://drive.google.com/drive/folders/1lp8m74DwaNNyELJy6aqkzjMocivXIfbw</t>
  </si>
  <si>
    <t>YJ2-KI5-KY1</t>
  </si>
  <si>
    <t>JM-Z240</t>
  </si>
  <si>
    <t>07503030599122</t>
  </si>
  <si>
    <t>Mesa Plegable Blanca 240</t>
  </si>
  <si>
    <t>Mesa Ple Blnc 240</t>
  </si>
  <si>
    <t>Mesa Plegable Blanca de 240 centímetros</t>
  </si>
  <si>
    <t>Mesa Plegable Genérica Z240 para Jardín</t>
  </si>
  <si>
    <t>Mesa De Plástico Plegable Grande Tipo Portafolio 2.4m</t>
  </si>
  <si>
    <t xml:space="preserve">La Mesa Plegable Blanca 240 presenta un diseño portátil tipo portafolio que facilita su ensamblaje y desmontaje. Incorpora un sistema de bloqueo de seguridad que contribuye a la estabilidad y firmeza durante su uso, proporcionando una superficie sólida y segura.
Con una altura de 74 cm, ancho de 70 cm y largo de 240 cm, esta mesa plegable proporciona un espacio cómodo para diversas actividades. La resistencia de peso de hasta 150 kg asegura su durabilidad y capacidad para sostener objetos o alimentos sin comprometer su estabilidad.
Con capacidad para 12 personas, su diseño la convierte en una opción idónea para fiestas, eventos especiales y reuniones familiares, ofreciendo un espacio conveniente para disfrutar de actividades sociales. Su estructura está compuesta por una sola pieza, facilitando su montaje y desmontaje sin complicaciones.
Fabricada con material plástico resistente, es apta para cualquier clima, lo que la convierte en una elección ideal para uso en exteriores sin riesgo de deterioro. Su resistencia a rayones y golpes no solo asegura su durabilidad, sino que también preserva la apariencia estética de la mesa.
</t>
  </si>
  <si>
    <t>https://drive.google.com/drive/folders/1Q9irx2-TP4NHXozKa_y36Drcg0PV2HsZ</t>
  </si>
  <si>
    <t>MN5-MA6-SN7</t>
  </si>
  <si>
    <t>JM-SJ32</t>
  </si>
  <si>
    <t>07503030599108</t>
  </si>
  <si>
    <t>Mesa Plegable Blanca Personal</t>
  </si>
  <si>
    <t>Mesa Ple Blnc</t>
  </si>
  <si>
    <t>Mesa Plegable Blanca de 75 centímetros</t>
  </si>
  <si>
    <t>Mesa Plegable Genérica Sj32 para Jardín</t>
  </si>
  <si>
    <t>Mesa Personal Plegable Chica Altura Ajustable 32 Cm</t>
  </si>
  <si>
    <t>Mesa Personal Plegable Chica Altura Ajustable 32 cm</t>
  </si>
  <si>
    <t>Mesa Plegable Blanca De Servicio de 75 centímetros</t>
  </si>
  <si>
    <t>Mesa Plegable Blanca de 32 pulgadas con altura ajustable</t>
  </si>
  <si>
    <t>Mesa Plegable Blanca de 30 pulgadas</t>
  </si>
  <si>
    <t>Con unas dimensiones de 75 cm de largo, 50 cm de ancho y tres alturas ajustables de 74, 62 y 54 cm, está fabricada en plástico de polietileno de alta densidad (HDPE) con un panel de 4 cm de grosor, proporcionando una base duradera. El material no solo es resistente, sino que también distribuye el peso de manera uniforme, asegurando estabilidad al soportar cargas de hasta 50 kg.
Está diseñada para un uso prolongado en diversas condiciones ambientales, resiste eficazmente factores externos. El marco de acero con recubrimiento en polvo, con tuberías de acero de 19 x 1 mm, refuerza su durabilidad. El recubrimiento protege el marco contra el óxido y la corrosión, manteniendo su apariencia y resistencia a largo plazo.
A pesar de su estructura sólida y excelente capacidad de carga, su peso es de solo 4.5 kg, lo que facilita su transporte y manejo. Además, cuenta con gomas antiderrapantes en las patas, que aseguran estabilidad y firmeza en cualquier superficie.</t>
  </si>
  <si>
    <t>74.00 / 62.00 / 54.00</t>
  </si>
  <si>
    <t>https://drive.google.com/drive/folders/1fV3E3YYnveWxS29qRdpHqHOJKey8FXb-</t>
  </si>
  <si>
    <t>ZC5-FR4-JT2</t>
  </si>
  <si>
    <t>JM-F86</t>
  </si>
  <si>
    <t>07503030599115</t>
  </si>
  <si>
    <t>Mesa Plegable Blanca 86</t>
  </si>
  <si>
    <t>Mesa Ple Blnc 86</t>
  </si>
  <si>
    <t>Mesa Plegable Blanca de 86 centímetros</t>
  </si>
  <si>
    <t>Mesa Plegable Genérica F86 para Jardín</t>
  </si>
  <si>
    <t>Mesa Plegable Cuadrada De Plástico Tipo Portafolio 86cm</t>
  </si>
  <si>
    <t>Con unas dimensiones de 86 cm de largo, 86 cm de ancho y 74 cm de alto, está fabricada en plástico de polietileno de alta densidad (HDPE) con un panel cuadrado de 4 cm de grosor, proporcionando una base duradera. El material no solo es resistente, sino que también distribuye el peso de manera uniforme, asegurando estabilidad al soportar cargas de hasta 130 kg.
Está diseñada para un uso prolongado en diversas condiciones ambientales, resiste eficazmente factores externos. El marco de acero con recubrimiento en polvo, con tuberías de acero de 25 x 1 mm, refuerza su durabilidad. El recubrimiento protege el marco contra el óxido y la corrosión, manteniendo su apariencia y resistencia a largo plazo.
A pesar de su estructura sólida y excelente capacidad de carga, su peso es de solo 9 kg, lo que facilita su transporte y manejo. Además, cuenta con gomas antiderrapantes en las patas, que aseguran estabilidad y firmeza en cualquier superficie.</t>
  </si>
  <si>
    <t>https://drive.google.com/drive/folders/1enVxdqsoyv_SxcDLz39L-r6E4LNCas51</t>
  </si>
  <si>
    <t>TV7-VM4-VY3</t>
  </si>
  <si>
    <t>JM-M180</t>
  </si>
  <si>
    <t>07503030599085</t>
  </si>
  <si>
    <t>Mesa Plegable Gris Tipo Madera 180</t>
  </si>
  <si>
    <t>Mesa Ple Gris 180</t>
  </si>
  <si>
    <t>Mesa Plegable Gris Tipo Madera de 180 centímetros</t>
  </si>
  <si>
    <t>Mesa Plegable Portafolio Tipo Madera 1.8m</t>
  </si>
  <si>
    <t>Con unas dimensiones de 180 cm de largo, 70 cm de ancho y 74 cm de alto, está fabricada en plástico de polietileno de alta densidad (HDPE) con un panel de 3.5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22 x 1 mm, refuerza su durabilidad. El recubrimiento protege el marco contra el óxido y la corrosión, manteniendo su apariencia y resistencia a largo plazo.
A pesar de su estructura sólida y excelente capacidad de carga, su peso es de solo 10.5 kg, lo que facilita su transporte y manejo. El diseño del marco con bloqueo semiautomático permite plegarla a la mitad y almacenarla fácilmente cuando no esté en uso.
Además, cuenta con un asa práctica para un transporte más sencillo y gomas antiderrapantes en las patas, que aseguran estabilidad y firmeza en cualquier superficie.</t>
  </si>
  <si>
    <t>https://drive.google.com/drive/folders/16wPARD2C2Wd9vTjXlfJJlEEM9Hkk8-7-</t>
  </si>
  <si>
    <t>AS-005</t>
  </si>
  <si>
    <t>07503030599573</t>
  </si>
  <si>
    <t>Palermo</t>
  </si>
  <si>
    <t>Silla Plegable Blanca (Palermo)</t>
  </si>
  <si>
    <t>Silla Palermo Blnc</t>
  </si>
  <si>
    <t>https://drive.google.com/drive/folders/1B6UaBOPxx-srZZeugzTvdg8In9_Q9Nmq</t>
  </si>
  <si>
    <t>JV6-TR7-UE0</t>
  </si>
  <si>
    <t>07503030599221</t>
  </si>
  <si>
    <t>Mesa Plegable Negra 180 (Siena)</t>
  </si>
  <si>
    <t>Mesa Siena Negra 180</t>
  </si>
  <si>
    <t>Mesa Plegable Negra de 180 centímetros</t>
  </si>
  <si>
    <t>Mesa Plegable Portafolio De Plástico 1.8m Color Negro</t>
  </si>
  <si>
    <t xml:space="preserve">Mesa Plegable Negra de 180 centímetros
</t>
  </si>
  <si>
    <t>Mesa Loomber Muebles de mezcla de materiales</t>
  </si>
  <si>
    <t>Mesa Plegable Negra Portafolio de Plástico 1.80 m</t>
  </si>
  <si>
    <t>https://drive.google.com/drive/folders/10prqFtj_F_ZNoPedLIUbc-3xQajAZmV5</t>
  </si>
  <si>
    <t>DU5-UO7-GX4</t>
  </si>
  <si>
    <t>JM-Z180-4</t>
  </si>
  <si>
    <t>07503030599184</t>
  </si>
  <si>
    <t>Mesa Plegable Rattan Café 180</t>
  </si>
  <si>
    <t>Mesa Ple Rattan Café 180</t>
  </si>
  <si>
    <t>Mesa Plegable Rattan Café de 180 centímetros</t>
  </si>
  <si>
    <t>Mesas Plegables Portafolio Tipo Rattan Loomber Z180rc Marrón 180 Cm</t>
  </si>
  <si>
    <t>Mesas Plegables Portafolio Tipo Rattan 1.8m</t>
  </si>
  <si>
    <t>Con unas dimensiones de 180 cm de largo, 74.5 cm de ancho y 74 cm de alto, está fabricada en plástico de polietileno de alta densidad (HDPE) con un panel de 4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25 x 1 mm, refuerza su durabilidad. El recubrimiento protege el marco contra el óxido y la corrosión, manteniendo su apariencia y resistencia a largo plazo.
A pesar de su estructura sólida y excelente capacidad de carga, su peso es de solo 12.5 kg, lo que facilita su transporte y manejo. El diseño del marco con bloqueo semiautomático permite plegarla a la mitad y almacenarla fácilmente cuando no esté en uso.
Además, cuenta con un asa práctica para un transporte más sencillo y gomas antiderrapantes en las patas, que aseguran estabilidad y firmeza en cualquier superficie.</t>
  </si>
  <si>
    <t>https://drive.google.com/drive/folders/18bctBiEvm58B8KMKeImosdRoOeezrsET</t>
  </si>
  <si>
    <t>JJ7-EH3-AQ2</t>
  </si>
  <si>
    <t>07503030599160</t>
  </si>
  <si>
    <t>Mesa Plegable Rattan Gris 180</t>
  </si>
  <si>
    <t>Mesa Ple Rattan Gris 180</t>
  </si>
  <si>
    <t>Mesa Plegable Rattan Gris de 180 centímetros</t>
  </si>
  <si>
    <t>Mesa Plegable de Plástico Portátil Tipo Portafolio Rattan Z180rg Gris 180 CM</t>
  </si>
  <si>
    <t>Mesa Plegable De Plástico Portatil Rattan Gris 1.8m</t>
  </si>
  <si>
    <t>Con unas dimensiones de 180 cm de largo, 74.5 cm de ancho y 74 cm de alto, está fabricada en plástico de polietileno de alta densidad (HDPE) con un panel de 4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25 x 1 mm, refuerza su durabilidad. El recubrimiento protege el marco contra el óxido y la corrosión, manteniendo su apariencia y resistencia a largo plazo.
A pesar de su estructura sólida y excelente capacidad de carga, su peso es de solo 12.5 kg, lo que facilita su transporte y manejo. El diseño del marco con bloqueo semiautomático permite plegarla a la mitad y almacenarla fácilmente cuando no esté en uso.
Además, cuenta con un asa práctica para un transporte más sencillo y gomas antiderrapantes en las patas, que aseguran estabilidad y firmeza en cualquier superficie.</t>
  </si>
  <si>
    <t>https://drive.google.com/drive/folders/1TAVbs4UPYuN18a76LquLTjyRrowFQUPp</t>
  </si>
  <si>
    <t>AW9-VR1-FC9</t>
  </si>
  <si>
    <t>SALAS DE JARDÍN</t>
  </si>
  <si>
    <t>JM-PATIO-03</t>
  </si>
  <si>
    <t>07503030599023</t>
  </si>
  <si>
    <t>Baxton</t>
  </si>
  <si>
    <t>Sala de Jardín Baxton</t>
  </si>
  <si>
    <t>SalaJardín Baxton</t>
  </si>
  <si>
    <t>Sala de Jardín Baxton de 3 piezas</t>
  </si>
  <si>
    <t>Sala de Jardín para Exteriores PATIO03 Negro 3 Piezas</t>
  </si>
  <si>
    <t>Sala De Jardín Para Exteriores Con Cojines 3 Piezas</t>
  </si>
  <si>
    <t xml:space="preserve">Sala de Jardín Baxton 3 piezas
</t>
  </si>
  <si>
    <t>La Sala de Jardín para Exteriores con cojines consta de 2 sillas individuales y una mesa de centro cuadrada, todas en color negro. Las sillas tienen dimensiones de 81 cm de alto, 59 cm de ancho y 66 cm de largo, mientras que la mesa de centro mide 42 cm de alto, 49 cm de ancho y 51 cm de largo. Diseñada para 2 personas, es ideal para dar vida a tu jardín con un estilo moderno, perfecto para terrazas o balcones. Sus asientos cómodos son ideales para disfrutar de un día al aire libre. Además, cuenta con características como resistencia a los rayos UV y a la lluvia, durabilidad contra golpes, facilidad de movimiento o transporte y viene con cojines que proporcionan una mayor comodidad.</t>
  </si>
  <si>
    <t>https://drive.google.com/drive/folders/1s8waIizehYVymR_riuNpdgGKzHh0ZpEW</t>
  </si>
  <si>
    <t>TZ6-GF8-QW9</t>
  </si>
  <si>
    <t>JM-SF-20</t>
  </si>
  <si>
    <t>07503030599061</t>
  </si>
  <si>
    <t>Connie</t>
  </si>
  <si>
    <t>Sala de Jardín Connie</t>
  </si>
  <si>
    <t>SalaJardín Connie</t>
  </si>
  <si>
    <t>Sala de Jardín Connie de 3 piezas</t>
  </si>
  <si>
    <t>Sala para Jardín 3 Piezas SF20 Negro</t>
  </si>
  <si>
    <t>Sala De Jardín Muebles De Mimbre Para Exterior 3 Piezas</t>
  </si>
  <si>
    <t xml:space="preserve">Sala de Jardín Connie 3 piezas
</t>
  </si>
  <si>
    <t>La Sala para Jardín de muebles de mimbre para patio exterior consta de 2 sillones individuales con cojines y una mesa de centro cuadrada, todos en color negro. Las sillas tienen dimensiones de 72.5 cm de alto, 67.5 cm de ancho y 72 cm de largo, mientras que la mesa de centro mide 42 cm de alto, 49 cm de ancho y 51 cm de largo. Diseñada para 2 personas, es ideal para dar vida a tu jardín con un estilo moderno, perfecto para terrazas o balcones. Sus asientos cómodos son ideales para disfrutar de un día al aire libre. Además, cuenta con características como resistencia a los rayos UV y a la lluvia, durabilidad contra golpes, facilidad de movimiento o transporte, e incluye cojines que proporcionan una mayor comodidad.</t>
  </si>
  <si>
    <t>https://drive.google.com/drive/folders/1bEyx_CianEkAOmZ61tjZ01DpCP3bMEKn</t>
  </si>
  <si>
    <t>HJ9-II6-QJ5</t>
  </si>
  <si>
    <t>JM-PATIO01</t>
  </si>
  <si>
    <t>07503030599047</t>
  </si>
  <si>
    <t>Cooper</t>
  </si>
  <si>
    <t>Sala de Jardín Cooper</t>
  </si>
  <si>
    <t>SalaJardín Cooper</t>
  </si>
  <si>
    <t>Sala de Jardín Cooper de 4 piezas</t>
  </si>
  <si>
    <t>Sala para Jardín Loomber Pati001 color Marrón 4 Piezas</t>
  </si>
  <si>
    <t>Sala Para Jardín Muebles De Patio Exterior 4 Piezas</t>
  </si>
  <si>
    <t>La Sala para Jardín de Muebles de Patio Exterior consta de 4 piezas en color café con cojines: un sillón de dos asientos, dos sillones individuales y una mesa rectangular. Las dimensiones del sillón doble son 81 cm de alto, 69 cm de ancho y 108 cm de largo, mientras que las sillas individuales miden 80 cm de alto, 60 cm de ancho y 66 cm de largo. La mesa de centro tiene 42 cm de alto, 50 cm de ancho y 95 cm de largo. Con capacidad para 4 personas, es ideal para dar un toque moderno a los espacios al aire libre, como terrazas o jardines, ofreciendo asientos cómodos para disfrutar de los días al aire libre. Además, cuenta con características como resistencia a los rayos UV y a la lluvia, durabilidad contra golpes, facilidad de movimiento o transporte, e incluye cojines que proporcionan una mayor comodidad.</t>
  </si>
  <si>
    <t>https://drive.google.com/drive/folders/15BYEi_FryJK1YwoTRzbK8UVBOjsHHGKP</t>
  </si>
  <si>
    <t>BY9-EL4-IM6</t>
  </si>
  <si>
    <t>JM-2SF01</t>
  </si>
  <si>
    <t>07503030599269</t>
  </si>
  <si>
    <t>Croacia</t>
  </si>
  <si>
    <t>Sala de Jardín Croacia</t>
  </si>
  <si>
    <t>SalaJardín Croacia</t>
  </si>
  <si>
    <t>Sala de Jardín Croacia de 4 piezas</t>
  </si>
  <si>
    <t>Juego de Muebles de Jardín Loomber Croacia Beige Rattan Sintético Sala de 4 Piezas</t>
  </si>
  <si>
    <t>Juego De Muebles De Jardín Rattan Sintético Sala De 4 Piezas</t>
  </si>
  <si>
    <t xml:space="preserve">Sala de Jardín Croacia 4 piezas
</t>
  </si>
  <si>
    <t>Renueva tu espacio al aire libre con la Sala para Jardín Croacia de 4 Piezas en color café, un conjunto elegante y funcional que ofrece comodidad y estilo para disfrutar de tus momentos al aire libre.
Este conjunto consta de un sillón de dos asientos, dos sillones individuales y una mesa rectangular, perfecto para acomodar hasta 4 personas cómodamente. Con medidas de 120x67x80 cm para el sillón doble, 66.5x67x80 cm para las sillas individuales y 80x52x43 cm para la mesa, este conjunto ofrece un equilibrio ideal entre espacio y comodidad.
Ideal para darle un toque moderno a tu terraza o jardín, este conjunto de muebles de patio cuenta con varias características que lo hacen destacar. Su material resistente a los rayos UV y a la lluvia asegura que puedas disfrutar de estos muebles durante mucho tiempo sin preocuparte por el deterioro causado por la exposición al sol o la lluvia. Además, su durabilidad y resistencia a los golpes avalan un uso prolongado sin perder su atractivo.
Una de las principales ventajas de este conjunto es su facilidad de movimiento y transporte. Gracias a su diseño ligero y manejable, podrás cambiar fácilmente la disposición de los muebles según tus necesidades o transportarlos sin complicaciones.
En resumen, la Sala para Jardín Croacia de 4 Piezas en color café es la opción perfecta para quienes buscan un mobiliario exterior resistente, elegante y cómodo para disfrutar de momentos inolvidables al aire libre.</t>
  </si>
  <si>
    <t>https://drive.google.com/drive/folders/1fQHweRIdPxUPztIugepx5--BlvXZh52c</t>
  </si>
  <si>
    <t>MZ0-IQ6-WG1</t>
  </si>
  <si>
    <t>JM-2SF20</t>
  </si>
  <si>
    <t>07503030599252</t>
  </si>
  <si>
    <t>Ibiza</t>
  </si>
  <si>
    <t>Sala de Jardín Ibiza</t>
  </si>
  <si>
    <t>SalaJardín Ibiza</t>
  </si>
  <si>
    <t>Sala de Jardín Ibiza de 3 piezas</t>
  </si>
  <si>
    <t>Juego de Muebles de Jardín Loomber Ibiza Beige de Rattan Sintético Sala de 3 Piezas</t>
  </si>
  <si>
    <t>Juego De Muebles De Jardín Rattan Sintético Sala De 3 Piezas</t>
  </si>
  <si>
    <t xml:space="preserve">Sala de Jardín Ibiza 3 piezas
</t>
  </si>
  <si>
    <t>Sala de Jardí­n Ibiza de 3 piezas</t>
  </si>
  <si>
    <t>Conjunto de muebles para patio exterior de tres piezas incluye dos sillas individuales y una mesa de centro cuadrada, perfectos para crear un ambiente acogedor y moderno en tu jardín, terraza o balcón.
Con capacidad para dos personas, este conjunto ofrece dos sillas individuales con dimensiones de 71 cm de ancho, 62.5 cm de largo y 72 cm de alto cada una, y una mesa de centro tipo ratona que mide 70.5 cm de ancho, 50 cm de largo y 39 cm de alto. Estas dimensiones proporcionan un equilibrio ideal entre comodidad y espacio.
Es ideal para quienes buscan un estilo moderno y sofisticado en su espacio exterior. Sus características principales incluyen resistencia a los rayos UV y a la lluvia, así como un material duradero y resistente a golpes, que asegura una larga vida útil incluso en condiciones climáticas adversas.
Además, este conjunto es fácil de mover o transportar, brindándote la flexibilidad de cambiar su ubicación según tus necesidades.</t>
  </si>
  <si>
    <t>https://drive.google.com/drive/folders/1UgI5ME130BAvfUCPWbKpHV4bm3SDMkyp</t>
  </si>
  <si>
    <t>PE9-FY0-GM1</t>
  </si>
  <si>
    <t>JM-SF-01</t>
  </si>
  <si>
    <t>07503030599030</t>
  </si>
  <si>
    <t>Peyton</t>
  </si>
  <si>
    <t>Sala de Jardín Peyton</t>
  </si>
  <si>
    <t>SalaJardín Peyton</t>
  </si>
  <si>
    <t>Sala de Jardín Peyton de 4 piezas</t>
  </si>
  <si>
    <t>Juego de Muebles de Jardín De Rattan Sintético 4 Piezas Loomber SF01 Negro</t>
  </si>
  <si>
    <t>Juego De Muebles De Jardín De Rattan Sintético 4 Piezas</t>
  </si>
  <si>
    <t xml:space="preserve">Juego de Muebles de Jardín de Rattan Sintético 4 piezas
</t>
  </si>
  <si>
    <t>El Juego de Muebles de Jardín de Rattan Sintético consta de 4 piezas en color negro con cojines: un sillón de dos asientos, dos sillones individuales y una mesa rectangular. Las dimensiones del sillón doble son 72 cm de alto, 64 cm de ancho y 131 cm de largo, mientras que las sillas individuales miden 72 cm de alto, 67.5 cm de ancho y 73 cm de largo. La mesa de centro tiene 42 cm de alto, 50 cm de ancho y 79.5 cm de largo. Con capacidad para 4 personas, es ideal para dar un toque moderno a los espacios al aire libre, como jardines y exteriores, ofreciendo asientos cómodos para disfrutar de los días al aire libre. Además, cuenta con características como resistencia a los rayos UV y a la lluvia, durabilidad contra golpes, facilidad de movimiento o transporte, e incluye cojines que proporcionan una mayor comodidad.</t>
  </si>
  <si>
    <t>https://drive.google.com/drive/folders/1PjmgTR1QQQ-bGxbdAta36IfQip0nMg6p</t>
  </si>
  <si>
    <t>SU2-HI9-GP9</t>
  </si>
  <si>
    <t>JM-PATIO06</t>
  </si>
  <si>
    <t>07503030599146</t>
  </si>
  <si>
    <t>Venza</t>
  </si>
  <si>
    <t>Sala de Jardín Venza</t>
  </si>
  <si>
    <t>SalaJardín Venza</t>
  </si>
  <si>
    <t>Sala de Jardín Venza de 4 piezas</t>
  </si>
  <si>
    <t>Juego De Muebles De Jardín Con Almohadas 4 Piezas Loomber Patio06 Negro</t>
  </si>
  <si>
    <t>Juego De Muebles De Jardín Con Almohadas 4 Piezas</t>
  </si>
  <si>
    <t>El Juego de Muebles de Jardín con almohadas consta de 4 piezas en color negro con cojines, incluyendo un sillón de dos plazas, dos sillones individuales y una mesa de centro rectangular. Las dimensiones del sillón doble son 81 cm de alto, 69 cm de ancho y 108 cm de largo, mientras que las sillas individuales miden 80 cm de alto, 60 cm de ancho y 66 cm de largo. La mesa de centro tiene 42 cm de alto, 50 cm de ancho y 95 cm de largo. Con capacidad para 4 personas, es ideal para dar un toque moderno a los espacios al aire libre, como terrazas y jardines, ofreciendo asientos cómodos para disfrutar de los días al aire libre. Además, cuenta con características como resistencia a los rayos UV y a la lluvia, durabilidad contra golpes, facilidad de movimiento o transporte, e incluye cojines que proporcionan una mayor comodidad.</t>
  </si>
  <si>
    <t>MH2-EA2-NP5</t>
  </si>
  <si>
    <t>400003644698</t>
  </si>
  <si>
    <t>Silla Plegable Negra (Kerrville)</t>
  </si>
  <si>
    <t>Silla Ple Negra (Kerrville)</t>
  </si>
  <si>
    <t>Kerrville</t>
  </si>
  <si>
    <t>Silla Plegable Negra</t>
  </si>
  <si>
    <t>Ideal tanto para el uso en interiores como en exteriores, es perfecta tanto para eventos deportivos, acampadas y picnics, así como para uso cotidiano en el hogar.
Con 87 cm de alto, 47 cm de ancho y 54 cm de largo, presenta un diseño compacto que se adapta fácilmente a una variedad de espacios, asegurando un asiento cómodo sin ocupar demasiado espacio.
Su mecanismo de plegado es rápido y sencillo, permitiendo desplegarla en cuestión de segundos para un uso inmediato. Cuando se pliega, se reduce a un tamaño compacto que facilita su transporte y almacenamiento.
La estructura de acero sólido y duradero asegura una capacidad de carga máxima de hasta 300 kilogramos, proporcionando resistencia y confiabilidad para su uso prolongado.
El diseño, que incluye un respaldo curvado y un asiento ergonómico, se adapta perfectamente a la forma del cuerpo, ofreciendo un excelente soporte y comodidad incluso durante periodos prolongados, ayudando a prevenir el dolor de espalda y otras molestias.
Además, su resistencia a diversas condiciones climáticas y a impactos asegura una larga vida útil con un mantenimiento mínimo.</t>
  </si>
  <si>
    <t>MC7-YP8-NI3</t>
  </si>
  <si>
    <t>400003644681</t>
  </si>
  <si>
    <t>Mesa Plegable Negra 180 (Kerrville)</t>
  </si>
  <si>
    <t>Mesa Ple Negra 180 (Kerrville)</t>
  </si>
  <si>
    <t>BSL-Y54</t>
  </si>
  <si>
    <t>17503030599440</t>
  </si>
  <si>
    <t>Roma</t>
  </si>
  <si>
    <t>Paquete de 4 Sillas Plegables Blancas (Roma)</t>
  </si>
  <si>
    <t>4 Sillas Ple Blnc (Roma)</t>
  </si>
  <si>
    <t>Shaoxing Baosheng Furniture Co., Ltd.</t>
  </si>
  <si>
    <t>Silla Plegable Blanca (Roma) - Set de 4 piezas</t>
  </si>
  <si>
    <t>Silla Plegable Blanca (roma) - Set De 4 Piezas</t>
  </si>
  <si>
    <t xml:space="preserve">Silla Plegable Blanca (Roma) - Set de 4 piezas
</t>
  </si>
  <si>
    <t>Transforme cualquier espacio con estas sillas plegables de plástico blanco, diseñadas para combinar comodidad, resistencia y practicidad en un solo producto. Este paquete incluye 4 sillas, perfectas para reuniones familiares, eventos al aire libre o cualquier ocasión donde se requiera asientos adicionales.
Construidas con materiales de alta calidad, estas sillas ofrecen una base sólida y duradera para soportar el peso de los usuarios de manera segura. Su diseño plegable las hace increíblemente prácticas, permitiendo un almacenamiento compacto cuando no están en uso y facilitando su transporte de un lugar a otro.
La comodidad no se sacrifica por la conveniencia: el asiento ergonómico y el respaldo proporcionan un soporte adecuado para una experiencia de sentado placentera durante largos períodos de tiempo. Además, el montaje es rápido y sencillo, sin necesidad de herramientas complicadas.
Ya sea en interiores o exteriores, estas sillas son verdaderamente multifuncionales, adaptándose a una variedad de entornos y situaciones. Añada un toque de elegancia y practicidad a su espacio con estas sillas plegables de plástico blanco, la solución perfecta para sus necesidades de asientos adicionales.</t>
  </si>
  <si>
    <t>Rosarito</t>
  </si>
  <si>
    <t>https://drive.google.com/drive/folders/1_VNsLOIt6pJf7mBzMNT3D-jebhT_NzeG</t>
  </si>
  <si>
    <t>BSL-XZ180-7</t>
  </si>
  <si>
    <t>07503030599436</t>
  </si>
  <si>
    <t>Mesa Plegable Blanca 180 (Roma)</t>
  </si>
  <si>
    <t>Mesa Roma Blnc 180</t>
  </si>
  <si>
    <t>Ofrece un diseño portátil tipo portafolio que facilita su ensamblaje y desmontaje. Incorpora un sistema de bloqueo de seguridad que contribuye a la estabilidad y firmeza durante su uso, proporcionando una superficie sólida y segura.
Con una altura de 70 cm, ancho de 73 cm y largo de 180 cm, proporciona un espacio cómodo para diversas actividades. La resistencia de peso de hasta 150 kg aseguran su durabilidad y capacidad para sostener objetos o alimentos sin comprometer su estabilidad.
Con capacidad para ocho personas, su diseño la convierte en una opción idónea para fiestas, eventos especiales y reuniones familiares, ofreciendo un espacio conveniente para disfrutar de actividades sociales. Su estructura está compuesta por una sola pieza, facilitando su montaje y desmontaje sin complicaciones.
Está fabricada con material plástico resistente, es apta para cualquier clima, lo que la convierte en una elección ideal para uso en exteriores sin riesgo de deterioro. Su resistencia a rayones y golpes no solo te dara durabilidad, sino que también preserva su apariencia estética.</t>
  </si>
  <si>
    <t>HS2-IF0-WR5</t>
  </si>
  <si>
    <t>400003644704</t>
  </si>
  <si>
    <t>Mesa Plegable Blanca 180 (Kerrville)</t>
  </si>
  <si>
    <t>Mesa Ple Blnc 180 (Kerrville)</t>
  </si>
  <si>
    <t>ID0-IA9-KI9</t>
  </si>
  <si>
    <t>400003644742</t>
  </si>
  <si>
    <t xml:space="preserve">JM-M180
</t>
  </si>
  <si>
    <t xml:space="preserve">ID3-IA3-UP9
</t>
  </si>
  <si>
    <t>400003644728</t>
  </si>
  <si>
    <t xml:space="preserve">IF0-BA9-WN1
</t>
  </si>
  <si>
    <t>400003644711</t>
  </si>
  <si>
    <t>Silla Plegable Blanca (Kerrville)</t>
  </si>
  <si>
    <t>Silla Ple Blnc (Kerrville)</t>
  </si>
  <si>
    <t>Silla Plegable Blanca</t>
  </si>
  <si>
    <t>EQ9-IW4-OH8</t>
  </si>
  <si>
    <t>400003644759</t>
  </si>
  <si>
    <t>Silla Plegable Gris Tipo Madera (Kerrville)</t>
  </si>
  <si>
    <t>Silla Ple Gris (Kerrville)</t>
  </si>
  <si>
    <t>Silla Plegable Gris Tipo Madera</t>
  </si>
  <si>
    <t xml:space="preserve">TH3-LP9-AV0
</t>
  </si>
  <si>
    <t>400003644735</t>
  </si>
  <si>
    <t>Silla Plegable Rattan Café (Kerrville)</t>
  </si>
  <si>
    <t>Silla Ple Rattan (Kerrville)</t>
  </si>
  <si>
    <t>Silla Plegable Rattan Café</t>
  </si>
  <si>
    <t>JM-Z122-1</t>
  </si>
  <si>
    <t>07503030599528</t>
  </si>
  <si>
    <t>Vinci</t>
  </si>
  <si>
    <t>Mesa Plegable Blanca 122 (Vinci)</t>
  </si>
  <si>
    <t>Mesa Vinci Blnc 122</t>
  </si>
  <si>
    <t>Mesa Plegable Blanca Portafolio De 122 Cm</t>
  </si>
  <si>
    <t xml:space="preserve">Mesa Plegable Blanca de 122 centímetros
</t>
  </si>
  <si>
    <t>Mesa Plegable Blanca de 122 cm</t>
  </si>
  <si>
    <t>Con unas dimensiones de 122 cm de largo, 60 cm de ancho y 74 cm de alto, está fabricada en plástico de polietileno de alta densidad (HDPE) con un panel de 4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25 x 1 mm, refuerza su durabilidad. El recubrimiento protege el marco contra el óxido y la corrosión, manteniendo su apariencia y resistencia a largo plazo.
A pesar de su estructura sólida y excelente capacidad de carga, su peso es de solo 8.5 kg, lo que facilita su transporte y manejo. El diseño del marco con bloqueo semiautomático permite plegarla a la mitad y almacenarla fácilmente cuando no esté en uso.
Además, cuenta con un asa práctica para un transporte más sencillo y gomas antiderrapantes en las patas, que aseguran estabilidad y firmeza en cualquier superficie.</t>
  </si>
  <si>
    <t>https://drive.google.com/drive/folders/1cqK9blt1DHpqodyG2bzQTeTwoJiUfIJp</t>
  </si>
  <si>
    <t>07503030599177</t>
  </si>
  <si>
    <t>Silla Plegable Rattan Gris</t>
  </si>
  <si>
    <t>Silla Ple Rattan Gris</t>
  </si>
  <si>
    <t>La Silla de Plástico Plegable tipo rattan gris, en un set de 4 unidades, ofrece comodidad y resistencia con un diseño único. Con dimensiones de 88 cm de alto, 45 cm de ancho y 50 cm de largo, y una resistencia de peso de 100 KG, es ideal para cualquier evento tanto en interiores como en exteriores. Fácil de montar y desmontar, presenta un diseño moderno tipo rattan y un asiento ergonómico que te dara confort. Fabricada con material resistente a cualquier clima y a golpes, además de ser plegable para facilitar su transporte y almacenamiento.</t>
  </si>
  <si>
    <t>07503030599351</t>
  </si>
  <si>
    <t>Silla Plegable Negra Fiesta</t>
  </si>
  <si>
    <t>Silla Ple Negra Fiesta</t>
  </si>
  <si>
    <t>Ideal para complementar cualquier espacio, desde un antecomedor hasta un balcón o una sala de espera. Su diseño sin reposacabezas ni reposabrazos maximiza la libertad de movimiento y facilita su almacenamiento debajo de cualquier escritorio, lo que la hace perfecta para ambientes con espacio limitado.
El asiento y el respaldo están acolchados con espuma de poliuretano y tapizados en vinil de alta calidad, imitación cuero en color negro, proporcionando una superficie suave y cómoda que es fácil de mantener limpia. El marco, hecho de acero resistente y acabado esmaltado en negro, asegura tanto durabilidad como estabilidad, permitiendo un uso prolongado y resistente a golpes.
El diseño plegable no solo la hace práctica y ligera, sino también muy fácil de transportar y almacenar.
Con unas dimensiones de 88 cm de alto, 46 cm de ancho y 39 cm de largo, no solo es compacta, sino también estéticamente atractiva gracias a la combinación de su base y marco que le añaden un toque moderno y elegante.</t>
  </si>
  <si>
    <t>07503030599429</t>
  </si>
  <si>
    <t>Silla Plegable Blanca (Venecia)</t>
  </si>
  <si>
    <t>Silla Ple Blnc (Venecia)</t>
  </si>
  <si>
    <t>07503030599092</t>
  </si>
  <si>
    <t>Silla Ple Blnc</t>
  </si>
  <si>
    <t>07503030599245</t>
  </si>
  <si>
    <t>Silla Plegable Blanca (JM-X53)</t>
  </si>
  <si>
    <t>Silla Ple Blnc (JM-X53)</t>
  </si>
  <si>
    <t>Ideal tanto para el uso en interiores como en exteriores, es perfecta tanto para eventos deportivos, acampadas y picnics, así como para uso cotidiano en el hogar.
Con 85 cm de alto, 44 cm de ancho y 50 cm de largo, presenta un diseño compacto que se adapta fácilmente a una variedad de espacios, asegurando un asiento cómodo sin ocupar demasiado espacio.
Su mecanismo de plegado es rápido y sencillo, permitiendo desplegarla en cuestión de segundos para un uso inmediato. Cuando se pliega, se reduce a un tamaño compacto que facilita su transporte y almacenamiento.
La estructura de acero sólido y duradero asegura una capacidad de carga máxima de hasta 230 kilogramos, proporcionando resistencia y confiabilidad para su uso prolongado.
El diseño, que incluye un respaldo curvado y un asiento ergonómico, se adapta perfectamente a la forma del cuerpo, ofreciendo un excelente soporte y comodidad incluso durante periodos prolongados, ayudando a prevenir el dolor de espalda y otras molestias.
Además, su resistencia a diversas condiciones climáticas y a impactos asegura una larga vida útil con un mantenimiento mínimo.</t>
  </si>
  <si>
    <t>07503030599207</t>
  </si>
  <si>
    <t>Silla Plegable Gris Tipo Madera (Lenox)</t>
  </si>
  <si>
    <t>Silla Ple Gris (Lenox)</t>
  </si>
  <si>
    <t>07503030599238</t>
  </si>
  <si>
    <t>Silla Ple Negra</t>
  </si>
  <si>
    <t>Las Sillas Plegables de Plástico Negras vienen en un paquete de 4 unidades y ofrecen comodidad, resistencia y facilidad de montaje. Con dimensiones de 88 cm de alto, 45 cm de ancho y 50 cm de largo, y una capacidad de resistencia de hasta 100 KG por silla, son ideales para cualquier tipo de evento, tanto en interiores como en exteriores. Su diseño plegable las hace prácticas de montar y desmontar, y su material resistente las hace aptas para cualquier clima y golpes.</t>
  </si>
  <si>
    <t>07503030599191</t>
  </si>
  <si>
    <t>Silla Ple Rattan Café</t>
  </si>
  <si>
    <t>07503030599443</t>
  </si>
  <si>
    <t>Silla Plegable Blanca (Roma)</t>
  </si>
  <si>
    <t>Silla Ple Blnc (Roma)</t>
  </si>
  <si>
    <t>https://drive.google.com/drive/folders/17NT1J4gETHpIwno9B0P-SY_653Jy_cxx</t>
  </si>
  <si>
    <t>07503030599580</t>
  </si>
  <si>
    <t>Silla Plegable Negra (Palermo)</t>
  </si>
  <si>
    <t>Silla Palermo Negra</t>
  </si>
  <si>
    <t>https://drive.google.com/drive/folders/1j8dlipxyw616fzuzfk084oUuY64hAs1k</t>
  </si>
  <si>
    <t>07503030599566</t>
  </si>
  <si>
    <t>Mesa Plegable Negra Personal</t>
  </si>
  <si>
    <t>Mesa Ple Negra</t>
  </si>
  <si>
    <t>Mesa Plegable Negra de 75 centímetros</t>
  </si>
  <si>
    <t>Mesa Plegable Loomber Negra 76 cm</t>
  </si>
  <si>
    <t>Mesa Plegable Negra De 76 Cm</t>
  </si>
  <si>
    <t xml:space="preserve">Mesa Plegable Negra Personal de 75 centímetros
</t>
  </si>
  <si>
    <t>Mesa Plegable Negra Personal de 75 centímetros</t>
  </si>
  <si>
    <t>Mesa Loomber Muebles de plástico</t>
  </si>
  <si>
    <t>Mesa Plegable Negra de 76 cm</t>
  </si>
  <si>
    <t>https://drive.google.com/drive/folders/1ikufPVS21vl-wB7C27elkl1j4eIH09qP</t>
  </si>
  <si>
    <t>AS-006</t>
  </si>
  <si>
    <t>07503030599603</t>
  </si>
  <si>
    <t>Turín</t>
  </si>
  <si>
    <t>Silla Plegable Negra (Turín)</t>
  </si>
  <si>
    <t>Silla Turín Negra</t>
  </si>
  <si>
    <t>Silla Plegable Turín</t>
  </si>
  <si>
    <t>Con unas dimensiones de 44 cm de largo, 44 cm de ancho y 75 cm de alto, está fabricada en plástico de polietileno de alta densidad (HDPE).
Está diseñada para un uso prolongado en diversas condiciones ambientales, resiste eficazmente factores externos. El marco de acero con recubrimiento en polvo, con tuberías de acero de 22 x 0.8 mm, refuerza su durabilidad. El recubrimiento protege el marco contra el óxido y la corrosión, manteniendo su apariencia y resistencia a largo plazo.
A pesar de su estructura sólida y excelente capacidad de carga, su peso es de solo 2.55 kg, lo que facilita su transporte y manejo. Cuenta con un asa práctica para un transporte más sencillo y gomas antiderrapantes en las patas, que aseguran estabilidad y firmeza en cualquier superficie. Además, incluye un orificio en el asiento que permite el drenaje del agua en caso de lluvia, evitando acumulaciones, y favorece la circulación del aire, brindando mayor comodidad al reducir el calor y la humedad.</t>
  </si>
  <si>
    <t>https://drive.google.com/drive/folders/1XFOV3q3vSRtfy6YPAeIBT4Db5iLhOCzx</t>
  </si>
  <si>
    <t>07503030599597</t>
  </si>
  <si>
    <t>Silla Plegable Blanca (Turín)</t>
  </si>
  <si>
    <t>Silla Turín Blnc</t>
  </si>
  <si>
    <t>https://drive.google.com/drive/folders/12dxHbmkRJ1nHhru974FFQDtv6oB3GRvV</t>
  </si>
  <si>
    <t>JM-Z180-2</t>
  </si>
  <si>
    <t>07503030599610</t>
  </si>
  <si>
    <t>Verona</t>
  </si>
  <si>
    <t>Mesa Plegable Blanca 180 (Verona)</t>
  </si>
  <si>
    <t>Mesa Ple Blnc 180 (Verona)</t>
  </si>
  <si>
    <t>Con unas dimensiones de 180 cm de largo, 70 cm de ancho y 74 cm de alto, está fabricada en plástico de polietileno de alta densidad (HDPE) con un panel de 3.5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19.08 mm, refuerza su durabilidad. El recubrimiento protege el marco contra el óxido y la corrosión, manteniendo su apariencia y resistencia a largo plazo.
A pesar de su estructura sólida y excelente capacidad de carga, su peso es de solo 8.8 kg, lo que facilita su transporte y manejo. El diseño del marco con bloqueo semiautomático permite plegarla a la mitad y almacenarla fácilmente cuando no esté en uso.
Además, cuenta con un asa práctica para un transporte más sencillo y gomas antiderrapantes en las patas, que aseguran estabilidad y firmeza en cualquier superficie.</t>
  </si>
  <si>
    <t>https://drive.google.com/drive/folders/12nmGMgZS610G-61jlyyQP-k8ftIAA9OM</t>
  </si>
  <si>
    <t>07503030599627</t>
  </si>
  <si>
    <t>Nápoles</t>
  </si>
  <si>
    <t>Mesa Plegable Blanca 122 (Nápoles)</t>
  </si>
  <si>
    <t>Mesa Ple Blnc 122 (Nápoles)</t>
  </si>
  <si>
    <t>Con unas dimensiones de 122 cm de largo, 60 cm de ancho y 74 cm de alto, está fabricada en plástico de polietileno de alta densidad (HDPE) con un panel de 4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22.1 mm, refuerza su durabilidad. El recubrimiento protege el marco contra el óxido y la corrosión, manteniendo su apariencia y resistencia a largo plazo.
A pesar de su estructura sólida y excelente capacidad de carga, su peso es de solo 8 kg, lo que facilita su transporte y manejo. El diseño del marco con bloqueo semiautomático permite plegarla a la mitad y almacenarla fácilmente cuando no esté en uso.
Además, cuenta con un asa práctica para un transporte más sencillo y gomas antiderrapantes en las patas, que aseguran estabilidad y firmeza en cualquier superficie.</t>
  </si>
  <si>
    <t>https://drive.google.com/drive/folders/1Z_6NvGM58cSkncWaUSKri7we7AJgISut</t>
  </si>
  <si>
    <t>SILLAS</t>
  </si>
  <si>
    <t>AS-YJ01</t>
  </si>
  <si>
    <t>07503030599634</t>
  </si>
  <si>
    <t>Lisboa</t>
  </si>
  <si>
    <t>Silla Lisboa</t>
  </si>
  <si>
    <t>GW0-WQ2-GB3</t>
  </si>
  <si>
    <t>BLANCOS Y COLCHONES</t>
  </si>
  <si>
    <t>COLCHONES</t>
  </si>
  <si>
    <t>COLCHONES TRADICIONALES</t>
  </si>
  <si>
    <t>Aramis_Mat</t>
  </si>
  <si>
    <t>Aramis</t>
  </si>
  <si>
    <t>Colchón Restonic Aramis Matrimonial</t>
  </si>
  <si>
    <t>Colchón Restonic Aramis Mat</t>
  </si>
  <si>
    <t>Colchones Master, S.A. de C.V.</t>
  </si>
  <si>
    <t>Restonic</t>
  </si>
  <si>
    <t>56101508</t>
  </si>
  <si>
    <t>Colchones o sets para dormir</t>
  </si>
  <si>
    <t>Colchón Matrimonial Restonic Aramis</t>
  </si>
  <si>
    <t>Con su acolchado ortopédico, ofrece un nivel de comodidad firme que promueve una postura adecuada durante el sueño, permitiéndote descansar de manera apropiada cada noche.
Está equipado con una colchoneta Pillow Top que añade una capa adicional de suavidad y comodidad. Su tela stretch, además de ser antibacterial, asegura una sensación fresca y limpia cada vez que te acuestas.
El material principal utilizado en la fabricación es el poliuretano, conocido por su durabilidad y capacidad para proporcionar un soporte adecuado. El sistema de resortes continuos en su núcleo asegura el apoyo correcto para tu cuerpo y facilita la circulación del aire.
Con el sistema Never Turn, nunca tendrás que voltear el colchón, lo que simplifica su mantenimiento y prolonga su vida útil. Además, su elegante color gris le confiere un aspecto moderno y sofisticado que complementará cualquier dormitorio.</t>
  </si>
  <si>
    <t>https://drive.google.com/drive/folders/1b3-JGXy5tjMewME0vR2zbSJr4ZjyG9vi</t>
  </si>
  <si>
    <t>EH4-QC6-IU4</t>
  </si>
  <si>
    <t>London_Ind</t>
  </si>
  <si>
    <t>Colchón Restonic London Individual</t>
  </si>
  <si>
    <t>Colchón Restonic LondonINd</t>
  </si>
  <si>
    <t>Colchón Individual Restonic London</t>
  </si>
  <si>
    <t xml:space="preserve">Colchon Individual Restonic London
</t>
  </si>
  <si>
    <t>Colchon Individual Restonic London</t>
  </si>
  <si>
    <t>Con su tapa de tela Stretch, ofrece una suavidad incomparable que te envuelve en comodidad desde el momento en que te acuestas.
Está equipado con la tecnología de resortes continuos de alto desempeño, asegurando un soporte óptimo para tu cuerpo, promoviendo una postura adecuada durante el sueño. Su nivel de firmeza medio a semifirme proporciona un equilibrio perfecto entre suavidad y soporte, ideal para quienes prefieren una sensación intermedia al descansar.
El sistema Worry Free asegura que el colchón mantenga su alto nivel de soporte y confort por mucho más tiempo. Además, gracias al sistema Never Turn, no necesitas voltearlo, lo cual simplifica su mantenimiento y prolonga su vida útil.
Además, es 100% efectivo para la prevención de ácaros, ayudando a evitar alergias y promoviendo un ambiente de descanso más saludable.</t>
  </si>
  <si>
    <t>https://drive.google.com/drive/folders/1-KFC0yAD07ZvHExYSchBM1bt-EfkmIGU</t>
  </si>
  <si>
    <t>NX1-XP0-CM3</t>
  </si>
  <si>
    <t>London_KS</t>
  </si>
  <si>
    <t>Colchón Restonic London King Size</t>
  </si>
  <si>
    <t>Colchón Restonic London KS</t>
  </si>
  <si>
    <t>Colchón King Size Restonic London</t>
  </si>
  <si>
    <t>Colchon King Size Restonic London</t>
  </si>
  <si>
    <t xml:space="preserve">Colchon King Size Restonic London
</t>
  </si>
  <si>
    <t>https://drive.google.com/drive/folders/1UbCPkaOS4SX9T6KCUDfwIKhM_zb-FqCx</t>
  </si>
  <si>
    <t>BL7-ZJ9-BH2</t>
  </si>
  <si>
    <t>London_Mat</t>
  </si>
  <si>
    <t>Colchón Restonic London Matrimonial</t>
  </si>
  <si>
    <t>Colchón Restonic London Mat</t>
  </si>
  <si>
    <t>Colchón Matrimonial Restonic London</t>
  </si>
  <si>
    <t>Colchón Matrimonial Restonic London color Blanco</t>
  </si>
  <si>
    <t xml:space="preserve">Colchon Matrimonial Restonic London
</t>
  </si>
  <si>
    <t>https://drive.google.com/drive/folders/15N4vDUUXoDpsN38wakTzAGUBjqo9gkBd</t>
  </si>
  <si>
    <t>MU4-BL9-IU8</t>
  </si>
  <si>
    <t>London_QS</t>
  </si>
  <si>
    <t>Colchón Restonic London Queen Size</t>
  </si>
  <si>
    <t>Colchón Restonic London QS</t>
  </si>
  <si>
    <t>Colchón Queen Size Restonic London</t>
  </si>
  <si>
    <t>Colchon Queen Size Restonic London</t>
  </si>
  <si>
    <t xml:space="preserve">Colchon Queen Size Restonic London
</t>
  </si>
  <si>
    <t>https://drive.google.com/drive/folders/1eBbrMHmnGOYJ1pGQmPkaogIzfFYq5STL</t>
  </si>
  <si>
    <t>JD8-JL5-TV6</t>
  </si>
  <si>
    <t>Lotto_Ind</t>
  </si>
  <si>
    <t>Lotto</t>
  </si>
  <si>
    <t>Colchón Restonic Lotto Individual</t>
  </si>
  <si>
    <t>Colchón Restonic LottoINd</t>
  </si>
  <si>
    <t>Colchón Individual Restonic Lotto</t>
  </si>
  <si>
    <t xml:space="preserve">Colchón Individual Restonic Lotto
</t>
  </si>
  <si>
    <t>Introduce un toque de elegancia y confort a tu dormitorio con el Colchón Restonic Lotto. Este colchón, diseñado para ofrecer una experiencia de descanso excepcional, presenta características distintivas que lo convierten en una elección única.
La colchoneta Fly Top asegura una superficie suave y agradable al tacto, proporcionando una sensación de ingravidez que te invita a sumergirte en un sueño reparador. El color azul, vibrante y relajante, añade un toque de estilo a tu espacio de descanso.
Con un nivel de confort semi firme, el Colchón Restonic Lotto logra un equilibrio perfecto entre comodidad y soporte, adaptándose a las preferencias de descanso de cada persona. El cajón de tela Jacquard y la tapa de tejido de punto ofrecen durabilidad y suavidad, creando una superficie ideal para tus noches de sueño.
Los soportes, compuestos por Laminpad Inferior y Superior y Placa de Q40, aseguran un respaldo firme y eficiente, brindando el apoyo necesario para mantener una postura saludable durante toda la noche.
Con el Colchón Restonic Lotto, transforma tu dormitorio en un refugio de confort y estilo. Sumérgete en la suavidad de su colchoneta Fly Top, disfruta del toque de color con su tonalidad azul y experimenta el nivel de confort semi firme que se adapta a tus necesidades.
Renueva tu descanso y despierta cada mañana revitalizado y listo para enfrentar el día con energía renovada. Con el Colchón Restonic Lotto, el confort y la calidad se unen para ofrecerte noches de sueño excepcionales.</t>
  </si>
  <si>
    <t>https://drive.google.com/drive/folders/15_1U9OCU403DaDfRAoTdxbvP4uKvb4lH</t>
  </si>
  <si>
    <t>WG1-TR6-RZ8</t>
  </si>
  <si>
    <t>Lotto_Mat</t>
  </si>
  <si>
    <t>Colchón Restonic Lotto Matrimonial</t>
  </si>
  <si>
    <t>Colchón Restonic Lotto Mat</t>
  </si>
  <si>
    <t>Colchón Matrimonial Restonic Lotto</t>
  </si>
  <si>
    <t>https://drive.google.com/drive/folders/1roDjZI2MDfNPKbCC2BNRB00rJ9htdiUc</t>
  </si>
  <si>
    <t>WC8-CL5-NN2</t>
  </si>
  <si>
    <t>Rover_Ind</t>
  </si>
  <si>
    <t>Rover</t>
  </si>
  <si>
    <t>Colchón Restonic Rover Individual</t>
  </si>
  <si>
    <t>Colchón Restonic RoverINd</t>
  </si>
  <si>
    <t>Colchón Individual Restonic Rover</t>
  </si>
  <si>
    <t>Colchón Individual Restonic Rover color Blanco</t>
  </si>
  <si>
    <t>El Colchón Restonic Rover ofrece una experiencia de descanso excepcional con su colchoneta Euro Top en tono gris y materiales de primera calidad, que incluyen tela tejida de punto y resortes Bonell para máxima comodidad y durabilidad. Con un nivel de confort semi firme, se adapta a las necesidades individuales, brindando un equilibrio perfecto entre soporte y suavidad. El acojinamiento de espuma HD y aglutinado, junto con una suave colchoneta adicional, envuelve el cuerpo en un abrazo suave y reconfortante. El sistema Comfort asegura un descanso sin igual, mientras que el sistema Never Turn SIMplifica el mantenimiento</t>
  </si>
  <si>
    <t>https://drive.google.com/drive/folders/1mtUdIqvYkXZg19uwSXWD2l6c7tObvMT9</t>
  </si>
  <si>
    <t>HV5-SS7-EJ7</t>
  </si>
  <si>
    <t>Rover_KS</t>
  </si>
  <si>
    <t>Colchón Restonic Rover King Size</t>
  </si>
  <si>
    <t>Colchón Restonic Rover KS</t>
  </si>
  <si>
    <t>Colchón King Size Restonic Rover</t>
  </si>
  <si>
    <t xml:space="preserve">Colchón King Size Restonic Rover
</t>
  </si>
  <si>
    <t xml:space="preserve">Sumérgete en la excelencia del descanso con el Colchón Restonic Rover, un paradigma de comodidad y calidad. Este colchón, diseñado meticulosamente para ofrecerte un sueño reparador, presenta características distintivas que lo convierten en una elección inigualable.
La colchoneta Euro Top en un elegante tono gris crea una superficie de descanso lujosa y acogedora. Fabricado con materiales de primera calidad, la tela tejida de punto y los resortes Bonell se combinan para brindarte la máxima comodidad y durabilidad. Este colchón, con un nivel de confort semi firme, se adapta a tus necesidades individuales, proporcionando el equilibrio perfecto entre soporte y suavidad.
El acojinamiento de espuma HD y aglutinado se complementa con una suave colchoneta adicional, ofreciendo un confort adicional que envuelve tu cuerpo en un abrazo suave y reconfortante. El sistema Comfort asegura que cada noche disfrutes de un descanso sin igual, gracias a la combinación de materiales de alta calidad y diseño ergonómico.
El sistema Never Turn elimina la necesidad de voltear el colchón, SIMplificando el mantenimiento y proporcionándote mayor comodidad. Los resortes de acero de doble cono, horneados a altas temperaturas, asegura resistencia y durabilidad excepcionales, respaldados por un acabado de acero al alto carbono y doble templado.
Con una variedad de tamaños, desde Individual hasta King Size, el Colchón Restonic Rover se adapta a cualquier espacio. Las medidas aproximadas van desde 100 x 190 cm hasta 200 x 190 cm, con una altura de 31 cm que añade un toque de elegancia a tu dormitorio.
</t>
  </si>
  <si>
    <t>https://drive.google.com/drive/folders/1Fu3mrd0PbSPYn4-ur3FnUnRt1m2kSYLY</t>
  </si>
  <si>
    <t>QU0-AS3-VB7</t>
  </si>
  <si>
    <t>Rover_Mat</t>
  </si>
  <si>
    <t>Colchón Restonic Rover Matrimonial</t>
  </si>
  <si>
    <t>Colchón Restonic Rover Mat</t>
  </si>
  <si>
    <t>Colchón Matrimonial Restonic Rover</t>
  </si>
  <si>
    <t xml:space="preserve">El Colchón Restonic Rover ofrece una experiencia excepcional de descanso, con una colchoneta Euro Top en tono gris para una sensación lujosa. Fabricado con materiales de primera calidad, incluyendo tela tejida de punto y resortes Bonell, asegura confort y durabilidad. Con un nivel de confort semi firme, proporciona un equilibrio perfecto entre soporte y suavidad, adaptándose a tus necesidades individuales. El acojinamiento de espuma HD y aglutinado junto con una colchoneta adicional brindan un confort adicional y un descanso sin igual. El sistema Never Turn SIMplifica el mantenimiento y los resortes de acero de doble cono aseguran resistencia y durabilidad excepcionales. </t>
  </si>
  <si>
    <t>https://drive.google.com/drive/folders/1b5I9iPSI0m-vhRzMNO21nywS7o1viP_p</t>
  </si>
  <si>
    <t>NH9-YE1-IP5</t>
  </si>
  <si>
    <t>BLANCOS</t>
  </si>
  <si>
    <t>ALMOHADAS</t>
  </si>
  <si>
    <t>Adjust Pillow</t>
  </si>
  <si>
    <t>Almohada Spring Air Adjust Pillow</t>
  </si>
  <si>
    <t>Almohada SpringAir Adjust P.</t>
  </si>
  <si>
    <t>Spring Air México, S.A. de C.V.</t>
  </si>
  <si>
    <t>Spring Air</t>
  </si>
  <si>
    <t>52121505</t>
  </si>
  <si>
    <t>Almohadas</t>
  </si>
  <si>
    <t>Almohada Adjust Pillow</t>
  </si>
  <si>
    <t>Se adapta a cualquier posición de sueño, gracias a su relleno de Memory Foam triturado. Ofrece un descanso personalizado al ajustarse perfectamente a la forma de tu cabeza y cuello, lo que facilita la relajación de los puntos de presión durante toda la noche.
No solo es hipoalergénica, asegurando un ambiente de sueño saludable y libre de alérgenos, sino que también se caracteriza por su frescura, proporcionando una sensación de comodidad continua.
Cuenta con dos fundas fabricadas en 100% poliéster, tanto la exterior como la interior, que son suaves al tacto y fáciles de cuidar. El núcleo de la almohada, hecho de 100% poliuretano, asegura durabilidad y mantiene la integridad estructural del Memory Foam.</t>
  </si>
  <si>
    <t>https://drive.google.com/drive/folders/1kXp5Ur3__yDNGZXk_JaBQWa7ZXHAD8X0</t>
  </si>
  <si>
    <t>PI9-KS2-OT9</t>
  </si>
  <si>
    <t>Cluster</t>
  </si>
  <si>
    <t>Almohada Spring Air Cluster</t>
  </si>
  <si>
    <t>Almohada SpringA Cluster</t>
  </si>
  <si>
    <t>Almohada Cluster - Set de 2 piezas</t>
  </si>
  <si>
    <t>Diseñadas para brindarte el máximo confort y adaptabilidad, estas almohadas cuentan con un relleno innovador de tecnología Fiberball, compuesto por esferas independientes que logran un acojinamiento perfecto. Este ingenioso diseño se ajusta con precisión a la forma y peso de tu cabeza, proporcionando un soporte personalizado para tu descanso.
La mezcla equilibrada de 50 % algodón y 50 % poliéster hace que estas almohadas sean versátiles y excepcionales. Disfruta de la frescura y ligereza característica de la fibra de algodón, combinada con la fuerza, durabilidad y resistencia del poliéster. Este tejido de alta calidad asegura un producto duradero que se adapta a tus necesidades.
La densidad firme de estas almohadas las hace ideales para quienes prefieren dormir boca arriba o tienen la tendencia a dormir de lado, manteniendo la columna en una posición alineada y cómoda. Además, su diseño hipoalergénico asegura un descanso sin preocupaciones, perfecto para personas con sensibilidades o alergias.
Transforma tu experiencia de descanso con el Pack de 2 Almohadas Cluster Spring Air, donde la innovación y la comodidad se unen para ofrecerte no solo un sueño reparador, sino una sensación de lujo cada noche.</t>
  </si>
  <si>
    <t>https://drive.google.com/drive/folders/1YqM98Fk4lQe0TCOJjrLzPYs3nu6yMBrt</t>
  </si>
  <si>
    <t>TN2-NS3-YH2</t>
  </si>
  <si>
    <t>DELHI_K</t>
  </si>
  <si>
    <t>Delhi</t>
  </si>
  <si>
    <t>Colchón Spring Air Delhi King Size</t>
  </si>
  <si>
    <t>Colchón SpringA Delhi KS</t>
  </si>
  <si>
    <t>Colchón King Size Spring Air Delhi</t>
  </si>
  <si>
    <t>Con una unidad de 651 resortes que se concentran en la zona lumbar, proporciona un apoyo específico donde más se necesita, promoviendo una postura adecuada y aliviando la presión en el cuerpo durante el sueño.
El tejido Never Turn, con un diseño exclusivo, promueve una mayor frescura durante la noche, asegurando un ambiente de descanso más cómoda.
La colchoneta Pillow Top añade una capa adicional de suavidad y comodidad. Construido con materiales de calidad como el poliuretano y resortes Bonell, ofrece un nivel de confort medio, ideal para quienes buscan un equilibrio entre suavidad y firmeza.
Gracias a su sistema de descanso Comfort, asegura un reposo reparador y placentero. Además, asegura un amoldamiento perfecto a cada curva del cuerpo, proporcionando el soporte adecuado en todas las áreas.</t>
  </si>
  <si>
    <t>https://drive.google.com/drive/folders/1xitBXdr-ETL_gZqLTpm4u9rnxx6zmcs3</t>
  </si>
  <si>
    <t>IF7-IX7-OZ9</t>
  </si>
  <si>
    <t>COLCHONES EN CAJA</t>
  </si>
  <si>
    <t>CHYBRID000_M</t>
  </si>
  <si>
    <t>Dreams In A Box Hybrid</t>
  </si>
  <si>
    <t>Colchón en Caja Spring Air Dreams In A Box Hybrid Matrimonial</t>
  </si>
  <si>
    <t>Colchón SA DrIN A.B H.</t>
  </si>
  <si>
    <t>Colchón Matrimonial Spring Air Dreams In A Box Hybrid | En caja</t>
  </si>
  <si>
    <t>Colchón Matrimonial Spring Air Dreams In A Box Hybrid</t>
  </si>
  <si>
    <t xml:space="preserve">Colchón en Caja Matrimonial Spring Air Hybrid
</t>
  </si>
  <si>
    <t xml:space="preserve">El Colchón Dreams In A Box de Spring Air en tamaño matrimonial ofrece máximo confort con su forma tradicional y tecnología avanzada para noches de sueño reparador. Con colchoneta Memory Foam que se adapta al cuerpo, con una capa de espuma firme para alinear la columna vertebral y sistema Never Turn que simplifica el mantenimiento. Los resortes embolsados individualmente y el refuerzo de poliuretano aseguran un soporte preciso y mayor comodidad. </t>
  </si>
  <si>
    <t>https://drive.google.com/drive/folders/1-CjPRQ1otQ39U7E_GPbhepEjbrzNOoxC</t>
  </si>
  <si>
    <t>PW3-AS6-KJ0</t>
  </si>
  <si>
    <t>CPREMIER000_Q</t>
  </si>
  <si>
    <t>Premier</t>
  </si>
  <si>
    <t>Colchón Spring Air Premier Queen Size</t>
  </si>
  <si>
    <t>Colchón SpringA Pr QS</t>
  </si>
  <si>
    <t>Colchón Queen Size Spring Air Premier</t>
  </si>
  <si>
    <t>Con su sistema de descanso Posture Comfort, está diseñado para proporcionar un soporte excepcional y una comodidad incomparable.
La colchoneta Pillow Top de 4 centímetros, fabricada con materiales de alta densidad, brinda comodidad extra, asegurando que te sientas cómodo cada vez que te acuestes. La tela tejido de punto añade un toque de elegancia y suavidad, creando un ambiente de descanso acogedor.
Con un nivel de confort semi-firme, ofrece un equilibrio perfecto entre suavidad y soporte. Sus 500 resortes otorgan un mayor soporte y aumentan su duración sin deformaciones, asegurando un descanso de calidad noche tras noche.
Gracias a la tecnología Never Turn, no necesita ser volteado, lo que simplifica su mantenimiento y prolonga su vida útil. Además, su sistema de descanso Posture Comfort asegura una postura adecuada durante el sueño, promoviendo un descanso reparador y revitalizante.</t>
  </si>
  <si>
    <t>https://drive.google.com/drive/folders/1zlsluUaFqnrOYkiJX9XXbAGxz3wCRGVU</t>
  </si>
  <si>
    <t>DH5-HB9-FN3</t>
  </si>
  <si>
    <t>UNIQUE_K</t>
  </si>
  <si>
    <t>Unique</t>
  </si>
  <si>
    <t>Colchón Spring Air Unique King Size</t>
  </si>
  <si>
    <t>Colchón SpringA Unique KS</t>
  </si>
  <si>
    <t>Colchón King Size Spring Air Unique</t>
  </si>
  <si>
    <t>Con su sistema de descanso Posture Comfort, está diseñado para proporcionar un soporte excepcional y una comodidad incomparable.
La colchoneta Pillow Top de 4 centímetros, fabricada con materiales de alta densidad, brinda comodidad extra, asegurando que te sientas cómodo cada vez que te acuestes. La tela tejido de punto añade un toque de elegancia y suavidad, creando un ambiente de descanso acogedor.
Con un nivel de confort semi-firme, ofrece un equilibrio perfecto entre suavidad y soporte. Sus 500 resortes otorgan un mayor soporte y aumentan su duración sin deformaciones, asegurando un descanso de calidad noche tras noche.
Gracias a la tecnología Never Turn, no necesita ser volteado, lo que simplifica su mantenimiento y prolonga su vida útil. Además, su sistema de descanso Posture Comfort asegura una postura adecuada durante el sueño, promoviendo un descanso reparador y revitalizante.</t>
  </si>
  <si>
    <t>https://drive.google.com/drive/folders/1ZKVwV752sK1XKUpOCJ30_nAxJYFrZwWB</t>
  </si>
  <si>
    <t>EY1-OB9-TC4</t>
  </si>
  <si>
    <t>CORTINAS</t>
  </si>
  <si>
    <t>Cortina Spring Air Tergal Blanca</t>
  </si>
  <si>
    <t>Cortina SpringA Blnc</t>
  </si>
  <si>
    <t>52131501</t>
  </si>
  <si>
    <t>Cortinas</t>
  </si>
  <si>
    <t>Cortina Tergal Blanca de 140 x 210 centímetros</t>
  </si>
  <si>
    <t>Cuidadosamente diseñada para regular la entrada de luz, es perfecta para instalar en ventanas de recámaras, salas y cualquier habitación de tu hogar. Fabricada en 100% poliéster, no solo es fácil de lavar, sino que también ofrece una eficaz protección contra la luz solar intensa, manteniendo tus espacios cómodos y bien iluminados.
Su textura suave y su diseño traslúcido permiten una visualización tenue del exterior, creando un efecto visual delicado y agradable. Además, su estructura delgada evita sobrecargar visualmente el espacio, manteniendo una estética elegante y sofisticada en tu hogar.
La durabilidad y resistencia aseguran que sea una adición práctica y de larga duración en tu hogar. Añade un toque de sofisticación a cualquier ambiente.</t>
  </si>
  <si>
    <t>FP0-ZG5-AH4</t>
  </si>
  <si>
    <t>Cortina Spring Air Tergal Café</t>
  </si>
  <si>
    <t>Cortina SpringA Café</t>
  </si>
  <si>
    <t>Cortina Tergal Café de 140 x 210 centímetros</t>
  </si>
  <si>
    <t>Cuidadosamente diseñada para regular la entrada de luz, es perfecta para instalar en ventanas de recámaras, salas y cualquier habitación de tu hogar. Fabricada en 100% poliéster, no solo es fácil de lavar, sino que también ofrece una eficaz protección contra la luz solar intensa, manteniendo tus espacios cómodos y bien iluminados.
Su textura suave y su diseño traslúcido permiten una visualización tenue del exterior, creando un efecto visual delicado y agradable. Además, su estructura delgada evita sobrecargar visualmente el espacio, manteniendo una estética elegante y sofisticada en tu hogar.
La durabilidad y resistencia aseguran que sea una adición práctica y de larga duración en tu hogar. Añade un toque de sofisticación a cualquier ambiente.</t>
  </si>
  <si>
    <t>HC3-NE8-CZ2</t>
  </si>
  <si>
    <t>Cortina Spring Air Tergal Marfil</t>
  </si>
  <si>
    <t>Cortina SpringA Marfil</t>
  </si>
  <si>
    <t>Cortina Tergal Marfil de 140 x 210 centímetros</t>
  </si>
  <si>
    <t>IK0-IT6-PX9</t>
  </si>
  <si>
    <t>PROTECTORES DE COLCHÓN</t>
  </si>
  <si>
    <t>Dry Tech</t>
  </si>
  <si>
    <t>Protector de Colchón Spring Air Dry Tech Individual</t>
  </si>
  <si>
    <t>Prot.Colchón SA Dry TechINd</t>
  </si>
  <si>
    <t>52121504</t>
  </si>
  <si>
    <t>Forros para colchones</t>
  </si>
  <si>
    <t>Protector de Colchón Dry Tech Individual</t>
  </si>
  <si>
    <t>Confeccionada con tela de algodón 100% de 300 hilos, ofrece una superficie suave y acogedora, enriquecida con un acojinamiento de 200 gramos que proporciona un tacto excepcionalmente acolchado.
Está integrada con un forro de poliuretano altamente resistente que asegura total impermeabilidad. Además, actúa como una barrera eficaz contra ácaros, permitiendo la transpiración del colchón mientras bloquea la entrada de líquidos y humedad.
Asegura una ventilación óptima, permitiendo que tanto la piel como el colchón respiren libremente, evitando la acumulación de calor y olores desagradables.</t>
  </si>
  <si>
    <t>https://drive.google.com/drive/folders/1p9dHYlJKhrVchkmbLIJlFXHn1jcz-JxI</t>
  </si>
  <si>
    <t>JD5-UE9-WA8</t>
  </si>
  <si>
    <t>Protector de Colchón Spring Air Dry Tech King Size</t>
  </si>
  <si>
    <t>Prot.Colchón SA Dry Tech K.S</t>
  </si>
  <si>
    <t>Protector de Colchón Dry Tech King Size</t>
  </si>
  <si>
    <t>https://drive.google.com/drive/folders/1thJjkJkQhq0aneFHAnN4347KHVRJ--KD</t>
  </si>
  <si>
    <t>PW2-ET6-ST6</t>
  </si>
  <si>
    <t>Protector de Colchón Spring Air Dry Tech Matrimonial</t>
  </si>
  <si>
    <t>Prot.Colchón SA Dry Tech Mat</t>
  </si>
  <si>
    <t>Protector de Colchón Dry Tech Matrimonial</t>
  </si>
  <si>
    <t>Confeccionada con tela de algodón 100% de 300 hilos, ofrece una superficie suave y acogedora, enriquecida con un acojinamiento de 200 gramos que proporciona un tacto excepcionalmente acolchado.
Está integrada con un forro de poliuretano altamente resistente que asegura total impermeabilidad. Además, actúa como una barrera eficaz contra ácaros, permitiendo la transpiración del colchón mientras bloquea la entrada de líquidos y humedad.
Asegura una ventilación óptima, permitiendo que tanto la piel como el colchón respiren libremente, evitando la acumulación de calor y olores desagradables.</t>
  </si>
  <si>
    <t>https://drive.google.com/drive/folders/1aAo1tFsoI28WkQqbHUjZQfMDrwMKjYy2</t>
  </si>
  <si>
    <t>QC0-DB9-CG6</t>
  </si>
  <si>
    <t>SÁBANAS Y FUNDAS</t>
  </si>
  <si>
    <t>Soft Sensation</t>
  </si>
  <si>
    <t>Sábana Spring Air Soft Sensation Individual Azul</t>
  </si>
  <si>
    <t>Sábana SpringAINd Azul</t>
  </si>
  <si>
    <t>52121509</t>
  </si>
  <si>
    <t>Sábanas</t>
  </si>
  <si>
    <t>Sábana Soft Sensation Azul Individual de 3 piezas</t>
  </si>
  <si>
    <t>Confeccionada en microfibra, un material sintético de alta calidad que combina poliéster y nylon, ha ganado popularidad en el hogar por sus múltiples ventajas. Se destaca su capacidad para mantener el color intacto lavado tras lavado, a diferencia de otros materiales que pierden su intensidad con el tiempo.
Gracias a su composición de microfibra, no deja pelusas y resiste el desgaste incluso después de múltiples usos. Además, las fibras son tan finas y compactas que repelen naturalmente las manchas y el agua, facilitando su cuidado y prolongando su vida útil.
Es ideal para aquellos con un estilo de vida dinámico y exigente, es hipoalergénica y antibacterial.</t>
  </si>
  <si>
    <t>https://drive.google.com/drive/folders/1o_GlUcoKr289nzEADMpe-6ucBjMvoYV3</t>
  </si>
  <si>
    <t>NV1-PX7-JZ7</t>
  </si>
  <si>
    <t>Sábana Spring Air Soft Sensation King Size Azul</t>
  </si>
  <si>
    <t>Sábana SpringA Soft.S K.S Azul</t>
  </si>
  <si>
    <t>Sábana Soft Sensation Azul King Size de 4 piezas</t>
  </si>
  <si>
    <t>Confeccionada en microfibra, un material sintético de alta calidad que combina poliéster y nylon, ha ganado popularidad en el hogar por sus múltiples ventajas. Se destaca su capacidad para mantener el color intacto lavado tras lavado, a diferencia de otros materiales que pierden su intensidad con el tiempo.
Gracias a su composición de microfibra, no deja pelusas y resiste el desgaste incluso después de múltiples usos. Además, las fibras son tan finas y compactas que repelen naturalmente las manchas y el agua, facilitando su cuidado y prolongando su vida útil.
Es ideal para aquellos con un estilo de vida dinámico y exigente, es hipoalergénica y antibacterial.</t>
  </si>
  <si>
    <t>https://drive.google.com/drive/folders/1VGt8VevQGH0O4fNB03r0xNbqqbPbqESS</t>
  </si>
  <si>
    <t>MN7-JR3-DK8</t>
  </si>
  <si>
    <t>Sábana Spring Air Soft Sensation Matrimonial Azul</t>
  </si>
  <si>
    <t>Sábana SpringA Soft.S Mat Azul</t>
  </si>
  <si>
    <t>Sábana Soft Sensation Azul Matrimonial de 4 piezas</t>
  </si>
  <si>
    <t>https://drive.google.com/drive/folders/1eb0ZnAc6WhIY_1mlHeZEW5pe2kMk_kL7</t>
  </si>
  <si>
    <t>IT7-IV9-SD9</t>
  </si>
  <si>
    <t>Sábana Spring Air Soft Sensation Individual Esmeralda</t>
  </si>
  <si>
    <t>Sábana SpringA Soft.SINd Es</t>
  </si>
  <si>
    <t>Sábana Soft Sensation Esmeralda Individual de 3 piezas</t>
  </si>
  <si>
    <t>https://drive.google.com/drive/folders/1SdheATHSegkyX1YVyndYgcelPpMs6eoE</t>
  </si>
  <si>
    <t>SY1-PU2-UL8</t>
  </si>
  <si>
    <t>Sábana Spring Air Soft Sensation King Size Esmeralda</t>
  </si>
  <si>
    <t>Sábana SpringA Soft.S K.S Es</t>
  </si>
  <si>
    <t>Sábana Soft Sensation Esmeralda King Size de 4 piezas</t>
  </si>
  <si>
    <t>https://drive.google.com/drive/folders/1paEgybH3UJOTgGYh_BxRUhSY7fGsOini</t>
  </si>
  <si>
    <t>WK4-TM2-PA5</t>
  </si>
  <si>
    <t>Sábana Spring Air Soft Sensation Matrimonial Esmeralda</t>
  </si>
  <si>
    <t>Sábana SpringA Soft.S Mat Es</t>
  </si>
  <si>
    <t>Sábana Soft Sensation Esmeralda Matrimonial de 4 piezas</t>
  </si>
  <si>
    <t>https://drive.google.com/drive/folders/15HuKyKfZovKtKGix0xF0vESuR0uLZ41l</t>
  </si>
  <si>
    <t>KA5-AU0-NM1</t>
  </si>
  <si>
    <t>Sábana Spring Air Soft Sensation Individual Kakhi</t>
  </si>
  <si>
    <t>Sábana SpringA Soft.SINd Ka</t>
  </si>
  <si>
    <t>Sábana Soft Sensation Kakhi Individual de 3 piezas</t>
  </si>
  <si>
    <t>https://drive.google.com/drive/folders/1SxTU3nu_tGD97lKCPFTsNUmlrfqmHGey</t>
  </si>
  <si>
    <t>XT1-DH4-NG8</t>
  </si>
  <si>
    <t>Sábana Spring Air Soft Sensation King Size Kakhi</t>
  </si>
  <si>
    <t>Sábana SpringA Soft.S K.S Ka</t>
  </si>
  <si>
    <t>Sábana Soft Sensation Kakhi King Size de 4 piezas</t>
  </si>
  <si>
    <t>https://drive.google.com/drive/folders/1vkaYCgG3C-XWZ-NJRsdKxqFgMQupC9zR</t>
  </si>
  <si>
    <t>WC6-II4-MO0</t>
  </si>
  <si>
    <t>Sábana Spring Air Soft Sensation Matrimonial Kakhi</t>
  </si>
  <si>
    <t>Sábana SpringA Soft.S Mat Ka</t>
  </si>
  <si>
    <t>Sábana Soft Sensation Kakhi Matrimonial de 4 piezas</t>
  </si>
  <si>
    <t>https://drive.google.com/drive/folders/14AOHDTmXbRgPYAx2xv8Cv_cRRodDbTL0</t>
  </si>
  <si>
    <t>PI1-YH9-US6</t>
  </si>
  <si>
    <t>Sábana Spring Air Soft Sensation Individual Salmón</t>
  </si>
  <si>
    <t>Sábana SpringA Soft.SINd Sa</t>
  </si>
  <si>
    <t>Sábana Soft Sensation Salmón Individual de 3 piezas</t>
  </si>
  <si>
    <t>https://drive.google.com/drive/folders/1tlcS4WL7TwKB_4DWWU-QIyOnmtZ5fPmu</t>
  </si>
  <si>
    <t>VW8-GX1-NR8</t>
  </si>
  <si>
    <t>Sábana Spring Air Soft Sensation King Size Salmón</t>
  </si>
  <si>
    <t>Sábana SpringA Soft.S K.S Sa</t>
  </si>
  <si>
    <t>Sábana Soft Sensation Salmón King Size de 4 piezas</t>
  </si>
  <si>
    <t>https://drive.google.com/drive/folders/16cb59nFfTuE0--vq2UXPMnMYbBJCOV4g</t>
  </si>
  <si>
    <t>XK7-QT6-TT1</t>
  </si>
  <si>
    <t>Sábana Spring Air Soft Sensation Matrimonial Salmón</t>
  </si>
  <si>
    <t>Sábana SpringA Soft.S Mat Sa</t>
  </si>
  <si>
    <t>Sábana Soft Sensation Salmón Matrimonial de 4 piezas</t>
  </si>
  <si>
    <t>https://drive.google.com/drive/folders/1MRSIYmBPlT9oaqoKyvAYwhBHFo58fcJT</t>
  </si>
  <si>
    <t>NV0-BX4-FG9</t>
  </si>
  <si>
    <t>THKZ</t>
  </si>
  <si>
    <t>Top Hotel Plus</t>
  </si>
  <si>
    <t>Colchón Unikonfort Top Hotel Plus King Size</t>
  </si>
  <si>
    <t>Colchón Top Hotel Plus KS</t>
  </si>
  <si>
    <t>Unikonfort, S. de R.L. de C.V.</t>
  </si>
  <si>
    <t>Unikonfort</t>
  </si>
  <si>
    <t>Colchón King Size Unikonfort Top Hotel Plus</t>
  </si>
  <si>
    <t>El colchón Top Hotel Plus King Size redefine el descanso de lujo en la industria hotelera con características destacadas que incluyen dimensiones generosas para un espacio amplio, construcción de alta calidad para durabilidad y resistencia, y un nivel de firmeza equilibrado para un sueño reparador. Equipado con tecnología avanzada para regular la temperatura corporal, ofrece capas de confort indulgentes que se adaptan al cuerpo y alivian los puntos de presión. Además, es hipoalergénico y transpirable, asegurando un ambiente de sueño limpio y saludable. En resumen, el colchón Top Hotel Plus King Size ofrece una experiencia de sueño de lujo que supera todas las expectativas.</t>
  </si>
  <si>
    <t>https://drive.google.com/drive/folders/1pbrg_Z8XVLY68wmDJ66yVqc6M14bmPAF</t>
  </si>
  <si>
    <t>ZL2-JM2-OI8</t>
  </si>
  <si>
    <t>THMAT</t>
  </si>
  <si>
    <t>Colchón Unikonfort Top Hotel Plus Matrimonial</t>
  </si>
  <si>
    <t>Colchón Top Hotel Plus Mat</t>
  </si>
  <si>
    <t>Colchón Matrimonial Unikonfort Top Hotel Plus</t>
  </si>
  <si>
    <t>El colchón Top Hotel Plus en tamaño Matrimonial redefine el estándar de lujo en la experiencia de dormir con características excepcionales que incluyen una construcción de alta calidad para durabilidad y resistencia, un nivel de firmeza equilibrado para un descanso reparador, y tecnología avanzada para regular la temperatura corporal durante la noche. Con capas de confort indulgentes y un diseño hipoalergénico y transpirable, este colchón ofrece una experiencia de descanso excepcionalmente placentera y revitalizante para disfrutar al máximo de cada día.</t>
  </si>
  <si>
    <t>https://drive.google.com/drive/folders/1eNoFkiaBAIHJyM2Hb3fyM0zm8UFJCb8w</t>
  </si>
  <si>
    <t>YR8-FI5-BQ1</t>
  </si>
  <si>
    <t>ETIND01</t>
  </si>
  <si>
    <t>Euro Top</t>
  </si>
  <si>
    <t>Colchón Unikonfort Euro Top Individual</t>
  </si>
  <si>
    <t>Colchón Euro TopINd</t>
  </si>
  <si>
    <t>Colchón Individual Unikonfort Euro Top</t>
  </si>
  <si>
    <t>El colchón Euro Top en tamaño Individual ofrece un equilibrio óptimo entre comodidad y soporte para una experiencia de sueño excepcional. Con su construcción Euro Top acolchada y firmeza moderada, brinda una sensación de suavidad reconfortante y un soporte adecuado para la columna vertebral. Equipado con tecnología de resortes interiores avanzada, asegura una distribución uniforme del peso y una reducción de los puntos de presión. Además, su diseño hipoalergénico y transpirable contribuye a un ambiente de sueño saludable y confortable. En resumen, este colchón ofrece durabilidad, confort y un descanso reparador para disfrutar de noches de sueño renovador.</t>
  </si>
  <si>
    <t>WB8-HW0-NN3</t>
  </si>
  <si>
    <t>ETQZ01</t>
  </si>
  <si>
    <t>Colchón Unikonfort Euro Top King Size</t>
  </si>
  <si>
    <t>Colchón Euro Top KS</t>
  </si>
  <si>
    <t>Colchón King Size Unikonfort Euro Top</t>
  </si>
  <si>
    <t>El colchón Euro Top en tamaño King Size redefine el descanso con su diseño lujoso y características excepcionales. Destacando por su generoso espacio, construcción Euro Top y firmeza equilibrada, ofrece una experiencia de sueño indulgente. Equipado con tecnología de resortes interiores avanzada, asegura un soporte óptimo y una distribución eficiente del peso. Su durabilidad y resistencia, junto con su diseño hipoalergénico y transpirable, promueven un ambiente de sueño saludable. En resumen, este colchón ofrece confort de lujo y funcionalidad para noches de descanso reparador y renovador.</t>
  </si>
  <si>
    <t>OD5-CG6-IK2</t>
  </si>
  <si>
    <t>ETMAT01</t>
  </si>
  <si>
    <t>Colchón Unikonfort Euro Top Matrimonial</t>
  </si>
  <si>
    <t>Colchón Euro Top Mat</t>
  </si>
  <si>
    <t>Colchón Matrimonial Unikonfort Euro Top</t>
  </si>
  <si>
    <t>El colchón Euro Top en tamaño Matrimonial redefine el descanso con su diseño lujoso y características excepcionales. Destacando por sus dimensiones ideales para parejas, construcción Euro Top y firmeza equilibrada, ofrece una experiencia de sueño indulgente. Equipado con tecnología de resortes interiores avanzada, asegura un soporte óptimo y una distribución eficiente del peso. Su durabilidad y resistencia, junto con su diseño hipoalergénico y transpirable, promueven un ambiente de sueño saludable. En resumen, este colchón ofrece confort de lujo y funcionalidad para noches de descanso reparador y renovador.</t>
  </si>
  <si>
    <t>UD9-GN5-AY6</t>
  </si>
  <si>
    <t>Aramis_Ind</t>
  </si>
  <si>
    <t>Colchón Restonic Aramis Individual</t>
  </si>
  <si>
    <t>Colchón Restonic AramisINd</t>
  </si>
  <si>
    <t>Colchón Individual Restonic Aramis</t>
  </si>
  <si>
    <t>Colchón Individual Spring Air Aramis</t>
  </si>
  <si>
    <t xml:space="preserve">Colchón Individual Restonic Aramis
</t>
  </si>
  <si>
    <t>Con su acolchado ortopédico, ofrece un nivel de comodidad firme que promueve una postura adecuada durante el sueño, permitiéndote descansar de manera apropiada cada noche.
Está equipado con una colchoneta Pillow Top que añade una capa adicional de suavidad y comodidad. Su tela stretch, además de ser antibacterial, asegura una sensación fresca y limpia cada vez que te acuestas.
El material principal utilizado en la fabricación es el poliuretano, conocido por su durabilidad y capacidad para proporcionar un soporte adecuado. El sistema de resortes continuos en su núcleo asegura el apoyo correcto para tu cuerpo y facilita la circulación del aire.
Con el sistema Never Turn, nunca tendrás que voltear el colchón, lo que simplifica su mantenimiento y prolonga su vida útil. Además, su elegante color gris le confiere un aspecto moderno y sofisticado que complementará cualquier dormitorio.</t>
  </si>
  <si>
    <t>https://drive.google.com/drive/folders/15TavhSTCgOHR90j-4Pzi9Mxy6KoNhDc5</t>
  </si>
  <si>
    <t>UP2-QE6-QN7</t>
  </si>
  <si>
    <t>ClassicFirm_Ind</t>
  </si>
  <si>
    <t>Classic Firm</t>
  </si>
  <si>
    <t>Colchón Restonic Classic Firm Individual</t>
  </si>
  <si>
    <t>Colchón Restonic Classic INd</t>
  </si>
  <si>
    <t>Colchón Individual Restonic Classic Firm</t>
  </si>
  <si>
    <t xml:space="preserve">Colchon Individual Restonic Classic Firm
</t>
  </si>
  <si>
    <t>El Colchón Restonic Classic Firm de la Línea MoonCare ofrece máximo confort y soporte para un descanso saludable y reparador. Su Euro Top acolchado proporciona suavidad adicional para un descanso lujoso, mientras que su firmeza semi asegura un equilibrio perfecto entre comodidad y soporte. Con un acojinamiento excepcional que incluye espuma de alta densidad y Pala de Q40, este colchón ofrece soporte ergonómico y confort superior. Su estructura de resortes con 324 unidades distribuye el peso de manera uniforme, evitando puntos de presión incómodos. El sistema de soporte se compone de una placa inferior de Q40 y una Laminpad superior para una base sólida y duradera. La Línea MoonCare se compromete a ofrecer productos de calidad que contribuyan al bienestar y salud durante el sueño. Con el Colchón Restonic Classic Firm, disfruta de noches revitalizantes y despierta listo para enfrentar tus desafíos diarios.</t>
  </si>
  <si>
    <t>https://drive.google.com/drive/folders/1s9xp01kQk4IFB9TsxE5Tr8gbkQ7SL_IX</t>
  </si>
  <si>
    <t>XZ1-DU7-BV2</t>
  </si>
  <si>
    <t>ClassicFirm_KS</t>
  </si>
  <si>
    <t>Colchón Restonic Classic Firm King Size</t>
  </si>
  <si>
    <t>Colchón Restonic Classic KS</t>
  </si>
  <si>
    <t>Colchón King Size Restonic Classic Firm</t>
  </si>
  <si>
    <t>Colchon King Size Restonic Classic Firm</t>
  </si>
  <si>
    <t xml:space="preserve">Colchon King Size Restonic Classic Firm
</t>
  </si>
  <si>
    <t>Experimenta el lujo del descanso con el Colchón Restonic Classic Firm, una joya de la Línea MoonCare diseñada meticulosamente para brindarte el soporte y confort que tu cuerpo merece. Este colchón presenta características clave que aseguran una experiencia de sueño excepcional.
El Euro Top, con su diseño sofisticado y acolchado, ofrece una capa adicional de suavidad para un descanso verdaderamente indulgente. La firmeza semi del colchón encuentra el equilibrio perfecto entre comodidad y soporte, adaptándose a las preferencias de descanso de cada individuo.
El acojinamiento de primera categoría incluye una placa de espuma de alta densidad y una Pala de Q40, combinándose para proporcionar un soporte ergonómico y una comodidad superior. Estos elementos se integran de manera armoniosa, ofreciendo una superficie de descanso que se adapta a la forma única de tu cuerpo, permitiendo un descanso reparador y sin puntos de presión incómodos.
La estructura de resortes, compuesta por 324 unidades, se encarga de distribuir de manera uniforme el peso corporal, asegurando un soporte preciso y eliminando los posibles molestias durante la noche. El sistema de soporte del Colchón Restonic Classic Firm cuenta con una placa inferior de Q40 y una Laminpad superior, proporcionando una base sólida y duradera para mantener la integridad del colchón a lo largo del tiempo.
Sumérgete en un saludable descanso donde cada noche se convierte en una experiencia reparadora. La Línea MoonCare se compromete a ofrecer productos de calidad que contribuyan a tu bienestar y salud durante el sueño. Despierta renovado y listo para alcanzar tus sueños con el Colchón Restonic Classic Firm, donde la combinación de diseño elegante, materiales de alta calidad y tecnología avanzada te brinda el refugio perfecto para tus noches de descanso.</t>
  </si>
  <si>
    <t>https://drive.google.com/drive/folders/12MH0OirFgxiVqN7RF8K-GaVJhlxLAExh</t>
  </si>
  <si>
    <t>GP4-JG8-GT9</t>
  </si>
  <si>
    <t>ClassicFirm_Mat</t>
  </si>
  <si>
    <t>Colchón Restonic Classic Firm Matrimonial</t>
  </si>
  <si>
    <t>Colchón Restonic Classic Mat</t>
  </si>
  <si>
    <t>Colchón Matrimonial Restonic Classic Firm</t>
  </si>
  <si>
    <t xml:space="preserve">Colchon Matrimonial Restonic Classic Firm
</t>
  </si>
  <si>
    <t>El Colchón Restonic Classic Firm de la Línea MoonCare ofrece lujo y soporte para un descanso excepcional. Con Euro Top acolchado para mayor suavidad y firmeza semi, se adapta a las preferencias individuales de descanso. Su acojinamiento de primera calidad incluye espuma de alta densidad y Pala de Q40 para soporte ergonómico y confort superior. Con una estructura de 324 resortes que distribuyen el peso corporal uniformemente, elimina los puntos de presión incómodos. El sistema de soporte cuenta con placa inferior de Q40 y Laminpad superior para una base sólida y duradera. La Línea MoonCare asegura productos de calidad para tu bienestar durante el sueño. Con el Colchón Restonic Classic Firm, despierta renovado y listo para enfrentar el día tras noches de descanso reparador en un refugio perfecto de elegancia, materiales de alta calidad y tecnología avanzada.</t>
  </si>
  <si>
    <t>https://drive.google.com/drive/folders/1Agb68-ShtIkmdUyScInYCJyqFl9TuN4w</t>
  </si>
  <si>
    <t>TT7-PU6-OE3</t>
  </si>
  <si>
    <t>ClassicFirm_QS</t>
  </si>
  <si>
    <t>Colchón Restonic Classic Firm Queen Size</t>
  </si>
  <si>
    <t>Colchón Restonic Classic QS</t>
  </si>
  <si>
    <t>Colchón Queen Size Restonic Classic Firm</t>
  </si>
  <si>
    <t>Colchón Restonic Queen Size color Blanco</t>
  </si>
  <si>
    <t xml:space="preserve">Colchon Queen Size Restonic Classic Firm
</t>
  </si>
  <si>
    <t>Colchon Queen Size Restonic Classic Firm</t>
  </si>
  <si>
    <t>El Colchón Restonic Classic Firm es una opción de lujo de la Línea MoonCare que prioriza el soporte y el confort. Con un Euro Top acolchado, ofrece una suavidad indulgente mientras mantiene una firmeza semirrígida para satisfacer diversas preferencias de descanso. Su acolchado de alta densidad y diseño ergonómico aseguran un soporte óptimo y una superficie que se adapta al cuerpo, eliminando los puntos de presión. Con una estructura de resortes uniformemente distribuida y una base sólida, este colchón ofrece un descanso reparador y duradero. Respaldado por la promesa de calidad de la Línea MoonCare, el Colchón Restonic Classic Firm combina diseño elegante, materiales de alta calidad y tecnología avanzada para brindar un refugio perfecto para tus noches de descanso.</t>
  </si>
  <si>
    <t>https://drive.google.com/drive/folders/1Qn0hZMt6rkNu9DjwGls2yjBlhlapvBi_</t>
  </si>
  <si>
    <t>YS2-WY4-RV2</t>
  </si>
  <si>
    <t>PremierHybrid_Ind</t>
  </si>
  <si>
    <t>Premier Hybrid</t>
  </si>
  <si>
    <t>Colchón en Caja Restonic Premier Hybrid Individual</t>
  </si>
  <si>
    <t>Colchón Restonic Pr H.INd</t>
  </si>
  <si>
    <t>Colchón en Caja Individual Restonic Premier Hybrid</t>
  </si>
  <si>
    <t>Colchón Individual Restonic Premier Hybrid</t>
  </si>
  <si>
    <t xml:space="preserve">Colchon Individual Restonic Premier Hybrid
</t>
  </si>
  <si>
    <t>Colchon Individual Restonic Premier Hybrid</t>
  </si>
  <si>
    <t>Está diseñado para aquellos que buscan un colchón tradicional que brinda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350 resortes Pocket que distribuyen el peso de manera uniforme y brindan un soporte robusto.</t>
  </si>
  <si>
    <t>https://drive.google.com/drive/folders/1NwhVE82VaMo4qmQGFDHq3puaVlPcUMgV</t>
  </si>
  <si>
    <t>NI5-ZW7-IM7</t>
  </si>
  <si>
    <t>PremierHybrid_KS</t>
  </si>
  <si>
    <t>Colchón en Caja Restonic Premier Hybrid King Size</t>
  </si>
  <si>
    <t>Colchón Restonic Pr H. KS</t>
  </si>
  <si>
    <t>Colchón en Caja King Size Restonic Premier Hybrid</t>
  </si>
  <si>
    <t>Colchón King Size Restonic Premier Hybrid</t>
  </si>
  <si>
    <t xml:space="preserve">Colchon King Size Restonic Premier Hybrid
</t>
  </si>
  <si>
    <t>Colchon King Size Restonic Premier Hybrid</t>
  </si>
  <si>
    <t>Está diseñado para aquellos que buscan un colchón tradicional que brinda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775 resortes Pocket que distribuyen el peso de manera uniforme y brindan un soporte robusto.</t>
  </si>
  <si>
    <t>https://drive.google.com/drive/folders/1WeXGGn8C9oBI4C--o7dd0WW_2nSUQM8q</t>
  </si>
  <si>
    <t>WA7-LN0-QA1</t>
  </si>
  <si>
    <t>PremierHybrid_Mat</t>
  </si>
  <si>
    <t>Colchón en Caja Restonic Premier Hybrid Matrimonial</t>
  </si>
  <si>
    <t>Colchón Restonic Pr H. Mat</t>
  </si>
  <si>
    <t>Colchón en Caja Matrimonial Restonic Premier Hybrid</t>
  </si>
  <si>
    <t>Colchón Matrimonial Restonic Premier Hybrid</t>
  </si>
  <si>
    <t xml:space="preserve">Colchon Matrimonial Restonic Premier Hybrid
</t>
  </si>
  <si>
    <t>Está diseñado para aquellos que buscan un colchón tradicional que brinda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500 resortes Pocket que distribuyen el peso de manera uniforme y brindan un soporte robusto.</t>
  </si>
  <si>
    <t>https://drive.google.com/drive/folders/1_lXBDrHP7xOo4x0DF5OlZwoTKEZ4E1I0</t>
  </si>
  <si>
    <t>KU7-FG1-ZA9</t>
  </si>
  <si>
    <t>PremierHybrid_QS</t>
  </si>
  <si>
    <t>Colchón en Caja Restonic Premier Hybrid Queen Size</t>
  </si>
  <si>
    <t>Colchón Restonic Pr H. QS</t>
  </si>
  <si>
    <t>Colchón en Caja Queen Size Restonic Premier Hybrid</t>
  </si>
  <si>
    <t>Colchon Queen Size Restonic Premier Hybrid</t>
  </si>
  <si>
    <t>Colchón Queen Size Restonic Premier Hybrid</t>
  </si>
  <si>
    <t>Está diseñado para aquellos que buscan un colchón tradicional que brinda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575 resortes Pocket que distribuyen el peso de manera uniforme y brindan un soporte robusto.</t>
  </si>
  <si>
    <t>https://drive.google.com/drive/folders/1uwErQv0hM94c5LucHfL2ke8fzFClXvgr</t>
  </si>
  <si>
    <t>IP7-ZV8-SP4</t>
  </si>
  <si>
    <t>Rover_QS</t>
  </si>
  <si>
    <t>Colchón Restonic Rover Queen Size</t>
  </si>
  <si>
    <t>Colchón Restonic Rover QS</t>
  </si>
  <si>
    <t>Colchón Queen Size Restonic Rover</t>
  </si>
  <si>
    <t xml:space="preserve">El Colchón Restonic Rover ofrece excelencia en el descanso con su diseño meticuloso y características distintivas. Con una colchoneta Euro Top en tono gris, tejido de punto de alta calidad y resortes Bonell, asegura comodidad y durabilidad. Su nivel de confort semi firme equilibra el soporte y la suavidad, mientras que el acojinamiento de espuma HD y aglutinado brinda un confort adicional. El sistema Never Turn SIMplifica el mantenimiento, y los resortes de acero de doble cono aseguran resistencia y durabilidad excepcionales. </t>
  </si>
  <si>
    <t>https://drive.google.com/drive/folders/1u1jhpJrCQoTCtz_WWaB0S1i-zRcs4JPI</t>
  </si>
  <si>
    <t>VH7-NP4-WM3</t>
  </si>
  <si>
    <t>CAQUA000000_I</t>
  </si>
  <si>
    <t>Aqua</t>
  </si>
  <si>
    <t>Colchón Spring Air Aqua Individual</t>
  </si>
  <si>
    <t>Colchón SpringA AquaINd</t>
  </si>
  <si>
    <t>Colchón Individual Spring Air Aqua</t>
  </si>
  <si>
    <t xml:space="preserve">Colchón Individual Spring Air Aqua
</t>
  </si>
  <si>
    <t xml:space="preserve">El colchón Aqua redefine el descanso con su sistema de alto soporte y el sistema Posture Comfort que asegura una posición adecuada durante el sueño. La colchoneta Europillow de 6 cm añade estabilidad adicional, adaptándose a la forma del cuerpo con cada movimiento. Con un nivel de confort semifirme, medidas generosas y 250 resortes tipo Bonell, ofrece resistencia y soporte duradero. </t>
  </si>
  <si>
    <t>https://drive.google.com/drive/folders/1Cl_XieVhfOpjGN6ljaSHexxV45DcZ5Wh</t>
  </si>
  <si>
    <t>UZ0-PD4-ED3</t>
  </si>
  <si>
    <t>CAQUA000000_K</t>
  </si>
  <si>
    <t>Colchón Spring Air Aqua King Size</t>
  </si>
  <si>
    <t>Colchón SpringA Aqua KS</t>
  </si>
  <si>
    <t>Colchón King Size Spring Air Aqua</t>
  </si>
  <si>
    <t xml:space="preserve">Colchón King Spring Air Aqua
</t>
  </si>
  <si>
    <t xml:space="preserve">El colchón Aqua ofrece una experiencia de sueño elevada con un sistema de alto soporte que brinda apoyo preciso a todo el cuerpo. Con el sistema Posture Comfort, asegura una posición adecuada durante el sueño y una base sólida para el descanso. La colchoneta Europillow de 6 cm añade estabilidad adicional y se adapta a la forma del cuerpo con cada movimiento. Con un nivel de confort semifirme, medidas de 100 cm de ancho, 190 cm de largo y una altura de aproximadamente 29 cm, el colchón Aqua proporciona un generoso espacio para descansar. Con 250 resortes tipo Bonell doblemente templados y la tecnología Never Turn, SIMplifica el mantenimiento y ofrece mayor comodidad. </t>
  </si>
  <si>
    <t>https://drive.google.com/drive/folders/1jSaiC9_UrVgXDoQAT15bjaL8xnEZjwWW</t>
  </si>
  <si>
    <t>UY2-YQ1-BG1</t>
  </si>
  <si>
    <t>CAQUA000000_M</t>
  </si>
  <si>
    <t>Colchón Spring Air Aqua Matrimonial</t>
  </si>
  <si>
    <t>Colchón SpringA Aqua Mat</t>
  </si>
  <si>
    <t>Colchón Matrimonial Spring Air Aqua</t>
  </si>
  <si>
    <t xml:space="preserve">Colchón Matrimonial Spring Air Aqua
</t>
  </si>
  <si>
    <t>El colchón ofrece una experiencia de descanso excepcional con su sistema de alto soporte y el sistema Posture Comfort que asegura una posición óptima durante el sueño. La colchoneta Europillow de 6 cm proporciona estabilidad adicional y un confort insuperable, con un nivel de confort semifirme ideal para aquellos que buscan equilibrio entre soporte y suavidad. Con generosas dimensiones y 325 resortes tipo Bonell doblemente templados, asegura resistencia y durabilidad.</t>
  </si>
  <si>
    <t>https://drive.google.com/drive/folders/19bOrBujWIWaEza_0MHA7xUVL7rR6npsV</t>
  </si>
  <si>
    <t>CD1-IG0-YT7</t>
  </si>
  <si>
    <t>CAQUA000000_Q</t>
  </si>
  <si>
    <t>Colchón Spring Air Aqua Queen Size</t>
  </si>
  <si>
    <t>Colchón SpringA Aqua QS</t>
  </si>
  <si>
    <t>Colchón Queen Size Spring Air Aqua</t>
  </si>
  <si>
    <t xml:space="preserve">Colchón Queen Spring Air Aqua
</t>
  </si>
  <si>
    <t>Experimenta el lujo del descanso con el Colchón Aqua en tamaño Queen Size. Este colchón te ofrece un sistema de alto soporte diseñado para brindar el apoyo adecuado a cada parte de tu cuerpo durante el sueño. Con el sistema Posture Comfort y una colchoneta Europillow de 6 cm, disfrutarás de una estabilidad excepcional y un nivel de confort semifirme que satisfará tus necesidades de descanso.
Con 325 resortes tipo Bonell doblemente templados, este colchón asegura una firmeza superior y una durabilidad excepcional. La tecnología Never Turn elimina la molestia de voltear el colchón, brindándote comodidad a largo plazo y SIMplificando el mantenimiento.
El sistema Posture Comfort se ha desarrollado para ofrecerte un colchón ortopédico que se adapta a cada consumidor, eliminando la necesidad de voltear el colchón. Los resortes mejorados geométricamente proporcionan un 20% más de firmeza, aumentando el soporte y la duración sin deformaciones.
Este colchón cuenta con la tecnología de progresiones de confort, que utiliza capas de espuma estratégicamente ubicadas para maximizar el soporte y confort. Elimina los puntos de presión en hombros, cadera y pies, mientras aumenta el soporte en cuello y cintura.
Además, el Colchón Aqua está avalado por el Colegio de Profesionistas Científico-Quiroprácticos de México, asegurando una postura correcta al dormir y respaldando la calidad y diseño excepcionales de este colchón.</t>
  </si>
  <si>
    <t>https://drive.google.com/drive/folders/1FZOeUTy4lGhxH_w0VO_xHvmxt8LPf9mB</t>
  </si>
  <si>
    <t>GB9-SH4-AR6</t>
  </si>
  <si>
    <t>DELHI_I</t>
  </si>
  <si>
    <t>Colchón Spring Air Delhi Individual</t>
  </si>
  <si>
    <t>Colchón SpringA DelhiINd</t>
  </si>
  <si>
    <t>Colchón Individual Spring Air Delhi</t>
  </si>
  <si>
    <t xml:space="preserve">Colchón Individual Spring Air Delhi
</t>
  </si>
  <si>
    <t>Con una unidad de 294 resortes que se concentran en la zona lumbar, proporciona un apoyo específico donde más se necesita, promoviendo una postura adecuada y aliviando la presión en el cuerpo durante el sueño.
El tejido Never Turn, con un diseño exclusivo, promueve una mayor frescura durante la noche, asegurando un ambiente de descanso más cómoda.
La colchoneta Pillow Top añade una capa adicional de suavidad y comodidad. Construido con materiales de calidad como el poliuretano y resortes Bonell, ofrece un nivel de confort medio, ideal para quienes buscan un equilibrio entre suavidad y firmeza.
Gracias a su sistema de descanso Comfort, asegura un reposo reparador y placentero. Además, asegura un amoldamiento perfecto a cada curva del cuerpo, proporcionando el soporte adecuado en todas las áreas.</t>
  </si>
  <si>
    <t>https://drive.google.com/drive/folders/12s2QVtipILg15pmf7w8UYXMePHt9Cf72</t>
  </si>
  <si>
    <t>GA1-AU1-YE8</t>
  </si>
  <si>
    <t>DELHI_M</t>
  </si>
  <si>
    <t>Colchón Spring Air Delhi Matrimonial</t>
  </si>
  <si>
    <t>Colchón SpringA Delhi Mat</t>
  </si>
  <si>
    <t>Colchón Matrimonial Spring Air Delhi</t>
  </si>
  <si>
    <t xml:space="preserve">Colchón Matrimonial Spring Air Delhi
</t>
  </si>
  <si>
    <t>Con una unidad de 420 resortes que se concentran en la zona lumbar, proporciona un apoyo específico donde más se necesita, promoviendo una postura adecuada y aliviando la presión en el cuerpo durante el sueño.
El tejido Never Turn, con un diseño exclusivo, promueve una mayor frescura durante la noche, asegurando un ambiente de descanso más cómoda.
La colchoneta Pillow Top añade una capa adicional de suavidad y comodidad. Construido con materiales de calidad como el poliuretano y resortes Bonell, ofrece un nivel de confort medio, ideal para quienes buscan un equilibrio entre suavidad y firmeza.
Gracias a su sistema de descanso Comfort, asegura un reposo reparador y placentero. Además, asegura un amoldamiento perfecto a cada curva del cuerpo, proporcionando el soporte adecuado en todas las áreas.</t>
  </si>
  <si>
    <t>https://drive.google.com/drive/folders/1bxAWbo1AfF3RLnYHqazZwdRaQ_ssOohx</t>
  </si>
  <si>
    <t>VQ9-JB8-DE5</t>
  </si>
  <si>
    <t>DELHI_Q</t>
  </si>
  <si>
    <t>Colchón Spring Air Delhi Queen Size</t>
  </si>
  <si>
    <t>Colchón SpringA Delhi QS</t>
  </si>
  <si>
    <t>Colchón Queen Size Spring Air Delhi</t>
  </si>
  <si>
    <t xml:space="preserve">Colchón Queen Size Spring Air Delhi
</t>
  </si>
  <si>
    <t>Con una unidad de 462 resortes que se concentran en la zona lumbar, proporciona un apoyo específico donde más se necesita, promoviendo una postura adecuada y aliviando la presión en el cuerpo durante el sueño.
El tejido Never Turn, con un diseño exclusivo, promueve una mayor frescura durante la noche, asegurando un ambiente de descanso más cómoda.
La colchoneta Pillow Top añade una capa adicional de suavidad y comodidad. Construido con materiales de calidad como el poliuretano y resortes Bonell, ofrece un nivel de confort medio, ideal para quienes buscan un equilibrio entre suavidad y firmeza.
Gracias a su sistema de descanso Comfort, asegura un reposo reparador y placentero. Además, asegura un amoldamiento perfecto a cada curva del cuerpo, proporcionando el soporte adecuado en todas las áreas.</t>
  </si>
  <si>
    <t>https://drive.google.com/drive/folders/1NH4S8oBFzO5WSMdAaoTalwRRhKTWc4Qr</t>
  </si>
  <si>
    <t>OD5-TN8-GB9</t>
  </si>
  <si>
    <t>CBASIC000_K</t>
  </si>
  <si>
    <t>Dreams In A Box Basic</t>
  </si>
  <si>
    <t>Colchón en Caja Spring Air Dreams In A Box Basic King Size</t>
  </si>
  <si>
    <t>Colchón SpringA D.I.A.B KS</t>
  </si>
  <si>
    <t>Colchón King Size Spring Air Dreams In A Box Basic | En caja</t>
  </si>
  <si>
    <t>Colchón Spring Air Dreams In A Box Basic King Size</t>
  </si>
  <si>
    <t>Colchón King Size Spring Air Dreams In A Box Basic</t>
  </si>
  <si>
    <t xml:space="preserve">Colchón en Caja King Size Spring Air Basic
</t>
  </si>
  <si>
    <t xml:space="preserve">El Colchón Dreams in a Box Basic de Spring Air ofrece una experiencia de descanso excepcional en su forma tradicional en tamaño individual. Con colchoneta Memory Foam que se adapta al cuerpo y elimina puntos de presión, asegura un flujo de aire eficiente para frescura constante. Su capa de espuma de soporte mantiene la alineación de la columna vertebral. La tela de tejido de punto exclusivo añade elegancia y frescura. El sistema Never Turn simplifica el mantenimiento, mientras que el sistema Posture Comfort favorece la postura adecuada. </t>
  </si>
  <si>
    <t>https://drive.google.com/drive/folders/1leluv7Z2J6IpmwfRRlpQdRQEBIV-y4EV</t>
  </si>
  <si>
    <t>MJ3-NS7-XW3</t>
  </si>
  <si>
    <t>CBASIC000_M</t>
  </si>
  <si>
    <t>Colchón en Caja Spring Air Dreams In A Box Basic Matrimonial</t>
  </si>
  <si>
    <t>Colchón SpringA D.I.A.B Mat</t>
  </si>
  <si>
    <t>Colchón Matrimonial Spring Air Dreams In A Box Basic | En caja</t>
  </si>
  <si>
    <t>Colchón Matrimonial Spring Air Dreams In A Box Basic</t>
  </si>
  <si>
    <t xml:space="preserve">Colchón en Caja Matrimonial Spring Air Basic
</t>
  </si>
  <si>
    <t xml:space="preserve">El Colchón Dreams In A Box Basic de Spring Air, es un colchón tradicional en tamaño Matrimonial el cual ofrece comfort y tecnología innovadora para brindar noches de sueño reparador. Con colchoneta Memory Foam que se adapta al cuerpo y elimina puntos de presión, capa de espuma de soporte para alinear la columna vertebral y sistema Never Turn que simplifica el mantenimiento. </t>
  </si>
  <si>
    <t>https://drive.google.com/drive/folders/1BBIU0QJm7fBXW1aroOynUTfXuaSEIFVP</t>
  </si>
  <si>
    <t>AC5-KT8-RO8</t>
  </si>
  <si>
    <t>CBASIC000_Q</t>
  </si>
  <si>
    <t>Colchón en Caja Spring Air Dreams In A Box Basic Queen Size</t>
  </si>
  <si>
    <t>Colchón SpringA D.I.A.B QS</t>
  </si>
  <si>
    <t>Colchón Queen Size Spring Air Dreams In A Box Basic | En caja</t>
  </si>
  <si>
    <t>Colchón Queen Size Spring Air Dreams In A Box Basic</t>
  </si>
  <si>
    <t xml:space="preserve">Colchón en Caja Queen Size Spring Air Basic
</t>
  </si>
  <si>
    <t>El Colchón Dreams In A Box Basic en tamaño Queen Size de Spring Air revoluciona el descanso al combinar tecnología avanzada con materiales de alta calidad manteniendo la forma tradicional. Su colchoneta Memory Foam se adapta al cuerpo, eliminando puntos de presión y asegurando frescura durante toda la noche. Con una capa de espuma de soporte para alinear la columna vertebral, ofrece un descanso saludable. El sistema Never Turn SIMplifica el mantenimiento y prolonga la durabilidad, mientras que el sistema Posture Comfort favorece una postura adecuada.</t>
  </si>
  <si>
    <t>https://drive.google.com/drive/folders/1g7RIeQ_7FB-fEfFeny3_iOfw2jnPZNdj</t>
  </si>
  <si>
    <t>FT1-WA2-YO8</t>
  </si>
  <si>
    <t>CHYBRID000_I</t>
  </si>
  <si>
    <t>Colchón en Caja Spring Air Dreams In A Box Hybrid Individual</t>
  </si>
  <si>
    <t>Colchón SpringA D.I.A.B H.INd</t>
  </si>
  <si>
    <t>Colchón Individual Spring Air Dreams In A Box Hybrid | En caja</t>
  </si>
  <si>
    <t>Colchón Individual Spring Air Dreams In A Box Hybrid</t>
  </si>
  <si>
    <t xml:space="preserve">Colchón en Caja Individual Spring Air Hybrid
</t>
  </si>
  <si>
    <t xml:space="preserve">El Colchón Dreams In A Box Hybrid de Spring Air en tamaño individual ofrece una experiencia de descanso única por su forma tradicional y innovadora al combinar resortes embolsados individualmente con colchoneta Memory Foam. Brinda soporte preciso y confort personalizado, eliminando puntos de presión y permitiendo un flujo de aire constante. Su sistema de espuma de soporte mantiene la alineación de la columna vertebral, mientras que los resortes embolsados reducen las interrupciones por movimiento. </t>
  </si>
  <si>
    <t>https://drive.google.com/drive/folders/1xLwdKkS4zAwT1YBGsDOGF_K_t_9CqbZl</t>
  </si>
  <si>
    <t>NY9-GJ7-FF1</t>
  </si>
  <si>
    <t>CHYBRID000_K</t>
  </si>
  <si>
    <t>Colchón en Caja Spring Air Dreams In A Box Hybrid King Size</t>
  </si>
  <si>
    <t>Colchón SpringA D.I.A.B H. KS</t>
  </si>
  <si>
    <t>Colchón King Size Spring Air Dreams In A Box Hybrid | En caja</t>
  </si>
  <si>
    <t>Colchón King Size Spring Air Dreams In A Box Hybrid</t>
  </si>
  <si>
    <t>Colchón en Caja King Size Spring Air Hybrid Spring Air Hybrid</t>
  </si>
  <si>
    <t xml:space="preserve">El Colchón Dreams In A Box Hybrid de Spring Air en tamaño King Size ofrece una experiencia de descanso superior manteniendo su forma tradicional. Con colchoneta Memory Foam que se adapta al cuerpo y elimina puntos de presión, asegura frescura constante. La capa de espuma de soporte asegura la alineación de la columna vertebral. El sistema Never Turn SIMplifica el mantenimiento. Los resortes embolsados individualmente proporcionan soporte preciso y reducen el movimiento. Las capas de progresiones de confort ofrecen un descanso personalizado. </t>
  </si>
  <si>
    <t>https://drive.google.com/drive/folders/1qaOjWhgyNtHA4xHnNJmb_MoW7YNq37G2</t>
  </si>
  <si>
    <t>AS8-AJ4-QI5</t>
  </si>
  <si>
    <t>CHYBRID000_Q</t>
  </si>
  <si>
    <t>Colchón en Caja Spring Air Dreams In A Box Hybrid Queen Size</t>
  </si>
  <si>
    <t>Colchón SpringA D.I.A.B H. QS</t>
  </si>
  <si>
    <t>Colchón Queen Size Spring Air Dreams In A Box Hybrid | En caja</t>
  </si>
  <si>
    <t>Colchón Queen Size Spring Air Dreams In A Box Hybrid</t>
  </si>
  <si>
    <t xml:space="preserve">Colchón en Caja Queen Size Spring Air Hybrid
</t>
  </si>
  <si>
    <t xml:space="preserve">El Colchón Dreams In A Box en tamaño Queen Size de Spring Air te sumerge en el lujo del descanso, redefiniendo la comodidad y la conveniencia con su forma tradicional. Con colchoneta Memory Foam que se adapta a tu cuerpo, elimina puntos de presión y mantiene una frescura constante. La capa de espuma firme asegura la alineación adecuada de la columna vertebral para un descanso reparador. El sistema Never Turn SIMplifica el mantenimiento, mientras que los resortes embolsados individualmente reducen las molestias por el movimiento. </t>
  </si>
  <si>
    <t>https://drive.google.com/drive/folders/17MDCpxBHB4FMc4-yco2OsAoPQDcsz8sc</t>
  </si>
  <si>
    <t>OZ9-OZ3-LX9</t>
  </si>
  <si>
    <t>TPHANC_I</t>
  </si>
  <si>
    <t>Phantom</t>
  </si>
  <si>
    <t>Colchón Spring Air Phantom Individual</t>
  </si>
  <si>
    <t>Colchón SpringA PhantomINd</t>
  </si>
  <si>
    <t>Colchón Individual Spring Air Phantom</t>
  </si>
  <si>
    <t xml:space="preserve">Colchón Individual Spring Air Phantom
</t>
  </si>
  <si>
    <t>Ofrece un nivel de firmeza media que asegura un soporte cómodo y adecuado para tu cuerpo.
Su exclusivo sistema de resortes Performance de Spring Air asegura un descanso óptimo al permitir el funcionamiento individual de cada resorte. Con 782 resortes entrelazados horizontal y verticalmente, proporciona estabilidad y adaptabilidad en toda la superficie del colchón.
La tela de piqué hipoalergénica que cubre el colchón asegura un descanso fresco y libre de alergias, mientras que la colchoneta Euro Pillow Top de 6 centímetros añade una capa adicional de suavidad y comodidad para un descanso óptimo.
Avalado por el Colegio de Científicos Quiroprácticos de México, asegura un descanso de calidad. Su tecnología Never Turn elimina la necesidad de voltear el colchón, facilitando su mantenimiento y prolongando su vida útil.</t>
  </si>
  <si>
    <t>https://drive.google.com/drive/folders/1tuKdRhLsegJjDOwJup_IlSt_GJqeiuu3</t>
  </si>
  <si>
    <t>ZA4-NK2-CZ3</t>
  </si>
  <si>
    <t>TPHANC_K</t>
  </si>
  <si>
    <t>Colchón Spring Air Phantom King Size</t>
  </si>
  <si>
    <t>Colchón SpringA Phantom KS</t>
  </si>
  <si>
    <t>Colchón King Size Spring Air Phantom</t>
  </si>
  <si>
    <t>Colchón King Spring Air Phantom</t>
  </si>
  <si>
    <t xml:space="preserve">Colchón King Spring Air Phantom
</t>
  </si>
  <si>
    <t>https://drive.google.com/drive/folders/1mH4EkeArKfpf-bMoCgMl4qk57tMdQk3q</t>
  </si>
  <si>
    <t>WO3-MK1-HW0</t>
  </si>
  <si>
    <t>TPHANC_M</t>
  </si>
  <si>
    <t>Colchón Spring Air Phantom Matrimonial</t>
  </si>
  <si>
    <t>Colchón SpringA Phantom Mat</t>
  </si>
  <si>
    <t>Colchón Matrimonial Spring Air Phantom</t>
  </si>
  <si>
    <t xml:space="preserve">Colchón Matrimonial Spring Air Phantom
</t>
  </si>
  <si>
    <t>https://drive.google.com/drive/folders/1OUF1arJCpIuKy0wce-XXMJq44mV2tF2T</t>
  </si>
  <si>
    <t>IX9-UG8-HN9</t>
  </si>
  <si>
    <t>TPHANC_Q</t>
  </si>
  <si>
    <t>Colchón Spring Air Phantom Queen Size</t>
  </si>
  <si>
    <t>Colchón SpringA Phantom QS</t>
  </si>
  <si>
    <t>Colchón Queen Size Spring Air Phantom</t>
  </si>
  <si>
    <t>Colchón Queen Spring Air Phantom</t>
  </si>
  <si>
    <t xml:space="preserve">Colchón Queen Spring Air Phantom
</t>
  </si>
  <si>
    <t>https://drive.google.com/drive/folders/1HEYhC8-_QSFt4wGsCNsRFEprlO16Wsf3</t>
  </si>
  <si>
    <t>OX9-DN8-CI9</t>
  </si>
  <si>
    <t>CPREMIER000_I</t>
  </si>
  <si>
    <t>Colchón Spring Air Premier Individual</t>
  </si>
  <si>
    <t>Colchón SpringA PrINd</t>
  </si>
  <si>
    <t>Colchón Individual Spring Air Premier</t>
  </si>
  <si>
    <t>Colchón Individual Spring Air Posture Comfort Blanco Premier</t>
  </si>
  <si>
    <t xml:space="preserve">Colchón Spring Air Premier Individual Sistema Posture Comfort
</t>
  </si>
  <si>
    <t xml:space="preserve">El Colchón Spring Air Premier en tamaño individual ofrece un descanso rejuvenecedor y confort inugualable, con un nivel semi-firme. Su capa de acojinamiento de espuma se adapta a las curvas del cuerpo, eliminando puntos de presión. Los resortes embolsados individualmente reducen la transferencia de movimiento para un descanso tranquilo. Con una estructura enrollada en caja para fácil transporte, su altura de aproximadamente 28 cm asegura soporte y comodidad. La tecnología Never Turn SIMplifica el mantenimiento, y su tejido de cubierta resistente complementa su calidad. </t>
  </si>
  <si>
    <t>https://drive.google.com/drive/folders/1ABk_sAR4BpIR7zBKx1CEB6Tpl7jCSCaI</t>
  </si>
  <si>
    <t>ZR6-WZ9-LU4</t>
  </si>
  <si>
    <t>CPREMIER000_K</t>
  </si>
  <si>
    <t>Colchón Spring Air Premier King Size</t>
  </si>
  <si>
    <t>Colchón SpringA Pr KS</t>
  </si>
  <si>
    <t>Colchón King Size Spring Air Premier</t>
  </si>
  <si>
    <t xml:space="preserve">El Colchón Spring Air Premier en tamaño King Size ofrece lujo y confort supremo con su capa de acojinamiento que se adapta a las curvas del cuerpo y su sistema de resortes embolsados individualmente.Cuenta con un nivel de cnfort semi- firme Diseñado con tecnología Never Turn, no necesita voltearse y viene en una estructura enrollada en caja para facilitar su transporte e instalación. </t>
  </si>
  <si>
    <t>https://drive.google.com/drive/folders/18oBzG1xdPXx8ocgbS1S_y3UA6btovzdK</t>
  </si>
  <si>
    <t>PZ7-YI0-GY0</t>
  </si>
  <si>
    <t>CPREMIER000_M</t>
  </si>
  <si>
    <t>Colchón Spring Air Premier Matrimonial</t>
  </si>
  <si>
    <t>Colchón SpringA Pr Mat</t>
  </si>
  <si>
    <t>Colchón Matrimonial Spring Air Premier</t>
  </si>
  <si>
    <t>Colchón Spring Air Posture Comfort Premier Matrimonial</t>
  </si>
  <si>
    <t>Colchón Spring Air Premier Matrimonial Sistema Posture Comfort</t>
  </si>
  <si>
    <t xml:space="preserve">El Colchón Spring Air Premier en tamaño Queen Size redefine la experiencia del descanso con tecnología innovadora y materiales de alta calidad. Su capa de acojinamiento de espuma se adapta a las curvas del cuerpo, brindando un soporte excepcional y eliminando los puntos de presión. Los resortes embolsados individualmente reducen la transferencia de movimiento para un descanso tranquilo. Con una altura de 28 cm y tecnología Never Turn, este colchón ofrece comodidad duradera sin necesidad de mantenimiento. </t>
  </si>
  <si>
    <t>https://drive.google.com/drive/folders/13kuPTRi8sKd6vHhDwkVBTsMYSrRW9ZQs</t>
  </si>
  <si>
    <t>FU9-MW9-SE0</t>
  </si>
  <si>
    <t>UNIQUE_I</t>
  </si>
  <si>
    <t>Colchón Spring Air Unique Individual</t>
  </si>
  <si>
    <t>Colchón SpringA UniqueINd</t>
  </si>
  <si>
    <t>Colchón Individual Spring Air Unique</t>
  </si>
  <si>
    <t xml:space="preserve">Colchón Individual Spring Air Unique
</t>
  </si>
  <si>
    <t>Con su sistema de descanso Posture Comfort, está diseñado para proporcionar un soporte excepcional y una comodidad incomparable.
La colchoneta Pillow Top de 4 centímetros, fabricada con materiales de alta densidad, brinda comodidad extra, asegurando que te sientas cómodo cada vez que te acuestes. La tela tejido de punto añade un toque de elegancia y suavidad, creando un ambiente de descanso acogedor.
Con un nivel de confort semi-firme, ofrece un equilibrio perfecto entre suavidad y soporte. Sus 250 resortes otorgan un mayor soporte y aumentan su duración sin deformaciones, asegurando un descanso de calidad noche tras noche.
Gracias a la tecnología Never Turn, no necesita ser volteado, lo que simplifica su mantenimiento y prolonga su vida útil. Además, su sistema de descanso Posture Comfort asegura una postura adecuada durante el sueño, promoviendo un descanso reparador y revitalizante.</t>
  </si>
  <si>
    <t>https://drive.google.com/drive/folders/1jKx9dz2v4p8jAL3M8X3bxiH4e_0BfplM</t>
  </si>
  <si>
    <t>SQ7-HG5-AH2</t>
  </si>
  <si>
    <t>UNIQUE_M</t>
  </si>
  <si>
    <t>Colchón Spring Air Unique Matrimonial</t>
  </si>
  <si>
    <t>Colchón SpringA Unique Mat</t>
  </si>
  <si>
    <t>Colchón Matrimonial Spring Air Unique</t>
  </si>
  <si>
    <t xml:space="preserve">Colchón Matrimonial Spring Air Unique
</t>
  </si>
  <si>
    <t>Con su sistema de descanso Posture Comfort, está diseñado para proporcionar un soporte excepcional y una comodidad incomparable.
La colchoneta Pillow Top de 4 centímetros, fabricada con materiales de alta densidad, brinda comodidad extra, asegurando que te sientas cómodo cada vez que te acuestes. La tela tejido de punto añade un toque de elegancia y suavidad, creando un ambiente de descanso acogedor.
Con un nivel de confort semi-firme, ofrece un equilibrio perfecto entre suavidad y soporte. Sus 325 resortes otorgan un mayor soporte y aumentan su duración sin deformaciones, asegurando un descanso de calidad noche tras noche.
Gracias a la tecnología Never Turn, no necesita ser volteado, lo que simplifica su mantenimiento y prolonga su vida útil. Además, su sistema de descanso Posture Comfort asegura una postura adecuada durante el sueño, promoviendo un descanso reparador y revitalizante.</t>
  </si>
  <si>
    <t>https://drive.google.com/drive/folders/1r-NsOs208gSvMH7rin6jiO29LjqQ_7Rz</t>
  </si>
  <si>
    <t>PR8-WR8-KU8</t>
  </si>
  <si>
    <t>UNIQUE_Q</t>
  </si>
  <si>
    <t>Colchón Spring Air Unique Queen Size</t>
  </si>
  <si>
    <t>Colchón SpringA Unique QS</t>
  </si>
  <si>
    <t>Colchón Queen Size Spring Air Unique</t>
  </si>
  <si>
    <t xml:space="preserve">Colchón Queen Size Spring Air Unique
</t>
  </si>
  <si>
    <t>Con su sistema de descanso Posture Comfort, está diseñado para proporcionar un soporte excepcional y una comodidad incomparable.
La colchoneta Pillow Top de 4 centímetros, fabricada con materiales de alta densidad, brinda comodidad extra, asegurando que te sientas cómodo cada vez que te acuestes. La tela tejido de punto añade un toque de elegancia y suavidad, creando un ambiente de descanso acogedor.
Con un nivel de confort semi-firme, ofrece un equilibrio perfecto entre suavidad y soporte. Sus 375 resortes otorgan un mayor soporte y aumentan su duración sin deformaciones, asegurando un descanso de calidad noche tras noche.
Gracias a la tecnología Never Turn, no necesita ser volteado, lo que simplifica su mantenimiento y prolonga su vida útil. Además, su sistema de descanso Posture Comfort asegura una postura adecuada durante el sueño, promoviendo un descanso reparador y revitalizante.</t>
  </si>
  <si>
    <t>https://drive.google.com/drive/folders/1B5QR_WSgJTzGAuaq8ANaGPSGa0eAetUb</t>
  </si>
  <si>
    <t>WP1-WQ5-MT5</t>
  </si>
  <si>
    <t>CBASIC000_I</t>
  </si>
  <si>
    <t>Colchón en Caja Spring Air Dreams In A Box Basic Individual</t>
  </si>
  <si>
    <t>Colchón SpringA D.I.A.B INd</t>
  </si>
  <si>
    <t>Colchón Individual Spring Air Dreams In A Box Basic | En caja</t>
  </si>
  <si>
    <t>Colchón Individual Spring Air Dreams In A Box Basic</t>
  </si>
  <si>
    <t xml:space="preserve">Colchón en Caja Individual Spring Air Basic
</t>
  </si>
  <si>
    <t>Colchón Individual Dreams In A Box Basic</t>
  </si>
  <si>
    <t xml:space="preserve">El Colchón Dreams In A Box Hybrid de Spring Air en tamaño individual ofrece un confort excepcional a través de su forma tradicional al combinar resortes embolsados individualmente con colchoneta Memory Foam. La Memory Foam se adapta al cuerpo eliminando puntos de presión y promoviendo un flujo de aire constante. La capa de espuma de soporte asegura la alineación de la columna vertebral, mientras que el sistema Never Turn simplifica el mantenimiento. Los resortes embolsados ofrecen soporte preciso y reducen las interrupciones por movimiento, respaldados por refuerzo de alta densidad. Las capas de progresiones de confort brindan un soporte completo y personalizado. </t>
  </si>
  <si>
    <t>https://drive.google.com/drive/folders/1bZYWYspAMF1j1u63CiLFjmTCC0PrY1Pr</t>
  </si>
  <si>
    <t>Madison_Ind</t>
  </si>
  <si>
    <t>Madison</t>
  </si>
  <si>
    <t>Colchón Restonic Madison Individual</t>
  </si>
  <si>
    <t>Colchón Restonic MadisonINd</t>
  </si>
  <si>
    <t>Colchón Individual Restonic Madison</t>
  </si>
  <si>
    <t>Cuenta con 324 resortes de acero, diseñados para ofrecerte el soporte ideal. Su nivel de confort suave, combinado con un núcleo de standard foam, asegura una superficie estable que se adapta a tu cuerpo, proporcionando el descanso que mereces.
La colchoneta Euro Pillow, de perfil intermedio, está confeccionada con suaves acojinamientos de algodón laminado, que ofrecen el soporte y confort necesarios para disfrutar de noches de sueño reparador. Su tela combina un tejido suave, firme, resistente y duradero, asegurando que puedas disfrutar de un descanso prolongado y placentero.
Con dimensiones de 190 cm de largo, 100 cm de ancho y 25 cm de alto, transforma tus noches de descanso y despierta renovado cada día.</t>
  </si>
  <si>
    <t>https://drive.google.com/drive/folders/1DqlaGlK5ogWMh843SKAJ1Li0RisFvLC4</t>
  </si>
  <si>
    <t>Madison_Mat</t>
  </si>
  <si>
    <t>Colchón Restonic Madison Matrimonial</t>
  </si>
  <si>
    <t>Colchón Restonic Madison Mat</t>
  </si>
  <si>
    <t>Colchón Matrimonial Restonic Madison</t>
  </si>
  <si>
    <t>Cuenta con 432 resortes de acero, diseñados para ofrecerte el soporte ideal. Su nivel de confort suave, combinado con un núcleo de standard foam, asegura una superficie estable que se adapta a tu cuerpo, proporcionando el descanso que mereces.
La colchoneta Euro Pillow, de perfil intermedio, está confeccionada con suaves acojinamientos de algodón laminado, que ofrecen el soporte y confort necesarios para disfrutar de noches de sueño reparador. Su tela combina un tejido suave, firme, resistente y duradero, asegurando que puedas disfrutar de un descanso prolongado y placentero.
Con dimensiones de 190 cm de largo, 135 cm de ancho y 25 cm de alto, transforma tus noches de descanso y despierta renovado cada día.</t>
  </si>
  <si>
    <t>https://drive.google.com/drive/folders/1eCVeQThPGXFfzbOkcWmwyB0z9KPQjnWx</t>
  </si>
  <si>
    <t>Vail_Mat</t>
  </si>
  <si>
    <t>Vail</t>
  </si>
  <si>
    <t>Colchón Restonic Vail Matrimonial</t>
  </si>
  <si>
    <t>Colchón Restonic Vail Mat</t>
  </si>
  <si>
    <t>Colchón Matrimonial Restonic Vail</t>
  </si>
  <si>
    <t>Cuenta con 432 resortes de acero, diseñados para ofrecerte el soporte ideal. Su nivel de confort medio, combinado con espuma aglutinada, proporciona una mayor estabilidad y firmeza para tu descanso.
La colchoneta Euro Pillow, de perfil intermedio, está confeccionada con suaves acojinamientos de algodón laminado, que ofrecen el soporte y confort necesarios para disfrutar de noches de sueño reparador. Su tela combina un tejido suave, firme, resistente y duradero, asegurando que puedas disfrutar de un descanso prolongado y placentero.
Con dimensiones de 190 cm de largo, 135 cm de ancho y 31 cm de alto, transforma tus noches de descanso y despierta renovado cada día.</t>
  </si>
  <si>
    <t>https://drive.google.com/drive/folders/1tq06iE0kBfA0YvAuDyed4gTaGDJfZNqQ</t>
  </si>
  <si>
    <t>Colchón Restonic Rover Matrimonial (Nuevo)</t>
  </si>
  <si>
    <t xml:space="preserve">Descubre el equilibrio perfecto entre confort y soporte con nuestro colchón con un nivel de firmeza medio, diseñado para ofrecerte un descanso renovador. La colchoneta Euro Pillow de perfil intermedio que brinda una capa adicional de suavidad, mientras que la espuma convoluted, con sus relieves únicos, permite una óptima circulación del aire, manteniéndote fresco durante la noche. Cuenta con un sistema de resortes Bonell de acero que garantiza un soporte firme y duradero, contiene 432 resortes que se adaptan a tu cuerpo para un descanso sin interrupciones. La combinación de acolchado de algodón laminado proporciona el soporte necesario y un toque de confort. Además, la tela suave y firme está diseñada para ofrecerte la durabilidad y el confort que necesitas, permitiéndote disfrutar de noches de descanso inigualables. </t>
  </si>
  <si>
    <t>https://drive.google.com/drive/folders/1e0GUIqBjCeZDZvL5HU43dL6PrBTxwSAR</t>
  </si>
  <si>
    <t>Colchón Restonic Rover Queen Size (Nuevo)</t>
  </si>
  <si>
    <t xml:space="preserve">Descubre el equilibrio perfecto entre confort y soporte con nuestro colchón con un nivel de firmeza medio, diseñado para ofrecerte un descanso renovador. La colchoneta Euro Pillow de perfil intermedio que brinda una capa adicional de suavidad, mientras que la espuma convoluted, con sus relieves únicos, permite una óptima circulación del aire, manteniéndote fresco durante la noche. Cuenta con un sistema de resortes Bonell de acero que garantiza un soporte firme y duradero, contiene 486 resortes que se adaptan a tu cuerpo para un descanso sin interrupciones. La combinación de acolchado de algodón laminado proporciona el soporte necesario y un toque de confort. Además, la tela suave y firme está diseñada para ofrecerte la durabilidad y el confort que necesitas, permitiéndote disfrutar de noches de descanso inigualables. </t>
  </si>
  <si>
    <t>https://drive.google.com/drive/folders/1NFNlZdWDikzugBGOnqNjBrQIYYKiDuAy</t>
  </si>
  <si>
    <t>Colchón Restonic Rover King Size (Nuevo)</t>
  </si>
  <si>
    <t xml:space="preserve">Descubre el equilibrio perfecto entre confort y soporte con nuestro colchón con un nivel de firmeza medio, diseñado para ofrecerte un descanso renovador. La colchoneta Euro Pillow de perfil intermedio que brinda una capa adicional de suavidad, mientras que la espuma convoluted, con sus relieves únicos, permite una óptima circulación del aire, manteniéndote fresco durante la noche. Cuenta con un sistema de resortes Bonell de acero que garantiza un soporte firme y duradero, contiene 648 resortes que se adaptan a tu cuerpo para un descanso sin interrupciones. La combinación de acolchado de algodón laminado proporciona el soporte necesario y un toque de confort. Además, la tela suave y firme está diseñada para ofrecerte la durabilidad y el confort que necesitas, permitiéndote disfrutar de noches de descanso inigualables. </t>
  </si>
  <si>
    <t>https://drive.google.com/drive/folders/1VBsru8vpyQhIJWAQgX0LDDM6yg54RDWP</t>
  </si>
  <si>
    <t>34PB-50</t>
  </si>
  <si>
    <t>Top Comfort</t>
  </si>
  <si>
    <t>Colchón Loomber Top Comfort Individual</t>
  </si>
  <si>
    <t>Colchón LB Top ComfortINd</t>
  </si>
  <si>
    <t>Ofrece una experiencia de descanso excepcional en su forma tradicional, cuenta con tejido de punto de alta calidad, Eco Comfort Fiber, una capa cómoda y respetuosa con el medio ambiente que permite el flujo de aire natural para una noche de sueño más refrescante, es transpirable, antibacteriana y antiolor, con ayuda de la Fibra de soja brinda una excelente absorción de humedad y transpirabilidad. Con colchoneta Bio Based Memory Foam que se adapta al cuerpo y elimina puntos de presión, asegura un flujo de aire eficiente para frescura constante. Mientras que el sistema Lady S Pocket con revestimiento de espuma comprende un espiral con 10 vueltas ofrece un área blanda de amortiguación y un soporte fuerte y duradero, con cientos de espirales que permiten minimizar la transferencia de movimiento.</t>
  </si>
  <si>
    <t>https://drive.google.com/drive/folders/1nvDLhCWuoysU8cXXhrw1R-OovVbc6aE1?role=writer</t>
  </si>
  <si>
    <t>Colchón Loomber Top Comfort Matrimonial</t>
  </si>
  <si>
    <t>Colchón LB Top Comfort Mat</t>
  </si>
  <si>
    <t>https://drive.google.com/drive/folders/1tPKfPw6LGMigUDIarYmuLiBp2WZjxyEI</t>
  </si>
  <si>
    <t>Colchón Loomber Top Comfort Queen Size</t>
  </si>
  <si>
    <t>Colchón LB Top Comfort Q.S</t>
  </si>
  <si>
    <t>https://drive.google.com/drive/folders/1bnKihd2_qXeWewiKIvl_dcSnNNtEeuB4</t>
  </si>
  <si>
    <t>Colchón Loomber Top Comfort King Size</t>
  </si>
  <si>
    <t>Colchón LB Top Comfort K.S</t>
  </si>
  <si>
    <t>https://drive.google.com/drive/folders/1svbSqOCeAr-zNrCLZmQzZ9Gl4SsugkkB</t>
  </si>
  <si>
    <t>21FK-F93</t>
  </si>
  <si>
    <t>Supreme</t>
  </si>
  <si>
    <t>Colchón Loomber Supreme Individual</t>
  </si>
  <si>
    <t>Colchón LB PrimeINd</t>
  </si>
  <si>
    <t>https://drive.google.com/drive/folders/1YRGDsxVaC7EdJbFKGK9brqBNctFqFykg</t>
  </si>
  <si>
    <t>Colchón Loomber Supreme Matrimonial</t>
  </si>
  <si>
    <t>Colchón LB Prime Mat</t>
  </si>
  <si>
    <t>https://drive.google.com/drive/folders/1jKLPs7276QmzIcQBKg_icC5BdohwZUT3</t>
  </si>
  <si>
    <t>Colchón Loomber Supreme Queen Size</t>
  </si>
  <si>
    <t>Colchón LB Prime Q.S</t>
  </si>
  <si>
    <t>https://drive.google.com/drive/folders/1NGK3bRvtGX0QkeqXrZlFQ5zyOke9V_Qw</t>
  </si>
  <si>
    <t>Colchón Loomber Supreme King Size</t>
  </si>
  <si>
    <t>Colchón LB Prime K.S</t>
  </si>
  <si>
    <t>https://drive.google.com/drive/folders/1baNUmRj4KP801MeNW69D4C7Ded-MLHKs</t>
  </si>
  <si>
    <t>MN6-QC6-CQ8</t>
  </si>
  <si>
    <t>CELULARES Y TELEFONÍA</t>
  </si>
  <si>
    <t>CELULARES</t>
  </si>
  <si>
    <t>EQUIPOS CELULARES</t>
  </si>
  <si>
    <t>1B (2020)</t>
  </si>
  <si>
    <t>Celular Alcatel 1B (2020) Azul Cerceta 16 GB + 2 GB</t>
  </si>
  <si>
    <t>Alcatel 1B (2020) Azul Cerceta</t>
  </si>
  <si>
    <t>Humma Tecnologías, S.A. de C.V.</t>
  </si>
  <si>
    <t>Alcatel</t>
  </si>
  <si>
    <t>43191501</t>
  </si>
  <si>
    <t>Teléfonos móviles</t>
  </si>
  <si>
    <t>Con un procesador Quad-Core y Android™ 10 (edición Go), disfrutarás de un rendimiento ágil, rápido y seguro, permitiéndote hacer más en menos tiempo. 
La pantalla panorámica HD+ de 5.5 pulgadas te permite disfrutar de tu contenido favorito con una calidad visual excepcional.
Cuenta con 16 GB de almacenamiento y 2 GB de memoria RAM, además de soporte para tarjetas Micro SD de hasta 32 GB (FAT 32), tendrás espacio suficiente para todas tus aplicaciones y archivos.
 La batería de 3000 mAh te proporciona energía suficiente para hablar hasta 16 horas, navegar hasta nueve horas o escuchar hasta 61 horas de música sin necesidad de recargar.
El botón del Asistente de Google facilita la accesibilidad, permitiéndote gestionar tareas, mantenerte en contacto, obtener indicaciones y controlar tu hogar con solo presionar un botón o decir "Hola Google".
El diseño asimétrico con textura de plumas evoca la belleza de la naturaleza, proporcionando una apariencia atractiva y sofisticada.</t>
  </si>
  <si>
    <t>0.168</t>
  </si>
  <si>
    <t>Humma</t>
  </si>
  <si>
    <t>https://drive.google.com/drive/folders/1KJMWf7Bvq0btD8gnlcGDpGSRMQJyce8A</t>
  </si>
  <si>
    <t>DX1-PN6-YZ5</t>
  </si>
  <si>
    <t>3 (2020)</t>
  </si>
  <si>
    <t>Celular Alcatel 3 (2020) Verde 64 GB + 4 GB</t>
  </si>
  <si>
    <t>Alcatel 3 (2020) Verde</t>
  </si>
  <si>
    <t>Su procesador Octa-Core altamente eficiente, junto con 4 GB de RAM y 64 GB de almacenamiento, ampliables hasta 128 GB con una tarjeta Micro SD, te permiten ejecutar aplicaciones exigentes, transmitir contenido, tomar fotografías y jugar durante horas. Además, su batería de 4000 mAh te asegura más de un día completo de uso continuo.
Con una pantalla HD+ de 6.22 pulgadas y una relación de aspecto de 19:9, ofrece una visualización que se adapta cómodamente, permitiéndote revivir tus momentos favoritos con gran detalle. Su acabado camaleón y vidrio 2.5D proporcionan un aspecto sofisticado y un agarre cómodo.
Con su tecnología de píxeles grandes 4 en 1 y una gran apertura, podrás tomar fotografías de alta calidad incluso en condiciones de poca luz. Además, su cámara macro de 2 MP te permite captar los detalles más finos, mientras que la detección de escenas con IA ajusta automáticamente la configuración para obtener la mejor toma en 22 escenarios diferentes.
Además, cuenta con un botón dedicado al Asistente de Google. Con solo decir "Hola Google" o presionar el botón, puedes acceder fácilmente al asistente para gestionar tareas, mantenerte en contacto, obtener direcciones y controlar tu hogar inteligente, estés donde estés.</t>
  </si>
  <si>
    <t>0.165</t>
  </si>
  <si>
    <t>https://drive.google.com/drive/folders/1bJOpLs08eRvj-IAFn9sgScVQI6EY8L7u</t>
  </si>
  <si>
    <t>90 Smart</t>
  </si>
  <si>
    <t>Celular HONOR 90 Smart Negro Medianoche 128 GB + 4 GB</t>
  </si>
  <si>
    <t>Honor90 S Negro M.</t>
  </si>
  <si>
    <t>HONOR</t>
  </si>
  <si>
    <t>HONOR 90 Smart Negro Medianoche 128 GB + 4 GB</t>
  </si>
  <si>
    <t>Con una pantalla que sigue siendo nítida con luz exterior intensa, podrás ver fácilmente todas tus aplicaciones, responder a mensajes y grabar vídeos sin problema.
Al reducir el brillo en interiores, el modo oscuro, el modo de protección ocular y la pantalla nocturna circadiana pueden proporcionar múltiples cuidados para tus ojos.
La suave curvatura se debe al diseño cuádruple curvo de 63°. Hablando en términos de ultradelgadez y ligereza.
108MP con Ultra Claridad
Las fotos de gran tamaño con súper fotosensible y la tecnología de síntesis de píxeles 9 en 1, que presenta la noche extravagante con súper fotosensible.
Grabación multivídeo para una mejor experiencia. Otra vista, otra emoción, otra sorpresa.
Batería de larga duración
Capacidad de 5330 mAh, durabilidad de 3 años8 Despídete de la ansiedad de la "batería baja".
HONOR SuperCharge de 35 W.
Altavoces estéreo duales, sumérgete en el mundo del sonido
Efecto de sonido envolvente, calidad de audio de cine Audio Hi-Res de alta calidad, como si estuvieras allí.
Admite el modo de gran volumen en múltiples escenarios al aire libre, sin pérdida de llamadas, llamadas nítidas, experiencia de vídeo-audio simultánea, navegación más segura.</t>
  </si>
  <si>
    <t>https://drive.google.com/drive/folders/12ovOcoovkqEAhPnBjEuXY9XZYC_hxa8T</t>
  </si>
  <si>
    <t>Moto Z3 Play</t>
  </si>
  <si>
    <t>Celular Motorola Moto Z3 Play Índigo Profundo 64 GB + 4 GB</t>
  </si>
  <si>
    <t>Motorola Z3 Play Índigo P.</t>
  </si>
  <si>
    <t>Motorola</t>
  </si>
  <si>
    <t>43191502</t>
  </si>
  <si>
    <t>Motorola Moto Z3 Play Índigo Profundo 64 GB + 4 GB</t>
  </si>
  <si>
    <t>Con una pantalla SuperAMOLED FHD+ de 6.01 pulgadas, ofrece un 79% de ratio de pantalla, maximizando la visualización con marcos reducidos y sin notch. Está protegida por Gorilla Glass 3 y una elegante curvatura 2.5D, brindando resistencia y estilo en un formato compacto.
Impulsado por el procesador Snapdragon 636, junto a 64 GB de almacenamiento interno y 4 GB de RAM, asegura un rendimiento fluido y multitarea eficiente. Su batería de 3,000 mAh con carga rápida TurboPower de 15W mediante USB tipo C asegura una rápida recuperación de energía.
El diseño delgado y sofisticado se destaca con un cuerpo de solo 6.75 mm de grosor, combinado con una cubierta de cristal y marcos metálicos. Además, es resistente a salpicaduras (certificación P2i), ideal para el uso diario. El lector de huellas lateral, inspirado en la ergonomía de dispositivos Sony, está estratégicamente ubicado para un acceso rápido y cómodo.
Cuenta con una cámara trasera doble: un sensor principal de 12 MP y un sensor secundario de 5 MP, perfectos para capturar retratos detallados con mayor profundidad. La cámara frontal de 8 MP incluye desbloqueo facial y es ideal para selfies y videollamadas. Además, permite grabar vídeos en 4K a 30 fps con calidad profesional.
Con Android 8.1 Oreo como sistema operativo, sin capas de personalización, ofrece una experiencia limpia y optimizada. Incluye funciones exclusivas como Moto Display y Moto Actions, que facilitan la interacción con gestos intuitivos, mejorando tu productividad y comodidad.
Impulsado por el procesador Snapdragon 636, junto a 64 GB de almacenamiento interno y 4 GB de RAM, asegura un rendimiento fluido y multitarea eficiente. Su batería de 3,000 mAh con carga rápida TurboPower de 15W mediante USB tipo C asegura una rápida recuperación de energía.
El diseño delgado y sofisticado se destaca con un cuerpo de solo 6.75 mm de grosor, combinado con una cubierta de cristal y marcos metálicos. Además, es resistente a salpicaduras (certificación P2i), ideal para el uso diario. El lector de huellas lateral, inspirado en la ergonomía de dispositivos Sony, está estratégicamente ubicado para un acceso rápido y cómodo.
Además, cuenta con una cámara trasera doble: un sensor principal de 12 MP y un sensor secundario de 5 MP, perfectos para capturar retratos detallados con mayor profundidad. La cámara frontal de 8 MP incluye desbloqueo facial, y es ideal para selfies y videollamadas. Además, puedes grabar vídeos en 4K a 30 fps con calidad profesional.
Con Android 8.1 Oreo como sistema operativo, sin capas de personalización, ofrece una experiencia limpia y optimizada. Incluye funciones exclusivas como Moto Display y Moto Actions, que facilitan la interacción con gestos intuitivos, mejorando tu productividad y comodidad.</t>
  </si>
  <si>
    <t>https://drive.google.com/drive/folders/1D2CwZDCj1roZ3rnevc3xlMBisJg7KRAS</t>
  </si>
  <si>
    <t>1SE (2020)</t>
  </si>
  <si>
    <t>Celular Alcatel 1SE (2020) Azul 32 GB + 2 GB</t>
  </si>
  <si>
    <t>Alcatel 1SE (2020) Azul</t>
  </si>
  <si>
    <t>Alcatel 1SE (2020) Azul 32 GB + 2 GB</t>
  </si>
  <si>
    <t>Optimiza tus fotos con una cámara triple con IA. Transforma tus imágenes con la triple cámara con IA del Alcatel 1SE y guarda un recuerdo de tus momentos más importantes. Sus cámaras con IA de 13 MP, super gran angular de 5 MP y de profundidad de 2 MP, te permiten capturar cualquier situación, ya sea con iluminación tenue o intensa. Disfruta más de la vida gracias al procesador Octa-Core ultrarrápido, que gestiona mejor juegos, streamings, capturas y muchas más acciones. ¡Y una batería de 4000 mAh que dura todo el día! Completa tus tareas diarias sin esfuerzo con el botón del Asistente de Google. Descubre una gran pantalla HD+ ampliada de 6,22 pulgadas, que brilla con sus detalles radiales ranurados que atrapan la luz.
Una fotografía más inteligente al alcance de todos. Los momentos importantes no distinguen entre el día y la noche. La cámara triple con IA te permite capturarlos a la perfección, sin importar el momento del día.
Haz fotos a todo lo que quieras, desde comida hasta fuegos artificiales, gracias a su cámara de 13 MP de gran calidad.
La detección de escena con IA optimiza automáticamente la configuración en tiempo real para capturar hasta 12 sujetos y escenarios diferentes* y que el color, los detalles y la iluminación de tus fotos sean siempre excelentes.
Disfruta de las maravillas que el mundo que te tiene reservadas, gracias a la cámara con super gran angular de 5 MP, que ajusta el encuadre para que en tus fotos entren todos tus amigos, paisajes y recuerdos.
Perfecciona tus retratos con una cámara de profundidad de 2 MP que proporciona un bokeh de calidad profesional. Viajes en solitario, citas con tu pareja o noches de fiesta con los amigos: captura el momento, sea cual sea, con una cámara frontal de 5 MP con flash LCD.
Procesamiento ultrarrápido. Confía en el rendimiento avanzado del Alcatel 1SE para que tus días transcurran sin problemas. Disfruta de más reproducciones de vídeo, streamings, capturas y grabaciones con un procesador Octa-Core capaz de gestionar tareas pesadas al instante. Los 2 GB de RAM y los 32 GB de ROM te permiten almacenar toda tu música, fotos, vídeos, archivos y mucho más. Olvídate del cargador con su batería de 4000 mAh que dura todo el día y te permite ver vídeos y reproducir música durante horas.
Una pantalla impresionante.Sumérgete de lleno en una pantalla HD+ ampliada de 6,22 pulgadas, que te atrapará con su relación pantalla/cuerpo del 87,18 %, para lograr una inmersión completa.
Un precioso diseño radial. El Alcatel 1SE te ofrece un diseño único con luz radial y movimiento, detalles radiales giratorios y ranuras texturizadas que se pueden tocar. El cristal frontal 2.5D proporciona una superficie de pantalla elegante y curvas brillantes.</t>
  </si>
  <si>
    <t>https://drive.google.com/drive/folders/1bwyrQzinVLfeQSSQ8pKz_fuMqCzK3T70</t>
  </si>
  <si>
    <t>QU6-ZE2-MH3</t>
  </si>
  <si>
    <t>Celular Apple iPhone 13 Azul 128 GB</t>
  </si>
  <si>
    <t>Apple iPhone 13 Azul</t>
  </si>
  <si>
    <t>Apple</t>
  </si>
  <si>
    <t>Su estructura de bordes planos y un marco de aluminio que no solo le confiere un aspecto moderno, sino también una gran resistencia. La pantalla de 6.1 pulgadas está equipada con Ceramic Shield en el frente, un material exclusivo de Apple y reconocido por ser más duro que cualquier otro vidrio utilizado en smartphones.
La pantalla con una resolución de 2532 x 1170 píxeles a 460 ppi, asegura una visualización clara y detallada de todos los contenidos. Además, tanto la cámara trasera como la frontal cuentan con sensores de 12 MP, perfectos para capturar momentos con la más alta calidad.
Con el poderoso chip A15 Bionic, asegurando un rendimiento excepcional para todas las tareas, desde las más cotidianas hasta las más exigentes. Con una capacidad de almacenamiento de 128 GB, los usuarios tienen amplio espacio para guardar fotografías, vídeos, aplicaciones y mucho más.
La cámara trasera ha sido rediseñada con las lentes dispuestas diagonalmente, lo que permite un sistema avanzado de dos cámaras capaces de capturar imágenes impresionantes con detalles y colores vivos. La cámara frontal TrueDepth también ha sido optimizada; aunque más compacta, sigue proporcionando más área de visualización en la pantalla y manteniendo funcionalidades avanzadas como Face ID, el sistema de autenticación facial más seguro disponible.
Con una clasificación IP68, lo que lo hace sumamente resistente al agua y capaz de soportar la inmersión en agua a ciertas profundidades. Es ideal para el uso diario, resistiendo sin problema las salpicaduras y derrames comunes.</t>
  </si>
  <si>
    <t>https://drive.google.com/drive/folders/1KEyj8kiLHEjwbky5ciblQyTEfnt1AQay</t>
  </si>
  <si>
    <t>IN9-VN9-AO0</t>
  </si>
  <si>
    <t>Celular Apple iPhone 13 Verde 128 GB</t>
  </si>
  <si>
    <t>Apple iPhone 13 Verde</t>
  </si>
  <si>
    <t>https://drive.google.com/drive/folders/1xgckdtontXSSA7le-7AAK-zuPM65XFU_</t>
  </si>
  <si>
    <t>JS3-NS1-KE0</t>
  </si>
  <si>
    <t>E30 Lite</t>
  </si>
  <si>
    <t>Celular Hisense E30 Lite Nebula Blue 16 GB + 1 GB 2P Dual SIM</t>
  </si>
  <si>
    <t>Hisense E30 L Nebula Blue</t>
  </si>
  <si>
    <t>Hisense</t>
  </si>
  <si>
    <t>Celular Hisense E30 Lite Neubula Blue 16 GB + 1 GB 2P Dual SIM</t>
  </si>
  <si>
    <t>Sumérgete en el mundo de la conectividad con el Hisense E30 Lite en un impresionante tono Neubula Blue. Equipado con 16 GB de almacenamiento interno y una memoria RAM de 1 GB, este dispositivo te ofrece el espacio y la potencia necesarios para llevar contigo tus aplicaciones favoritas, fotos y videos dondequiera que vayas. Además, su funcionalidad Dual SIM te permite gestionar tu vida personal y profesional de manera eficiente. Con un diseño elegante y ergonómico, este teléfono no solo impresiona por su apariencia, sino también por su rendimiento confiable. Ya sea que estés navegando por la web, disfrutando de contenido multimedia o comunicándote con tus seres queridos, el Hisense E30 Lite está diseñado para satisfacer todas tus necesidades móviles.</t>
  </si>
  <si>
    <t>https://drive.google.com/drive/folders/17vBPh0mVO1PfIfQoi3r0sIsOdudr1eVA</t>
  </si>
  <si>
    <t>TH6-TJ3-WA6</t>
  </si>
  <si>
    <t>H40 Lite Magic</t>
  </si>
  <si>
    <t>Celular Hisense H40 Lite Magic Negro 64 GB + 3 GB</t>
  </si>
  <si>
    <t>Hisense H40 L Magic Negro</t>
  </si>
  <si>
    <t>El celular Hisense H40 Lite Magic en un elegante color negro, con una capacidad de almacenamiento de 64 GB y 3 GB de RAM, ofrece una combinación equilibrada de funcionalidad y estilo para satisfacer tus necesidades diarias.
La pantalla del H40 Lite Magic brinda una experiencia visual clara y vibrante, ideal para disfrutar de contenido multimedia, juegos y aplicaciones con colores intensos y detalles nítidos. Su diseño elegante en negro agrega un toque de sofisticación al dispositivo.
Con 64 GB de almacenamiento interno y 3 GB de RAM, este celular proporciona espacio suficiente para almacenar aplicaciones, fotos, videos y otros archivos esenciales. La memoria RAM asegura un rendimiento fluido, permitiéndote disfrutar de una experiencia de usuario sin interrupciones.
La cámara trasera del H40 Lite Magic captura momentos con detalles sorprendentes, permitiéndote inmortalizar tus experiencias diarias. Su diseño compacto y moderno facilita su transporte y uso en cualquier lugar.
Con funciones avanzadas y un diseño atractivo, el Hisense H40 Lite Magic se presenta como una opción versátil para aquellos que buscan un celular funcional con un toque de elegancia. Este dispositivo es ideal para usuarios que valoran el rendimiento y el estilo en un solo paquete.</t>
  </si>
  <si>
    <t>https://drive.google.com/drive/folders/1yfbpf10trDiqmJJVzb9wSpOiqkL4Pc3C</t>
  </si>
  <si>
    <t>DZ9-MO9-QF3</t>
  </si>
  <si>
    <t>H40 Magic</t>
  </si>
  <si>
    <t>Celular Hisense H40 Magic Negro 128 GB + 4 GB</t>
  </si>
  <si>
    <t>Hisense H40 Magic Negro</t>
  </si>
  <si>
    <t>El celular Hisense H40 Magic en un llamativo color negro, con una generosa capacidad de almacenamiento de 128 GB y 4 GB de RAM, es una elección excepcional para aquellos que buscan un dispositivo móvil con estilo y alto rendimiento.
La pantalla de 6.53 pulgadas del Hisense H40 Magic ofrece una experiencia visual envolvente, ideal para disfrutar de contenido multimedia, juegos y aplicaciones con detalle y claridad. Su tamaño generoso permite una navegación cómoda y una inmersión total en el entretenimiento.
Con 128 GB de almacenamiento interno y 4 GB de RAM, este celular proporciona una capacidad amplia para almacenar aplicaciones, fotos, videos y otros archivos multimedia. La memoria RAM asegura un rendimiento fluido y sin interrupciones, permitiendo una experiencia de usuario ágil.
Equipado con una cámara trasera triple versátil, el Hisense H40 Magic captura imágenes y videos sorprendentes con detalles nítidos y colores vibrantes. La cámara frontal también ofrece la posibilidad de tomar selfies de alta calidad y realizar videoconferencias con claridad.
El diseño elegante y moderno en color negro agrega un toque de sofisticación al Hisense H40 Magic, destacando su estética premium. Con conectividad avanzada, funciones innovadoras y un equilibrio perfecto entre rendimiento y diseño, este celular se presenta como una elección completa para aquellos que buscan un dispositivo móvil de alto nivel.</t>
  </si>
  <si>
    <t>https://drive.google.com/drive/folders/1bCQHwvelKQf-HLwgKFIkqWKKIE9gKy7G</t>
  </si>
  <si>
    <t>GR5-FD8-ED1</t>
  </si>
  <si>
    <t>U50</t>
  </si>
  <si>
    <t>Celular Hisense U50 Azul 32 GB + 2 GB Dual SIM</t>
  </si>
  <si>
    <t>Hisense U50 Azul 32</t>
  </si>
  <si>
    <t>El celular Hisense U50 en un atractivo color azul, con una capacidad de almacenamiento de 32 GB + 2 GB de RAM, es una elección llamativa y funcional para aquellos que buscan un dispositivo móvil eficiente y con estilo.
La pantalla del Hisense U50 ofrece una experiencia visual clara y vibrante, perfecta para disfrutar de contenido multimedia, juegos y aplicaciones con detalle y claridad. Su tamaño adecuado permite una navegación cómoda y una experiencia de usuario envolvente.
Con 32 GB de almacenamiento interno y 2 GB de RAM, este celular proporciona una capacidad suficiente para almacenar aplicaciones, fotos, videos y otros archivos multimedia. La memoria RAM asegura un rendimiento fluido y sin interrupciones, permitiendo una experiencia de usuario sin problemas.
Equipado con una cámara trasera funcional, el Hisense U50 permite capturar momentos cotidianos con detalles nítidos y colores realistas. La capacidad Dual SIM proporciona flexibilidad en el uso de dos tarjetas SIM para una mayor versatilidad.
El diseño en color azul del Hisense U50 agrega un toque de personalidad y estilo, destacando su estética moderna. Con conectividad avanzada, funciones prácticas y un equilibrio entre rendimiento y diseño, este celular se presenta como una elección sólida para aquellos que buscan un dispositivo móvil eficiente con un toque de elegancia.</t>
  </si>
  <si>
    <t>CU3-FG4-CN1</t>
  </si>
  <si>
    <t>V40i</t>
  </si>
  <si>
    <t>Celular Hisense V40i Dorado 64 GB + 3 GB Dual SIM</t>
  </si>
  <si>
    <t>Hisense V40i Dorado</t>
  </si>
  <si>
    <t>El celular Hisense V40I en un atractivo color dorado, con una capacidad de almacenamiento de 64 GB + 3 GB de RAM y funcionalidad Dual SIM, es una elección brillante para aquellos que buscan un dispositivo móvil que ofrezca estilo, rendimiento y versatilidad.
La pantalla envolvente de 6.52 pulgadas del Hisense V40I brinda una experiencia visual inmersiva, perfecta para disfrutar de contenido multimedia, juegos y aplicaciones con detalle y claridad. Su tamaño generoso permite una navegación cómoda y una experiencia de usuario envolvente.
Con 64 GB de almacenamiento interno y 3 GB de RAM, este celular proporciona una capacidad suficiente para almacenar aplicaciones, fotos, videos y otros archivos multimedia. La memoria RAM asegura un rendimiento ágil y sin interrupciones, permitiéndote realizar múltiples tareas con facilidad.
Equipado con una cámara trasera versátil, el Hisense V40I captura momentos especiales con detalles nítidos y colores vibrantes. La funcionalidad Dual SIM permite gestionar dos tarjetas SIM SIMultáneamente, brindando flexibilidad en la gestión de llamadas y conectividad.
El diseño elegante en color dorado agrega un toque de sofisticación al Hisense V40I, destacando su estética moderna. Con conectividad avanzada, características innovadoras y un equilibrio perfecto entre rendimiento y diseño, este celular se presenta como una elección completa para aquellos que buscan un dispositivo móvil versátil y a la moda.</t>
  </si>
  <si>
    <t>VW1-IZ2-GM3</t>
  </si>
  <si>
    <t>Celular Hisense H40 Lite Magic Azul 64 GB + 3 GB</t>
  </si>
  <si>
    <t>Hisense H40 L Magic Azul</t>
  </si>
  <si>
    <t>El celular Hisense H40 Lite Magic en un atractivo tono azul, con una capacidad de almacenamiento de 64 GB y 3GB de RAM, ofrece una experiencia móvil equilibrada con un diseño llamativo y un rendimiento eficiente. La pantalla del Hisense H40 Lite Magic proporciona una visualización nítida y colorida, ideal para disfrutar de contenido multimedia, juegos y aplicaciones con detalles precisos. Su diseño en azul agrega un toque de elegancia y modernidad al dispositivo. Con 64 GB de almacenamiento interno y 3 GB de RAM, este celular brinda suficiente espacio para almacenar aplicaciones, fotos, videos y otros archivos esenciales. La memoria RAM asegura un rendimiento fluido, permitiéndote disfrutar de una experiencia de usuario sin interrupciones. La cámara trasera dual del Hisense H40 Lite Magic te permite capturar momentos con claridad y estilo, ofreciendo opciones creativas para la fotografía. Su diseño ergonómico facilita su uso y transporte en cualquier situación. Con conectividad avanzada y funciones modernas, el Hisense H40 Lite Magic se presenta como una opción atractiva para aquellos que buscan un celular versátil con un diseño moderno. Este dispositivo es ideal para usuarios que valoran la estética y el rendimiento en un solo paquete.</t>
  </si>
  <si>
    <t>https://drive.google.com/drive/folders/1G4o3-a1ViQWvDFfFbn10fr7U42ZiehC0</t>
  </si>
  <si>
    <t>QX3-UE1-RH5</t>
  </si>
  <si>
    <t>X6s</t>
  </si>
  <si>
    <t>Celular HONOR X6s Azul Náutico 128 GB + 4 GB</t>
  </si>
  <si>
    <t>HonorX6s Azul Náutico</t>
  </si>
  <si>
    <t>El celular HONOR X6S en un atractivo tono azul náutico, con una capacidad de almacenamiento de 128 GB + 4 GB de RAM, fusiona estilo y rendimiento para ofrecer una experiencia móvil excepcional.
La pantalla del HONOR X6S brinda una visualización clara y vívida, perfecta para disfrutar de contenido multimedia, juegos y aplicaciones con detalle y claridad. Su diseño en azul náutico añade un toque de frescura y modernidad al dispositivo.
Con 128 GB de almacenamiento interno y 4 GB de RAM, este celular proporciona espacio suficiente para almacenar aplicaciones, fotos, videos y otros archivos multimedia. La memoria RAM asegura un rendimiento ágil y sin interrupciones, permitiéndote disfrutar de una experiencia de usuario eficiente.
La cámara trasera del HONOR X6S captura momentos con detalles nítidos y colores realistas, permitiéndote expresar tu creatividad a través de la fotografía. Además, su diseño compacto y elegante hace que sea fácil de llevar y utilizar en cualquier lugar.
Con conectividad avanzada y funciones prácticas, el HONOR X6S se presenta como una opción atractiva para aquellos que buscan un celular con rendimiento sólido y un diseño moderno. Este dispositivo es ideal para usuarios que valoran el estilo y la funcionalidad en un solo paquete.</t>
  </si>
  <si>
    <t>X6b</t>
  </si>
  <si>
    <t>Celular HONOR X6b Negro Medianoche 128 GB + 4 GB</t>
  </si>
  <si>
    <t>HonorX6b Negro M.</t>
  </si>
  <si>
    <t>HONOR X6b Negro Medianoche 128 GB + 4 GB</t>
  </si>
  <si>
    <t>El móvil Honor X6b, de color Midnight Black, te ofrece una tecnología innovadora que fue creada para satisfacer tus necesidades diarias.
Memoria amplia
Este móvil te ofrece una memoria interna de 128 GB, lo que significa que tendrás espacio para tus ficheros o fotos, sin pensar que el espacio está limitado. Además, con el procesador MediaTek Helio G85 y sus 8 GB de RAM, podrás abrir al mismo tiempo todas las páginas que lo necesitas sin afectar el rendimiento del móvil.
Una cámara potente
Gracias a su doble cámara trasera de 50 MP (f/1.8) + cámara de profundidad de 2 MP (f/2.4) obtendrás unas fotos limpias y claros sin ningún esfuerzo. Las funciones inteligentes de cámara te ofrecerán imágenes más nítidas. Y por si fuera poco, cuenta con una cámara frontal de 5 MP (f/2.2).
Pantalla nítida
El móvil Honor X6b cuenta con una pantalla TFT LCD de 6.56", con una tasa de refresco de 90 Hz y una resolución HD+ (1612 x 720 píxeles), por lo que podrás ver vídeos y jugar de forma más que nítida.
Increíble autonomía
Libérate de la ansiedad de quedarte sin batería de repente y carga tu teléfono rápidamente. El móvil tiene una gran capacidad de batería, de 5200 mAh y tecnología de carga rápida.</t>
  </si>
  <si>
    <t>https://drive.google.com/drive/folders/1QkE7Z1XdNQ3qZJet2hPJfZDDKuosMXYk</t>
  </si>
  <si>
    <t>Blade A52</t>
  </si>
  <si>
    <t>Celular ZTE Blade A52 Azul 64 GB + 2 GB</t>
  </si>
  <si>
    <t>ZTE Blade A52 Azul</t>
  </si>
  <si>
    <t>ZTE</t>
  </si>
  <si>
    <t>Con una pantalla de 6.52 pulgadas HD+ con un notch en forma de gota de agua y marcos reducidos. Con 2 GB de RAM y 64 GB de memoria de almacenamiento, expandible hasta 2 TB, tienes espacio más que suficiente para almacenar todas tus aplicaciones, fotografías y archivos multimedia.
Con una potente cámara triple impulsada por IA, captura cada momento con claridad y detalle. La configuración de la cámara principal incluye un sensor de 13 MP, junto con sensores de 2 MP para profundidad y macro. Además, la cámara frontal de 5 MP te permite tomar selfies impresionantes.
Equipado con Android 11 Go e impulsado por un potente procesador Octa-core de 1.6 GHz, aseguran un rendimiento suave y eficiente en todas tus actividades.</t>
  </si>
  <si>
    <t>https://drive.google.com/drive/folders/165Yuh3QcjTn6_zQLLAjdcBhH2_I2ajUQ</t>
  </si>
  <si>
    <t>Nova 9 SE</t>
  </si>
  <si>
    <t>Celular Huawei Nova 9 SE Negro Medianoche 128 GB + 6 GB</t>
  </si>
  <si>
    <t>Huawei Nova 9 SE Negro M.</t>
  </si>
  <si>
    <t>Huawei</t>
  </si>
  <si>
    <t>Su pantalla, con esquinas redondeadas, de 6.78 pulgadas, tiene una resolución FHD+ de 2388 x 1080 píxeles y capacidad para mostrar hasta 16.7 millones de colores. Además, cuenta con tecnología TFT LCD (IPS) y puede alcanzar una tasa de refresco de hasta 90 Hz, así como una tasa de muestreo táctil de 270 Hz.
Está equipado con un potente procesador Qualcomm Snapdragon 680, acompañado de una GPU Adreno 610. Con hasta 6 GB de RAM y 128 GB de almacenamiento interno, ofrece un rendimiento rápido y eficiente para todas tus tareas.
Con una cámara principal de alta resolución de 108 MP, una cámara ultra gran angular de 8 MP, una cámara de profundidad de 2 MP y una cámara macro de 2 MP, junto con una cámara frontal de 16 MP, ambas cámaras pueden capturar imágenes de alta resolución y videos con una resolución máxima de 1920 x 1080 píxeles.
La batería tiene una capacidad nominal de 4000 mAh, con soporte para carga rápida HUAWEI SuperCharge de hasta 66 W. El dispositivo opera con el sistema operativo EMUI 12.</t>
  </si>
  <si>
    <t>https://drive.google.com/drive/folders/1079tPhPURqtjq8gxj7kWgsDUbMhF18sE</t>
  </si>
  <si>
    <t>MO9-OV8-EY7</t>
  </si>
  <si>
    <t>X8a</t>
  </si>
  <si>
    <t>Celular HONOR X8a Plata Estelar 128 GB + 8 GB</t>
  </si>
  <si>
    <t>HonorX8a Plata Estelar</t>
  </si>
  <si>
    <t>Te presentamos el Honor X8A de color Plata sideral, con un diseño limpio y exquisito demuestra su lenguaje único de diseño. El proceso de escarchado con cristales de arena exalta la extraordinaria textura del marco y a la vez captura el brillo de la luz. Ligero y poderoso 7.48mm de grosor, 179g de peso Este dispositivo inteligente y delgado cabe perfectamente en la mano, lo que lo convierte en el compañero perfecto para ti. Con HONOR Display Color Calibration, la diferencia de color percibida se elimina eficazmente, restaurando el verdadero color del mundo. Con el certificado TÜV Rheinland low blue light, la pantalla es cómoda para la vista, ya que reduce eficazmente los daños causados por la luz azul, lo que asegura el uso prolongado de la pantalla sin fatiga ocular.</t>
  </si>
  <si>
    <t>https://drive.google.com/drive/folders/1hNmOGLS1BXgjK6DH-NOmGmmMgpFQhEWk</t>
  </si>
  <si>
    <t>HZ7-TE7-VM0</t>
  </si>
  <si>
    <t>X7a</t>
  </si>
  <si>
    <t>Celular HONOR X7a Negro Medianoche 128 GB + 6 GB</t>
  </si>
  <si>
    <t>HonorX7a Negro M.</t>
  </si>
  <si>
    <t>Impresionante batería de 5330mAh, proporcionando una experiencia de larga duración y sin preocupaciones. Con una batería de duración súper larga y súper ahorro, te brinda la libertad de disfrutar de tus actividades diarias sin interrupciones. Con hasta 19 horas de reproducción de películas y videos online, 37 horas de llamadas, 26 horas de reproducción de música y 37 horas de navegación en redes sociales, tienes energía suficiente para tus actividades más exigentes.
Además, ofrece carga rápida gracias a la tecnología HONOR SuperCharge de 22.5 W, lo que te permite ver videos durante 3 horas con solo 10 minutos de carga. Su motor inteligente de ahorro de energía asegura una mayor duración de la batería, lo que significa que puedes disfrutar de un rendimiento óptimo durante más tiempo.
Se destaca por su diseño delgado de 8.27 mm, que combina una batería mejorada con un ajuste perfecto en la mano. Su diseño exquisito presenta una cámara trasera cuádruple ultra nítida inspirada en la icónica cámara réflex dual, ofreciendo figuras y colores degradados que se deslizan entre los tonos de luz y sombra.
La pantalla FullView de 6.74 pulgadas ofrece una experiencia envolvente con una tasa de actualización de hasta 90 Hz, lo que te permite disfrutar de una navegación más fluida. Además, cuenta con certificación TÜV Rheinland low blue light para proteger tus ojos con múltiples modos de protección visual.
Cuenta con una cámara cuádruple que proporciona una experiencia emocionante, con una cámara principal ultra clara de 50MP para detalles alucinantes, una cámara ultra gran angular de 5MP para una visión más amplia, una cámara de profundidad de campo de 2MP para desenfocar el fondo y una cámara macro de 2MP para capturar detalles sutiles.
Con 128 GB de almacenamiento, te permite almacenar más fotos, videos y aplicaciones sin preocuparte por quedarte sin espacio.</t>
  </si>
  <si>
    <t>BY8-OR3-SU2</t>
  </si>
  <si>
    <t>Nova Y60</t>
  </si>
  <si>
    <t>Celular Huawei Nova Y60 Negro 64 GB + 4 GB</t>
  </si>
  <si>
    <t>Huawei Nova Y60 Negro</t>
  </si>
  <si>
    <t>El celular Huawei Nova Y60 en elegante color negro, con una generosa capacidad de almacenamiento de 64 GB + 4 GB de RAM, es una elección excepcional para aquellos que buscan un dispositivo móvil que combine estilo, rendimiento y funcionalidad avanzada.
La pantalla envolvente de 6.6 pulgadas del Huawei Nova Y60 ofrece una experiencia visual impresionante, perfecta para disfrutar de contenido multimedia, juegos y aplicaciones con detalle y claridad. Su tamaño generoso permite una navegación cómoda y una inmersión total en el entretenimiento.
Con 64 GB de almacenamiento interno y 4 GB de RAM, este celular proporciona una capacidad suficiente para almacenar aplicaciones, fotos, videos y otros archivos multimedia. La memoria RAM asegura un rendimiento fluido y sin interrupciones, incluso al realizar múltiples tareas.
La cámara trasera dual del Huawei Nova Y60 captura imágenes sorprendentes con detalles nítidos y colores vibrantes. Desde retratos hasta paisajes, este celular te permite expresar tu creatividad de manera excepcional.
El diseño elegante en color negro agrega un toque de sofisticación al Huawei Nova Y60, destacando su estética moderna. Con conectividad avanzada, características innovadoras y un equilibrio perfecto entre rendimiento y diseño, este celular se presenta como una elección completa para aquellos que buscan un dispositivo móvil de alto nivel.</t>
  </si>
  <si>
    <t>FZ9-IW7-SB8</t>
  </si>
  <si>
    <t>Celular Huawei Nova Y60 Verde 64 GB + 4 GB</t>
  </si>
  <si>
    <t>Huawei Nova Y60 Verde</t>
  </si>
  <si>
    <t>El celular Huawei Nova Y60 en un atractivo color verde, con una generosa capacidad de almacenamiento de 64 GB + 4 GB de RAM, es una elección vibrante y eficiente para aquellos que buscan un dispositivo móvil con estilo y rendimiento confiable.
La pantalla del Huawei Nova Y60 ofrece una experiencia visual clara y nítida, perfecta para disfrutar de contenido multimedia, juegos y aplicaciones con detalle y claridad. Su tamaño adecuado permite una navegación cómoda y una experiencia de usuario agradable.
Con 64 GB de almacenamiento interno y 4 GB de RAM, este celular proporciona una capacidad suficiente para almacenar aplicaciones, fotos, videos y otros archivos multimedia. La memoria RAM asegura un rendimiento ágil y sin interrupciones, permitiéndote disfrutar de una experiencia de usuario fluida.
Equipado con una cámara trasera triple versátil, el Huawei Nova Y60 captura momentos especiales con detalles nítidos y colores vibrantes. La cámara frontal también permite tomar selfies de alta calidad y realizar videoconferencias con claridad.
El diseño en color verde del Huawei Nova Y60 agrega un toque de frescura y estilo, destacando su estética moderna. Con conectividad avanzada, funciones innovadoras y un equilibrio perfecto entre rendimiento y diseño, este celular se presenta como una elección completa para aquellos que buscan un dispositivo móvil versátil y eficiente.</t>
  </si>
  <si>
    <t>CN4-VI3-CT2</t>
  </si>
  <si>
    <t>P40 Lite</t>
  </si>
  <si>
    <t>Celular Huawei P40 Lite Gris 128 GB + 6 GB</t>
  </si>
  <si>
    <t>Huawei P40 L Gris</t>
  </si>
  <si>
    <t>Huawei P40 Lite Gris 128 GB + 6 GB</t>
  </si>
  <si>
    <t>El celular Huawei P40 Lite en atractivo color gris, con una generosa capacidad de almacenamiento de 128 GB + 6 GB de RAM, es una opción destacada para aquellos que buscan un dispositivo móvil que combine rendimiento avanzado con un diseño elegante.
La pantalla de 6.4 pulgadas del Huawei P40 Lite ofrece una experiencia visual envolvente, perfecta para disfrutar de contenido multimedia, juegos y aplicaciones con detalle y claridad. Su tamaño generoso brinda una experiencia de usuario inmersiva y cómoda.
Con 128 GB de almacenamiento interno y 6 GB de RAM, este celular proporciona una capacidad generosa para almacenar aplicaciones, fotos, videos y otros archivos multimedia. La memoria RAM asegura un rendimiento ágil y sin interrupciones, permitiendo una experiencia de usuario fluida.
La cámara cuádruple trasera del Huawei P40 Lite, con sus funciones avanzadas, captura imágenes y videos sorprendentes con detalles nítidos y colores vibrantes. Además, la cámara frontal permite tomar selfies de alta calidad.
El diseño elegante y moderno en color gris agrega un toque de sofisticación al Huawei P40 Lite, destacando su estética premium. Con conectividad avanzada, funciones innovadoras y una combinación equilibrada de rendimiento y diseño, este celular se presenta como una elección completa para aquellos que buscan un dispositivo móvil de alto nivel.</t>
  </si>
  <si>
    <t>https://drive.google.com/drive/folders/1RZ3ImLZT4WGJNTfOZyfai6i52Q2XRLTx</t>
  </si>
  <si>
    <t>ZW8-HL3-PV1</t>
  </si>
  <si>
    <t>Celular Huawei P40 Lite Rosa 128 GB + 8 GB Dual SIM</t>
  </si>
  <si>
    <t>Huawei P40 L Rosa</t>
  </si>
  <si>
    <t>El Huawei P40 Lite en color Rosa destaca por su fusión entre estilo, rendimiento y tecnología avanzada. Con 128 GB de almacenamiento y 8 GB de RAM, ofrece un diseño sofisticado, rendimiento potente y características innovadoras. Entre sus puntos destacados se encuentran su amplio almacenamiento, pantalla envolvente, sistema de cámaras versátil, batería de larga duración y tecnología Dual SIM. Además, ofrece opciones de seguridad avanzada y conectividad completa. En resumen, es un dispositivo móvil que combina elegancia y funcionalidad para satisfacer las necesidades de usuarios exigentes.</t>
  </si>
  <si>
    <t>WC1-ZE4-MK2</t>
  </si>
  <si>
    <t>Celular Huawei P40 Lite Verde 128 GB + 6 GB</t>
  </si>
  <si>
    <t>Huawei P40 L Verde</t>
  </si>
  <si>
    <t>El celular Huawei P40 Lite en un vibrante tono verde, con una generosa capacidad de almacenamiento de 128 GB + 6 GB de RAM, redefine la experiencia móvil al combinar un rendimiento potente con un diseño moderno y atractivo.
La pantalla del Huawei P40 Lite ofrece una visualización impresionante con colores vibrantes y detalles nítidos, ideal para disfrutar de contenido multimedia, juegos y aplicaciones. Su diseño en verde agrega un toque distintivo y elegante al dispositivo.
Con 128 GB de almacenamiento interno y 6 GB de RAM, este celular proporciona un amplio espacio para almacenar aplicaciones, fotos, videos y otros archivos esenciales. La memoria RAM asegura un rendimiento fluido, permitiéndote disfrutar de una experiencia de usuario sin interrupciones.
La cámara cuádruple trasera del Huawei P40 Lite te permite explorar tu creatividad al capturar imágenes y videos de alta calidad en diversas situaciones. Su diseño ergonómico y moderno lo convierte en un dispositivo cómodo de usar y llevar a cualquier lugar.
Con conectividad avanzada y funciones innovadoras, el Huawei P40 Lite se presenta como una opción premium para aquellos que buscan un celular potente con un diseño llamativo. Este dispositivo es ideal para usuarios que exigen alto rendimiento y estilo en un solo paquete.</t>
  </si>
  <si>
    <t>https://drive.google.com/drive/folders/1cVhV8whjKqKTi62bVnpuCWrUgFIQXXEJ</t>
  </si>
  <si>
    <t>VR6-JR1-NT4</t>
  </si>
  <si>
    <t>Celular Huawei P40 Lite Verde 128 GB + 8 GB 2P Dual SIM</t>
  </si>
  <si>
    <t>El celular Huawei P40 Lite en un llamativo color verde, con una generosa capacidad de almacenamiento de 128 GB y 8 GB de RAM y la posibilidad de utilizar dos tarjetas SIM, redefine la experiencia móvil al combinar rendimiento potente con un diseño atractivo.
La pantalla del Huawei P40 Lite ofrece una visualización impresionante con colores vibrantes y detalles nítidos, ideal para disfrutar de contenido multimedia, juegos y aplicaciones. Su diseño en verde agrega un toque distintivo y moderno al dispositivo.
Con 128 GB de almacenamiento interno y 8 GB de RAM, este celular proporciona un amplio espacio para almacenar aplicaciones, fotos, videos y otros archivos esenciales. La memoria RAM asegura un rendimiento fluido, permitiéndote disfrutar de una experiencia de usuario sin interrupciones.
La cámara trasera cuádruple del Huawei P40 Lite te permite explorar tu creatividad al capturar imágenes y videos de alta calidad en diversas situaciones. Su diseño ergonómico y elegante lo convierte en un dispositivo cómodo de usar y llevar a cualquier lugar.
Con conectividad avanzada y funciones modernas, el Huawei P40 Lite se presenta como una opción premium para aquellos que buscan un celular potente con un diseño llamativo. Este dispositivo es ideal para usuarios que exigen alto rendimiento y estilo en un solo paquete.</t>
  </si>
  <si>
    <t>https://drive.google.com/drive/folders/1oNtjXyGiJY62nUFefZMzHvj0eJudTMth</t>
  </si>
  <si>
    <t>QX9-DW9-XA8</t>
  </si>
  <si>
    <t>Y5p</t>
  </si>
  <si>
    <t>Celular Huawei Y5p Azul 32 GB + 2 GB</t>
  </si>
  <si>
    <t>Huawei Y5p Azul</t>
  </si>
  <si>
    <t>El celular Huawei Y5P en un llamativo color azul, con una capacidad de almacenamiento de 32 GB + 2 GB de RAM, combina funcionalidad y estilo en un dispositivo compacto y atractivo.
La pantalla del Huawei Y5P ofrece una visualización clara y colorida, ideal para disfrutar de contenido multimedia, juegos y aplicaciones de manera cómoda. Su diseño en azul agrega un toque de frescura y originalidad al dispositivo.
Con 32 GB de almacenamiento interno y 2 GB de RAM, este celular proporciona espacio suficiente para almacenar aplicaciones, fotos, videos y otros archivos esenciales. La memoria RAM asegura un rendimiento fluido, permitiéndote disfrutar de una experiencia de usuario sin interrupciones.
La cámara trasera del Huawei Y5P captura momentos con detalles sorprendentes, permitiéndote inmortalizar tus experiencias diarias. Su diseño compacto y ligero facilita su transporte y uso en cualquier lugar.
Con conectividad moderna y funciones prácticas, el Huawei Y5P se presenta como una opción atractiva para aquellos que buscan un celular funcional con un diseño llamativo. Este dispositivo es ideal para usuarios que valoran la SIMplicidad y la eficiencia en un solo paquete.</t>
  </si>
  <si>
    <t>EU3-UU5-GJ7</t>
  </si>
  <si>
    <t>Celular Huawei Y5p Negro 32 GB + 2 GB</t>
  </si>
  <si>
    <t>Huawei Y5p Negro</t>
  </si>
  <si>
    <t>El celular Huawei Y5P en un clásico color negro, con una capacidad de almacenamiento de 32 GB + 2 GB de RAM, es una elección sobria y eficiente para aquellos que buscan un dispositivo móvil funcional con un toque de elegancia.
La pantalla de 5.45 pulgadas del Huawei Y5P ofrece una experiencia visual clara y compacta, perfecta para realizar tareas diarias, navegar por la web y disfrutar de contenido multimedia con detalle y claridad. Su tamaño ajustado permite un manejo cómodo y portabilidad.
Con 32 GB de almacenamiento interno y 2 GB de RAM, este celular proporciona una capacidad suficiente para almacenar aplicaciones, fotos, videos y otros archivos multimedia. La memoria RAM asegura un rendimiento fluido y eficiente, permitiendo una experiencia de usuario sin interrupciones.
Equipado con una cámara trasera funcional, el Huawei Y5P permite capturar momentos cotidianos con detalles nítidos y colores realistas. La cámara frontal también ofrece la posibilidad de tomar selfies y realizar videollamadas con claridad.
El diseño en color negro del Huawei Y5P aporta un toque de sobriedad y versatilidad, haciéndolo adecuado para diferentes entornos. Con conectividad avanzada, características prácticas y un equilibrio entre rendimiento y diseño, este celular se presenta como una elección sólida para aquellos que valoran la SIMplicidad y la eficiencia en un dispositivo móvil.</t>
  </si>
  <si>
    <t>JL6-IW3-ZP8</t>
  </si>
  <si>
    <t>Y6 2019</t>
  </si>
  <si>
    <t>Celular Huawei Y6 2019 Azul 64 GB + 3 GB</t>
  </si>
  <si>
    <t>Huawei Y6 2019 Azul</t>
  </si>
  <si>
    <t>El celular Huawei Y6 2019 en un atractivo color azul, con una capacidad de almacenamiento de 64 GB + 3 GB de RAM, ofrece un equilibrio entre estilo y rendimiento para aquellos que buscan un dispositivo móvil confiable y funcional.
La pantalla del Huawei Y6 2019 brinda una experiencia visual clara y nítida en su colorido diseño azul, perfecta para disfrutar de contenido multimedia, navegar por la web y utilizar aplicaciones con detalle y claridad. Su tamaño adecuado facilita una navegación cómoda y una experiencia de usuario envolvente.
Con 64 GB de almacenamiento interno y 3 GB de RAM, este celular proporciona una capacidad suficiente para almacenar aplicaciones, fotos, videos y otros archivos multimedia. La memoria RAM asegura un rendimiento ágil y sin interrupciones, permitiéndote disfrutar de una experiencia de usuario fluida.
La cámara trasera del Huawei Y6 2019 captura momentos cotidianos con detalles nítidos y colores realistas, permitiéndote inmortalizar tus experiencias. Su diseño en color azul agrega un toque de estilo y originalidad, destacando su estética moderna.
Con conectividad avanzada y funciones prácticas, el Huawei Y6 2019 se presenta como una opción completa para aquellos que buscan un celular confiable con un diseño atractivo. Este dispositivo es ideal para usuarios que valoran el rendimiento y la estética en un mismo paquete.</t>
  </si>
  <si>
    <t>https://drive.google.com/drive/folders/1IfjwMqw42cN3gBi2LCeJhfi3KCMHQ0Yb</t>
  </si>
  <si>
    <t>YH8-SD7-OF0</t>
  </si>
  <si>
    <t>Y7a</t>
  </si>
  <si>
    <t>Celular Huawei Y7a Rosa 64 GB + 4 GB</t>
  </si>
  <si>
    <t>Huawei Y7a Rosa</t>
  </si>
  <si>
    <t>El celular Huawei Y7 2019 en atractivo color Rosa, con 64 GB de almacenamiento y 3 GB de RAM, redefine la experiencia móvil al ofrecer un equilibrio perfecto entre estilo y rendimiento. Este dispositivo combina un diseño vibrante con funcionalidades avanzadas para satisfacer las necesidades diarias de los usuarios. Presenta un llamativo color Rojo que no solo agrega personalidad al dispositivo, sino que también lo hace destacar entre la multitud. Su diseño ergonómico y estilizado proporciona una experiencia de uso cómoda y moderna. Con 32 GB de almacenamiento interno, el celular ofrece suficiente espacio para almacenar fotos, videos, aplicaciones y archivos multimedia, con capacidad de expansión mediante tarjeta microSD. Equipado con 3 GB de RAM y un procesador eficiente, asegura un rendimiento confiable en el manejo de aplicaciones, juegos y multitarea. La pantalla ofrece colores vibrantes y detalles nítidos para una experiencia visual inmersiva, mientras que la cámara permite capturar momentos memorables con claridad y detalle. Con una batería de alta capacidad, ofrece una duración prolongada, y opciones de conectividad completas aseguran una experiencia en línea sin problemas. Ofrece métodos de desbloqueo rápidos y seguros, como el reconocimiento facial y el desbloqueo por PIN o contraseña, brindando flexibilidad y seguridad en el acceso al dispositivo. En resumen, el Huawei Y7 2019 en color Rojo es una elección vibrante para aquellos que buscan un celular equilibrado con un diseño atractivo y características esenciales. Con un rendimiento confiable, amplio almacenamiento y una batería duradera, ofrece una experiencia móvil completa para satisfacer las necesidades cotidianas.</t>
  </si>
  <si>
    <t>XF0-RY4-UQ4</t>
  </si>
  <si>
    <t>Y7p</t>
  </si>
  <si>
    <t>Celular Huawei Y7p Negro 64 GB + 4 GB</t>
  </si>
  <si>
    <t>Huawei Y7p Negro</t>
  </si>
  <si>
    <t>El celular Huawei Y7P en color negro con 64 GB de almacenamiento y 4 GB de RAM combina estilo, rendimiento y versatilidad en un dispositivo móvil integral.
 El Huawei Y7P presenta un diseño elegante y moderno en color negro, ofreciendo un aspecto atractivo y sofisticado. Su construcción cuidadosa y materiales de alta calidad brindan durabilidad y estilo.
La pantalla de este celular proporciona una experiencia visual inmersiva con sus colores vibrantes y detalles nítidos. Con una generosa área de visualización, es ideal para ver contenido multimedia, navegar por aplicaciones y jugar.
Equipado con 4 GB de RAM, el Y7P ofrece un rendimiento potente y fluido para ejecutar múltiples aplicaciones SIMultáneamente. La capacidad de almacenamiento interno de 64 GB permite guardar una gran cantidad de aplicaciones, fotos, videos y documentos.
 La configuración de cámara triple en la parte trasera del Y7P te permite capturar fotos y videos de alta calidad en diversas situaciones. Desde paisajes panorámicos hasta retratos detallados, esta cámara se adapta a tus necesidades fotográficas.
 La cámara frontal del Huawei Y7P asegura selfies nítidos y atractivos. Con funciones avanzadas de belleza y modo retrato, puedes capturar tu mejor imagen.
La batería de alta capacidad del Y7P proporciona una duración suficiente para afrontar el día a día sin preocupaciones. Realiza llamadas, navega por internet y disfruta de tus aplicaciones favoritas durante más tiempo.
 La seguridad de tus datos es una prioridad. El Huawei Y7P cuenta con opciones de seguridad avanzadas, como el reconocimiento facial, para asegurar un acceso seguro y proteger tu privacidad.
 El dispositivo opera con la interfaz EMUI (Emotion User Interface) de Huawei, que ofrece una experiencia de usuario intuitiva y personalizable. Accede fácilmente a tus aplicaciones, organiza tu pantalla de inicio y personaliza tu dispositivo según tus preferencias.
En conclusión, el Huawei Y7P Negro con 64 GB de almacenamiento y 4 GB de RAM es una elección atractiva para aquellos que buscan un celular versátil con un diseño elegante, cámaras potentes y un rendimiento sólido. Este dispositivo ofrece una experiencia completa que satisface las necesidades de los usuarios modernos.</t>
  </si>
  <si>
    <t>VA2-QA7-JY5</t>
  </si>
  <si>
    <t>Celular Huawei Y7p Verde 64 GB + 4 GB</t>
  </si>
  <si>
    <t>Huawei Y7p Verde</t>
  </si>
  <si>
    <t>El celular Huawei Y7P en un atractivo color verde, con una capacidad de almacenamiento de 64 GB + 4 GB de RAM, presenta una combinación ideal de estilo y rendimiento para satisfacer las necesidades diarias de los usuarios.
La pantalla del Huawei Y7P ofrece una experiencia visual envolvente con colores vibrantes y detalles nítidos, ideal para disfrutar de contenido multimedia, juegos y aplicaciones. Su diseño en verde agrega un toque fresco y moderno al dispositivo.
Con 64 GB de almacenamiento interno y 4 GB de RAM, este celular proporciona espacio suficiente para almacenar aplicaciones, fotos, videos y otros archivos esenciales. La memoria RAM asegura un rendimiento fluido, permitiéndote disfrutar de una experiencia de usuario sin interrupciones.
La cámara trasera triple del Huawei Y7P te permite capturar momentos con claridad y detalle, ofreciendo opciones creativas para la fotografía. Su diseño elegante y ergonómico facilita su transporte y uso en cualquier lugar.
Con conectividad avanzada y funciones modernas, el Huawei Y7P se presenta como una opción atractiva para aquellos que buscan un celular versátil con un diseño vibrante. Este dispositivo es ideal para usuarios que valoran el rendimiento y la estética en un solo paquete.</t>
  </si>
  <si>
    <t>EE9-NH3-KY2</t>
  </si>
  <si>
    <t>Nitro N62</t>
  </si>
  <si>
    <t>Celular Maxwest Nitro N62 Rojo 32 GB + 2 GB</t>
  </si>
  <si>
    <t>Maxwest Nitro N62 Rojo</t>
  </si>
  <si>
    <t>Maxwest</t>
  </si>
  <si>
    <t>El celular Maxwest Nitro N62 en un vibrante color rojo, con una capacidad de almacenamiento de 32 GB y 2 GB de RAM, es una elección llamativa para aquellos que buscan un dispositivo móvil con estilo y funcionalidad eficiente.
La pantalla del Maxwest Nitro N62 ofrece una experiencia visual clara y vibrante, perfecta para disfrutar de contenido multimedia, juegos y aplicaciones con detalle y claridad. Su tamaño adecuado permite una navegación cómoda y una experiencia de usuario envolvente.
Con 32 GB de almacenamiento interno y 2 GB de RAM, este celular proporciona una capacidad suficiente para almacenar aplicaciones, fotos, videos y otros archivos multimedia. La memoria RAM asegura un rendimiento fluido y sin interrupciones, permitiendo una experiencia de usuario ágil.
Equipado con una cámara trasera versátil, el Maxwest Nitro N62 captura momentos especiales con detalles nítidos y colores vibrantes. La cámara frontal también ofrece la posibilidad de tomar selfies de alta calidad y realizar videoconferencias con claridad.
El diseño llamativo en color rojo agrega un toque de personalidad al Maxwest Nitro N62, destacando su estética moderna. Con conectividad avanzada, características innovadoras y un equilibrio perfecto entre rendimiento y diseño, este celular se presenta como una elección completa para aquellos que buscan un dispositivo móvil eficiente con un toque de estilo.</t>
  </si>
  <si>
    <t>https://drive.google.com/drive/folders/11f0ZCAww--xjBFac2WWsr-pGILpqZtDe</t>
  </si>
  <si>
    <t>PQ5-XS6-LW0</t>
  </si>
  <si>
    <t>Moto G8 Plus</t>
  </si>
  <si>
    <t>Celular Motorola Moto G8 Plus Azul Nocturno 64 GB + 4 GB</t>
  </si>
  <si>
    <t>Motorola G8 Plus Azul Nocturno</t>
  </si>
  <si>
    <t>El Motorola G8 Plus Azul Nocturno 64 GB + 4 GB es un smartphone desbloqueado, brindándote la libertad de elegir la compañía telefónica que se adapte mejor a tus necesidades. Este dispositivo va más allá de la conectividad al ofrecer una experiencia visual impresionante gracias a su pantalla Max Vision Full HD+, que amplía tu campo visual y te sumerge en colores vibrantes.
Captura cada momento con detalle y precisión gracias a su potente sistema de cámaras. La triple cámara trasera de 48 MPx, 16 MPx y 5 MPx te permite explorar la fotografía desde diferentes perspectivas, incluyendo opciones como ultra gran angular y profundidad para obtener resultados sorprendentes. La cámara frontal de 25 MPx, con tecnología Quad Pixel, asegura selfies de alta definición incluso en condiciones de poca luz.
Sumérgete en un audio potente y de alta calidad con la tecnología Dolby Stereo, que proporciona una experiencia envolvente al reproducir tus contenidos multimedia favoritos. Además, la batería de carga rápida te permite recargar el dispositivo en solo 15 minutos, brindándote hasta 8 horas de uso continuo.
El diseño elegante en tono Azul Nocturno complementa la potencia y versatilidad de este dispositivo, convirtiéndolo en una opción ideal para aquellos que buscan un smartphone desbloqueado con características avanzadas y un rendimiento excepcional en todos los aspectos.</t>
  </si>
  <si>
    <t>Y9 Prime 2019</t>
  </si>
  <si>
    <t>Celular Huawei Y9 Prime 2019 Negro Medianoche 128 GB + 4 GB</t>
  </si>
  <si>
    <t>Huawei Y9 Prime 2019 Negro M.</t>
  </si>
  <si>
    <t>Con dimensiones de 77.3 milímetros de ancho, 163.5 milímetros de altura y 8.8 milímetros de profundidad, así como un peso de aproximadamente 196.8 gramos, se adapta cómodamente a la palma de tu mano y es fácil de transportar.
Su pantalla TFT LCD (LTPS) de 6.59 pulgadas ofrece una experiencia visual inmersiva con una resolución nítida de 2340 x 1080 y una densidad de píxeles de 391 PPI. Con una amplia gama de colores de 16.7 millones, cada imagen cobra vida con detalles vibrantes y realistas.
Funciona con el potente procesador Hisilicon Kirin 710F, que asegura un rendimiento fluido y una capacidad de respuesta excepcional incluso con tareas exigentes. Está equipado con EMUI 9.0 basado en Android 9, el cual ofrece una interfaz intuitiva y una experiencia de usuario personalizable.
Con memoria de 4 GB de RAM más 128 GB de almacenamiento interno, tienes suficiente espacio para tus aplicaciones, fotos y archivos multimedia.
La configuración de la cámara es impresionante, con una cámara frontal de 16 MP para selfies de alta calidad y una cámara trasera triple de 16 MP + 8 MP + 2 MP que captura imágenes vívidas y detalladas en una variedad de situaciones.
La batería de 4,000 mAh proporciona una duración de batería confiable para mantenerse al día con tu día a día sin preocupaciones.
Además, cuenta con una variedad de sensores, incluido un sensor de huella digital, sensor de luz ambiental, compás digital, sensor de gravedad y sensor giroscopio para una funcionalidad avanzada.</t>
  </si>
  <si>
    <t>https://drive.google.com/drive/folders/1F-f3Py_KLhlAbHNyGbuqtOx6ih14uWqd</t>
  </si>
  <si>
    <t>Moto E14</t>
  </si>
  <si>
    <t>Celular Motorola Moto E14 Verde 64 GB + 2 GB</t>
  </si>
  <si>
    <t>Motorola E14 Verde</t>
  </si>
  <si>
    <t>Motorola Moto E14 Verde 64 GB + 2 GB</t>
  </si>
  <si>
    <t>Con una pantalla LCD de 6.6 pulgadas HD+ (1600 x 720) y una fluidez de 90 Hz, ofrece una experiencia visual envolvente y nítida, reforzada con Corning Gorilla Glass.
Está equipado con 64 GB de almacenamiento interno y 2 GB de RAM expandible, lo que permite realizar múltiples tareas sin complicaciones, gracias a su potente procesador Octa-Core y al sistema operativo Android 14.0 (U) Go Edition.
Su batería Li-Poly de 5,000 mAh te proporciona hasta 40 horas de uso continuo, complementada por carga rápida de 15 W para mantenerte conectado cuando lo necesites.
El sonido multidimensional con tecnología Dolby Atmos y su altavoz incorporado elevan tu experiencia auditiva, mientras que el conector de auriculares te permite disfrutar con mayor comodidad.
Cuenta con una cámara trasera de 13 MP y una cámara frontal de 5 MP, ambas optimizadas automáticamente por el sistema de cámaras con inteligencia artificial para capturar fotografías de alta calidad.</t>
  </si>
  <si>
    <t>https://drive.google.com/drive/folders/1FbNg5tmQyCLjrk6r4WHTfKsaPwaSeIAT</t>
  </si>
  <si>
    <t>JN0-PX3-PN6</t>
  </si>
  <si>
    <t>Moto G13</t>
  </si>
  <si>
    <t>Celular Motorola Moto G13 Gris Oxford 128 GB + 4 GB</t>
  </si>
  <si>
    <t>Motorola G13 Gris Oxford</t>
  </si>
  <si>
    <t>El Motorola G13 Gris Oxford 128GB + 4GB es un smartphone que te sumerge en una experiencia visual cautivadora gracias a su pantalla IPS de 6.5 pulgadas, que ofrece colores vibrantes y detalles nítidos. Con un sistema operativo Android intuitivo y personalizable, este dispositivo se adapta a tus necesidades diarias de manera eficiente. Captura momentos inolvidables con su potente sistema de cámaras, que incluye tres lentes traseras de 50Mpx,2Mpx,2Mpx y una cámara delantera de 8Mpx para selfies impresionantes. El rendimiento rápido y eficiente está asegurado por el procesador MediaTek Helio G85 Octa-Core de 2GHz y 4GB de RAM, ideal para multitarea y aplicaciones exigentes. La batería de 5000mAh te proporciona la libertad de usar el dispositivo durante todo el día sin preocuparte por quedarte sin energía. Además, su generosa memoria interna de 128GB ofrece un amplio espacio para almacenar fotos, videos y aplicaciones.Este smartphone no solo es potente, sino también resistente a las salpicaduras, brindándote tranquilidad en diversas situaciones. La seguridad se ve reforzada con el reconocimiento facial y el sensor de huella dactilar, ofreciendo métodos rápidos y seguros para desbloquear tu dispositivo.</t>
  </si>
  <si>
    <t>https://drive.google.com/drive/folders/1EWwwGOqs-CVC7bLX82Bgi1YNGi965sPU</t>
  </si>
  <si>
    <t>AH1-VT2-MQ2</t>
  </si>
  <si>
    <t>G23</t>
  </si>
  <si>
    <t>Celular Motorola G23 Gris Oxford 128 GB + 4 GB</t>
  </si>
  <si>
    <t>Motorola G23 Gris Oxford</t>
  </si>
  <si>
    <t>El Motorola G23 en elegante color Gris Oxford ofrece un rendimiento excepcional y una experiencia de usuario fluida. Con una capacidad de almacenamiento de 128 GB y 4 GB de RAM, este dispositivo te permite almacenar una gran cantidad de aplicaciones, fotos, videos y archivos sin preocupaciones. Su diseño moderno y estilizado se combina con una pantalla de alta definición para ofrecerte una visualización nítida y vívida de tus contenidos favoritos. Además, cuenta con un potente procesador que asegura un rendimiento rápido y eficiente en todas tus tareas diarias. Con el Motorola G23, disfruta de la versatilidad, el estilo y el rendimiento que necesitas en tu vida digital.</t>
  </si>
  <si>
    <t>https://drive.google.com/drive/folders/1QrN-aKzSqjylQDoKzzaA5kdbZ9zv9lzP</t>
  </si>
  <si>
    <t>Moto G53 5G</t>
  </si>
  <si>
    <t>Celular Motorola Moto G53 5G Tinta Azul 128 GB + 4 GB</t>
  </si>
  <si>
    <t>Motorola G53 5G Tinta Azul</t>
  </si>
  <si>
    <t>Motorola Moto G53 5G Tinta Azul 128 GB + 4 GB</t>
  </si>
  <si>
    <t>El smartphone Motorola Moto G53 5G es un dispositivo de última generación con una pantalla de 6.5 pulgadas y tecnología Dual Sim. Tiene una capacidad de almacenamiento interno de 128GB, lo que permite guardar gran cantidad de aplicaciones, fotos y videos.
La cámara frontal del Moto G53 es tipo Cámara única, mientras que la cámara trasera es doble, con una resolución numérica de 50MP. Además, cuenta con funciones como detector de sonrisa y fotografía macro para capturar imágenes detalladas desde cerca.
Este teléfono móvil utiliza el sistema operativo Android 13 y está equipado con un procesador Qualcomm Snapdragon para garantizar un rendimiento rápido y eficiente. También dispone de conexión Bluetooth versión 5.1 para compartir archivos fácilmente o conectar dispositivos externos.
En cuanto a su diseño, el Moto G53 tiene bordes redondeados en su pantalla LCD y viene en color azul. Su carcasa está fabricada en plástico resistente.
Entre otras características destacables se encuentran: ranura híbrida Dual SIM para utilizar dos tarjetas al mismo tiempo; puerto USB Tipo C para cargar rápidamente la batería; lector de huella digital integrado en la parte posterior del dispositivo para mayor seguridad; altavoces estéreo Dolby Atmos que brindan una experiencia auditiva envolvente; sensor giroscópico que permite realizar movimientos precisos durante los juegos o aplicaciones compatibles; reconocimiento facial para desbloquear el teléfono sin necesidad de introducir contraseñas.
Además, este smartphone cuenta con conectividad GPS (satélite), Galileo y GLONASS para obtener ubicaciones precisas e instrumento extractor incluido facilitando así el cambio o inserción de la tarjeta SIM.
La batería del Moto G53 tiene una capacidad de 5000 mAh, lo que proporciona una larga duración y permite utilizar el dispositivo durante todo el día sin preocuparse por quedarse sin energía. También es compatible con carga rápida TurboPower para recargar rápidamente la batería cuando sea necesario.</t>
  </si>
  <si>
    <t>https://drive.google.com/drive/folders/1lEzl94GZc2ldlN3CO-Fyae4HJa_Z_Cxk</t>
  </si>
  <si>
    <t>Edge 20</t>
  </si>
  <si>
    <t>Celular Motorola Edge 20 Negro 128 GB + 6 GB</t>
  </si>
  <si>
    <t>Motorola Edge 20 Negro</t>
  </si>
  <si>
    <t>Motorola Edge 20 Negro 128 GB + 6 GB</t>
  </si>
  <si>
    <t xml:space="preserve">Gracias a su avanzado sistema de cámaras con 108 MP1, puedes tomar impresionantes fotos en ultraalta resolución y grabar videos en 4K. Haz que todo cobre vida con colores vivos en una pantalla de 6.7" que tiene la frecuencia de actualización más rápida2 en un smartphone. Incluso puedes conectar tu teléfono a una pantalla grande con Ready For3 para jugar, hacer videollamadas y usar tus aplicaciones favoritas. Toda esta potencia en nuestro diseño 5G4 más delgado5. Redefine tu estilo con el motorola edge 20.
</t>
  </si>
  <si>
    <t>https://drive.google.com/drive/folders/1ESMd-brW6zuy1srldW5aqfzQ0pRrtmQ3</t>
  </si>
  <si>
    <t>Reno6 Lite</t>
  </si>
  <si>
    <t>Celular OPPO Reno6 Lite Negro 128 GB + 6 GB</t>
  </si>
  <si>
    <t>OPPO R6 L Negro</t>
  </si>
  <si>
    <t>OPPO</t>
  </si>
  <si>
    <t>OPPO Reno6 Lite Negro 128 GB + 6 GB</t>
  </si>
  <si>
    <t>Cuenta con una pantalla AMOLED de 6.43 pulgadas, prácticamente sin bordes, con una resolución de 2400 x 1080 píxeles y un punch-hole que maximiza tu experiencia visual. La protección ocular con inteligencia artificial ajusta automáticamente el brillo para proteger tus ojos en cualquier entorno, permitiéndote disfrutar bajo la luz solar sin molestias.
Está equipado con un potente procesador Qualcomm® Snapdragon™ 662 de ocho núcleos, combinado con 6 GB de RAM y 128 GB de almacenamiento interno, operando bajo el sistema ColorOS 11.1 basado en Android 11.
La batería de 5000 mAh asegura que estés activo durante todo el día, y cuando necesites un impulso, la carga rápida de 33 W te permitirá recargar hasta un 54% en solo 30 minutos. Envuelto en un elegante diseño Reno Glow, que no solo es suave al tacto y resistente al uso, sino que también es a prueba de huellas, asegurando que se mantenga impecable.</t>
  </si>
  <si>
    <t>https://drive.google.com/drive/folders/1Xg8_ziVQj5pOrs8NqrENFBJeG3cg-vx-</t>
  </si>
  <si>
    <t>GC2-KT9-XN6</t>
  </si>
  <si>
    <t>E6I</t>
  </si>
  <si>
    <t>Celular Motorola E6I Gris 32 GB + 2 GB..</t>
  </si>
  <si>
    <t>Motorola E6I Gris</t>
  </si>
  <si>
    <t>Celular Motorola E6I Gris 32 GB + 2 GB</t>
  </si>
  <si>
    <t>El Motorola E6I Gris 32 GB + 2 GB es un smartphone que destaca por su diseño sencillo y funcionalidad eficiente. Con un elegante tono gris, este dispositivo ofrece un aspecto discreto y moderno.
La pantalla del Motorola E6I proporciona una visualización clara y nítida, permitiéndote disfrutar de tus contenidos multimedia de manera adecuada. Con 32 GB de almacenamiento, tendrás espacio suficiente para tus fotos, videos y aplicaciones esenciales.
Captura momentos cotidianos con la cámara trasera, que te permite obtener fotos de buena calidad para compartir con amigos y familiares. La cámara frontal es ideal para selfies y videollamadas.
Con 2 GB de RAM y un procesador eficiente, el Motorola E6I asegura un rendimiento básico para las tareas diarias. Puedes navegar por aplicaciones, realizar llamadas y enviar mensajes de manera fluida.
La combinación de gris ofrece al Motorola E6I un aspecto elegante y versátil. Este dispositivo es una elección adecuada para aquellos que buscan un smartphone SIMple y funcional para el uso diario. En resumen, el Motorola E6I Gris 32 GB + 2 GB es una opción práctica que cumple con las necesidades esenciales de comunicación y entretenimiento.</t>
  </si>
  <si>
    <t>EN3-QK6-JD4</t>
  </si>
  <si>
    <t>E7</t>
  </si>
  <si>
    <t>Celular Motorola E7 Azul Aqua 32 GB + 2 GB</t>
  </si>
  <si>
    <t>Motorola E7 Azul Aqua</t>
  </si>
  <si>
    <t>El Motorola E7 Azul Aqua 32 GB y 2 GB es un smartphone que combina estilo y funcionalidad en un dispositivo accesible y vibrante. Su tono Azul Aqua agrega un toque de frescura y modernidad al diseño del teléfono.
La pantalla del Motorola E7 ofrece una visualización clara y colorida, permitiéndote disfrutar de tus contenidos multimedia con viveza. Con 32 GB de almacenamiento, tendrás espacio suficiente para tus fotos, videos y aplicaciones esenciales.
Captura momentos especiales con la cámara trasera del Motorola E7, que te permite obtener fotos nítidas y detalladas. La cámara frontal es perfecta para selfies y videollamadas con amigos y familiares.
Con 2 GB de RAM y un procesador eficiente, el Motorola E7 ofrece un rendimiento sólido para las tareas diarias. Puedes realizar fácilmente llamadas, enviar mensajes y utilizar aplicaciones sin problemas.
La combinación de Azul Aqua le confiere al Motorola E7 un aspecto fresco y moderno. Este dispositivo es una elección excelente para aquellos que buscan un smartphone asequible con estilo y funciones esenciales. En resumen, el Motorola E7 Azul Aqua 32 GB + 2 GB es una opción práctica y vibrante para satisfacer tus necesidades básicas de comunicación y entretenimiento móvil.</t>
  </si>
  <si>
    <t>https://drive.google.com/drive/folders/1zHC89BaFbQCZNf6hicZFpVL8Dx1ncTa0</t>
  </si>
  <si>
    <t>RP4-LI6-VA1</t>
  </si>
  <si>
    <t>Celular Motorola E7 Gris 32 GB + 2 GB</t>
  </si>
  <si>
    <t>Motorola E7 Gris</t>
  </si>
  <si>
    <t>El Motorola E7 Gris con 32 GB de almacenamiento y 2 GB de RAM ofrece una excepcional experiencia fotográfica con su avanzado sistema de cámaras. Con dos cámaras traseras de 48 MPx/2 MPx y una frontal de 5 MPx, captura imágenes detalladas y selfies nítidas. Su pantalla IPS de 6.5 pulgadas brinda una experiencia visual envolvente, mientras que su rendimiento eficiente con 2 GB de RAM asegura un manejo fluido de las aplicaciones. El desbloqueo mediante sensor de huella y una batería de larga duración de 4000 mAh añaden comodidad y autonomía. Con 32 GB de memoria interna, este smartphone es una opción versátil para tus necesidades diarias.</t>
  </si>
  <si>
    <t>https://drive.google.com/drive/folders/1gAaR93yJw55d1XsrEd6vCqGmOSEMmo-T</t>
  </si>
  <si>
    <t>XC1-TB3-MU9</t>
  </si>
  <si>
    <t>E13</t>
  </si>
  <si>
    <t>Celular Motorola E13 Negro Cósmico 64 GB + 2 GB</t>
  </si>
  <si>
    <t>Motorola E13 Negro Cósmico</t>
  </si>
  <si>
    <t>Un smartphone que no solo cautiva con su diseño delgado y llamativo, sino que también ofrece un rendimiento excepcional para satisfacer todas tus necesidades. Con el sistema operativo Android  13 Go Edition y un poderoso procesador UNISOC T606 de ocho núcleos a 1,6 GHz, este dispositivo asegura un desempeño superior en todas tus tareas diarias.
Su impresionante capacidad de almacenamiento interno de 64GB y 2GB de RAM brinda un espacio generoso para tus aplicaciones, fotos y videos.  Ofrece una flexibilidad extraordinaria para tus necesidades de almacenamiento.
La pantalla HD+ ultra ancha de 6.5 pulgadas recrea experiencias cinematográficas con una resolución de 1600 x 720 píxeles, brindando colores vibrantes y detalles nítidos. La batería de 5000mAh asegura más de 36 horas de duración, permitiéndote sumergirte en tu contenido favorito durante largos periodos sin preocuparte por la carga.
La cámara trasera de 13MP con PDAF te ofrece modos de disparo versátiles, como retrato, fotografía y panorámica, mientras que la cámara delantera de 5MP incluye modos de disparo como retrato y foto, junto con funciones inteligentes como belleza facial y captura automática de sonrisas.
La experiencia de audio se eleva con un altavoz con Dolby Atmos, brindando un sonido multidimensional envolvente que mejora tu experiencia multimedia. Además, cuenta con características como el control por voz con el Asistente de Google y la personalización a través de My UX con gestos y funciones intuitivas.
Con conectividad 4G LTE, Bluetooth 5.0 y Wi-Fi 802.11 a/b/g/n/ac, asegura una experiencia rápida y sin interrupciones. Además, incorpora GPS, A GPS y otras tecnologías de ubicación para mantenerte conectado en cualquier lugar.
El contenido de la caja incluye el dispositivo, un cargador de 10W, cable USB tipo C, manuales y la herramienta para la extracción de la tarjeta SIM. No dejes pasar la oportunidad de adquirir un smartphone que combina rendimiento, pantalla inmersiva y funciones avanzadas a un precio excepcional.</t>
  </si>
  <si>
    <t>https://drive.google.com/drive/folders/1IDpBe8M4s0HXrr06HftCH80kvTDxGMkm</t>
  </si>
  <si>
    <t>NB9-BM6-RJ2</t>
  </si>
  <si>
    <t>E20</t>
  </si>
  <si>
    <t>Celular Motorola E20 Azul Aqua 32 GB + 2 GB</t>
  </si>
  <si>
    <t>Motorola E20 Azul Aqua</t>
  </si>
  <si>
    <t>El Motorola E20 Azul Aqua 32GB y 2GB combina potencia y versatilidad para satisfacer tus necesidades móviles. Equipado con un procesador OctaCore de 1.6GHz y 2GB de RAM para un rendimiento eficiente, una pantalla IPS de 6.5 pulgadas para una experiencia visual inmersiva, y un sistema operativo Android para una experiencia familiar y personalizable. Con un sistema de cámaras versátil, una batería de larga duración de 4000mAh, 32GB de almacenamiento interno, resistencia a salpicaduras y polvo, y opciones de seguridad avanzadas como reconocimiento facial y sensor de huella dactilar. En resumen, el Motorola E20 ofrece un equilibrio perfecto entre rendimiento, duración de la batería, almacenamiento y seguridad.</t>
  </si>
  <si>
    <t>AF4-WG9-ZH5</t>
  </si>
  <si>
    <t>Celular Motorola E20 Gris Grafito 32 GB + 2 GB</t>
  </si>
  <si>
    <t>Motorola E20 Gris Grafito</t>
  </si>
  <si>
    <t>Este extraordinario dispositivo ofrece un potente desempeño con su procesador Unisoc T606 OctaCore de 1.6GHz y 2GB de RAM, proporcionando un rendimiento eficiente y rápido para tus necesidades diarias. Disfruta de una experiencia visual envolvente en su pantalla IPS de 6.5 pulgadas con colores vibrantes y una calidad excepcional. Ejecuta el sistema operativo Android para una interfaz familiar y acceso a una amplia gama de aplicaciones. Captura cada momento con detalle gracias a su sistema de cámaras versátil. Con una batería de 4000mAh, 32GB de almacenamiento interno, resistencia a salpicaduras y polvo, y opciones avanzadas de seguridad como reconocimiento facial y sensor de huella dactilar, este dispositivo ofrece potencia, rendimiento, duración de batería, almacenamiento y seguridad en un paquete versátil diseñado para adaptarse a tu estilo de vida dinámico. Vivirás una experiencia completa que superará tus expectativas.</t>
  </si>
  <si>
    <t>https://drive.google.com/drive/folders/1J0b4sQ7UOCxond7olU_WvqziOOY9u9Id</t>
  </si>
  <si>
    <t>ZN1-CH4-JY7</t>
  </si>
  <si>
    <t>E30</t>
  </si>
  <si>
    <t>Celular Motorola E30 Gris Mineral 32 GB + 2 GB</t>
  </si>
  <si>
    <t>Motorola E30 Gris Mineral</t>
  </si>
  <si>
    <t>Descubre el mundo de la fotografía profesional con el elegante Celular Motorola E30 en Gris Mineral. Este dispositivo, equipado con 3 cámaras principales, te brinda infinitas posibilidades para expresar tu creatividad. Experimenta con la iluminación, diferentes planos y efectos para obtener resultados fotográficos impresionantes que capturarán cada momento de manera única.
No te pierdas ningún momento divertido gracias a la cámara frontal de 8 Mpx, perfecta para selfies y videollamadas llenas de estilo. Captura tu mejor ángulo y comparte momentos especiales con tus seres queridos.
Con 32 GB de almacenamiento y 2 GB de RAM, el Motorola E30 ofrece un rendimiento eficiente para realizar tus tareas diarias sin problemas. Ya sea en llamadas, navegación o el uso de aplicaciones frecuentes, disfrutarás de un dispositivo ágil y rápido.
La seguridad es una prioridad, y el sensor de huella digital del E30 asegura un desbloqueo rápido y seguro con un solo toque. Accede a tu dispositivo de manera conveniente y protegida, asegurando la privacidad de tu información.
Cuando se trata de energía, el Motorola E30 te acompaña sin límites. Con una potente batería de 5000 mAh, podrás disfrutar de juegos, series y trabajo por mucho más tiempo sin preocuparte por recargas constantes. Desenchúfate y vive cada momento al máximo.
Haz del Motorola E30 tu compañero ideal para capturar, comunicar y disfrutar cada experiencia con estilo y rendimiento. Con un diseño elegante y funcionalidades avanzadas, este dispositivo se convierte en la elección perfecta para aquellos que buscan un smartphone versátil y confiable.</t>
  </si>
  <si>
    <t>https://drive.google.com/drive/folders/1CqwUYwN7RZrdnFFUUQWBDy95XMCC759p</t>
  </si>
  <si>
    <t>XJ6-UB7-FV3</t>
  </si>
  <si>
    <t>G4 Plus</t>
  </si>
  <si>
    <t>Celular Motorola G4 Plus Negro 32 GB + 2 GB</t>
  </si>
  <si>
    <t>Motorola G4 Plus Negro</t>
  </si>
  <si>
    <t>Sumérgete en una experiencia visual inmersiva con el Motorola G4 Plus Negro 32GB + 2GB. Su pantalla FHD de 5.5 pulgadas ofrece colores vivos y detalles nítidos, proporcionando una visualización impresionante para tus contenidos multimedia favoritos. Equipado con un potente procesador octa-core Snapdragon™ 617 y 2GB de RAM, este dispositivo asegura un rendimiento ágil y eficiente, brindándote la potencia necesaria para manejar tus aplicaciones y tareas diarias con facilidad.
Con 32GB de almacenamiento interno, el Motorola G4 Plus ofrece un espacio generoso para tus aplicaciones, fotos y archivos multimedia, asegurando una amplia capacidad para satisfacer tus necesidades de almacenamiento. Captura momentos inolvidables con la cámara trasera de 16MPX, que ofrece detalles precisos y colores vibrantes. La cámara frontal de 5MPX es ideal para selfies y videollamadas, permitiéndote capturar y compartir tus mejores momentos con amigos y familiares.
La seguridad se mejora significativamente con el lector de huella dactilar, proporcionando un acceso rápido y seguro a tu dispositivo. Olvídate de contraseñas complicadas y desbloquea tu smartphone de manera conveniente y segura.
Con una batería de 3000 mAh, el Motorola G4 Plus asegura una duración confiable, manteniéndote conectado durante todo el día. Realiza llamadas, navega por la web y disfruta de tus aplicaciones favoritas sin preocuparte por la batería.
El dispositivo opera con Android 6.0.1 Marshmallow, ofreciendo una interfaz intuitiva y características avanzadas. El Motorola G4 Plus Negro 32GB + 2GB combina rendimiento, almacenamiento generoso y funciones de seguridad mejoradas, convirtiéndose en una opción ideal para aquellos que buscan un smartphone completo y confiable.</t>
  </si>
  <si>
    <t>https://drive.google.com/drive/folders/1xNP0j6WGGLnegIJYcEQkPtM8x385ckBg</t>
  </si>
  <si>
    <t>OJ0-BI2-CS1</t>
  </si>
  <si>
    <t>G6 Plus</t>
  </si>
  <si>
    <t>Celular Motorola G6 Plus Azul Nimbus 64 GB + 4 GB</t>
  </si>
  <si>
    <t>Motorola G6 Plus Azul Nimbus</t>
  </si>
  <si>
    <t>Sumérgete en la elegancia y el rendimiento excepcional del Motorola G6 Plus en su llamativo tono Azul Nimbus. Con 64GB de almacenamiento interno y 4GB de RAM, este smartphone te ofrece un espacio generoso y un rendimiento ágil para satisfacer todas tus necesidades diarias.
La pantalla Full HD+ de 5.9 pulgadas te envuelve en colores vibrantes y detalles nítidos, brindándote una experiencia visual cautivadora. Equipado con un potente procesador Snapdragon 630 OctaCore, el G6 Plus asegura un rendimiento fluido para tus aplicaciones y tareas multitarea.
Captura momentos inolvidables con la cámara dual trasera de 12MP + 5MP, que te permite experimentar con efectos de desenfoque y profundidad. La cámara frontal de 8MP es ideal para selfies impresionantes y videollamadas de alta calidad.
La seguridad se eleva con el lector de huellas dactilares, ofreciéndote un acceso rápido y seguro a tu dispositivo. Desbloquea tu smartphone de manera conveniente con un solo toque.
Con una batería de 3200 mAh, el G6 Plus te proporciona la energía necesaria para un día completo de uso. Además, la carga rápida TurboPower te permite recargar rápidamente para que vuelvas a disfrutar de tu smartphone sin demora.
Este dispositivo opera con Android 8.0 Oreo, ofreciendo una interfaz intuitiva y actualizaciones de seguridad regulares. En resumen, el Motorola G6 Plus Azul Nimbus 64GB + 4GB combina un diseño elegante con un rendimiento excepcional, convirtiéndolo en la elección perfecta para aquellos que buscan estilo y funcionalidad en un smartphone.</t>
  </si>
  <si>
    <t>MF4-TE4-VK3</t>
  </si>
  <si>
    <t>Celular Motorola G6 Plus Deep Indigo 64 GB + 4 GB</t>
  </si>
  <si>
    <t>Motorola G6 Plus DeepINdigo</t>
  </si>
  <si>
    <t>Sumérgete en la sofisticación y potencia del Motorola G6 Plus en el cautivador tono Deep Indigo. Con una generosa capacidad de almacenamiento de 64GB y 4GB de RAM, este smartphone te brinda espacio y rendimiento excepcionales para satisfacer tus necesidades diarias.
La pantalla Full HD+ de 5.9 pulgadas te sumerge en colores vibrantes y detalles nítidos, proporcionando una experiencia visual envolvente. Equipado con un potente procesador Snapdragon 630 Octa-Core, el G6 Plus asegura un rendimiento fluido y eficiente para tus aplicaciones y tareas multitarea.
Captura momentos memorables con la cámara dual trasera de 12MP + 5MP, que te permite experimentar con efectos de desenfoque y profundidad. La cámara frontal de 8MP es perfecta para selfies de alta calidad y videollamadas llenas de nitidez.
La seguridad se eleva con el lector de huellas dactilares, ofreciéndote un acceso rápido y seguro a tu dispositivo. Desbloquea tu smartphone con un solo toque, brindándote conveniencia y protección.
Con una batería de 3200 mAh, el G6 Plus te proporciona la energía necesaria para un día completo de uso. Además, la carga rápida TurboPower™ te permite recargar rápidamente para que puedas seguir disfrutando de tu dispositivo sin interrupciones.
Este dispositivo opera con Android 8.0 Oreo, ofreciendo una interfaz intuitiva y actualizaciones de seguridad regulares. En resumen, el Motorola G6 Plus Deep Indigo 64GB + 4GB combina elegancia, rendimiento y funcionalidad, convirtiéndolo en la elección ideal para aquellos que buscan un smartphone completo y estilizado.</t>
  </si>
  <si>
    <t>EL0-JK5-DW1</t>
  </si>
  <si>
    <t>G13</t>
  </si>
  <si>
    <t>Celular Motorola G13 Matte Charcoal 128 GB + 4 GB</t>
  </si>
  <si>
    <t>Motorola G13 Matte Charcoal</t>
  </si>
  <si>
    <t>El Motorola G13 Matte Charcoal ofrece potencia y versatilidad con 128 GB de almacenamiento y 4 GB de RAM, ejecutando Android para una experiencia personalizable. Su pantalla IPS de 6.5 pulgadas brinda una visualización cautivadora. Con un sistema de cámaras avanzado de tres lentes traseras 50Mpx, 2Mpx, 2Mpx y dos frontales 8Mpx, captura momentos con precisión y creatividad. Impulsado por un procesador MediaTek Helio G85 Octa-Core y una batería de 5000mAh, asegura un rendimiento ágil y una duración prolongada. Con resistencia a salpicaduras, 128GB de memoria interna y opciones de seguridad como reconocimiento facial y sensor de huella, el Motorola G13 combina rendimiento, fotografía avanzada y seguridad en un diseño elegante y duradero.</t>
  </si>
  <si>
    <t>https://drive.google.com/drive/folders/1_XJZ5iJpQ8IirSXKHtylvucmKv0V4dwp</t>
  </si>
  <si>
    <t>VC4-HJ7-HQ8</t>
  </si>
  <si>
    <t>Celular Motorola G23 Azul Catarata 128 GB + 4 GB</t>
  </si>
  <si>
    <t>Motorola G23 Azul Catarata</t>
  </si>
  <si>
    <t>Con su sistema de cámara avanzado, podrás capturar momentos y transformarlos en imágenes sofisticadas gracias a su sensor de 50 MP, que enfoca rápidamente para lograr retratos perfectos incluso en movimiento. Además, su capacidad para sacar más detalles de la oscuridad asegura fotografías nocturnas asombrosamente claras, gracias a la combinación de varios fotogramas en diferentes exposiciones.
Amplía tus horizontes con su objetivo ultra gran angular de 125°, que abarca hasta 4 veces más, y acércate más al sujeto con su objetivo Macro Vision, que revela detalles que pasarían desapercibidos con un objetivo estándar. 
Con la carga TurboPower, obtén horas de energía en solo unos minutos, y disfruta de un sonido nítido y envolvente con Dolby Atmos a través de los altavoces estéreo o tus auriculares favoritos. Además, podrás realizar pagos rápidos y seguros con un solo toque gracias a la tecnología NFC, y estar tranquilo ante derrames y salpicaduras gracias a su diseño repelente de agua.</t>
  </si>
  <si>
    <t>https://drive.google.com/drive/folders/1usrraCuh7jKshS5d5PmUGhEftk1t8TE1</t>
  </si>
  <si>
    <t>DM0-GF6-JF7</t>
  </si>
  <si>
    <t>Z Con Moto Mods</t>
  </si>
  <si>
    <t>Celular Motorola Z Con Moto Mods Gris Oscuro 64 GB + 4 GB</t>
  </si>
  <si>
    <t>Motorola Z Moto Mods Gris.O</t>
  </si>
  <si>
    <t>Introduce una nueva dimensión de versatilidad y rendimiento con el Motorola Z Con Moto Mods en un elegante tono Gris Oscuro. Este dispositivo innovador ofrece la posibilidad de personalizar y potenciar tu experiencia móvil con Moto Mods, módulos que se conectan magnéticamente al teléfono para agregar nuevas funcionalidades.
Con 64GB de almacenamiento interno y 4GB de RAM, el Motorola Z te brinda un rendimiento ágil y eficiente para manejar tus tareas diarias. La pantalla AMOLED de 5.5 pulgadas ofrece colores vibrantes y detalles nítidos para una experiencia visual cautivadora.
El punto culminante de este dispositivo es su compatibilidad con Moto Mods, que te permite transformar tu teléfono según tus necesidades. Agrega módulos como altavoces JBL, proyectores o cámaras de alta calidad para personalizar tu experiencia de manera única.
Captura momentos inolvidables con la cámara trasera de 13MP y la cámara frontal de 5MP, que te brindan la versatilidad para obtener imágenes impresionantes y selfies de alta calidad. La batería de 2600mAh asegura que tengas la energía necesaria para todo el día, y la carga TurboPower te permite recargar rápidamente.
Este dispositivo también destaca por su diseño delgado y elegante. Con el respaldo del procesador Snapdragon 820 Quad-Core, el Motorola Z Con Moto Mods ofrece un rendimiento potente y una experiencia única en la palma de tu mano. Descubre un nuevo mundo de posibilidades con este dispositivo modular de Motorola.</t>
  </si>
  <si>
    <t>UE9-OS9-UR8</t>
  </si>
  <si>
    <t>A16</t>
  </si>
  <si>
    <t>Celular OPPO A16 Azul Aperlado 64 GB + 4 GB</t>
  </si>
  <si>
    <t>OPPO A16 Azul Aperlado</t>
  </si>
  <si>
    <t>Con un diseño elegante en 3D, fusionando brillo, metal y estilo en un cuerpo ultra ligero de una sola pieza, con bordes redondeados y un espesor de tan solo 8.4 milímetros y un peso de 190 gramos. Su llamativo color azul aperlado combina un acabado brillante con un tono azul intenso, que se ve complementado por un acabado mate resistente a las huellas dactilares.
La pantalla está diseñada para proteger tus ojos, adaptándose automáticamente a la iluminación ambiental y recordando tus preferencias de brillo gracias a su IA inteligente, lo que asegura una visualización cómoda durante todo el día.
Cuenta con una triple cámara trasera impulsada por IA, compuesta por una cámara principal de 13 MP, una cámara de profundidad de 2 MP y una cámara macro de 2 MP, diseñada para capturar todos tus momentos con detalles nítidos y colores vibrantes. Además, su cámara frontal de 8 MP está optimizada para selfies claros y naturales en cualquier situación.
Ofrece una serie de características de fotografía avanzadas, como el embellecimiento de IA y el modo deslumbrante, que realzan naturalmente tus fotos y resaltan los colores audaces. Además, los filtros bokeh y una amplia variedad de opciones de edición te permiten expresar tu creatividad y estilo único en tus fotografías.
Con una batería de larga duración de 5000 mAh, te mantiene conectado durante todo el día y la noche, con la posibilidad de utilizar YouTube durante más de 21 horas y funciones de ahorro de energía para maximizar la duración de la batería. Además, su sistema potenciador y asistente de juegos aseguran un rendimiento rápido y sin problemas.</t>
  </si>
  <si>
    <t>https://drive.google.com/drive/folders/14Q-JbgvsMLpstpFhO1fAPbuPdFiQ8m-b</t>
  </si>
  <si>
    <t>Celular OPPO Reno6 Lite Plata Arcoíris 128 GB + 6 GB</t>
  </si>
  <si>
    <t>OPPO R6 L Plata Arcoíris</t>
  </si>
  <si>
    <t>OPPO Reno6 Lite Plata Arcoíris 128 GB + 6 GB</t>
  </si>
  <si>
    <t>https://drive.google.com/drive/folders/19nO5962M4r4GR-Q4AJT_48_mURaAVbzs</t>
  </si>
  <si>
    <t>MY4-JI9-VT3</t>
  </si>
  <si>
    <t>C21-Y</t>
  </si>
  <si>
    <t>Celular Realme C21-Y Azul 64 GB + 4 GB</t>
  </si>
  <si>
    <t>Realme C21-Y Azul</t>
  </si>
  <si>
    <t>Realme</t>
  </si>
  <si>
    <t>El celular Realme C21-Y en un vibrante color azul, con una generosa capacidad de almacenamiento de 64 GB + 4 GB de RAM y soporte Dual SIM, ofrece una combinación equilibrada de estilo y rendimiento para aquellos que buscan un dispositivo móvil funcional y atractivo.
La pantalla del Realme C21-Y brinda una experiencia visual clara y nítida en su diseño azul llamativo, perfecta para disfrutar de contenido multimedia, juegos y aplicaciones con detalle y claridad. Su tamaño adecuado facilita una navegación cómoda y una experiencia de usuario envolvente.
Con 64 GB de almacenamiento interno y 4 GB de RAM, este celular proporciona una capacidad suficiente para almacenar aplicaciones, fotos, videos y otros archivos multimedia. La memoria RAM asegura un rendimiento ágil y sin interrupciones, permitiéndote disfrutar de una experiencia de usuario fluida.
La capacidad Dual SIM brinda flexibilidad para gestionar dos líneas telefónicas SIMultáneamente, ofreciendo mayor comodidad y versatilidad. El diseño en color azul del Realme C21-Y agrega un toque de frescura y originalidad, destacando su estética moderna.
Con conectividad avanzada y funciones prácticas, el Realme C21-Y se presenta como una opción completa para aquellos que buscan un celular funcional con un diseño llamativo. Este dispositivo es ideal para usuarios que valoran el rendimiento y la estética en un mismo paquete.</t>
  </si>
  <si>
    <t>TS9-YM6-YZ3</t>
  </si>
  <si>
    <t>Celular Realme C21-Y Negro 64 GB + 4 GB</t>
  </si>
  <si>
    <t>Realme C21-Y Negro</t>
  </si>
  <si>
    <t>El celular Realme C21-Y en un elegante color negro, con una capacidad de almacenamiento de 64 GB + 4 GB de RAM y la comodidad de ser Dual SIM, ofrece una experiencia móvil completa con rendimiento y versatilidad.
La pantalla del Realme C21-Y proporciona una visualización clara y nítida, perfecta para disfrutar de contenido multimedia, juegos y aplicaciones con colores vibrantes y detalles precisos. Su diseño en negro agrega un toque de modernidad al dispositivo.
Con 64 GB de almacenamiento interno y 4 GB de RAM, este celular brinda espacio suficiente para almacenar aplicaciones, fotos, videos y otros archivos esenciales. La opción de Dual SIM ofrece flexibilidad en la gestión de contactos y servicios móviles.
La cámara trasera del Realme C21-Y permite capturar momentos con detalles sorprendentes, brindándote la oportunidad de expresar tu creatividad a través de la fotografía. Su diseño ergonómico y estilizado facilita su uso y transporte en cualquier situación.
Con conectividad avanzada y funciones modernas, el Realme C21-Y se presenta como una opción atractiva para aquellos que buscan un celular versátil con un diseño elegante. Este dispositivo es ideal para usuarios que desean rendimiento y estilo en un solo paquete.</t>
  </si>
  <si>
    <t>EA2-ZZ9-KG0</t>
  </si>
  <si>
    <t>Galaxy A30s</t>
  </si>
  <si>
    <t>Celular Samsung Galaxy A30s Negro 64 GB + 4 GB</t>
  </si>
  <si>
    <t>Samsung Galaxy A30s Negro</t>
  </si>
  <si>
    <t>Samsung</t>
  </si>
  <si>
    <t>El celular Samsung Galaxy A30S en elegante color negro redefine la experiencia móvil con su potente combinación de estilo y rendimiento. Con una generosa capacidad de almacenamiento de 64 GB y 4 GB de RAM, este dispositivo ofrece un espacio amplio para aplicaciones, fotos y archivos, junto con un rendimiento fluido para múltiples tareas.
La pantalla Infinity-V de 6.4 pulgadas proporciona colores vibrantes y detalles nítidos para una experiencia visual envolvente. Captura momentos inolvidables con su versátil sistema de cámaras traseras triples, que incluye una cámara principal de 25 MP, una cámara ultraancha de 8 MP y una cámara de profundidad de 5 MP para efectos bokeh impresionantes.
Con la batería de 4000 mAh, el Samsung Galaxy A30S te acompaña durante todo el día, asegurando que estés siempre conectado. Además, la interfaz de usuario One UI basada en Android proporciona una experiencia intuitiva y fácil de usar. Experimenta un rendimiento confiable y un diseño elegante con el Samsung Galaxy A30S, llevando la conectividad móvil a un nuevo nivel.</t>
  </si>
  <si>
    <t>EB3-NW1-OI5</t>
  </si>
  <si>
    <t>Galaxy A31</t>
  </si>
  <si>
    <t>Celular Samsung Galaxy A31 Negro 128 GB + 4 GB</t>
  </si>
  <si>
    <t>Samsung Galaxy A31 Negro</t>
  </si>
  <si>
    <t>El Samsung Galaxy A31 ofrece una experiencia móvil excepcional con su equilibrio perfecto entre rendimiento, diseño y características avanzadas. Con una amplia capacidad de almacenamiento de 128 GB y 4 GB de RAM, este smartphone asegura un rendimiento fluido y espacio suficiente para almacenar tus aplicaciones, fotos y archivos.
La pantalla Infinity-U de 6.4 pulgadas te sumerge en una experiencia visual impresionante, con colores vibrantes y detalles nítidos. El sistema de cámaras cuádruples en la parte trasera te permite capturar imágenes vívidas y versátiles, con una cámara principal de 48 MP, una cámara ultraancha de 8 MP, una cámara de profundidad de 5 MP y una cámara macro de 5 MP.
El Samsung Galaxy A31 está alimentado por una potente batería de 5000 mAh que te proporciona energía durante todo el día, y su carga rápida de 15 W te permite recargar rápidamente. Además, cuenta con funciones avanzadas, como el escáner de huellas dactilares en pantalla y la interfaz de usuario One UI basada en Android para una experiencia intuitiva y fácil de usar.
Con un diseño elegante y moderno, el Samsung Galaxy A31 es una elección ideal para aquellos que buscan un smartphone con características destacadas y un rendimiento fiable.</t>
  </si>
  <si>
    <t>Y9 2019</t>
  </si>
  <si>
    <t>Celular Huawei Y9 2019 Negro Medianoche 128 GB + 6 GB</t>
  </si>
  <si>
    <t>Huawei Y9 2019 Negro M.</t>
  </si>
  <si>
    <t>Huawei Y9 2019 Negro 128 GB + 6 GB</t>
  </si>
  <si>
    <t>Huawei Y9 2019 Negro 128 GB + 6 GB Origen Latino</t>
  </si>
  <si>
    <t>Ofrece una resolución sorprendente de 2340 x 1080 píxeles, gracias a su pantalla FullView de 6.5 pulgadas. Se complementa con una relación de aspecto de 19.5:9, asegurando una experiencia inmersiva y panorámica que redefine los límites.
Con un arco 3D que no solo proporciona una sujeción cómoda sino que además presenta un acabado inspirado en el vidrio, creando un efecto visual impactante y elegante.
Con su conjunto de cuatro cámaras: dos frontales de 16 MP y 2 MP, y dos principales traseras de 13 MP y 2 MP. Con la capacidad de reconocer más de 500 tipos de escenas, la inteligencia artificial de la cámara categoriza y optimiza cada toma en tiempo real, asegurando fotos perfectas en cualquier situación.
La cámara frontal de 16 MP, con apertura f/2.0, está diseñada para crear selfies impecables incluso en condiciones de baja luz o contraluz. Gracias a la tecnología de IA, se potencian los efectos de iluminación 3D para retratos, ofreciendo resultados con calidad de estudio.
La potente batería de 4000 mAh asegura un uso prolongado sin preocupaciones, con optimización inteligente del consumo energético. Hasta 9 horas de juegos o vídeos, 65 horas de música y 14 horas de navegación web, todo ello en una red 4G.
Con un modo nocturno certificado por TÜV Rheinland que reduce la luz azul nociva y ofrece una experiencia de lectura cómoda y segura en entornos de baja luminosidad.
La tecnología de sonido Histen 5.0 enriquece la experiencia auditiva simulando sonido envolvente, mejorando los bajos y optimizando el rendimiento con auriculares. Además, con el Modo Fiesta, puedes sincronizar varios dispositivos para crear un sistema de sonido envolvente, perfecto para compartir tu música favorita.</t>
  </si>
  <si>
    <t>https://drive.google.com/drive/folders/1g7jG1GCCLm0BWM0l-dSqI6ClaQPo7C2H</t>
  </si>
  <si>
    <t>Celular Huawei Y9 Prime 2019 Negro Medianoche 128 GB + 6 GB</t>
  </si>
  <si>
    <t>Con dimensiones de 77.3 milímetros de ancho, 163.5 milímetros de altura y 8.8 milímetros de profundidad, así como un peso de aproximadamente 196.8 gramos, se adapta cómodamente a la palma de tu mano y es fácil de transportar.
Su pantalla TFT LCD (LTPS) de 6.59 pulgadas ofrece una experiencia visual inmersiva con una resolución nítida de 2340 x 1080 y una densidad de píxeles de 391 PPI. Con una amplia gama de colores de 16.7 millones, cada imagen cobra vida con detalles vibrantes y realistas.
Funciona con el potente procesador Hisilicon Kirin 710F, que asegura un rendimiento fluido y una capacidad de respuesta excepcional incluso con tareas exigentes. Está equipado con EMUI 9.0 basado en Android 9, el cual ofrece una interfaz intuitiva y una experiencia de usuario personalizable.
Con memoria de 6 GB de RAM más 128 GB de almacenamiento interno, tienes suficiente espacio para tus aplicaciones, fotos y archivos multimedia.
La configuración de la cámara es impresionante, con una cámara frontal de 16 MP para selfies de alta calidad y una cámara trasera triple de 16 MP + 8 MP + 2 MP que captura imágenes vívidas y detalladas en una variedad de situaciones.
La batería de 4,000 mAh proporciona una duración de batería confiable para mantenerse al día con tu día a día sin preocupaciones.
Además, cuenta con una variedad de sensores, incluido un sensor de huella digital, sensor de luz ambiental, compás digital, sensor de gravedad y sensor giroscopio para una funcionalidad avanzada.</t>
  </si>
  <si>
    <t>https://drive.google.com/drive/folders/1oYsAxObY2tL8H7Wwgik9sbXsvMEv9210</t>
  </si>
  <si>
    <t>Nova Y70</t>
  </si>
  <si>
    <t>Celular Huawei Nova Y70 Azul 128 GB + 4 GB</t>
  </si>
  <si>
    <t>Huawei Nova Y70 Azul</t>
  </si>
  <si>
    <t>Con una pantalla de 6.75 pulgadas que ofrece una experiencia para disfrutar al máximo de tus contenidos favoritos. Está respaldado por un potente procesador HiSilicon Kirin 710A Octa-core y 4 GB de RAM, ofrece un rendimiento fluido y eficiente, permitiéndote manejar múltiples tareas y aplicaciones sin problemas. Además, con una generosa capacidad de almacenamiento de 128 GB, tendrás espacio de sobra para guardar todas tus fotografías, vídeos y aplicaciones preferidas.
Impresiona con una cámara frontal de 8 MP para capturar selfies nítidos y detallados, ideales para compartir con amigos y familiares. En la parte trasera, su versátil configuración de triple cámara, que incluye un sensor principal de 48 MP, un sensor ultra gran angular de 5 MP y un sensor de profundidad de 2 MP, te permite capturar fotografías impresionantes en cualquier situación.
Con el sistema operativo EMUI 12.0.0 basado en Android 10 AOSP, disfrutarás de una experiencia de usuario intuitiva y personalizable adaptada a tus necesidades individuales.
Cuenta con una impresionante batería de 6000 mAh que asegura una autonomía excepcional, permitiéndote disfrutar de un día completo con una sola carga. La tecnología HUAWEI SuperCharge de 22.5 watts te asegura recargar rápidamente en poco tiempo.</t>
  </si>
  <si>
    <t>https://drive.google.com/drive/folders/1l4lB-X6Ii33OKI2-UlFJyX-KkOq_E-HP</t>
  </si>
  <si>
    <t>YM9-ZU9-HE6</t>
  </si>
  <si>
    <t>Galaxy A04e</t>
  </si>
  <si>
    <t>Celular Samsung Galaxy A04e Azul 128 GB + 4 GB</t>
  </si>
  <si>
    <t>Samsung Galaxy A04e Azul</t>
  </si>
  <si>
    <t>Ofrece una experiencia visual increíble gracias a su pantalla Infinity-V Display de 6.5 pulgadas con resolución de 720 x 1600 píxeles. Con tecnología HD+, tu contenido diario se presenta nítido y definido, sin interrupciones. Su diseño refinado con un acabado brillante y reflectante emite un lustre pastel único, haciéndolo tanto elegante como llamativo.
Con un potente procesador de ocho núcleos y hasta 4 GB de RAM, ofrece un rendimiento rápido y eficiente en todas tus tareas. Además, puedes expandir su capacidad de almacenamiento hasta 1 TB con una tarjeta MicroSD, asegurándote de tener espacio suficiente para todo lo que necesites. Con la funcionalidad Dual-SIM, te permite gestionar dos tarjetas SIM SIMultáneamente, lo que es ideal para aquellos que necesitan separar su vida personal y profesional en un mismo dispositivo o para aquellos que viajan frecuentemente y desean utilizar una tarjeta local y otra extranjera.
La función RAM Plus inteligentemente lee tu patrón de uso para ofrecerte memoria RAM virtual adicional, permitiéndote ejecutar aplicaciones sin problemas y disfrutar de la multitarea sin compromisos.
Equipado con una cámara doble, te permite capturar cada momento con precisión y detalle. Su cámara principal de 13 MP asegura fotos diarias increíbles, mientras que la cámara de profundidad de 2 MP te permite ajustar la profundidad de campo y obtener retratos de alta calidad con fondos difuminados. Presenta una cámara frontal de 5 MP que captura detalles nítidos y ofrece el modo Retrato para selfies llamativos con fondos difuminados.
Con una impresionante batería de 5000 mAh, podrás disfrutar durante todo el día sin preocuparte por quedarte sin energía. La administración de energía de IA se ajusta a tus hábitos de uso móvil para una experiencia de energía duradera.</t>
  </si>
  <si>
    <t>https://drive.google.com/drive/folders/1ZYC4FRhi8LrGyLvWcqNZVwESYYgRBa24</t>
  </si>
  <si>
    <t>PE4-GJ9-QT7</t>
  </si>
  <si>
    <t>Celular Samsung Galaxy A04e Cobre 128 GB + 4 GB</t>
  </si>
  <si>
    <t>Samsung Galaxy A04e Cobre</t>
  </si>
  <si>
    <t>Ofrece una experiencia visual increíble gracias a su pantalla Infinity V Display de 6.5 pulgadas con resolución de 720 x 1600 píxeles. Con tecnología HD+, tu contenido diario se presenta nítido y definido, sin interrupciones.
Su diseño refinado con un acabado brillante y reflectante emite un lustre pastel único, haciéndolo tanto elegante como llamativo.
Con un potente procesador de ocho núcleos y hasta 4 GB de RAM, ofrece un rendimiento rápido y eficiente en todas tus tareas. Además, puedes expandir su capacidad de almacenamiento hasta 1 TB con una tarjeta MicroSD, asegurándote de tener espacio suficiente para todo lo que necesites. Con la funcionalidad Dual-SIM, te permite gestionar dos tarjetas SIM SIMultáneamente, lo que es ideal para aquellos que necesitan separar su vida personal y profesional en un mismo dispositivo o para aquellos que viajan frecuentemente y desean utilizar una tarjeta local y otra extranjera.
La función RAM Plus inteligentemente lee tu patrón de uso para ofrecerte memoria RAM virtual adicional, permitiéndote ejecutar aplicaciones sin problemas y disfrutar de la multitarea sin compromisos.
Equipado con una cámara doble, te permite capturar cada momento con precisión y detalle. Su cámara principal de 13 MP asegura fotos diarias increíbles, mientras que la cámara de profundidad de 2 MP te permite ajustar la profundidad de campo y obtener retratos de alta calidad con fondos difuminados. Presenta una cámara frontal de 5 MP que captura detalles nítidos y ofrece el modo Retrato para selfies llamativos con fondos difuminados.
Con una impresionante batería de 5000 mAh, podrás disfrutar durante todo el día sin preocuparte por quedarte sin energía. La administración de energía de IA se ajusta a tus hábitos de uso móvil para una experiencia de energía duradera.
Samsung ofrece la tranquilidad de contar con diagnósticos interactivos y optimización a través de la aplicación Samsung Members, junto con soporte técnico a través de su línea de ayuda.</t>
  </si>
  <si>
    <t>https://drive.google.com/drive/folders/17hNsj1XSC73erc5nmAO7iMna58A4l3dJ</t>
  </si>
  <si>
    <t>LG5-ER9-GJ8</t>
  </si>
  <si>
    <t>Galaxy A21s</t>
  </si>
  <si>
    <t>Celular Samsung Galaxy A21s Negro 64 GB + 4 GB</t>
  </si>
  <si>
    <t>Samsung Galaxy A21s Negro</t>
  </si>
  <si>
    <t>Ofrece una experiencia visual impactante gracias a su pantalla Infinity O Display de 6.5 pulgadas con resolución de 720 x 1600 píxeles. Con una amplia relación de aspecto que llena la pantalla de extremo a extremo y tecnología HD+, podrás sumergirte en tus videos, juegos y transmisiones en directo favoritas con una claridad impresionante.
Su diseño elegante y ergonómico se destaca con un acabado brillante y holográfico que no pasa desapercibido. Las delicadas curvas de la estructura proporcionan un agarre cómodo y seguro al utilizar la pantalla, brindándote una experiencia de uso aún más placentera.
Equipado con una impresionante cámara cuádruple, te permite capturar cada momento con detalle y claridad excepcionales. Desde fotos nítidas y claras durante el día y la noche con su cámara principal de 48 MP, hasta vistas panorámicas ampliadas con su cámara ultraancha de 8 MP y primeros planos detallados con su cámara macro de 2 MP, asegura resultados impresionantes en cada toma. Además, la cámara de profundidad de 2 MP te permite ajustar la profundidad de campo para obtener efectos de desenfoque artísticos y profesionales. Presenta una cámara frontal de 13 MP que te permite capturar fotografías claras y de alta resolución. Con el modo Live Focus, podrás difuminar sutilmente el fondo para que tu rostro sea el protagonista en cada imagen.
Con una batería de 5000 mAh, te proporciona la energía necesaria para disfrutar de tus actividades favoritas durante horas. Además, su procesador de ocho núcleos y 4 GB de RAM ofrecen un rendimiento suave y eficiente, mientras que su almacenamiento interno de 64 GB ampliable hasta 512 GB con una tarjeta microSD te permite descargar más contenido y eliminar menos.
Asegura la seguridad de tus datos con características como Samsung Knox, un sensor de huellas dactilares trasero y reconocimiento facial. Además, con la interfaz One UI, podrás acceder fácilmente a tus aplicaciones y contenido más importantes, incluso en entornos oscuros gracias al modo nocturno.</t>
  </si>
  <si>
    <t>https://drive.google.com/drive/folders/1C_23SR5kdGrmjHQKd4_JyLl1FPshfVHL</t>
  </si>
  <si>
    <t>SS9-GM6-FI1</t>
  </si>
  <si>
    <t>Galaxy A22</t>
  </si>
  <si>
    <t>Celular Samsung Galaxy A22 Negro 128 GB + 4 GB</t>
  </si>
  <si>
    <t>Samsung Galaxy A22 Negro</t>
  </si>
  <si>
    <t xml:space="preserve">Ofrece una experiencia visual impresionante con su pantalla Infinity U de 6.4 pulgadas. Gracias a la tecnología HD+ Super AMOLED y 600 nits de brillo, los contenidos lucen nítidos y asombrosos, con una fluidez excepcional asegurada por Real Smooth, que mantiene las imágenes fluidas tanto en juegos como en navegación.
Cuenta con un potente procesador OctaCore con velocidades de hasta 2 GHz y 1.8 GHz, asegurando un rendimiento rápido y eficiente para todas tus tareas. Su generosa pantalla con resolución HD+ de 720 x 1,600 píxeles te ofrece una experiencia visual inmersiva y nítida. Con soporte para SIM único (Nano-SIM), te proporciona la conectividad que necesitas sin complicaciones adicionales. Equipado con un procesador Octa-core y hasta 4 GB de RAM, ofrece un rendimiento rápido y eficiente. Cuenta con 128 GB de almacenamiento interno, expandible hasta 1 TB con una tarjeta microSD, tienes espacio más que suficiente para tus aplicaciones, fotos y videos.
Con una cámara cuádruple, lleva la fotografía móvil al siguiente nivel, permitiendo capturar momentos memorables desde cuatro perspectivas diferentes. La cámara principal de 48 MP con OIS asegura fotos y videos nítidos incluso en condiciones de poca luz, mientras que la cámara ultra gran angular de 8 MP captura panoramas completos con un ángulo de 123 grados. La cámara macro de 2 MP y la cámara de profundidad de 2 MP permiten acercarse a los detalles y ajustar la profundidad de campo para obtener retratos de alta calidad. Cuenta con una cámara frontal de 13 MP con efecto bokeh.
Su diseño aerodinámico y elegante ofrece un aspecto moderno y atractivo, con curvas refinadas que brindan un agarre cómodo y facilitan la navegación en pantalla. Además, con una batería de 5,000 mAh y adaptador de carga rápida de hasta 15 W, asegura una larga duración y una rápida recuperación de energía.
La interfaz One UI Core facilita la navegación y la multitarea, mientras que el sistema operativo Android asegura una experiencia actualizada y compatible con las últimas aplicaciones de Google. </t>
  </si>
  <si>
    <t>https://drive.google.com/drive/folders/1zu6YIb4CKhL7zFYmZwb6FI77N-dtg-C2</t>
  </si>
  <si>
    <t>LA6-ZR2-LK6</t>
  </si>
  <si>
    <t>Galaxy A30</t>
  </si>
  <si>
    <t>Celular Samsung Galaxy A30 Azul 32 GB + 3 GB</t>
  </si>
  <si>
    <t>Samsung Galaxy A30 Azul</t>
  </si>
  <si>
    <t>Ofrece una experiencia visual envolvente gracias a su pantalla Infinity U Display de 6.4 pulgadas con resolución de 2340 x 1080 píxeles. Con esta pantalla completa de extremo a extremo y tecnología Super AMOLED FHD+, podrás sumergirte por completo en tus juegos y videos favoritos, disfrutando de colores vibrantes y una claridad impresionante.
Con un diseño delgado de tan solo 7.7 mm, combina elegancia y durabilidad. Su acabado brillante y delicado al tacto se complementa con un sensor de huellas dactilares ubicado de forma discreta y una cubierta de plástico vidriado 3D, completando así su aspecto premium.
Equipado con una potente cámara doble, te permite capturar el mundo que te rodea de manera más amplia y detallada. Con su cámara ultraancha de 16 MP y 123  de campo de visión, podrás capturar vistas panorámicas impresionantes, mientras que su cámara principal de 16 MP asegura fotografías brillantes y claras tanto de día como de noche.
Gracias a la inteligencia artificial integrada, optimiza automáticamente tus fotos en función de 19 escenas diferentes, asegurando que tus imágenes sean asombrosas en cualquier situación. Además, cuenta con detección de imperfecciones para asegurar que tus recuerdos sean siempre perfectos. La cámara frontal de 16 MP te ofrece fotografías claras de alta resolución, con la opción de difuminar levemente el fondo para destacar tu rostro.
Con una batería de 4000 mAh, te proporciona la energía necesaria para disfrutar de tus actividades diarias durante todo el día. Además, cuenta con carga rápida de 15 V para que puedas volver a disfrutar rápidamente de todas las funciones que te ofrece.
Incorpora la interfaz One UI, que te brinda un acceso rápido y cómodo a tus aplicaciones y contenido más importantes. Además, cuenta con funciones de seguridad como el reconocimiento facial y Secure Folder, que te permiten proteger tus datos personales con un nivel adicional de seguridad.
Con la funcionalidad Dual-SIM, te permite gestionar dos tarjetas SIM SIMultáneamente, lo que es ideal para aquellos que necesitan separar su vida personal y profesional en un mismo dispositivo o para aquellos que viajan frecuentemente y desean utilizar una tarjeta local y otra extranjera.</t>
  </si>
  <si>
    <t>https://drive.google.com/drive/folders/1g6MRWnJypdhKyBnpk4-rhX1JmnPmGLvO</t>
  </si>
  <si>
    <t>EQ2-BY2-UO8</t>
  </si>
  <si>
    <t>Celular Samsung Galaxy A30s Blanco 64 GB + 4 GB</t>
  </si>
  <si>
    <t>Samsung Galaxy A30s Blanco</t>
  </si>
  <si>
    <t>Se destaca por su pantalla Infinity V de 6.4 pulgadas, además de la resolución de 720 x 1560 píxeles y la tecnología Super AMOLED asegyura colores vibrantes y una claridad excepcional en HD+.
Diseñado con elegancia y ergonomía en mente, este dispositivo presenta una estética prismática llamativa con curvas suaves que se adaptan perfectamente a tu mano, facilitando la navegación por la pantalla. Su acabado brillante y patrón holográfico dinámico añaden un toque de distinción.
Equipado con una cámara triple potente, este dispositivo te permite capturar cada momento con detalle y claridad. Desde la cámara principal de 25 MP hasta la cámara ultraancha de 8 MP y la cámara de profundidad de 5 MP, ofrece una versatilidad excepcional para tus fotografías. La cámara frontal de 16 MP, con modo Selfie Focus, resalta tu rostro con un suave desenfoque de fondo.
Con una batería de 4000 mAh y carga rápida de 15 V, puedes disfrutar de un uso prolongado sin preocupaciones de energía. Su procesador de ocho núcleos y hasta 4 GB de RAM aseguran un rendimiento suave, incluso para las tareas más exigentes, como los juegos.
Este dispositivo está equipado con características de seguridad avanzadas, como Samsung Knox, que protege tu teléfono desde el momento en que se enciende, y un escáner de huellas dactilares en pantalla para una autenticación biométrica rápida y segura.
Con la interfaz One UI, acceder a tu contenido y características es intuitivo, mientras que el modo nocturno ofrece una experiencia visual cómoda en condiciones de poca luz. La aplicación Samsung Members te ofrece diagnósticos interactivos, optimización del rendimiento y asistencia técnica personalizada cuando la necesites.</t>
  </si>
  <si>
    <t>https://drive.google.com/drive/folders/1e5sq-KyyzJbz_eRJfQPe29b1BRp_wKb-</t>
  </si>
  <si>
    <t>RM1-DV6-OR1</t>
  </si>
  <si>
    <t>Celular Samsung Galaxy A30s Violeta 64 GB + 4 GB</t>
  </si>
  <si>
    <t>Samsung Galaxy A30s Violeta</t>
  </si>
  <si>
    <t>Ofrece una experiencia visual envolvente gracias a su pantalla Infinity V de 6.4 pulgadas con resolución de 720 x 1560 píxeles y tecnología Super AMOLED, que proporciona colores vibrantes y una claridad impresionante en HD+.
Su diseño elegante y ergonómico presenta un aspecto prismático llamativo con curvas suaves que se ajustan cómodamente a la mano, facilitando la navegación en la pantalla. Se destaca con un patrón holográfico dinámico y un acabado brillante.
Equipado con una potente cámara triple, te permite capturar cada momento de tu vida con detalle y claridad. Su cámara principal de 25 MP te permite tomar fotos nítidas tanto de día como de noche, mientras que la cámara ultraancha de 8 MP te permite ampliar el marco de tus fotografías para capturar más paisajes impresionantes. Además, la cámara de profundidad de 5 MP te permite enfocarte en los sujetos principales y difuminar el fondo para obtener resultados más profesionales. Ofrece una cámara frontal de 16 MP con modo Selfie Focus, que desenfoca suavemente el fondo para resaltar tu rostro en cada toma.
Con una batería de larga duración de 4000 mAh y carga rápida de 15 V, te permite aprovechar al máximo cada momento sin tener que preocuparte por quedarte sin batería. Además, su procesador de ocho núcleos y hasta 4 GB de RAM ofrecen un rendimiento suave y eficiente, incluso para tareas exigentes como juegos.
Cuenta con características de seguridad avanzadas, como Samsung Knox, que protege tu teléfono desde el momento en que se enciende, y un escáner de huellas dactilares en pantalla para una autenticación biométrica rápida y segura.
Con la interfaz One UI, puedes acceder fácilmente a tu contenido y características más importantes, mientras que el modo nocturno te proporciona una experiencia cómoda en entornos con poca luz. Además, la aplicación Samsung Members ofrece diagnósticos interactivos y optimización del rendimiento, así como asistencia técnica cuando la necesites.</t>
  </si>
  <si>
    <t>https://drive.google.com/drive/folders/1yil9aIhxzfRZPMeyRdtv0phd4xTMb-0P</t>
  </si>
  <si>
    <t>GX6-DS1-OB7</t>
  </si>
  <si>
    <t>Galaxy A34 5G</t>
  </si>
  <si>
    <t>Celular Samsung Galaxy A34 5G Grafito 128 GB + 6 GB</t>
  </si>
  <si>
    <t>Samsung Galaxy A34 5G Grafito</t>
  </si>
  <si>
    <t>Ofrece una experiencia visual excepcional gracias a su pantalla Super AMOLED de 6.6 pulgadas con resolución de 1080 x 2340 píxeles y con una luminosidad de hasta 1,000 nits, lo que asegura una visión clara y nítida incluso en condiciones de luz solar directa. Además, su frecuencia de actualización de hasta 120 Hz proporciona una visualización fluida de tus contenidos favoritos. Con un diseño SIMple y estilizado, se presenta en un acabado brillante que lo hacen destacar.
Captura tus mejores momentos con colores vivos y brillantes, incluso en entornos de poca luz, gracias a su potente cámara. Además, la función de Auto Framing ajusta automáticamente el encuadre para adaptarse perfectamente al grupo en tus fotos.
Ofrece herramientas innovadoras de edición de fotos, como Photo Remaster, que reduce el desenfoque y el ruido mientras aumenta la resolución de tus imágenes, y Object Eraser, que te permite eliminar objetos no deseados de tus fotos de manera rápida y sencilla.
Con un procesador OctaCore y conectividad 5G, ofrece un rendimiento excepcional tanto en el trabajo como en el tiempo libre. Además, disfruta de una amplia capacidad de almacenamiento con opciones de memoria de 6 GB y almacenamiento de 128 GB, ampliable hasta 1 TB con una tarjeta microSD.
Con una batería de 5,000 mAh, te permite disfrutar de tu dispositivo durante más tiempo, optimizando la duración de la batería según el uso a través de Adaptive Battery.
Experimenta una usabilidad asombrosa con la experiencia táctil mejorada, que ofrece una precisión y retroalimentación mejoradas. Además, con una clasificación IP67 de resistencia al polvo y al agua, está preparado para enfrentarse a cualquier aventura. Cuenta con audio inmersivo Dolby Atmos que convierte tus canciones, llamadas y contenidos de video en experiencias de audio puro.</t>
  </si>
  <si>
    <t>https://drive.google.com/drive/folders/1Luy5nKTOIZGpO8E7HB4bxPBgX6sE0ZFA</t>
  </si>
  <si>
    <t>UJ7-RC3-MU2</t>
  </si>
  <si>
    <t>Galaxy A54 5G</t>
  </si>
  <si>
    <t>Celular Samsung Galaxy A54 5G Violeta 128 GB + 6 GB</t>
  </si>
  <si>
    <t>Samsung Galaxy A54 5G Violeta</t>
  </si>
  <si>
    <t>Con una pantalla FHD+ Infinity-O de 6.4 pulgadas que ofrece una visibilidad vibrante, incluso en exteriores, y una fluidez excepcional con una frecuencia de refresco de hasta 120 Hz.
Incluye tecnologías como VDIS y un ángulo OIS más amplio que facilitan la grabación de vídeos de alta calidad mediante reencuadre y enfoque automático. Además, permite capturar fotografías vívidas en condiciones de poca luz gracias a su avanzado sensor de imagen y el modo nocturno automático.
La cámara frontal de 32 MP asegura fotos de alta resolución con colores vibrantes y un enfoque nítido. Las cámaras traseras ofrecen resoluciones de 50 MP, 12 MP y 5 MP, proporcionando una versatilidad para diferentes tipos de fotografía.
Libera su potencial con la tecnología 5G, permitiendo velocidades de red ultrarrápidas que te ayudan a hacer más en menos tiempo. Su potente procesador octa-core y 6 GB de RAM aseguran un rendimiento excepcional para cualquier tarea.
Con 128 GB de almacenamiento, expandible hasta 1 TB mediante una tarjeta microSD, ofrece espacio suficiente para todos tus recuerdos. Su batería de 5000 mAh asegura una duración de más de 2 días, manteniéndote conectado y activo.
Su resistencia al agua y al polvo con certificación IP67 te permite usar el teléfono en diversas condiciones sin preocupaciones. Además, las bocinas estéreo, potenciadas por Dolby Atmos, brindan una experiencia de audio envolvente y de alta calidad.</t>
  </si>
  <si>
    <t>https://drive.google.com/drive/folders/1n625NJSNHgD7xXc1qWgoSXA2Us_HA-vY</t>
  </si>
  <si>
    <t>XO6-DZ8-DM5</t>
  </si>
  <si>
    <t>5.5 Lite</t>
  </si>
  <si>
    <t>Celular Smooth 5.5 Lite Black 32 GB + 1 GB Dual SIM</t>
  </si>
  <si>
    <t>Smooth 5.5 L Black</t>
  </si>
  <si>
    <t>Smooth</t>
  </si>
  <si>
    <t>El celular Smooth 5.5 Lite en color negro con 32 GB de almacenamiento y 1 GB de RAM es una opción eficiente y versátil para aquellos que buscan un dispositivo móvil práctico y accesible.
**Características Destacadas:**
1. **Diseño Compacto y Elegante:** El Smooth 5.5 Lite presenta un diseño compacto y elegante en color negro, que combina SIMplicidad con estilo. Su tamaño cómodo facilita su manejo y transporte, convirtiéndolo en una opción práctica para el uso diario.
2. **Pantalla Clara de 5.5 Pulgadas:** La pantalla del dispositivo ofrece una visualización clara y nítida de contenidos multimedia, mensajes y aplicaciones. Con 5.5 pulgadas, proporciona un equilibrio entre un tamaño cómodo y una experiencia visual agradable.
3. **Almacenamiento Suficiente:** Con 32 GB de almacenamiento interno, el Smooth 5.5 Lite brinda espacio suficiente para almacenar aplicaciones, fotos, videos y otros archivos importantes. Además, la opción de utilizar una tarjeta Dual SIM permite una mayor flexibilidad en la gestión de contactos y servicios.
4. **Rendimiento Adecuado:** Equipado con 1 GB de RAM, el celular ofrece un rendimiento adecuado para tareas cotidianas como llamadas, mensajes, navegación por internet y aplicaciones de redes sociales. Es una opción eficiente para usuarios que buscan funcionalidad sin complicaciones.
5. **Cámara Versátil:** La cámara integrada en el Smooth 5.5 Lite permite capturar momentos importantes de forma sencilla. Aunque no cuenta con múltiples lentes, es capaz de proporcionar fotografías decentes para compartir en redes sociales o almacenar recuerdos.
6. **Batería de Uso Diario:** La batería del dispositivo está diseñada para un uso diario, ofreciendo suficiente autonomía para realizar llamadas, enviar mensajes y utilizar aplicaciones básicas sin tener que preocuparse por recargar constantemente.
7. **Conectividad Dual SIM:** La capacidad de utilizar dos tarjetas SIM brinda la posibilidad de gestionar dos líneas telefónicas en un solo dispositivo. Esto puede ser útil para separar contactos personales y profesionales o aprovechar diferentes planes de operadores.
8. **Sistema Operativo Eficiente:** El celular opera con un sistema operativo eficiente que facilita la navegación y el acceso a las funciones esenciales del dispositivo.
En resumen, el Smooth 5.5 Lite en color negro con 32 GB de almacenamiento y 1 GB de RAM es una elección adecuada para aquellos que buscan un celular funcional, asequible y fácil de usar en su día a día. Con un diseño sencillo y características esenciales, cumple con las necesidades básicas de comunicación y entretenimiento.</t>
  </si>
  <si>
    <t>https://drive.google.com/drive/folders/1BcDG1LWvUrOdz3fa9yVIPux1chayEHmy</t>
  </si>
  <si>
    <t>BP0-SD2-YS7</t>
  </si>
  <si>
    <t>Celular Smooth 5.5 Lite Grey 32 GB + 1 GB Dual SIM</t>
  </si>
  <si>
    <t>Smooth 5.5 L Grey</t>
  </si>
  <si>
    <t>El celular Smooth 5.5 Lite en tono gris, con una capacidad de 32 GB + 1 GB de RAM y funcionalidad Dual SIM, es una opción práctica y funcional para aquellos que buscan un dispositivo móvil que ofrezca un equilibrio eficiente entre rendimiento y versatilidad.
Con su pantalla de 5.5 pulgadas, este celular proporciona un tamaño compacto y cómodo para el uso diario, permitiendo una experiencia visual clara y nítida. Su diseño en tono gris le confiere un aspecto moderno y discreto.
Con 32 GB de almacenamiento interno y 1 GB de RAM, el Smooth 5.5 Lite brinda capacidad suficiente para almacenar aplicaciones esenciales, fotos y otros archivos multimedia. La funcionalidad Dual SIM permite gestionar dos tarjetas SIM SIMultáneamente, proporcionando flexibilidad en la gestión de comunicaciones y redes.
Este celular cuenta con una cámara incorporada que captura momentos cotidianos con facilidad, permitiendo a los usuarios inmortalizar recuerdos de manera rápida y sencilla. La conectividad avanzada y las opciones de personalización hacen del Smooth 5.5 Lite una elección práctica y versátil para satisfacer las necesidades diarias.
En resumen, el celular Smooth 5.5 Lite en gris con 32 GB + 1 GB Dual SIM es una opción funcional y estilizada para aquellos que buscan un dispositivo móvil eficiente y práctico.</t>
  </si>
  <si>
    <t>https://drive.google.com/drive/folders/1-BtrS95dzQmeQBg8jn0jaC3zMRPYalke</t>
  </si>
  <si>
    <t>RA4-LS8-YA3</t>
  </si>
  <si>
    <t>Celular Smooth 5.5 Lite Red 32 GB + 1 GB Dual SIM</t>
  </si>
  <si>
    <t>Smooth 5.5 L Red</t>
  </si>
  <si>
    <t>El celular Smooth 5.5 Lite en un vibrante color rojo, con una capacidad de almacenamiento de 32 GB + 1 GB de RAM y la conveniencia de ser Dual SIM, ofrece una combinación equilibrada de estilo y funcionalidad.
La pantalla del Smooth 5.5 Lite brinda una visualización clara y nítida, perfecta para disfrutar de contenido multimedia y aplicaciones de manera cómoda. Su diseño en rojo le confiere un aspecto llamativo y moderno, destacándose entre los demás dispositivos.
Con 32 GB de almacenamiento interno y 1 GB de RAM, este celular proporciona espacio suficiente para almacenar aplicaciones, fotos y otros archivos esenciales. La opción de Dual SIM brinda flexibilidad en la gestión de contactos y servicios móviles.
La cámara trasera del Smooth 5.5 Lite captura momentos con detalles aceptables, permitiéndote documentar tus experiencias diarias. Su diseño compacto y elegante facilita su transporte y uso en cualquier situación.
Con funciones modernas y un diseño atractivo, el Smooth 5.5 Lite se presenta como una opción versátil para aquellos que buscan un celular funcional con un toque de estilo. Este dispositivo es ideal para usuarios que buscan equilibrio entre rendimiento y estética en un solo paquete.</t>
  </si>
  <si>
    <t>https://drive.google.com/drive/folders/1okb_O2g0xeIJfn62LAo8M8qmQE4ZPJkx</t>
  </si>
  <si>
    <t>AC8-IX5-FK7</t>
  </si>
  <si>
    <t>6.5 Hd</t>
  </si>
  <si>
    <t>Celular Smooth 6.5 Hd Black 32 GB + 2 GB Dual SIM</t>
  </si>
  <si>
    <t>Smooth 6.5 Hd Black</t>
  </si>
  <si>
    <t>El celular Smooth 6.5 HD Black de 32 GB + 2 GB con capacidad Dual SIM ofrece una experiencia móvil excepcional, fusionando un diseño elegante con un rendimiento potente. Este dispositivo es perfecto para aquellos que buscan un equilibrio entre estilo, funcionalidad y capacidad de almacenamiento.
Con una pantalla de alta definición de 6.5 pulgadas, el Smooth proporciona una visualización vibrante y nítida, ideal para disfrutar de contenido multimedia, navegar por la web y utilizar aplicaciones con facilidad. Su diseño compacto y acabado en negro le confiere un aspecto moderno y atractivo.
Equipado con 32 GB de almacenamiento interno y una memoria RAM de 2 GB, este celular ofrece un rendimiento ágil y capacidad suficiente para almacenar aplicaciones, fotos, videos y mucho más. La función Dual SIM proporciona flexibilidad al permitir el uso de dos tarjetas SIM SIMultáneamente, ideal para aquellos que necesitan gestionar negocios o comunicarse en diferentes redes.
La cámara incorporada captura momentos especiales con claridad y detalle, brindando la posibilidad de inmortalizar recuerdos con facilidad. La conectividad avanzada y las opciones de personalización hacen del celular Smooth 6.5 HD Black una elección versátil para satisfacer las necesidades diarias de comunicación y entretenimiento.
En resumen, el celular Smooth 6.5 HD Black de 32 GB + 2 GB Dual SIM ofrece un equilibrio perfecto entre estilo, rendimiento y capacidad, brindando una experiencia móvil completa y satisfactoria.</t>
  </si>
  <si>
    <t>https://drive.google.com/drive/folders/17TUAlTrQZw0eYrPMDrV3O_sAMhLYYqNE</t>
  </si>
  <si>
    <t>RQ5-NY4-GT8</t>
  </si>
  <si>
    <t>Celular Smooth 6.5 Hd Blue 32 GB + 2 GB Dual SIM</t>
  </si>
  <si>
    <t>Smooth 6.5 Hd Blue</t>
  </si>
  <si>
    <t>El celular Smooth 6.5 HD en un elegante color azul, con una capacidad de almacenamiento de 32 GB + 2 GB de RAM y la conveniencia de ser Dual SIM, ofrece una experiencia móvil completa con estilo y rendimiento.
La pantalla HD de 6.5 pulgadas del Smooth 6.5 HD proporciona una visualización vibrante y clara, ideal para disfrutar de contenido multimedia, juegos y aplicaciones con detalles y colores nítidos. Su diseño en azul añade un toque de modernidad y elegancia al dispositivo.
Con 32 GB de almacenamiento interno y 2 GB de RAM, este celular brinda espacio suficiente para almacenar aplicaciones, fotos, videos y otros archivos esenciales. La opción de Dual SIM proporciona flexibilidad en la gestión de contactos y servicios móviles.
La cámara trasera del Smooth 6.5 HD captura momentos con detalles sorprendentes, permitiéndote expresar tu creatividad a través de la fotografía. Su diseño ergonómico y estilizado facilita su uso y transporte en cualquier situación.
Con conectividad avanzada y funciones modernas, el Smooth 6.5 HD se presenta como una opción atractiva para aquellos que buscan un celular versátil con un diseño llamativo. Este dispositivo es ideal para usuarios que desean rendimiento y estilo en un solo paquete.</t>
  </si>
  <si>
    <t>https://drive.google.com/drive/folders/1oYIQ1o9tOkjYs1vptjNgJWf1gHKyDWDH</t>
  </si>
  <si>
    <t>JJ2-IH4-UH4</t>
  </si>
  <si>
    <t>Celular Smooth 6.5 Hd Gold 32 GB + 2 GB Dual SIM</t>
  </si>
  <si>
    <t>Smooth 6.5 Hd Gold</t>
  </si>
  <si>
    <t>El celular Smooth 6.5 HD en un atractivo color dorado, con una capacidad de almacenamiento de 32 GB + 2 GB de RAM y soporte Dual SIM, es una elección llamativa y funcional para aquellos que buscan un dispositivo móvil con estilo y versatilidad.
La pantalla HD de 6.5 pulgadas del Smooth 6.5 ofrece una experiencia visual clara y vibrante, perfecta para disfrutar de contenido multimedia, juegos y aplicaciones con detalle y claridad. Su tamaño adecuado permite una navegación cómoda y una experiencia de usuario envolvente.
Con 32 GB de almacenamiento interno y 2 GB de RAM, este celular proporciona una capacidad suficiente para almacenar aplicaciones, fotos, videos y otros archivos multimedia. La memoria RAM asegura un rendimiento fluido y sin interrupciones, permitiéndote disfrutar de una experiencia de usuario sin problemas.
Equipado con una cámara trasera funcional, el Smooth 6.5 permite capturar momentos cotidianos con detalles nítidos y colores realistas. La capacidad Dual SIM brinda flexibilidad para gestionar dos líneas telefónicas SIMultáneamente, ofreciendo mayor conveniencia y versatilidad.
El diseño en color dorado del Smooth 6.5 agrega un toque de elegancia y estilo, destacando su estética moderna. Con conectividad avanzada, funciones prácticas y un equilibrio entre rendimiento y diseño, este celular se presenta como una elección completa para aquellos que buscan un dispositivo móvil versátil y llamativo.</t>
  </si>
  <si>
    <t>https://drive.google.com/drive/folders/1U50rxan1nThxCKjr4fdEWanBl4e5CKU1</t>
  </si>
  <si>
    <t>YV5-IW9-YF9</t>
  </si>
  <si>
    <t>Celular Smooth 6.5 Hd Violet 32 GB + 2 GB Dual SIM</t>
  </si>
  <si>
    <t>Smooth 6.5 Hd Violet</t>
  </si>
  <si>
    <t>El celular Smooth 6.5 HD en un atractivo color Morado, con una capacidad de almacenamiento de 32 GB + 2 GB de RAM y soporte Dual SIM, es una elección llamativa y funcional para aquellos que buscan un dispositivo móvil con estilo y versatilidad.
La pantalla HD de 6.5 pulgadas del Smooth 6.5 ofrece una experiencia visual clara y vibrante, perfecta para disfrutar de contenido multimedia, juegos y aplicaciones con detalle y claridad. Su tamaño adecuado permite una navegación cómoda y una experiencia de usuario envolvente.
Con 32 GB de almacenamiento interno y 2 GB de RAM, este celular proporciona una capacidad suficiente para almacenar aplicaciones, fotos, videos y otros archivos multimedia. La memoria RAM asegura un rendimiento fluido y sin interrupciones, permitiéndote disfrutar de una experiencia de usuario sin problemas.
Equipado con una cámara trasera funcional, el Smooth 6.5 permite capturar momentos cotidianos con detalles nítidos y colores realistas. La capacidad Dual SIM brinda flexibilidad para gestionar dos líneas telefónicas SIMultáneamente, ofreciendo mayor conveniencia y versatilidad.
El diseño en color dorado del Smooth 6.5 agrega un toque de elegancia y estilo, destacando su estética moderna. Con conectividad avanzada, funciones prácticas y un equilibrio entre rendimiento y diseño, este celular se presenta como una elección completa para aquellos que buscan un dispositivo móvil versátil y llamativo.</t>
  </si>
  <si>
    <t>https://drive.google.com/drive/folders/1pjAbD0MdEp2HENGQhLIzDf4KKMNjFXgg</t>
  </si>
  <si>
    <t>LW9-CM0-XL9</t>
  </si>
  <si>
    <t>6.26 Lite</t>
  </si>
  <si>
    <t>Celular Smooth 6.26 Lite 4G Black 32 GB + 1 GB Dual SIM</t>
  </si>
  <si>
    <t>Smooth 6.26 L 4G Black</t>
  </si>
  <si>
    <t>El celular Smooth 6.26 Lite en tono azul, con capacidad de 32 GB + 1 GB de RAM y funcionalidad Dual SIM, es una elección ideal para aquellos que buscan un dispositivo móvil versátil con un equilibrio entre rendimiento y atractivo diseño.
Con su pantalla de 6.26 pulgadas, este celular ofrece una experiencia visual envolvente para disfrutar de contenido multimedia, juegos y aplicaciones con claridad y comodidad. Su diseño ligero y compacto en tono azul le confiere un toque moderno y elegante.
El almacenamiento interno de 32 GB y la memoria RAM de 1 GB proporcionan un rendimiento eficiente y suficiente espacio para aplicaciones, fotos y otros archivos multimedia. La funcionalidad Dual SIM permite gestionar dos tarjetas SIM SIMultáneamente, brindando flexibilidad en el manejo de comunicaciones y redes.
Equipado con conectividad 4G, el Smooth 6.26 Lite asegura una conexión rápida y estable para navegar por internet, realizar llamadas y disfrutar de contenido multimedia en tiempo real. Su cámara incorporada captura momentos especiales con facilidad, permitiendo a los usuarios inmortalizar recuerdos de manera sencilla.
En resumen, el celular Smooth 6.26 Lite en azul con 32 GB + 1 GB Dual SIM es una elección práctica y estilizada para aquellos que buscan un dispositivo móvil funcional con un diseño atractivo y un rendimiento eficiente.</t>
  </si>
  <si>
    <t>https://drive.google.com/drive/folders/1bbjtD2RURoovre2sl9ezTnvVtIeownEP</t>
  </si>
  <si>
    <t>AP7-ZJ9-RL2</t>
  </si>
  <si>
    <t>Celular Smooth 6.26 Lite 4G Blue 32 GB + 1 GB Dual SIM</t>
  </si>
  <si>
    <t>Smooth 6.26 L 4G Blue</t>
  </si>
  <si>
    <t>https://drive.google.com/drive/folders/1WwIZq75eglu02zdSQZ1cSkqrr78jlcBt</t>
  </si>
  <si>
    <t>TF6-GR5-CZ0</t>
  </si>
  <si>
    <t>Celular Smooth 6.26 Lite 4G Red 32 GB + 1 GB Dual SIM</t>
  </si>
  <si>
    <t>Smooth 6.26 L 4G Red</t>
  </si>
  <si>
    <t>El celular Smooth 6.26 Lite, en un llamativo color rojo, con una capacidad de almacenamiento de 32 GB + 1 GB de RAM y la versatilidad de ser Dual SIM, ofrece una experiencia móvil equilibrada con un toque de estilo.
La pantalla de 6.26 pulgadas del Smooth 6.26 Lite proporciona una visualización clara y nítida, ideal para disfrutar de contenido multimedia, juegos y aplicaciones con detalles vibrantes. Su diseño en rojo agrega un elemento de modernidad y elegancia al dispositivo.
Con 32 GB de almacenamiento interno y 1 GB de RAM, este celular brinda espacio suficiente para almacenar aplicaciones, fotos y otros archivos esenciales. La opción de Dual SIM ofrece flexibilidad en la gestión de contactos y servicios móviles.
La cámara trasera del Smooth 6.26 Lite permite capturar momentos cotidianos con detalles aceptables, brindándote la oportunidad de inmortalizar tus experiencias diarias. Su diseño compacto y ligero facilita su transporte y uso en cualquier lugar.
Con conectividad 4G y funciones prácticas, el Smooth 6.26 Lite se presenta como una opción versátil para aquellos que buscan un celular funcional con un toque de estilo. Este dispositivo es ideal para usuarios que valoran la SIMplicidad y la eficiencia en un solo paquete.</t>
  </si>
  <si>
    <t>WA4-ER6-EE7</t>
  </si>
  <si>
    <t>Celular Smooth 6.26 Lite 4G White 32 GB + 1 GB Dual SIM</t>
  </si>
  <si>
    <t>Smooth 6.26 L 4G White</t>
  </si>
  <si>
    <t>El celular Smooth 6.26 Lite 4G en un elegante tono blanco, con una capacidad de almacenamiento de 32 GB + 1 GB de RAM y la posibilidad de utilizar dos tarjetas SIM, proporciona una experiencia móvil equilibrada con un diseño moderno y un rendimiento eficiente.
La pantalla del Smooth 6.26 Lite 4G ofrece una visualización clara y nítida, ideal para disfrutar de contenido multimedia, navegar por la web y utilizar aplicaciones con colores vibrantes y detalles precisos. Su diseño en blanco agrega un toque de elegancia y modernidad al dispositivo.
Con 32 GB de almacenamiento interno y 1 GB de RAM, este celular brinda suficiente espacio para almacenar aplicaciones, fotos, videos y otros archivos esenciales. La memoria RAM asegura un rendimiento fluido, permitiéndote disfrutar de una experiencia de usuario sin interrupciones.
La conectividad 4G del Smooth 6.26 Lite te permite disfrutar de una conexión rápida y estable, mientras que la posibilidad de utilizar dos tarjetas SIM añade versatilidad a tus comunicaciones. Su diseño compacto facilita su transporte y uso en cualquier lugar.
Con funciones modernas y un diseño atractivo, el Smooth 6.26 Lite 4G se presenta como una opción atractiva para aquellos que buscan un celular eficiente con un estilo elegante. Este dispositivo es ideal para usuarios que valoran el rendimiento y la estética en un solo paquete.</t>
  </si>
  <si>
    <t>https://drive.google.com/drive/folders/1divjHFQ9pMgIc6jgDLD6VB0fjgPxdwdB</t>
  </si>
  <si>
    <t>LG6-KX4-KA1</t>
  </si>
  <si>
    <t>Note 6.8</t>
  </si>
  <si>
    <t>Celular Smooth Note 6.8 Black 64 GB + 4 GB Dual SIM</t>
  </si>
  <si>
    <t>Smooth Note 6.8 Black</t>
  </si>
  <si>
    <t>El celular Smooth Note 6.8 en un atractivo color negro, con una generosa capacidad de almacenamiento de 64 GB + 4 GB de RAM y soporte Dual SIM, es una elección elegante y funcional para aquellos que buscan un dispositivo móvil con estilo y versatilidad.
La pantalla expansiva de 6.8 pulgadas del Smooth Note ofrece una experiencia visual inmersiva, perfecta para disfrutar de contenido multimedia, juegos y aplicaciones con detalle y claridad. Su generoso tamaño permite una navegación cómoda y una experiencia de usuario envolvente.
Con 64 GB de almacenamiento interno y 4 GB de RAM, este celular proporciona una capacidad suficiente para almacenar aplicaciones, fotos, videos y otros archivos multimedia. La memoria RAM asegura un rendimiento fluido y sin interrupciones, permitiéndote disfrutar de una experiencia de usuario sin problemas.
Equipado con una cámara trasera cuádruple versátil, el Smooth Note 6.8 captura momentos especiales con detalles nítidos y colores vibrantes. La capacidad Dual SIM brinda flexibilidad para gestionar dos líneas telefónicas SIMultáneamente, ofreciendo mayor conveniencia y versatilidad.
El diseño en color negro del Smooth Note 6.8 agrega un toque de elegancia y modernidad, destacando su estética refinada. Con conectividad avanzada, funciones prácticas y un equilibrio entre rendimiento y diseño, este celular se presenta como una elección completa para aquellos que buscan un dispositivo móvil versátil y elegante.</t>
  </si>
  <si>
    <t>https://drive.google.com/drive/folders/1hSsO2yNut7kEQvZ4I-QVlr7VQoQHsqra</t>
  </si>
  <si>
    <t>AR3-VO0-ZR5</t>
  </si>
  <si>
    <t>Celular Smooth Note 6.8 Blue 64 GB + 4 GB Dual SIM</t>
  </si>
  <si>
    <t>Smooth Note 6.8 Blue</t>
  </si>
  <si>
    <t>El celular Smooth Note 6.8 en tono azul, con una amplia capacidad de 64 GB + 4 GB de RAM y funcionalidad Dual SIM, ofrece una experiencia móvil completa para aquellos que buscan un dispositivo versátil y eficiente con un diseño atractivo.
La pantalla generosa de 6.8 pulgadas brinda una experiencia visual inmersiva, perfecta para disfrutar de contenido multimedia, juegos y aplicaciones con detalle y claridad. Su diseño elegante en tono azul no solo lo hace atractivo visualmente, sino que también refleja modernidad y estilo.
Con 64 GB de almacenamiento interno y 4 GB de RAM, este celular proporciona un rendimiento ágil y suficiente espacio para almacenar aplicaciones, fotos, videos y otros archivos multimedia. La funcionalidad Dual SIM permite a los usuarios gestionar dos tarjetas SIM SIMultáneamente, brindando flexibilidad en la gestión de llamadas y conectividad.
La cámara incorporada captura momentos especiales con nitidez y detalle, permitiendo a los usuarios inmortalizar recuerdos de manera fácil y rápida. La conectividad avanzada y las opciones de personalización hacen del Smooth Note 6.8 una elección completa para satisfacer las necesidades diarias de comunicación y entretenimiento.
En resumen, el celular Smooth Note 6.8 en azul con 64 GB + 4 GB Dual SIM combina un diseño atractivo con un rendimiento eficiente, ofreciendo una experiencia móvil completa y satisfactoria para los usuarios exigentes.</t>
  </si>
  <si>
    <t>https://drive.google.com/drive/folders/1c_HtqM_6CXyAqPFLdQwlFI4BlhTmmXfS</t>
  </si>
  <si>
    <t>HI3-VA0-OG8</t>
  </si>
  <si>
    <t>Celular Smooth Note 6.8 Green 64 GB + 4 GB Dual SIM</t>
  </si>
  <si>
    <t>Smooth Note 6.8 Green</t>
  </si>
  <si>
    <t>El celular Smooth Note 6.8 en un vibrante color verde, con una capacidad de almacenamiento de 64 GB + 4 GB de RAM y soporte Dual SIM, es una elección llamativa y funcional para aquellos que buscan un dispositivo móvil con estilo y versatilidad.
La pantalla expansiva de 6.8 pulgadas del Smooth Note ofrece una experiencia visual inmersiva, ideal para disfrutar de contenido multimedia, juegos y aplicaciones con detalle y claridad. Su generoso tamaño permite una navegación cómoda y una experiencia de usuario envolvente.
Con 64 GB de almacenamiento interno y 4 GB de RAM, este celular proporciona una capacidad suficiente para almacenar aplicaciones, fotos, videos y otros archivos multimedia. La memoria RAM asegura un rendimiento ágil y sin interrupciones, permitiéndote disfrutar de una experiencia de usuario fluida.
Equipado con una cámara trasera cuádruple versátil, el Smooth Note 6.8 captura momentos especiales con detalles nítidos y colores vibrantes. La capacidad Dual SIM brinda flexibilidad para gestionar dos líneas telefónicas SIMultáneamente, ofreciendo mayor conveniencia y versatilidad.
El diseño en color verde del Smooth Note 6.8 agrega un toque de frescura y originalidad, destacando su estética moderna. Con conectividad avanzada, funciones prácticas y un equilibrio entre rendimiento y diseño, este celular se presenta como una elección completa para aquellos que buscan un dispositivo móvil versátil y llamativo.</t>
  </si>
  <si>
    <t>https://drive.google.com/drive/folders/16qWnK6exAeedZac_DcgsaMTTn_-Wuiry</t>
  </si>
  <si>
    <t>IQ3-UQ9-HA3</t>
  </si>
  <si>
    <t>Celular Smooth Note 6.8 White 64 GB + 4 GB Dual SIM</t>
  </si>
  <si>
    <t>Smooth Note 6.8 White</t>
  </si>
  <si>
    <t>El celular Smooth Note 6.8 en un elegante color blanco, con una generosa capacidad de almacenamiento de 64 GB + 4 GB de RAM y soporte Dual SIM, es una elección sofisticada y funcional para aquellos que buscan un dispositivo móvil con estilo y versatilidad.
La pantalla expansiva de 6.8 pulgadas del Smooth Note ofrece una experiencia visual inmersiva, perfecta para disfrutar de contenido multimedia, juegos y aplicaciones con detalle y claridad. Su generoso tamaño permite una navegación cómoda y una experiencia de usuario envolvente.
Con 64 GB de almacenamiento interno y 4 GB de RAM, este celular proporciona una capacidad suficiente para almacenar aplicaciones, fotos, videos y otros archivos multimedia. La memoria RAM asegura un rendimiento ágil y sin interrupciones, permitiéndote disfrutar de una experiencia de usuario fluida.
Equipado con una cámara trasera cuádruple versátil, el Smooth Note 6.8 captura momentos especiales con detalles nítidos y colores vibrantes. La capacidad Dual SIM brinda flexibilidad para gestionar dos líneas telefónicas SIMultáneamente, ofreciendo mayor conveniencia y versatilidad.
El diseño en color blanco del Smooth Note 6.8 agrega un toque de elegancia y modernidad, destacando su estética refinada. Con conectividad avanzada, funciones prácticas y un equilibrio entre rendimiento y diseño, este celular se presenta como una elección completa para aquellos que buscan un dispositivo móvil versátil y estilizado.</t>
  </si>
  <si>
    <t>https://drive.google.com/drive/folders/1-fQs0OpRWFCl2Vo8wamU_zWjL-TKF-FZ</t>
  </si>
  <si>
    <t>HU1-US8-FW2</t>
  </si>
  <si>
    <t>Celular TCL 201 Negro 32 GB + 1 GB</t>
  </si>
  <si>
    <t>TCL 201 Negro</t>
  </si>
  <si>
    <t>TCL</t>
  </si>
  <si>
    <t>TCL 201 Negro 32 GB + 1 GB</t>
  </si>
  <si>
    <t xml:space="preserve">El TCL 201 en un clásico color negro, con una capacidad de almacenamiento de 32 GB + 1 GB de RAM, es una opción eficiente y funcional para aquellos que buscan un dispositivo móvil sencillo pero confiable. La pantalla del TCL 201 ofrece una experiencia visual clara y nítida, perfecta para realizar tareas diarias, navegar por la web y disfrutar de contenido multimedia con detalle y claridad. Su tamaño ajustado permite un manejo cómodo y portabilidad.&lt;br&gt;&lt;br&gt;Equipado con una cámara funcional, el TCL 201 permite capturar momentos cotidianos con detalles básicos. Su diseño compacto y color negro clásico hacen que sea una opción versátil y discreta para aquellos que buscan un dispositivo móvil sin complicaciones.&lt;br&gt;&lt;br&gt;Con conectividad esencial y un diseño SIMple pero elegante, el TCL 201 se presenta como una elección práctica para usuarios que valoran la funcionalidad y la SIMplicidad en un dispositivo móvil.
</t>
  </si>
  <si>
    <t>https://drive.google.com/drive/folders/1jdTlfqz5IoqdrfZ9jhfhnG-bQ70qnh1a</t>
  </si>
  <si>
    <t>DM8-RJ4-TI5</t>
  </si>
  <si>
    <t>ELECTRÓNICA</t>
  </si>
  <si>
    <t>CÓMPUTO</t>
  </si>
  <si>
    <t>TABLETS</t>
  </si>
  <si>
    <t>VT10M12345</t>
  </si>
  <si>
    <t>T10M</t>
  </si>
  <si>
    <t>Tablet Vortex T10M Blue 32 GB + 4 GB</t>
  </si>
  <si>
    <t>Vtx T10M Blue 32GB+4GB</t>
  </si>
  <si>
    <t>Vortex</t>
  </si>
  <si>
    <t>43211509</t>
  </si>
  <si>
    <t>Computadores de tableta</t>
  </si>
  <si>
    <t>La tablet Vortex T10M en un atractivo color azul, con una capacidad de almacenamiento de 32 GB + 4 GB de RAM, es la elección perfecta para aquellos que buscan un dispositivo portátil que ofrezca un rendimiento sólido y una experiencia de usuario envolvente.
La pantalla de 10 pulgadas de la Vortex T10M brinda una experiencia visual impresionante, ideal para disfrutar de contenido multimedia, navegar por la web y realizar tareas cotidianas con detalle y claridad. Su tamaño generoso permite una navegación fácil y cómoda.
Con 32 GB de almacenamiento interno y 4 GB de RAM, esta tablet ofrece una capacidad suficiente para almacenar aplicaciones, fotos, videos y documentos. La memoria RAM asegura un rendimiento fluido y sin interrupciones, incluso al realizar múltiples tareas.
La Vortex T10M cuenta con una cámara incorporada que permite capturar momentos especiales con facilidad, brindando opciones versátiles para aquellos que desean expresar su creatividad. Además, su diseño portátil y liviano la convierte en la compañera perfecta para llevar a cualquier lugar.
El atractivo color azul agrega un toque de estilo a la Vortex T10M, destacando su estética moderna. Con conectividad avanzada y funciones innovadoras, esta tablet se presenta como una opción completa para satisfacer las necesidades de entretenimiento y productividad en movimiento.</t>
  </si>
  <si>
    <t>https://drive.google.com/drive/folders/1scbkUBjddI7er2Z_qoDyfIZBFVfb5U11</t>
  </si>
  <si>
    <t>VG5-MJ7-GX9</t>
  </si>
  <si>
    <t>VT10MP12345</t>
  </si>
  <si>
    <t>Tablet Vortex T10M Pro Blue 64 GB + 4 GB</t>
  </si>
  <si>
    <t>VtxT10MPro Blue 64GB+4GB</t>
  </si>
  <si>
    <t>Última incorporación, una tablet excepcional diseñada para ofrecer un rendimiento potente y portabilidad sin igual. Equipada con un procesador Quad-Core de 2GHz, esta tablet es capaz de manejar tareas intensivas con facilidad, brindándote una experiencia de usuario fluida y eficiente.
Disfruta de imágenes nítidas y vibrantes en su pantalla de 10.1 pulgadas con una impresionante resolución de 1289px x 800px. Ya sea que estés navegando por la web, viendo videos o trabajando en documentos, cada detalle se presenta con claridad y viveza.
Con el sistema operativo Android, tendrás acceso a una amplia variedad de aplicaciones y funciones personalizables para satisfacer tus necesidades tanto personales como profesionales. La versatilidad de Android te permite adaptar la tablet a tu estilo de vida y optimizarla según tus preferencias.
Esta tablet incluye un adaptador para chip, brindándote la flexibilidad de conectividad que necesitas en cualquier lugar. Con su diseño compacto y ligero, esta tablet está pensada para acompañarte a todas partes. Ya sea en reuniones de negocios, clases, o SIMplemente en tus desplazamientos diarios, esta tablet se adapta perfectamente a tu estilo de vida activo.
Descubre un mundo de posibilidades con esta tablet que combina potencia, portabilidad y un diseño elegante. La elección ideal para aquellos que buscan un dispositivo que se adapte a su ritmo de vida dinámico y exigente.</t>
  </si>
  <si>
    <t>https://drive.google.com/drive/folders/1GE-9MRDNpfbiFTSQNOg44xJ5wS9QEEcp</t>
  </si>
  <si>
    <t>DG1-QS0-GB3</t>
  </si>
  <si>
    <t>Mi 11</t>
  </si>
  <si>
    <t>Celular Xiaomi Mi 11 5G 256 GB + 8 GB</t>
  </si>
  <si>
    <t>Xiaomi Mi 11 5G</t>
  </si>
  <si>
    <t>Xiaomi</t>
  </si>
  <si>
    <t>El Xiaomi Mi 11 5G con 256GB de almacenamiento y 8GB de RAM es un dispositivo emblemático que combina un diseño elegante con un rendimiento potente. Con una pantalla AMOLED de 6.81 pulgadas y resolución Quad HD+, este smartphone ofrece imágenes vibrantes y nítidas con colores intensos y negros profundos.
Impulsado por un procesador Snapdragon 888 de última generación, el Mi 11 asegura un rendimiento rápido y eficiente. La amplia capacidad de almacenamiento de 256GB permite a los usuarios almacenar una gran cantidad de aplicaciones, fotos y videos sin preocuparse por quedarse sin espacio.
La cámara triple trasera de 108MP + 13MP + 5MP captura detalles impresionantes y permite a los usuarios explorar su creatividad con diversas opciones fotográficas. Además, la cámara frontal de 20MP asegura selfies de alta calidad.
Equipado con conectividad 5G, el Xiaomi Mi 11 ofrece velocidades de descarga y carga ultrarrápidas, lo que brinda una experiencia de navegación fluida. La batería de 4600mAh con carga rápida de 55W y carga inalámbrica de 50W asegura que el dispositivo esté listo para usar en poco tiempo.
El Xiaomi Mi 11 también incorpora características adicionales como un lector de huellas dactilares en pantalla, altavoces estéreo sintonizados por Harman Kardon, y la interfaz de usuario MIUI basada en Android para una experiencia completa y personalizable. Con un cuerpo delgado y elegante, el Xiaomi Mi 11 5G es una opción atractiva para aquellos que buscan un smartphone de gama alta con especificaciones impresionantes.</t>
  </si>
  <si>
    <t>Celular Xiaomi 12 Azul 256 GB + 8 GB</t>
  </si>
  <si>
    <t>Xiaomi 12 Azul</t>
  </si>
  <si>
    <t>Xiaomi 12 Azul 256 GB + 8 GB</t>
  </si>
  <si>
    <t>Con una pantalla AMOLED de 6.28 pulgadas FHD+ (2400 x 1080 píxeles) que ofrece más de 68 mil millones de colores y una tasa de refresco de 120 Hz, brindando una claridad y suavidad excepcionales. La protección Corning Gorilla Glass Victus asegura durabilidad, mientras que la certificación DisplayMate A+ avala la excelencia en calidad visual.
Con 256 GB de almacenamiento y 8 GB de RAM, ofrece un rendimiento sobresaliente gracias a su procesador Snapdragon 8 de primera generación con núcleo Cortex-X2, asegurando velocidad y fluidez en cada tarea. Su avanzado sistema de refrigeración líquida VC de 2600 mm disipa el calor de manera eficiente, permitiendo largas sesiones de uso sin sobrecalentamiento.
La batería de 4500 mAh ofrece energía para todo el día, con carga rápida por cable de 67 W que completa una carga en solo 39 minutos. Si prefieres la carga inalámbrica, alcanza 50 W y carga completamente en 53 minutos.
El sistema Xiaomi ProFocus te permite capturar objetos en movimiento con gran precisión. Además, su modo nocturno en las cámaras gran angular y ultra gran angular garantiza fotografías nítidas y detalladas, incluso en condiciones de baja luz.</t>
  </si>
  <si>
    <t>https://drive.google.com/drive/folders/1vq1RPUH0sxSx1NpHsBcmLsAMkJM6aaOh</t>
  </si>
  <si>
    <t>NO8-VX6-XF8</t>
  </si>
  <si>
    <t>Mi 11 Lite</t>
  </si>
  <si>
    <t>Celular Xiaomi Mi 11 Lite Negro 128 GB + 6 GB</t>
  </si>
  <si>
    <t>Xiaomi Redmi 11 L Negro</t>
  </si>
  <si>
    <t>Celular Xiaomi Redmi 11 Lite Negro 128 GB + 6 GB</t>
  </si>
  <si>
    <t>Xiaomi Redmi 11 Lite Negro 128 GB + 6 GB</t>
  </si>
  <si>
    <t>Prepárate para sumergirte en el fascinante mundo del Xiaomi Mi 11 Lite 5G negro, una joya tecnológica que combina estilo y rendimiento de manera extraordinaria. Este smartphone no solo se destaca por su atractivo diseño en color azul, sino también por sus sorprendentes capacidades fotográficas que te permitirán capturar momentos como nunca antes.
El sistema fotográfico del Mi 11 Lite 5G es una obra maestra, liderado por una cámara principal de 64MP que asegura imágenes nítidas y detalladas. Además, cuenta con una lente ultra gran angular de 119 que te permite capturar paisajes impresionantes, así como una lente telemacro que revela detalles sorprendentes en primer plano. Con estas herramientas, te conviertes en el director de tu propia película, grabando en resolución 4K a 30fps para obtener vídeos de alta calidad.
La verdadera magia del Mi 11 Lite 5G se revela en la postproducción, donde Xiaomi ha SIMplificado procesos complejos. La etalonaje y la corrección del color, antes tareas costosas y laboriosas, se SIMplifican gracias a los 8 filtros de vídeo incorporados. Estos filtros, fáciles de usar, añaden un toque profesional a tus creaciones, transmitiendo emociones y sensaciones de manera impactante.
Con una capacidad de almacenamiento de 128GB y 6GB de RAM, el Mi 11 Lite 5G te brinda espacio suficiente para tus aplicaciones, fotos y vídeos, asegurando un rendimiento fluido y eficiente. Este dispositivo también ofrece conectividad 5G para una experiencia de navegación ultrarrápida.
En resumen, el Xiaomi Mi 11 Lite 5G negro no solo es un teléfono inteligente, sino una herramienta creativa que te permite explorar y expresar tu visión artística con facilidad y estilo.</t>
  </si>
  <si>
    <t>https://drive.google.com/drive/folders/1oiV_35liitHHrV6-q5WMoXd13N65hEEA</t>
  </si>
  <si>
    <t>Redmi Note 11 Pro 5G</t>
  </si>
  <si>
    <t>Celular Xiaomi Redmi Note 11 Pro 5G Gris Grafito 128 GB + 6 GB</t>
  </si>
  <si>
    <t>Xiaomi R.Note 11Pro 5G Gris G.</t>
  </si>
  <si>
    <t>Xiaomi Redmi Note 11 Pro 5G Gris Grafito 128 GB + 6 GB</t>
  </si>
  <si>
    <t>Con una pantalla AMOLED FHD+ de 6.67 pulgadas (2400 x 1080 píxeles) y una tasa de actualización de 120 Hz, ofrece una experiencia visual fluida y colores vibrantes, gracias a la gama DCI-P3. Está potenciado por el procesador Snapdragon 695 de 8 núcleos y la GPU Adreno 619, asegurando un rendimiento impecable.
Con 128 GB de almacenamiento interno, expandible hasta 1 TB, y 6 GB de RAM, tendrás la capacidad y velocidad que necesitas. Su sistema operativo MIUI 13, basado en Android 11, asegura una navegación fluida e intuitiva. Además, incluye un sensor de huella lateral y desbloqueo facial con IA para mayor seguridad.
La batería de 5000 mAh, junto con su cargador de 67 W y puerto USB-C, permite una recarga rápida. La tecnología LiquidCool mantiene el dispositivo a la temperatura ideal incluso bajo uso intensivo, optimizando su rendimiento.</t>
  </si>
  <si>
    <t>https://drive.google.com/drive/folders/1db21czhDMqnN3k_9riIqp5aPNzN7f2LF</t>
  </si>
  <si>
    <t>ZF7-EO4-VY9</t>
  </si>
  <si>
    <t>Poco M3</t>
  </si>
  <si>
    <t>Celular Xiaomi Poco M3 Black 64 GB + 4 GB Dual SIM</t>
  </si>
  <si>
    <t>Xiaomi Poco M3 Black</t>
  </si>
  <si>
    <t>Descubre la potencia y estilo en el Xiaomi Poco M3 Black, un smartphone que redefine la relación entre rendimiento y asequibilidad. Con su diseño elegante en color negro y una configuración de doble SIM, el Poco M3 ofrece una experiencia móvil versátil y eficiente.
Equipado con 64GB de almacenamiento y 4GB de RAM, el Poco M3 asegura un rendimiento fluido para tus aplicaciones diarias, juegos y tareas multitarea. La posibilidad de utilizar dos tarjetas SIM te brinda la flexibilidad de gestionar tus contactos y servicios de comunicación de manera conveniente.
La cámara triple trasera, liderada por una lente principal de 48MP, te permite capturar momentos especiales con claridad y detalle. Desde fotos cotidianas hasta retratos artísticos, el Poco M3 ofrece un abanico de posibilidades creativas en tus manos.
La pantalla Full HD+ de 6.53 pulgadas te sumerge en una experiencia visual vibrante y nítida, ideal para disfrutar de tus contenidos favoritos. Además, la generosa batería de 6000mAh asegura una larga duración, permitiéndote usar tu dispositivo durante todo el día sin preocuparte por la carga.
Este smartphone también cuenta con un diseño elegante y ergonómico, con detalles como el módulo de cámara en forma de U que le confiere un toque distintivo. El Poco M3 ejecuta la interfaz de usuario MIUI basada en Android, brindándote una experiencia intuitiva y personalizable.
En resumen, el Xiaomi Poco M3 Black con 64GB + 4GB es una opción atractiva para aquellos que buscan un dispositivo confiable, funcional y estilizado, sin comprometer el rendimiento y la versatilidad.</t>
  </si>
  <si>
    <t>SX6-KY9-QU7</t>
  </si>
  <si>
    <t>Celular Xiaomi Poco M3 Blue 128 GB + 4 GB Dual SIM</t>
  </si>
  <si>
    <t>Xiaomi Poco M3 Blue</t>
  </si>
  <si>
    <t>Sumérgete en el innovador mundo de la tecnología con el Xiaomi Poco M3 Blue, un smartphone que combina estilo, rendimiento y versatilidad en un elegante paquete. Este dispositivo en tono azul no solo es visualmente atractivo, sino que también ofrece un rendimiento excepcional para satisfacer todas tus necesidades diarias.
Con una generosa capacidad de almacenamiento de 128GB y 4GB de RAM, el Poco M3 Blue te brinda espacio suficiente para almacenar tus aplicaciones, fotos, videos y archivos, asegurando un rendimiento eficiente y sin demoras. Además, la posibilidad de utilizar Dual SIM te permite gestionar dos números de teléfono en un solo dispositivo, brindándote una mayor flexibilidad.
La cámara triple trasera, liderada por una lente principal de 48MP, te permite capturar momentos inolvidables con una calidad sorprendente. Desde paisajes panorámicos hasta detalles en primer plano, el Poco M3 asegura que tus fotos sean vibrantes y llenas de vida. La cámara frontal de 8MP es ideal para selfies con amigos y videoconferencias nítidas.
La pantalla Full HD+ de 6.53 pulgadas te sumerge en un mundo visual cautivador, perfecto para disfrutar de tus contenidos favoritos. La batería de alta capacidad de 6000mAh asegura una duración prolongada, permitiéndote disfrutar de tu dispositivo durante todo el día sin preocupaciones. Además, la carga rápida de 18W asegura que estés listo para la acción en poco tiempo.
Con un diseño elegante y ergonómico, el Poco M3 Blue es cómodo de sostener y muestra una estética moderna. Equipado con un procesador eficiente, lector de huellas trasero y la interfaz de usuario MIUI basada en Android, este smartphone ofrece una experiencia fluida y personalizable.
En resumen, el Xiaomi Poco M3 Blue 128GB + 4GB Dual SIM es una opción atractiva para aquellos que buscan un dispositivo confiable y elegante que no compromete el rendimiento. Con características de alta gama a un precio accesible, este smartphone es una elección inteligente para tu vida cotidiana.</t>
  </si>
  <si>
    <t>KD8-TH5-ZB7</t>
  </si>
  <si>
    <t>Redmi 9</t>
  </si>
  <si>
    <t>Celular Xiaomi Redmi 9 Sunset Purple 64 GB + 4 GB</t>
  </si>
  <si>
    <t>Xiaomi Redmi 9 Sunset Purple</t>
  </si>
  <si>
    <t>Celular Xiaomi Redmi 9 Sunset Purple 64GB + 4GB</t>
  </si>
  <si>
    <t>Sumérgete en la belleza cautivadora del Xiaomi Redmi 9 Sunset Purple, un teléfono inteligente que no solo impresiona con su rendimiento sólido, sino que también deslumbra con su llamativo diseño en tono morado atardecer. Este dispositivo es la combinación perfecta de estilo y funcionalidad.
Con una capacidad de almacenamiento de 64GB y 4GB de RAM, el Redmi 9 ofrece espacio generoso para tus aplicaciones, fotos, videos y más. Este equilibrio de almacenamiento y memoria asegura un rendimiento suave y eficiente, permitiéndote disfrutar de todas las funciones de tu teléfono sin compromisos.
La cámara trasera cuádruple del Redmi 9, liderada por una lente principal de alta resolución, te permite capturar momentos mágicos con detalles impresionantes. Desde retratos hasta escenas panorámicas, esta versátil configuración de cámara se adapta a cualquier situación fotográfica.
La pantalla de 6.53 pulgadas ofrece una experiencia visual envolvente, perfecta para ver tus contenidos multimedia favoritos, jugar a juegos emocionantes o navegar por la web con claridad y comodidad. La batería de gran capacidad asegura que tu dispositivo esté listo para acompañarte durante todo el día, y la función de carga rápida te permite recargar rápidamente cuando sea necesario.
El Xiaomi Redmi 9 Sunset Purple también incluye características adicionales, como un procesador eficiente, un lector de huellas dactilares para una mayor seguridad y la interfaz de usuario MIUI basada en Android, que ofrece una experiencia de usuario intuitiva y personalizable.
En resumen, el Xiaomi Redmi 9 Sunset Purple 64GB + 4GB es una elección vibrante y elegante para aquellos que buscan un teléfono que no solo destaque en rendimiento, sino que también añada un toque de estilo único a su vida cotidiana.</t>
  </si>
  <si>
    <t>https://drive.google.com/drive/folders/1jAVKRhUUiZ69qrPJ2sxV2ai33GjVvNbZ</t>
  </si>
  <si>
    <t>XD8-HC4-IN1</t>
  </si>
  <si>
    <t>Redmi 12C</t>
  </si>
  <si>
    <t>Celular Xiaomi Redmi 12C Verde Menta 128 GB + 4 GB</t>
  </si>
  <si>
    <t>Xiaomi Redmi 12C Verde Menta</t>
  </si>
  <si>
    <t>Xiaomi Redmi 12C Verde Menta 128 GB + 4 GB</t>
  </si>
  <si>
    <t>Con una pantalla HD+ de 6.71 pulgadas, amplia y nítida brinda una visualización impresionante, perfecta para disfrutar de vídeos y juegos. Además, cuenta con un modo de lectura que suaviza la luz de la pantalla, protegiendo tus ojos y ofreciendo comodidad durante sesiones prolongadas.
Con una batería de larga duración de 5000 mAh, suficiente para un día completo de uso sin preocupaciones. Su diseño elegante y distintivo, con una carcasa texturada que ofrece un mejor agarre, lo convierte en un dispositivo cómodo de sostener desde cualquier ángulo. Además, su sensor de huellas digitales está hábilmente integrado en la zona de la cámara.
Ofrece desbloqueo facial mediante IA y huellas digitales, permitiéndote elegir el método que prefieras para un acceso rápido y seguro a tu dispositivo.
Con una cámara principal de 50 MP que captura imágenes extraordinarias incluso en condiciones de poca luz, gracias a su tecnología de agrupamiento de píxeles 4 en 1. Además, cuenta con modos especializados como el modo nocturno y HDR para asegurar fotos brillantes y nítidas en cualquier situación.
El procesador MediaTek Helio G85 de ocho núcleos ofrece un rendimiento fluido y equilibrado, ideal tanto para tareas diarias como para juegos. Su capacidad de memoria expandible y almacenamiento de hasta 1 TB te brinda la flexibilidad de almacenar todo lo que necesitas sin preocuparte por el espacio.</t>
  </si>
  <si>
    <t>https://drive.google.com/drive/folders/1fLuXNf_AtzrMz0FmFnaWv1yvUio7d5FM</t>
  </si>
  <si>
    <t>RW0-TN8-WD6</t>
  </si>
  <si>
    <t>Redmi Note 9</t>
  </si>
  <si>
    <t>Celular Xiaomi Redmi Note 9 Blanco 128 GB + 4 GB</t>
  </si>
  <si>
    <t>Xiaomi R.Note 9 Blanco</t>
  </si>
  <si>
    <t>Sumérgete en la elegancia pura del Xiaomi Redmi Note 9 Blanco, un dispositivo que combina un diseño sofisticado con un rendimiento excepcional. Con su tono blanco inmaculado, este smartphone no solo refleja un estilo moderno, sino que también ofrece un conjunto de características que satisfacen tus necesidades diarias con gracia.
El Redmi Note 9 funciona con el sistema operativo MIUI, basado en Android, brindando una interfaz intuitiva y repleta de funciones para una experiencia de usuario fluida. Equipado con una generosa capacidad de almacenamiento de 128GB y 4GB de RAM, este dispositivo te ofrece espacio amplio para tus aplicaciones esenciales, fotos y archivos, asegurando un rendimiento ágil y sin interrupciones.
La cámara cuádruple trasera del Redmi Note 9, liderada por una lente principal de alta resolución, captura momentos con detalles excepcionales y colores vibrantes. Desde retratos con efecto bokeh hasta fotografías de amplios paisajes, esta versátil configuración de cámara te permite expresar tu creatividad de manera sorprendente.
La pantalla de 6.53 pulgadas ofrece una experiencia visual inmersiva, perfecta para disfrutar de tus contenidos multimedia favoritos y juegos con colores intensos y detalles nítidos. El cuerpo delgado y elegante del Redmi Note 9, combinado con el acabado en blanco, añade un toque de distinción y comodidad al sostenerlo.
La batería de alta capacidad del Xiaomi Redmi Note 9 asegura una duración prolongada, permitiéndote utilizar tu dispositivo a lo largo del día sin preocuparte por la carga constante. Además, la conectividad dual SIM brinda flexibilidad en la gestión de tus comunicaciones.
En resumen, el Xiaomi Redmi Note 9 Blanco 128GB + 4GB es una elección refinada para aquellos que buscan un smartphone que no solo destaque en rendimiento, sino que también añada un toque de elegancia a su vida diaria. Con un diseño blanco impoluto y funciones competentes, este dispositivo se adapta a tus necesidades con estilo.</t>
  </si>
  <si>
    <t>HT6-TA5-EE6</t>
  </si>
  <si>
    <t>Celular Xiaomi Redmi Note 9 Gris 128 GB + 4 GB</t>
  </si>
  <si>
    <t>Xiaomi R.Note 9 Gris</t>
  </si>
  <si>
    <t>Celular Xiaomi Redmi Note 9 Gris 128 GB + 4 GB Dual SIM</t>
  </si>
  <si>
    <t>Sumérgete en la versatilidad y elegancia del Xiaomi Redmi Note 9 Gris, un smartphone que fusiona un diseño moderno con un rendimiento potente. Con su tono gris refinado, este dispositivo no solo es estéticamente atractivo, sino que también ofrece un conjunto de características que se adaptan a tus demandas diarias.
El Redmi Note 9 opera con el sistema operativo MIUI, basado en Android, proporcionando una interfaz intuitiva y rica en funciones para una experiencia de usuario sin complicaciones. Equipado con una amplia capacidad de almacenamiento de 128GB y 4GB de RAM, este smartphone te ofrece espacio generoso para tus aplicaciones, fotos y archivos, asegurando un rendimiento eficiente y fluido.
La cámara cuádruple trasera del Redmi Note 9, liderada por una lente principal de alta resolución, te permite capturar momentos con detalle y claridad excepcionales. Desde retratos artísticos hasta paisajes expansivos, esta configuración versátil de cámara satisface tus necesidades fotográficas con estilo.
La pantalla de 6.53 pulgadas ofrece una experiencia visual envolvente, perfecta para disfrutar de tus contenidos multimedia favoritos y juegos con colores vivos y detalles nítidos. La conectividad dual SIM proporciona flexibilidad en la gestión de tus comunicaciones, permitiéndote mantener separadas tus actividades personales y profesionales.
La batería de alta capacidad del Xiaomi Redmi Note 9 asegura una duración prolongada, permitiéndote disfrutar de todas las funciones del dispositivo a lo largo del día sin preocuparte por la carga constante. Además, el diseño del Redmi Note 9 en gris agrega un toque de elegancia y modernidad.
En resumen, el Xiaomi Redmi Note 9 Gris 128GB + 4GB Dual SIM es una opción equilibrada para aquellos que buscan un smartphone confiable con un diseño sofisticado. Con un rendimiento potente y capacidades fotográficas destacadas, este dispositivo se adapta perfectamente a tu estilo de vida diario.</t>
  </si>
  <si>
    <t>Galaxy A14 5G</t>
  </si>
  <si>
    <t>Celular Samsung Galaxy A14 5G Negro 64 GB + 4 GB</t>
  </si>
  <si>
    <t>Samsung Galaxy A14 5G Negro</t>
  </si>
  <si>
    <t>Con una pantalla Infinity-V Display de 6.6 pulgadas Full HD+, disfruta de tus contenidos favoritos con colores reales y una nitidez excepcional, perfecta para ver todo lo que te has estado perdiendo en alta definición.
Ofrece 64 GB de almacenamiento interno, pero tienes la libertad de ampliar esta capacidad hasta 1 TB con una tarjeta microSD, lo que te permite personalizar el dispositivo según tus necesidades de multitarea. Además, cuenta con un sensor de huellas dactilares lateral que asegura una protección eficiente y de fácil acceso para tu privacidad.
Equipado con una cámara principal de 50 MP, está diseñado para capturar tus momentos más preciados con detalles nítidos y colores vivos.
Experimenta la velocidad ultrarrápida con la conectividad 5G y un procesador Octa-core que asegura un rendimiento fluido y eficaz, ya sea para juegos en línea o streaming de video.
Con una capacidad de 5000 mAh, ofrece hasta dos días de uso, permitiéndote disfrutar de tus actividades sin necesidad de recargar constantemente.</t>
  </si>
  <si>
    <t>https://drive.google.com/drive/folders/158S1cKH0D2OGiFuo1zrBX3hxVETM2_4W</t>
  </si>
  <si>
    <t>QO4-BV2-RG9</t>
  </si>
  <si>
    <t>Redmi A1</t>
  </si>
  <si>
    <t>Celular Xiaomi Redmi A1 Verde Claro 32 GB + 2 GB</t>
  </si>
  <si>
    <t>Xiaomi Redmi A1 Verde Claro</t>
  </si>
  <si>
    <t>Sumérgete en la frescura y eficiencia del Xiaomi Redmi A1 Verde Claro, un smartphone que combina un diseño vibrante con un rendimiento confiable. Con su tono verde claro, este dispositivo no solo es visualmente llamativo, sino que también ofrece un conjunto de características que satisfacen tus necesidades diarias con estilo.
El Redmi A1 opera con el sistema operativo MIUI, basado en Android, proporcionando una interfaz intuitiva y repleta de funciones para una experiencia de usuario fluida. Equipado con 32GB de almacenamiento interno y 2GB de RAM, este smartphone te ofrece espacio suficiente para tus aplicaciones esenciales, fotos y archivos, asegurando un rendimiento ágil y sin interrupciones.
La cámara dual trasera del Redmi A1 captura momentos con claridad y detalle, permitiéndote explorar tu lado creativo. La combinación de lentes ofrece versatilidad para diversas situaciones fotográficas, desde retratos con efecto bokeh hasta paisajes panorámicos. La cámara frontal también asegura selfies nítidos y atractivos.
La pantalla de 5.5 pulgadas te sumerge en una experiencia visual envolvente, ideal para ver tus contenidos multimedia favoritos y disfrutar de juegos con colores vibrantes y detalles nítidos. Además, el diseño delgado y elegante del Redmi A1 en verde claro hace que sea fácil de sostener y llevar contigo a todas partes.
Con una batería de capacidad adecuada, el Xiaomi Redmi A1 te acompaña a lo largo del día, mientras que la conectividad dual SIM brinda flexibilidad en la gestión de tus comunicaciones. Este dispositivo también incorpora características adicionales como un lector de huellas dactilares para una mayor seguridad y comodidad.
En resumen, el Xiaomi Redmi A1 Verde Claro 32GB + 2GB es una opción refrescante para aquellos que buscan un smartphone confiable con un diseño vibrante. Con un rendimiento eficiente y capacidades fotográficas competentes, este dispositivo se adapta perfectamente a tu estilo de vida diario con un toque de elegancia.</t>
  </si>
  <si>
    <t>RZ4-KF7-SP9</t>
  </si>
  <si>
    <t>Blade A7</t>
  </si>
  <si>
    <t>Celular ZTE Blade A7 2020 Azul 64GB + 2GB</t>
  </si>
  <si>
    <t>ZTE Blade A7 2020 Azul</t>
  </si>
  <si>
    <t>Introduciendo un dispositivo que combina rendimiento y versatilidad, este equipo cuenta con una pantalla TFT de 6.1 pulgadas que ofrece colores vibrantes y una experiencia visual envolvente. Este dispositivo no solo destaca por su pantalla, sino también por su potente procesador Octa-Core, proporcionando una mayor potencia que permite un rendimiento rápido y eficiente, permitiéndote moverte más rápido y disfrutar de una duración prolongada.
Equipado con características de nivel superior, este dispositivo te permite disfrutar de funciones avanzadas. La triple cámara trasera de 16 MP, 8 MP y 2 MP captura momentos con detalles precisos y versatilidad fotográfica. Además, la cámara frontal de 8 MP asegura selfies y videollamadas con una calidad impresionante.
Con una memoria de 2 GB en RAM y 64 GB en ROM, este dispositivo ofrece un equilibrio perfecto entre capacidad de almacenamiento y rendimiento ágil. Suficiente espacio para tus aplicaciones, fotos y archivos esenciales, sin comprometer la fluidez del sistema.
En resumen, este equipo no solo ofrece una pantalla envolvente y un potente rendimiento, sino que también se destaca por su avanzado sistema de cámaras y una combinación equilibrada de memoria RAM y almacenamiento interno, asegurando que estés preparado para disfrutar de una experiencia móvil completa y satisfactoria.</t>
  </si>
  <si>
    <t>https://drive.google.com/drive/folders/1tUqf2IlapH_dvUPIhNnLYG2iucYgiXpf</t>
  </si>
  <si>
    <t>YK8-TM9-DK6</t>
  </si>
  <si>
    <t>Blade V2020</t>
  </si>
  <si>
    <t>Celular ZTE Blade V2020 Azul Nacarado 128 GB + 4 GB</t>
  </si>
  <si>
    <t>ZTE V2020 Azul Nacarado</t>
  </si>
  <si>
    <t>Celular ZTE V2020 Azul Nacarado 128 GB + 4 GB</t>
  </si>
  <si>
    <t>El celular ZTE V2020 en elegante color Azul Nacarado con 128 GB de almacenamiento y 4 GB de RAM ofrece una experiencia móvil completa, destacándose por su diseño atractivo y características avanzadas. Con un diseño sofisticado que combina estilo y elegancia, generoso almacenamiento interno de 128 GB y rendimiento eficiente gracias a sus 4 GB de RAM y procesador ágil, el ZTE V2020 es ideal para usuarios que buscan un equilibrio entre rendimiento y estilo. Su pantalla inmersiva, sistema de cámaras versátil y batería de larga duración complementan una experiencia móvil completa. Además, cuenta con conectividad avanzada, sistema operativo actualizado y opciones de seguridad como reconocimiento facial y lector de huellas digitales. En resumen, el ZTE V2020 es una elección atractiva para satisfacer las necesidades de los usuarios modernos.</t>
  </si>
  <si>
    <t>https://drive.google.com/drive/folders/1e4Ctew8OyibPlU3ADro-4Kd_33zwS96N</t>
  </si>
  <si>
    <t>Redmi 12</t>
  </si>
  <si>
    <t>Celular Xiaomi Redmi 12 Azul Cielo 256 GB + 8 GB</t>
  </si>
  <si>
    <t>Xiaomi Redmi 12 Azul Cielo</t>
  </si>
  <si>
    <t>Xiaomi Redmi 12 Azul Cielo 256 GB + 8 GB</t>
  </si>
  <si>
    <t>Con una pantalla DotDisplay FHD+ de 6.79 pulgadas, que no solo brinda una resolución de 2460 x 1080 píxeles, sino que también ofrece una experiencia visual fluida con una frecuencia de actualización AdaptiveSync de 90 Hz. La certificación SGS para baja intensidad de luz azul y el modo de lectura 3.0 aseguran una experiencia segura para tus ojos, ideal para largas horas de uso.
Cuenta con el procesador MediaTek Helio G88, un chip de 12 nm que incluye 2 núcleos Arm Cortex-A75 a 2 GHz y 6 núcleos Arm Cortex-A55 a 1.8 GHz, diseñado para proporcionar una experiencia de usuario fluida y eficiente, adecuada tanto para el juego como para la multitarea diaria. Se complementa con configuraciones de memoria que pueden alcanzar hasta 8 GB de RAM y 256 GB de almacenamiento, expandibles hasta 1 TB, permitiendo una amplia libertad para almacenar aplicaciones, fotos y videos.
No deja de impresionar con su construcción premium y elegante, destaca por un cristal trasero duradero y un perfil delgado de solo 8.17 milímetros. No solo es atractivo sino también práctico, con resistencia a salpicaduras y polvo IP53, asegurando durabilidad en diferentes entornos.
Equipado con una cámara triple que incluye un sensor principal de 50 MP, una cámara ultra gran angular de 8 MP y una cámara macro de 2 MP. Este arreglo facilita la captura de imágenes detalladas y vistas amplias, apoyado por capacidades de video de hasta 1080p.
Cuenta con una batería de 5000 mAh, que promete largas horas de uso y soporte para carga rápida de 18 W. Se traduce en menos preocupaciones sobre la duración de la batería y más tiempo disfrutando del contenido multimedia, con hasta 16 horas de reproducción de video.</t>
  </si>
  <si>
    <t>https://drive.google.com/drive/folders/1tjDrmg5rs9bQocdbYCmabHiq8fBATJz9</t>
  </si>
  <si>
    <t>Nova Y90</t>
  </si>
  <si>
    <t>Celular Huawei Nova Y90 Azul Cristal 128 GB + 6 GB</t>
  </si>
  <si>
    <t>Huawei Nova Y90 Azul Cristal</t>
  </si>
  <si>
    <t>Huawei Nova Y90 Azul Cristal 128 GB + 6 GB</t>
  </si>
  <si>
    <t>Con una pantalla HUAWEI FullView de 6.7 pulgadas y resolución FHD+ de 1080 x 2388 píxeles, bordeada por un bisel ultradelgado de sólo 1.05 milímetros, disfruta de una relación pantalla-cuerpo impresionante del 94%. La tecnología de protección ocular con ajustes de brillo en tiempo real y modos especiales para reducir la luz azul aseguran un confort visual óptimo, permitiéndote leer y navegar durante horas sin fatiga ocular.
La pantalla no solo es amplia y clara, sino que también es rápida, con una frecuencia de muestreo táctil de 270 Hz y una frecuencia de actualización de 90 Hz, asegurando que cada toque y desplazamiento sea un placer, ya sea navegando por la web o disfrutando de juegos intensos.
Con una batería de 5000 mAh y apoyado por la tecnología HUAWEI SuperCharge de 40 W, puede alcanzar el 47% de carga en apenas 30 minutos.
Con una cámara principal de 50 MP, captura la grandeza del mundo con un detalle asombroso. Acompañada de una cámara macro de 2 MP y una cámara de profundidad de 2 MP, transforma cada foto en una obra maestra. La cámara frontal de 8 MP, optimizada con inteligencia artificial, hace que cada selfie sea un retrato digno de admiración.
Con 128 GB de almacenamiento interno, ofrece amplio espacio para todas tus aplicaciones, juegos y medios. La funcionalidad mejorada de MeeTime facilita llamadas de voz y video en alta definición con hasta 12 participantes, mientras que el sistema de archivos distribuido permite acceder a tus archivos desde dispositivos vinculados de manera instantánea y sin cables.</t>
  </si>
  <si>
    <t>https://drive.google.com/drive/folders/1qk5W9a58MraJHcSG0G1nKpmQpNNYs2Y-</t>
  </si>
  <si>
    <t>HY3-VM0-FS5</t>
  </si>
  <si>
    <t>Celular Apple iPhone 14 Medianoche 512 GB</t>
  </si>
  <si>
    <t>Apple iPhone 14 Medianoche</t>
  </si>
  <si>
    <t>Con el chip ultrarrápido A15 Bionic con un GPU de 5 núcleos ofrece un rendimiento excepcional, permitiendo un funcionamiento suave de juegos con gráficos avanzados y aplicaciones de realidad aumentada.
Con capacidad de almacenamiento de 512 GB, lo que proporciona un amplio espacio para almacenar fotografías, vídeos y aplicaciones. La pantalla de 6.1 pulgadas con una impresionante resolución de 2532 x 1170 píxeles a 460 ppi asegura una experiencia visual inmersiva y nítida.
Ofrece una duración de batería sin precedentes, lo que permite un uso prolongado durante todo el día. La nueva cámara gran angular de 12 MP, junto con mejoras en el procesamiento de imágenes, captura fotografías espectaculares incluso en condiciones de poca luz, mientras que la cámara frontal de 12 MP asegura selfies de alta calidad.</t>
  </si>
  <si>
    <t>https://drive.google.com/drive/folders/1QVw-WW4kPKjoAv8H5qCmGH6WTFY_bfrI</t>
  </si>
  <si>
    <t>Nova 9</t>
  </si>
  <si>
    <t>Celular Huawei Nova 9 Negro 128 GB + 8 GB</t>
  </si>
  <si>
    <t>Huawei Nova 9 Negro</t>
  </si>
  <si>
    <t>Su acabado de doble revestimiento ofrece una estética impresionante, mientras que su cuerpo ultrafino y ligero de 175 gramos lo hace fácil de manejar.
La pantalla a todo color P3 muestra una gama impresionante de 1.07 mil millones de colores, con una precisión de color excepcional y alto contraste HDR10. Además, el modo de protección ocular asegura que tus ojos estén siempre protegidos.
Cuenta con cámara de 50 MP de ultra visión, respaldada por un gran sensor con matriz de filtros de color RYYB, que permite una captura de luz un 40% mayor. El motor HUAWEI XD Fusion Engine potencia el procesamiento de imágenes para lograr una claridad extraordinaria en cada fotografía, ya sea de día o de noche.
Con una carga completa en solo 38 minutos gracias a la tecnología HUAWEI SuperCharge de 66 watts. Su batería de 4,300 mAh asegura una duración excepcional, permitiéndote disfrutar de tus actividades favoritas durante más tiempo. Además, el panel de control intuitivo y las funciones de colaboración inteligente hacen que sea fácilmente adaptable a tus necesidades.</t>
  </si>
  <si>
    <t>https://drive.google.com/drive/folders/1WjvNN72K1ZB6EKurfap0SGmwFLTUhWti</t>
  </si>
  <si>
    <t>Galaxy A15</t>
  </si>
  <si>
    <t>Celular Samsung Galaxy A15 Azul Oscuro 128 GB + 4 GB</t>
  </si>
  <si>
    <t>Samsung Galaxy A15 Azul.O.</t>
  </si>
  <si>
    <t>Con una pantalla Super AMOLED de 6.5 pulgadas, equipada con Vision Booster, asegura una claridad vibrante incluso bajo la luz directa del sol. Su frecuencia de refresco de 90 Hz permite un desplazamiento fluido, mientras que el brillo máximo de 800 nits asegura una visualización perfecta en cualquier condición lumínica. Adicionalmente, la tecnología Eye Comfort Shield minimiza la luz azul, ofreciendo una experiencia visual cómoda y sin fatiga ocular durante todo el día.
Captura cada momento con precisión gracias a la cámara principal de 50 MP. Amplía tu visión con la cámara Ultra Gran Angular de 5 MP, ideal para captar vastos paisajes, y acércate a los detalles más finos con la cámara Macro de 2 MP. La cámara frontal de 13 MP asegura selfies impresionantes que resaltarán en tus redes sociales.
El procesador Octa-Core, optimizado para gestionar tus actividades diarias y las demandas de multitarea sin esfuerzo. Los 4 GB de RAM y 128 GB de almacenamiento, expandibles hasta 1 TB mediante microSD, te ofrecen amplio espacio para almacenar todos tus archivos y aplicaciones importantes.
Con una batería de 5000 mAh, disfruta de hasta dos días de autonomía con una sola carga, y gracias a la tecnología de carga rápida, estarás listo para continuar con tu jornada en menos tiempo.
La tecnología Samsung Knox Vault, que protege tu información personal y profesional contra accesos no autorizados. Este sistema de seguridad, con certificación EAL5+, establece una defensa sólida frente a amenazas físicas y digitales, asegurando tu tranquilidad.</t>
  </si>
  <si>
    <t>https://drive.google.com/drive/folders/1zvEZ1FlTiHx7O5ulE4ntK9ie49xax0Ml</t>
  </si>
  <si>
    <t>Celular Huawei Nova 9 SE Azul Cristal 128 GB + 6 GB</t>
  </si>
  <si>
    <t>Huawei Nova 9 SE Azul Cristal</t>
  </si>
  <si>
    <t>Huawei Nova 9 SE Azul Cristal 128 GB + 6 GB</t>
  </si>
  <si>
    <t>https://drive.google.com/drive/folders/1_jcGHgKap4BtQ9o4glF2u3OOW3RY7sQa</t>
  </si>
  <si>
    <t xml:space="preserve">Celular Huawei Nova 9 SE Blanco Perla 128 GB + 6 GB </t>
  </si>
  <si>
    <t>Huawei Nova 9 SE Blanco Perla</t>
  </si>
  <si>
    <t>Galaxy A04s</t>
  </si>
  <si>
    <t>Celular Samsung Galaxy A04s Negro 128 GB + 4 GB</t>
  </si>
  <si>
    <t>Samsung Galaxy A04s Negro</t>
  </si>
  <si>
    <t>Con una pantalla Infinity-V Display de 6.5 pulgadas y tecnología HD+, tu contenido se verá más nítido, definido y claro.
Admira las elegantes curvas de su diseño aerodinámico, que no solo es estéticamente atractivo, sino también ergonómico, adaptándose cómodamente a tu mano.
La cámara principal de 50 MP captura momentos memorables con una claridad impresionante. La cámara macro de 2 MP te permite acercarte para revelar detalles ultrafinos, mientras que la cámara de profundidad de 2 MP ajusta el desenfoque del fondo para destacar al sujeto en retratos de alta calidad. La cámara frontal de 5 MP, con su efecto bokeh, asegura selfies impresionantes, resaltando tu presencia sobre el fondo.
La batería de 5000 mAh te mantiene activo durante horas. La gestión de energía con IA se adapta a tus hábitos de uso móvil, asegurando una energía duradera.
Con un potente procesador de ocho núcleos y hasta 4 GB de RAM, ofrece un rendimiento rápido y eficiente para todas tus tareas. Cuenta con 128 GB de almacenamiento interno, ampliable con una tarjeta MicroSD de hasta 1 TB. Además, la tecnología Dolby Atmos ofrece un sonido pleno y envolvente.
Samsung Knox te protege desde el primer momento, ofreciendo seguridad en varios niveles para mantener tu información a salvo de malware y amenazas maliciosas. El sensor de huellas dactilares integrado en el botón de encendido te permite acceder rápidamente con un solo movimiento.</t>
  </si>
  <si>
    <t>Celular Samsung Galaxy A04s Verde 128 GB + 4 GB</t>
  </si>
  <si>
    <t>Samsung Galaxy A04s Verde</t>
  </si>
  <si>
    <t>https://drive.google.com/drive/folders/1fT-rT9XSRGbKKbKE9myXhAxiGntMw1JB</t>
  </si>
  <si>
    <t>Celular Samsung Galaxy A04s Blanco 128 GB + 4 GB</t>
  </si>
  <si>
    <t>Samsung Galaxy A04s Blanco</t>
  </si>
  <si>
    <t>https://drive.google.com/drive/folders/1bzvNJq2g1dwo4lZiAOS9BSh-PngHA-SF</t>
  </si>
  <si>
    <t>Celular Samsung Galaxy A54 5G Grafito 128 GB + 8 GB</t>
  </si>
  <si>
    <t>Samsung Galaxy A54 5G Grafito</t>
  </si>
  <si>
    <t>Con una pantalla FHD+ Infinity-O de 6.4 pulgadas que ofrece una visibilidad vibrante, incluso en exteriores, y una fluidez excepcional con una frecuencia de refresco de hasta 120 Hz.
Incluye tecnologías como VDIS y un ángulo OIS más amplio que facilitan la grabación de vídeos de alta calidad mediante reencuadre y enfoque automático. Además, permite capturar fotografías vívidas en condiciones de poca luz gracias a su avanzado sensor de imagen y el modo nocturno automático.
La cámara frontal de 32 MP asegura fotos de alta resolución con colores vibrantes y un enfoque nítido. Las cámaras traseras ofrecen resoluciones de 50 MP, 12 MP y 5 MP, proporcionando una versatilidad para diferentes tipos de fotografía.
Libera su potencial con la tecnología 5G, permitiendo velocidades de red ultrarrápidas que te ayudan a hacer más en menos tiempo. Su potente procesador octa-core y 8 GB de RAM aseguran un rendimiento excepcional para cualquier tarea.
Con 128 GB de almacenamiento, expandible hasta 1 TB mediante una tarjeta microSD, ofrece espacio suficiente para todos tus recuerdos. Su batería de 5000 mAh asegura una duración de más de 2 días, manteniéndote conectado y activo.
Su resistencia al agua y al polvo con certificación IP67 te permite usar el teléfono en diversas condiciones sin preocupaciones. Además, las bocinas estéreo, potenciadas por Dolby Atmos, brindan una experiencia de audio envolvente y de alta calidad.</t>
  </si>
  <si>
    <t>https://drive.google.com/drive/folders/1_QlCcA-3xy0AxqYTRje7-aZBKvJ0ouk6</t>
  </si>
  <si>
    <t>Celular Samsung Galaxy A54 5G Lima 128 GB + 8 GB</t>
  </si>
  <si>
    <t>Samsung Galaxy A54 5G Lima</t>
  </si>
  <si>
    <t>Con una pantalla FHD+ Infinity-O de 6.4 pulgadas que ofrece una visibilidad vibrante, incluso en exteriores, y una fluidez excepcional con una frecuencia de refresco de hasta 120 Hz.
Incluye tecnologías como VDIS y un ángulo OIS más amplio que facilitan la grabación de vídeos de alta calidad mediante reencuadre y enfoque automático. Además, permite capturar fotografías vívidas en condiciones de poca luz gracias a su avanzado sensor de imagen y el modo nocturno automático.
La cámara frontal de 32 MP asegura fotos de alta resolución con colores vibrantes y un enfoque nítido. Las cámaras traseras ofrecen resoluciones de 50 MP, 12 MP y 5 MP, proporcionando una versatilidad para diferentes tipos de fotografía.
Libera su potencial con la tecnología 5G, permitiendo velocidades de red ultrarrápidas que te ayudan a hacer más en menos tiempo. Su potente procesador octa-core y 8 GB de RAM aseguran un rendimiento excepcional para cualquier tarea.
Con 128 GB de almacenamiento, expandible hasta 1 TB mediante una tarjeta microSD, ofrece espacio suficiente para todos tus recuerdos. Su batería de 5000 mAh asegura una duración de más de 2 días, manteniéndote conectado y activo.
Su resistencia al agua y al polvo con certificación IP67 te permite usar el teléfono en diversas condiciones sin preocupaciones. Además, las bocinas estéreo, potenciadas por Dolby Atmos, brindan una experiencia de audio envolvente y de alta calidad.</t>
  </si>
  <si>
    <t>https://drive.google.com/drive/folders/18hTzeZtB3WeJMSGS7OYGiT5gSGqy6bgx</t>
  </si>
  <si>
    <t>Celular Samsung Galaxy A04e Negro 32 GB + 3 GB</t>
  </si>
  <si>
    <t>Samsung Galaxy A04e Negro</t>
  </si>
  <si>
    <t>Con una pantalla Infinity-V de 6.5 pulgadas disfruta de una experiencia visual para todo lo que te gusta. Gracias a la tecnología HD+, tu contenido se ve nítido y claro.
Con un diseño elaborado y elegante. Su acabado reflejante desprende un brillo pastel único que lo hace destacar. Está equipado con un procesador Octa-core, hasta 3 GB de RAM y 32 GB de almacenamiento, ofrece un rendimiento rápido y eficiente para cualquier tarea. Además, puedes añadir hasta 1 TB de almacenamiento con una tarjeta microSD.
Cuenta con una cámara principal de 13 MP que captura fotografías increíbles en el día a día. La cámara de profundidad de 2 MP permite ajustar la profundidad de campo en cada foto y desenfocar el fondo para obtener retratos de alta calidad. La cámara frontal de 5 MP es perfecta para detalles nítidos o fondos difuminados.
La batería de 5000 mAh te permite seguir haciendo lo que haces durante horas. La gestión de energía con inteligencia artificial detecta y se ajusta a tus hábitos de uso del móvil para ofrecerte una energía duradera.
Además, los diagnósticos interactivos y la optimización de aplicaciones con Samsung Members facilitan la puesta a punto del rendimiento de tus dispositivos, mientras que la línea de ayuda está disponible para solucionar cualquier problema adicional que puedas tener.</t>
  </si>
  <si>
    <t>https://drive.google.com/drive/folders/1guapoiATvi9YAsfdt3TKYWmAMYflecU5</t>
  </si>
  <si>
    <t>Galaxy A25 5G</t>
  </si>
  <si>
    <t>Celular Samsung Galaxy A25 5G Azul Oscuro 128 GB + 6 GB</t>
  </si>
  <si>
    <t>Samsung Galaxy A25 5G Azul.O.</t>
  </si>
  <si>
    <t>Con una pantalla Super AMOLED de 6.5 pulgadas que ofrece colores vibrantes y alcanza hasta 1000 nits de brillo, la tecnología Vision Booster mejora la visibilidad en espacios exteriores, y el Eye Comfort Shield reduce la emisión de luz azul para proteger tus ojos día y noche.
Es una vuelta a lo esencial, realzando la sencillez con un discreto orificio de cámara, un perfil elegante, patrones únicos y un acabado mate.
Está equipado con tecnologías OIS y VDIS, que estabilizan tus vídeos y ofrecen una increíble frecuencia de muestreo de 500 Hz, brindando una sensación de cine en cualquier situación. La cámara principal de 50 MP está preparada para capturar imágenes de alta resolución con la ayuda de OIS, mientras que la cámara frontal mejorada de 13 MP asegura selfies totalmente nítidos.
Con un potente procesador Exynos 1280, que se combina con 6 GB de memoria RAM y 128 GB de almacenamiento, extensible hasta 1 TB mediante una tarjeta microSD, la velocidad del 5G asegura una conectividad ultrarrápida para todas tus necesidades.
Su batería de 5000 mAh dura hasta dos días y se recarga rápidamente gracias a la carga súper rápida, mejorando tu productividad.
El dispositivo también incluye una variedad de sensores como acelerómetro, lector de huellas digitales, giroscopio, sensor geomagnético, sensor de luz y detección de proximidad virtual, ofreciendo una experiencia completa y moderna.</t>
  </si>
  <si>
    <t>https://drive.google.com/drive/folders/13cEyyfwqw2yDMivoRSb25G71eivICK2E</t>
  </si>
  <si>
    <t>Celular Samsung Galaxy A25 5G Azul 128 GB + 6 GB</t>
  </si>
  <si>
    <t>Samsung Galaxy A25 5G Azul</t>
  </si>
  <si>
    <t>https://drive.google.com/drive/folders/1-TWdlEyd7oQoxn97aj2dpKBs6KhKjwlp</t>
  </si>
  <si>
    <t>Celular Samsung Galaxy A25 5G Amarillo 128 GB + 6 GB</t>
  </si>
  <si>
    <t>Samsung Galaxy A25 5G Amarillo</t>
  </si>
  <si>
    <t>https://drive.google.com/drive/folders/1ia9lzX5s02MP2U90ozS0IoTaYU8Ae0DZ</t>
  </si>
  <si>
    <t>Celular Samsung Galaxy A25 5G Azul Oscuro 256 GB + 8 GB</t>
  </si>
  <si>
    <t>Con una pantalla Super AMOLED de 6.5 pulgadas que ofrece colores vibrantes y alcanza hasta 1000 nits de brillo, la tecnología Vision Booster mejora la visibilidad en espacios exteriores, y el Eye Comfort Shield reduce la emisión de luz azul para proteger tus ojos día y noche.
Es una vuelta a lo esencial, realzando la sencillez con un discreto orificio de cámara, un perfil elegante, patrones únicos y un acabado mate.
Está equipado con tecnologías OIS y VDIS, que estabilizan tus vídeos y ofrecen una increíble frecuencia de muestreo de 500 Hz, brindando una sensación de cine en cualquier situación. La cámara principal de 50 MP está preparada para capturar imágenes de alta resolución con la ayuda de OIS, mientras que la cámara frontal mejorada de 13 MP asegura selfies totalmente nítidos.
Con un potente procesador Exynos 1280, que se combina con 8 GB de memoria RAM y 256 GB de almacenamiento, extensible hasta 1 TB mediante una tarjeta microSD, la velocidad del 5G asegura una conectividad ultrarrápida para todas tus necesidades.
Su batería de 5000 mAh dura hasta dos días y se recarga rápidamente gracias a la carga súper rápida, mejorando tu productividad.
El dispositivo también incluye una variedad de sensores como acelerómetro, lector de huellas digitales, giroscopio, sensor geomagnético, sensor de luz y detección de proximidad virtual, ofreciendo una experiencia completa y moderna.</t>
  </si>
  <si>
    <t>https://drive.google.com/drive/folders/19QpDS7EmR3uKO-TMCZQ5ImdvFjCoACYm</t>
  </si>
  <si>
    <t>G24 Power</t>
  </si>
  <si>
    <t>Celular Motorola G24 Power Celeste Glaciar 256 GB + 8 GB</t>
  </si>
  <si>
    <t>Motorola G24 Power este G.</t>
  </si>
  <si>
    <t>Está fabricado con materiales de primer nivel y presenta una cubierta de cámara que proporciona una sensación agradable al tacto. Su diseño delgado incluye un lector de huella digital en el lateral para un desbloqueo instantáneo.
Con una impresionante batería de 6000 mAh, puedes disfrutar de tus listas de reproducción durante más tiempo, realizar videollamadas extensas con amigos y ver tus series favoritas hasta el final. Además, la tecnología TurboPower™ 30W te proporciona 11 horas de potencia en solo 15 minutos de carga, eliminando preocupaciones por la batería baja, especialmente antes de una salida nocturna importante o de un largo día en el trabajo.
Captura fotos nítidas en cualquier condición de luz gracias al avanzado sistema de cámaras de 50 MP y tecnología Quad Pixel. Además, la cámara con Visión Macro te permite capturar todos los detalles, acercándote a 4 cm del objetivo. La tecnología Quad Pixel ofrece una sensibilidad cuatro veces mejor en ambientes con poca luz, asegurando fotos claras tanto de día como de noche.
El potente procesador Octa-Core de 2.0 GHz y los 8 GB de RAM te ofrecen una capacidad de respuesta rápida y un desempeño optimizado y eficiente al realizar tus tareas. Además, con 256 GB de almacenamiento interno, tendrás espacio más que suficiente para todos tus archivos y aplicaciones.
La pantalla HD+ de 6.6 pulgadas con una frecuencia de actualización de 90 Hz proporciona una experiencia de visualización y desplazamiento más fluida. Cambia de aplicaciones y navega en la web rápidamente gracias a esta increíble frecuencia de actualización.
El audio Dolby Atmos ofrece un sonido multidimensional, asegurando que no te pierdas ningún detalle de tus programas, películas y canciones gracias a la profundidad y claridad del sonido.</t>
  </si>
  <si>
    <t>https://drive.google.com/drive/folders/1EY-UcaAfGDKzdrtvL0OzlvAsMkYgqaYw</t>
  </si>
  <si>
    <t>Note 11 Pro</t>
  </si>
  <si>
    <t>Celular Redmi Note 11 Pro 5G Blanco Polar 128 GB + 6 GB</t>
  </si>
  <si>
    <t>R.Note 11Pro 5G Blanco Polar</t>
  </si>
  <si>
    <t>Redmi</t>
  </si>
  <si>
    <t>El celular Redmi Note 11 Pro es un smartphone diseñado para ofrecer un rendimiento excepcional y una experiencia visual de primer nivel, con una cámara principal avanzada de 108 MP, para capturar imágenes con nitidez y detalles extraordinarios. Además, la pantalla AMOLED FHD+ de 120 Hz ofrece una tasa de actualización superior, garantizando una navegación más fluida y una experiencia de visualización espectacular en cada interacción. La carga turbo de 67 W asegura que tu dispositivo se recargue rápidamente gracias a su potente batería de 5000 mAh, diseñada para que disfrutes de un día completo de uso sin preocuparte por la autonomía, incluso en las jornadas más intensas. En cuanto a rendimiento, el procesador Snapdragon® 695 eleva el rendimiento del Redmi Note 11 Pro a un nuevo nivel, ofreciendo una experiencia de uso más fluida, en conjunto con el sistema de enfriamiento líquido con cámara de vapor, láminas de grafito y grafeno la cual mantiene la temperatura bajo control. El diseño de este modelo es igualmente sobresaliente. Su elegante parte trasera de cristal y bordes planos no solo le confieren un aspecto moderno, sino que también garantizan una sensación de robustez al sostenerlo en la mano.</t>
  </si>
  <si>
    <t>4000179</t>
  </si>
  <si>
    <t>X7</t>
  </si>
  <si>
    <t>Celular Honor X7 Plata 128 GB + 4 GB</t>
  </si>
  <si>
    <t>HonorX7 Plata 128GB+4GB</t>
  </si>
  <si>
    <t>Honor</t>
  </si>
  <si>
    <t>El Celular Honor X7 Plata cuenta con un diseño moderno y elegante, con una parte trasera de acabado brillante que le otorga un toque premium. Su pantalla es un panel LCD de 6.74 pulgadas con resolución HD+ (1600 x 720 píxeles), lo que proporciona una experiencia visual decente para ver videos y navegar por la web. Es impulsado por el procesador Qualcomm Snapdragon 680, también tiene 4GB de RAM y 128GB de almacenamiento interno, con la opción de expandir la memoria mediante una tarjeta microSD, lo que brinda suficiente espacio para aplicaciones, fotos y videos. En cuanto a las cámaras, el Honor X7 tiene un sistema de cámaras cuádruple en la parte trasera. La cámara principal es de 48 MP, incluye una cámara ultra ancha de 8 MP, una cámara de profundidad de 2 MP y un sensor macro de 2 MP, lo que le permite ofrecer un rango de opciones para fotografía. La cámara frontal es de 8 MP, ideal para selfies y videollamadas. La batería es de 5000 mAh, soporta carga rápida de 22.5W, lo que significa que puedes cargarlo rápidamente para volver a usarlo en poco tiempo. El software Magic UI 6.1, que es la capa de personalización de Honor basada en Android 11, incluye soporte para conexión 4G, Wi-Fi, Bluetooth 5.0 y GPS.</t>
  </si>
  <si>
    <t>https://drive.google.com/drive/folders/1a8OOjkOTP1egVQtJ7WL04iSPHRQLc_-M</t>
  </si>
  <si>
    <t>Edge 20 Lite</t>
  </si>
  <si>
    <t>Celular Motorola Edge 20 Lite Verde 128 GB + 6 GB</t>
  </si>
  <si>
    <t>MotoE.20L Verde 128GB+6GB</t>
  </si>
  <si>
    <t>El Celular Motorola Edge 20 Lite Verde tiene una pantalla OLED de 6.7 pulgadas con tasa de refresco de 90Hz, lo que ofrece una visualización fluida y colores vibrantes. Su resolución es Full HD+, lo que mejora la calidad de las imágenes y videos. Cuenta con un procesador MediaTek Dimensity 720 acompañado de 4GB o 6GB de RAM, lo que le permite ofrecer una experiencia bastante ágil tanto en navegación como en aplicaciones cotidianas. Además, tiene 128GB de almacenamiento interno, expandible mediante tarjeta microSD. La cámara principal es de 108 MP, ofroce detalles nítidos y colores vivos. También cuenta con una cámara ultra gran angular de 8 MP y un sensor de profundidad de 2 MP. En la parte frontal, tiene una cámara de 32 MP para selfies de alta calidad. El teléfono está alimentado por una batería de 5000 mAh, que ofrece una excelente autonomía para todo el día, y soporta carga rápida de 30W, lo que le permite cargarse rápidamente. Viene con el sistema operativo Android 11 y se destaca por un diseño delgado y ligero, con un acabado brillante que lo hace cómodo de sostener.</t>
  </si>
  <si>
    <t>https://drive.google.com/drive/folders/1ZyEr8s9DV7wgdjFILupBbWD8AhCbXZPn</t>
  </si>
  <si>
    <t>Celular OPPO A16 Negro 64 GB + 4 GB</t>
  </si>
  <si>
    <t>OPPO A16 Negro 64GB+4GB</t>
  </si>
  <si>
    <t>HUAWEI</t>
  </si>
  <si>
    <t>El Celular OPPO A16 Negro ofrece un buen rendimiento, su pantalla es de 6.52 pulgadas con resolución HD+ y tecnología LCD, este modelo cuenta con el procesador MediaTek Helio G35, cuenta con 3GB de RAM y 32GB de almacenamiento interno, aunque tiene soporte para tarjetas microSD para expandir el almacenamiento. En cuanto a cámaras, el OPPO A16 tiene una configuración triple en su parte posterior, con una cámara principal de 13 MP, una cámara bokeh de 2 MP para efectos de desenfoque y una cámara macro de 2 MP para tomas en primer plano. En el frontal, la cámara es de 8 MP, adecuada para selfies y videollamadas. Viene con una batería de 5000 mAh, además de soportar una carga básica de 10W. El sistema operativo es ColorOS 11.1, basado en Android 11, que ofrece una interfaz fluida y algunas funciones adicionales para mejorar la experiencia del usuario.</t>
  </si>
  <si>
    <t>https://drive.google.com/drive/folders/12_IVPD4BNV_4718YKbCJCWBG5aPHq_wN</t>
  </si>
  <si>
    <t>RENO 7</t>
  </si>
  <si>
    <t>Celular OPPO Reno 7 Azul 128 GB + 6 GB</t>
  </si>
  <si>
    <t>OPPO R 7 Azul 128GB+6GB</t>
  </si>
  <si>
    <t>El OPPO Reno7 cuenta con 6 GB o 8 GB de RAM y 128 GB o 256 GB de almacenamiento interno. Su pantalla AMOLED de 6.43 pulgadas con resolución FHD+ y tasa de refresco de hasta 90 Hz ofrece una experiencia visual fluida y vibrante.La cámara principal de 64 MP (f/1.7) captura fotos nítidas, acompañada por una cámara microscópica de 2 MP y una cámara Bokeh de 2 MP. Su cámara frontal de 32 MP garantiza selfies de alta calidad.Cuenta con una batería de 4500 mAh y carga rápida de 33W SUPERVOOC™, el Reno7 se mantiene cargado durante todo el día. Además, soporta tarjetas de almacenamiento y USB OTG.</t>
  </si>
  <si>
    <t>https://drive.google.com/drive/folders/1S4POpancTlBegQgdaa5cFqFQ74OTmeN4</t>
  </si>
  <si>
    <t>Moto G82</t>
  </si>
  <si>
    <t>Celular Motorola Moto G82 Negro 128 GB + 6 GB</t>
  </si>
  <si>
    <t>MotoG82 Negro 128GB+6GB</t>
  </si>
  <si>
    <t>El Celular Motorola Moto G82 presenta un diseño moderno, su pantalla es OLED de 6.6 pulgadas, con una resolución Full HD+ (2400 x 1080 píxeles). Su procesador Qualcomm Snapdragon 695 5G**, acompañado de 6 GB de RAM y 128 GB de almacenamiento interno, con la opción de expansión mediante tarjeta microSD. Además, soporta redes 5G, lo que garantiza una conexión más rápida y estable en redes compatibles. Cuenta con una cámara principal de 50 MP con OIS, lo que ayuda a obtener fotos más nítidas y estables. También tiene un sensor ultra gran angular de 8 MP y una cámara macro de 2 MP para detalles cercanos. La batería de 5000 mAh ofrece una excelente autonomía para todo el día, además, cuenta con carga rápida de 30W. Cuenta con el Android 12 de serie, con una interfaz cercana a la versión pura de Android. Soporta la red 5G, Wi-Fi 5,Bluetooth 5.1 y NFC. También tiene altavoz estéreo con sonido Dolby Atmos, y un sensor de huellas dactilares montado en el lateral.</t>
  </si>
  <si>
    <t>https://drive.google.com/drive/folders/1KJJRBzutZWZyKyCKWdS-1Oh4geIYYfM2</t>
  </si>
  <si>
    <t>6 Lite</t>
  </si>
  <si>
    <t>Celular OPPO Reno 6 Lite Plata Arcoíris 6GB+128GB</t>
  </si>
  <si>
    <t>OPPO R6L Plata.A 6GB+128GB</t>
  </si>
  <si>
    <t>El OPPO Reno 6 Lite tiene un diseño moderno, la pantalla es AMOLED de 6.43 pulgadas con resolución Full HD+ (2400 x 1080 píxeles), permite una resolución de colores vivos, negros profundos y un contraste excepcional. La pantalla tiene un brillo máximo de hasta 600 nits, lo que permite una buena visibilidad incluso en exteriores con mucha luz. Con un procesador Qualcomm Snapdragon 662, este dispositivo viene con 6 GB de RAM y 128 GB de almacenamiento interno, además, el almacenamiento es expandible mediante una tarjeta microSD de hasta 256 GB, lo que es un plus si se necesita más espacio. Se destaca por su configuración de cámaras, en la parte trasera, cuenta con una cámara principal de 48 MP, cámara ultra gran angular de 8 MP y una cámara de 2 MP. La cámara frontal es de 16 MP, ideal para selfies con buen nivel de detalle y calidad en condiciones de luz adecuada. Está equipado con una batería de 5000 mAh, que ofrece una excelente autonomía para un día completo de uso moderado. En cuanto a la carga, el dispositivo soporta carga rápida de 33W. Su procesador es el ColorOS 11.1, basado en Android 1. Soporta la red 4G LTE, tiene sensor de huellas dactilares integrado en la pantalla y reconocimiento facial para una mayor seguridad.</t>
  </si>
  <si>
    <t>https://drive.google.com/drive/folders/1NjIwJOWdWCF9jn6CAuXuBv9-hg05uX_N</t>
  </si>
  <si>
    <t>G41</t>
  </si>
  <si>
    <t>Celular Motorola Moto G41 Negro 128GB + 4GB</t>
  </si>
  <si>
    <t>Moto G41 Negro 4GB+128GB</t>
  </si>
  <si>
    <t>Celular Motorola Moto G41 Negro 4GB+128GB</t>
  </si>
  <si>
    <t>El Celular Motorola G41 cuenta con una pantalla AMOLED de 6.4 pulgadas con resolución Full HD+ (2400 x 1080 píxeles), además de tener un Procesador MediaTek Helio G85. Incluye 4 GB de RAM y 128 GB de almacenamiento interno que permite un rendimiento fluido en multitareas y navegación, ideal para usuarios que no realizan tareas demasiado exigentes, con opción para expandirlo mediante tarjeta microSD (hasta 512 GB), ofreciendo amplio espacio para aplicaciones, fotos, vídeos y otros archivos. La cámara principal de 48 MP con apertura f/1.7, permite capturar imágenes detalladas incluso con poca luz, y un sensor ultrawide de 8 MP para fotos panorámicas o en grupo. Además, cuenta con un sensor de profundidad de 2 MP para obtener efectos de desenfoque en retratos, la cámara frontal es de 13 MP. Su batería es de 5000 mAh, que ofrece una carga rápida de 20W. Su sistema operativo es Android 11, cuenta con conectividad 4G, Wi-Fi, Bluetooth 5.0, GPS, y un conector de audio de 3.5 mm, sensor de huella dactilar en la parte frontal, ubicado debajo de la pantalla para mayor comodidad.</t>
  </si>
  <si>
    <t>https://drive.google.com/drive/folders/1Mwy3uut0ujnW_rB5g2MJU0zqeqtEvT7a</t>
  </si>
  <si>
    <t>Moto G22</t>
  </si>
  <si>
    <t>Celular Motorola Moto G22 Negro 64 GB + 4GB</t>
  </si>
  <si>
    <t>Moto G22 Negro 64GB+4GB</t>
  </si>
  <si>
    <t>El Celular Motorola Moto G22 tiene una pantalla LCD de 6.5 pulgadas con resolución HD+ (1600 x 720 píxeles) y una tasa de refresco de 90 Hz, lo que proporciona una experiencia visual fluida. Cuenta con un procesador MediaTek Helio G37. Tiene una memoria disponible de 4 GB de RAM y 64 GB de almacenamiento interno, con posibilidad de ampliarlo mediante tarjeta microSD de hasta 1 TB, lo que permite almacenar una gran cantidad de archivos, fotos y vídeos sin preocupaciones por el espacio. Sus distintas cámaras te permiten diversos enfoques , la cámara principal cuádruple es de 50 MP con apertura f/1.8, la cámara ultra gran angular de 8 MP, sensor macro de 2 MP y sensor de profundidad de 2 MP, así como, la cámara frontal de 16 MP. La batería es de 5000 mAh**, soporta carga rápida de 20W. Su sistema operativo es Android 11, conectividad 4G, Wi-Fi, Bluetooth 5.0, y GPS, sensor de huella dactilar ubicado en la parte lateral, facilitando el desbloqueo rápido del dispositivo, conector de 3.5 mm** para auriculares, lo que permite usar audífonos tradicionales.</t>
  </si>
  <si>
    <t>https://drive.google.com/drive/folders/1aYQ85E3REPdpZGpowOCR5zF59McclYHS</t>
  </si>
  <si>
    <t>P30</t>
  </si>
  <si>
    <t>Celular Huawei P30 Lite Morado 128 GB + 4GB</t>
  </si>
  <si>
    <t>Huawei P30 L Morado 128GB+4GB</t>
  </si>
  <si>
    <t>El Celular Huawei P30 Lite tiene una pantalla IPS LCD de 6.15 pulgadas con resolución Full HD+ (2312 x 1080 píxeles), ocupa una buena proporción del frontal, proporcionando una buena calidad para ver vídeos, navegar por la web y jugar juegos.Con su Procesador HiSilicon Kirin 710. En referencia a su almacenamiento cuenta con 4 GB de RAM y 128 GB de almacenamiento interno, que se puede expandir hasta 512 GB mediante tarjeta microSD, proporcionando mucho espacio para fotos, videos, aplicaciones y otros archivos. Tiene cámara principal triple de 48 MP con apertura f/1.8, así como cámara ultra gran angular de 8 MP con un campo de visión de 120 grados, ideal para capturar paisajes o grupos grandes de personas, sensor de profundidad de 2 MP y una cámara frontal de 24 MP, ideal para selfies de alta calidad con buenos detalles. Su batería es de 3340 mAh con una carga rápida de 18W. Su sistema operativo es EMUI 9.1 basado en Android 9 Pie,ofrece conectividad 4G, Wi-Fi, Bluetooth 4.2, GPS y NFC, sensor de huella dactilar ubicado en la parte trasera, para un desbloqueo rápido y seguro del dispositivo, puerto USB tipo C para la carga y transferencia de datos y conector de 3.5 mm para auriculares, permitiendo el uso de audífonos tradicionales.</t>
  </si>
  <si>
    <t>https://drive.google.com/drive/folders/1lbLAGA5PEpHXnXJ3-nALjQ0iOR6elwNM</t>
  </si>
  <si>
    <t>Y9S</t>
  </si>
  <si>
    <t>Celular Huawei Y9S Azul 128 GB + 6GB</t>
  </si>
  <si>
    <t>Huawei Y9S Azul 128GB+6GB</t>
  </si>
  <si>
    <t>El Celular Huawei Y9s tiene una pantalla LCD de 6.59 pulgadas con resolución Full HD+ (2340 x 1080 píxeles), lo que proporciona una excelente calidad de imagen y colores vibrantes. Tiene un procesador HiSilicon Kirin 710F**, este procesador está acompañado de una GPU Mali-G51 MP4 para un manejo eficiente de gráficos. Ofrece 6 GB de RAM y 128 GB de almacenamiento interno, con soporte para expandirlo hasta 512 GB mediante tarjeta microSD, lo que ofrece un amplio espacio para almacenar fotos, vídeos, aplicaciones y otros archivos sin preocupaciones por el espacio. Tiene cámara principal doble de 48 MP con apertura f/1.8, cámara secundaria de 2 MP, cámara frontal emergente de 16 MP, se despliega automáticamente cuando se usa, permitiendo selfies de alta calidad sin la necesidad de un notch o perforación en la pantalla. La batería de 4000 mAh, lo que proporciona una buena autonomía, además de que ofrece una carga rápida de 20W que permite cargar el dispositivo más rápidamente en comparación con otros teléfonos de su clase. Cuenta con un Sistema Operativo EMUI 9.1 basado en Android 9 Pie, tiene conectividad 4G, Wi-Fi, Bluetooth 4.2, GPS y un puerto USB tipo C para carga y transferencia de datos, sensor de huella dactilar en el lateral del dispositivo para un desbloqueo rápido y seguro, además de reconocimiento facial, además de conector de 3.5 mm** para auriculares, lo que permite la conexión de audífonos tradicionales.</t>
  </si>
  <si>
    <t>https://drive.google.com/drive/folders/1YwC4IigCerDjOekVIK3HzpsT63u1KY3e</t>
  </si>
  <si>
    <t>G60S</t>
  </si>
  <si>
    <t>Celular Motorola G60S Azul 6GB + 128GB</t>
  </si>
  <si>
    <t>Moto G60S Azul 6GB+128GB</t>
  </si>
  <si>
    <t>El Celular Motorola G60S la pantalla IPS LCD de 6.8 pulgadas** con resolución Full HD+ (2460 x 1080 píxeles), lo que garantiza una experiencia visual nítida. Con un procesador MediaTek Helio G95. Cuenta con un espacio de 6 GB de RAM y 128 GB de almacenamiento interno, que ofrece un buen espacio para guardar fotos, videos, aplicaciones y otros archivos. Además, es posible expandir el almacenamiento mediante una tarjeta microSD de hasta 1 TB, lo que asegura que tengas suficiente espacio para tus necesidades. Tiene cámara principal cuádruple, cámara principal de 64 MP, cámara ultra gran angular de 8 MP, sensor macro de 5 MP, sensor de profundidad de 2 MP, cámara frontal de 16 MP, ideal para selfies de buena calidad y videollamadas claras. La batería de 5000 mAh, soporta una carga rápida de 50W, ya que te permite cargar el dispositivo de manera muy rápida, alcanzando hasta el 50% de carga en aproximadamente 30 minutos. Cuenta con Sistema Operativo Android 11, conectividad 4G, Wi-Fi, Bluetooth 5.0, GPS, soporte para Radio FM, sensor de huella dactilar, conector de 3.5 mm para auriculares, puerto USB tipo C, para carga y transferencia de datos.</t>
  </si>
  <si>
    <t>https://drive.google.com/drive/folders/17Iu9wcTlyKWnZGnugfRIjHkaurMRVSao</t>
  </si>
  <si>
    <t>Galaxy S21 FE 5G</t>
  </si>
  <si>
    <t>Celular Samsung Galaxy S21 FE 5G Grafito 128 GB + 8 GB DUAL SIM</t>
  </si>
  <si>
    <t>S.GalaxyS21.5G G 128GB+8GB</t>
  </si>
  <si>
    <t>El Celular Samsung Galaxy S21 FE 5G es un smartphone de gama alta, con una pantalla Dynamic AMOLED 2X de 6.4 pulgadas con resolución Full HD+ (2400 x 1080 píxeles), lo que asegura una calidad de imagen nítida y colores vibrantes. La protección Gorilla Glass Victus garantiza que la pantalla sea más resistente a rayones y caídas, ofreciendo mayor durabilidad. Su Procesador Qualcomm Snapdragon 888, contiene 8 GB de RAM y 128 GB de almacenamiento interno, lo que proporciona espacio suficiente para guardar aplicaciones, fotos, videos y otros archivos. Sin embargo, no tiene ranura para tarjeta microSD, por lo que el almacenamiento no es expandible. Tiene cámara principal triple de 12 MP con apertura f/1.8 y tecnología Dual Pixel, cámara ultra gran angular de 12 MP, teleobjetivo de 8 MP con zoom óptico de 3x y zoom híbrido de 30x, lo que permite acercamientos nítidos sin perder calidad, cámara frontal de 32 MP, ideal para videollamadas y redes sociales. Cuenta con una batería de 4500 mAh,soporta carga rápida de 25W, carga inalámbrica de 15W, y carga inalámbrica inversa de 4.5W, permitiendo cargar otros dispositivos de manera inalámbrica, como auriculares o teléfonos compatibles. Además de Conectividad 5G, Wi-Fi 6, Bluetooth 5.0, NFC, GPS, y USB tipo C 3.2. Dual SIM, lo que permite usar dos líneas telefónicas al mismo tiempo, una característica conveniente para quienes manejan dos números o viajan frecuentemente. Su Sistema Operativo es One UI 4.0 basado en Android 12, lo que ofrece una interfaz de usuario intuitiva, fluida y con muchas opciones de personalización.</t>
  </si>
  <si>
    <t>https://drive.google.com/drive/folders/1u9dnClxj4MAx7vH9W8TV5dfxXa1vsx1i</t>
  </si>
  <si>
    <t>Celular Samsung Galaxy S21 FE 5G Blanco 128 GB + 8 GB DUAL SIM</t>
  </si>
  <si>
    <t>S.GalaxyS21.5G B 128GB+8GB</t>
  </si>
  <si>
    <t>https://drive.google.com/drive/folders/1soxpBcb2EzJNFIfh6rRvJehmPoc_WqyD</t>
  </si>
  <si>
    <t>Celular Samsung Galaxy S21 FE 5G Olivo 128 GB + 8 GB DUAL SIM</t>
  </si>
  <si>
    <t>S.GalaxyS21.5G O 128GB+8GB</t>
  </si>
  <si>
    <t>https://drive.google.com/drive/folders/1D9Xq1B85SN9c3idH48lNf5JC1jxWc5XU</t>
  </si>
  <si>
    <t>MATE 20 LITE</t>
  </si>
  <si>
    <t>Celular Huawei Mate 20 Lite Azul 6 GB + 64 GB</t>
  </si>
  <si>
    <t>Huawei 20 L Azul 6GB+64GB</t>
  </si>
  <si>
    <t>El Huawei Mate 20 Lite cuenta con cámaras de 20 MP y 2 MP, que te permiten capturar fotos nítidas y efectos como el modo retrato. Su pantalla LTPS de 6.3" ofrece colores vivos y alta definición para una experiencia visual impresionante.Con opciones de 4 GB de RAM, este smartphone garantiza un rendimiento fluido y sin interrupciones. La batería de 3750 mAh te ofrece una duración prolongada, ideal para todo el día de uso. Además, su almacenamiento interno de 64 GB (ampliable con microSD hasta 512 GB) te proporciona amplio espacio para tus fotos, videos y archivos.El sensor de huella digital permite un desbloqueo rápido y seguro. Corre sobre Android 8.1, actualizable a Android 10 con EMUI 12, para una experiencia de usuario optimizada.</t>
  </si>
  <si>
    <t>https://drive.google.com/drive/folders/1OXvBQFaiCsSB_aIWdKayjr3tdKHeHRjy</t>
  </si>
  <si>
    <t>Celular Huawei Mate 20 Lite Negro 64 GB + 4GB</t>
  </si>
  <si>
    <t>Huawei 20 L Negro 64GB+4GB</t>
  </si>
  <si>
    <t>https://drive.google.com/drive/folders/1LxhSZsjfGUu_DTR6rY3rNmOMugX1taDS</t>
  </si>
  <si>
    <t>MATE 50 PRO</t>
  </si>
  <si>
    <t>Celular Huawei Mate 50 Pro Negro 128 GB + 6 GB</t>
  </si>
  <si>
    <t>Huawei 50 Pro Negro 128GB+6GB</t>
  </si>
  <si>
    <t>Celular Huawei Mate 50 Pro Negro 128 GB + 6GB</t>
  </si>
  <si>
    <t>El Huawei Mate 50 Pro cuenta con una pantalla OLED de 6.74 con tasa de refresco de 120 Hz, ofreciendo una experiencia visual fluida. Potenciado por el procesador Snapdragon 8+ Gen 1 (4G), garantiza un rendimiento excepcional.Su cámara trasera triple incluye un sensor principal de 50 MP con OIS, cámara ultrawide de 13 MP y una cámara telefoto periscópica de 64 MP con zoom óptico 5x. La cámara frontal es de 13 MP. La batería de 4700 mAh soporta carga rápida por cable e inalámbrica.Con parlantes estéreo, Face ID, lector de huellas bajo pantalla y resistencia al agua (IP68), el Mate 50 Pro ofrece una experiencia completa. Corre EMUI 13 y la cámara principal con apertura F1.4 captura un 24% más de luz, ideal para fotos nocturnas con el modo Súper Nocturno.</t>
  </si>
  <si>
    <t>https://drive.google.com/drive/folders/1vgVgE8eHJ30tx60lZq-R3JvZHwA5Grto</t>
  </si>
  <si>
    <t>Y9A</t>
  </si>
  <si>
    <t>Celular Huawei Y9A Rosa 128 GB + 6 GB</t>
  </si>
  <si>
    <t>Huawei Y9A Rosa 128GB+6GB</t>
  </si>
  <si>
    <t>Celular Huawei Y9A Rosa 128 GB + 6GB</t>
  </si>
  <si>
    <t>El Huawei Y9a está diseñado para ofrecer una carga rápida y una batería de larga duración. Con HUAWEI SuperCharge de 22.5 W, puedes cargar hasta el 70% de su batería en solo 30 minutos. La tecnología de ahorro de energía basada en IA asegura un rendimiento prolongado sin la necesidad de recargar constantemente. Equipado con 6 GB de RAM y 128 GB de almacenamiento interno, el Y9a te permite guardar más fotos, videos y archivos, manteniendo todos tus recuerdos importantes a mano.Su pantalla de 6.63 pulgadas con resolución FHD+ (2400 x 1080) y diseño de esquinas redondeadas ofrece una experiencia visual fluida y atractiva.La cámara trasera cuádruple combina un sensor principal de 64 MP (f/1.8), un lente ultra gran angular de 8 MP (120°), un lente de profundidad de 2 MP y un lente macro de 2 MP, permitiéndote capturar fotos detalladas y creativas en cualquier situación. La cámara frontal de 16 MP con apertura f/2.2 asegura selfies nítidas y claras</t>
  </si>
  <si>
    <t>https://drive.google.com/drive/folders/1VZKJXOlUotDjNgaduAvP2KcVBl11fYpO</t>
  </si>
  <si>
    <t>G200</t>
  </si>
  <si>
    <t>Celular Motorola Moto G200 5G Azul 128 GB + 8GB</t>
  </si>
  <si>
    <t>Moto G200 5G Azul 128GB+8GB</t>
  </si>
  <si>
    <t>El Motorola Moto G200 5G es un smartphone con una pantalla FHD+ de 6.8 pulgadas y refresco de 144Hz, que ofrece una experiencia visual fluida y vibrante, ideal para juegos y contenido multimedia. Su resolución de 1080 x 2460 píxeles asegura una alta densidad de píxeles de 395 ppi para imágenes nítidas y detalladas.Potenciado por el procesador Snapdragon 888 Plus, el Moto G200 viene con 8 GB de RAM y opciones de 128 GB o 256 GB de almacenamiento interno (no expandible), garantizando un rendimiento ágil y amplio espacio para tus aplicaciones y archivos. Cuenta con una cámara principal de 108 MP ofrece imágenes de alta resolución, complementada por una cámara ultrawide de 8 MP y un sensor de profundidad de 2 MP. La cámara frontal de 16 MP captura selfies nítidas y claras.Con una batería de 5000 mAh y soporte para carga rápida, el Moto G200 asegura una duración prolongada para todo el día. Además, cuenta con certificación IP52 para resistencia al agua y al polvo, y un lector de huellas lateral para un desbloqueo rápido y seguro. Corre sobre Android 11, brindando una experiencia de usuario optimizada.</t>
  </si>
  <si>
    <t>https://drive.google.com/drive/folders/18dRfTDTDcwc60tXg5_Oy6exAudYfj9Lx</t>
  </si>
  <si>
    <t>Moto G71</t>
  </si>
  <si>
    <t>Celular Motorola Moto G71 5G Azul 128 GB + 6 GB</t>
  </si>
  <si>
    <t>MotoG71 5G Azul 128GB+6GB</t>
  </si>
  <si>
    <t>Celular Motorola Moto G71 5G 128 GB + 6 GB</t>
  </si>
  <si>
    <t>El Motorola Moto G71 5G es un smartphone Android potenciado por un procesador Snapdragon 695, acompañado de 6GB o 8GB de RAM y 128GB de almacenamiento interno. Este dispositivo ofrece un rendimiento fluido y eficiente para tareas diarias y apps exigentes.Cuenta con una pantalla OLED de 6.4 pulgadas y resolución FHD+, que proporciona colores vivos y negros profundos para una experiencia visual de alta calidad.En el apartado fotográfico, el Moto G71 5G tiene un conjunto de cámaras triple. Su sensor principal de 50MP captura detalles nítidos y claros, complementado por una cámara de 8MP (ultrawide) y una cámara de 2MP (profundidad). La cámara frontal de 16MP asegura selfies de alta resolución.La batería de 5000 mAh del Moto G71 proporciona una autonomía duradera, con carga rápida para mantenerte conectado por más tiempo. Además, dispone de un lector de huellas lateral para un desbloqueo rápido y seguro, y corre sobre Android 11, ofreciendo una experiencia fluida y optimizada.</t>
  </si>
  <si>
    <t>https://drive.google.com/drive/folders/1YjcZKzIBLu1kNCuqA6riEz4WLjVs3lUT</t>
  </si>
  <si>
    <t>Celular Motorola Moto G 200 Morado Mirage 128 GB + 8 GB</t>
  </si>
  <si>
    <t>MotoG 200 M. Mirage 128GB+8GB</t>
  </si>
  <si>
    <t>El Motorola Moto G200 Morado Mirage 128 GB + 8 GB es un smartphone con una pantalla de 6.8 pulgadas y una tasa de refresco de 120 Hz, ideal para una experiencia visual fluida. Está equipado con el potente procesador Snapdragon 888+, que, junto con 8 GB de RAM y 128 GB de almacenamiento interno, asegura un rendimiento rápido y eficiente para multitarea y juegos exigentes. Su cámara principal de 108 MP captura fotos de alta calidad, mientras que las cámaras secundarias incluyen un lente ultra ancho y uno de profundidad. La batería de 5000 mAh proporciona una autonomía prolongada, permitiendo un uso durante todo el día. Además, su diseño elegante en color Morado Mirage le da un toque moderno y sofisticado, destacándose en el mercado de smartphones de gama media-alta.</t>
  </si>
  <si>
    <t>https://drive.google.com/drive/folders/13fntoO1AUICnIh139A4nFl8y0YcV0Vsz</t>
  </si>
  <si>
    <t>Y9a</t>
  </si>
  <si>
    <t>Celular Huawei Y9a Plata 128 GB + 6 GB</t>
  </si>
  <si>
    <t>Huawei Y9a Plata 128GB+6GB</t>
  </si>
  <si>
    <t>El Huawei Y9a en color plata ofrece una pantalla LCD TFT de 6.63 pulgadas con resolución FHD+ 2400 x 1080, brindando una experiencia visual clara y vibrante. Equipado con 6 GB de RAM y 128 GB de almacenamiento interno, ampliables hasta 256 GB con tarjeta NM SD, este dispositivo garantiza un rendimiento fluido y amplio espacio para tus archivos.Cuenta con una cámara trasera cuádruple: 64 MP (principal), 8 MP (ultra gran angular), 2 MP (macro) y 2 MP (profundidad), además de una cámara frontal de 16 MP para selfies de alta calidad. Su batería de 4,300 mAh asegura una excelente autonomía durante todo el día.Incorpora el sistema operativo EMUI 10.1 basado en Android 10, para ofrecer una experiencia de uso rápida y fluida.</t>
  </si>
  <si>
    <t>https://drive.google.com/drive/folders/1Z-GKbjbyKQkohbIASL7Xvzfb1agRQJ-o</t>
  </si>
  <si>
    <t>Celular OPPO Reno 7 Negro 128 GB + 6 GB</t>
  </si>
  <si>
    <t>OPPO R 7 Negro 128GB+6GB</t>
  </si>
  <si>
    <t xml:space="preserve">El Oppo Reno 7 Negro 128 GB + 6 GB es un smartphone de alto rendimiento con un diseño elegante y moderno, este dispositivo ofrece un excelente desempeño en multitarea y almacenamiento de archivos. Su sistema de cámaras es destacado, con una cámara principal de 64 MP (f/1.7) que garantiza fotos nítidas y detalladas, una cámara microscópica de 2 MP (f/3.3) ideal para capturar detalles cercanos, y una cámara de bokeh de 2 MP (f/2.4) para efectos de desenfoque en retratos. Además, su cámara frontal de 32 MP (f/2.4) permite selfies de alta calidad. El teléfono incluye diversos modos de disparo como Noche, Video, Panorámica, Cámara lenta, entre otros, para ofrecer flexibilidad creativa. Con una batería de 4500 mAh y carga rápida de 33W SUPERVOOC, el Oppo Reno 7 garantiza una gran autonomía y recarga rápida. </t>
  </si>
  <si>
    <t>https://drive.google.com/drive/folders/13ODwZaqykEzU5YprKhMV-Drf1Eo-P0Uu</t>
  </si>
  <si>
    <t>Celular OPPO Reno 7 Negro 256 GB + 8 GB</t>
  </si>
  <si>
    <t>OPPO R 7 Negro 256GB+8GB</t>
  </si>
  <si>
    <t xml:space="preserve">El Oppo Reno 7 Negro 256 GB + 8 GB es un smartphone de alto rendimiento con un diseño elegante y moderno, este dispositivo ofrece un excelente desempeño en multitarea y almacenamiento de archivos. Su sistema de cámaras es destacado, con una cámara principal de 64 MP (f/1.7) que garantiza fotos nítidas y detalladas, una cámara microscópica de 2 MP (f/3.3) ideal para capturar detalles cercanos, y una cámara de bokeh de 2 MP (f/2.4) para efectos de desenfoque en retratos. Además, su cámara frontal de 32 MP (f/2.4) permite selfies de alta calidad. El teléfono incluye diversos modos de disparo como Noche, Video, Panorámica, Cámara lenta, entre otros, para ofrecer flexibilidad creativa. Con una batería de 4500 mAh y carga rápida de 33W SUPERVOOC, el Oppo Reno 7 garantiza una gran autonomía y recarga rápida. </t>
  </si>
  <si>
    <t>https://drive.google.com/drive/folders/1WfHQE-TXBpaacaHkpkSmkQ5vTIjMKfsE</t>
  </si>
  <si>
    <t>Moto G82 5G</t>
  </si>
  <si>
    <t>Celular Motorola Moto G82 5G Blanco 128 GB + 6 GB</t>
  </si>
  <si>
    <t>MotoG82 5G Blanco 128GB+6GB</t>
  </si>
  <si>
    <t>El Motorola Moto G82 5G ofrece un rendimiento excepcional con su procesador Snapdragon 695 5G Octa-Core y 6 GB de RAM. Su pantalla AMOLED de 6.6" proporciona una experiencia visual clara y vibrante.Con 128 GB de almacenamiento interno y batería de 5000 mAh, tendrás espacio y autonomía suficientes para el día a día. Su cámara principal de 50 MP, acompañada de un gran angular de 8 MP y un sensor de profundidad de 2 MP, junto con una cámara frontal de 16 MP, te permitirá capturar fotos de alta calidad.Es compatible con redes 5G, desbloqueado para elegir tu operador y tiene reconocimiento facial y sensor de huella dactilar. Además, es resistente a salpicaduras y al polvo, asegurando durabilidad y seguridad.</t>
  </si>
  <si>
    <t>https://drive.google.com/drive/folders/1ShQI_r9CCMxpj-kMp21D77J9qRGA6TF9</t>
  </si>
  <si>
    <t xml:space="preserve">Mooto G41 </t>
  </si>
  <si>
    <t>Celular Motorola Moto G41 Dorado Amanecer 128 GB + 4 GB</t>
  </si>
  <si>
    <t>MotoG41 Dorado A 128GB+4GB</t>
  </si>
  <si>
    <t>El Motorola Moto G41 Dorado Amanecer es un smartphone con sistema operativo Android 11 que ofrece un rendimiento fluido y eficiente.Cuenta con una pantalla OLED de 6.4", proporcionando colores nítidos y vibrantes. Su cámara principal de 48 MP con estabilización óptica y tecnología Quad Pixel permite obtener fotos de alta calidad, incluso en condiciones de poca luz. La cámara frontal de 13 MP es ideal para selfies.El procesador MediaTek Helio G85 Octa-Core junto a 4 GB de RAM asegura un funcionamiento rápido y sin interrupciones, y su memoria interna de 128 GB te proporciona suficiente espacio para tus archivos.Su batería de 5000 mAh ofrece una excelente autonomía, con carga rápida para una mayor comodidad. Además, el dispositivo incluye Dolby Atmos para un sonido claro y envolvente.Tiene un lector de huellas dactilares lateral para mayor seguridad, una ranura para tarjeta microSD para expandir su almacenamiento.</t>
  </si>
  <si>
    <t xml:space="preserve">Humma </t>
  </si>
  <si>
    <t>https://drive.google.com/drive/folders/1C0QN00cq5qF1y14bCqj9MmBnoXirbsaF</t>
  </si>
  <si>
    <t>Honor X7</t>
  </si>
  <si>
    <t>Celular Honor X7 Azul Cometa 128 GB + 6 GB Turbo DUAL SIM</t>
  </si>
  <si>
    <t>HonorX7 Azul C 128GB+6GB T</t>
  </si>
  <si>
    <t>El Celular Honor X7 128 GB + 6 GB Turbo Dual SIM viene equipado con una pantalla de 6.74 pulgadas en resolución HD+, ofrece una experiencia visual amplia y clara, ideal para ver contenido multimedia, jugar y navegar. Su procesador Snapdragon 680 de ocho núcleos y los 6 GB de RAM** con tecnología Turbo permiten una ejecución rápida y fluida de aplicaciones. Este dispositivo viene con 128 GB de almacenamiento interno, lo que brinda amplio espacio para guardar fotos, videos, aplicaciones y documentos. Además, cuenta con dual SIM, lo que lo hace ideal para quienes necesitan gestionar dos números en un solo teléfono, ya sea para uso personal y profesional o para viajar. La cámara trasera cuádruple de 48 MP permite capturar fotos detalladas y de buena calidad en diversas condiciones de iluminación, mientras que la cámara frontal de 8 MP es perfecta para selfies nítidas y videollamadas. El Honor X7 también incluye una batería de 5000 mAh, que asegura una excelente duración para todo el día. Con Android 11 y la capa de personalización Magic UI, el Honor X7 ofrece una experiencia de usuario intuitiva y fluida, además de funciones adicionales como el desbloqueo facial y de huella dactilar para mayor seguridad.</t>
  </si>
  <si>
    <t>https://drive.google.com/drive/folders/1Rb39LpJ3MT2ZiLpXikxmhU4fMhorT4H5</t>
  </si>
  <si>
    <t>Celular Motorola Moto G22 Azul 128 GB + 4 GB</t>
  </si>
  <si>
    <t>MotoG22 Azul 128GB+4GB</t>
  </si>
  <si>
    <t>El Motorola Moto G22 Azul es un smartphone de gran rendimiento con una pantalla LCD IPS de 6.5” Max Vision HD+ (1600 x 720 píxeles) y una tasa de refresco de 90Hz, que ofrece una experiencia visual fluida y clara. Su procesador MediaTek Helio G37, junto con 4 GB de RAM y 128 GB de almacenamiento interno, proporciona un rendimiento adecuado para multitareas y almacenamiento de aplicaciones, fotos y videos.En el apartado fotográfico, el Moto G22 destaca con su cámara trasera cuádruple de 50 MP + 8 MP (gran angular) + 2 MP (macro) + 2 MP (sensor de profundidad), permitiendo capturar todo tipo de escenas con alta calidad. La cámara frontal de 16 MP es ideal para selfies nítidas y detalladas.Equipado con una batería de 5000 mAh, este modelo garantiza una autonomía prolongada, ideal para todo el día de uso. Funciona con Android 12, e incluye puerto de carga tipo C, jack de 3.5mm, sensor de huellas digitales para un desbloqueo rápido y seguro, y conectividad Wi-Fi, Bluetooth 5.0, GPS, 2G/3G/4G VoLTE, y Nano SIM.</t>
  </si>
  <si>
    <t>https://drive.google.com/drive/folders/1jro3KUIFypsL692ZNaVHDT1XeRGdFPgF</t>
  </si>
  <si>
    <t>Celular Huawei Nova 9 Azul 128 GB + 8 GB</t>
  </si>
  <si>
    <t>Huawei Nova 9 Azul 128GB+8GB</t>
  </si>
  <si>
    <t>El Celular Huawei Nova 9 128 GB + 8 GB su pantalla OLED de 6.57 pulgadas con resolución Full HD+ ofrece una experiencia visual impresionante con colores vibrantes. Con 128 GB de almacenamiento interno y 8 GB de RAM, el Huawei Nova 9 ofrece un rendimiento fluido y almacena una gran cantidad de fotos, videos y archivos. Su procesador Qualcomm Snapdragon 778G de 5G asegura una experiencia ágil. La cámara trasera cuádruple de 50 MP, con un sensor principal de alta resolución, permite capturar imágenes nítidas y detalladas en diversas condiciones de luz. También ofrece características como Ultra-Wide y Macro, lo que te permite obtener fotos de gran calidad en diferentes situaciones. En la parte frontal cuenta con una cámara de 32 MP, perfecta para selfies de alta calidad y videollamadas claras. La batería de 4300 mAh se carga rápidamente gracias a su carga rápida de 66W. El sistema operativo EMUI 12 ofrece una interfaz limpia y fluida, con múltiples funciones inteligentes para mejorar la productividad y personalización del dispositivo.</t>
  </si>
  <si>
    <t>https://drive.google.com/drive/folders/1FS81Fle3Lo18R8iB6Csa8q2jwFTxbNvv</t>
  </si>
  <si>
    <t>Celular Huawei Y9s Negro 128 GB + 6 GB</t>
  </si>
  <si>
    <t>Huawei Y9s Negro 128GB+6GB</t>
  </si>
  <si>
    <t>https://drive.google.com/drive/folders/1fKJdrVK5iBS-V55lwQ8mchix0yYZbz_9</t>
  </si>
  <si>
    <t>Celular Huawei Nova 9 Verde 128 GB + 8 GB</t>
  </si>
  <si>
    <t>Huawei Nova 9 Verde 128GB+8GB</t>
  </si>
  <si>
    <t>https://drive.google.com/drive/folders/1-8WPmaacmUjPqbeGSZaKO59uYCNXwnqv</t>
  </si>
  <si>
    <t>Celular Huawei P30 Lite Azul 256 GB + 6 GB</t>
  </si>
  <si>
    <t>Huawei P30 L Azul 256GB+6GB</t>
  </si>
  <si>
    <t>El Celular Huawei P30 Lite 256 GB + 6 GB, tiene una pantalla Full HD+ de 6.15 pulgadas ofrece una experiencia visual nítida y vibrante. Con 256 GB de almacenamiento internet y 6 GB de RAM, el Huawei P30 Lite proporciona un espacio generoso para guardar fotos, videos, aplicaciones y archivos, mientras que la memoria RAM asegura un rendimiento fluido. Su procesador HiSilicon Kirin 710 optimiza el uso de la energía. La cámara trasera triple de 48 MP, 8 MP ultra gran angular y 2 MP de profundidad permite capturar fotos detalladas, panorámicas y con efectos de bokeh de alta calidad, mientras que la cámara frontal de 24 MP es perfecta para selfies nítidas y videollamadas. La batería de 3340 mAh proporciona autonomía para un uso diario. Cuenta con un sistema operativo EMUI 9.0 basado en Android 9 garantiza una interfaz intuitiva y una experiencia de usuario fluida, con características como desbloqueo facial y de huella dactilar para mayor seguridad.</t>
  </si>
  <si>
    <t>https://drive.google.com/drive/folders/1F9lCZ96_SS-w52pZwTZvBDtIuUtZQlgK</t>
  </si>
  <si>
    <t>Celular Huawei P30 Lite Negro 256 GB + 6 GB</t>
  </si>
  <si>
    <t>Huawei P30 L Negro 256GB+6GB</t>
  </si>
  <si>
    <t>https://drive.google.com/drive/folders/1OF5KjpKFbOkGusz6tgmqQXHmNOW9STAT</t>
  </si>
  <si>
    <t>Celular Huawei P30 Lite Negro 128 GB + 6 GB</t>
  </si>
  <si>
    <t>Huawei P30 L Negro 128GB+6GB</t>
  </si>
  <si>
    <t>El Celular Huawei P30 Lite 128 GB + 6 GB, tiene una pantalla Full HD+ de 6.15 pulgadas ofrece una experiencia visual nítida y vibrante. Con 128 GB de almacenamiento internet y 6 GB de RAM, el Huawei P30 Lite proporciona un espacio generoso para guardar fotos, videos, aplicaciones y archivos, mientras que la memoria RAM asegura un rendimiento fluido. Su procesador HiSilicon Kirin 710 optimiza el uso de la energía. La cámara trasera triple de 48 MP, 8 MP ultra gran angular y 2 MP de profundidad permite capturar fotos detalladas, panorámicas y con efectos de bokeh de alta calidad, mientras que la cámara frontal de 24 MP es perfecta para selfies nítidas y videollamadas. La batería de 3340 mAh proporciona autonomía para un uso diario. Cuenta con un sistema operativo EMUI 9.0 basado en Android 9 garantiza una interfaz intuitiva y una experiencia de usuario fluida, con características como desbloqueo facial y de huella dactilar para mayor seguridad.</t>
  </si>
  <si>
    <t>https://drive.google.com/drive/folders/1lazJkAewuY0yTizGC12F0gBG4tw0fSvT</t>
  </si>
  <si>
    <t>Celular Motorola Edge 20 Lite Gris 128 GB + 6 GB</t>
  </si>
  <si>
    <t>Moto Edge 20 L Gris 128GB+6GB</t>
  </si>
  <si>
    <t>El Celular Motorola Edge 20 Lite tiene una pantalla OLED de 6.7 pulgadas con tasa de refresco de 90Hz, lo que ofrece una visualización fluida y colores vibrantes. Su resolución es Full HD+, lo que mejora la calidad de las imágenes y videos. Cuenta con un procesador MediaTek Dimensity 720 acompañado de 4GB o 6GB de RAM, lo que le permite ofrecer una experiencia bastante ágil tanto en navegación como en aplicaciones cotidianas. Además, tiene 128GB de almacenamiento interno, expandible mediante tarjeta microSD. La cámara principal es de 108 MP, ofroce detalles nítidos y colores vivos. También cuenta con una cámara ultra gran angular de 8 MP y un sensor de profundidad de 2 MP. En la parte frontal, tiene una cámara de 32 MP para selfies de alta calidad. El teléfono está alimentado por una batería de 5000 mAh, que ofrece una excelente autonomía para todo el día, y soporta carga rápida de 30W, lo que le permite cargarse rápidamente. Viene con el sistema operativo Android 11 y se destaca por un diseño delgado y ligero, con un acabado brillante que lo hace cómodo de sostener.</t>
  </si>
  <si>
    <t>https://drive.google.com/drive/folders/1iIPgpPHqmb4P2sbhn05PeBKxw2Z4Wk6I</t>
  </si>
  <si>
    <t>G60s</t>
  </si>
  <si>
    <t>Celular Motorola Moto G60s Aqua 128 GB + 6 GB</t>
  </si>
  <si>
    <t>MotoG60s Aqua 128GB+6GB</t>
  </si>
  <si>
    <t>El Celular Motorola Moto G60s 128 GB + 6 GB viene equipado con una pantalla Max Vision de 6.8 pulgadas en resolución Full HD+, este teléfono proporciona una experiencia visual expansiva y vibrante. Con 128 GB de almacenamiento interno y 6 GB de RAM, el Moto G60s garantiza suficiente espacio para almacenar fotos, videos y aplicaciones, mientras que la memoria RAM asegura una navegación fluida. El dispositivo está impulsado por un procesador MediaTek Helio G95, diseñado específicamente para ofrecer un buen rendimiento. La cámara principal del Moto G60s es de 64 MP, con un sensor principal de alta resolución que captura fotos detalladas. Además, cuenta con cámaras secundarias de 8 MP ultra gran angular y 2 MP de profundidad, que ofrecen mayor versatilidad para capturar imágenes panorámicas y efectos de desenfoque profesional. En la parte frontal, la cámara de 16 MP te permite tomar selfies de alta calidad. La batería de 5000 mAh es uno de los puntos destacados de este modelo, proporcionando una excelente duración. Además, la carga rápida de 50W te permite cargar la batería rápidamente para que no pierdas tiempo esperando. El Motorola Moto G60s funciona con Android 11, ofreciendo una experiencia de usuario limpia, fluida y sin bloatware, con acceso a funciones personalizables y una interfaz intuitiva.</t>
  </si>
  <si>
    <t>https://drive.google.com/drive/folders/1jiT0L2ss4kalzQIFrLRj5PaBChttR5il</t>
  </si>
  <si>
    <t>G71</t>
  </si>
  <si>
    <t>Celular Motorola Moto G71 Verde Jade 128 GB + 6 GB</t>
  </si>
  <si>
    <t>MotoG71 Verde Jade 128GB+6GB</t>
  </si>
  <si>
    <t>El Motorola Moto G71 128 GB + 6 GB equipado con una pantalla OLED de 6.4 pulgadas con resolución Full HD+, ofrece colores vibrantes brindando una visualización clara y atractiva. Con 128 GB de almacenamiento interno y 6 GB de RAM, el Moto G71 garantiza un espacio amplio para almacenar tus fotos, videos, aplicaciones y documentos. Su procesador Qualcomm Snapdragon 695 5G asegura un desempeño eficiente y rápido, tanto en navegación como en juego, mientras que su conectividad 5G te permite disfrutar de velocidades de descarga y transmisión más rápidas. La cámara principal de 50 MP con tecnología Quad Pixel captura fotos nítidas y detalladas en una variedad de condiciones de iluminación, mientras que la cámara secundaria de 8 MP ultra gran angular ofrece un ángulo más amplio para fotos panorámicas y tomas creativas. También cuenta con un sensor de 2 MP de profundidad para obtener efectos bokeh. En la parte frontal, la cámara de 16 MP es perfecta para selfies de alta calidad y videollamadas claras. La batería de 5000 mAh proporciona una excelente autonomía para todo el día, incluso con un uso intensivo, y es compatible con carga rápida de 33W, lo que te permite cargar el dispositivo rápidamente. Con Android 11 y la interfaz de usuario My UX, el Motorola Moto G71 ofrece una experiencia limpia y personalizable, con herramientas intuitivas para adaptarse a tus necesidades.</t>
  </si>
  <si>
    <t>https://drive.google.com/drive/folders/11QUoeHoHT0tFUdG_Sk5ONjKRsq346GKh</t>
  </si>
  <si>
    <t>Celular OPPO Reno 7 Dorado 256 GB + 8 GB</t>
  </si>
  <si>
    <t>OPPO R 7 Dorado 256GB+8GB</t>
  </si>
  <si>
    <t xml:space="preserve">El Oppo Reno 7 Dorado 256 GB + 8 GB es un smartphone de alto rendimiento con un diseño elegante y moderno, este dispositivo ofrece un excelente desempeño en multitarea y almacenamiento de archivos. Su sistema de cámaras es destacado, con una cámara principal de 64 MP (f/1.7) que garantiza fotos nítidas y detalladas, una cámara microscópica de 2 MP (f/3.3) ideal para capturar detalles cercanos, y una cámara de bokeh de 2 MP (f/2.4) para efectos de desenfoque en retratos. Además, su cámara frontal de 32 MP (f/2.4) permite selfies de alta calidad. El teléfono incluye diversos modos de disparo como Noche, Video, Panorámica, Cámara lenta, entre otros, para ofrecer flexibilidad creativa. Con una batería de 4500 mAh y carga rápida de 33W SUPERVOOC, el Oppo Reno 7 garantiza una gran autonomía y recarga rápida. </t>
  </si>
  <si>
    <t>https://drive.google.com/drive/folders/1442U_WUAnuVWwKwfhqtKz-xcASurNEW4</t>
  </si>
  <si>
    <t>H60</t>
  </si>
  <si>
    <t xml:space="preserve">Celular Hisense H60 Smart Azul 128 GB + 4 GB </t>
  </si>
  <si>
    <t>Hisense H60 S Azul 128GB+4GB</t>
  </si>
  <si>
    <t>Eleva tu experiencia móvil con el Hisense H60 Smart, un smartphone que combina estilo, rendimiento y funcionalidad en un diseño azul moderno que refleja tu personalidad.
Con su impresionante pantalla de 6.95 pulgadas FHD+ O-Infinity, disfrutarás de imágenes vibrantes y una experiencia de entretenimiento inmersiva, ideal para juegos, videos y navegación. Sus cámaras traseras de 48 + 5 + 2 + 2 MP capturan cada detalle con calidad profesional, mientras que su cámara frontal de 16 MP es perfecta para selfies y videollamadas claras y nítidas.
El Hisense H60 Smart ofrece un almacenamiento interno de 128 GB, suficiente para tus aplicaciones, fotos y videos favoritos, complementado con 4 GB de RAM para un rendimiento fluido en todas tus tareas. Su procesador Octa-Core de 1.8 GHz garantiza velocidad y eficiencia, mientras que el sistema operativo Android 11 proporciona una experiencia moderna y personalizada.
Con su potente batería de 5,100 mAh, tendrás energía más que suficiente para todo el día, ya sea que estés trabajando, viendo contenido o capturando momentos inolvidables. Además, su compatibilidad con redes 4G asegura una conexión rápida y estable dondequiera que vayas.</t>
  </si>
  <si>
    <t>https://drive.google.com/drive/folders/1Ko2rn4hAY9XH4T_GIJynnkzgH6gWIq8W</t>
  </si>
  <si>
    <t>X8</t>
  </si>
  <si>
    <t>Celular Honor X8 Azul Zafiro 128 GB + 8 GB DUAL SIM</t>
  </si>
  <si>
    <t>HonorX8 Azul Z 128GB+8GB</t>
  </si>
  <si>
    <t>Descubre el Honor X8 Azul Zafiro, un smartphone que redefine la experiencia móvil con su diseño elegante y un rendimiento excepcional. Su pantalla FullView Display de 6.7 pulgadas con resolución Full HD+ y frecuencia de actualización de 90 Hz te sumerge en imágenes nítidas y fluidas, ideales para disfrutar de tus series, juegos y contenido favorito.
Con 128 GB de almacenamiento interno y 6 GB de RAM, este dispositivo ofrece el espacio y la velocidad que necesitas para aplicaciones, fotos y videos, mientras que su procesador Snapdragon 680 Octa-Core garantiza un rendimiento ágil y eficiente para cada tarea.
Su sistema de cámaras traseras cuádruple, encabezado por un sensor principal de 64 MP, captura momentos inolvidables con calidad profesional, complementado por opciones de gran angular, macro y retrato. La cámara frontal de 16 MP asegura selfies claras y vibrantes en cualquier entorno.
La batería de 4,000 mAh con carga rápida te mantiene conectado todo el día, y su diseño ultra delgado de solo 7.45 mm y peso de 177 g lo hace cómodo y portátil. Además, incorpora características avanzadas como lector de huellas digitales, reconocimiento facial y conectividad 4G/LTE para una experiencia moderna y segura.
Honor X8 Azul Zafiro: Tecnología que se adapta a ti. ¡Consíguelo hoy y eleva tu estilo de vida!</t>
  </si>
  <si>
    <t>https://drive.google.com/drive/folders/1tTeFCg7J0vwRzbJg8cQDKJSEKR1d7Ym9</t>
  </si>
  <si>
    <t>A7</t>
  </si>
  <si>
    <t>Celular ZTE Blade A7 2020 Aqua 64 GB</t>
  </si>
  <si>
    <t>ZTE Blade A7 2020 Aqua 64GB</t>
  </si>
  <si>
    <t>Descubre el ZTE Blade A7 2020, un smartphone diseñado para quienes buscan funcionalidad y diseño en un solo dispositivo. Su pantalla TFT de 6.088 pulgadas y resolución HD+ (1,560 x 720 píxeles) ofrece imágenes claras y detalladas, ideal para tus actividades diarias.
Captura cada momento con su versátil sistema de cámaras traseras de 16 + 8 + 2 MP, que garantiza fotos nítidas y con profundidad profesional, mientras que su cámara frontal de 5 MP es perfecta para selfies y videollamadas.
Con 64 GB de almacenamiento ampliables hasta 512 GB mediante microSD, tendrás espacio para guardar fotos, aplicaciones y más. Su RAM de 3 GB y procesador Helio P22 aseguran un rendimiento eficiente para navegar, jugar y trabajar sin interrupciones.
La batería de 4,000 mAh te acompañará durante todo el día, mientras que su sistema operativo Android 9 con MiFavor UI 9.1 te brinda una experiencia intuitiva y personalizada. Además, su conectividad 4G, Bluetooth y radio FM, junto con el reconocimiento facial, completan un paquete lleno de funcionalidades.
ZTE Blade A7 2020: Rendimiento confiable y estilo compacto. ¡Hazlo tuyo hoy!</t>
  </si>
  <si>
    <t>4000220</t>
  </si>
  <si>
    <t>9A</t>
  </si>
  <si>
    <t xml:space="preserve">Celular Redmi 9A Verde Aurora 32 GB + 2 GB </t>
  </si>
  <si>
    <t>Redmi 9A Verde A 32GB+2GB</t>
  </si>
  <si>
    <t>Experimenta la calidad y funcionalidad que solo Xiaomi puede ofrecer con el Redmi 9A Verde Aurora, un smartphone diseñado para acompañarte en todo momento. Su pantalla HD+ de 6.53 pulgadas transforma tus películas y videos en una experiencia visual inmersiva, mientras su certificación Rheinland cuida tus ojos durante largas sesiones de uso.
La batería de 5000 mAh asegura hasta 60 horas de uso continuo, ideal para quienes buscan un dispositivo confiable que rinda todo el día con una sola carga. Además, sus cámaras con inteligencia artificial, trasera de 13 MP y frontal de 5 MP, te permiten capturar fotos perfectas con colores vibrantes y detalles nítidos en cualquier situación.
Con el sistema operativo Miui, disfrutarás de una experiencia intuitiva y opciones que hacen más sencillo el uso del dispositivo. El diseño en Verde Aurora le da un toque moderno que combina perfectamente con tu estilo.
Redmi 9A: Tecnología que se adapta a ti. ¡Consigue el tuyo hoy mismo!</t>
  </si>
  <si>
    <t>https://drive.google.com/drive/folders/1MDTGCT8bf5JwGa2oJisJIuj4Nr_XHC5u</t>
  </si>
  <si>
    <t>G60</t>
  </si>
  <si>
    <t xml:space="preserve">Celular Motorola Moto G60 PLATA 128 GB + 4 GB </t>
  </si>
  <si>
    <t>MotoG60 PLATA 128GB+4GB</t>
  </si>
  <si>
    <t xml:space="preserve">Celular Motorol Moto G60 PLATA 128 GB + 4 GB </t>
  </si>
  <si>
    <t xml:space="preserve">Eleva tu experiencia móvil con el Motorola Moto G60, un smartphone diseñado para ofrecerte el equilibrio perfecto entre potencia y funcionalidad. Su elegante acabado en color plata le da un toque moderno que combina con tu estilo.
Con 128 GB de almacenamiento interno y 4 GB de RAM, este dispositivo te brinda espacio suficiente para tus aplicaciones, fotos y videos, mientras que su rendimiento fluido asegura una multitarea sin interrupciones. El procesador Snapdragon 732G de hasta 2.3 GHz proporciona la potencia que necesitas para juegos y aplicaciones exigentes, haciéndolo ideal para quienes buscan desempeño avanzado.
La conectividad 4G/LTE garantiza una navegación rápida y estable, perfecta para transmitir, descargar y estar siempre conectado. Además, su sistema operativo Android te ofrece una experiencia intuitiva y acceso a las últimas aplicaciones y actualizaciones.
Diseñado para simplificar tu día a día, el Moto G60 es el aliado perfecto para trabajo, entretenimiento o comunicación. Su combinación de rendimiento, almacenamiento y diseño lo convierten en una opción confiable para cualquier necesidad.
Haz del Motorola Moto G60 tu elección ideal. </t>
  </si>
  <si>
    <t>https://drive.google.com/drive/folders/175SFTBo5Mix8lHAyw6vQbFB4_c_ALc5E</t>
  </si>
  <si>
    <t>Moto g51</t>
  </si>
  <si>
    <t>Celular Motorola Moto g51 5G Azul Invierno 128 GB + 4 GB</t>
  </si>
  <si>
    <t>MotoG51 5G Azul I 128GB+4GB</t>
  </si>
  <si>
    <t>Redefine tu experiencia móvil con el Motorola Moto G51 5G, un smartphone diseñado para quienes buscan potencia, estilo y conectividad avanzada. Su elegante acabado en Azul Invierno combina a la perfección con su tecnología de última generación.
Con 128 GB de almacenamiento interno y 4 GB de RAM, este dispositivo te ofrece la capacidad y fluidez que necesitas para tus aplicaciones, juegos y tareas diarias. Su conectividad 5G te asegura velocidades ultrarrápidas para navegar, descargar y transmitir contenido sin interrupciones.
La triple cámara trasera te permite explorar tu lado creativo con fotos profesionales en cualquier momento, mientras que su cámara frontal de 13 MP captura selfies claras y perfectas para tus redes sociales o videollamadas.
Con su batería de 5,000 mAh, podrás disfrutar de tus actividades todo el día sin preocuparte por recargar. Además, incorpora funciones de desbloqueo facial y dactilar para garantizar seguridad y acceso rápido.
Tecnología avanzada, diseño moderno y energía duradera en un solo dispositivo. ¡Hazlo tuyo hoy!</t>
  </si>
  <si>
    <t>https://drive.google.com/drive/folders/1UExmX4BcMaXjtIvBEZPXd_ggQlvYHhsX</t>
  </si>
  <si>
    <t>T10</t>
  </si>
  <si>
    <t>Celular Wiko T10 Verde 64 GB + 2 GB</t>
  </si>
  <si>
    <t>Wiko T10 Verde 64GB+2GB</t>
  </si>
  <si>
    <t>Wiko</t>
  </si>
  <si>
    <t>Descubre el equilibrio perfecto entre funcionalidad y estilo con el Wiko T10 Verde, un smartphone diseñado para acompañarte en tu día a día. Con su pantalla de 6.5 pulgadas, disfrutarás de una experiencia visual amplia y cómoda, ideal para tus actividades favoritas.
Su almacenamiento de 64 GB, combinado con 2 GB de RAM, te ofrece espacio suficiente para guardar tus aplicaciones, fotos y videos, manteniendo un rendimiento fluido en cada tarea. Equipado con un procesador MediaTek MT6761 de 4 núcleos, este dispositivo responde con rapidez a tus necesidades.
El Wiko T10 cuenta con una cámara trasera de 13 MP que captura tus momentos más importantes con nitidez y una cámara frontal de 5 MP perfecta para selfies y videollamadas.
Con una batería de 5,000 mAh, tendrás energía para largas horas de uso, desde llamadas hasta navegación y entretenimiento. Además, su diseño delgado y liviano garantiza comodidad en cada interacción.
Tecnología esencial, diseño elegante y rendimiento confiable en un solo dispositivo. ¡Adquiérelo hoy!</t>
  </si>
  <si>
    <t>https://drive.google.com/drive/folders/1ql-yyb28IKA6kQSl214Fc6IeDCXNOFOx</t>
  </si>
  <si>
    <t>Celular Wiko T10 Negro 64 GB + 2 GB</t>
  </si>
  <si>
    <t>Wiko T10 Negro 64GB+2GB</t>
  </si>
  <si>
    <t>Descubre el equilibrio perfecto entre funcionalidad y estilo con el Wiko T10 Negro, un smartphone diseñado para acompañarte en tu día a día. Con su pantalla de 6.5 pulgadas, disfrutarás de una experiencia visual amplia y cómoda, ideal para tus actividades favoritas.
Su almacenamiento de 64 GB, combinado con 2 GB de RAM, te ofrece espacio suficiente para guardar tus aplicaciones, fotos y videos, manteniendo un rendimiento fluido en cada tarea. Equipado con un procesador MediaTek MT6761 de 4 núcleos, este dispositivo responde con rapidez a tus necesidades.
El Wiko T10 cuenta con una cámara trasera de 13 MP que captura tus momentos más importantes con nitidez y una cámara frontal de 5 MP perfecta para selfies y videollamadas.
Con una batería de 5,000 mAh, tendrás energía para largas horas de uso, desde llamadas hasta navegación y entretenimiento. Además, su diseño delgado y liviano garantiza comodidad en cada interacción.
Tecnología esencial, diseño elegante y rendimiento confiable en un solo dispositivo. ¡Adquiérelo hoy!</t>
  </si>
  <si>
    <t>https://drive.google.com/drive/folders/1vTjowZkAl5OZKxsQzPtqge43UnEurKHQ</t>
  </si>
  <si>
    <t>Note 10 pro</t>
  </si>
  <si>
    <t>Celular Redmi Note 10 Pro Azul 128 GB + 6 GB</t>
  </si>
  <si>
    <t>R.Note 10 Pro Azul 128GB+6GB</t>
  </si>
  <si>
    <t>Eleva tu experiencia móvil con el Redmi Note 10 Pro, un smartphone diseñado para quienes buscan rendimiento y elegancia sin compromisos. Su acabado en azul vibrante y su pantalla AMOLED de 6.67” te sumergen en una experiencia visual envolvente, ideal para ver contenido, jugar y navegar con total fluidez.
Captura momentos inolvidables con su increíble cámara cuádruple de 108MP, equipada con lentes gran angular, macro y de profundidad para obtener fotos y videos con una calidad excepcional. Además, su cámara frontal de 16MP te garantiza selfies perfectas y videollamadas nítidas en cualquier situación.
La potencia está en su interior: con el procesador Snapdragon 732G Octa-Core y 6GB de RAM, cada acción es rápida y eficiente, permitiéndote disfrutar de tus aplicaciones sin interrupciones. Su almacenamiento de 128GB te da espacio de sobra para todo tu contenido.
Diseñado para acompañarte todo el día, su batería de 5020mAh ofrece una autonomía increíble, y su resistencia al agua, polvo y caídas lo convierte en el aliado perfecto para cualquier aventura. Además, su desbloqueo facial y sensor de huellas dactilares te brindan seguridad y comodidad en cada uso.</t>
  </si>
  <si>
    <t>https://drive.google.com/drive/folders/1buY9llPSezjlHi6e9xmz9AqcbRfsnkjR</t>
  </si>
  <si>
    <t>Note 11S</t>
  </si>
  <si>
    <t>Celular Redmi Note 11S Azul Nocturno 128 GB + 6 GB</t>
  </si>
  <si>
    <t>R.Note 11S Azul N 128GB+6GB</t>
  </si>
  <si>
    <t xml:space="preserve"> El Redmi Note 11S Azul Nocturno combina elegancia y potencia para ofrecerte una experiencia móvil inigualable. Su pantalla AMOLED DotDisplay FHD te sumerge en imágenes vibrantes y colores intensos, brindándote una visualización envolvente para disfrutar al máximo tu contenido favorito.
Captura cada instante con una calidad impresionante gracias a su cámara principal de 108MP, que permite obtener fotos y videos con un nivel de detalle asombroso. Su sistema de cámaras versátil te da la libertad de experimentar con diferentes perspectivas y efectos para lograr resultados sorprendentes.
El rendimiento fluido está garantizado con su procesador potente y 6GB de RAM, que optimiza cada tarea para que puedas navegar, jugar y trabajar sin interrupciones. Además, su gran memoria interna de 128GB te ofrece el espacio necesario para guardar todas tus fotos, videos, aplicaciones y documentos sin preocupaciones.
Con una batería de larga duración y carga rápida, este smartphone está diseñado para seguirte el ritmo durante todo el día. Su diseño sofisticado y tecnología avanzada lo convierten en el aliado perfecto para quienes buscan innovación, rendimiento y estilo en un solo dispositivo.</t>
  </si>
  <si>
    <t>https://drive.google.com/drive/folders/1og5lH3gKN76P4Itv8rc2RnxG_1Dl0ija</t>
  </si>
  <si>
    <t>A53 5G</t>
  </si>
  <si>
    <t>Celular Samsung Galaxy A53 5G Awesome White 128 GB + 8 GB</t>
  </si>
  <si>
    <t>S.GalaxyA53 5G A.Wh 128GB+8GB</t>
  </si>
  <si>
    <t xml:space="preserve">El Samsung Galaxy A53 5G Awesome White combina potencia, velocidad y un diseño sofisticado para ofrecerte una experiencia móvil superior. Su pantalla Super AMOLED de 6.5” brinda colores vibrantes y una fluidez excepcional, ideal para disfrutar de contenido, jugar y navegar sin interrupciones.
Captura cada detalle con su avanzado sistema de cuatro cámaras traseras de 64MP, que junto con sus lentes ultra gran angular, macro y de profundidad, te permiten obtener fotos y videos con calidad profesional. Su cámara frontal de 32MP garantiza selfies nítidas y videollamadas de alta definición.
Gracias a su procesador Exynos 1280 Octa-Core y 8GB de RAM, disfrutarás de un rendimiento ágil y eficiente en cada tarea. Su almacenamiento interno de 128GB te da el espacio necesario para guardar tus fotos, videos y aplicaciones sin preocupaciones.
La batería de 5000mAh te acompaña todo el día, y su carga rápida te mantiene conectado sin largas esperas. Además, su resistencia al agua, polvo y caídas, junto con el desbloqueo facial y sensor de huella dactilar, brindan seguridad y durabilidad en cada uso.
 Velocidad 5G, diseño impecable y tecnología avanzada en un solo dispositivo. ¡Hazlo tuyo hoy mismo! </t>
  </si>
  <si>
    <t>https://drive.google.com/drive/folders/1NupsSTXoM9bNsT6_7WqOv5heDZvmuWj3</t>
  </si>
  <si>
    <t>Celular Samsung Galaxy A53 5G Awesome Peach 128 GB + 8 GB</t>
  </si>
  <si>
    <t>S.GalaxyA53 5G A.Pe 128GB+8GB</t>
  </si>
  <si>
    <t>El Samsung Galaxy A53 5G Awesome Peach combina potencia, velocidad y un diseño sofisticado para ofrecerte una experiencia móvil superior. Su pantalla Super AMOLED de 6.5” brinda colores vibrantes y una fluidez excepcional, ideal para disfrutar de contenido, jugar y navegar sin interrupciones.
Captura cada detalle con su avanzado sistema de cuatro cámaras traseras de 64MP, que junto con sus lentes ultra gran angular, macro y de profundidad, te permiten obtener fotos y videos con calidad profesional. Su cámara frontal de 32MP garantiza selfies nítidas y videollamadas de alta definición.
Gracias a su procesador Exynos 1280 Octa-Core y 8GB de RAM, disfrutarás de un rendimiento ágil y eficiente en cada tarea. Su almacenamiento interno de 128GB te da el espacio necesario para guardar tus fotos, videos y aplicaciones sin preocupaciones.
La batería de 5000mAh te acompaña todo el día, y su carga rápida te mantiene conectado sin largas esperas. Además, su resistencia al agua, polvo y caídas, junto con el desbloqueo facial y sensor de huella dactilar, brindan seguridad y durabilidad en cada uso.
Velocidad 5G, diseño impecable y tecnología avanzada en un solo dispositivo. ¡Hazlo tuyo hoy mismo!</t>
  </si>
  <si>
    <t>https://drive.google.com/drive/folders/1YMs3cig7hLTb0kV1-lHmuxqZEppVuN69</t>
  </si>
  <si>
    <t>Celular Samsung Galaxy A53 5G Awesome Blue 128 GB + 8 GB</t>
  </si>
  <si>
    <t>S.GalaxyA53 5G A.Bl 128GB+8GB</t>
  </si>
  <si>
    <t>El Samsung Galaxy A53 5G Awesome Blue combina potencia, velocidad y un diseño sofisticado para ofrecerte una experiencia móvil superior. Su pantalla Super AMOLED de 6.5” brinda colores vibrantes y una fluidez excepcional, ideal para disfrutar de contenido, jugar y navegar sin interrupciones.
Captura cada detalle con su avanzado sistema de cuatro cámaras traseras de 64MP, que junto con sus lentes ultra gran angular, macro y de profundidad, te permiten obtener fotos y videos con calidad profesional. Su cámara frontal de 32MP garantiza selfies nítidas y videollamadas de alta definición.
Gracias a su procesador Exynos 1280 Octa-Core y 8GB de RAM, disfrutarás de un rendimiento ágil y eficiente en cada tarea. Su almacenamiento interno de 128GB te da el espacio necesario para guardar tus fotos, videos y aplicaciones sin preocupaciones.
La batería de 5000mAh te acompaña todo el día, y su carga rápida te mantiene conectado sin largas esperas. Además, su resistencia al agua, polvo y caídas, junto con el desbloqueo facial y sensor de huella dactilar, brindan seguridad y durabilidad en cada uso.
Velocidad 5G, diseño impecable y tecnología avanzada en un solo dispositivo. ¡Hazlo tuyo hoy mismo!</t>
  </si>
  <si>
    <t>https://drive.google.com/drive/folders/1AQUJRqNN6FRynH2RJO-qCVbXhiNGGQZz</t>
  </si>
  <si>
    <t>10 Pro</t>
  </si>
  <si>
    <t>Celular Redmi Note 10 Pro Gris 128 GB + 6 GB</t>
  </si>
  <si>
    <t>R.Note 10 Pro Gris 128GB+6GB</t>
  </si>
  <si>
    <t>https://drive.google.com/drive/folders/1np_xNq2Rlv7lGwNfbO27IF6O-oqzLXrU</t>
  </si>
  <si>
    <t>A33 5G</t>
  </si>
  <si>
    <t>Celular Samsung Galaxy A33 5G Awesome Peach 128 GB + 6 GB</t>
  </si>
  <si>
    <t>S.GalaxyA33 5G A.Pe 128GB+6GB</t>
  </si>
  <si>
    <t>El Samsung Galaxy A33 5G combina tecnología avanzada, rendimiento eficiente y un diseño elegante para brindarte una experiencia móvil excepcional. Su pantalla Super AMOLED de 6.4” ofrece colores vibrantes y una fluidez impresionante, ideal para disfrutar de tus series, juegos y redes sociales con la mejor calidad.
Captura cada momento con su versátil sistema de cuatro cámaras traseras de 48MP, que junto con sus lentes ultra gran angular, macro y de profundidad, te permiten obtener imágenes detalladas y videos con gran nitidez. Además, su cámara frontal de 13MP garantiza selfies perfectas y videollamadas con excelente resolución.
Gracias a su procesador Exynos 1280 Octa-Core y 6GB de RAM, experimentarás un rendimiento rápido y eficiente en todas tus aplicaciones. Su almacenamiento interno de 128GB te proporciona el espacio necesario para guardar fotos, videos y documentos sin preocupaciones.
La batería de 5000mAh te acompaña durante todo el día, mientras que su tecnología de carga rápida te mantiene siempre conectado. Además, su resistencia al agua y polvo, junto con el desbloqueo facial y sensor de huella dactilar, brindan seguridad y durabilidad en cada uso.
Velocidad 5G, potencia y un diseño increíble en un solo dispositivo. ¡Hazlo tuyo hoy mismo!</t>
  </si>
  <si>
    <t>https://drive.google.com/drive/folders/1bIir2bs_DuZJ8kjpd2rwbHWHMQrJvnYg</t>
  </si>
  <si>
    <t>Celular Samsung Galaxy A53 5G Awesome Black  128 GB + 8 GB</t>
  </si>
  <si>
    <t>El Samsung Galaxy A53 5G Awesome Black combina potencia, velocidad y un diseño sofisticado para ofrecerte una experiencia móvil superior. Su pantalla Super AMOLED de 6.5” brinda colores vibrantes y una fluidez excepcional, ideal para disfrutar de contenido, jugar y navegar sin interrupciones.
Captura cada detalle con su avanzado sistema de cuatro cámaras traseras de 64MP, que junto con sus lentes ultra gran angular, macro y de profundidad, te permiten obtener fotos y videos con calidad profesional. Su cámara frontal de 32MP garantiza selfies nítidas y videollamadas de alta definición.
Gracias a su procesador Exynos 1280 Octa-Core y 8GB de RAM, disfrutarás de un rendimiento ágil y eficiente en cada tarea. Su almacenamiento interno de 128GB te da el espacio necesario para guardar tus fotos, videos y aplicaciones sin preocupaciones.
La batería de 5000mAh te acompaña todo el día, y su carga rápida te mantiene conectado sin largas esperas. Además, su resistencia al agua, polvo y caídas, junto con el desbloqueo facial y sensor de huella dactilar, brindan seguridad y durabilidad en cada uso.
Velocidad 5G, diseño impecable y tecnología avanzada en un solo dispositivo. ¡Hazlo tuyo hoy mismo!</t>
  </si>
  <si>
    <t>https://drive.google.com/drive/folders/1U21OWKCN_RGNQNN0uAg7GR3gkzmTQPIA</t>
  </si>
  <si>
    <t>Celular Samsung Galaxy A33 5G Awesome Black 128 GB + 6 GB</t>
  </si>
  <si>
    <t>https://drive.google.com/drive/folders/1ktROr1swNQdpLo3J9B5mpdtlXAw6aKL7</t>
  </si>
  <si>
    <t>Celular Samsung Galaxy A33 5G Awesome White 128 GB + 6 GB</t>
  </si>
  <si>
    <t>https://drive.google.com/drive/folders/1885S-dzQZcm2kpQlvmolC8QAj8m1v88T</t>
  </si>
  <si>
    <t>Celular Samsung Galaxy A33 5G Awesome Blue 128 GB + 6 GB</t>
  </si>
  <si>
    <t>https://drive.google.com/drive/folders/1WyLo_ejdFtRtn-OGtNsiZ6FmK1uRAHZm</t>
  </si>
  <si>
    <t>Note 11</t>
  </si>
  <si>
    <t>Celular Redmi Note 11 Azul Nocturno 128 GB + 4 GB</t>
  </si>
  <si>
    <t>R.Note 11 Azul N 128GB+4GB</t>
  </si>
  <si>
    <t xml:space="preserve">Sumérgete en la experiencia del Redmi Note 11, un smartphone que combina potencia y diseño en un elegante color Azul Ocaso. Su pantalla AMOLED de 6.43” FHD ofrece imágenes vibrantes y fluidas, mientras que su procesador Snapdragon 680 y 4 GB de RAM garantizan un desempeño ágil en cada tarea.
Captura momentos con precisión gracias a su sistema de cuatro cámaras traseras de 50 MP y disfruta de selfies nítidas con su cámara frontal de 13 MP. Su batería de 5000 mAh con carga rápida te mantiene conectado todo el día, y con NFC, Bluetooth 5 y GPS, la conectividad está en tus manos.
Hazlo tuyo hoy y lleva tu experiencia móvil al siguiente nivel. </t>
  </si>
  <si>
    <t>https://drive.google.com/drive/folders/1Us_SzcCRVMl1-XH7N042fszsu9U1vbne</t>
  </si>
  <si>
    <t>Celular Redmi Note 11 Azul Estelar 128 GB + 4 GB</t>
  </si>
  <si>
    <t>R.Note 11 Azul E 128GB+4GB</t>
  </si>
  <si>
    <t>Celular Redmi Note 11 Gris Lunar 128 GB + 4 GB</t>
  </si>
  <si>
    <t>R.Note 11 Gris L 128GB+4GB</t>
  </si>
  <si>
    <t>https://drive.google.com/drive/folders/1aY0SBTsBtt83v1hhNzncpa1zsq6I0mOe</t>
  </si>
  <si>
    <t>Celular Xiaomi Redmi Note 11 Pro 5G Azul Caribe 128 GB + 6 GB</t>
  </si>
  <si>
    <t>R.Note11Pro5G AzulC. 128GB+6GB</t>
  </si>
  <si>
    <t>Con una pantalla AMOLED FHD+ de 6.67 pulgadas (2400 x 1080 píxeles) y una tasa de actualización de 120 Hz, ofrece una experiencia visual fluida y colores vibrantes, gracias a la gama DCI-P3. Está potenciado por el procesador Snapdragon 695 de 8 núcleos y la GPU Adreno 619, asegurando un rendimiento impecable.
Con 128 GB de almacenamiento interno, expandible hasta 1 TB, y 6 GB de RAM, tendrás la capacidad y velocidad que necesitas. Su sistema operativo MIUI 13, basado en Android 11, asegura una navegación fluida e intuitiva. Además, incluye un sensor de huella lateral y desbloqueo facial con IA para mayor seguridad.
La batería de 5000 mAh, junto con su cargador de 67 W y puerto USB-C, permite una recarga rápida. La tecnología LiquidCool mantiene el dispositivo a la temperatura ideal incluso bajo uso intensivo, optimizando su rendimiento.</t>
  </si>
  <si>
    <t>https://drive.google.com/drive/folders/1a7Q1eOikNdbSK8V11wSi0_b0k6QqmqGX</t>
  </si>
  <si>
    <t>Celular Redmi Note 11S Azul Estelar 128 GB + 6 GB</t>
  </si>
  <si>
    <t>R.Note11S Azul E 128GB+6GB</t>
  </si>
  <si>
    <t xml:space="preserve"> El Redmi Note 11S Azul Estelar combina elegancia y potencia para ofrecerte una experiencia móvil inigualable. Su pantalla AMOLED DotDisplay FHD te sumerge en imágenes vibrantes y colores intensos, brindándote una visualización envolvente para disfrutar al máximo tu contenido favorito.
Captura cada instante con una calidad impresionante gracias a su cámara principal de 108MP, que permite obtener fotos y videos con un nivel de detalle asombroso. Su sistema de cámaras versátil te da la libertad de experimentar con diferentes perspectivas y efectos para lograr resultados sorprendentes.
El rendimiento fluido está garantizado con su procesador potente y 6GB de RAM, que optimiza cada tarea para que puedas navegar, jugar y trabajar sin interrupciones. Además, su gran memoria interna de 128GB te ofrece el espacio necesario para guardar todas tus fotos, videos, aplicaciones y documentos sin preocupaciones.
Con una batería de larga duración y carga rápida, este smartphone está diseñado para seguirte el ritmo durante todo el día. Su diseño sofisticado y tecnología avanzada lo convierten en el aliado perfecto para quienes buscan innovación, rendimiento y estilo en un solo dispositivo.</t>
  </si>
  <si>
    <t>https://drive.google.com/drive/folders/14DxHA9Ap30Ax3sMBLPiVj4RkyN8iYpTS</t>
  </si>
  <si>
    <t>Celular Xiaomi Redmi 9 Carbon Grey 64 GB + 4 GB</t>
  </si>
  <si>
    <t>Redmi 9 Carbon Grey 64GB+4GB</t>
  </si>
  <si>
    <t>Sumérgete en la belleza cautivadora del Xiaomi Redmi 9 Carbon Grey, un teléfono inteligente que no solo impresiona con su rendimiento sólido, sino que también deslumbra con su llamativo diseño en tono morado atardecer. Este dispositivo es la combinación perfecta de estilo y funcionalidad.
Con una capacidad de almacenamiento de 64GB y 4GB de RAM, el Redmi 9 ofrece espacio generoso para tus aplicaciones, fotos, videos y más. Este equilibrio de almacenamiento y memoria asegura un rendimiento suave y eficiente, permitiéndote disfrutar de todas las funciones de tu teléfono sin compromisos.
La cámara trasera cuádruple del Redmi 9, liderada por una lente principal de alta resolución, te permite capturar momentos mágicos con detalles impresionantes. Desde retratos hasta escenas panorámicas, esta versátil configuración de cámara se adapta a cualquier situación fotográfica.
La pantalla de 6.53 pulgadas ofrece una experiencia visual envolvente, perfecta para ver tus contenidos multimedia favoritos, jugar a juegos emocionantes o navegar por la web con claridad y comodidad. La batería de gran capacidad asegura que tu dispositivo esté listo para acompañarte durante todo el día, y la función de carga rápida te permite recargar rápidamente cuando sea necesario.
El Xiaomi Redmi 9 Crbon Grey también incluye características adicionales, como un procesador eficiente, un lector de huellas dactilares para una mayor seguridad y la interfaz de usuario MIUI basada en Android, que ofrece una experiencia de usuario intuitiva y personalizable.</t>
  </si>
  <si>
    <t>https://drive.google.com/drive/folders/1_JrLLIbjjTatKAHwkXdoJuMA7MMCv_tw</t>
  </si>
  <si>
    <t>Celular Huawei Y9s Breathing Crystal 128 GB + 4 GB</t>
  </si>
  <si>
    <t>Huawei Y9s Bre.Cr 128GB+4GB</t>
  </si>
  <si>
    <t>Celular Huawei Y9s Breathing Crystal 128 GB + 6 GB Dual SIM 2P</t>
  </si>
  <si>
    <t>https://drive.google.com/drive/folders/12cIRAylDbYgncceN0cdZLhMvRljfdMyy</t>
  </si>
  <si>
    <t>40 Pro</t>
  </si>
  <si>
    <t>Celular Motorola Edge 40 Pro Celeste Glacear 256 GB + 12 GB</t>
  </si>
  <si>
    <t>MotoE.40Pro Glacear 256GB+12GB</t>
  </si>
  <si>
    <t xml:space="preserve">Potencia, estilo y tecnología de vanguardia se combinan en el Motorola Edge 40 Pro Celeste Glacial, un smartphone diseñado para quienes buscan rendimiento extremo y una experiencia visual impactante. Su pantalla pOLED de 6.67” FHD+ con 165Hz te sumerge en colores vibrantes y fluidez impresionante, ideal para gaming y streaming sin interrupciones. Equipado con el potente procesador Snapdragon 8 Gen 2 y 12GB de RAM, este dispositivo lleva la velocidad y eficiencia al siguiente nivel. Captura cada detalle con su cámara triple de 50MP + 50MP ultra gran angular + 12MP teleobjetivo, logrando fotos y videos con calidad profesional. Además, su batería de 4600mAh con carga TurboPower de 125W te permite olvidarte de los cables en minutos. Todo en un diseño elegante y resistente al agua con certificación IP68. No te quedes sin el tuyo. ¡Lleva el Motorola Edge 40 Pro y vive la tecnología sin límites!
</t>
  </si>
  <si>
    <t>https://drive.google.com/drive/folders/12p36DmVQRP10m0cH3abN3aBcu8Lg8QCH</t>
  </si>
  <si>
    <t>12T</t>
  </si>
  <si>
    <t>Celular Xiaomi 12T Pro 5G Lunar Silver 256 GB + 8 GB</t>
  </si>
  <si>
    <t>Xiaomi 12TP 5G L S 256GB+8GB</t>
  </si>
  <si>
    <t xml:space="preserve">Descubre el Xiaomi 12T Pro 5G, un smartphone diseñado para quienes buscan rendimiento de alto nivel y un diseño sofisticado. Su acabado en Lunar Silver le da un toque de distinción, combinando elegancia y modernidad en un solo dispositivo.
Vive una experiencia visual inigualable con su pantalla AMOLED CrystalRes de 6.67 pulgadas, que ofrece colores vibrantes y una fluidez excepcional. Su cámara principal de 200 MP con tecnología avanzada captura cada detalle con una nitidez impresionante, permitiéndote crear contenido profesional desde tu celular.
La potencia no será un problema gracias a su procesador Snapdragon 8+ Gen 1, que garantiza un desempeño ultrarrápido y eficiente. Además, con sus 256 GB de almacenamiento y 8 GB de RAM, tendrás espacio y velocidad para todas tus aplicaciones, fotos y videos.
¿Batería? Olvídate de las preocupaciones. Su carga ultra rápida de 120W te permite recuperar el 100% de energía en minutos, manteniéndote siempre conectado.
</t>
  </si>
  <si>
    <t>https://drive.google.com/drive/folders/1dyDR8z8_2cpg37o2EzczTBqohqNTw0zL</t>
  </si>
  <si>
    <t>Celular Xiaomi 12T Pro 5G Clear Blue 256 GB + 8 GB</t>
  </si>
  <si>
    <t>Xiaomi 12TP 5G C B 256GB+8GB</t>
  </si>
  <si>
    <t>Descubre el equilibrio perfecto entre rendimiento, estilo y tecnología de vanguardia con el Xiaomi 12T Pro 5G en su sofisticado color Clear Blue. Diseñado para los que exigen lo mejor, este smartphone te sorprenderá con su potencia y calidad de imagen.
Sumérgete en una experiencia visual inigualable con su pantalla AMOLED CrystalRes de 6.67”, que ofrece colores vibrantes y una fluidez excepcional. Gracias a su cámara de 200 MP, captura cada detalle con una claridad impresionante, llevando tus fotos y videos a otro nivel.
Bajo el elegante diseño se encuentra el poderoso procesador Snapdragon 8+ Gen 1, que garantiza velocidad, eficiencia y un desempeño impecable en cualquier tarea. Además, con sus 256 GB de almacenamiento y 8 GB de RAM, nunca te quedarás sin espacio ni rendimiento.
Y no te preocupes por la batería: su carga ultra rápida de 120W te permite recuperar el 100% de energía en solo minutos, manteniéndote siempre en acción.</t>
  </si>
  <si>
    <t>https://drive.google.com/drive/folders/1nYgBNvoU0bOS1jVYZsLl4-qQl0WZmLwd</t>
  </si>
  <si>
    <t>A05s</t>
  </si>
  <si>
    <t>Celular Samsung Galaxy  A05s Black 128 GB + 4 GB Dual SIM</t>
  </si>
  <si>
    <t>S.GalaxyA05s Black 128GB+4GB</t>
  </si>
  <si>
    <t>Dale un toque de estilo a tu día con el Samsung Galaxy A05s en color Black, un smartphone que combina diseño elegante y un rendimiento excepcional. Su pantalla PLS LCD de 6.7” ofrece colores nítidos y detalles vibrantes, mientras que la cámara principal de 50 MP captura cada momento con una calidad impresionante. Con 128 GB de almacenamiento y 4 GB de RAM, tendrás espacio suficiente para tus aplicaciones, fotos y más, además de una experiencia fluida al navegar o jugar. Su batería de 5,000 mAh te garantiza horas de uso continuo sin interrupciones. ¡No esperes más! Llévate el Samsung Galaxy A05s Black ahora y disfruta de un smartphone de alto rendimiento a un excelente precio. ¡Compra ya!</t>
  </si>
  <si>
    <t>https://drive.google.com/drive/folders/1krTc1HdtkTXZY71gqrByvumMIJZVTpZG</t>
  </si>
  <si>
    <t>Celular Samsung Galaxy  A05s Light Violet 128 GB + 4 GB Dual SIM</t>
  </si>
  <si>
    <t>S.GalaxyA05s L.V 128GB+4GB</t>
  </si>
  <si>
    <t>Dale un toque de estilo a tu día con el Samsung Galaxy A05s en color Light Violet, un smartphone que combina diseño elegante y un rendimiento excepcional. Su pantalla PLS LCD de 6.7” ofrece colores nítidos y detalles vibrantes, mientras que la cámara principal de 50 MP captura cada momento con una calidad impresionante. Con 128 GB de almacenamiento y 4 GB de RAM, tendrás espacio suficiente para tus aplicaciones, fotos y más, además de una experiencia fluida al navegar o jugar. Su batería de 5,000 mAh te garantiza horas de uso continuo sin interrupciones. ¡No esperes más! Llévate el Samsung Galaxy A05s Light Violet ahora y disfruta de un smartphone de alto rendimiento a un excelente precio. ¡Compra ya!</t>
  </si>
  <si>
    <t>https://drive.google.com/drive/folders/1isemK5oQMroXkF_zCr1s32fJTdud0-c_</t>
  </si>
  <si>
    <t>Celular Samsung Galaxy  A05s Silver 128 GB + 4 GB Dual SIM</t>
  </si>
  <si>
    <t>S.Galaxy A05s S 128GB+4GB</t>
  </si>
  <si>
    <t>Dale un toque de estilo a tu día con el Samsung Galaxy A05s en color Silver, un smartphone que combina diseño elegante y un rendimiento excepcional. Su pantalla PLS LCD de 6.7” ofrece colores nítidos y detalles vibrantes, mientras que la cámara principal de 50 MP captura cada momento con una calidad impresionante. Con 128 GB de almacenamiento y 4 GB de RAM, tendrás espacio suficiente para tus aplicaciones, fotos y más, además de una experiencia fluida al navegar o jugar. Su batería de 5,000 mAh te garantiza horas de uso continuo sin interrupciones. ¡No esperes más! Llévate el Samsung Galaxy A05s Silver ahora y disfruta de un smartphone de alto rendimiento a un excelente precio. ¡Compra ya!</t>
  </si>
  <si>
    <t>https://drive.google.com/drive/folders/1neAuuMxoDnLxTAlwBnMU9YVaSWsry2yD</t>
  </si>
  <si>
    <t>A77</t>
  </si>
  <si>
    <t>Celular Oppo A77 Negro 128 GB + 4 GB</t>
  </si>
  <si>
    <t>Oppo A77 Negro 128GB+4GB</t>
  </si>
  <si>
    <t>Oppo</t>
  </si>
  <si>
    <t xml:space="preserve">Dale un toque de estilo a tu día con el Oppo A77 en color Negro, un smartphone que combina diseño elegante y un rendimiento excepcional. Su pantalla LCD de 6.56” ofrece imágenes nítidas y colores vibrantes, mientras que la cámara principal de 50 MP captura cada momento con una calidad impresionante. Con 128 GB de almacenamiento y 4 GB de RAM, tendrás espacio suficiente para tus aplicaciones, fotos y más, además de una experiencia fluida en cada uso. Su batería de 5,000 mAh te garantiza horas de autonomía para que sigas conectado sin interrupciones. ¡No esperes más! Llévate el Oppo A77 Negro ahora y disfruta de un smartphone confiable y potente. ¡Compra ya!
</t>
  </si>
  <si>
    <t>https://drive.google.com/drive/folders/1CeMojgDs-wT7pg9pYSYUSxzxR0ObDkZE</t>
  </si>
  <si>
    <t>Celular Oppo A77 Azul 128 GB + 4 GB</t>
  </si>
  <si>
    <t>Oppo A77 Azul 128GB+4GB</t>
  </si>
  <si>
    <t>Dale un toque de estilo a tu día con el Oppo A77 en color Azul, un smartphone que destaca por su diseño vibrante y su gran desempeño. Su pantalla LCD de 6.56” te ofrece imágenes claras y colores intensos, mientras que la cámara principal de 50 MP te permite capturar fotos y videos con gran nivel de detalle. Gracias a sus 128 GB de almacenamiento y 4 GB de RAM, contarás con el espacio y velocidad ideales para todas tus tareas diarias. Además, su batería de 5,000 mAh te asegura una excelente autonomía para que disfrutes más y cargues menos. ¡No te lo pierdas! Llévate el Oppo A77 Azul y disfruta de una experiencia móvil excepcional. ¡Compra ya!</t>
  </si>
  <si>
    <t>https://drive.google.com/drive/folders/1pc2BfLy7iaT5Z931DGnY6BrgrjAQndze</t>
  </si>
  <si>
    <t>A17</t>
  </si>
  <si>
    <t>Celular Oppo17 Negro 64 GB + 4 GB</t>
  </si>
  <si>
    <t>Oppo17 Negro 64GB+4GB</t>
  </si>
  <si>
    <t xml:space="preserve">El Oppo 17 Negro 64GB combina estilo, rendimiento y tecnología para brindarte una experiencia móvil fluida y eficiente. Su diseño elegante y su pantalla de alta resolución ofrecen imágenes nítidas y colores vibrantes, ideales para disfrutar de tus videos, juegos y aplicaciones favoritas.
Captura cada momento con su sistema de cámara avanzada, diseñado para ofrecer fotos y videos de gran calidad en cualquier condición de luz. Su cámara frontal garantiza selfies claras y videollamadas con excelente definición.
Equipado con un procesador potente y 4GB de RAM, este smartphone te permite navegar, jugar y realizar múltiples tareas sin interrupciones. Su memoria interna de 64GB te ofrece espacio suficiente para almacenar fotos, videos, aplicaciones y documentos sin preocupaciones.
La batería de larga duración te acompaña durante todo el día, manteniéndote conectado sin interrupciones. Además, su sensor de huella dactilar y desbloqueo facial brindan seguridad y comodidad en cada uso.
Diseño elegante, rendimiento confiable y tecnología innovadora en un solo dispositivo. ¡Hazlo tuyo hoy mismo! </t>
  </si>
  <si>
    <t>XO3-II2-OO9</t>
  </si>
  <si>
    <t>AUDIO Y EQUIPOS DE SONIDO</t>
  </si>
  <si>
    <t>AUDÍFONOS</t>
  </si>
  <si>
    <t>Apple AirPods (2da generación)</t>
  </si>
  <si>
    <t>AirPods (2da generación)</t>
  </si>
  <si>
    <t>52161514</t>
  </si>
  <si>
    <t>Audífonos</t>
  </si>
  <si>
    <t>Apple AirPods Segunda Generación A2032 Estuche Carga Sellados Color Blanco</t>
  </si>
  <si>
    <t>Ofrecen una combinación perfecta de comodidad y tecnología avanzada. SIMplemente extrae estos auriculares del estuche, y estarán listos para conectarse sin esfuerzo con tu iPhone, Apple Watch, iPad o Mac.
La magia se despliega con un SIMple toque: se configuran automáticamente, se activan al instante y se mantienen siempre conectados. La inteligencia integrada detecta cuándo están en tus oídos y pausa la reproducción cuando te los quitas.
Controlar tus auriculares es tan sencillo como decir "Oye Siri". Ajusta el volumen, cambia de canción, realiza llamadas o pide indicaciones, todo con comandos de voz. Además, la versatilidad de uso es impresionante: puedes disfrutar de la música con ambos auriculares o solo uno, y cambiar de pista o podcast con solo dos toques.
Con una sola carga, te ofrecen cinco horas de reproducción y tres horas de conversación. Además, su estuche de carga Lightning proporciona múltiples recargas, extendiendo tu experiencia auditiva a más de 24 horas. En solo 15 minutos en el estuche, obtendrás 3 horas de audio o 2 horas de conversación.
Gracias al avanzado chip H1 de Apple, utilizan sensores ópticos y acelerómetros para detectar si están en tus oídos. Ya sea que uses ambos o solo uno, el chip H1 se encarga automáticamente de dirigir el audio y activar el micrófono. Además, durante llamadas o interacciones con Siri, un acelerómetro adicional y micrófonos con tecnología beamforming filtran el ruido de fondo, enfocándose en el sonido de tu voz para una comunicación nítida y sin interferencias. Disfruta la tecnología que necesitas al alcance de tu mano. ¡Hazlo tuyo hoy y vive la experiencia Hisense H60 Smart!</t>
  </si>
  <si>
    <t>https://drive.google.com/drive/folders/1xDR_07gFjZ76PrIOya1iCYnM7R06Minb</t>
  </si>
  <si>
    <t>QU6-EZ0-YC5</t>
  </si>
  <si>
    <t>Pro 2</t>
  </si>
  <si>
    <t>Apple AirPods Pro (2da generación) con estuche de carga MagSafe (USB-C)</t>
  </si>
  <si>
    <t>AirPods Pro MagSafe (USB-C)</t>
  </si>
  <si>
    <t>AirPods Pro (2da Gen) Con Estuche De Carga Magsafe (usb-c)</t>
  </si>
  <si>
    <t>Con hasta dos veces más cancelación activa de ruido que la generación anterior, estos auriculares ofrecen una experiencia sonora sin igual.
Brindan una experiencia sin interrupciones al eliminar el doble de ruido no deseado. La cancelación activa de ruido se combina con el modo ambiente, adaptándose dinámicamente a tu entorno. El nuevo audio adaptativo personaliza dinámicamente el control de ruido, mientras que el reconocimiento de conversación baja automáticamente el volumen y resalta las voces.
Gracias al chip H2 mejorado, experimentarás una cancelación de ruido más inteligente y un sonido tridimensional. La ecualización adaptativa ajusta la música en tiempo real para ofrecer agudos supernítidos y graves profundos. 
Tu propio mundo de sonido con almohadillas de silicona flexibles en cuatro tamaños diferentes. Hasta seis horas de audio con una sola carga y hasta 30 horas con el estuche de carga MagSafe. Recarga de forma conveniente con un cargador para el Apple Watch, MagSafe, o un conector USB-C.
Con el chip U1 y rastreo preciso, el estuche de carga MagSafe te ayuda a mantener tus audífonos siempre ubicados. Resistente al polvo, agua y sudor con clasificación IP54, este estuche es un complemento perfecto para tu estilo de vida activo.
El control táctil intuitivo, anunciar notificaciones, compartir audio, y la conexión automática entre dispositivos hacen que destaquen por su funcionalidad mejorada. Descubre una experiencia auditiva incomparable.</t>
  </si>
  <si>
    <t>https://drive.google.com/drive/folders/1gDtH5Lku2gLIVNvk_yTIh22ajebZa2yc</t>
  </si>
  <si>
    <t>RF5-YR2-XK0</t>
  </si>
  <si>
    <t>Tablet Apple iPad (9na generación) Plata 64 GB Wi-Fi</t>
  </si>
  <si>
    <t>Apple iPadPlata 64GB Wi-Fi</t>
  </si>
  <si>
    <t>JASAK, S.A. de C.V.</t>
  </si>
  <si>
    <t>El iPad de 9na generación en color plata con una capacidad de almacenamiento de 64 GB es una poderosa y elegante tablet diseñada por Apple. Con su pantalla retina de 10.2 pulgadas, ofrece una experiencia visual impresionante, con colores vibrantes y detalles nítidos.
Este iPad está impulsado por el chip A13 Bionic, brindando un rendimiento rápido y eficiente para satisfacer todas tus necesidades, ya sea que estés navegando por la web, jugando, o realizando tareas productivas. Además, cuenta con la versatilidad de ser compatible con el Apple Pencil de primera generación y el Smart Keyboard, lo que permite una experiencia de escritura y dibujo más inmersiva.
La capacidad de almacenamiento de 64 GB te proporciona espacio suficiente para almacenar aplicaciones, fotos, videos y documentos, permitiéndote llevar contigo todo lo que necesitas. La cámara trasera de 8 megapíxeles captura imágenes y videos de alta calidad, mientras que la cámara frontal FaceTime HD es perfecta para videollamadas y selfies.
Con su diseño delgado y ligero, el iPad de 9.ª generación en color plata es portátil y fácil de llevar a cualquier lugar. La duración de la batería de hasta 10 horas te brinda la libertad de usarlo durante todo el día sin preocuparte por quedarte sin energía. Este dispositivo se ejecuta en iPadOS, ofreciendo un entorno intuitivo y funciones avanzadas para una experiencia de usuario completa. En resumen, el iPad de 9.ª generación en plata con 64 GB es una combinación perfecta de potencia, estilo y funcionalidad.</t>
  </si>
  <si>
    <t>MS0-NK8-UR6</t>
  </si>
  <si>
    <t>TV Y VÍDEO</t>
  </si>
  <si>
    <t>PANTALLAS</t>
  </si>
  <si>
    <t>793888197695G</t>
  </si>
  <si>
    <t>43UQ8000AUB</t>
  </si>
  <si>
    <t>Pantalla LG LED de 43 pulgadas 43UQ8000AUB (Reacondicionada)</t>
  </si>
  <si>
    <t>TVLG 43UQ8000AUB (CG)</t>
  </si>
  <si>
    <t>LG</t>
  </si>
  <si>
    <t>52161505</t>
  </si>
  <si>
    <t>Televisores</t>
  </si>
  <si>
    <t>Pantalla LG LED de 43 pulgadas 4K UHD Smart TV con ThinQ AI 43UQ8000AUB (Reacondicionada)</t>
  </si>
  <si>
    <r>
      <rPr>
        <rFont val="Arial"/>
        <color rgb="FF000000"/>
        <sz val="12.0"/>
      </rPr>
      <t xml:space="preserve">La pantalla LG 43 4K UHD 43UQ8000AUB con 90 días de garantía ofrece una experiencia visual envolvente y de alta calidad que eleva tu entretenimiento a nuevos niveles. Con una resolución 4K UHD, cada detalle cobra vida con una claridad impresionante, brindando imágenes nítidas y colores vibrantes. Su generoso tamaño de 43 pulgadas te sumerge en tus películas, programas y juegos favoritos, proporcionando una experiencia cinematográfica desde la comodidad de tu hogar.
Equipada con la avanzada tecnología UHD, esta pantalla de LG  asegura una reproducción de colores precisa y un contraste dinámico, permitiendo que los negros sean más profundos y los blancos más brillantes. Además, cuenta con funciones de mejora de imagen y procesamiento de imagen AI para optimizar automáticamente la calidad visual, asegurando que cada escena se vea impresionante.
La conectividad es clave en la experiencia de entretenimiento actual, y la pantalla 43UQ8000AUB no se queda atrás. Con múltiples puertos HDMI y USB, así como capacidades de conexión inalámbrica, te ofrece la flexibilidad para conectar fácilmente tus dispositivos favoritos, como reproductores de Blu-ray, consolas de juegos, computadoras y más.
El diseño elegante y delgado de la pantalla agrega un toque moderno a tu espacio, mientras que las funciones inteligentes integradas, como el sistema operativo webOS de LG, te brindan acceso a una amplia variedad de aplicaciones de transmisión, servicios en línea y funciones de búsqueda por voz, SIMplificando la navegación y el acceso a tu contenido favorito.
En resumen, la pantalla LG 43UQ8000AUB combina un rendimiento visual excepcional, conectividad avanzada y diseño estilizado para ofrecer una experiencia de visualización completa y envolvente. </t>
    </r>
    <r>
      <rPr>
        <rFont val="Arial"/>
        <color rgb="FF1155CC"/>
        <sz val="12.0"/>
        <u/>
      </rPr>
      <t>https://www.lg.com/us/tvs/lg-43uq8000aub-4k-uhd-tv#pdp_specs</t>
    </r>
  </si>
  <si>
    <t>https://drive.google.com/drive/folders/1yTcis1SwnTZ89o5SjCG2POnqZPUzOD8t</t>
  </si>
  <si>
    <t>OK3-MO7-VH5</t>
  </si>
  <si>
    <t>691835128795G</t>
  </si>
  <si>
    <t>43UR8000AUA</t>
  </si>
  <si>
    <t>Pantalla LG LED de 43 pulgadas 43UR8000AUA (Reacondicionada)</t>
  </si>
  <si>
    <t>TVLG 43UR8000AUA (CG)</t>
  </si>
  <si>
    <t>Pantalla LG LED de 43 pulgadas 4K UHD Smart TV con ThinQ AI 43UR8000AUA (Reacondicionada)</t>
  </si>
  <si>
    <t>https://drive.google.com/drive/folders/1rDcwGIPab0jjIB8NLw2s_K3NaK9_zKUn</t>
  </si>
  <si>
    <t>BV0-YM3-DJ3</t>
  </si>
  <si>
    <t>691835019314G</t>
  </si>
  <si>
    <t>50UQ8000AUB</t>
  </si>
  <si>
    <t>Pantalla LG LED de 50 pulgadas 50UQ8000AUB (Reacondicionada)</t>
  </si>
  <si>
    <t>TVLG 50UQ8000AUB (CG)</t>
  </si>
  <si>
    <t>Pantalla LG LED de 50 pulgadas 4K UHD Smart TV con ThinQ AI 50UQ8000AUB (Reacondicionada)</t>
  </si>
  <si>
    <t>La pantalla LG 50UQ8000AUB con 90 días de garantía ofrece un rendimiento visual excepcional y características avanzadas para mejorar la experiencia de entretenimiento en el hogar. Destaca por su resolución 4K UHD, procesamiento de imágenes avanzado, amplio tamaño de pantalla, conectividad versátil, diseño elegante, sistema operativo webOS y audio inmersivo. En conjunto, proporciona una experiencia de visualización satisfactoria para los entusiastas del entretenimiento en el hogar.</t>
  </si>
  <si>
    <t>https://drive.google.com/drive/folders/1yQCkSzkDsRLa-Yp_K9tVmzkTceiEvHpZ</t>
  </si>
  <si>
    <t>IF1-GT6-FC6</t>
  </si>
  <si>
    <t>691835132297G</t>
  </si>
  <si>
    <t>50UR8000AUA</t>
  </si>
  <si>
    <t>Pantalla LG LED de 50 pulgadas 50UR8000AUA (Reacondicionada)</t>
  </si>
  <si>
    <t>TVLG 50UR8000AUA (CG)</t>
  </si>
  <si>
    <t>Pantalla LG LED de 50 pulgadas 4K UHD Smart TV con ThinQ AI 50UR8000AUA (Reacondicionada)</t>
  </si>
  <si>
    <t>La pantalla LG de 50 pulgadas con 90 días de garantía transforma tu hogar en un centro de entretenimiento de primera clase con innovación y conectividad excepcionales. Disfruta de una calidad de imagen incomparable gracias a su impresionante resolución 4K UHD, mientras que el sonido envolvente y el diseño elegante se unen para brindarte una experiencia inigualable. Este Smart TV no solo ofrece imágenes realistas y detalles sorprendentes, sino que también te proporciona acceso a una amplia gama de aplicaciones, navegación web y juegos emocionantes, asegurando una experiencia de entretenimiento completa y envolvente para toda la familia.</t>
  </si>
  <si>
    <t>https://drive.google.com/drive/folders/1MAmw_B2a0IKaVqEiO52OvXShxTM8r7dh</t>
  </si>
  <si>
    <t>SC2-UQ0-RE2</t>
  </si>
  <si>
    <t>Pantalla LG de 55 pulgadas 4K UHD</t>
  </si>
  <si>
    <t>Pantalla LG de 55 pulg 4K UHD</t>
  </si>
  <si>
    <t>RR0-RS9-OE5</t>
  </si>
  <si>
    <t>691835132495G</t>
  </si>
  <si>
    <t>55UR8000AUA</t>
  </si>
  <si>
    <t>Pantalla LG LED de 55 pulgadas 55UR8000AUA (Reacondicionada)</t>
  </si>
  <si>
    <t>TVLG 55UR8000AUA (CG)</t>
  </si>
  <si>
    <t>Pantalla LG LED de 55 pulgadas 4K UHD Smart TV con ThinQ AI 55UR8000AUA (Reacondicionada)</t>
  </si>
  <si>
    <t>La pantalla LG de 50 pulgadas ofrece una garantía de 90 días, ademas de tener un diseño delgado y elegante, este dispositivo presenta un marco mínimo que se integra perfectamente en tu espacio. Gracias a la próxima generación de ThinQ AI y webOS, pasarás menos tiempo buscando y más tiempo disfrutando de tus contenidos favoritos a través del streaming. Desde fitness y deportes hasta entretenimiento, este Smart TV ofrece una amplia variedad de opciones para todos los gustos.
Con la función Quick Cards, puedes organizar tus aplicaciones favoritas en categorías, mientras que el Magic Remote te permite encontrar fácilmente lo que buscas con solo unos pocos clics. Disfruta de una experiencia de visualización intuitiva y sin complicaciones con este dispositivo que combina estilo y funcionalidad a la perfección.</t>
  </si>
  <si>
    <t>https://drive.google.com/drive/folders/1VF8iDahpmZllU8YTS0E8PEDi6_3eSyi0</t>
  </si>
  <si>
    <t>LC2-CT9-VT4</t>
  </si>
  <si>
    <t>691835129297G</t>
  </si>
  <si>
    <t>65UR8000AUA</t>
  </si>
  <si>
    <t>Pantalla LG LED de 65 pulgadas 65UR8000AUA (Reacondicionada)</t>
  </si>
  <si>
    <t>TVLG 65UR8000AUA (CG)</t>
  </si>
  <si>
    <t>Pantalla LG LED de 65 pulgadas 4K UHD Smart TV con ThinQ AI 65UR8000AUA (Reacondicionada)</t>
  </si>
  <si>
    <t>La pantalla LG de 65 pulgadas con 90 días de garantía te hace experimentar una verdadera inmersión cinematográfica con tecnología de vanguardia y características innovadoras integradas en este dispositivo. Con una impresionante resolución 4K UHD que redefine la claridad visual, la inteligencia artificial AI ThinQ optimiza cada escena para una experiencia óptima. Además, con el control por voz a través de Google Assistant y Amazon Alexa, el entretenimiento en casa nunca ha sido tan sencillo y envolvente.
El modo FILMMAKER asegura una reproducción fiel a la visión del director, mientras que el HDR activo ofrece un rango dinámico excepcional, resaltando colores más vibrantes y detalles más nítidos. La compatibilidad con LG Magic Remote Control facilita la navegación, permitiéndote acceder rápidamente a tu contenido favorito con un simple gesto.
Este dispositivo no solo ofrece una experiencia visual excepcional, sino que también cuenta con un diseño elegante que se integra perfectamente en cualquier espacio. Además, su avanzada conectividad te permite acceder a una amplia gama de contenido desde múltiples fuentes, asegurando que siempre tengas acceso a tus películas y programas favoritos.</t>
  </si>
  <si>
    <t>https://drive.google.com/drive/folders/1rqV5blanc3IhDjcW17M7pT-AESnf9EJD</t>
  </si>
  <si>
    <t>WV6-SC4-XZ7</t>
  </si>
  <si>
    <t>793888202191G</t>
  </si>
  <si>
    <t>65UQ8000AUB</t>
  </si>
  <si>
    <t>Pantalla LG LED de 65 pulgadas 65UQ8000AUB (Reacondicionada)</t>
  </si>
  <si>
    <t>TVLG 65UQ8000AUB (CG)</t>
  </si>
  <si>
    <t>Pantalla LG LED de 65 pulgadas 4K UHD Smart TV con ThinQ AI 65UQ8000AUB (Reacondicionada)</t>
  </si>
  <si>
    <t>La pantalla de 65 pulgadas con 90 días de garantía hace que experimentes una verdadera inmersión cinematográfica con tecnología de vanguardia y características innovadoras integradas en este dispositivo. Con una impresionante resolución 4K UHD que redefine la claridad visual, la inteligencia artificial AI ThinQ optimiza cada escena para una experiencia óptima. Además, con el control por voz a través de Google Assistant y Amazon Alexa, el entretenimiento en casa nunca ha sido tan sencillo y envolvente.
El modo FILMMAKER asegura una reproducción fiel a la visión del director, mientras que el HDR activo ofrece un rango dinámico excepcional, resaltando colores más vibrantes y detalles más nítidos. La compatibilidad con LG Magic Remote Control facilita la navegación, permitiéndote acceder rápidamente a tu contenido favorito con un simple gesto.
Este dispositivo no solo ofrece una experiencia visual excepcional, sino que también cuenta con un diseño elegante que se integra perfectamente en cualquier espacio. Además, su avanzada conectividad te permite acceder a una amplia gama de contenido desde múltiples fuentes, asegurando que siempre tengas acceso a tus películas y programas favoritos.</t>
  </si>
  <si>
    <t>https://drive.google.com/drive/folders/1_RBRzKBFSfHd5Z2rAORkxuYvfXRmzAzX</t>
  </si>
  <si>
    <t>32S330</t>
  </si>
  <si>
    <t>Pantalla TCL LED de 32 pulgadas 32S330</t>
  </si>
  <si>
    <t>TVTCL LED 32" 32S330</t>
  </si>
  <si>
    <t>Pantalla TCL LED de 32 pulgadas HD Smart Android TV 32S330</t>
  </si>
  <si>
    <t>https://drive.google.com/drive/folders/1-DpjjKOE6857D39Zf-ih132GlGDupzBe</t>
  </si>
  <si>
    <t>EM8-UV8-KE7</t>
  </si>
  <si>
    <t>691835021218G</t>
  </si>
  <si>
    <t>Pantalla LG 70 pulgadas 4K UHD (Reacondicionada)</t>
  </si>
  <si>
    <t>Pantalla LG 70 pulG 4K Reacond</t>
  </si>
  <si>
    <t>43S434</t>
  </si>
  <si>
    <t>Pantalla TCL LED de 43 pulgadas 43S434</t>
  </si>
  <si>
    <t>TVTCL 43" 43S434</t>
  </si>
  <si>
    <t>Pantalla TCL LED de 43 pulgadas 4K UHD Smart Android TV 43S434</t>
  </si>
  <si>
    <t>https://drive.google.com/drive/folders/1z2hXHuibB9TfnqVKxOHmrPlj1oYfFwpa</t>
  </si>
  <si>
    <t>43Q570F</t>
  </si>
  <si>
    <t>Pantalla TCL QLED de 43 pulgadas 43Q570F</t>
  </si>
  <si>
    <t>TVTCL 43" 43Q570F</t>
  </si>
  <si>
    <t>Pantalla TCL QLED de 43 pulgadas 4K UHD Smart TV con Fire TV 43Q570F</t>
  </si>
  <si>
    <t>https://drive.google.com/drive/folders/1tHngk8lMFJOz_vOVq0wAlqTF5juZ6ihJ</t>
  </si>
  <si>
    <t>BM3-IC4-OE2</t>
  </si>
  <si>
    <t>691835134093G</t>
  </si>
  <si>
    <t>86UR8000AUA</t>
  </si>
  <si>
    <t>Pantalla LG LED de 86 pulgadas 86UR8000AUA (Reacondicionada)</t>
  </si>
  <si>
    <t>TVLG 86UR8000AUA (CG)</t>
  </si>
  <si>
    <t>Pantalla LG LED de 86 pulgadas 4K UHD Smart TV con ThinQ AI 86UR8000AUA (Reacondicionada)</t>
  </si>
  <si>
    <t>Con la pantalla LG de 86 4K UHD modelo 86UR80 2023 con 90 días de garantía descubre la grandiosidad visual, un televisor que redefine la experiencia de entretenimiento en tu hogar con su impresionante combinación de colores vibrantes, detalles notables y funcionalidades inteligentes de última generación.
Sumérgete en la riqueza de colores vivos y detalles extraordinarios gracias a la tecnología 4K HDR10 Pro. Experimenta imágenes más realistas y dinámicas que te transportan directamente al corazón de la acción, brindando una calidad de imagen superior.
La inteligencia artificial llega a tu sala de estar con el potente Procesador a5 AI 4K Gen6 de LG. Este procesador de última generación utiliza algoritmos avanzados para optimizar la calidad de imagen, mejorar la claridad y ofrecer una experiencia visual inigualable.
Disfruta de una experiencia visual más inteligente con las funcionalidades avanzadas de ThinQ AI y el sistema operativo WebOS de LG. Controla tu televisor de manera intuitiva, accede a tus aplicaciones favoritas y disfruta de una navegación sencilla para una experiencia de usuario completa.
Con la Pantalla LG 86 4K UHD 86UR80 2023, tienes acceso a tus plataformas de transmisión preferidas con LG Channels, Netflix, Apple TV+ y Disney+. Sumérgete en una amplia variedad de contenidos, desde películas hasta series y programas, directamente desde tu televisor.
Además de su rendimiento excepcional, esta pantalla de 86 pulgadas presenta un diseño impresionante que se integra perfectamente en cualquier espacio. Su tamaño generoso complementa la estética de tu sala de estar, creando un centro de entretenimiento visualmente impactante.
En resumen, la Pantalla LG 86 4K UHD modelo 86UR80 2023 ofrece una experiencia de entretenimiento sin igual, combinando tecnología avanzada, funcionalidades inteligentes y un diseño impresionante para llevar tus momentos frente al televisor a un nivel superior.</t>
  </si>
  <si>
    <t>https://drive.google.com/drive/folders/1Rv-NTooOm8JwybNIoLXMiQj7oWkGHNBf</t>
  </si>
  <si>
    <t>LR0-GN2-XU1</t>
  </si>
  <si>
    <t>691835012315G</t>
  </si>
  <si>
    <t>75QNED80AQA</t>
  </si>
  <si>
    <t>Pantalla LG QNED de 75 pulgadas 75QNED80AQA (Reacondicionada)</t>
  </si>
  <si>
    <t>TVLG 75QNED80AQA (CG)</t>
  </si>
  <si>
    <t>Pantalla LG QNED de 75 pulgadas 4K UHD Smart TV con ThinQ AI 75QNED80AQA (Reacondicionada)</t>
  </si>
  <si>
    <t>Con 90 días de garantía sumérgete en una experiencia visual excepcional con la Pantalla LG QNED 75 4K, una obra maestra de tecnología que redefine los estándares de calidad y rendimiento en el mundo del entretenimiento.
Disfruta de colores vibrantes y detalles excepcionales gracias a la tecnología 4K HDR10 Pro. Cada imagen cobra vida con una calidad de imagen impresionante, ofreciendo una experiencia visual que te sumerge completamente en tus contenidos favoritos.
Experimenta una experiencia visual más inteligente con el Procesador a5 AI 4K Gen6 y ThinQ AI. La inteligencia artificial se adapta a tus preferencias, proporcionando recomendaciones personalizadas y optimizando la calidad de imagen para una experiencia visual única.
Navega por tu mundo de entretenimiento con facilidad gracias a la funcionalidad inteligente de WebOS. Accede a tus aplicaciones favoritas, controla dispositivos compatibles y explora una amplia variedad de contenidos con una interfaz intuitiva y fácil de usar.
Disfruta de un acceso rápido a tus plataformas de transmisión preferidas con LG Channels, Netflix, Apple TV+ y Disney+. Sumérgete en un mundo de contenido variado y emocionante directamente desde tu televisor de 75 pulgadas.
Además de su rendimiento excepcional, la Pantalla LG QNED 75'' 4K presenta un diseño moderno y elegante que complementa cualquier espacio de entretenimiento. Con su perfil delgado y marcos mínimos, este televisor se convierte en un elemento estilizado en tu hogar.
En resumen, la Pantalla LG QNED 75 4K fusiona la innovadora tecnología 4K con inteligencia artificial, funcionalidades inteligentes y un diseño elegante para proporcionar una experiencia visual extraordinaria. Descubre el futuro del entretenimiento en tu sala de estar.</t>
  </si>
  <si>
    <t>https://drive.google.com/drive/folders/1pjSWaqeqKykzpI1Wng471k_uYVRWxqHJ</t>
  </si>
  <si>
    <t>ZG8-KI1-CT6</t>
  </si>
  <si>
    <t>732388011117G</t>
  </si>
  <si>
    <t>75QNED80ARA</t>
  </si>
  <si>
    <t>Pantalla LG QNED de 75 pulgadas 75QNED80ARA (Reacondicionada)</t>
  </si>
  <si>
    <t>TVLG 75QNED80ARA (CG)</t>
  </si>
  <si>
    <t>Pantalla LG QNED de 75 pulgadas 4K UHD Smart TV con ThinQ AI 75QNED80ARA (Reacondicionada)</t>
  </si>
  <si>
    <t>Sumérgete en el pináculo de la calidad visual con la Pantalla LG QNED80ARAKGB de 75 pulgadas tiene 90 días de garantía, una fusión perfecta de tecnología avanzada y diseño elegante que redefine la experiencia de entretenimiento en el hogar.
Esta pantalla utiliza la innovadora tecnología QNED de LG para ofrecer colores vibrantes y detalles excepcionales. Disfruta de una resolución 4K que proporciona imágenes nítidas y una reproducción de color impresionante para una experiencia visual cautivadora.
La inteligencia artificial se encuentra en el corazón de esta pantalla, impulsada por el Procesador a5 AI 4K Gen6 y ThinQ AI. Adaptándose a tus preferencias, este televisor ofrece recomendaciones personalizadas y optimiza la calidad de imagen para cada escena.
Con un diseño moderno y elegante, la Pantalla LG QNED80ARA_KGB de 75 pulgadas complementa la estética de cualquier espacio de entretenimiento. Sus marcos delgados y líneas sofisticadas hacen que este televisor sea una pieza llamativa en tu hogar. Navega y accede a tus aplicaciones favoritas con facilidad gracias al sistema operativo WebOS de LG. Con una interfaz intuitiva, disfruta de una variedad de contenidos y controla dispositivos compatibles con la funcionalidad inteligente de este televisor.
Disfruta de un acceso rápido a tus plataformas de streaming favoritas como LG Channels, Netflix, Apple TV y Disney plus. Sumérgete en un vasto mundo de entretenimiento directamente desde tu pantalla de 75 pulgadas.
Completa tu experiencia de visualización con un audio envolvente. La Pantalla LG QNED80ARAKGB incorpora tecnologías de sonido avanzadas para asegurar una experiencia auditiva inmersiva que complementa la calidad de imagen.
En resumen, la Pantalla LG QNED80ARAKGB de 75 representa la fusión perfecta entre tecnología de vanguardia y diseño elegante. Disfruta de una experiencia de entretenimiento completa con colores impresionantes, inteligencia artificial intuitiva y un diseño que se adapta a tu estilo de vida.</t>
  </si>
  <si>
    <t>https://drive.google.com/drive/folders/1mILjNlFi5-XEZr_J36XaHYc4ek3KXfh8</t>
  </si>
  <si>
    <t>WJ5-FD6-HO3</t>
  </si>
  <si>
    <t>691835012513G</t>
  </si>
  <si>
    <t>QN85QN85BDFXZA</t>
  </si>
  <si>
    <t>Pantalla Samsung Neo QLED de 85 pulgadas QN85QN85BDFXZA (Reacondicionada)</t>
  </si>
  <si>
    <t>TVSamsung QN85QN85BDFXZA (CG)</t>
  </si>
  <si>
    <t>Pantalla Samsung Neo QLED de 85 pulgadas 4K Smart TV QN85QN85BDFXZA (Reacondicionada)</t>
  </si>
  <si>
    <t>La pantalla Samsung 85 pulgadas QN85QN85BDFXZA_KGB tiene una garantía de 90 días que ofrece una experiencia visual inmersiva y de alta calidad que transforma tu espacio de entretenimiento. Con su diseño elegante y tecnología de vanguardia, esta pantalla redefine el disfrute de contenidos audiovisuales.
Sumérgete en la grandeza visual de una pantalla de 85 pulgadas, que proporciona imágenes detalladas y realistas para una experiencia cinematográfica en la comodidad de tu hogar. La pantalla QLED ofrece colores vibrantes, contrastes profundos y una calidad de imagen excepcional. La resolución 4K UHD asegura una nitidez asombrosa, revelando cada detalle con una claridad impresionante.
Equipada con un potente procesador, la pantalla Samsung 85 pulgadas QN85QN85BDFXZA_KGB brinda un rendimiento rápido y fluido para una navegación sin problemas y una respuesta instantánea a tus comandos.Accede a tus aplicaciones favoritas, transmite contenido en línea y disfruta de una variedad de servicios de entretenimiento mediante la plataforma Smart TV de Samsung. La conectividad Wi-Fi facilita la integración de la pantalla en tu red doméstica.
El diseño delgado y elegante de la pantalla añade un toque moderno a tu espacio. Los bordes delgados maximizan el área de visualización, creando una apariencia sofisticada.Experimenta un audio envolvente y claro con el sistema de sonido integrado. Disfruta de una experiencia auditiva inmersiva que complementa la calidad visual excepcional de la pantalla.
La pantalla Samsung 85" QN85QN85BDFXZA_KGB es más que un televisor; es un centro de entretenimiento completo que eleva tus momentos de visualización a nuevos niveles. Con un tamaño impresionante, tecnología avanzada y diseño elegante, esta pantalla es ideal para aquellos que buscan una experiencia de entretenimiento de primera clase en su hogar.</t>
  </si>
  <si>
    <t>https://drive.google.com/drive/folders/17z67pEjkxrL3J8uYooEJJFQDZyHSMzh8</t>
  </si>
  <si>
    <t>BN6-PF3-QN4</t>
  </si>
  <si>
    <t>10 Max</t>
  </si>
  <si>
    <t>Tablet SKY PAD10 Max Gris Oscuro 64 GB + 3 GB</t>
  </si>
  <si>
    <t>SKY PAD10 Max Gris.O 64GB+3GB</t>
  </si>
  <si>
    <t>SKY</t>
  </si>
  <si>
    <t>La tablet SKY PAD10 Max en elegante color gris oscuro, con una robusta capacidad de almacenamiento de 64 GB + 3 GB de RAM, es la opción perfecta para aquellos que buscan un dispositivo portátil con un equilibrio excepcional entre rendimiento y estilo.
La pantalla de 10 pulgadas de la SKY PAD10 Max ofrece una experiencia visual inmersiva, ideal para disfrutar de contenido multimedia, navegar por la web y realizar tareas cotidianas con claridad y comodidad. Su tamaño amplio permite una navegación fácil y cómoda.
Con 64 GB de almacenamiento interno y 3 GB de RAM, esta tablet brinda una capacidad suficiente para almacenar aplicaciones, fotos, videos y documentos. La memoria RAM asegura un rendimiento fluido y ágil, permitiendo una experiencia de usuario sin interrupciones.
Equipada con un potente conjunto de cámaras, la SKY PAD10 Max captura momentos especiales con detalles nítidos. Ya sea para videoconferencias, fotografía o grabación de video, esta tablet te ofrece opciones versátiles para expresar tu creatividad.
El diseño elegante en gris oscuro no solo agrega un toque de sofisticación, sino que también refleja la atención al detalle en la estética del dispositivo. Con conectividad avanzada y características innovadoras, la SKY PAD10 Max se destaca como una tablet completa para satisfacer las necesidades de entretenimiento y productividad.</t>
  </si>
  <si>
    <t>https://drive.google.com/drive/folders/1KBfjF95v8fFNYIYMKEebXzDFOFnbzvsz</t>
  </si>
  <si>
    <t>50S470G</t>
  </si>
  <si>
    <t>Pantalla TCL LED de 50 pulgadas 50S470G</t>
  </si>
  <si>
    <t>TVTCL 50" 50S470G</t>
  </si>
  <si>
    <t>Pantalla TCL LED de 50 pulgadas 4K UHD Smart TV con Google TV 50S470G</t>
  </si>
  <si>
    <t>https://drive.google.com/drive/folders/1xi0aKwLZZSEutIR5ISyyR1Hfzzd__X4G</t>
  </si>
  <si>
    <t>OW3-SM6-LZ1</t>
  </si>
  <si>
    <t>40S355</t>
  </si>
  <si>
    <t>Pantalla TCL LED de 40 pulgadas 40S355</t>
  </si>
  <si>
    <t>TVTCL 40" 40S355</t>
  </si>
  <si>
    <t>Pantalla TCL LED de 40 pulgadas FHD Smart Roku TV 40S355</t>
  </si>
  <si>
    <t>La pantalla TCL de 40 con tecnología Roku Smart TV 4K UHD ofrece una experiencia visual cautivadora y funcionalidad inteligente en un solo dispositivo. Con una resolución 4K UHD, esta pantalla proporciona imágenes nítidas y colores vibrantes, llevando tus contenidos favoritos a un nuevo nivel de detalle y realismo.
La tecnología Roku Smart TV integra un sistema operativo intuitivo que facilita el acceso a una amplia variedad de aplicaciones de transmisión, canales y servicios, todo desde una interfaz fácil de usar. Disfruta de tus programas, películas y videos favoritos con la comodidad de la conectividad inteligente.
El tamaño compacto de 40" de esta pantalla TCL la hace adecuada para una variedad de espacios, ya sea en la sala de estar, dormitorio o cualquier otra habitación. Su diseño elegante y moderno complementa cualquier decoración, agregando un toque de estilo a tu espacio de entretenimiento.
Con funciones como HDR (High Dynamic Range), esta pantalla ofrece un rango dinámico más amplio para imágenes más detalladas y colores más realistas. Además, sus opciones de conectividad versátiles permiten conectar fácilmente otros dispositivos, como consolas de juegos, reproductores de Blu-ray y más.
En resumen, la pantalla TCL de 40 con Roku Smart TV 4K UHD combina rendimiento visual de alta calidad con funcionalidad inteligente, ofreciendo una experiencia de entretenimiento completa para satisfacer tus necesidades.</t>
  </si>
  <si>
    <t>https://drive.google.com/drive/folders/1zNdYiTl6RTcGkNdmGrR3M9gsEVBSbGcF</t>
  </si>
  <si>
    <t>DK1-RJ4-NS3</t>
  </si>
  <si>
    <t>SMARTWATCHES Y PULSERAS INTELIGENTES</t>
  </si>
  <si>
    <t>SMARTWATCHES</t>
  </si>
  <si>
    <t>AA017</t>
  </si>
  <si>
    <t>A2986</t>
  </si>
  <si>
    <t>Apple Watch Ultra 2</t>
  </si>
  <si>
    <t>01010101</t>
  </si>
  <si>
    <t>No existe en el catálogo</t>
  </si>
  <si>
    <t>Apple Watch Ultra 2 (GPS + Cellular) con caja de titanio de 49 mm y correa blanca Ocean</t>
  </si>
  <si>
    <t>Equipado con el flamante S9 SiP, el cual ofrece una experiencia mágica que permite interactuar sin siquiera tocar la pantalla, todo ello presentado en la pantalla más brillante jamás vista en un Apple Watch. Su diseño no solo es llamativo, sino también resistente: con una caja de titanio de 49 mm que supera las pruebas MIL‑STD 810H, está listo para enfrentarse a cualquier terreno, incluso bajo el agua hasta 100 metros y resistiendo al polvo.
La pantalla más grande y brillante permite una fácil visibilidad en cualquier condición, mientras que el botón de acción brinda acceso rápido a una variedad de funciones esenciales. Con características únicas como el profundímetro y el sistema de tres micrófonos, demuestra su versatilidad y potencia en cada situación.
Gracias al nuevo S9 SiP, ofrece un rendimiento sin precedentes, con un CPU de doble núcleo y un Neural Engine de cuatro núcleos para una velocidad y eficiencia increíbles. La integración de tecnologías como el rastreo preciso para el iPhone y la innovadora forma de control mediante gestos hacen que este sea más fácil y rápido de usar que nunca.
No solo es un compañero de entrenamiento excepcional, sino también un guardián de la salud y la seguridad, con funciones como el electrocardiograma, la detección de choques y caídas, y la emergencia SOS. Además, con una batería de larga duración y la resistencia a una amplia gama de temperaturas y altitudes, está preparado para acompañarte en cualquier aventura, desde un triatlón hasta una sesión de buceo.
Con su compromiso con la innovación y la sostenibilidad,  marca un nuevo estándar en el mundo de los relojes inteligentes, ofreciendo un rendimiento excepcional en un diseño elegante y duradero.</t>
  </si>
  <si>
    <t>https://drive.google.com/drive/folders/1lmK6PAgq8lhZD3m4yF0OhsfNJICVfgN2</t>
  </si>
  <si>
    <t>50S434</t>
  </si>
  <si>
    <t>Pantalla TCL LED de 50 pulgadas 50S434</t>
  </si>
  <si>
    <t>TVTCL LED 50" 50S434</t>
  </si>
  <si>
    <t>Pantalla TCL LED de 50 pulgadas 4K UHD Smart Android TV 50S434</t>
  </si>
  <si>
    <t>https://drive.google.com/drive/folders/1MwOUSYk3Iz9dNOaiytoy3rUhQJJAyaIt</t>
  </si>
  <si>
    <t>HOGAR INTELIGENTE</t>
  </si>
  <si>
    <t>ASISTENTES DE VOZ</t>
  </si>
  <si>
    <t>B09WNK39JN</t>
  </si>
  <si>
    <t>Echo Pop (1ra generación) Negro</t>
  </si>
  <si>
    <t>Echo Pop Negro</t>
  </si>
  <si>
    <t>Meli Soluciones, S. de R.L. de C.V.</t>
  </si>
  <si>
    <t>Amazon</t>
  </si>
  <si>
    <t>Echo Pop (1ra generación) | Bocina inteligente y compacta con sonido definido y Alexa | Negro</t>
  </si>
  <si>
    <t>Ofrece un sonido definido y funciones avanzadas de Alexa, perfecta para recámaras y espacios pequeños. Su diseño compacto permite que se integre en cualquier entorno, destacando sin ser intrusivo.
Con el Echo Pop, puedes pedirle a Alexa que reproduzca música, audiolibros y pódcasts de tus proveedores favoritos como Amazon Music, Apple Music, Spotify, Claro Música, Deezer, iHeartRadio y muchos más.
Usa tu voz o la aplicación de Alexa para controlar fácilmente dispositivos compatibles de casa inteligente, como enchufes o luces inteligentes.
Alexa puede ayudarte con diversas tareas diarias, desde poner temporizadores, revisar el estado del clima, leer las noticias, hacer llamadas, responder preguntas y mucho más.
Alexa cuenta con miles de skills que aumentan constantemente, permitiéndote realizar más tareas con poco esfuerzo, como reproducir sonidos relajantes o participar en trivias musicales.
El dispositivo Echo Pop solo comienza a procesar información cuando detecta la palabra de activación "Alexa", momento en el que su barra de luz se ilumina de color azul.
Está fabricado con materiales reciclados: el 100% de la tela es hilo reciclado postconsumo y el 80% del aluminio es reciclado. Además, el 99% de su empaque está hecho con materiales de fibra de madera procedentes de bosques gestionados responsablemente o reciclados.</t>
  </si>
  <si>
    <t>1T 7</t>
  </si>
  <si>
    <t>Tablet Alcatel 1T 7 Negro 32 GB + 1 GB</t>
  </si>
  <si>
    <t>Alcatel 1T 7 Negro 32GB+1GB</t>
  </si>
  <si>
    <t>Alcatel 1T7 Negro de 32 GB + 1GB</t>
  </si>
  <si>
    <t>La tableta Wi-Fi Alcatel 1T de 7 pulgadas presenta un diseño sorprendentemente compacto y ligero. Con un peso de solo 245 gramos y un grosor de 9.15 mm, es el compañero perfecto para compartir en casa. Su batería de 2580 mAh ofrece hasta 7 horas de uso continuo y hasta 430 horas de duración en modo de espera, lo que asegura una experiencia sin preocupaciones, ya sea viendo películas, jugando o trabajando con correos electrónicos.</t>
  </si>
  <si>
    <t>https://drive.google.com/drive/folders/1GenZM2de0fq10Xm8t16Bmptk06b3ibd0</t>
  </si>
  <si>
    <t>Pantalla LG LED de 43 pulgadas 43UR8000AUA</t>
  </si>
  <si>
    <t>TVLG 43" 43UR8000AUA</t>
  </si>
  <si>
    <t>Pantalla LG LED de 43 pulgadas 4K UHD Smart TV con ThinQ AI 43UR8000AUA</t>
  </si>
  <si>
    <r>
      <rPr>
        <rFont val="Arial"/>
        <color rgb="FF000000"/>
        <sz val="12.0"/>
      </rPr>
      <t xml:space="preserve">La pantalla LG 43 4K UHD modelo 43UR80 2023 redefine tu experiencia de entretenimiento con su combinación de tecnología avanzada y diseño elegante. Con una resolución Ultra HD 4K, esta pantalla te sumerge en imágenes increíblemente detalladas y colores vibrantes, ofreciendo una claridad visual impresionante que eleva la calidad de tus películas, programas y juegos favoritos.
El modelo 43UR80 2023 incorpora la última tecnología de procesamiento de imágenes de LG para asegurar un rendimiento visual excepcional. Los detalles finos se destacan, los colores se reproducen con precisión y el contraste dinámico crea una experiencia inmersiva que te sumerge en cada escena. Además, cuenta con funciones de mejora de imagen y procesamiento inteligente para optimizar automáticamente la calidad visual, adaptándose a cada contenido.
Con su generoso tamaño de 43 pulgadas, esta pantalla proporciona una experiencia cinematográfica en la comodidad de tu hogar. Ya sea que estés viendo tus programas favoritos, disfrutando de juegos intensos o explorando contenido en línea, la pantalla 43UR80 2023 ofrece un rendimiento visual impresionante en cada uso.
En cuanto a la conectividad, esta pantalla ofrece varias opciones para satisfacer tus necesidades. Con puertos HDMI y USB, así como capacidades de conexión inalámbrica, te permite conectar fácilmente una variedad de dispositivos, desde consolas de juegos hasta reproductores de medios, proporcionando versatilidad y conveniencia.
El diseño delgado y moderno de la pantalla se integra fácilmente en cualquier entorno, mientras que las funciones inteligentes, como el sistema operativo intuitivo y fácil de usar, te ofrecen acceso rápido a tus aplicaciones de transmisión favoritas y servicios en línea. La pantalla 43UR80 2023 de LG combina a la perfección rendimiento excepcional y estética elegante para proporcionar una experiencia de visualización completa y envolvente. </t>
    </r>
    <r>
      <rPr>
        <rFont val="Arial"/>
        <color rgb="FF1155CC"/>
        <sz val="12.0"/>
        <u/>
      </rPr>
      <t>https://www.lg.com/us/tvs/lg-43ur8000aua-4k-uhd-tv</t>
    </r>
  </si>
  <si>
    <t>https://drive.google.com/drive/folders/1rAzWoZvEyETMEOcp7ZekjMuVLrDmb5wh</t>
  </si>
  <si>
    <t>Pantalla LG LED de 50 pulgadas 50UR8000AUA</t>
  </si>
  <si>
    <t>TVLG 50" 50UR8000AUA</t>
  </si>
  <si>
    <t>Pantalla LG LED de 50 pulgadas 4K UHD Smart TV con ThinQ AI 50UR8000AUA</t>
  </si>
  <si>
    <t>La pantalla LG de 50" UHD 4K modelo 50UR80 ofrece una experiencia visual excepcional con su impresionante resolución 4K, colores vibrantes y contrastes realistas. Su diseño elegante se integra fácilmente en cualquier espacio, mientras que su conectividad avanzada y características de inteligencia artificial proporcionan una experiencia de entretenimiento personalizada y conveniente. En resumen, es una opción destacada para aquellos que buscan calidad de imagen superior y un diseño sofisticado.</t>
  </si>
  <si>
    <t>https://drive.google.com/drive/folders/1ckKfwFqVc0RblutwNG7n8L-SIoU6_oBt</t>
  </si>
  <si>
    <t>Pantalla LG LED de 55 pulgadas 55UR8000AUA</t>
  </si>
  <si>
    <t>TVLG 55" 55UR8000AUA</t>
  </si>
  <si>
    <t>Pantalla LG LED de 55 pulgadas 4K UHD Smart TV con ThinQ AI 55UR8000AUA</t>
  </si>
  <si>
    <t>La pantalla LED LG 55 Pulgadas Modelo 55UR8000AUA 4K Smart TV UHD tienen un diseño delgado y elegante con un marco mínimo para que combinen perfectamente con tu espacio. Menos búsquedas, más streaming gracias a la próxima generación de ThinQ AI y webOS. Disfrute de su contenido favorito, incluido fitness, deportes, entretenimiento y más. Con Quick Cards, agrupa tus aplicaciones favoritas en categorías y usa Magic Remote para encontrar fácilmente lo que estás buscando.</t>
  </si>
  <si>
    <t>https://drive.google.com/drive/folders/12BHjdyYuK9m4QB9u2W9HqPOBhLEzstB6</t>
  </si>
  <si>
    <t>Pantalla LG LED de 65 pulgadas 65UR8000AUA</t>
  </si>
  <si>
    <t>TVLG 65" 65UR8000AUA</t>
  </si>
  <si>
    <t>Pantalla LG LED de 65 pulgadas 4K UHD Smart TV con ThinQ AI 65UR8000AUA</t>
  </si>
  <si>
    <t>Sumérgete en la revolución del entretenimiento con la Pantalla LG 65 4K UHD modelo 65UR80 2023, donde la innovación y la calidad se fusionan para ofrecer una experiencia visual excepcional. LG redefine la excelencia tecnológica con el Smart TV 65UR80, diseñado para el disfrute de toda la familia. Accede fácilmente a tus aplicaciones y contenidos favoritos, vive en 4K con una calidad visual asombrosa, disfruta de un sonido envolvente y experimenta un diseño elegante y moderno.</t>
  </si>
  <si>
    <t>https://drive.google.com/drive/folders/1gfeT0PrqJuHSkFhDOj9fo0LTmiuUMsbS</t>
  </si>
  <si>
    <t>Pantalla LG QNED de 75 pulgadas 75QNED80ARA</t>
  </si>
  <si>
    <t>TVLG 75" 75QNED80ARA</t>
  </si>
  <si>
    <t>Pantalla LG QNED de 75 pulgadas 4K UHD Smart TV con ThinQ AI 75QNED80ARA</t>
  </si>
  <si>
    <t>Sumérgete en el pináculo de la calidad visual con la Pantalla LG QNED80ARAKGB de 75 pulgadas, una fusión perfecta de tecnología avanzada y diseño elegante que redefine la experiencia de entretenimiento en el hogar.
Esta pantalla utiliza la innovadora tecnología QNED de LG para ofrecer colores vibrantes y detalles excepcionales. Disfruta de una resolución 4K que proporciona imágenes nítidas y una reproducción de color impresionante para una experiencia visual cautivadora.
La inteligencia artificial se encuentra en el corazón de esta pantalla, impulsada por el Procesador a5 AI 4K Gen6 y ThinQ AI. Adaptándose a tus preferencias, este televisor ofrece recomendaciones personalizadas y optimiza la calidad de imagen para cada escena.
Con un diseño moderno y elegante, la Pantalla LG QNED80ARA_KGB de 75 pulgadas complementa la estética de cualquier espacio de entretenimiento. Sus marcos delgados y líneas sofisticadas hacen que este televisor sea una pieza llamativa en tu hogar. Navega y accede a tus aplicaciones favoritas con facilidad gracias al sistema operativo WebOS de LG. Con una interfaz intuitiva, disfruta de una variedad de contenidos y controla dispositivos compatibles con la funcionalidad inteligente de este televisor.
Disfruta de un acceso rápido a tus plataformas de streaming favoritas como LG Channels, Netflix, Apple TV y Disney plus. Sumérgete en un vasto mundo de entretenimiento directamente desde tu pantalla de 75 pulgadas.
Completa tu experiencia de visualización con un audio envolvente. La Pantalla LG QNED80ARAKGB incorpora tecnologías de sonido avanzadas para asegurar una experiencia auditiva inmersiva que complementa la calidad de imagen.
En resumen, la Pantalla LG QNED80ARAKGB de 75 representa la fusión perfecta entre tecnología de vanguardia y diseño elegante. Disfruta de una experiencia de entretenimiento completa con colores impresionantes, inteligencia artificial intuitiva y un diseño que se adapta a tu estilo de vida.</t>
  </si>
  <si>
    <t>https://drive.google.com/drive/folders/1q1R7e5dYoqOLq-bxTpl9cpEdQQyk5x1U</t>
  </si>
  <si>
    <t>691835133898G</t>
  </si>
  <si>
    <t>75UR8000AUA</t>
  </si>
  <si>
    <t>Pantalla LG LED de 75 pulgadas 75UR8000AUA (Reacondicionada)</t>
  </si>
  <si>
    <t>TVLG 75" 75UR8000AUA</t>
  </si>
  <si>
    <t>Pantalla LG LED de 75 pulgadas 4K UHD Smart TV con ThinQ AI 75UR8000AUA (Reacondicionada)</t>
  </si>
  <si>
    <t>La pantalla LG 75" UHD 4K 75UR80 2023 con 90 días de garantía ofrece una experiencia visual impresionante con su generoso tamaño de 75 pulgadas y una resolución Ultra HD 4K, que asegura imágenes nítidas y detalladas. Con tecnología avanzada de panel, esta pantalla proporciona colores vibrantes y contrastes profundos, lo que te sumerge completamente en tus películas, programas de televisión y juegos favoritos.
Equipada con funciones inteligentes, esta pantalla te permite acceder a una amplia variedad de contenido a través de sus capacidades de conexión Wi-Fi y su sistema operativo intuitivo. Disfruta de tus aplicaciones de streaming preferidas, navega por Internet y accede a contenido multimedia con facilidad.
El diseño elegante y moderno de la LG 75UR80 2023 complementa cualquier espacio, ya sea en tu sala de estar, sala de entretenimiento o sala de conferencias. Con un marco delgado y un soporte estable, esta pantalla se integra perfectamente en tu hogar u oficina, brindando un toque de estilo y sofisticación.
Ya sea que estés disfrutando de películas en casa, jugando a tus videojuegos favoritos o realizando presentaciones profesionales, la pantalla LG 75" UHD 4K 75UR80 2023 ofrece una experiencia visual excepcional que cautivará tus sentidos y elevará tu entretenimiento a un nivel superior.</t>
  </si>
  <si>
    <t>https://drive.google.com/drive/folders/1mtR7PeIWwyi5xbNotWOniSEUX-mQ6-Rl</t>
  </si>
  <si>
    <t>Pantalla LG LED de 75 pulgadas 75UR8000AUA</t>
  </si>
  <si>
    <t>Pantalla LG LED de 75 pulgadas 4K UHD Smart TV con ThinQ AI 75UR8000AUA</t>
  </si>
  <si>
    <t>La pantalla LG 75" UHD 4K 75UR80 2023 ofrece una experiencia visual impresionante con su generoso tamaño de 75 pulgadas y una resolución Ultra HD 4K, que asegura imágenes nítidas y detalladas. Con tecnología avanzada de panel, esta pantalla proporciona colores vibrantes y contrastes profundos, lo que te sumerge completamente en tus películas, programas de televisión y juegos favoritos.
Equipada con funciones inteligentes, esta pantalla te permite acceder a una amplia variedad de contenido a través de sus capacidades de conexión Wi-Fi y su sistema operativo intuitivo. Disfruta de tus aplicaciones de streaming preferidas, navega por Internet y accede a contenido multimedia con facilidad.
El diseño elegante y moderno de la LG 75UR80 2023 complementa cualquier espacio, ya sea en tu sala de estar, sala de entretenimiento o sala de conferencias. Con un marco delgado y un soporte estable, esta pantalla se integra perfectamente en tu hogar u oficina, brindando un toque de estilo y sofisticación.
Ya sea que estés disfrutando de películas en casa, jugando a tus videojuegos favoritos o realizando presentaciones profesionales, la pantalla LG 75" UHD 4K 75UR80 2023 ofrece una experiencia visual excepcional que cautivará tus sentidos y elevará tu entretenimiento a un nivel superior.</t>
  </si>
  <si>
    <t>https://drive.google.com/drive/folders/1cQu8mH8sgvlRZIhqucEaZVDCRUOmUG2g</t>
  </si>
  <si>
    <t>Pantalla LG LED de 86 pulgadas 86UR8000AUA</t>
  </si>
  <si>
    <t>TVLG 86" 86UR8000AUA</t>
  </si>
  <si>
    <t>Pantalla LG LED de 86 pulgadas 4K UHD Smart TV con ThinQ AI 86UR8000AUA</t>
  </si>
  <si>
    <t>Descubre la grandiosidad visual con la Pantalla LG 86 4K UHD modelo 86UR80 2023, un televisor que redefine la experiencia de entretenimiento en tu hogar con su impresionante combinación de colores vibrantes, detalles notables y funcionalidades inteligentes de última generación.
Sumérgete en la riqueza de colores vivos y detalles extraordinarios gracias a la tecnología 4K HDR10 Pro. Experimenta imágenes más realistas y dinámicas que te transportan directamente al corazón de la acción, brindando una calidad de imagen superior.
La inteligencia artificial llega a tu sala de estar con el potente Procesador a5 AI 4K Gen6 de LG. Este procesador de última generación utiliza algoritmos avanzados para optimizar la calidad de imagen, mejorar la claridad y ofrecer una experiencia visual inigualable.
Disfruta de una experiencia visual más inteligente con las funcionalidades avanzadas de ThinQ AI y el sistema operativo WebOS de LG. Controla tu televisor de manera intuitiva, accede a tus aplicaciones favoritas y disfruta de una navegación sencilla para una experiencia de usuario completa.
Con la Pantalla LG 86 4K UHD 86UR80 2023, tienes acceso a tus plataformas de transmisión preferidas con LG Channels, Netflix, Apple TV+ y Disney+. Sumérgete en una amplia variedad de contenidos, desde películas hasta series y programas, directamente desde tu televisor.
Además de su rendimiento excepcional, esta pantalla de 86 pulgadas presenta un diseño impresionante que se integra perfectamente en cualquier espacio. Su tamaño generoso complementa la estética de tu sala de estar, creando un centro de entretenimiento visualmente impactante.
En resumen, la Pantalla LG 86 4K UHD modelo 86UR80 2023 ofrece una experiencia de entretenimiento sin igual, combinando tecnología avanzada, funcionalidades inteligentes y un diseño impresionante para llevar tus momentos frente al televisor a un nivel superior.</t>
  </si>
  <si>
    <t>https://drive.google.com/drive/folders/1qFBWtkNDsDglVhQg98OsJiAOp71dETrP</t>
  </si>
  <si>
    <t>55S470G</t>
  </si>
  <si>
    <t>Pantalla TCL LED de 55 pulgadas 55S470G</t>
  </si>
  <si>
    <t>TVTCL 55" 55S470G</t>
  </si>
  <si>
    <t>Pantalla TCL LED de 55 pulgadas 4K UHD Smart TV con Google TV 55S470G</t>
  </si>
  <si>
    <t>https://drive.google.com/drive/folders/1ewnppTTVUVFTCd5oqivFtTKJ9xsixQG3</t>
  </si>
  <si>
    <t>58S470G</t>
  </si>
  <si>
    <t>Pantalla TCL LED de 58 pulgadas 58S470G</t>
  </si>
  <si>
    <t>TVTCL 58" 58S470G</t>
  </si>
  <si>
    <t>Pantalla TCL LED de 58 pulgadas 4K UHD Smart TV con Google TV 58S470G</t>
  </si>
  <si>
    <t>https://drive.google.com/drive/folders/1b2tTfZQlGDbvFVbcpAnltnxqRHlzfeFy</t>
  </si>
  <si>
    <t>65S470G</t>
  </si>
  <si>
    <t>Pantalla TCL LED de 65 pulgadas 65S470G</t>
  </si>
  <si>
    <t>TVTCL 65" 65S470G</t>
  </si>
  <si>
    <t>Pantalla TCL LED de 65 pulgadas 4K UHD Smart TV con Google TV 65S470G</t>
  </si>
  <si>
    <t>https://drive.google.com/drive/folders/14UWIkJXCHd6JqQHHzxokx-hyyU6nXy0V</t>
  </si>
  <si>
    <t>691835140896G</t>
  </si>
  <si>
    <t>70UR8000AUA</t>
  </si>
  <si>
    <t>Pantalla LG LED de 70 pulgadas 70UR8000AUA (Reacondicionada)</t>
  </si>
  <si>
    <t>TVLG 70" 70UR8000AUA</t>
  </si>
  <si>
    <t>Pantalla LG LED de 70 pulgadas 4K UHD Smart TV con ThinQ AI 70UR8000AUA (Reacondicionada)</t>
  </si>
  <si>
    <t>La Pantalla LG 70 4K UHD con 90 días de garantía ofrece una experiencia visual envolvente con resolución 4K UHD y funciones inteligentes avanzadas. Con AI ThinQ, asistentes de voz integrados, gran tamaño de pantalla, diseño moderno y elegante, redefine el entretenimiento en casa con una calidad excepcional y una experiencia personalizada.</t>
  </si>
  <si>
    <t>https://drive.google.com/drive/folders/1pkd8XRaymk2cKGEC-QnvVCmSJmb_O_tt</t>
  </si>
  <si>
    <t>Pantalla LG LED de 70 pulgadas 70UR8000AUA</t>
  </si>
  <si>
    <t>Pantalla LG LED de 70 pulgadas 4K UHD Smart TV con ThinQ AI 70UR8000AUA</t>
  </si>
  <si>
    <t>La Pantalla LG 70 4K UHD ofrece una experiencia visual envolvente con resolución 4K UHD y funciones inteligentes avanzadas. Con AI ThinQ, asistentes de voz integrados, gran tamaño de pantalla, diseño moderno y elegante, redefine el entretenimiento en casa con una calidad excepcional y una experiencia personalizada.</t>
  </si>
  <si>
    <t>https://drive.google.com/drive/folders/1lypTjTGzllRmcJEGa5ZH2FWGeWx03oee</t>
  </si>
  <si>
    <t>70S470G</t>
  </si>
  <si>
    <t>Pantalla TCL LED de 70 pulgadas 70S470G</t>
  </si>
  <si>
    <t>TVTCL 70" 70S470G</t>
  </si>
  <si>
    <t>Pantalla TCL LED de 70 pulgadas 4K UHD Smart TV con Google TV 70S470G</t>
  </si>
  <si>
    <t>https://drive.google.com/drive/folders/11MbFhsXXH7qIjvzPyFJuSFZ9ar3kB3CJ</t>
  </si>
  <si>
    <t>85S470G</t>
  </si>
  <si>
    <t>Pantalla TCL LED de 85 pulgadas 85S470G</t>
  </si>
  <si>
    <t>TVTCL 85" 85S470G</t>
  </si>
  <si>
    <t>Pantalla TCL LED de 85 pulgadas 4K UHD Smart TV con Google TV 85S470G</t>
  </si>
  <si>
    <t>https://drive.google.com/drive/folders/1DSA2xkFSD2wHmROeRS7qeq4mM53K9u-Z</t>
  </si>
  <si>
    <t>793888206892G</t>
  </si>
  <si>
    <t>86UQ8000AUB</t>
  </si>
  <si>
    <t>Pantalla LG LED de 86 pulgadas 86UQ8000AUB (Reacondicionada)</t>
  </si>
  <si>
    <t>TVLG 86" 86UQ8000AUB</t>
  </si>
  <si>
    <t>Pantalla LG LED de 86 pulgadas 4K UHD Smart TV con ThinQ AI 86UQ8000AUB (Reacondicionada)</t>
  </si>
  <si>
    <t>Con la pantalla LG de 86 pulgadas disfruta de 90 días de garantía y con ello experimenta una verdadera inmersión cinematográfica con tecnología de vanguardia y características innovadoras integradas en este dispositivo. Con una impresionante resolución 4K UHD que redefine la claridad visual, la inteligencia artificial AI ThinQ optimiza cada escena para una experiencia óptima. Además, con el control por voz a través de Google Assistant y Amazon Alexa, el entretenimiento en casa nunca ha sido tan sencillo y envolvente.
El modo FILMMAKER asegura una reproducción fiel a la visión del director, mientras que el HDR activo ofrece un rango dinámico excepcional, resaltando colores más vibrantes y detalles más nítidos. La compatibilidad con LG Magic Remote Control facilita la navegación, permitiéndote acceder rápidamente a tu contenido favorito con un simple gesto.
Este dispositivo no solo ofrece una experiencia visual excepcional, sino que también cuenta con un diseño elegante que se integra perfectamente en cualquier espacio. Además, su avanzada conectividad te permite acceder a una amplia gama de contenido desde múltiples fuentes, asegurando que siempre tengas acceso a tus películas y programas favoritos.</t>
  </si>
  <si>
    <t>https://drive.google.com/drive/folders/1J04CWJLJE6YZXSOLWcXSDYsiVXT4668w</t>
  </si>
  <si>
    <t>Pantalla LG LED de 86 pulgadas 86UQ8000AUB</t>
  </si>
  <si>
    <t>Pantalla LG LED de 86 pulgadas 4K UHD Smart TV con ThinQ AI 86UQ8000AUB</t>
  </si>
  <si>
    <t>Experimenta una verdadera inmersión cinematográfica con tecnología de vanguardia y características innovadoras integradas en este dispositivo. Con una impresionante resolución 4K UHD que redefine la claridad visual, la inteligencia artificial AI ThinQ optimiza cada escena para una experiencia óptima. Además, con el control por voz a través de Google Assistant y Amazon Alexa, el entretenimiento en casa nunca ha sido tan sencillo y envolvente.
El modo FILMMAKER asegura una reproducción fiel a la visión del director, mientras que el HDR activo ofrece un rango dinámico excepcional, resaltando colores más vibrantes y detalles más nítidos. La compatibilidad con LG Magic Remote Control facilita la navegación, permitiéndote acceder rápidamente a tu contenido favorito con un simple gesto.
Este dispositivo no solo ofrece una experiencia visual excepcional, sino que también cuenta con un diseño elegante que se integra perfectamente en cualquier espacio. Además, su avanzada conectividad te permite acceder a una amplia gama de contenido desde múltiples fuentes, asegurando que siempre tengas acceso a tus películas y programas favoritos.</t>
  </si>
  <si>
    <t>https://drive.google.com/drive/folders/1Qv2DdyXcyXHdO9vERfAtNcrHWLmFzwfk</t>
  </si>
  <si>
    <t>65QNED75ARA</t>
  </si>
  <si>
    <t>Pantalla LG QNED de 65 pulgadas 65QNED75ARA</t>
  </si>
  <si>
    <t>TVLG 65" 65QNED75ARA</t>
  </si>
  <si>
    <t>Pantalla LG QNED de 65 pulgadas 4K UHD Smart TV con ThinQ AI 65QNED75ARA</t>
  </si>
  <si>
    <t>Una nueva dimensión del entretenimiento con el televisor LG QNED de 65 pulgadas, que ofrece una impresionante resolución de 3840 x 2160 píxeles y una frecuencia de 60 Hz. Combina la avanzada tecnología de puntos cuánticos con la innovadora tecnología NanoCell, generando imágenes excepcionalmente brillantes y vibrantes que transformarán por completo tu experiencia visual.
Con su procesador α5 AI Gen6 y el sistema operativo webOS 23, disfrutarás de un nivel de detalle en la imagen superior y un sonido enriquecido. El procesador optimiza el contenido a 4K y ajusta automáticamente el color y el contraste según la iluminación de tu habitación. La función Dimming Pro regula dinámicamente las luces de fondo, manteniendo profundos niveles de negros que te sumergirán por completo en la acción. Además, mejora el contraste y minimiza el efecto halo gracias a una iluminación más precisa.
Ofrece una experiencia de cine en casa envolvente, especialmente con el modo Filmmaker, que te permite disfrutar de las películas tal como las imaginaron sus directores. Con la próxima generación de ThinQ AI y webOS, experimentarás menos búsqueda y más streaming de tu contenido favorito, que abarca fitness, deportes, entretenimiento y mucho más. Gracias a Quick Cards, podrás agrupar tus aplicaciones favoritas y utilizar el control remoto mágico para localizar fácilmente lo que deseas.
Controla tu televisor y dispositivos conectados con solo tu voz, gracias al soporte integrado para Amazon Alexa, Apple AirPlay, HomeKit y Google Assistant, facilitando así su gestión.
Con un diseño delgado y elegante, caracterizado por un bisel mínimo, presenta dimensiones de 29.46 cm de largo, 145.29 cm de ancho y 90.68 cm de alto (con soporte). Su soporte VESA de 300 x 300, con un ancho de 123.19 cm, simplifica la instalación y se adapta perfectamente a cualquier espacio.</t>
  </si>
  <si>
    <t>https://drive.google.com/drive/folders/1CrkvJlvN8yxDZ7i3Dszfj7TvG8x5Ksjj</t>
  </si>
  <si>
    <t>732388020010G</t>
  </si>
  <si>
    <t>Pantalla LG QNED de 65 pulgadas 65QNED75ARA (Reacondicionada)</t>
  </si>
  <si>
    <t>Pantalla LG QNED de 65 pulgadas 4K UHD Smart TV con ThinQ AI 65QNED75ARA (Reacondicionada)</t>
  </si>
  <si>
    <t>Una nueva dimensión del entretenimiento con el televisor LG QNED de 65 pulgadas gracias a los 90 días de garantía, ofrece una impresionante resolución de 3840 x 2160 píxeles y una frecuencia de 60 Hz. Combina la avanzada tecnología de puntos cuánticos con la innovadora tecnología NanoCell, generando imágenes excepcionalmente brillantes y vibrantes que transformarán por completo tu experiencia visual.
Con su procesador α5 AI Gen6 y el sistema operativo webOS 23, disfrutarás de un nivel de detalle en la imagen superior y un sonido enriquecido. El procesador optimiza el contenido a 4K y ajusta automáticamente el color y el contraste según la iluminación de tu habitación. La función Dimming Pro regula dinámicamente las luces de fondo, manteniendo profundos niveles de negros que te sumergirán por completo en la acción. Además, mejora el contraste y minimiza el efecto halo gracias a una iluminación más precisa.
Ofrece una experiencia de cine en casa envolvente, especialmente con el modo Filmmaker, que te permite disfrutar de las películas tal como las imaginaron sus directores. Con la próxima generación de ThinQ AI y webOS, experimentarás menos búsqueda y más streaming de tu contenido favorito, que abarca fitness, deportes, entretenimiento y mucho más. Gracias a Quick Cards, podrás agrupar tus aplicaciones favoritas y utilizar el control remoto mágico para localizar fácilmente lo que deseas.
Controla tu televisor y dispositivos conectados con solo tu voz, gracias al soporte integrado para Amazon Alexa, Apple AirPlay, HomeKit y Google Assistant, facilitando así su gestión.
Con un diseño delgado y elegante, caracterizado por un bisel mínimo, presenta dimensiones de 29.46 cm de largo, 145.29 cm de ancho y 90.68 cm de alto (con soporte). Su soporte VESA de 300 x 300, con un ancho de 123.19 cm, simplifica la instalación y se adapta perfectamente a cualquier espacio.</t>
  </si>
  <si>
    <t>https://drive.google.com/drive/folders/1mKm6XnFt891WOKgmAAngmMwNqzaoYLIb</t>
  </si>
  <si>
    <t>55QNED75ARA</t>
  </si>
  <si>
    <t>Pantalla LG 55" QNED75ARA_KNB</t>
  </si>
  <si>
    <t>TVLG 55" QNED75ARA_KNB</t>
  </si>
  <si>
    <t>Pantalla LG 55" QNED75ARA</t>
  </si>
  <si>
    <t>Una nueva dimensión del entretenimiento con el televisor LG QNED de 55 pulgadas, que ofrece una impresionante resolución de 3840 x 2160 píxeles y una frecuencia de 60 Hz.
Con su procesador α5 AI 4K Gen6 y el sistema operativo webOS 23, disfrutarás de un nivel de detalle en la imagen superior y un sonido enriquecido. El procesador optimiza el contenido a 4K y ajusta automáticamente el color y el contraste según la iluminación de tu habitación. La función Dimming Pro regula dinámicamente las luces de fondo, manteniendo profundos niveles de negros que te sumergirán por completo en la acción. Además, mejora el contraste y minimiza el efecto halo gracias a una iluminación más precisa.
Ofrece una experiencia de cine en casa envolvente, especialmente con el modo Filmmaker, que te permite disfrutar de las películas tal como las imaginaron sus directores. Con la próxima generación de ThinQ AI y webOS, experimentarás menos búsqueda y más streaming de tu contenido favorito, que abarca fitness, deportes, entretenimiento y mucho más. Gracias a Quick Cards, podrás agrupar tus aplicaciones favoritas y utilizar el control remoto mágico para localizar fácilmente lo que deseas.
Controla tu televisor y dispositivos conectados con solo tu voz, gracias al soporte integrado para Amazon Alexa, Apple AirPlay, HomeKit y Google Assistant, facilitando así su gestión.
Con un diseño delgado y elegante, caracterizado por un bisel mínimo, presenta dimensiones de 35.9 cm de largo, 167.5 cm de ancho y 102.9 cm de alto (con soporte). Su soporte VESA de 300 x 300, con un ancho de 123.19 cm, simplifica la instalación y se adapta perfectamente a cualquier espacio.</t>
  </si>
  <si>
    <t>5000046</t>
  </si>
  <si>
    <t>65NANO85</t>
  </si>
  <si>
    <t>Pantalla LG NanoCell 65" NANO85 4K Smart TV con ThinQ AI (Reacondicionada)</t>
  </si>
  <si>
    <t>TVLG Nanol 65" NANO85 4K S AI</t>
  </si>
  <si>
    <t>Pantalla LG NanoCell de 65 pulgadas 4k Smart Tv con ThinQ AI 65NANO85SPA (Reacondicionada)</t>
  </si>
  <si>
    <t>Pantalla LG NanoCell de 65 pulgadas 4k Smart Tv con ThinQ AI 65NANO85SPA</t>
  </si>
  <si>
    <t>Disfruta de imágenes 4K nítidas en esta pantalla LED de 65 pulgadas con AI ThinQ cuenta con 90 días de garantía. El sistema operativo webOS. Con HDR para colores más vibrantes y un refresh rate de 120Hz para una visualización fluida, esta TV ofrece una experiencia inmersiva.
La tecnología Nano Color asegura millones de colores perfectos, mientras que el Local Dimming y Ultra Luminance mejoran el contraste y la profundidad de la imagen. Además, incluye opciones de conectividad como Bluetooth, Wi-Fi, HDMI, USB y Ethernet, permitiéndote conectar fácilmente tus dispositivos.</t>
  </si>
  <si>
    <t>https://drive.google.com/drive/folders/1MjHTsGi6vTXdaDPEo4wqDs0gk7SjmcTQ</t>
  </si>
  <si>
    <t>691835012123G</t>
  </si>
  <si>
    <t>Pantalla LG QNED80ARA_KGB 75 Caja Genérica</t>
  </si>
  <si>
    <t>TVLG QNED80ARA_KGB 75 Genérica</t>
  </si>
  <si>
    <t>https://drive.google.com/drive/folders/13Oqs5DbFM_M7M7s_PFa1pi9iH7ZBVvdd</t>
  </si>
  <si>
    <t>BOCINAS</t>
  </si>
  <si>
    <t>QL-6607</t>
  </si>
  <si>
    <t>Bocina Bluetooth 6.5" QL-6607</t>
  </si>
  <si>
    <t>Guangzhou Gusita Electronic Technology Co.,Ltd</t>
  </si>
  <si>
    <t>QL</t>
  </si>
  <si>
    <t>52161512</t>
  </si>
  <si>
    <t>Altoparlantes</t>
  </si>
  <si>
    <t xml:space="preserve">Este altavoz de 6.5 pulgadas con una frecuencia de 2,70 Hertz te ofrece una experiencia sonora increíble, perfecta para tus fiestas, reuniones o momentos de relajación. ¡Su potente sonido de 20W hará que disfrutes de cada nota!
Con una batería recargable de litio de 3600mAh y un voltaje de 3.7V, este altavoz ofrece una duración prolongada para que no te detengas a mitad de tus actividades. Además, tiene una increíble variedad de funciones: luces LED que acompañan el ritmo de la música, pantalla para mostrar detalles, y múltiples opciones de conectividad, incluyendo USB, tarjeta TF, AUX, entrada para micrófono, y radio FM.
¡Hazlo todo más fácil! Con Bluetooth integrado, podrás conectar tu teléfono o dispositivo en segundos. Incluye control remoto y un micrófono con cable para tus karaoke o presentaciones. Es un producto versátil que puedes llevar a donde sea, con un peso ligero de 3.15kg netos y 3.65kg brutos, lo que lo hace cómodo para transportar.
No esperes más para tener el mejor sonido en cualquier lugar. </t>
  </si>
  <si>
    <t>https://drive.google.com/drive/folders/11ZhH8MvJ9dJ8DAgXE3FkmadaropTvS-N</t>
  </si>
  <si>
    <t>QL-6603</t>
  </si>
  <si>
    <t>Bocina Bluetooth 6.5" QL-6603</t>
  </si>
  <si>
    <t>Este altavoz de 6.5 pulgadas con una frecuencia de 2,70 Hertz y una potencia de 20W ofrece un sonido nítido y potente que transformará cualquier espacio. Su batería de litio de 3600mAh te permitirá disfrutar de horas de música sin interrupciones, con una excelente autonomía.
Viene cargado con funciones versátiles, como conexión USB, tarjeta TF, AUX, entrada para micrófono, radio FM y Bluetooth, para que puedas conectar cualquier dispositivo y disfrutar de tu música favorita de la manera más sencilla. Además, incluye un control remoto con luz, micrófono inalámbrico con función karaoke, cable USB y pantalla digital para que todo sea aún más fácil de manejar.
Con botones para ajustar el volumen maestro, el eco y el volumen del micrófono, este altavoz tiene todo lo que necesitas para ajustar cada detalle a tu gusto. Su fuente de alimentación CC de 5V y su peso de 4.35kg netos (4.7kg brutos) lo hacen fácil de transportar y perfecto para cualquier ocasión.
¡No dejes pasar la oportunidad de tener un altavoz completo y de alta calidad!</t>
  </si>
  <si>
    <t>https://drive.google.com/drive/folders/18kwkmrH9_6k7fn8BylPBKUiCB_ZbYo-p</t>
  </si>
  <si>
    <t>QL-1811</t>
  </si>
  <si>
    <t>Bocina Bluetooth 8.1" QL-1811</t>
  </si>
  <si>
    <t>Este altavoz de 8 pulgadas con una potencia de 20W y una batería de litio de 3600mAh te ofrecerá un sonido claro y potente, ideal para cualquier ambiente. Gracias a su batería, podrás disfrutar de largas horas de música, sin preocuparte por quedarte sin energía en medio de la diversión.
Con una amplia gama de funciones, como la conexión a través de USB, tarjeta TF, AUX, Bluetooth y radio FM, este altavoz te da muchas opciones para conectar tus dispositivos y disfrutar de tu música favorita. Además, su puerto de carga Android te permitirá mantener todo a punto, y sus luces integradas agregarán un toque especial a cualquier evento o reunión.
El altavoz incluye un micrófono inalámbrico con función karaoke, control remoto con luz (RDB/REC), y una pantalla digital para que puedas manejar todo con facilidad. Los botones para el volumen maestro y el volumen del micrófono te permiten ajustar el sonido a tu gusto. Además, tiene entradas para micrófono, AUX y DC para mayor versatilidad.
Con una fuente de alimentación CC de 5V y un peso de 3.04kg netos (3.35kg brutos), es el altavoz ideal para transportar y llevar a donde lo necesites. ¡No esperes más para llevar el mejor sonido y diversión a tu próxima fiesta o evento!</t>
  </si>
  <si>
    <t>https://drive.google.com/drive/folders/1R2InoIu_VFbP1JdIjHPsGsL76dC9jNi5</t>
  </si>
  <si>
    <t>QL-1225</t>
  </si>
  <si>
    <t>Bocina Bluetooth 12.1" QL-1225</t>
  </si>
  <si>
    <t xml:space="preserve">Este altavoz de 12 pulgadas con una potencia máxima de salida de 40W ofrece un sonido nítido y envolvente, ideal para cualquier evento o fiesta. Gracias a su potente batería de litio de 3600mAh, podrás disfrutar de horas de música sin interrupciones, con un rendimiento excelente.
Con funciones como USB, tarjeta TF, radio FM, Bluetooth y AUX, tendrás múltiples opciones para conectar tus dispositivos y escuchar tu música favorita sin problemas. Las luces LED y la luz de DJ integradas añadirán un toque espectacular a cualquier ambiente, creando la atmósfera perfecta para tus eventos.
Este altavoz también incluye un micrófono inalámbrico para karaoke y un control remoto, brindándote la comodidad de manejar todo a distancia. Además, su entrada para micrófono te permitirá conectarlo para presentaciones o sesiones de karaoke, y su respuesta de frecuencia de 100Hz-20KHz garantiza una calidad de sonido excepcional.
Con una fuente de alimentación CC de 5V y un peso de 3.65kg netos (4.25kg brutos), es fácil de transportar y perfecto para cualquier ocasión. ¡No dejes pasar la oportunidad de tener un altavoz potente, versátil y con luces para llevar tu fiesta al siguiente nivel!
</t>
  </si>
  <si>
    <t>https://drive.google.com/drive/folders/1MbnCd43CgqZ06bUMuC0MIhiDHas7ncW9</t>
  </si>
  <si>
    <t>QL-1204</t>
  </si>
  <si>
    <t>Bocina Bluetooth 12.1" QL-1204</t>
  </si>
  <si>
    <t xml:space="preserve">Este altavoz de 12 pulgadas te ofrece una potente salida de 20W, ideal para llenar de sonido cualquier espacio. Su batería de litio de 2400mAh garantiza horas de música continua, dándote la libertad de disfrutar de tu playlist sin interrupciones.
Con funciones versátiles como USB, tarjeta TF, radio FM, Bluetooth y AUX, este altavoz se adapta a todos tus dispositivos. Además, sus luces LED incorporadas le darán un toque vibrante y atractivo a cualquier evento o fiesta.
El altavoz incluye un micrófono con cable para tus presentaciones o karaoke, un control remoto para facilitar el manejo a distancia y un cable USB para cargarlo fácilmente. Con un peso de 4kg netos (4.25kg brutos), es ideal para llevar a donde lo necesites, ofreciendo portabilidad y un rendimiento excepcional.
¡No esperes más y lleva la diversión a tus eventos con este altavoz multifuncional de alto rendimiento!
</t>
  </si>
  <si>
    <t>75QNED75SRA</t>
  </si>
  <si>
    <t>Pantalla LG AI QNED 75" 4K SMART TV ThinQ AI</t>
  </si>
  <si>
    <t>TVLG 75" AI QNED 4K S TV AI</t>
  </si>
  <si>
    <t>Crystal Star</t>
  </si>
  <si>
    <t>Pantalla Samsung 65" Crystal Smart</t>
  </si>
  <si>
    <t>TVSamsung 65" Crystal S</t>
  </si>
  <si>
    <t>Transforma tu experiencia de entretenimiento con la Samsung 65" Crystal Smart TV. Con su impresionante resolución 4K y tecnología Crystal UHD, cada detalle cobra vida en una pantalla de 65 pulgadas. Además, su sistema operativo Tizen te permite acceder fácilmente a todas tus aplicaciones de streaming favoritas como Netflix, YouTube, Disney+ y más. Su diseño moderno y elegante encajará perfectamente en cualquier espacio, mientras que el sonido envolvente ofrece una experiencia inmersiva que te hará sentir parte de la acción. Ideal para cine en casa, videojuegos y ver tus deportes favoritos, esta pantalla de alta calidad es todo lo que necesitas para llevar tu entretenimiento al siguiente nivel. ¡Compra ahora y disfruta de la mejor tecnología Samsung en la comodidad de tu hogar! Envíos rápidos y seguros.</t>
  </si>
  <si>
    <t>CONSOLAS Y VIDEOJUEGOS</t>
  </si>
  <si>
    <t>CONSOLAS</t>
  </si>
  <si>
    <t>Consola Play Station 5 Sony</t>
  </si>
  <si>
    <t>Sony</t>
  </si>
  <si>
    <t>25174402</t>
  </si>
  <si>
    <t>Consolas</t>
  </si>
  <si>
    <t>Pantalla LG LED de 65 pulgadas 65UQ8000AUB</t>
  </si>
  <si>
    <t xml:space="preserve">Pantalla LG LED de 65 pulgadas 4K UHD Smart TV con ThinQ AI 65UQ8000AUB </t>
  </si>
  <si>
    <t>RW1-DN6-JR0</t>
  </si>
  <si>
    <t>ELECTRODOMÉSTICOS</t>
  </si>
  <si>
    <t>HORNOS</t>
  </si>
  <si>
    <t>HORNOS DE MICROONDAS</t>
  </si>
  <si>
    <t>MWD020E</t>
  </si>
  <si>
    <t>Horno de Microondas Mirage Xwave de 0.7 pies cúbicos MWD020E</t>
  </si>
  <si>
    <t>Microondas Mirage X 0.7 p.c</t>
  </si>
  <si>
    <t>Miclima, S.A. de C.V.</t>
  </si>
  <si>
    <t>Mirage</t>
  </si>
  <si>
    <t>52141502</t>
  </si>
  <si>
    <t>Hornos microondas para uso doméstico</t>
  </si>
  <si>
    <t>Microondas Xwave de 0.7 pies cúbicos Mirage MWD020E</t>
  </si>
  <si>
    <t>El Horno de Microondas Xwave de 2.0L, un electrodoméstico que combina sofisticación y rendimiento excepcional. Este moderno dispositivo, con su elegante acabado espejo en color plata, se integra a la perfección en cualquier cocina, aportando un toque de distinción.
Con un voltaje de 120 V y una potencia de salida de 700 W, este horno de microondas proporciona la energía necesaria para resultados rápidos y eficientes. Su capacidad asegurando un amplio espacio interior, ideal para calentar, cocinar o descongelar alimentos de manera rápida y uniforme.
La interfaz de control de membrana táctil facilita la operación, permitiéndote ajustar con precisión las funciones del horno. Es mucho más que un electrodoméstico; es un compañero versátil y elegante que transformará tus momentos en la cocina.</t>
  </si>
  <si>
    <t>Ecoclimas</t>
  </si>
  <si>
    <t>https://drive.google.com/drive/folders/1BL96f7JK8adgts9RYn-yrqMcGzWF53HV</t>
  </si>
  <si>
    <t>CN5-CU5-XK9</t>
  </si>
  <si>
    <t>MWD031E</t>
  </si>
  <si>
    <t>Horno de Microondas Mirage Xwave de 1.1 pies cúbicos MWD031E</t>
  </si>
  <si>
    <t>Microondas Mirage X 1.1 p.c</t>
  </si>
  <si>
    <t>Microondas Xwave de 1.1 pies cúbicos Mirage MWD031E</t>
  </si>
  <si>
    <t>El Horno de Microondas Xwave de 3.1L, un electrodoméstico que combina sofisticación y rendimiento excepcional. Este moderno dispositivo, con su elegante acabado espejo en color plata, se integra a la perfección en cualquier cocina, aportando un toque de distinción.
Con un voltaje de 120 V y una potencia de salida de 1000 W, este horno de microondas proporciona la energía necesaria para resultados rápidos y eficientes. Su capacidad asegura un amplio espacio interior, ideal para calentar, cocinar o descongelar alimentos de manera rápida y uniforme.
La interfaz de control de membrana táctil facilita la operación, permitiéndote ajustar con precisión las funciones del horno. Es mucho más que un electrodoméstico; es un compañero versátil y elegante que transformará tus momentos en la cocina.</t>
  </si>
  <si>
    <t>https://drive.google.com/drive/folders/13jBytuBeOBOoSLhMYHQKfEr31uMk7J7S</t>
  </si>
  <si>
    <t>LG2-DM2-LA1</t>
  </si>
  <si>
    <t>LÍNEA BLANCA</t>
  </si>
  <si>
    <t>PARRILLAS</t>
  </si>
  <si>
    <t>PARRILLAS DE GAS</t>
  </si>
  <si>
    <t>MPS60GB</t>
  </si>
  <si>
    <t>Parrilla Mirage Sparx 60GB de 23.6 pulgadas MPS60GB</t>
  </si>
  <si>
    <t>Parrilla MirageS.60GB23.6 p</t>
  </si>
  <si>
    <t>39111808</t>
  </si>
  <si>
    <t>Parrillas</t>
  </si>
  <si>
    <t>Parrilla Mirage Sparx 60GB de 23.6 pulgadas con 4 quemadores</t>
  </si>
  <si>
    <t>La excelencia en la cocina con la Parrilla Sparx 60GB, una obra maestra de 60 cm en acero inoxidable que combina funcionalidad y estilo. Equipada con una perilla de seguridad para tu tranquilidad, este innovador electrodoméstico presenta cuatro quemadores de alta potencia que asegura un rendimiento óptimo en cada cocinado.
El elegante acabado de acero inoxidable no solo añade un toque de sofisticación a tu cocina, sino que también asegura durabilidad y resistencia contra el desgaste diario. La comodidad es clave con el encendido automático, facilitando el inicio de tus sesiones culinarias de manera rápida y eficiente.
El soporte de hierro fundido proporciona una base robusta y segura, asegurando estabilidad mientras exploras nuevas recetas. La facilidad de limpieza es una característica destacada, permitiéndote mantener tu parrilla en condiciones impecables con mínimo esfuerzo.
Disfruta de la comodidad del encendido eléctrico y la versatilidad de poder utilizar tanto gas natural como gas licuado de petróleo, adaptándose a tus preferencias y necesidades</t>
  </si>
  <si>
    <t>https://drive.google.com/drive/folders/13U5dhSCCNThJ6ZMckpixbC-z7yBAgCDg</t>
  </si>
  <si>
    <t>KI7-PT5-OF7</t>
  </si>
  <si>
    <t>MPS90GB</t>
  </si>
  <si>
    <t>Parrilla Mirage Sparx 90GB de 35.4 pulgadas MPS90GB</t>
  </si>
  <si>
    <t>Parrilla MirageS.90GB35.4 p</t>
  </si>
  <si>
    <t>Parrilla Mirage Sparx 90GB de 35.4 pulgadas con 5 quemadores</t>
  </si>
  <si>
    <t>La excelencia en la cocina con la Parrilla Sparx 90GB, una obra maestra de 90 cm en acero inoxidable que combina funcionalidad y estilo. Equipada con una perilla de seguridad para tu tranquilidad, este innovador electrodoméstico presenta cinco quemadores de alta potencia que asegura un rendimiento óptimo en cada cocinado.
El elegante acabado de acero inoxidable no solo añade un toque de sofisticación a tu cocina, sino que también asegura durabilidad y resistencia contra el desgaste diario. La comodidad es clave con el encendido automático, facilitando el inicio de tus sesiones culinarias de manera rápida y eficiente.
El soporte de hierro fundido proporciona una base robusta y segura, asegurando estabilidad mientras exploras nuevas recetas. La facilidad de limpieza es una característica destacada, permitiéndote mantener tu parrilla en condiciones impecables con mínimo esfuerzo.
Disfruta de la comodidad del encendido eléctrico y la versatilidad de poder utilizar tanto gas natural como gas licuado de petróleo, adaptándose a tus preferencias y necesidades</t>
  </si>
  <si>
    <t>https://drive.google.com/drive/folders/1d-jPlXHFc7IzwT0JGZAVtzhYHDyailsL</t>
  </si>
  <si>
    <t>JG3-FL6-LK2</t>
  </si>
  <si>
    <t>DISPENSADORES Y ENFRIADORES DE AGUA</t>
  </si>
  <si>
    <t>DISPENSADORES Y ENFRIADORES DE AGUA DE PISO</t>
  </si>
  <si>
    <t>MDD10CS</t>
  </si>
  <si>
    <t>Dispensador de Agua Disx10 Mirage MDD10CS</t>
  </si>
  <si>
    <t>DispensadorAgua Disx10 Mirage</t>
  </si>
  <si>
    <t>Emirage, S.A. de C.V.</t>
  </si>
  <si>
    <t>48101714</t>
  </si>
  <si>
    <t>Dispensadores de agua caliente</t>
  </si>
  <si>
    <t>Dispensador De Agua Disx10 Mirage Mdd10cs</t>
  </si>
  <si>
    <t>Dispensador Mirage para agua fría y caliente DISX10 Plata para Garrafón Mirage MDD10BS</t>
  </si>
  <si>
    <t>El Dispensador de Agua Disx10 Mirage MDD10CS es una innovadora solución para la dispensación de agua que combina eficiencia y estilo. Con un diseño elegante y moderno, este dispensador es una adición estilizada a cualquier espacio, ya sea en hogares, oficinas o entornos comerciales.
Equipado con la última tecnología de filtración, el Disx10 Mirage MDD10CS asegura agua fresca y pura en todo momento. Su sistema de filtración avanzado elimina impurezas, sedimentos y sabores no deseados, ofreciendo agua potable de alta calidad directamente del grifo.
Su interfaz intuitiva y fácil de usar permite un acceso rápido y conveniente al agua, con opciones para agua fría, caliente y a temperatura ambiente. Además, cuenta con características adicionales como un sistema de seguridad para agua caliente, evitando accidentes y quemaduras.
La construcción duradera y los materiales de primera calidad aseguran la longevidad y el rendimiento confiable del Dispensador de Agua Disx10 Mirage MDD10CS. Además, su diseño compacto optimiza el espacio, haciéndolo ideal para áreas con limitaciones de espacio.
En resumen, el Dispensador de Agua Disx10 Mirage MDD10CS es una elección excepcional para aquellos que buscan comodidad, estilo y calidad en la dispensación de agua en cualquier entorno.</t>
  </si>
  <si>
    <t>https://drive.google.com/drive/folders/1HO_n1HX2xu_84cvAG3hSChucNv9u961E</t>
  </si>
  <si>
    <t>GF4-RU2-AZ7</t>
  </si>
  <si>
    <t>MDD30HC</t>
  </si>
  <si>
    <t>Dispensador de Agua Disx30 Mirage MDD30HC</t>
  </si>
  <si>
    <t>DispensadorAgua Disx30 Mirage</t>
  </si>
  <si>
    <t>El Dispensador de Agua Disx30 Mirage MDD30HC es una solución sofisticada y funcional para satisfacer las necesidades de agua en hogares, oficinas y espacios comerciales. Con un diseño elegante y contemporáneo, este dispensador combina estilo y rendimiento para ofrecer una experiencia de hidratación excepcional.
Equipado con características avanzadas, el Disx30 Mirage MDD30HC proporciona una variedad de opciones de agua para adaptarse a las preferencias individuales. Desde agua fría hasta caliente, pasando por agua a temperatura ambiente, este dispensador asegura una selección óptima para cada ocasión.
Su sistema de filtración de última generación asegura que el agua dispensada esté limpia, fresca y libre de impurezas, proporcionando un sabor delicioso y saludable en cada sorbo. Además, su tecnología de enfriamiento y calentamiento rápido asegura que el agua esté siempre a la temperatura perfecta, sin esperas innecesarias.
La seguridad es una prioridad con el Dispensador de Agua Disx30 Mirage MDD30HC. Incorpora características de seguridad como un grifo anti-quemaduras para el agua caliente y un diseño robusto que asegura su estabilidad y durabilidad a lo largo del tiempo.
Con su diseño compacto y elegante, el Dispensador de Agua Disx30 Mirage MDD30HC se integra perfectamente en cualquier entorno, optimizando el espacio disponible y agregando un toque de estilo moderno.
En resumen, el Dispensador de Agua Disx30 Mirage MDD30HC ofrece una combinación perfecta de funcionalidad, estilo y calidad, convirtiéndolo en la elección ideal para aquellos que buscan una solución de dispensación de agua de primera clase.</t>
  </si>
  <si>
    <t>https://drive.google.com/drive/folders/1A6Ienxjb7DdLbq3IPktLOuo7N27Fl2K8</t>
  </si>
  <si>
    <t>DS7-IN6-YX0</t>
  </si>
  <si>
    <t>MDD10CB</t>
  </si>
  <si>
    <t>Dispensador de Agua Disx10 Mirage MDD10CB</t>
  </si>
  <si>
    <t>El Portagarrafón Disx10 Basico Blanco es un dispensador de columna elegante y funcional que ofrece la comodidad de tener agua caliente y fría al alcance con solo un toque. Equipado con 2 grifos, este dispensador asegura una distribución eficiente y rápida del agua.
Con capacidad para almacenar y mantener el agua a una temperatura ideal, este dispositivo es ideal para satisfacer las necesidades de bebida en cualquier entorno. Ya sea en la oficina, en casa o en un espacio comercial, el Portagarrafón Disx10 Basico Blanco se adapta perfectamente a diversas situaciones.
Su capacidad de dispensar agua caliente con una temperatura mínima de 4 Centigadros y una temperatura máxima de 95 centigrados lo convierte en una solución versátil para diversas preferencias de consumo. Además, el diseño en blanco básico añade un toque de elegancia y se integra armoniosamente con cualquier entorno.
Este dispensador no solo SIMplifica el acceso al agua, sino que también brinda la posibilidad de mantenerla a la temperatura deseada, asegurando así una experiencia de hidratación personalizada y cómoda. El Portagarrafón Disx10 Basico Blanco es la opción perfecta para quienes buscan funcionalidad, estilo y eficiencia en un dispensador de agua.</t>
  </si>
  <si>
    <t>https://drive.google.com/drive/folders/1OCU7CUx9ECoB4bEApwthp_ILutjYdj4U</t>
  </si>
  <si>
    <t>ZP3-KN3-FO7</t>
  </si>
  <si>
    <t>DISPENSADORES Y ENFRIADORES DE AGUA DE MESA</t>
  </si>
  <si>
    <t>MDT10BB</t>
  </si>
  <si>
    <t>Dispensador de Agua Disx05 Mirage MDT10BB</t>
  </si>
  <si>
    <t>DispensadorAgua Disx05 Mirage</t>
  </si>
  <si>
    <t>El Portagarrafón Disx10 Basico Blanco De Mesa redefine la experiencia de dispensadores con su diseño innovador y elegante, convirtiéndolo en una adición estilizada a cualquier espacio. Este dispositivo no solo destaca por su estética, sino que también ofrece una serie de ventajas que lo colocan a la vanguardia en el mundo de los dispensadores.
El Portagarrafón Disx10 Basico Blanco De Mesa no solo cumple su función práctica, sino que también agrega un toque moderno y sofisticado a su entorno. Su diseño innovador lo convierte en un elemento destacado en cualquier lugar.
Este dispensador ha sido diseñado con eficiencia energética en mente, asegurando un bajo consumo de energía sin comprometer su rendimiento. Es una opción ecoamigable que se adapta a las preocupaciones actuales sobre la sostenibilidad.
El Disx10 no depende de refrigerantes, lo que no solo reduce su impacto ambiental, sino que también lo hace más fácil de mantener y utilizar, eliminando la necesidad de recargas constantes.
Este dispensador de mesa no solo es estéticamente agradable, sino que también demuestra su eficacia a través de especificaciones técnicas sólidas. Su capacidad para proporcionar agua fría de manera eficiente, su diseño sin refrigerante y su bajo consumo energético hacen del Portagarrafón Disx10 Basico Blanco De Mesa una opción líder en el mundo de los dispensadores modernos.</t>
  </si>
  <si>
    <t>https://drive.google.com/drive/folders/1dCVHmIk2i8AR1gtkptUbtZiStaQGXmzr</t>
  </si>
  <si>
    <t>XR6-AN9-SJ8</t>
  </si>
  <si>
    <t>BATIDORAS</t>
  </si>
  <si>
    <t>BATIDORAS DE MANO</t>
  </si>
  <si>
    <t>BIKM-800 A</t>
  </si>
  <si>
    <t>Batidora de Inmersión Koblenz BIKM-800 A</t>
  </si>
  <si>
    <t>BatidoraInm Koblnz BIKM-800 A</t>
  </si>
  <si>
    <t>Koblenz Eléctrica, S.A. de C.V.</t>
  </si>
  <si>
    <t>Koblenz</t>
  </si>
  <si>
    <t>52141520</t>
  </si>
  <si>
    <t>Mezcladoras para uso doméstico</t>
  </si>
  <si>
    <t>Batidora de Inmersión Koblenz con 2 velocidades</t>
  </si>
  <si>
    <t>Con un motor de 800 W, asegura un batido rápido, cómodo y silencioso. Ofrece dos velocidades, baja y alta, con control variable de velocidad para un mayor control y versatilidad en tus preparaciones.
El mango ergonómico se adapta perfectamente a tu mano, asegurando un batido más cómodo y controlado. Su elegante presentación en color negro con detalles en acero inoxidable le otorga un aspecto moderno y sofisticado a tu cocina.
Incluye accesorios como un vaso medidor de 600 ml y una batidora eléctrica con trituradora, ambas equipadas con cuchillas de acero inoxidable para una mezcla, batido, puré y picado eficientes. Además de su potencia y funcionalidad, es fácil de limpiar, lo que la convierte en una opción práctica para el uso diario.</t>
  </si>
  <si>
    <t>https://drive.google.com/drive/folders/1MIJRoC442D0XBUWExCl2PMPnNmwkc-_F</t>
  </si>
  <si>
    <t>MY3-MX8-DQ6</t>
  </si>
  <si>
    <t>BIKM-800 IN</t>
  </si>
  <si>
    <t>Batidora de Inmersión Koblenz BIKM-800 IN</t>
  </si>
  <si>
    <t>BatidoraInm Koblnz BIKM-800IN</t>
  </si>
  <si>
    <t>Con un motor de 800 W, asegura un batido rápido, cómodo y silencioso. Ofrece dos velocidades, baja y alta, con control variable de velocidad para proporcionar un mayor control y adaptabilidad en tus preparaciones.
Equipada con un tazón para picar de 1.5 litros, ideal para cortar, picar y raspar frutas y verduras. Su elegante presentación en color negro con detalles en acero inoxidable añade un toque de estilo a tu cocina.
Incluye varios accesorios, como un vaso medidor de 600 ml, disco para rebanar, disco para rayado grueso y fino, batidor de acero inoxidable y cuchillas de acero inoxidable. Estos accesorios te permiten mezclar, batir, hacer puré y picar con facilidad una variedad de ingredientes.
Con cuchillas de acero inoxidable y un mango ergonómico, esta batidora ofrece un rendimiento excepcional y cómodo. Además, su diseño facilita la limpieza después de su uso.</t>
  </si>
  <si>
    <t>https://drive.google.com/drive/folders/1EBV7bLouPDsdkLgn8G_4bhqb9-poMeUb</t>
  </si>
  <si>
    <t>ZW1-JW6-IP7</t>
  </si>
  <si>
    <t>BATIDORAS DE PEDESTAL</t>
  </si>
  <si>
    <t>BPKM-800 IN</t>
  </si>
  <si>
    <t>Batidora de Pedestal Koblenz BPKM-800 IN</t>
  </si>
  <si>
    <t>BatidoraPed Koblnz BPKM-800IN</t>
  </si>
  <si>
    <t>Batidora de Pedestal Koblenz con 6 velocidades</t>
  </si>
  <si>
    <t>Batidora de Pedestal BPKM-800 IN</t>
  </si>
  <si>
    <t>Con su sistema de rotación planetaria, elimina la necesidad de batir a mano al girar las mezcladoras alrededor del tazón, asegurando que cada rincón del tazón se alcance para obtener una consistencia uniforme y perfecta en tus mezclas.
Con un potente motor de 800 W, hace que batir los ingredientes sea una tarea sencilla, ya sea que estés preparando una crema, masa para hornear o un pastel. Su tapa antisalpicaduras transparente con apertura para paleta e ingredientes evita que los ingredientes salpiquen, manteniendo tanto tu cocina como tú limpios durante el proceso de mezclado.
Con seis velocidades y una función de pulso, podrás ajustar el funcionamiento desde un movimiento lento y controlado hasta un batido rápido para lograr una mezcla perfecta en todo momento. Además, viene con tres accesorios útiles para diferentes consistencias: un batidor para cremas, un mezclador para ingredientes húmedos y secos de pasteles, y un amasador para masas duras como galletas y panes.
Con un tazón de acero inoxidable de 4.8 litros de capacidad, es ideal para preparar una amplia variedad de recetas, desde pasteles y masas hasta galletas y panes. Su cabezal inclinable con botón de bloqueo facilita el acceso al tazón y la incorporación de ingredientes, mientras que su mango ergonómico asegura un manejo cómodo y seguro.</t>
  </si>
  <si>
    <t>https://drive.google.com/drive/folders/1ruchtpA3v98OYOZ5m8uzAg-u4g3_Obtc</t>
  </si>
  <si>
    <t>AC5-OG5-RB3</t>
  </si>
  <si>
    <t>BMKM-150 PB</t>
  </si>
  <si>
    <t>Batidora Manual Koblenz BMKM-150 PB</t>
  </si>
  <si>
    <t>BatidoraMan Koblnz BMKM-150 PB</t>
  </si>
  <si>
    <t>Batidora Manual Koblenz con 5 velocidades</t>
  </si>
  <si>
    <t>Batidora Manual BMKM-150 PB</t>
  </si>
  <si>
    <t>Con cinco velocidades diseñadas para adaptarse a una variedad de masas, desde las más delicadas hasta las más espesas, te brinda el control total sobre tus preparaciones. Además, su función de pulso proporciona potencia adicional para esos últimos detalles que hacen la diferencia en tus creaciones.
Equipada con un mango ergonómico, se adapta cómodamente a tu mano, brindándote un mayor confort y control mientras trabajas en la cocina. Su motor de 150 W asegura un batido rápido y eficiente, sin importar la consistencia de la masa.
El sistema de doble varilla de acero inoxidable no solo ofrece un batido más eficiente y poderoso, sino que también proporciona una mejor textura en tus mezclas. Además, incluye dos varillas para batir, ideales para preparar pasteles y cremas, y dos varillas para amasar, perfectas para masas de galletas y panes.
Con un diseño en blanco y gris, no solo es funcional, sino que también añade un toque de estilo a tu cocina. Además, su fácil limpieza hace que sea aún más conveniente de usar en tu día a día.</t>
  </si>
  <si>
    <t>VA1-TB0-OJ3</t>
  </si>
  <si>
    <t>CAFETERAS</t>
  </si>
  <si>
    <t>CAFETERAS DE GOTEO</t>
  </si>
  <si>
    <t>CKM-212 IN</t>
  </si>
  <si>
    <t>Cafetera de Goteo Koblenz CKM-212 IN</t>
  </si>
  <si>
    <t>CafeteraGot Koblnz CKM-212IN</t>
  </si>
  <si>
    <t>52141526</t>
  </si>
  <si>
    <t>Cafeteras para uso doméstico</t>
  </si>
  <si>
    <t>Cafetera de Goteo CKM-212 IN</t>
  </si>
  <si>
    <t>Con una capacidad para hacer 12 tazas de café, su práctica jarra de vidrio de 1.5 litros asegura que siempre tengas suficiente café para compartir.
Con 1,000 W de potencia, te ofrece la rapidez que necesitas cada mañana, permitiéndote disfrutar de tu taza de café sin tener que esperar mucho tiempo.
Olvídate de los filtros desechables gracias a su filtro permanente lavable, que no solo te ahorra la molestia de buscar y comprar filtros adicionales, sino que también contribuye a reducir el desperdicio.
La función antigoteo asegura que tu mesa o encimera se mantengan siempre limpias y ordenadas, mientras que la placa calefactora asegura que la jarra de vidrio se mantenga caliente el tiempo suficiente para que siempre disfrutes de una taza de café caliente.
Con un botón de encendido/apagado con indicador LED, es fácil de usar y ofrece un funcionamiento intuitivo. Además, su diseño en color negro añade un toque de elegancia a cualquier espacio.</t>
  </si>
  <si>
    <t>https://drive.google.com/drive/folders/1FhSl9rINHfqQ-rir-XjRoL46MYJ-NB77</t>
  </si>
  <si>
    <t>ZR1-GT7-KN5</t>
  </si>
  <si>
    <t>CKM-215 IN</t>
  </si>
  <si>
    <t>Cafetera Deluxe Koblenz CKM-215 IN</t>
  </si>
  <si>
    <t>Cafetera Del Koblnz CKM-215IN</t>
  </si>
  <si>
    <t>Cafetera Deluxe Koblenz para 15 tazas</t>
  </si>
  <si>
    <t>Con una capacidad para hacer hasta 15 tazas de café, su práctica jarra de vidrio de 1.8 litros asegura que siempre tengas suficiente café para compartir.
Programa fácilmente para tener tu café listo a la hora deseada, gracias a su función de temporizador programable. De esta manera, puedes disfrutar de tu café caliente sin preocupaciones, cuando más lo necesites.
Olvídate de los filtros desechables con su práctico filtro permanente lavable, que te permite preparar café una y otra vez sin la necesidad de buscar ni comprar filtros adicionales.
La función antigoteo asegura que tu mesa se mantenga siempre limpia y ordenada, mientras que la placa calefactora asegura que la jarra de vidrio se mantenga caliente el tiempo suficiente para que siempre tengas una taza caliente lista para disfrutar.
Con una potencia de 1,000 W, ofrece un rendimiento óptimo, asegurando una preparación rápida y eficiente de tu café favorito. Además, su pantalla digital y su botón de encendido/apagado con indicador LED facilitan su uso y proporcionan una experiencia intuitiva.</t>
  </si>
  <si>
    <t>https://drive.google.com/drive/folders/1dF9MhGzUQsQsZhVCn9Eug2ErY_Nhnrvj</t>
  </si>
  <si>
    <t>DK7-SE2-VG6</t>
  </si>
  <si>
    <t>CAFETERAS DE ESPRESSO</t>
  </si>
  <si>
    <t>CKM-1350 IN</t>
  </si>
  <si>
    <t>Cafetera Espresso &amp; Latte Koblenz CKM-1350 IN</t>
  </si>
  <si>
    <t>Cafetera Koblnz CKM-1350IN</t>
  </si>
  <si>
    <t>Cafetera Espresso &amp; Latte CKM-1350 IN</t>
  </si>
  <si>
    <t>Con 15 bares de presión, asegura un óptimo sabor y calidad en cada preparación, proporcionando un café con un delicioso aroma y un acabado impecable.
Prepara una amplia variedad de cafés, incluyendo espresso, cappuccino, latte y latte machiato, con la facilidad de un solo toque. Además, su depósito de leche de 500 ml y el sistema de espuma automatizado te permiten complementar tu café con una suave y deliciosa capa de espuma, agregando un toque de lujo a cada taza.
La caldera doble instantánea asegura un calentamiento rápido del café, lo que significa que siempre tendrás tu bebida lista en poco tiempo. Olvida la necesidad de filtros desechables, gracias al filtro lavable de acero inoxidable, que asegura una preparación rápida y sin complicaciones. Además, su diseño en color negro con detalles en acero inoxidable le brinda un aspecto elegante y moderno a tu cocina.
Con una potencia de 1,350 W y la capacidad de preparar SIMultáneamente espresso y espumar la leche, ofrece un rendimiento excepcional para satisfacer incluso a los más exigentes aficionados al café.</t>
  </si>
  <si>
    <t>https://drive.google.com/drive/folders/15DAovBxgVSxkFg0DRomU3wMsbBcCbXoW</t>
  </si>
  <si>
    <t>PY1-PM5-VS0</t>
  </si>
  <si>
    <t>CKM-750 EIN</t>
  </si>
  <si>
    <t>Cafetera Espresso Koblenz CKM-750 EIN</t>
  </si>
  <si>
    <t>Cafetera Koblnz CKM-750 EIN</t>
  </si>
  <si>
    <t>Cafetera Espresso CKM-750 EIN</t>
  </si>
  <si>
    <t>Con 20 bares de presión, asegura un sabor superior y unos resultados excepcionales en cada taza. Capacidad para servir hasta dos tazas de espresso de manera SIMultánea, ideal para compartir un momento especial con tu persona favorita.
El sistema de espuma para cappuccino añade un toque de indulgencia a tus bebidas, proporcionando una suave y deliciosa capa de espuma que realza la experiencia sensorial de cada sorbo.
Con un tanque de agua de 1.6 litros de capacidad, te permite preparar hasta 12 tazas de espresso sin necesidad de recargas frecuentes, asegurando que nunca te quedes sin tu dosis diaria de café.
El filtro lavable de acero inoxidable asegura una preparación rápida y sin complicaciones, asegurando que esté siempre lista para la siguiente taza, mientras que la perilla de fácil uso facilita el control y la personalización del proceso de preparación.
Con una potencia de 850 W, ofrece un rendimiento óptimo y una operación eficiente, asegurando resultados consistentes en cada ciclo de preparación. Con un diseño en color negro con detalles en acero inoxidable que se integra perfectamente en cualquier cocina moderna.</t>
  </si>
  <si>
    <t>https://drive.google.com/drive/folders/1oJ7Wgn9kWELnFNhh16-03VGlfY7HPIz-</t>
  </si>
  <si>
    <t>NF2-WQ4-PX0</t>
  </si>
  <si>
    <t>CKM-204 N</t>
  </si>
  <si>
    <t>Cafetera Personal Koblenz CKM-204 N</t>
  </si>
  <si>
    <t>Cafetera Koblnz CKM-204 N</t>
  </si>
  <si>
    <t>Cafetera Personal CKM-204 N</t>
  </si>
  <si>
    <t>Con una capacidad para preparar hasta 4 tazas de café, cuenta con una práctica jarra de vidrio de 0.6 litros, perfecta para satisfacer las necesidades donde se aprecia un buen café.
Equipada con un potente motor de 600 W, calienta rápidamente el agua, permitiéndote comenzar tu día con una taza de café caliente en cuestión de minutos.
Olvida la molestia de buscar y comprar filtros desechables gracias al filtro permanente lavable. SIMplemente limpia el filtro después de cada uso y estará listo para preparar tu próxima taza de café, lo que te permite ahorrar tiempo y dinero.
La función antigoteo asegura que tu mesa o encimera permanezcan siempre limpias y ordenadas, mientras que la placa calefactora mantiene la jarra de vidrio caliente durante el tiempo suficiente para que disfrutes de tu café a la temperatura perfecta.
Con un botón de encendido/apagado con indicador luminoso, es fácil de operar y ofrece un funcionamiento intuitivo para una experiencia sin complicaciones.</t>
  </si>
  <si>
    <t>https://drive.google.com/drive/folders/15u7fcZxi_RWAnggmDb6tX4H6FEZBsKSD</t>
  </si>
  <si>
    <t>PA5-SN4-YF9</t>
  </si>
  <si>
    <t>EXPRIMIDORES Y EXTRACTORES</t>
  </si>
  <si>
    <t>EXPRIMIDORES</t>
  </si>
  <si>
    <t>CEKM-300 IN</t>
  </si>
  <si>
    <t>Exprimidor de Cítricos Koblenz CEKM-300 IN</t>
  </si>
  <si>
    <t>Exprimidor Koblnz CEKM-300IN</t>
  </si>
  <si>
    <t>52141511</t>
  </si>
  <si>
    <t>Exprimidores de jugo para uso doméstico</t>
  </si>
  <si>
    <t>Exprimidor de Cítricos CEKM-300 IN</t>
  </si>
  <si>
    <t>Con su potente motor de 100 W, asegura un exprimido fácil y rápido de cualquier cítrico y fruta. Su diseño desmontable facilita la limpieza a fondo de cada una de sus partes, permitiéndote llevar la jarra directamente a la mesa sin necesidad de utilizar otro recipiente, brindando comodidad en cada paso.
Cuenta con una ingeniosa trampa de semillas que evita que estas caigan en tu bebida recién exprimida, asegurando un disfrute sin inconvenientes. La jarra de plástico, con una generosa capacidad de 1.5 litros, te permite refrescar a toda tu familia con una deliciosa bebida llena de vitaminas y sabor.
Incluyendo dos tamaños de conos exprimidores, uno pequeño ideal para frutas como naranjas, limones y mandarinas, y uno grande diseñado para extraer todo el jugo de toronjas o limas, este exprimidor se adapta a diferentes tamaños de cítricos. Con una poderosa extracción de jugo, carcasa de acero inoxidable que añade durabilidad y elegancia, y su funcionamiento silencioso, este aparato es una combinación perfecta de funcionalidad y estilo.
No solo SIMplifica el proceso de preparar jugos frescos, sino que también agrega un toque moderno a tu cocina con su atractivo color negro y detalles en acero inoxidable, asegurando una experiencia placentera y eficiente.</t>
  </si>
  <si>
    <t>https://drive.google.com/drive/folders/1wrZGQYhNEYgoG37NJgytl7NO6reFlFjm</t>
  </si>
  <si>
    <t>MR4-UC2-SS2</t>
  </si>
  <si>
    <t>EXTRACTORES</t>
  </si>
  <si>
    <t>JEKM-500 IN</t>
  </si>
  <si>
    <t>Extractor de Jugos Koblenz JEKM-500 IN</t>
  </si>
  <si>
    <t>ExtractorJu Koblnz JEKM-500IN</t>
  </si>
  <si>
    <t>Extractor de Jugos JEKM-500 IN</t>
  </si>
  <si>
    <t>Con su potente motor de 300 W y dos velocidades, asegura la extracción óptima de jugo de una amplia variedad de frutas y verduras. Su diseño desmontable facilita enormemente la limpieza, permitiéndote desarmar cada componente para una higiene impecable.
Con un recipiente para pulpa de alta capacidad, este extractor asegura un rendimiento continuo sin interrupciones. Además, el vaso de 600 ml con separador de espuma añade un toque de elegancia y funcionalidad, capturando eficazmente cualquier espuma al servir el jugo.
La cavidad extra ancha del extractor elimina la necesidad de cortar previamente las frutas y verduras, permitiendo introducir piezas enteras sin complicaciones. Además, el cortador y colador de acero inoxidable aseguran una extracción eficiente y duradera.
Con dos velocidades ajustables, este extractor te brinda un control preciso sobre el proceso de extracción, adaptándose a tus preferencias y necesidades. La facilidad de lavado, armado y desarmado, junto con su elegante color acero inoxidable, hacen del extractor de jugos una adición imprescindible para cualquier cocina moderna.</t>
  </si>
  <si>
    <t>https://drive.google.com/drive/folders/1ZLLSf6zKusJXUPFaLxZcap1CDbcTZqsS</t>
  </si>
  <si>
    <t>DJ6-GI1-LR6</t>
  </si>
  <si>
    <t>HORNOS CON FREIDORA DE AIRE</t>
  </si>
  <si>
    <t>HFKM-1400 IN</t>
  </si>
  <si>
    <t>Horno con Freidora de Aire Koblenz HFKM-1400 IN</t>
  </si>
  <si>
    <t>HornoAirFry Koblnz HFKM-1400IN</t>
  </si>
  <si>
    <t>40101843</t>
  </si>
  <si>
    <t>Horno eléctrico</t>
  </si>
  <si>
    <t>Horno con Freidora de Aire HFKM-1400 IN</t>
  </si>
  <si>
    <t>Ofrece una capacidad de 25 litros que permite preparar comidas abundantes. Cuenta con la capacidad de rostizar un pollo entero en su amplio interior, convirtiéndolo en la opción ideal para reuniones familiares y eventos especiales.
Con 7 funciones en 1 y la flexibilidad de 5 programas de cocción, te brinda la posibilidad de elegir la opción que mejor se adapte a tus preferencias y necesidades. Su potencia de 1400 W asegura un rendimiento óptimo, permitiéndote preparar alimentos de manera eficiente y rápida.
El termostato regulable con un amplio rango de ajuste, que va desde los 40 grados  hasta los 230 grados, proporciona un control preciso sobre la temperatura, asegurando resultados de cocción perfectos en cada uso. Además, la incorporación de una freidora de aire en este horno te permite disfrutar de platillos deliciosos y crujientes, eliminando el exceso de aceite y reduciendo las calorías para una cocina más saludable.
Incluye un temporizador de 60 minutos con alerta y foco indicador, un elegante panel y carcasa de acero inoxidable, una lámpara interior para monitorear el proceso de cocción, una parrilla multiposiciones para adaptarse a distintos tamaños de alimentos, una charola porcelanizada para hornear y accesorios jala-parrillas y jala-varillas para facilitar la manipulación segura.
Con un diseño que prioriza la facilidad de limpieza, presenta una estructura pensada para SIMplificar el mantenimiento, asegurando una experiencia sin complicaciones. Envuelto en un atractivo color acero inoxidable que agrega un toque moderno y elegante a tu cocina.</t>
  </si>
  <si>
    <t>https://drive.google.com/drive/folders/11CQ_b93AWEfUxSTug4ibyRheV9pAtbL8</t>
  </si>
  <si>
    <t>IF3-EG0-PY8</t>
  </si>
  <si>
    <t>HORNOS DE CONVECCIÓN</t>
  </si>
  <si>
    <t>HKM-1500 C</t>
  </si>
  <si>
    <t>Horno Eléctrico de Convección Koblenz HKM-1500 C</t>
  </si>
  <si>
    <t>Horno Eléct Koblnz HKM-1500 C</t>
  </si>
  <si>
    <t>Horno Eléctrico de Convección HKM-1500 C</t>
  </si>
  <si>
    <t>Ofrece una capacidad de 24 litros, lo que permite calentar hasta nueve rebanadas de pan SIMultáneamente. Con un potente sistema de horneado con convección, tres funciones de cocción, termostato regulable de 100 grados a 250 gradosy un temporizador de 60 minutos con alerta y foco indicador hacen que sea fácil obtener resultados perfectos en cada preparación.
Con una potencia de 1500 W, este horno asegura una cocción eficiente y rápida para que puedas disfrutar de tus comidas en el menor tiempo posible. Su diseño intuitivo presenta solo 3 perillas, lo que te permite seleccionar tiempo, temperatura y tipo de cocción sin complicaciones.
Equipado con una parrilla multiposiciones, una charola porcelanizada para hornear y un práctico jala-parrillas que evita quemaduras innecesarias. Además, este electrodoméstico no solo asa, gratina, dora, tuesta y calienta, sino que también cuenta con un sistema de horneado con convección para lograr resultados óptimos. El elegante diseño en acero inoxidable no solo añade un toque moderno a tu cocina, sino que también facilita la limpieza del horno.</t>
  </si>
  <si>
    <t>https://drive.google.com/drive/folders/1pXj8LTt5eRBGbjXFqNc-dNxV35kDtNCq</t>
  </si>
  <si>
    <t>AF6-VS3-OQ5</t>
  </si>
  <si>
    <t>HKM-1500 S</t>
  </si>
  <si>
    <t>Horno Eléctrico de Convección Koblenz HKM-1500 S</t>
  </si>
  <si>
    <t>Horno Eléct Koblnz HKM-1500 S</t>
  </si>
  <si>
    <t>Horno Eléctrico de Convección HKM-1500 S</t>
  </si>
  <si>
    <t>Ofrece una capacidad de 32 litros, este horno te brinda la conveniencia de calentar hasta nueve rebanadas de pan al mismo tiempo, facilitando la preparación de comidas en grandes cantidades.
Equipado con 1500 W de potencia, este horno asegura un rendimiento óptimo, permitiéndote cocinar tus alimentos de manera rápida y eficaz. Sus tres funciones de cocción ofrecen versatilidad para preparar una amplia variedad de platillos, adaptándose a tus preferencias culinarias de la manera más sencilla posible.
La interfaz del horno es intuitiva y sin complicaciones, con solo 3 perillas que te permiten ajustar el tiempo, la temperatura y el tipo de cocción según tus necesidades. Además, cuenta con un termostato regulable en un rango de 100 grados a 250 grados, brindándote control preciso sobre el proceso de cocción.
Para asegurar una experiencia de cocina práctica y segura, el Horno Eléctrico de Convección HKM-1500 S está diseñado con características adicionales. Incluye una parrilla multiposiciones que te permite ajustar la altura según el tamaño de tus alimentos, una charola porcelanizada para hornear que facilita la limpieza y un práctico accesorio jala-parrillas para evitar quemaduras al manipular las parrillas calientes.
Con la capacidad de asar, gratinar, dorar, tostar y calentar, este horno se convierte en un aliado versátil en tu cocina. Además, sus 3 programas de cocción preestablecidos SIMplifican aún más el proceso culinario. El temporizador de 60 minutos, con alerta y foco indicador, te ayuda a mantener un control preciso sobre el tiempo de cocción.
El diseño del Horno Eléctrico de Convección HKM-1500 S destaca con un atractivo color acero inoxidable, agregando un toque moderno y elegante a tu cocina. En resumen, este horno ofrece potencia, versatilidad y comodidad, convirtiéndolo en una elección práctica para aquellos que buscan una solución eficiente para sus necesidades culinarias.</t>
  </si>
  <si>
    <t>https://drive.google.com/drive/folders/1J5nhAy37EUYRvvMOQFu0iYYWBVXBnD9S</t>
  </si>
  <si>
    <t>JS1-KX3-MX3</t>
  </si>
  <si>
    <t>HORNOS ROSTICEROS</t>
  </si>
  <si>
    <t>HKM-1500 R</t>
  </si>
  <si>
    <t>Horno Rosticero Koblenz HKM-1500 R</t>
  </si>
  <si>
    <t>Horno Rost Koblnz HKM-1500 R</t>
  </si>
  <si>
    <t>Horno Rosticero HKM-1500 R</t>
  </si>
  <si>
    <t>Ofrece una capacidad de 24 litros y un termostato regulable de 100 grados a 250 grados. Te permite rostizar un pollo entero, brindándote opciones ilimitadas. Con un impresionante poder de 1500 W, asegura un rendimiento rápido y eficiente para preparar tus alimentos de la mejor manera posible. La función de horneado con convección y cuatro opciones de cocción hacen que la preparación de tus platillos favoritos sea más fácil que nunca.
Se destaca por su SIMplicidad de uso con solo tres perillas, que te permiten seleccionar el tiempo, la temperatura y el tipo de cocción sin complicaciones. Cocinar de manera práctica es posible gracias a su parrilla multiposiciones, charola porcelanizada para hornear, jala-varillas para colocar y extraer la varilla rosticera, tenedores para mantener centrado el alimento en la varilla y un práctico jala-parrillas que evita quemaduras.
Asa, gratina, dora, tuesta, calienta y rostiza, ofreciendo un amplio abanico de posibilidades. Su sistema de horneado con convección asegura una distribución uniforme del calor para obtener resultados perfectos en cada ocasión.
Brinda precisión y flexibilidad en cada preparación. Además, su timer de 60 minutos con alerta y foco indicador facilita el seguimiento del proceso de cocción. El elegante diseño en acero inoxidable no solo añade un toque moderno a tu cocina, sino que también facilita la limpieza del horno.</t>
  </si>
  <si>
    <t>https://drive.google.com/drive/folders/1dLTanXac2wlqH2N9PawuWe8flOxMO7kp</t>
  </si>
  <si>
    <t>JH3-RC1-SK7</t>
  </si>
  <si>
    <t>HORNOS TOSTADORES</t>
  </si>
  <si>
    <t>НКМ-1000</t>
  </si>
  <si>
    <t>Horno Tostador Koblenz HKM-1000</t>
  </si>
  <si>
    <t>Horno Tostador Koblnz HKM-1000</t>
  </si>
  <si>
    <t>52141521</t>
  </si>
  <si>
    <t>Hornos tostadores para uso doméstico</t>
  </si>
  <si>
    <t>Horno Tostador HKM-1000</t>
  </si>
  <si>
    <t>Ofrece una capacidad de 10 litros, este horno tiene espacio suficiente para hasta cuatro rebanadas de pan o una pizza individual de 23 cm, permitiéndote preparar una variedad de deliciosos platillos con comodidad.
Equipado con una potencia de 1,000 W, calienta rápidamente tus alimentos, asegurando que estén listos para disfrutar en poco tiempo, sin comprometer el sabor ni la calidad.
El temporizador de 15 minutos, con alarma, te brinda tranquilidad al evitar que tus alimentos se quemen o sobrecalienten, permitiéndote realizar otras tareas mientras tu comida se cocina a la perfección.
Con un termostato regulable de 100°C a 250°C, tienes un amplio rango de temperaturas para asar, gratinar, dorar, tostar y calentar tus platillos favoritos según tus preferencias.
Su tamaño compacto y práctico te permite colocarlo fácilmente en cualquier espacio de tu cocina, e incluso guardarlo en gabinetes o estantes sin ocupar mucho espacio, lo que lo convierte en una excelente adición a cualquier hogar.
Además, cuenta con características adicionales que mejoran su funcionalidad y conveniencia, como una parrilla multiposiciones y una charola metálica deslizable de fácil limpieza, facilitando aún más la preparación y limpieza de tus comidas.
El elegante diseño en acero inoxidable no solo añade un toque moderno a tu cocina, sino que también facilita la limpieza del horno.</t>
  </si>
  <si>
    <t>https://drive.google.com/drive/folders/1BqKmpypLd2tLJvIWwX4LsirWnnLcBmz8</t>
  </si>
  <si>
    <t>JJ4-VC4-LR7</t>
  </si>
  <si>
    <t>LICUADORAS Y PROCESADORES</t>
  </si>
  <si>
    <t>LICUADORAS</t>
  </si>
  <si>
    <t>LKM-5510 PR</t>
  </si>
  <si>
    <t>Licuadora Deli Koblenz LKM-5510 PR</t>
  </si>
  <si>
    <t>Licuadora D Koblnz LKM-5510 PR</t>
  </si>
  <si>
    <t>52141524</t>
  </si>
  <si>
    <t>Licuadoras para uso doméstico</t>
  </si>
  <si>
    <t>Licuadora Deli LKM-5510 PR</t>
  </si>
  <si>
    <t>Ofrece un rendimiento excepcional con su sistema avanzado de 10 velocidades y función de pulso de dos niveles, proporcionándote un control preciso para una variedad de preparaciones. Equipada con un potente motor de 500 W, es capaz de triturar hielo, preparar smoothies y mucho más, ofreciendo versatilidad en cada uso.
Sus cuatro cuchillas de acero inoxidable con sistema completo de acoplamiento metálico aseguran un licuado uniforme y eficiente. Además, estas cuchillas cuentan con tecnología de ultra-duración, asegurando una durabilidad hasta tres veces mayor que las convencionales.
El vaso de plástico con capacidad de 1.25 litros es perfecto para grandes preparaciones y viene con indicadores de medición, facilitando la precisión en cada receta. La graduación en el vaso incluye litros, mililitros, onzas y tazas, brindándote la flexibilidad necesaria en la cocina.
Con un atractivo diseño en color rojo y gris, no solo destaca por su rendimiento excepcional, sino también por su estética elegante que complementará cualquier cocina moderna.</t>
  </si>
  <si>
    <t>https://drive.google.com/drive/folders/1C72rJ8kImkiMXdTQ7uJSTi69pcMxwM2h</t>
  </si>
  <si>
    <t>SJ9-LY5-WL4</t>
  </si>
  <si>
    <t>LKM-5910 VB</t>
  </si>
  <si>
    <t>Licuadora Gourmet Koblenz LKM-5910 VB</t>
  </si>
  <si>
    <t>Licuadora G Koblnz LKM-5910 VB</t>
  </si>
  <si>
    <t>Licuadora Gourmet LKM-5910 VB</t>
  </si>
  <si>
    <t>Con un sistema de 10 velocidades y una función de pulso de dos niveles, esta licuadora te brinda el control preciso para lograr la consistencia perfecta en cada licuado.
Equipada con cuatro cuchillas de acero inoxidable y un sistema completo de acoplamiento metálico, asegura un licuado uniforme y eficiente. Su potente motor de 500 W impulsa las cuchillas con facilidad, triturando hielo, preparando smoothies y mucho más, para satisfacer todas tus necesidades.
El vaso de vidrio de 1.5 litros de capacidad no solo es resistente y duradero, sino que también presenta indicadores de medición para una precisión excepcional en tus recetas. La graduación en el vaso abarca litros, mililitros, onzas y tazas, facilitando aún más la medición y mezcla de ingredientes.
Las cuatro cuchillas de acero inoxidable poseen una tecnología de ultra-duración única, extendiendo su vida útil hasta tres veces más que las cuchillas convencionales. Asegura un rendimiento excepcional a lo largo del tiempo, brindándote resultados consistentes en cada uso.
Con un elegante diseño en blanco y gris, la licuadora no solo destaca por su rendimiento excepcional, sino también por su estética que complementará la apariencia de tu cocina.</t>
  </si>
  <si>
    <t>https://drive.google.com/drive/folders/1kHSd80ArVmseaBoQr9N2jGlnd-aBdN7W</t>
  </si>
  <si>
    <t>UX2-KQ3-DH5</t>
  </si>
  <si>
    <t>PROCESADORES NUTRIBULLET</t>
  </si>
  <si>
    <t>BKM-800</t>
  </si>
  <si>
    <t>Licuadora Personal Mix&amp;Go Koblenz BKM-800</t>
  </si>
  <si>
    <t>Licuadora Mix&amp;Go K BKM-800</t>
  </si>
  <si>
    <t>52141514</t>
  </si>
  <si>
    <t>Procesadores de alimentos para uso doméstico</t>
  </si>
  <si>
    <t>Licuadora Personal Mix&amp;Go BKM-800</t>
  </si>
  <si>
    <t>Con un motor de 800 W de potencia, diseñado para procesar ingredientes rápidamente, es perfecto para triturar frutas, semillas, nueces y verduras, permitiéndote preparar tus batidos y smoothies favoritos.
Su vaso térmico de acero inoxidable, con una capacidad de 900 ml, es de alta resistencia y mantiene tus bebidas frías por más tiempo, asegurando un mejor sabor. Sus seis poderosas cuchillas de acero inoxidable aseguran una molienda sin esfuerzo. Además, incorpora una función inteligente de apagado automático y una luz LED azul que indica el funcionamiento.
Incluye 12 accesorios que proporcionan una comodidad a la hora de preparar tus bebidas. Además, cuenta con un recetario con 36 deliciosas recetas que puedes preparar fácilmente desde casa.</t>
  </si>
  <si>
    <t>https://drive.google.com/drive/folders/1L3yiXMkDeY-ja2SMbk3Kqj7ls-CT8Z9-</t>
  </si>
  <si>
    <t>GF7-BQ3-YS9</t>
  </si>
  <si>
    <t>BKM-1000</t>
  </si>
  <si>
    <t>Licuadora Personal Mix&amp;Go Koblenz BKM-1000</t>
  </si>
  <si>
    <t>Licuadora Mix&amp;Go K BKM-1000</t>
  </si>
  <si>
    <t>Licuadora Personal Mix&amp;Go BKM-1000</t>
  </si>
  <si>
    <t>Con un motor de 1000 W de potencia, diseñado para procesar ingredientes rápidamente, es perfecto para triturar frutas, semillas, nueces y verduras, permitiéndote preparar tus batidos y smoothies favoritos.
Su vaso térmico de acero inoxidable, con una capacidad de 900 ml, es de alta resistencia y mantiene tus bebidas frías por más tiempo, asegurando un mejor sabor. Sus seis poderosas cuchillas de acero inoxidable aseguran una molienda sin esfuerzo. Además, incorpora una función inteligente de apagado automático y una luz LED azul que indica el funcionamiento.
Incluye 12 accesorios que proporcionan una comodidad a la hora de preparar tus bebidas. Además, cuenta con un recetario con 36 deliciosas recetas que puedes preparar fácilmente desde casa.</t>
  </si>
  <si>
    <t>https://drive.google.com/drive/folders/1Nh8IbkW2NQ2DmDPyoLLWzOfTJqFv7X_V</t>
  </si>
  <si>
    <t>XC4-OW6-VD0</t>
  </si>
  <si>
    <t>LKM-9406 PRO</t>
  </si>
  <si>
    <t>Licuadora PRO 1200 Koblenz LKM-9406</t>
  </si>
  <si>
    <t>Licuadora P1200Koblnz LKM-9406</t>
  </si>
  <si>
    <t>Licuadora PRO 1200 LKM-9406</t>
  </si>
  <si>
    <t>Con un motor de 1200 W, tritura con facilidad y eficiencia una gran variedad de ingredientes, manteniendo sus nutrientes intactos. Su perilla de velocidad ajustable, junto con seis programas inteligentes, incluyendo smoothie, malteadas, hielo, puré, jugos y salsa, brindan un control preciso y una versatilidad excepcional para lograr resultados perfectos.
Equipada con un sistema de aspas ultra reversibles, crea un vórtice al momento de licuar, asegurando una mezcla consistente, suave y libre de grumos, incluso capaz de triturar hielo y frutas congeladas. Su vaso de tritán de dos litros, con graduaciones en litros, mililitros, onzas y tazas, asegura un licuado perfecto, mientras que su diseño exclusivo con vórtices asegura una mezcla homogénea.
Cuenta con funcionamiento ultra silencioso, proporcionando una experiencia de uso cómoda. Viene con múltiples accesorios, incluyendo un vaso portátil de tritán de 900 ml y una barra empuja alimentos. Además, es compatible con accesorios Mix&amp;Go Koblenz, lo que amplía aún más su versatilidad.
Con un diseño moderno en color rojo y negro, cuenta con un panel táctil y un candado de seguridad entre el vaso y la base para asegurar un uso seguro. La tapa está diseñada con estrías protectoras para evitar derrames líquidos. Es ideal para preparar licuados, jugos, malteadas, salsas, así como para moler granos de café, nueces, pimienta e incluso hielo.</t>
  </si>
  <si>
    <t>https://drive.google.com/drive/folders/153sU0lfLrQrYpnQfaE_R9Ix7MS4b-9rY</t>
  </si>
  <si>
    <t>MX6-JC8-QH9</t>
  </si>
  <si>
    <t>LKM-9608 PRO</t>
  </si>
  <si>
    <t>Licuadora PRO 1400 Koblenz LKM-9608</t>
  </si>
  <si>
    <t>Licuadora P1400Koblnz LKM-9608</t>
  </si>
  <si>
    <t>Licuadora PRO 1400 LKM-9608</t>
  </si>
  <si>
    <t>Con un motor de 1400 W, tritura con facilidad y eficiencia una gran variedad de ingredientes, manteniendo sus nutrientes intactos. Su perilla de velocidad ajustable, junto con seis programas inteligentes, incluyendo smoothie, malteadas, hielo, puré, jugos y salsa, brindan un control preciso y una versatilidad excepcional para lograr resultados perfectos.
Equipada con un sistema de aspas ultra reversibles, crea un vórtice al momento de licuar, asegurando una mezcla consistente, suave y libre de grumos, incluso capaz de triturar hielo y frutas congeladas. Su vaso de tritán de dos litros, con graduaciones en litros, mililitros, onzas y tazas, asegura un licuado perfecto, mientras que su diseño exclusivo con vórtices asegura una mezcla homogénea.
Cuenta con funcionamiento ultra silencioso, proporcionando una experiencia de uso cómoda. Viene con múltiples accesorios, incluyendo un vaso portátil de tritán de 900 ml y una barra empuja alimentos. Además, es compatible con accesorios Mix&amp;Go Koblenz, lo que amplía aún más su versatilidad.
Con un diseño moderno en color rojo y negro, cuenta con un panel táctil y un candado de seguridad entre el vaso y la base para asegurar un uso seguro. La tapa está diseñada con estrías protectoras para evitar derrames líquidos. Es ideal para preparar licuados, jugos, malteadas, salsas, así como para moler granos de café, nueces, pimienta e incluso hielo.</t>
  </si>
  <si>
    <t>https://drive.google.com/drive/folders/1Ewr22EHLJn-9YNWaQDHl7VLmEpcXWEDI</t>
  </si>
  <si>
    <t>BD2-JC1-QD9</t>
  </si>
  <si>
    <t>LKM-9610 PRO</t>
  </si>
  <si>
    <t>Licuadora PRO 1400 Premium Koblenz LKM-9610</t>
  </si>
  <si>
    <t>Licuadora Koblnz LKM-9610</t>
  </si>
  <si>
    <t>Licuadora PRO 1400 Premium LKM-9610</t>
  </si>
  <si>
    <t>https://drive.google.com/drive/folders/1g8fbLBIoyO-lbY9BG3JzBASAAfahccsV</t>
  </si>
  <si>
    <t>YO4-GG0-OZ2</t>
  </si>
  <si>
    <t>LKM-5710 PB</t>
  </si>
  <si>
    <t>Licuadora Súper Deli Koblenz LKM-5710 PB</t>
  </si>
  <si>
    <t>Licuadora Koblnz LKM-5710 PB</t>
  </si>
  <si>
    <t>Licuadora Súper Deli LKM-5710 PB</t>
  </si>
  <si>
    <t>Con un motor de 500 W de potencia, está diseñado para ofrecer un rendimiento óptimo con su sistema de 10 velocidades, permitiéndote ajustar la potencia según tus necesidades. Además, cuenta con una función de pulso de 2 niveles, ideal para tener un control preciso y obtener la textura deseada en tus preparaciones.
Está equipada con cuatro cuchillas de acero inoxidable, asegura un licuado uniforme gracias a sus cuatro planos de corte. Su sistema de acoplamiento metálico completo y las cuchillas con tecnología de ultra-duración aseguran una vida útil hasta tres veces más larga que las cuchillas tradicionales.
El vaso de plástico tiene una capacidad de 1.625 litros, ideal para preparar grandes cantidades de tus recetas favoritas. Los indicadores de medición están claramente marcados en litros, mililitros, onzas y tazas, facilitando la dosificación precisa de los ingredientes.</t>
  </si>
  <si>
    <t>https://drive.google.com/drive/folders/1b94R_-QL2Ls-avKUiD01dZWKjlI9USem</t>
  </si>
  <si>
    <t>FF5-BO4-XS9</t>
  </si>
  <si>
    <t>SANDWICHERAS Y PARRILLAS GRILLS</t>
  </si>
  <si>
    <t>PANINI GRILLS</t>
  </si>
  <si>
    <t>PGKM-1500 I</t>
  </si>
  <si>
    <t>Panini Grill Koblenz PGKM-1500 I</t>
  </si>
  <si>
    <t>Panini Grill Koblnz PGKM-1500I</t>
  </si>
  <si>
    <t>52141533</t>
  </si>
  <si>
    <t>Planchas eléctricas para uso doméstico</t>
  </si>
  <si>
    <t>Panini Grill PGKM-1500 I</t>
  </si>
  <si>
    <t>Equipada con una parrilla de recubrimiento antiadherente, permite cocinar de manera saludable, eliminando la necesidad de grasas adicionales y facilitando la limpieza posterior.
Las luces indicadoras de on y ready añaden comodidad al proceso, brindándote claridad sobre el estado de funcionamiento y la temperatura adecuada para comenzar la preparación. Con una potencia de 1500 W, proporciona un calentamiento rápido y uniforme, asegurando un dorado perfecto en cada uso.
Con una capacidad para cuatro rebanadas, es ideal para cocinar de manera eficiente sin ocupar demasiado espacio en tu cocina, gracias a su diseño compacto. Su versatilidad va más allá de los paninis, ya que te permite preparar una variedad de alimentos como pan, cortes de carne, pescado, filetes, verduras, quesos y salchichas.
Asegura la máxima seguridad con su termostato automático y botón de encendido, junto con un clip de cierre que proporciona estabilidad durante la cocción. Las asas de tacto frío aseguran un manejo seguro, mientras que la bandeja colectora removible y la espátula facilitan la limpieza después de cada uso. Su atractivo color acero inoxidable agrega un toque moderno y elegante a tu cocina.</t>
  </si>
  <si>
    <t>https://drive.google.com/drive/folders/1NJ_VTs_EvOg08nNUryhMzX7DWiLPt04_</t>
  </si>
  <si>
    <t>DU8-MR7-CY6</t>
  </si>
  <si>
    <t>PARRILLAS ELÉCTRICAS</t>
  </si>
  <si>
    <t>PEKM-1000 EG</t>
  </si>
  <si>
    <t>Parrilla Eléctrica 1 Quemador Espiral PEKM-1000 EG</t>
  </si>
  <si>
    <t>P.Elec 1Q Espiral PEKM-1000 EG</t>
  </si>
  <si>
    <t>52141535</t>
  </si>
  <si>
    <t>Parrillas eléctricas interiores para uso doméstico</t>
  </si>
  <si>
    <t>Parrilla Eléctrica 1 Quemador Espiral Pekm-1000 Eg</t>
  </si>
  <si>
    <t>Con su potente quemador en espiral de 1000 W, esta parrilla asegura un calentamiento rápido y eficaz para acelerar el proceso de cocción. La espiral aplanada no solo mejora el contacto con el recipiente, sino que también asegura una distribución uniforme del calor, logrando resultados óptimos.
Ofreciendo cinco niveles de calentamiento, esta parrilla proporciona un control preciso para que puedas cocinar de manera cómoda, segura y rápida. El termostato de seguridad regula el encendido y apagado, manteniendo una temperatura estable y brindando tranquilidad durante el uso.
La estructura de metal de la parrilla no solo asegura durabilidad y confiabilidad, sino que también facilita la limpieza, asegurando una experiencia sin complicaciones. Las patas antiderrapantes ofrecen estabilidad adicional durante el uso.
El indicador luminoso de funcionamiento indica claramente cuando la parrilla está en funcionamiento. No solo ahorra tiempo en la cocina, sino que también se presenta en un atractivo color blanco, añadiendo un toque moderno y limpio a tu espacio.</t>
  </si>
  <si>
    <t>https://drive.google.com/drive/folders/176AzUinReJlD_8CPx0_B2cAwVF4IL77t</t>
  </si>
  <si>
    <t>KZ9-DZ9-SD5</t>
  </si>
  <si>
    <t>PEKM-2000 EG</t>
  </si>
  <si>
    <t>Parrilla Eléctrica 2 Quemadores Espiral PEKM-2000 EG</t>
  </si>
  <si>
    <t>P.Elec 2Q Espiral PEKM-2000 EG</t>
  </si>
  <si>
    <t>Parrilla Eléctrica 2 Quemadores Espiral Pekm-2000 Eg</t>
  </si>
  <si>
    <t>Con sus potentes quemadores dobles en espiral, esta parrilla asegura una distribución del calor óptima para resultados de cocción uniformes. Con cinco niveles de calentamiento, proporciona un control preciso para cocinar de manera cómoda, segura y rápida.
La seguridad es una prioridad con el termostato de seguridad, que regula el encendido y apagado del aparato, manteniendo la temperatura estable durante el uso. La estructura resistente de metal asegura durabilidad y confiabilidad, mientras que los 2000 W de potencia ofrecen un calentamiento rápido para mayor eficiencia en la cocina.
Los dos quemadores en espiral cuentan con espirales aplanadas, mejorando el contacto con el recipiente y asegurando una distribución del calor eficiente. El control de temperatura permite ajustes personalizados según tus preferencias.
El indicador luminoso de funcionamiento brinda una clara señal cuando la parrilla está en uso, y las patas antiderrapantes proporcionan estabilidad adicional durante el proceso de cocción. Además, la facilidad de limpieza asegura una experiencia sin complicaciones.
Con su presentación en color blanco, esta parrilla no solo ofrece un rendimiento excepcional sino que también agrega un toque moderno y limpio a tu espacio.</t>
  </si>
  <si>
    <t>https://drive.google.com/drive/folders/1DrTUpyPSAKipwyAyYGh32l4jh4ruxIPa</t>
  </si>
  <si>
    <t>IX9-SD9-RB2</t>
  </si>
  <si>
    <t>PLANCHAS DE VAPOR</t>
  </si>
  <si>
    <t>PLANCHAS DE VAPOR TRADICIONALES</t>
  </si>
  <si>
    <t>PKK-380 SA</t>
  </si>
  <si>
    <t>Plancha Secure Keramik PKK-380 SA</t>
  </si>
  <si>
    <t>Plancha Sec Krmk PKK-380 SA</t>
  </si>
  <si>
    <t>52141608</t>
  </si>
  <si>
    <t>Plancha de vapor para ropa</t>
  </si>
  <si>
    <t>Con 1,200 W de potencia, ofrece un rendimiento excepcional con funciones avanzadas para facilitar el planchado. Equipada con un sistema de golpe de calor, vapor vertical y un sistema de rociado fino, asegura resultados impecables en cada uso, con una generosa potencia de vapor de 60 gr/min para eliminar las arrugas más difíciles.
El diseño inteligente de la suela de cerámica con tecnología Keramik amortigua las variaciones de temperatura durante todo el tiempo de planchado, asegurando una distribución uniforme del calor. Además, cuenta con funciones integradas que mejoran la experiencia del usuario, como el sistema antigoteo, anti-calc y autolimpieza, que proporcionan una mayor conveniencia y durabilidad.
El cable viene con un sistema de rotación de 360 grados, evitando enredos y daños, lo que contribuye a una mayor durabilidad del aparato. La función de auto apagado asegura la seguridad al apagar automáticamente la plancha después de 30 segundos sin movimiento en posición horizontal y ocho minutos en posición vertical.
Con un tanque de agua de 220 ml, ofrece un práctico vapor constante para facilitar el planchado. El elegante diseño en color aqua con detalles en plata añade un toque de estilo a tu rutina diaria.</t>
  </si>
  <si>
    <t>WU6-XX6-QR0</t>
  </si>
  <si>
    <t>PKK-550 SR</t>
  </si>
  <si>
    <t>Plancha Secure Keramik PKK-550 SR</t>
  </si>
  <si>
    <t>Plancha Sec Krmk PKK-550 SR</t>
  </si>
  <si>
    <t>Con 1,200 W de potencia, ofrece funciones diseñadas para hacer que el planchado sea eficiente y cómodo.
Su gran potencia de vapor de 60 gramos por minuto se combina con un diseño inteligente de la suela, que amortigua las variaciones de temperatura a lo largo del proceso de planchado, asegurando resultados consistentes y un cuidado óptimo de las prendas.
Cuenta con un sistema anti-goteo, anti-calc y función auto-limpieza, proporcionando una experiencia de planchado sin complicaciones y extendiendo la vida útil de la plancha. El cable con sistema de rotación de 360 grados no solo evita enredos molestos, sino que también protege contra posibles daños por el uso continuado, asegurando una durabilidad excepcional.
La suela de cerámica con tecnología Keramik permite un deslizamiento suave y eficiente sobre cualquier tipo de tela. Además, el diseño de la suela con punta extendida facilita la eliminación de arrugas en áreas de difícil acceso.
Con 19 orificios para una entrega de vapor eficiente, esta plancha ofrece un desempeño excepcional. Presenta una serie de funciones adicionales, desde vapor vertical hasta golpe de vapor y sistema de rociado fino, brindando versatilidad para enfrentar cualquier tipo de arruga. Con un control de temperatura preciso y un tanque de agua generoso de 300 ml, esta plancha se adapta a tus necesidades específicas y ofrece una experiencia de planchado eficaz y cómoda.
El diseño moderno en color rosa con detalles en blanco añade un toque de elegancia a esta potente herramienta de planchado.</t>
  </si>
  <si>
    <t>https://drive.google.com/drive/folders/1iDZpKroMDfQt4wP8gfnxpm4jkMKoLVh3</t>
  </si>
  <si>
    <t>CI2-ZM0-TO9</t>
  </si>
  <si>
    <t>PKK-750 SA</t>
  </si>
  <si>
    <t>Plancha Secure Keramik Pro PKK-750 SA</t>
  </si>
  <si>
    <t>Plancha Sec Krmk P PKK-750 SA</t>
  </si>
  <si>
    <t>Plancha Koblenz Secure Keramik Pro suela de cerámica</t>
  </si>
  <si>
    <t>Con 1,600 W de potencia, ofrece funciones diseñadas para hacer que el planchado sea eficiente y cómodo.
Su gran potencia de vapor de 80 gramos por minuto se combina con un diseño inteligente de la suela, que amortigua las variaciones de temperatura a lo largo del proceso de planchado, asegurando resultados consistentes y un cuidado óptimo de las prendas.
Cuenta con un sistema anti-goteo, anti-calc y función auto-limpieza, proporcionando una experiencia de planchado sin complicaciones y extendiendo la vida útil de la plancha. El cable con sistema de rotación de 360 grados no solo evita enredos molestos, sino que también protege contra posibles daños por el uso continuado, asegurando una durabilidad excepcional.
La suela de cerámica con tecnología Keramik permite un deslizamiento suave y eficiente sobre cualquier tipo de tela. Además, el diseño de la suela con punta extendida facilita la eliminación de arrugas en áreas de difícil acceso.
Con 28 orificios para una entrega de vapor eficiente, esta plancha ofrece un desempeño excepcional. Presenta una serie de funciones adicionales, desde vapor vertical hasta golpe de vapor y sistema de rociado fino, brindando versatilidad para enfrentar cualquier tipo de arruga. Con un control de temperatura preciso y un tanque de agua generoso de 350 ml, esta plancha se adapta a tus necesidades específicas y ofrece una experiencia de planchado eficaz y cómoda.
El diseño moderno en color aqua con detalles en plata añade un toque de elegancia a esta potente herramienta de planchado.</t>
  </si>
  <si>
    <t>https://drive.google.com/drive/folders/1kuSDQF_6r_nmT0i6B6UwGjK9-_4w2x_B</t>
  </si>
  <si>
    <t>TN1-ID8-LQ0</t>
  </si>
  <si>
    <t>PKK-350 R</t>
  </si>
  <si>
    <t>Plancha Ultra Keramik PKK-350 R</t>
  </si>
  <si>
    <t>Plancha Ultra Krmk PKK-350 R</t>
  </si>
  <si>
    <t>Con 1,200 W de potencia, ofrece funciones avanzadas, incluyendo golpe de calor, vapor vertical y sistema de rociado fino, brindando versatilidad para adaptarse a diferentes tipos de tejidos y prendas. La potencia de vapor de 60 gr/min asegura un rendimiento excepcional para lograr resultados impecables en cada planchado.
El diseño inteligente de la suela amortigua las variaciones de temperatura durante todo el tiempo de planchado, asegurando un deslizamiento suave y uniforme sobre la tela. La tecnología Keramik en la suela de cerámica potencia la eficiencia y durabilidad de la plancha.
Cuenta con un sistema de auto limpieza para mayor conveniencia y mantenimiento del rendimiento. El cable con sistema de rotación de 360 grados no solo previene enredos, sino que también protege el cable de posibles daños por uso, aumentando la durabilidad del aparato.
Con un tanque de agua de 220 ml, proporciona una capacidad adecuada para sesiones de planchado prolongadas. El elegante diseño en color rosa con detalles en plata no solo refleja estilo, sino que también aporta una sofisticación distintiva.</t>
  </si>
  <si>
    <t>https://drive.google.com/drive/folders/18Sq5FB0a0tLjetBNaYWwCKK3U8IPNrua</t>
  </si>
  <si>
    <t>HC9-TZ3-RM7</t>
  </si>
  <si>
    <t>SANDWICHERAS</t>
  </si>
  <si>
    <t>SKM-800 BI</t>
  </si>
  <si>
    <t>Sandwichera SKM-800 BI</t>
  </si>
  <si>
    <t>52141534</t>
  </si>
  <si>
    <t>Sandwicheras eléctricas para uso doméstico</t>
  </si>
  <si>
    <t>Con placas especialmente diseñadas y revestimiento antiadherente, esta sandwichera facilita la limpieza después de cada uso, asegurando que tus sándwiches se deslicen sin esfuerzo y manteniendo las placas libres de residuos de alimentos.
Las luces indicadoras de On y Ready te permiten saber cuándo la sandwichera está encendida y lista para usar, evitando quemaduras accidentales y proporcionándote una experiencia de cocina más segura y confiable.
Con una potencia de 750 W, ofrece un calentamiento rápido y uniforme, asegurando que tus sándwiches estén listos en pocos minutos y con un acabado perfectamente dorado en cada ocasión.
La base para almacenaje vertical te ayuda a ahorrar espacio en tu cocina, permitiéndote guardar la sandwichera de manera compacta y conveniente en cualquier armario o despensa. Su tamaño compacto la hace ideal para cocinas con espacio limitado, sin comprometer la funcionalidad ni el rendimiento.
Además, cuenta con características adicionales para tu comodidad y seguridad, como un termostato automático, un clip de cierre para máxima seguridad y asas de tacto frío, que te permiten manipular la sandwichera de manera segura y cómoda en todo momento.
El elegante diseño en color blanco con detalles en acero inoxidable no solo refleja estilo, sino que también aporta una sofisticación distintiva.</t>
  </si>
  <si>
    <t>https://drive.google.com/drive/folders/1a4kEcNQ2eTHkymMlSy3EwhDpuBD2rA9W</t>
  </si>
  <si>
    <t>IY5-QW7-IQ2</t>
  </si>
  <si>
    <t>ASPIRADORAS</t>
  </si>
  <si>
    <t>ASPIRADORAS DE TRINEO</t>
  </si>
  <si>
    <t>EC15KA2B</t>
  </si>
  <si>
    <t>Aspiradora Eureka Canister de 2.5L Negro con Azul</t>
  </si>
  <si>
    <t>Aspiradora ECanister2.5LN/Azul</t>
  </si>
  <si>
    <t>Midea México, S. de R.L. de C.V.</t>
  </si>
  <si>
    <t>Eureka</t>
  </si>
  <si>
    <t>47121602</t>
  </si>
  <si>
    <t>Aspiradoras</t>
  </si>
  <si>
    <t xml:space="preserve">Aspiradora Eureka EC15KA2B
</t>
  </si>
  <si>
    <t>La innovadora aspiradora canister de Eureka con tecnología multisurface, ideal para todo tipo de superficie. Cuenta con un filtro de escape HEPA y un filtro de succión con esponja de alta eficiencia. Además, es capaz de contener hasta 2.5 litros y cuenta con una potencia de 1100W.</t>
  </si>
  <si>
    <t>Midea</t>
  </si>
  <si>
    <t>https://drive.google.com/drive/folders/1bXU6BPismmCQ2-oi-yMbYyiMFCzNJ8Qu</t>
  </si>
  <si>
    <t>EC5-ZX2-FU9</t>
  </si>
  <si>
    <t>ASPIRADORAS DE ESCOBA</t>
  </si>
  <si>
    <t>ES18PSABB</t>
  </si>
  <si>
    <t>Aspiradora Eureka Inalámbrica MultiCiclónica - Stylus 0.7L Cordless Stick Silver con Azul</t>
  </si>
  <si>
    <t>Aspiradora E.Stylus 0.7L Sil/A</t>
  </si>
  <si>
    <t>Aspiradora Eureka Inalambrica Multiciclónica 0.7 L Silver Eureka ES18PSABB</t>
  </si>
  <si>
    <t>La nueva aspiradora inalámbrica stylus y cuenta con tecnología multiciclónica que permite separar las partículas de polvo y suciedad del aire. Además, sus funciones 2 en 1 la convierten fácilmente en una aspiradora de mano, y con su sistema de multifiltración con filtro HEPA, puede atrapar hasta las partículas más pequeñas.</t>
  </si>
  <si>
    <t>https://drive.google.com/drive/folders/1I6601BxOfZov1JZ6zAKzCq48qF88eYOH</t>
  </si>
  <si>
    <t>CO2-PO1-CE7</t>
  </si>
  <si>
    <t>ASPIRADORAS VERTICALES</t>
  </si>
  <si>
    <t>EST2A2BB</t>
  </si>
  <si>
    <t>Aspiradora Eureka Vertical de 0.65L Tipo Stick con Cable</t>
  </si>
  <si>
    <t>Aspiradora E.V 0.65L TipoStick</t>
  </si>
  <si>
    <t xml:space="preserve">Aspiradora Eureka de Color Negro
</t>
  </si>
  <si>
    <t>La aspiradora stick de Eureka, ideal y versátil gracias a su función 3 en 1. Se convierto fácilmente en aspiradora de mano, cuento con un contenedor removible con un solo toque y la capacidad de contener hasta 0.65 litros. Además, sus filtros de escape y esponjas de alta eficiencia te aseguran una gran limpieza.</t>
  </si>
  <si>
    <t>https://drive.google.com/drive/folders/1W0-Al44Bk4gqAxkq8y5uiDZ93bZTN3s7</t>
  </si>
  <si>
    <t>UH4-YP0-BE5</t>
  </si>
  <si>
    <t>MWD2N1SS</t>
  </si>
  <si>
    <t>Dispensador de Agua Midea MWD2N1SS</t>
  </si>
  <si>
    <t>DispensadorAgua Midea MWD2N1SS</t>
  </si>
  <si>
    <t>Dispensador de Agua Midea de Carga Inferior Silver</t>
  </si>
  <si>
    <t>El Enfriador de Agua Midea Carga Inferior Silver es un dispositivo diseñado para proporcionar agua fría y caliente de manera eficiente y conveniente. Con su carga inferior, facilita la instalación de botellas de agua, mientras que su diseño plateado agrega un toque de estilo a cualquier espacio. Este enfriador de agua ofrece una solución práctica para mantenerse hidratado en el hogar u oficina.</t>
  </si>
  <si>
    <t>https://drive.google.com/drive/folders/1sAPpsEahDrxtYBx1nbqdGCoI6WahxTr2</t>
  </si>
  <si>
    <t>MMDF07S2MB</t>
  </si>
  <si>
    <t>Horno de Microondas Midea Negro Puerta Espejo de 0.7 pies cúbicos MMDF07S2MB</t>
  </si>
  <si>
    <t>Micro0.7p.cMMDF07S2</t>
  </si>
  <si>
    <t>Horno de Microondas Midea Negro Puerta Espejo de 0.7 pies cúbicos</t>
  </si>
  <si>
    <t>Horno De Microondas Midea 0.7 Pies Cúbicos 20 L Negro Espejo</t>
  </si>
  <si>
    <t xml:space="preserve">Microondas Midea 7 pies Negro
</t>
  </si>
  <si>
    <t>Horno de Microondas de 0.7 pies cúbicos Midea MMDF07S2MB</t>
  </si>
  <si>
    <t>Con capacidad de 0.7 pies cúbicos (20 litros) y una potencia de 1050 watts, asegura un cocinado óptimo en todo momento.
Su panel de control digital LED, equipado con reloj y temporizador, brinda una experiencia de uso intuitiva y práctica. Además, ofrece una variedad de opciones de cocina en su menú rápido, que incluye la preparación de palomitas, pizza, verduras congeladas, papas y la capacidad de calentar bebidas.
Con 10 niveles de potencia y 6 programas predeterminados, ofrece versatilidad y precisión en cada preparación. Además, cuenta con la opción de descongelar tanto por peso como por tiempo, adaptándose a las necesidades.
No solo ofrece un diseño elegante y moderno con su puerta espejo, sino que también brinda un rendimiento excepcional y una amplia gama de funciones que lo convierten en un elemento indispensable en cualquier cocina.</t>
  </si>
  <si>
    <t>https://drive.google.com/drive/folders/1cD175dACxaYQuV8ePMmUFLmSNTUSl1li</t>
  </si>
  <si>
    <t>DK5-NM1-VU9</t>
  </si>
  <si>
    <t>FREIDORAS</t>
  </si>
  <si>
    <t>FREIDORAS DE AIRE</t>
  </si>
  <si>
    <t>MAF4A2DB</t>
  </si>
  <si>
    <t>Freidora de Aire Midea de 4 litros MAF4A2DB</t>
  </si>
  <si>
    <t>FreidoraAire Midea4l MAF4A2DB</t>
  </si>
  <si>
    <t>52141516</t>
  </si>
  <si>
    <t>Freidoras para uso doméstico</t>
  </si>
  <si>
    <t>Freidora de Aire Midea de 4 litros</t>
  </si>
  <si>
    <t>Freidora Air Fryer Digital 4l Negra Midea Color Negro 110v</t>
  </si>
  <si>
    <t xml:space="preserve">Freidora de Aire Digital Midea Inner Chef 4L
</t>
  </si>
  <si>
    <t>Freidora de Aire Digital Midea 4L</t>
  </si>
  <si>
    <t>Freidora de aire Midea Inner Chef 4 litros MAF4A2DB</t>
  </si>
  <si>
    <t>Freidora de Aire Digital Inner Chef de 4L</t>
  </si>
  <si>
    <t>Freidora de Aire de 4 litros</t>
  </si>
  <si>
    <t>Introduciendo la freidora de aire eléctrica perfecta para una vida saludable y sin complicaciones. Con su sistema de circulación de aire caliente 3D, puedes freír, rostizar, hornear y gratinar sin aceite, facilitando tus opciones de cocina. Con su canasta extraíble y cubierta antiadherente, la limpieza es rápida y sencilla. Equipada con características de seguridad como un seguro para niños y un sensor de deslizamiento que apaga automáticamente cuando retiras la canasta. Con ajustes de temperatura hasta 200 C y temporizador de hasta 60 minutos, junto con un panel digital y una potencia de 1500W, esta freidora de aire hace que cocinar sea más fácil y conveniente que nunca.</t>
  </si>
  <si>
    <t>https://drive.google.com/drive/folders/18st1NjSiyFHm_GvCdj_6f3UUwsqEoHbR</t>
  </si>
  <si>
    <t>AN5-DL7-OE6</t>
  </si>
  <si>
    <t>MAF35C2MR</t>
  </si>
  <si>
    <t>Freidora de Aire Eléctrica 3L Roja Fun Series</t>
  </si>
  <si>
    <t>FreidoraAire E.3L Roja FunS</t>
  </si>
  <si>
    <t>Freidora de Aire Eléctrica MAF35C2MR Midea, 3L, Color Rojo</t>
  </si>
  <si>
    <r>
      <rPr>
        <rFont val="Arial"/>
        <color rgb="FF000000"/>
        <sz val="12.0"/>
      </rPr>
      <t xml:space="preserve">La Freidora de Aire Eléctrica de 3 litros en atractivo color rojo, perteneciente a la serie Fun, redefine la experiencia de cocinar al ofrecer una alternativa saludable y eficiente para preparar alimentos fritos. Este electrodoméstico no solo agrega un toque de estilo a la cocina, sino que también proporciona beneficios notables en términos de reducción de grasas y mayor comodidad en la preparación de alimentos.
 La freidora de aire presenta un diseño atractivo en color rojo que agrega un toque de estilo y energía a la cocina. Su presencia llamativa no solo la convierte en un elemento funcional, sino también en un accesorio decorativo.
Con una generosa capacidad de 3 litros, esta freidora de aire permite preparar porciones adecuadas para familias o grupos. Su tamaño versátil la hace ideal para diversas necesidades culinarias, desde aperitivos hasta platos principales.
La tecnología de aire caliente de la freidora permite cocinar de manera saludable sin sumergir los alimentos en aceite. Esto no solo reduce la cantidad de grasa en las comidas, sino que también conserva el sabor y la textura de los alimentos.
La freidora de aire Fun Series cuenta con un panel de control intuitivo que facilita la selección de ajustes de temperatura y tiempo. Los usuarios pueden personalizar la cocción según sus preferencias para obtener resultados perfectos.
Gracias a la circulación de aire caliente, la freidora asegura una cocción rápida y uniforme de los alimentos. Esto proporciona resultados crujientes por fuera y tiernos por dentro, sin comprometer la salud. La freidora de aire Fun Series ofrece una variedad de opciones de cocción, desde freír y asar hasta hornear y gratinar. Los usuarios pueden experimentar con diferentes recetas y técnicas culinarias para lograr platos deliciosos y variados.
El diseño desmontable de la freidora facilita la limpieza después de cada uso. Tanto la canasta como otros componentes extraíbles se pueden lavar fácilmente, ahorrando tiempo y esfuerzo en la </t>
    </r>
    <r>
      <rPr>
        <rFont val="Arial"/>
        <color rgb="FF1155CC"/>
        <sz val="12.0"/>
        <u/>
      </rPr>
      <t>limpieza.La</t>
    </r>
    <r>
      <rPr>
        <rFont val="Arial"/>
        <color rgb="FF000000"/>
        <sz val="12.0"/>
      </rPr>
      <t xml:space="preserve"> freidora de aire Fun Series incorpora características de seguridad, como apagado automático y protección contra sobrecalentamiento. Además, su eficiencia energética contribuye a un uso más sostenible y económico.
En resumen, la Freidora de Aire Eléctrica de 3 litros en color rojo de la serie Fun combina estilo, funcionalidad y salud en una sola unidad. Desde su atractivo diseño hasta sus capacidades de cocción versátiles, este electrodoméstico se convierte en una valiosa adición a la cocina moderna.</t>
    </r>
  </si>
  <si>
    <t>GC7-WR8-FK5</t>
  </si>
  <si>
    <t>SARTENES Y OLLAS</t>
  </si>
  <si>
    <t>OLLAS</t>
  </si>
  <si>
    <t>MPC6B2EBSS</t>
  </si>
  <si>
    <t>Olla de Presión Midea MultiFuncional Inner Chef 6L MPC6B2EBSS</t>
  </si>
  <si>
    <t>OllaPresiónMultiFChef6L</t>
  </si>
  <si>
    <t>52151808</t>
  </si>
  <si>
    <t>Ollas a presión para uso doméstico</t>
  </si>
  <si>
    <t>Olla de Presión Midea MultiFuncional Inner Chef 6 L</t>
  </si>
  <si>
    <t>Olla De Presión Multifuncional Midea Inner Chef 6l</t>
  </si>
  <si>
    <t>Olla Midea de Presión Eléctrica 6L Silver Multi-Function Cooker Midea Midea MPC6N2SDSS 6 Litros Acero Inox</t>
  </si>
  <si>
    <t>Inner Chef Midea Pressure Cooker 6L</t>
  </si>
  <si>
    <t>Olla presión eléctrica Midea multifuncional</t>
  </si>
  <si>
    <t>Olla de Presión MultiFuncional Inner Chef 6 L</t>
  </si>
  <si>
    <t>Con 15 recetas preestablecidas, te permite preparar una amplia variedad de platillos con solo presionar un botón, desde guisos hasta arroces perfectamente cocidos. Además, tienes la flexibilidad de seleccionar entre las funciones de mantener caliente y la selección manual de tiempo, para adaptar cada receta a tus preferencias. Es de acero inoxidable con revestimiento de cerámica antiadherente.
La función de textura te permite personalizar el grado de cocción según tus gustos, brindándote el control total sobre tus creaciones. Con un temporizador de hasta 24 horas, una pantalla digital clara y la función de cocinado al vacío Sous-Vide, te ofrece una versatilidad incomparable en la cocina.
Con una capacidad de 6 litros, es perfecta para preparar comidas familiares y platos para ocasiones especiales. La seguridad es una prioridad, está equipada con 10 sistemas de seguridad y un sensor de apagado automático.
Incluye accesorios prácticos como dos cucharas soperas, una taza medidora de arroz y un rack para vapor, lo que la convierte en una solución completa para todas tus necesidades.</t>
  </si>
  <si>
    <t>https://drive.google.com/drive/folders/17mbtxwMqGsl7EJqpGJmtarwX1Nx9mW8e</t>
  </si>
  <si>
    <t>SI2-XM6-ET3</t>
  </si>
  <si>
    <t>MMDXG11S2BW</t>
  </si>
  <si>
    <t>Horno de Microondas Midea Talent Grill Negro Blanco de 1.1 pies cúbicos MMDXG11S2BW</t>
  </si>
  <si>
    <t>MicroTalentGrill1.1p.c</t>
  </si>
  <si>
    <t>Horno de Microondas Midea Talent Grill Negro Blanco de 1.1 pies cúbicos</t>
  </si>
  <si>
    <t>El X Series Grill de 30L es un electrodoméstico de cocina versátil que combina el funcionamiento de un horno y una parrilla para ofrecer una amplia gama de opciones de cocción. Con un diseño elegante y una puerta negra contrastante, este aparato no solo es funcional sino también estéticamente atractivo.
Con una amplia capacidad de 30 litros, este X Series Grill proporciona espacio suficiente para preparar porciones grandes de alimentos, haciéndolo adecuado para familias o reuniones. La función de grill permite dorar y gratinar los alimentos, proporcionando un acabado crujiente y sabroso a tus platos favoritos.
El diseño estético destaca con una puerta negra elegante que contrasta con la carcasa blanca, agregando un toque moderno a tu cocina. El control de temperatura ajustable te brinda la flexibilidad de seleccionar la temperatura adecuada para tus recetas, permitiéndote lograr resultados precisos.
 El temporizador integrado te ayuda a controlar el tiempo de cocción, evitando que tus platos se cocinen en exceso y asegurando resultados perfectos. La función de convección incorporada asegura una distribución uniforme del calor, permitiendo cocinar los alimentos de manera más rápida y eficiente.
 Los materiales resistentes y el diseño accesible facilitan la limpieza después de su uso, asegurando que la unidad se mantenga en óptimas condiciones. El panel de control intuitivo facilita la selección de las funciones y ajustes deseados, haciendo que la operación del X Series Grill sea accesible para todos los usuarios.
Con la capacidad de asar, hornear y tostar, este electrodoméstico es versátil y se convierte en una herramienta indispensable en tu cocina.A pesar de su generosa capacidad, el diseño compacto del X Series Grill permite su colocación en una variedad de espacios en tu cocina, maximizando la eficiencia del espacio.
En resumen, el X Series Grill de 30L es una combinación potente de funciones de cocina en un diseño elegante y compacto. Su capacidad, versatilidad y estilo hacen que sea una adición valiosa para cualquier hogar que busca opciones de cocción eficientes y de alta calidad.</t>
  </si>
  <si>
    <t>https://drive.google.com/drive/folders/1nW1gd_kk_pSy78i_xBriwojAXHnJ3yWG</t>
  </si>
  <si>
    <t>ZN1-LC8-US9</t>
  </si>
  <si>
    <t>MMDP07S2CW</t>
  </si>
  <si>
    <t>Horno de Microondas Midea Blanco de 0.7 pies cúbicos MMDP07S2CW</t>
  </si>
  <si>
    <t>Micro0.7pMMDP07S2CWB</t>
  </si>
  <si>
    <t>Horno de Microondas Midea Blanco de 0.7 pies cúbicos</t>
  </si>
  <si>
    <t>El horno de microondas Midea, color blanco, de 0.7 pies cúbicos. Cuenta con una potencia de 1050 Watts, lo que hará que tu cocinado sea óptimo. Con un panel de control digital LED, cuento con reloj y temporizador. Puedes cocinar palomitas, pizza, verduras congeladas, papas y calentar bebidas con la función de menú rápido. Ahorra energía con la función ECO apagado de display.</t>
  </si>
  <si>
    <t>https://drive.google.com/drive/folders/17DF46WBi8s2CRZHHpgpqijfsfbi1HKtB</t>
  </si>
  <si>
    <t>DU8-DB3-KN6</t>
  </si>
  <si>
    <t>MMDP07S2CB</t>
  </si>
  <si>
    <t>Horno de Microondas Midea Plata de 0.7 pies cúbicos MMDP07S2CB</t>
  </si>
  <si>
    <t>Micro0.7pMMDP07S2CBS</t>
  </si>
  <si>
    <t>Horno de Microondas Midea Plata de 0.7 pies cúbicos</t>
  </si>
  <si>
    <t>Horno De Microondas De 0.7 Pies Cúbicos (20l) Silver - Midea</t>
  </si>
  <si>
    <t>Horno de Microondas Midea MMDP07S2CB .7 Pies 20 L Silver Midea MMDP07S2CB</t>
  </si>
  <si>
    <t>Horno de Microondas de 0.7 pies cúbicos Midea MMDP07S2CB</t>
  </si>
  <si>
    <t>Horno de Microondas 0.7 pies cúbicos (20L) Silver</t>
  </si>
  <si>
    <t>Con una capacidad de 0.7 pies cúbicos o 20 litros, diseñado para hacer que tu experiencia sea más fácil y eficiente. Con una potencia de 1,050 W, asegura un cocinado rápido y óptimo para una variedad de platillos. Su diseño en color plata agrega un toque de sofisticación a tu cocina, convirtiéndolo en un elemento destacado en cualquier entorno
Equipado con un panel de control digital LED, ofrece funciones intuitivas que incluyen un reloj y temporizador para un control preciso del tiempo de cocción. Además, cuenta con un menú rápido que te permite preparar palomitas, pizza, verduras congeladas, papas y calentar bebidas con solo tocar un botón.
Con 10 niveles de potencia, tienes la flexibilidad de ajustar la intensidad de cocción según tus preferencias. Además, cuenta con seis programas predeterminados de cocinado que SIMplifican el proceso de preparación de alimentos populares. La función de descongelación por peso/tiempo te permite descongelar alimentos de manera rápida y uniforme, asegurando resultados consistentes en todo momento.</t>
  </si>
  <si>
    <t>https://drive.google.com/drive/folders/1nbqSSkhnqi1QXur99_sPT9MZpcUfhYiU</t>
  </si>
  <si>
    <t>HI3-MD2-RF7</t>
  </si>
  <si>
    <t>MMDP07S2BG</t>
  </si>
  <si>
    <t>Horno de Microondas Midea Plata Puerta Espejo de 0.7 pies cúbicos MMDP07S2BG</t>
  </si>
  <si>
    <t>Micro0.7p.c</t>
  </si>
  <si>
    <t>Horno de Microondas Midea Plata Puerta Espejo de 0.7 pies cúbicos</t>
  </si>
  <si>
    <t>Horno De Microondas Midea 0.7 Ft Cu 20l Silver Puerta Espejo</t>
  </si>
  <si>
    <t>Horno de Microondas 0.7 pies cúbicos (20L) Silver puerta espejo</t>
  </si>
  <si>
    <t>El horno de microondas Midea, color silver, con puerta espejo de 0.7 pies cúbicos. Cuenta con una potencia de 1050 Watts, lo que hará que tu cocinado sea óptimo. Equipado con un panel de control digital LED, que cuenta con reloj y temporizador. Puedes cocinar palomitas, pizza, verduras congeladas, papas y calentar bebidas en mi menú rápido. Ahorra energía con la función ECO apagado de display.</t>
  </si>
  <si>
    <t>https://drive.google.com/drive/folders/1PGwrbPXJZKn66-ybauaQ2m_F_FdenkzU</t>
  </si>
  <si>
    <t>GE1-EQ9-PF6</t>
  </si>
  <si>
    <t>MMDP11S2BG</t>
  </si>
  <si>
    <t>Horno de Microondas Midea Plata Puerta Espejo de 1.1 pies cúbicos MMDP11S2BG</t>
  </si>
  <si>
    <t>Micro1.1p.c</t>
  </si>
  <si>
    <t>Horno de Microondas Midea Plata Puerta Espejo de 1.1 pies cúbicos</t>
  </si>
  <si>
    <t>Horno De Microondas Midea 1.1 Ft Cu 30l Silver Puerta Espejo</t>
  </si>
  <si>
    <t>Microondas Midea 1.1 Pies Silver</t>
  </si>
  <si>
    <t>Horno de Microondas 1.1 pies cúbicos (30L) Silver puerta espejo</t>
  </si>
  <si>
    <t>El horno de microondas Midea, color silver, con puerta espejo de 1.1 pies cúbicos. Cuenta con una potencia de 1050 Watts, lo que hará que tu cocinado sea óptimo. En mi panel de control digital LED, cuento con reloj y temporizador. Puedes cocinar palomitas, pizza, verduras congeladas, papas y calentar bebidas en mi menú rápido. Ahorra energía con la función ECO apagado de display.</t>
  </si>
  <si>
    <t>https://drive.google.com/drive/folders/1vsdAyJ_b91JX9slUd2n8COUtgPCmz7be</t>
  </si>
  <si>
    <t>VR7-PS8-BQ2</t>
  </si>
  <si>
    <t>MMDXG11S2MG</t>
  </si>
  <si>
    <t>Horno de Microondas Midea Talent Grill Plata Puerta Espejo de 1.1 pies cúbicos MMDXG11S2MG</t>
  </si>
  <si>
    <t>Micro TalntGrill1.1p.c</t>
  </si>
  <si>
    <t>Horno de Microondas Midea Talent Grill Plata Puerta Espejo de 1.1 pies cúbicos</t>
  </si>
  <si>
    <t xml:space="preserve">El horno de microondas ideal para hacer lucir espectacular tu cocina, gracias a su diseño sofisticado color silver y 1.1 pies cúbicos. Prepara los mejores platillos gracias a su modo grill con el que podrás disfrutar de platillos crujientes y sin culpa. Optimiza tiempo y recursos con sus funciones de menús programados y su opción ECO para ahorrar. </t>
  </si>
  <si>
    <t>https://drive.google.com/drive/folders/1G3znFPQ50w5WwpVFp7vmW4o9W7KAdOeH</t>
  </si>
  <si>
    <t>EL7-BM9-GC7</t>
  </si>
  <si>
    <t>MMDR07S2WW</t>
  </si>
  <si>
    <t>Horno de Microondas Midea Gourmet Blanco de 0.7 pies cúbicos MMDR07S2WW</t>
  </si>
  <si>
    <t>Micro Gourmet0.7p.c</t>
  </si>
  <si>
    <t>Horno de Microondas Midea Gourmet Blanco de 0.7 pies cúbicos</t>
  </si>
  <si>
    <t xml:space="preserve">Con el Horno de Microondas Gourmet, cocinar es toda una experiencia, gracias a mi elegante diseño blanco. Las funciones que permiten optimizar tiempo y recursos, con 10 niveles de potencia y 6 programas predeterminados, que te aseguran un gran rendimiento. Cuenta con opción de +30 segundos, descongelamiento y temporizador. </t>
  </si>
  <si>
    <t>EJ1-FH5-AQ1</t>
  </si>
  <si>
    <t>MMDR07S2BW</t>
  </si>
  <si>
    <t>Horno de Microondas Midea Gourmet Negro Blanco de 0.7 pies cúbicos MMDR07S2BW</t>
  </si>
  <si>
    <t>Micro 0.7pMMDR07S2BW</t>
  </si>
  <si>
    <t>Horno de Microondas Midea Gourmet Negro Blanco de 0.7 pies cúbicos</t>
  </si>
  <si>
    <t xml:space="preserve">En tu cocina tendrás toda una experiencia gourmet, con un elegante diseño negro y blanco. Cuenta con funciones que te permiten optimizar tiempo y recursos, con 10 niveles de potencia y 6 programas predeterminados que aseguran un gran rendimiento. Además, cuenta con opción de +30 segundos, descongelamiento y temporizador. </t>
  </si>
  <si>
    <t>https://drive.google.com/drive/folders/1BjLHGAzZP_0_vEATFuy9N-tSPuWMvA45</t>
  </si>
  <si>
    <t>ZV6-EP4-NQ7</t>
  </si>
  <si>
    <t>MMDR07S2MG</t>
  </si>
  <si>
    <t>Horno de Microondas Midea Gourmet Plata Puerta Espejo de 0.7 pies cúbicos MMDR07S2MG</t>
  </si>
  <si>
    <t>Micro 0.7pMMDR07S2MG</t>
  </si>
  <si>
    <t>Horno de Microondas Midea Gourmet Plata Puerta Espejo de 0.7 pies cúbicos</t>
  </si>
  <si>
    <t>Microondas Midea Mmdr07s2 Silver 20l 120v</t>
  </si>
  <si>
    <t>Horno de Microondas Midea de 0.7 Pies Cúbicos, Modelo MMDR07S2MG</t>
  </si>
  <si>
    <t>Te ofrece un excelente rendimiento y practicidad para tu cocina. No solo es un electrodoméstico funcional, sino que también añade un toque de elegancia moderna a tu cocina. Su diseño sofisticado y contemporáneo lo convierte en un elemento destacado que complementa cualquier estilo de decoración.
Con una gama de funciones avanzadas, este microondas te permite maximizar tanto el tiempo como el esfuerzo en la cocina. Con 10 niveles de potencia y 6 programas predeterminados, puedes cocinar con precisión y eficiencia, adaptándote a las necesidades de cada receta con facilidad y sin complicaciones.</t>
  </si>
  <si>
    <t>https://drive.google.com/drive/folders/1GX1DF1_ZpRsH6IGqt469kiJPE3GxzJ1g</t>
  </si>
  <si>
    <t>CV4-MW8-XL2</t>
  </si>
  <si>
    <t>MMDF07S2WW</t>
  </si>
  <si>
    <t>Horno de Microondas Midea Practia Blanco de 0.7 pies cúbicos MMDF07S2WW</t>
  </si>
  <si>
    <t>Micropractia0.7pMMDF07S2WW</t>
  </si>
  <si>
    <t>Horno de Microondas Midea Practia Blanco de 0.7 pies cúbicos</t>
  </si>
  <si>
    <t>Microondas Midea de 0.7 Pies Cúbicos en Color Blanco</t>
  </si>
  <si>
    <t>Tu cocina se volverá muy práctica y elegante, gracias al color blanco y 0.7 pies cúbicos del Microndas Practia. Optimiza tiempo y recursos con las opciones de +30 segundos, cocción rápida, opciones de descongelamiento y temporizador.</t>
  </si>
  <si>
    <t>https://drive.google.com/drive/folders/1C2vFKAW1r78n137zHnDqnccN0BGvOaDB</t>
  </si>
  <si>
    <t>HA0-RY3-FR8</t>
  </si>
  <si>
    <t>MMDF07S2BW</t>
  </si>
  <si>
    <t>Horno de Microondas Midea Practia Negro Blanco de 0.7 pies cúbicos MMDF07S2BW</t>
  </si>
  <si>
    <t>Micropractia0.7pMMDF07S2BW</t>
  </si>
  <si>
    <t>Horno de Microondas Midea Practia Negro Blanco de 0.7 pies cúbicos</t>
  </si>
  <si>
    <t>Horno De Microondas Practia 0.7 Ft Cu (20l) Negro Y Blanco</t>
  </si>
  <si>
    <t>Horno Microondas Midea de 0.7 Pies Cúbicos, Modelo MMDF07S2BW</t>
  </si>
  <si>
    <t>Horno de Microondas 0.7 Pies Cúbicos / 20 L Negro y Blanco Practia</t>
  </si>
  <si>
    <t>Horno de Microondas Practia 0.7 Pies Cúbicos (20L) Negro y Blanco</t>
  </si>
  <si>
    <t xml:space="preserve">Tu cocina se volverá muy práctica y elegante, gracias al color negro y blanco, con 0.7 pies cúbicos de altura. Optimiza tiempo y recursos con las opciones de +30 segundos, cocción rápida, opciones de descongelamiento y temporizador. </t>
  </si>
  <si>
    <t>https://drive.google.com/drive/folders/1LTxcolOQaery_myHTt4-iQwmONEX2uHk</t>
  </si>
  <si>
    <t>YX1-JY9-QS8</t>
  </si>
  <si>
    <t>MMDF07S2MG</t>
  </si>
  <si>
    <t>Horno de Microondas Midea Practia Plata Puerta Espejo de 0.7 pies cúbicos MMDF07S2MG</t>
  </si>
  <si>
    <t>Micropractia0.7pMMDF07S2MG</t>
  </si>
  <si>
    <t>Horno de Microondas Midea Practia Plata Puerta Espejo de 0.7 pies cúbicos</t>
  </si>
  <si>
    <t>Horno De Microondas Doméstico Midea Mmdf07s2mg 0.7 Pies 20 Litros 120v Acabado Espejo</t>
  </si>
  <si>
    <t xml:space="preserve">Microondas Midea de 0.7 Pies Cúbicos, Color Plata
</t>
  </si>
  <si>
    <t>Horno de Microondas 0.7 Pies Cúbicos / 20 L Silver Mirror Practia</t>
  </si>
  <si>
    <t>Horno de Microondas Practia 0.7 Pies Cúbicos (20L) Silver Mirror</t>
  </si>
  <si>
    <t>Con una capacidad de 0.7 pies cúbicos o 20 litros, ofrece un amplio espacio para calentar y cocinar una variedad de alimentos. Su diseño en color plata y puerta espejo agrega un toque de sofisticación a tu cocina, convirtiéndolo en un elemento destacado en cualquier entorno.
Además de su atractivo diseño, está diseñado para ser práctico y funcional. Con características como la opción +30 segundos, la cocción rápida y las opciones de descongelamiento, podrás preparar tus platos favoritos con facilidad y rapidez.
Los auto menús predeterminados Simplifican aún más el proceso de cocción al proporcionar configuraciones preestablecidas para una variedad de alimentos comunes. Con niveles de potencia ajustables y un temporizador preciso, tienes un control total sobre el proceso de cocción para obtener resultados óptimos en todo momento.</t>
  </si>
  <si>
    <t>https://drive.google.com/drive/folders/1rgX91PksJxrT5o0VJPJtH7CvpI6WldUZ</t>
  </si>
  <si>
    <t>WP7-HD9-PQ1</t>
  </si>
  <si>
    <t>MMDX11S2BW</t>
  </si>
  <si>
    <t>Horno de Microondas Midea Talent Negro Blanco de 1.1 pies cúbicos MMDX11S2BW</t>
  </si>
  <si>
    <t>Micro Talent1.1pMMDX11S2BW</t>
  </si>
  <si>
    <t>Horno de Microondas Midea Talent Negro Blanco de 1.1 pies cúbicos</t>
  </si>
  <si>
    <t xml:space="preserve">Con un diseño sofisticado en negro y blanco, que hace lucir tu cocina espectacular. Optimiza tiempo y recursos gracias a las funciones ECO, menús favoritos, +30 segundos y fácil limpieza. </t>
  </si>
  <si>
    <t>https://drive.google.com/drive/folders/1yasmyXNCTCksOwChD-tV6wyHz-vXePzN</t>
  </si>
  <si>
    <t>FJ6-KN0-SD8</t>
  </si>
  <si>
    <t>MMDX11S2MG</t>
  </si>
  <si>
    <t>Horno de Microondas Midea Talent Plata Puerta Espejo de 1.1 pies cúbicos MMDX11S2MG</t>
  </si>
  <si>
    <t>Micro Talent1.1pMMDX11S2MG</t>
  </si>
  <si>
    <t>Horno de Microondas Midea Talent Plata Puerta Espejo de 1.1 pies cúbicos</t>
  </si>
  <si>
    <t xml:space="preserve">Con un diseño sofisticado silver, que hace lucir tu cocina espectacular. Optimiza tiempo y recursos gracias a las funciones ECO, menús favoritos, +30 segundos y fácil limpieza. </t>
  </si>
  <si>
    <t>https://drive.google.com/drive/folders/11EBguwU0FhA3jKIwLRBd-HVYJW5UXohs</t>
  </si>
  <si>
    <t>HR4-AI0-UK5</t>
  </si>
  <si>
    <t>BIKM-300 PB</t>
  </si>
  <si>
    <t>Batidora de Inmersión Koblenz BIKM-300 PB</t>
  </si>
  <si>
    <t>Batidora Koblnz BIKM-300pB</t>
  </si>
  <si>
    <t>El Boiler Flux Electric de 3.5 KW es una solución avanzada para la producción de agua caliente de manera eficiente y compacta. Diseñado con el tipo bajo tarja, este equipo se integra fácilmente en espacios reducidos, ofreciendo un diseño elegante en color blanco.
Con su potencia de 3.5 KW, asegura un calentamiento rápido y eficaz del agua, satisfaciendo las necesidades de usuarios domésticos. Su funcionalidad única de 180 grados Flip proporciona flexibilidad en la instalación, permitiendo adaptarse a diferentes configuraciones y facilitando el proceso de montaje.
Destaca por su enfoque en la seguridad, gracias a una sofisticada red de sensores y protecciones que monitorean constantemente el rendimiento del equipo. La tecnología inverter autorregulada asegura una precisión en la temperatura, ajustando la potencia de salida de acuerdo con la demanda del flujo de agua, lo que contribuye a un uso eficiente de la energía.
Además de su rendimiento superior, el Boiler Eléctrico Flux Electric se distingue por su bajo costo operativo. Un optimizador de energía suministra la potencia de manera inteligente, suavizando el consumo y manteniéndolo en niveles eficientes.
La instalación es fácil y conveniente, siguiendo requerimientos generales SIMilares a los de otros electrodomésticos. El display digital permite seleccionar la temperatura de confort o preferida, proporcionando una experiencia personalizada. Su diseño ligero y compacto facilita su transporte y ubicación en cualquier espacio, brindando versatilidad y comodidad en la obtención de agua caliente instantánea.</t>
  </si>
  <si>
    <t>ASPIRADORAS DE ROBOT</t>
  </si>
  <si>
    <t>ERI540WABB</t>
  </si>
  <si>
    <t>Aspiradora de Robot Eureka de 0.7 litros ERI540WABB</t>
  </si>
  <si>
    <t>Aspiradora Erk0.7l ERI540WABB</t>
  </si>
  <si>
    <t>23153207</t>
  </si>
  <si>
    <t>Robot de limpieza</t>
  </si>
  <si>
    <t>Aspiradora de Robot Eureka de 0.7 litros - Power Clean</t>
  </si>
  <si>
    <t>Combina la funcionalidad de aspirar y trapear, proporcionando una solución para la limpieza del hogar. Con una capacidad de 0.7 litros, puede funcionar de manera continua hasta por 150 minutos, asegurando la cobertura de amplias áreas sin necesidad de vaciar el depósito con frecuencia.
Está equipada con dos filtros HEPA y un depósito de gran capacidad, asegura una limpieza profunda y eficiente, atrapando incluso las partículas más pequeñas de polvo y alérgenos. Su motor BLDC de alta calidad y su potente succión de 4000 pascales ofrecen un rendimiento superior en la recogida de suciedad y residuos.
Además, proporciona conveniencia y personalización a través de una aplicación fácil de usar y un control remoto, permitiendo ajustar la limpieza según las necesidades específicas de cada usuario.</t>
  </si>
  <si>
    <t>https://drive.google.com/drive/folders/1JOcE_YG_b0NyX_Q2m5Zz38LlWSW0kKw4</t>
  </si>
  <si>
    <t>MWD1N0W</t>
  </si>
  <si>
    <t>Dispensador de Agua Midea MWD1N0W</t>
  </si>
  <si>
    <t>DispensadorAgua Midea MWD1N0W</t>
  </si>
  <si>
    <t>Dispensador de Agua Midea de Carga Superior MWD1N0W</t>
  </si>
  <si>
    <t>Ofrece una capacidad de 4 litros por hora de agua caliente a más de 85°C y 2 litros por hora de agua fría a menos de 10°C, operando a 115 voltios. Está equipado con un compresor de enfriamiento de alta potencia, es capaz de proporcionar una temperatura refrescante en solo 25 a 30 minutos.
El tanque de acero inoxidable es altamente eficiente, reduciendo el tiempo necesario para calentar el agua a la temperatura deseada. Además, cuenta con un sistema de doble seguridad para prevenir el sobrecalentamiento: el termostato detiene automáticamente el aumento de temperatura si detecta la ausencia de agua en el tanque, evitando así el sobrecalentamiento y asegurando un funcionamiento seguro y confiable.</t>
  </si>
  <si>
    <t>https://drive.google.com/drive/folders/1OR6Ku42oI5P7P6TSHfQ71igXwygPUgtu</t>
  </si>
  <si>
    <t>NES215A</t>
  </si>
  <si>
    <t>Aspiradora Eureka de 0.65 litros NES215A</t>
  </si>
  <si>
    <t>Aspiradora Eureka0.65l NES215A</t>
  </si>
  <si>
    <t>Aspiradora Eureka 3 en 1 de 0.65 litros</t>
  </si>
  <si>
    <t>Ofrece una capacidad de contenedor de 0.65 litros y se destaca por su versatilidad gracias a su función 3 en 1, convirtiéndose fácilmente en aspiradora de mano y caracterizándose por su diseño ergonómico.
Opera con un nivel de ruido de 84 dBA y funciona a un voltaje de 120 V con una frecuencia de 60 Hz. Con una potencia de 250 W y una potencia de succión de 8 kPa, es ideal para todo tipo de pisos y alfombras.
El contenedor removible se maneja con un solo toque para facilitar el vaciado. Además, está equipada con filtros de escape HEPA lavables y esponjas de alta eficiencia que aseguran una limpieza completa. El cable de tomacorriente tiene una longitud de 5 metros, proporcionando un alcance conveniente durante su uso.</t>
  </si>
  <si>
    <t>https://drive.google.com/drive/folders/1Xl18qpPi87wMvfRwAFKEh_8m84JcNj06</t>
  </si>
  <si>
    <t>MTGB24R3402GS</t>
  </si>
  <si>
    <t>Parrilla Midea de 24 pulgadas MTGB24R3402GS</t>
  </si>
  <si>
    <t>Parrilla 24MTGB24R3402GS</t>
  </si>
  <si>
    <t>Parrilla Empotrable Midea de 24 pulgadas con 4 quemadores | Acabado en acero inoxidable</t>
  </si>
  <si>
    <t>Empotrable de 24 pulgadas (60 centímetros), diseñada para operar con gas a 127 V. Con encendido continuo mediante rosca tipo G1/2 para una operación sin complicaciones.
Ofrece un control preciso de la llama y perillas que alcanzan hasta 165°C. Está equipada con cuatro quemadores estratégicamente diseñados: un potente quemador Triple-Flama y tres quemadores adicionales (dos semi-rápidos y uno auxiliar), asegurando una preparación eficiente y segura de tus alimentos.
El quemador Triple-Flama libera un triple anillo de fuego que distribuye uniformemente el calor, con una impresionante potencia de 4.0 kW que se traduce en tiempos de cocción más rápidos y un consumo optimizado de energía.
El panel de acero inoxidable es fácil de limpiar, resistente a la corrosión y capaz de soportar altas temperaturas, asegurando durabilidad a largo plazo. Las parrillas de hierro fundido tienen un diseño continuo que facilita el movimiento de utensilios, minimizando el riesgo de derrames o quemaduras accidentales. Además, tanto las perillas como los quemadores están diseñados con protección contra filtraciones, evitando cualquier interferencia por líquidos.</t>
  </si>
  <si>
    <t>https://drive.google.com/drive/folders/1pr2uvImjkMYoDYtX2nmzRqLbskn0P58u</t>
  </si>
  <si>
    <t>MTGB24R3402GG</t>
  </si>
  <si>
    <t>Parrilla Midea de 24 pulgadas MTGB24R3402GG</t>
  </si>
  <si>
    <t>Parrilla 24MTGB24R3402GG</t>
  </si>
  <si>
    <t>Parrilla Empotrable Midea de 24 pulgadas con 4 quemadores | Cristal templado</t>
  </si>
  <si>
    <t>Empotrable de 24 pulgadas (60 centímetros), diseñada para operar con gas a 127 V. Con encendido continuo mediante rosca tipo G1/2 para una operación sin complicaciones.
Ofrece un control preciso de la llama y perillas que alcanzan hasta 165°C. Está equipada con cuatro quemadores estratégicamente diseñados: un potente quemador Triple-Flama y tres quemadores adicionales (dos semi-rápidos y uno auxiliar), asegurando una preparación eficiente y segura de tus alimentos.
El quemador Triple-Flama libera un triple anillo de fuego que distribuye uniformemente el calor, con una impresionante potencia de 4.0 kW que se traduce en tiempos de cocción más rápidos y un consumo optimizado de energía.
El panel de cristal templado cuenta con cuatro capas de aislamiento capaz de soportar altas temperaturas, asegurando durabilidad a largo plazo. Las parrillas de hierro fundido tienen un diseño continuo que facilita el movimiento de utensilios, minimizando el riesgo de derrames o quemaduras accidentales. Además, tanto las perillas como los quemadores están diseñados con protección contra filtraciones, evitando cualquier interferencia por líquidos.</t>
  </si>
  <si>
    <t>https://drive.google.com/drive/folders/1RDZjYH3veCknRJ00g7qmEgZs1l9MUDOO</t>
  </si>
  <si>
    <t>MTGB30TL3402GS</t>
  </si>
  <si>
    <t>Parrilla Midea de 30 pulgadas MTGB30TL3402GS</t>
  </si>
  <si>
    <t>Parrilla 30MTGB30TL3402GS</t>
  </si>
  <si>
    <t>Parrilla Empotrable Midea de 30 pulgadas con 5 quemadores | Acabado en acero inoxidable</t>
  </si>
  <si>
    <t>Empotrable de 30 pulgadas (76 centímetros), diseñada para operar con gas a 127 V. Con encendido continuo mediante rosca tipo G1/2 para una operación sin complicaciones.
Ofrece un control preciso de la llama y perillas que alcanzan hasta 165°C. Está equipada con cinco quemadores estratégicamente diseñados: un potente quemador Triple-Flama y cuatro quemadores adicionales (uno rápido, dos semi-rápidos y uno auxiliar), asegurando una preparación eficiente y segura de tus alimentos.
El quemador Triple-Flama libera un triple anillo de fuego que distribuye uniformemente el calor, con una impresionante potencia de 4.0 kW que se traduce en tiempos de cocción más rápidos y un consumo optimizado de energía.
El panel de acero inoxidable es fácil de limpiar, resistente a la corrosión y capaz de soportar altas temperaturas, asegurando durabilidad a largo plazo. Las parrillas de hierro fundido tienen un diseño continuo que facilita el movimiento de utensilios, minimizando el riesgo de derrames o quemaduras accidentales. Además, tanto las perillas como los quemadores están diseñados con protección contra filtraciones, evitando cualquier interferencia por líquidos.</t>
  </si>
  <si>
    <t>https://drive.google.com/drive/folders/1QVPf2NBrYI7q4n5PDFubHx-c3-yKrJNn</t>
  </si>
  <si>
    <t>MTGB30TL3402GG</t>
  </si>
  <si>
    <t>Parrilla Midea de 30 pulgadas MTGB30TL3402GG</t>
  </si>
  <si>
    <t>Parrilla 30MTGB30TL3402GG</t>
  </si>
  <si>
    <t>Parrilla Empotrable Midea de 30 pulgadas con 5 quemadores | Cristal templado</t>
  </si>
  <si>
    <t>Empotrable de 30 pulgadas (76 centímetros), diseñada para operar con gas a 127 V. Con encendido continuo mediante rosca tipo G1/2 para una operación sin complicaciones.
Ofrece un control preciso de la llama y perillas que alcanzan hasta 165°C. Está equipada con cinco quemadores estratégicamente diseñados: un potente quemador Triple-Flama y cuatro quemadores adicionales (uno rápido, dos semi-rápidos y uno auxiliar), asegurando una preparación eficiente y segura de tus alimentos.
El quemador Triple-Flama libera un triple anillo de fuego que distribuye uniformemente el calor, con una impresionante potencia de 4.0 kW que se traduce en tiempos de cocción más rápidos y un consumo optimizado de energía.
El panel de cristal templado cuenta con cuatro capas de aislamiento capaz de soportar altas temperaturas, asegurando durabilidad a largo plazo. Las parrillas de hierro fundido tienen un diseño continuo que facilita el movimiento de utensilios, minimizando el riesgo de derrames o quemaduras accidentales. Además, tanto las perillas como los quemadores están diseñados con protección contra filtraciones, evitando cualquier interferencia por líquidos.</t>
  </si>
  <si>
    <t>https://drive.google.com/drive/folders/108uiovenN_KGAEbH6ktWbJxnkeurdnQ6</t>
  </si>
  <si>
    <t>MMDDG11S2SS</t>
  </si>
  <si>
    <t>Horno de Microondas Midea Acero Inoxidable Puerta Espejo de 1.1 pies cúbicos MMDDG11S2SS</t>
  </si>
  <si>
    <t>Micro1.1pMMDDG11S2SS</t>
  </si>
  <si>
    <t>Horno de Microondas Midea Acero Inoxidable Puerta Espejo de 1.1 pies cúbicos</t>
  </si>
  <si>
    <t>Con una capacidad de 1.1 pies cúbicos (30 litros) y un elegante diseño con un marco 100% de acero inoxidable y cavidad interna en color gris oscuro, combina potencia y eficiencia con 1500 W y funcionamiento a 120 V, lo que lo hace ideal para un rendimiento óptimo en la cocina. Ofrece 10 niveles de potencia y funciones avanzadas de descongelado por peso y tiempo, asegurando resultados precisos en cada preparación.
Está equipado con un panel de control digital LED con reloj y temporizador integrado, junto con un menú rápido que simplifica la preparación de palomitas, pizza, verduras congeladas, papas y bebidas.
Incluye un seguro contra niños para mayor seguridad, una práctica función rápida de +30 segundos, luz interior y un modo ECO que apaga el display para minimizar el consumo energético cuando no está en uso.
Con dimensiones compactas de 37.5 cm de largo, 52.3 cm de ancho y 30 cm de alto, es ideal para cualquier tipo de cocina, ofreciendo tanto estilo como funcionalidad.</t>
  </si>
  <si>
    <t>https://drive.google.com/drive/folders/1zORJcCWHo3wQ9na8OrSXwyuBh0p9X0bB</t>
  </si>
  <si>
    <t>MMDK14S2MB</t>
  </si>
  <si>
    <t>Horno de Microondas Midea SmartECO Negro Puerta Espejo de 1.4 pies cúbicos MMDK14S2MB</t>
  </si>
  <si>
    <t>Microondas Midea MMDK14S2MB</t>
  </si>
  <si>
    <t>Horno de Microondas Midea SmartECO Negro Puerta Espejo de 1.4 pies cúbicos</t>
  </si>
  <si>
    <t>Con una capacidad de 1.4 pies cúbicos (40 litros) y un elegante acabado en color negro, combina potencia y eficiencia con 1450 W y funcionamiento a 120 V, lo que lo hace ideal para un rendimiento óptimo en la cocina. Ofrece 10 niveles de potencia y funciones avanzadas de descongelado por peso y tiempo, asegurando resultados precisos en cada preparación.
Está equipado con un panel de control digital LED con reloj y temporizador integrado, junto con un menú rápido que simplifica la preparación de palomitas, pizza, verduras congeladas, papas y bebidas.
Su tecnología AutoClean facilita la limpieza interna e incluye un seguro contra niños para mayor seguridad, una práctica función rápida de +30 segundos, luz interior y un modo ECO que apaga el display para minimizar el consumo energético cuando no está en uso.
Con dimensiones compactas de 40.7 cm de largo, 51.9 cm de ancho y 31.5 cm de alto, es ideal para cualquier tipo de cocina, ofreciendo tanto estilo como funcionalidad.</t>
  </si>
  <si>
    <t>https://drive.google.com/drive/folders/1Q5xNj0zH4nPtZJSXttgP7cfHv3_OwjBl</t>
  </si>
  <si>
    <t>MMDHF16S2SS</t>
  </si>
  <si>
    <t>Horno de Microondas Acero Inoxidable puerta espejo 1.6 pies cúbicos MMDHF16S2SS</t>
  </si>
  <si>
    <t>MicroAcero 1.6 MMDHF16S2SS</t>
  </si>
  <si>
    <t>Horno de Microondas Acero Inoxidable Puerta Espejo 1.6 pies cúbicos</t>
  </si>
  <si>
    <t>Descubre el horno de microondas Midea acero Inoxidable puerta espejo con capacidad de 45L, es una combinación perfecta de potencia y estilo. Con 1500 Watts de alta eficiencia, este microondas garantiza un cocinado óptimo para tus platos favoritos. Su diseño elegante en acero inoxidable y su cavidad interna de color gris oscuro no solo aportan un toque moderno a tu cocina. Tiene menú rápido, para preparar palomitas, pizza, verduras congeladas, papas y calentar bebidas en un instante. Además, cuenta con 10 niveles de potencia para adaptarse a tus necesidades culinarias. Su función de descongelación por peso o tiempo te ayudará a descongelar de manera efectiva. Incluye una práctica opción ECO que apaga el display cuando no está en uso, ayudándote a ahorrar energía.</t>
  </si>
  <si>
    <t>https://drive.google.com/drive/folders/1Zv46-gkJeaQ5-JR-jhtv0jBHA7NFnPz5</t>
  </si>
  <si>
    <t>MET12A2MSS</t>
  </si>
  <si>
    <t>Horno Eléctrico Midea Multi-toaster 12L MET12A2MSS</t>
  </si>
  <si>
    <t>HornoMulti-toas 12L MET12A2MSS</t>
  </si>
  <si>
    <t>52141519</t>
  </si>
  <si>
    <t>Hornos convencionales para uso doméstico</t>
  </si>
  <si>
    <t>Horno Eléctrico Midea Acero Inoxidable Multi-toaster 12L</t>
  </si>
  <si>
    <t>6000075</t>
  </si>
  <si>
    <t>HMM70SEJ</t>
  </si>
  <si>
    <t>Horno de microondas MABE 0.7 pies cúbicos (20 L) 120 V Silver Mabe - HMM70SEJ</t>
  </si>
  <si>
    <t>Micro0.7p.c20 L 120 V-HMM70SEJ</t>
  </si>
  <si>
    <t>Controladora MABE S.A. de C.V.</t>
  </si>
  <si>
    <t>MABE</t>
  </si>
  <si>
    <t>Horno de microondas 0.7 pies cúbicos (20 L) 120 V Silver Mabe - HMM70SEJ</t>
  </si>
  <si>
    <t>Renueva tu cocina con el microondas Mabe HWIM70SEJ, un modelo compacto que combina diseño moderno, tecnología práctica y eficiencia energética. Su acabado plateado aporta un toque elegante, mientras que sus funciones avanzadas simplifican tus tareas diarias.
Características:
Capacidad de 0.7 pies cúbicos: Tamaño ideal para espacios pequeños o de uso individual.
Sistema ECO: Ahorra energía apagando el display cuando no está en uso.
Display digital en español: Fácil de usar y adaptado a tus necesidades.
10 niveles de potencia: Versatilidad para cocinar distintos alimentos.
6 selecciones rápidas de cocinado: Resultados perfectos con un solo botón.
Cocinado por peso: Ajusta automáticamente el tiempo según el tipo de alimento.
Timer de cocinado: Mayor control sobre tus recetas.
Función de descongelado: Por tiempo o peso, ideal para alimentos congelados.
Botón +30 segundos: Agrega tiempo rápidamente sin detener el ciclo.
Seguro para niños: Mayor tranquilidad para el uso en casa.
Este microondas es perfecto para quienes buscan eficiencia y comodidad en su día a día, con tecnología que se adapta a tus necesidades.
No esperes más, compra ahora y transforma tus comidas con el mejor aliado en tu cocina.</t>
  </si>
  <si>
    <t>HMM111SEJ</t>
  </si>
  <si>
    <t>Horno de Microondas MABE 1.1 Cuft Espejo Mabe - HMM111SEJ</t>
  </si>
  <si>
    <t>Micro1.1 CuftMabe - HMM111SEJ</t>
  </si>
  <si>
    <t>Microondas 1.1 Cuft Espejo Mabe - HMM111SEJ</t>
  </si>
  <si>
    <t>Lleva la tecnología más avanzada a tu cocina con el Microondas Mabe HMM111SEJ, diseñado para ofrecer practicidad, ahorro de energía y un diseño moderno con acabado en espejo que se adapta perfectamente a cualquier espacio.
Características:
Capacidad de 1.1 pies cúbicos: Espacio amplio para cocinar o recalentar grandes porciones.
Tecnología ECO: Ahorro energético al apagar el display cuando no está en uso.
Función de memoria: Guarda tus configuraciones favoritas para un uso más práctico.
Display digital en español: Uso intuitivo y adaptado a tus necesidades.
10 niveles de potencia: Ajuste perfecto para diferentes tipos de alimentos.
6 selecciones rápidas de cocinado: Soluciones rápidas y eficientes para tus platillos.
Cocinado por etapas: Ideal para preparar recetas que requieren diferentes temperaturas.
Timer de cocinado: Control preciso sobre tus tiempos de preparación.
Descongelado por tiempo y peso: Para descongelar fácilmente cualquier alimento.
Botón +30 segundos: Agrega tiempo extra con un solo toque.
Seguro para niños: Mayor seguridad para toda la familia.
Este microondas es la combinación perfecta de funcionalidad, diseño y eficiencia, ideal para quienes buscan simplificar sus tareas diarias sin sacrificar estilo ni tecnología.</t>
  </si>
  <si>
    <t>https://drive.google.com/drive/folders/1YOXezuGvE3yaTDAigl7aNngZrbUX3r3W</t>
  </si>
  <si>
    <t xml:space="preserve">MMDK14S2MG </t>
  </si>
  <si>
    <t xml:space="preserve">Horno de Microondas Midea SmartECO Silver Puerta Espejo de 1.4 pies cúbicos MMDK14S2MG </t>
  </si>
  <si>
    <t>Micro S 1.4pMMDK14S2MG</t>
  </si>
  <si>
    <t>FI7-VI2-UE4</t>
  </si>
  <si>
    <t>CALENTADORES DE AGUA</t>
  </si>
  <si>
    <t>CALENTADORES DE AGUA INSTANTÁNEOS</t>
  </si>
  <si>
    <t>MBE040B</t>
  </si>
  <si>
    <t>Calentador de Agua Mirage Flux Electric MBE040B</t>
  </si>
  <si>
    <t>Calentador Mirage MBE040B</t>
  </si>
  <si>
    <t>40101825</t>
  </si>
  <si>
    <t>Calentadores de agua para uso doméstico</t>
  </si>
  <si>
    <t>Calentador de Agua Flux Electric Mirage MBE040B</t>
  </si>
  <si>
    <t>El Boiler Flux Electric de 3.5 KW es una solución avanzada para la producción de agua caliente de manera eficiente y compacta. Diseñado con el tipo bajo tarja, este equipo se integra fácilmente en espacios reducidos, ofreciendo un diseño elegante en color blanco.
Con su potencia de 3.5 KW, asegura un calentamiento rápido y eficaz del agua, satisfaciendo las necesidades de usuarios domésticos. Su funcionalidad única de 180 gradosFlip proporciona flexibilidad en la instalación, permitiendo adaptarse a diferentes configuraciones y facilitando el proceso de montaje.
Destaca por su enfoque en la seguridad, gracias a una sofisticada red de sensores y protecciones que monitorean constantemente el rendimiento del equipo. La tecnología inverter autorregulada asegura una precisión en la temperatura, ajustando la potencia de salida de acuerdo con la demanda del flujo de agua, lo que contribuye a un uso eficiente de la energía.
Además de su rendimiento superior, el Boiler Eléctrico Flux Electric se distingue por su bajo costo operativo. Un optimizador de energía suministra la potencia de manera inteligente, suavizando el consumo y manteniéndolo en niveles eficientes.
La instalación es fácil y conveniente, siguiendo requerimientos generales SIMilares a los de otros electrodomésticos. El display digital permite seleccionar la temperatura de confort o preferida, proporcionando una experiencia personalizada. Su diseño ligero y compacto facilita su transporte y ubicación en cualquier espacio, brindando versatilidad y comodidad en la obtención de agua caliente instantánea.</t>
  </si>
  <si>
    <t>https://drive.google.com/drive/folders/1TDA2ZNNA8ulhafRhjEC4kcREj0bOYjwf</t>
  </si>
  <si>
    <t>REFRIGERADORES Y CONGELADORES</t>
  </si>
  <si>
    <t>CONGELADORES</t>
  </si>
  <si>
    <t>MDRC280FZM01</t>
  </si>
  <si>
    <t>Congelador Midea de 7 pies cúbicos MDRC280FZM01</t>
  </si>
  <si>
    <t>Congelador 7pMDRC280FZM01</t>
  </si>
  <si>
    <t>52141508</t>
  </si>
  <si>
    <t>Congeladores horizontales para uso doméstico</t>
  </si>
  <si>
    <t>Congelador Midea de 7 pies cúbicos - Triple Cooling System</t>
  </si>
  <si>
    <t>Con capacidad de 199 litros (7 pies cúbicos) está equipado con un avanzado sistema Triple Cooling System, operando a 115 V. Su termostato ajustable te permite configurar la temperatura desde -24°C hasta 10°C, ofreciendo versatilidad para refrigerar, mantener o congelar tus alimentos según tus necesidades.
El diseño incluye una jaladera integrada con llave de seguridad, asegurando que tus alimentos y bebidas permanezcan seguros en todo momento. Además, su iluminación LED interna no solo facilita encontrar lo que buscas rápidamente, sino que también contribuye al ahorro de tiempo y energía.
Cuenta con una práctica canasta organizadora. Las dos patas niveladoras y las dos ruedas frontales te permiten mover y ajustar fácilmente en tu espacio, asegurando estabilidad y comodidad en su uso diario.</t>
  </si>
  <si>
    <t>https://drive.google.com/drive/folders/12f29xn19RgcAyGPjZyE5wfjkC9B8eLHN</t>
  </si>
  <si>
    <t>UL8-GT3-YG3</t>
  </si>
  <si>
    <t>MBF06EF</t>
  </si>
  <si>
    <t>Calentador de Agua Mirage Flux Básico de 6 litros MBF06EF</t>
  </si>
  <si>
    <t>Calentador Mirage6l MBF06EF</t>
  </si>
  <si>
    <t>Calentador de Agua Mirage Flux Básico de 6 litros para 1 servicio de GN</t>
  </si>
  <si>
    <t>El Boiler Instantáneo 6L Blanco Natural Mirage redefine la experiencia de suministro de agua caliente con su diseño compacto y eficiente. Presentándose en un elegante acabado blanco, fusiona funcionalidad y estética para adaptarse a cualquier entorno. Con capacidades instantáneas y eficientes, este boiler ofrece una solución confiable y moderna para satisfacer las necesidades diarias de agua caliente en hogares, oficinas y otros entornos. Su funcionamiento a gas natural y diseño de alta tecnología lo convierten en una elección práctica y respetuosa con el medio ambiente. El Boiler Instantáneo 6L Blanco Natural Mirage es la opción perfecta para quienes buscan rendimiento, estilo y versatilidad en un solo dispositivo.</t>
  </si>
  <si>
    <t>https://drive.google.com/drive/folders/1N_lBte_gja-hkV8oA5QVVtJXTG8GBxO6</t>
  </si>
  <si>
    <t>LO7-RH0-RS1</t>
  </si>
  <si>
    <t>MBF06ZB</t>
  </si>
  <si>
    <t>Calentador de Agua Mirage Flux Series de 6 litros MBF06ZB</t>
  </si>
  <si>
    <t>Calentador Mirage6l MBF06ZB</t>
  </si>
  <si>
    <t>Calentador de Agua Mirage Flux Series de 6 litros para 1 servicio de GLP</t>
  </si>
  <si>
    <t>Nuestro Boiler instantáneo FLUX 6L rojo LPm ofrece eficiencia y comodidad en un diseño atractivo. Con su capacidad para ahorrar hasta un 70 % de consumo de gas gracias a la tecnología Energy Saver y encendido automático, proporciona agua caliente al instante para todas las necesidades del hogar. El sistema de Encendido electonico automático controlado por flujo asegura una operación sin complicaciones, mientras que la capacidad de operar a baja presión presión mínima de encendido de 100 mg/cm2 o 1,42 PSI amplía su versatilidad.
La perilla de ahorro permite un control preciso de la intensidad de la flama, adaptándose a las preferencias individuales. La protección antiquemaduras asegura que la temperatura del agua caliente se mantenga en niveles seguros. La presencia de la Tecnología SF Sistema Supervisor de Flama añade una capa adicional de seguridad y eficiencia al sistema.
Este boiler, en su versión rojo LPm, no solo ofrece rendimiento confiable, sino que también destaca con un atractivo diseño en rojo. Su elegancia y eficiencia lo convierten en una elección ideal para quienes buscan una solución moderna y eficiente en sistemas de agua caliente. Es una opción elegante y funcional para satisfacer las necesidades de agua caliente en cualquier hogar.</t>
  </si>
  <si>
    <t>https://drive.google.com/drive/folders/1G6LE4Po3-JB_boc5BDCQbpgmM4Nd-Cb3</t>
  </si>
  <si>
    <t>SC0-GW2-XO7</t>
  </si>
  <si>
    <t>MBF10BB</t>
  </si>
  <si>
    <t>Calentador de Agua Mirage Flux Series MBF10BB</t>
  </si>
  <si>
    <t>Calentador Mirage MBF10BB</t>
  </si>
  <si>
    <t>Calentador de Agua Flux Series Mirage MBF10BB</t>
  </si>
  <si>
    <t>El Boiler Instantáneo Flux 10L Rojo LP combina eficiencia y estilo en una solución integral para el suministro de agua caliente. Con una capacidad de 10 litros, este sistema ofrece un rendimiento potente y constante, proporcionando agua caliente al instante para todas las necesidades del hogar.
Su diseño atractivo en tono rojo agrega un toque de modernidad y elegancia al entorno, convirtiéndolo en una pieza llamativa. Este boiler opera con gas LP, brindando una alternativa eficiente y práctica para asegurar un suministro continuo de agua caliente.
Equipado con la tecnología Energy Saver, el Flux 10L asegura un consumo eficiente de gas, contribuyendo al ahorro de energía. Además, su encendido automático SIMplifica su uso diario, eliminando la espera y proporcionando agua caliente de manera rápida y conveniente.
La seguridad y el control también son prioridades con el Flux 10L Rojo LP. Su perilla de control de intensidad de flama permite ajustes precisos según las preferencias del usuario, mientras que la protección antiquemaduras asegura temperaturas seguras para el agua caliente.
Este boiler instantáneo es una opción versátil y confiable para cualquier hogar, ofreciendo un equilibrio perfecto entre rendimiento, eficiencia y estilo. El Flux 10L Rojo LP se presenta como una solución integral que satisface las necesidades modernas de agua caliente con un toque distintivo.</t>
  </si>
  <si>
    <t>https://drive.google.com/drive/folders/1IqPLo6LYr0rHsOh_vC4B_tw990py8Akf</t>
  </si>
  <si>
    <t>JL1-YM8-QR0</t>
  </si>
  <si>
    <t>MBF10BC</t>
  </si>
  <si>
    <t>Calentador de Agua Mirage Flux Series MBF10BC</t>
  </si>
  <si>
    <t>Calentador Mirage MBF10BC</t>
  </si>
  <si>
    <t>Calentador de Agua Flux Series Mirage MBF10BC</t>
  </si>
  <si>
    <t>El Boiler Instantáneo Flux 10L Rojo Natural combina rendimiento y estética en una solución innovadora para la provisión de agua caliente. Con una capacidad de 10 litros, este sistema ofrece un suministro constante y eficiente de agua caliente al instante, adaptándose a las necesidades variadas del hogar.
El atractivo diseño en tono rojo natural no solo añade un toque de elegancia, sino que también se integra armoniosamente en cualquier ambiente. Este boiler funciona con gas natural, proporcionando una alternativa eficiente y respetuosa con el medio ambiente para asegurar un flujo continuo de agua caliente.
La tecnología Energy Saver incorporada en el Flux 10L asegura un consumo eficiente de gas, contribuyendo al ahorro de energía y promoviendo prácticas sostenibles. Su encendido automático elimina la espera, brindando agua caliente de manera rápida y conveniente en cada uso.
La seguridad y el control son aspectos destacados del Flux 10L Rojo Natural. Su perilla de control de intensidad de flama permite ajustes precisos según las preferencias individuales, y la protección antiquemaduras asegura temperaturas seguras para el agua caliente.
Este boiler instantáneo es una elección versátil y confiable para cualquier hogar, ofreciendo una combinación ideal de rendimiento, eficiencia y estilo. El Flux 10L Rojo Natural se presenta como una solución integral que satisface las necesidades modernas de agua caliente con un toque distintivo.</t>
  </si>
  <si>
    <t>https://drive.google.com/drive/folders/1rXEjgpnomQNZ9rrbg9DfzGnJQ8oloQBm</t>
  </si>
  <si>
    <t>OZ5-AJ4-HY4</t>
  </si>
  <si>
    <t>MBF16AF</t>
  </si>
  <si>
    <t>Calentador de Agua Mirage Turbo Flux de 16 litros MBF16AF</t>
  </si>
  <si>
    <t>Calentador Mirage 16l MBF16AF</t>
  </si>
  <si>
    <t>Calentador de Agua Mirage Turbo Flux de 16 litros para 2 servicios de GLP</t>
  </si>
  <si>
    <t>El Boiler Instantáneo Flux 16L Inverter Plata LP representa la vanguardia en tecnología y diseño para la provisión de agua caliente en hogares y espacios comerciales. Con una capacidad de 16 litros, este sistema asegura un suministro constante y eficiente de agua caliente, satisfaciendo las necesidades más exigentes.
El diseño en tono plata le confiere un aspecto moderno y elegante que se adapta a cualquier ambiente, aportando un toque de sofisticación al entorno. Funcionando con gas LP, el Flux 16L Inverter ofrece un rendimiento potente y confiable, asegurando una respuesta rápida y eficiente a la demanda de agua caliente.
Equipado con la tecnología Inverter, este boiler optimiza el consumo de gas y la eficiencia energética, contribuyendo al ahorro económico y al cuidado del medio ambiente. Su encendido automático asegura una operación sin complicaciones y una disponibilidad inmediata de agua caliente en todo momento.
La seguridad y el control son aspectos esenciales del Flux 16L Inverter Plata LP. Su perilla de control de intensidad de flama permite ajustes precisos según las preferencias individuales, mientras que la protección antiquemaduras asegura temperaturas seguras para el agua caliente, brindando tranquilidad y confort.
En resumen, el Boiler Instantáneo Flux 16L Inverter Plata LP representa la combinación perfecta de rendimiento, eficiencia y estilo. Con su tecnología avanzada y su diseño elegante, este sistema ofrece una solución completa para las necesidades modernas de agua caliente en cualquier entorno.</t>
  </si>
  <si>
    <t>https://drive.google.com/drive/folders/1g_lvdU0H9wQGuYevo2cnLwpwfSC6q7gv</t>
  </si>
  <si>
    <t>AC7-GP9-JC3</t>
  </si>
  <si>
    <t>MBF16NB</t>
  </si>
  <si>
    <t>Calentador de Agua Mirage Flux Series MBF16NB</t>
  </si>
  <si>
    <t>Calentador Mirage MBF16NB</t>
  </si>
  <si>
    <t>Calentador de Agua Flux Series Mirage MBF16NB</t>
  </si>
  <si>
    <t>El Boiler Instantáneo Flux 16L Rojo LP es la elección perfecta para quienes buscan un suministro eficiente y continuo de agua caliente con un toque de estilo. Con una capacidad generosa de 16 litros, este sistema asegura un flujo constante de agua caliente, adecuado para las demandas más exigentes en hogares y entornos comerciales.
El distintivo diseño en tono rojo no solo proporciona un atractivo visual, sino que también agrega un toque de modernidad y elegancia a cualquier espacio. Funcionando con gas LP, el Flux 16L Rojo brinda un rendimiento potente y confiable, asegurando una respuesta rápida y eficiente ante la necesidad de agua caliente.
Equipado con tecnología avanzada, este boiler cuenta con características de seguridad como la protección antiquemaduras, que asegura temperaturas seguras para el agua caliente, y una perilla de control de intensidad de flama para ajustes precisos según las preferencias individuales.
La eficiencia energética también es una prioridad con el Flux 16L Rojo LP, contribuyendo al ahorro económico y al respeto por el medio ambiente. Su diseño compacto y estilizado se integra fácilmente en cualquier entorno, ofreciendo una solución completa y elegante para las necesidades modernas de agua caliente. En resumen, el Flux 16L Rojo LP combina rendimiento, estilo y funcionalidad en un sistema de calefacción de agua innovador.</t>
  </si>
  <si>
    <t>https://drive.google.com/drive/folders/12ENTDW0_KNfZqvNSPkomUwgyJyYvB6EM</t>
  </si>
  <si>
    <t>MFCD11P2NABW</t>
  </si>
  <si>
    <t>6940461908528</t>
  </si>
  <si>
    <t>Congelador Midea de 11 pies cúbicos MFCD11P2NABW</t>
  </si>
  <si>
    <t>Congelador 11pMFCD11P2NABW</t>
  </si>
  <si>
    <t>Congelador Midea de 11 pies cúbicos - Two Cooling System</t>
  </si>
  <si>
    <t>Con capacidad de 295 litros (11 pies cúbicos) está equipado con un avanzado sistema Two Cooling System, operando a 120 V. Su termostato ajustable te permite configurar la temperatura desde -24°C hasta 10°C, ofreciendo versatilidad para refrigerar o congelar tus alimentos según tus necesidades.
El diseño incluye una jaladera integrada con llave de seguridad, asegurando que tus alimentos y bebidas permanezcan seguros en todo momento. Además, su iluminación LED interna no solo facilita encontrar lo que buscas rápidamente, sino que también contribuye al ahorro de tiempo y energía.
Cuenta con una práctica canastilla que te permitirá organizar fácilmente tus alimentos y bebidas, aprovechando mejor el espacio disponible. Además, está equipado con un evaporador tipo "D", que mejora la transferencia de calor y la distribución de temperatura. La tecnología XTREME SAVE ofrece un ahorro de energía del 38.6%, haciendo de este una opción eficiente y económica.</t>
  </si>
  <si>
    <t>https://drive.google.com/drive/folders/1FaatHBxhVDRJc9w88hqmtIbhTPuxQ4RY</t>
  </si>
  <si>
    <t>ZJ9-IQ5-LN6</t>
  </si>
  <si>
    <t>MBF06ZC</t>
  </si>
  <si>
    <t>Calentador de Agua Mirage Flux Series MBF06ZC</t>
  </si>
  <si>
    <t>Calentador Mirage MBF06ZC</t>
  </si>
  <si>
    <t>Calentador de Agua Flux Series Mirage MBF06ZC</t>
  </si>
  <si>
    <t>El Boiler Instantáneo Flux 6L Rojo Natural redefine la experiencia de obtener agua caliente al instante con su diseño compacto y eficiente. Con una capacidad de 6 litros, este sistema proporciona una solución rápida y confiable para las necesidades de agua caliente en espacios más pequeños.
El atractivo diseño en tono rojo natural agrega un toque de vitalidad y modernidad a cualquier entorno, fusionando funcionalidad y estilo. Este boiler opera con gas natural, ofreciendo una alternativa eficiente y respetuosa con el medio ambiente, asegurando un flujo continuo de agua caliente.
Equipado con tecnología avanzada, el Flux 6L Rojo Natural cuenta con encendido automático para una activación sin esfuerzo, eliminando la espera y proporcionando agua caliente de manera instantánea. Su diseño compacto facilita la instalación en espacios reducidos, adaptándose perfectamente a diversas configuraciones.
La seguridad y el control son características fundamentales del Flux 6L Rojo Natural, con medidas como la protección antiquemaduras, asegurando temperaturas seguras del agua caliente. Este boiler representa una opción versátil y funcional para hogares más pequeños o para aplicaciones donde se requiere un suministro eficiente y preciso de agua caliente.
En resumen, el Boiler Instantáneo Flux 6L Rojo Natural ofrece un equilibrio entre estilo y eficiencia, proporcionando una solución completa y estilizada para las necesidades modernas de agua caliente en cualquier entorno.</t>
  </si>
  <si>
    <t>https://drive.google.com/drive/folders/15soFhg7cfJRKtsnkU3WDp-0CNe4aU4Qj</t>
  </si>
  <si>
    <t>OF0-LK1-EI7</t>
  </si>
  <si>
    <t>MBF06ED</t>
  </si>
  <si>
    <t>Calentador de Agua Mirage Flux Básico de 6 litros MBF06ED</t>
  </si>
  <si>
    <t>Calentador Mirage6l MBF06ED</t>
  </si>
  <si>
    <t>Calentador de Agua Mirage Flux Básico de 6 litros para 1 servicio de GLP</t>
  </si>
  <si>
    <t>Calentador De Agua Mirage Flux Básico De 6 Litros A Glp</t>
  </si>
  <si>
    <t>Boiler De Paso Calentador De Gas Lp 6 Litros Mirage CALENTADOR</t>
  </si>
  <si>
    <t>Calentador de gas para agua sin piloto de flama, que proporciona agua caliente al instante para todo tu hogar. Con capacidad para un servicio en color blanco, es una adición ideal para cualquier hogar.
Se activa automáticamente al abrir la llave de agua, con una presión mínima de encendido de 100 mg/cm² o 1.42 PSI. Gracias a su encendido electrónico automático, no requiere de una llama piloto, lo que lo hace más seguro y eficiente.
Cuenta con controles de intensidad que te permiten ajustar la flama según tus necesidades, mientras que su sistema de supervisión de flama y seguro contra acumulación de gas aseguran la máxima seguridad en todo momento. Además, cumple con todas las pruebas de cuidado ambiental, asegurando su compatibilidad con las normativas ecológicas.
Con su tecnología Energy Saver, puede ahorrar hasta un 70% de consumo de gas, lo que no solo te ayuda a reducir tus costos de energía, sino que también contribuye a la conservación del medio ambiente.</t>
  </si>
  <si>
    <t>https://drive.google.com/drive/folders/1i_hmzvqSSEc_Bd7gWmoVFLKlo6S7F3-R</t>
  </si>
  <si>
    <t>GD5-ER7-LW1</t>
  </si>
  <si>
    <t>CAMPANAS</t>
  </si>
  <si>
    <t>CAMPANAS DE TECHO</t>
  </si>
  <si>
    <t>MCV60WS</t>
  </si>
  <si>
    <t>Campana Mirage de 24 pulgadas MCV60WS</t>
  </si>
  <si>
    <t>Campana Mirage24 p MCV60WS</t>
  </si>
  <si>
    <t>52141546</t>
  </si>
  <si>
    <t>Extractor de cocina para uso doméstico</t>
  </si>
  <si>
    <t>Campana de Techo Mirage de 24 pulgadas Velox WS MCV60WS | Acabado en acero inoxidable</t>
  </si>
  <si>
    <t>La Campana Extractora Velox WS de 60 cm ofrece una combinación de elegancia y funcionalidad para tu cocina. Diseñada para brindar una experiencia de extracción eficiente, esta campana asegura una limpieza del aire excepcional durante la preparación de tus comidas.
Con una capacidad de extracción de 450 m/h, asegura un rendimiento potente al eliminar eficazmente grasa en suspensión y vapores no deseados. El diámetro de descarga de 120 mm asegura una adecuada evacuación del aire, contribuyendo a la eficacia del sistema de ventilación, proporcionando un flujo constante y eficiente.
Además, presenta un diseño moderno y duradero gracias a su acabado en acero inoxidable, que no solo añade estilo, sino que también asegura resistencia y durabilidad a lo largo del tiempo.
No solo disfrutarás de una estética, sino que también contarás con un rendimiento confiable y eficiente en la ventilación de tu cocina, creando un ambiente fresco y cómodo.</t>
  </si>
  <si>
    <t>https://drive.google.com/drive/folders/1oKgUwwq3XM-O7_LNlHtpyT5cRNMRxsI8</t>
  </si>
  <si>
    <t>MDRC205FZM01</t>
  </si>
  <si>
    <t>6940461937016</t>
  </si>
  <si>
    <t>Congelador Midea de 5 pies cúbicos MDRC205FZM01</t>
  </si>
  <si>
    <t>Congelador 5pMDRC205FZM01</t>
  </si>
  <si>
    <t>Congelador Midea de 5 pies cúbicos - Triple Cooling System</t>
  </si>
  <si>
    <t>https://drive.google.com/drive/folders/1LTklheXMajhQx9PArzlcQvUVzlXULoQC</t>
  </si>
  <si>
    <t>LS2-FZ8-OI1</t>
  </si>
  <si>
    <t>FRIGOBARES</t>
  </si>
  <si>
    <t>MRX33ES</t>
  </si>
  <si>
    <t>Frigobar Mirage de 3.3 pies cúbicos MRX33ES</t>
  </si>
  <si>
    <t>Frigobar Mirage MRX33ES</t>
  </si>
  <si>
    <t>56101526</t>
  </si>
  <si>
    <t>Bar refrigerador</t>
  </si>
  <si>
    <t>Frigobar Mirage Refx 40 de 3.3 pies cúbicos - Nivel de temperatura ajustable</t>
  </si>
  <si>
    <t>Frigobar Refx 40 De 93.2l | Acabado Acero Inoxidable Obscure</t>
  </si>
  <si>
    <t>Refrigerador Frigobar Mirage Mrx33es, Acero Inoxidable Oscuro, Capacidad de 3.3 Pies Cúbicos, Mirage MRX33ES</t>
  </si>
  <si>
    <t>Con una capacidad de 3.3 pies cúbicos (93.45 litros), está diseñado para proporcionar un enfriamiento eficiente. Cuenta con un control de temperatura ajustable en 7 niveles, adaptándose a diversas necesidades y optimizando el consumo energético. Gracias a su eficiencia energética, logra un ahorro del 17%, operando a 115 voltios, con una corriente de 1.44 amperios y un consumo de 85 watts.
Incorpora la tecnología Fresh Lock para asegurar la frescura de alimentos y bebidas por más tiempo, utilizando refrigerante ecológico R134a, biodegradable y amigable con el medio ambiente, para un enfriamiento eficiente y responsable. Su diseño de bajo nivel de ruido mejora la comodidad durante su uso.
El elegante acabado de acero inoxidable oscurecido y las repisas de cristal templado no solo ofrecen durabilidad, sino también una estética moderna. Está equipado con un contenedor para latas, contenedor para verduras, iluminación interior y un condensador interno. Sus puertas reversibles permiten una instalación flexible según las necesidades.
Es importante ubicarlo adecuadamente, evitando fuentes de calor y frío extremo. No debe instalarse en lugares con temperaturas por debajo de 10°C, ya que esto afectaría su rendimiento. No está diseñado para ser empotrado y debe colocarse sobre una superficie plana y nivelada, con un espacio mínimo de 15 centímetros entre el frigobar y la pared para asegurar una ventilación óptima.</t>
  </si>
  <si>
    <t>https://drive.google.com/drive/folders/1b2dN4S9iZfJ7pYQWBiOGfxZR68MevxJC</t>
  </si>
  <si>
    <t>CAMPANAS DE PARED</t>
  </si>
  <si>
    <t>MJUD24S3GS</t>
  </si>
  <si>
    <t>Campana Midea de 24 pulgadas MJUD24S3GS</t>
  </si>
  <si>
    <t>Campana Midea24 p MJUD24S3GS</t>
  </si>
  <si>
    <t>Campana de Pared Midea de 24 pulgadas | Acabado en acero inoxidable</t>
  </si>
  <si>
    <t>Con un diseño delgado y un elegante acabado de acero inoxidable, combina calidad y diseño con una gran eficiencia de extracción. Opera a 127 V, con una potencia nominal de 51.5 W y un motor de 50 W. Su largo es de 60 cm y su conducto de aire tiene un diámetro de 120 mm.
Está equipada con dos filtros de aluminio removibles de cinco capas que aseguran una mayor captura de partículas de grasa, humo y olores. Con una capacidad máxima de extracción de 200 m³/hr y tres velocidades ajustables, satisface todas las necesidades en la cocina, evitando la dispersión del humo y los olores. Además, incluye un spot LED de 1.5 W, proporcionando una mejor iluminación para tu cocina.</t>
  </si>
  <si>
    <t>https://drive.google.com/drive/folders/1ovjnBPs5y3vM0PlO1XmB03JzFycJnoPt</t>
  </si>
  <si>
    <t>MJUD24S3GB</t>
  </si>
  <si>
    <t>Campana Midea de 24 pulgadas MJUD24S3GB</t>
  </si>
  <si>
    <t>Campana Midea24 p MJUD24S3GB</t>
  </si>
  <si>
    <t>Campana de Pared Midea de 24 pulgadas | Acabado en negro mate</t>
  </si>
  <si>
    <t>Con un diseño delgado y un elegante acabado negro mate, combina calidad y diseño con una gran eficiencia de extracción. Opera a 127 V, con una potencia nominal de 51.5 W y un motor de 50 W. Su largo es de 60 cm y su conducto de aire tiene un diámetro de 120 mm.
Está equipada con dos filtros de aluminio removibles de cinco capas que aseguran una mayor captura de partículas de grasa, humo y olores. Con una capacidad máxima de extracción de 200 m³/hr y tres velocidades ajustables, satisface todas las necesidades en la cocina, evitando la dispersión del humo y los olores. Además, incluye un spot LED de 1.5 W, proporcionando una mejor iluminación para tu cocina.</t>
  </si>
  <si>
    <t>https://drive.google.com/drive/folders/1_hDNEDnLYYzgNXyb1lCc9wGi7dMXjUao</t>
  </si>
  <si>
    <t>ESTUFAS</t>
  </si>
  <si>
    <t>ESTUFAS DE PISO</t>
  </si>
  <si>
    <t>MGS20FS1BAABB</t>
  </si>
  <si>
    <t>Estufa Midea de 20 pulgadas MGS20FS1BAABB</t>
  </si>
  <si>
    <t>Estufa Midea20 p MGS20FS1BAABB</t>
  </si>
  <si>
    <t>52141525</t>
  </si>
  <si>
    <t>Hornillas para uso doméstico</t>
  </si>
  <si>
    <t>Estufa de Piso Midea de 20 pulgadas con 4 quemadores - InoxChef</t>
  </si>
  <si>
    <t>Su cubierta está fabricada al 100% en acero inoxidable, lo que asegura una fácil limpieza y una durabilidad excepcional. Las parrillas de alambrón reforzado con acabado mate no solo añaden un toque elegante, sino que también aseguran una mayor resistencia. La cubierta trasera está completamente sellada, sin cables expuestos, lo que proporciona una apariencia más limpia y segura.
Cuenta con cuatro quemadores: uno grande para cocinar platillos que requieren mayor potencia, dos estándar para el uso diario y uno pequeño, ideal para preparaciones más delicadas.
La ventana panorámica del horno permite ver el estado de tus platillos sin necesidad de abrir la puerta, asegurando que siempre los cocines a la perfección. Opera con gas licuado del petróleo, lo que la convierte en una opción eficiente y práctica para cualquier hogar.</t>
  </si>
  <si>
    <t>https://drive.google.com/drive/folders/1Bzs6mu_a5JS5dhUovlE4M7H354RECt0b</t>
  </si>
  <si>
    <t>MGS30FS1LEAMG</t>
  </si>
  <si>
    <t>Estufa Midea de 30 pulgadas MGS30FS1LEAMG</t>
  </si>
  <si>
    <t>Estufa Midea30 p MGS30FS1LEAMG</t>
  </si>
  <si>
    <t>Estufa de Piso Midea de 30 pulgadas con 6 quemadores - Xtreme Chef</t>
  </si>
  <si>
    <t>Su cubierta y panel de control están fabricados 100% en acero inoxidable, asegurando durabilidad y un aspecto elegante. Además, cuenta con un capelo de cristal templado, que no solo protege los quemadores, sino que también añade un toque contemporáneo a tu cocina.
Está equipada con seis quemadores que incorporan la innovadora tecnología "Rotary Flame", la cual permite que la llama rote constantemente, proporcionando un calor más distribuido y uniforme, ideal para lograr los mejores resultados en tus platillos. Los quemadores son capaces de soportar temperaturas de hasta 900°C.
Cuenta con encendido electrónico tanto en los quemadores como en el horno, eliminando la necesidad de encendedores o fósforos. Además, el horno incluye la función de "Freidora de Aire", ampliando tus opciones y permitiéndote preparar una variedad de platos de manera más saludable. La cubierta trasera está completamente sellada, sin cables expuestos, para mayor seguridad y estética.</t>
  </si>
  <si>
    <t>https://drive.google.com/drive/folders/1EOH_ALT00xTiKQ0KYOPTP-zCDwID_gCZ</t>
  </si>
  <si>
    <t>MGS20FS1BAABG</t>
  </si>
  <si>
    <t>Estufa Midea de 20 pulgadas MGS20FS1BAABG</t>
  </si>
  <si>
    <t>Estufa Midea20 p MGS20FS1BAABG</t>
  </si>
  <si>
    <t>Estufa de Piso Midea de 20 pulgadas con 4 quemadores y copete de GLP</t>
  </si>
  <si>
    <t>https://drive.google.com/drive/folders/1PWEdbyAd8ztKifZM3oOO1Gilbd0-Gbdd</t>
  </si>
  <si>
    <t>FX7-SH9-GO7</t>
  </si>
  <si>
    <t>ESTUFAS EMPOTRABLES</t>
  </si>
  <si>
    <t>EE-101NF</t>
  </si>
  <si>
    <t>Estufa Koblenz de 30 pulgadas Bolonia EE-101NF</t>
  </si>
  <si>
    <t>Estufa Koblnz30p EE-101NF</t>
  </si>
  <si>
    <t>Estufa Koblenz Bolonia de 30 pulgadas con 6 quemadores</t>
  </si>
  <si>
    <t>La cubierta de cerámica exclusiva Ceramik asegura una superficie resistente que no se raya, mancha o decolora con el tiempo, manteniendo su estética impecable durante muchos años de uso continuo.
Con seis quemadores, incluyendo dos jumbo SuperBurner y cuatro estándar, te permite cocinar para toda la familia con comodidad y versatilidad, permitiéndote preparar una amplia variedad de platos con facilidad.
La puerta panorámica humo agrega un toque de elegancia al diseño y facilita la limpieza, ofreciéndote una vista clara del interior del horno mientras cocinas.
El horno BluInnové de color azul ofrece una capacidad impresionante de 134 litros, asegurando espacio más que suficiente para tus necesidades, además de proporcionar una limpieza fácil y sin complicaciones.
Además, cuenta con características adicionales que mejoran su funcionalidad y comodidad, como el capelo de cristal templado curvo "SanftGlas", parrillas de fundición, perillas Lyon y encendido electrónico de botón en quemadores y horno.
Con su acabado en acero inoxidable, no solo eleva el aspecto de tu cocina, sino que también ofrece durabilidad y resistencia para una experiencia sin igual.</t>
  </si>
  <si>
    <t>https://drive.google.com/drive/folders/1WPUi3zmJNzzgjLCjGONyPkDxI59lFPzV</t>
  </si>
  <si>
    <t>ML0-ZB4-JX5</t>
  </si>
  <si>
    <t>EE-101GF</t>
  </si>
  <si>
    <t>Estufa Koblenz de 30 pulgadas Lucerna EE-101GF</t>
  </si>
  <si>
    <t>Estufa Koblnz30p EE-101GF</t>
  </si>
  <si>
    <t>Estufa Koblenz Lucerna de 30 pulgadas con 6 quemadores</t>
  </si>
  <si>
    <t>Estufa Lucerna EE-101GF</t>
  </si>
  <si>
    <t>Con seis quemadores, incluyendo dos Jumbo SuperBurner y cuatro estándar, esta estufa te permite cocinar con comodidad para toda la familia.
El capelo SanftGlas de vidrio templado curvo ofrece una función suave que evita azotes al cerrarlo, proporcionando seguridad y comodidad en su uso. El horno BluInnové de color azul, con una capacidad de 134 litros, asegura una fácil limpieza y una cocción sin complicaciones. La puerta panorámica de vidrio Reflex con acabado espejo le da un sentido de amplitud a tu cocina.
Cuenta con características premium, como cubierta de acero inoxidable, parrillas de fundición, perillas Lyon y encendido electrónico en quemadores y horno. Además, presenta una jaladera de horno PrimeSteel, termocontrol, luz en el horno y dos parrillas en el interior para una experiencia de cocina óptima.
Con su horno azul BluInnové de máxima capacidad y mayor limpieza, asegura resultados excepcionales en cada uso. Es compatible tanto con gas natural como con gas licuado de petróleo, e incluye espreas para tu conveniencia.</t>
  </si>
  <si>
    <t>https://drive.google.com/drive/folders/1TqIJfQvpFqKoDjsy8WCYITaMRkl121n6</t>
  </si>
  <si>
    <t>NB7-TK9-WZ7</t>
  </si>
  <si>
    <t>EK-1131 MB-ICHIC</t>
  </si>
  <si>
    <t>Estufa Koblenz de 30 pulgadas Mesina EK-1131 MB-ICHIC</t>
  </si>
  <si>
    <t>Estufa Koblnz30p-1131MB-ICHIC</t>
  </si>
  <si>
    <t>Estufa Koblenz Mesina de 30 pulgadas con 6 quemadores</t>
  </si>
  <si>
    <t>Equipada con un capelo recto, esta estufa ofrece una superficie cómoda y plana para trabajar mientras cocinas, facilitando también la limpieza de la superficie de la estufa.
Con seis quemadores, que incluyen dos jumbo SuperBurner y cuatro estándar, te permite preparar deliciosas comidas para toda la familia con comodidad y eficiencia. Además, presenta una exclusiva cubierta de cerámica Ceramik, que no se raya, mancha o decolora, manteniendo su aspecto impecable durante años.
El horno BlacKlean de color negro, con una capacidad de 134 L y función de autolimpieza, asegura una cocción sin complicaciones y una fácil limpieza posterior. 
El diseño se complementa con características premium, como las parrillas italianas, perillas Lyon en color Grafito y encendido electrónico en quemadores y horno. Además, cuenta con una puerta panorámica de humo, jaladera LuxInox, termocontrol y luz en el horno para una experiencia de cocina óptima.
Con su capacidad máxima y mayor limpieza gracias al horno BlacKlean, esta estufa asegura resultados excepcionales en cada uso. Es compatible tanto con Gas Natural como con Gas L.P., e incluye espreas para tu conveniencia.</t>
  </si>
  <si>
    <t>https://drive.google.com/drive/folders/1_l1ukbTY4WQLGg-Q5DCso4nhVKfkTPFl</t>
  </si>
  <si>
    <t>DU5-BV9-VX7</t>
  </si>
  <si>
    <t>EK-501FNM</t>
  </si>
  <si>
    <t>Estufa Koblenz de 30 pulgadas Roma EK-501FNM</t>
  </si>
  <si>
    <t>Estufa Koblnz30p -501FNM</t>
  </si>
  <si>
    <t>Estufa Koblenz Roma de 30 pulgadas con 6 quemadores</t>
  </si>
  <si>
    <t>La cubierta de cerámica exclusiva Ceramik asegura una superficie resistente que no se raya, mancha o decolora con el tiempo, manteniendo su estética impecable durante muchos años de uso continuo.
Con seis quemadores, incluyendo dos jumbo SuperBurner y cuatro estándar, te permite cocinar para toda la familia con comodidad y versatilidad, permitiéndote preparar una amplia variedad de platos con facilidad. Además, cuenta con un horno BlacKlean de 134 litros de capacidad, con función de autolimpieza para facilitar el mantenimiento.
Su diseño innovador en color negro mate se complementa con características premium, como el capelo de cristal templado curvo SanftGlas que no se azota, parrillas de fundición, perillas Lyon de lujo y encendido electrónico en quemadores y horno.
Incluye un comal porcenalizado, jaladera de horno PrimeSteel, termocontrol y luz en el horno para una experiencia de cocina óptima. Es compatible tanto con gas natural como con gas licuado de petróleo, y viene con espreas incluidas para tu conveniencia.</t>
  </si>
  <si>
    <t>7000023</t>
  </si>
  <si>
    <t>RQ5-OG5-AY7</t>
  </si>
  <si>
    <t>MDRC199CCNB</t>
  </si>
  <si>
    <t>Congelador Midea de 7 pies cúbicos MDRC199CCNB</t>
  </si>
  <si>
    <t>Congelador 7pMDRC199CCNB</t>
  </si>
  <si>
    <t>Presentamos el Chest Freezer Midea 7 pies cúbicos con L, la solución definitiva para todas tus necesidades de refrigeración. Con su diseño espacioso y características innovadoras, este Chest Freezer  ofrece una conveniencia y confiabilidad incomparables.
Con una capacidad generosa, este congelador proporciona un amplio espacio para almacenar todos tus productos congelados de manera eficiente. Ya sea que estés abasteciéndote de comestibles, almacenando compras al por mayor o conservando productos de temporada, el Chest Freezer  Midea asegura que tengas mucho espacio para organizar tus artículos con facilidad.
Equipado con tecnología de enfriamiento avanzada, este congelador mantiene una temperatura constante en todo momento, manteniendo tus alimentos congelados a niveles óptimos durante períodos más largos. Olvídate del quemado por congelación y el desperdicio de alimentos, ya que este congelador preserva la frescura y calidad de tus alimentos de manera impecable.
El Chest Freezer  Midea presume un diseño elegante y moderno, que se integra perfectamente en cualquier cocina o espacio de almacenamiento. Su construcción duradera asegura una larga vida útil, mientras que el asa ergonómica en forma de L proporciona fácil acceso a tus productos congelados.
Con controles intuitivos y ajustes ajustables, administrar la temperatura de tu congelador nunca ha sido más fácil. Además, el funcionamiento energéticamente eficiente te ayuda a ahorrar en las facturas de servicios públicos sin comprometer el rendimiento.
Ya sea que tengas una casa ocupada, seas dueño de un pequeño negocio o SIMplemente estés buscando espacio adicional en el congelador, el Chest Freezer de 7 pies cúbicos es la elección perfecta para soluciones de congelación y almacenamiento confiables. Experimenta la conveniencia, eficiencia y tranquilidad con Midea.</t>
  </si>
  <si>
    <t>AQ3-VE0-EV3</t>
  </si>
  <si>
    <t>MDRC142FGM01</t>
  </si>
  <si>
    <t>Congelador Midea de 6 pies cúbicos MDRC142FGM01</t>
  </si>
  <si>
    <t>Congelador 6pMDRC142FGM01</t>
  </si>
  <si>
    <t>Congelador Midea de 6 pies cúbicos - Triple Cooling System</t>
  </si>
  <si>
    <t xml:space="preserve">Cuenta con triple función para refrigerar, mantener o congelar, con un excelente tamaño. Tus alimentos estarán protegidos gracias a una jaladera que cuenta con llave integrada. Equipado con luz LED y canastilla que permiten encontrar fácilmente cualquiera de tus alimentos. </t>
  </si>
  <si>
    <t>https://drive.google.com/drive/folders/1vCaMhbjC2aV7Op9U18ugI2yFuJw8Ljdb</t>
  </si>
  <si>
    <t>MU1-GD4-BM0</t>
  </si>
  <si>
    <t>MDRD96CCNLS</t>
  </si>
  <si>
    <t>Frigobar Midea de 4 pies cúbicos MDRD96CCNLS</t>
  </si>
  <si>
    <t>Frigobar Midea MDRD96CCNLS</t>
  </si>
  <si>
    <t>Frigobar Midea de 4 pies cúbicos - Low Frost Lake Silver</t>
  </si>
  <si>
    <t>Frigobar Low Frost Lake Silver 4 Pies Cúbicos Midea</t>
  </si>
  <si>
    <t>Frigobar Lake Midea de 4 cuft, modelo Low Frost, modelo MDRD96CCNLS</t>
  </si>
  <si>
    <t>Con su diseño elegante en tono plata, combina perfectamente con cualquier ambiente, agregando un toque de sofisticación a tu espacio. Equipado con un evaporador interno y un termostato ajustable, asegura que tus snacks y bebidas se almacenen a la temperatura ideal para disfrutarlos siempre frescos y deliciosos.
Una de sus características es su baja acumulación de escarcha, lo que significa que requiere menos frecuencia de descongelamiento, manteniendo tus alimentos y bebidas en óptimas condiciones por más tiempo.
Sus parrillas de cristal templado ofrecen una base resistente y segura para organizar tus productos de manera conveniente y accesible. Además, cuenta con un anaquel especialmente diseñado para botellas de hasta 2 litros, brindándote aún más opciones de almacenamiento.</t>
  </si>
  <si>
    <t>https://drive.google.com/drive/folders/1MstEN2m5JWReEjLzdohpsoeFYpAivZYC</t>
  </si>
  <si>
    <t>UZ2-AE9-KI5</t>
  </si>
  <si>
    <t>MDRD93CCNB</t>
  </si>
  <si>
    <t>Frigobar Midea de 4 pies cúbicos MDRD93CCNB</t>
  </si>
  <si>
    <t>Frigobar Midea MDRD93CCNB</t>
  </si>
  <si>
    <t>Frigobar Midea de 4 pies cúbicos - Retro Look Always Cool Negro</t>
  </si>
  <si>
    <t>Gracias al look retro negro, es ideal para traer más estilo a tu sala, oficina, recámara o el espacio de tu agrado. Además, cuenta con un Chiller Zone para un rápido enfriamiento y que, junto con racks para latas los cuales apoyan al almacenamiento, con un estante para botellas de hasta dos liitros y un termostato ajustable, crea un espacio perfecto para mantener tus bebidas y tus snacks a una temperatura ideal.</t>
  </si>
  <si>
    <t>https://drive.google.com/drive/folders/19xo79gC4mSR8-zdljlD-jR_DQ8uJmDi2</t>
  </si>
  <si>
    <t>BO8-KM6-FZ3</t>
  </si>
  <si>
    <t>MRDD02G2NBG2</t>
  </si>
  <si>
    <t>Frigobar Midea de 2 pies cúbicos MRDD02G2NBG2</t>
  </si>
  <si>
    <t>Frigobar Midea MRDD02G2NBG2</t>
  </si>
  <si>
    <t>Frigobar Midea de 2 pies cúbicos - Always Cool Silver</t>
  </si>
  <si>
    <t>Frigobar Una Puerta Always Cool 1.6 Pies Cúbicos Midea</t>
  </si>
  <si>
    <t>FRIGOBAR MIDEA MRDD02G2NBG2 1.6 PIES PLATA MIDEA MRDD02G2NBG2</t>
  </si>
  <si>
    <t>Con un tamaño ideal para encajar en tu sala, recámara o el espacio de tu agrado. También, cuenta con congelador para tus antojos helados. Con el frigobar Always Cool te puedes despreocupar del recibo de la luz, ya que con la tecnología XTREME SAVE ahorras hasta un 35 % de energía.</t>
  </si>
  <si>
    <t>https://drive.google.com/drive/folders/1lLcdyFzOiaLXrsDqhpAWqaL--GuhFAz4</t>
  </si>
  <si>
    <t>IO7-VK3-NP4</t>
  </si>
  <si>
    <t>LAVADORAS Y SECADORAS</t>
  </si>
  <si>
    <t>LAVADORAS</t>
  </si>
  <si>
    <t>MA500W17/W</t>
  </si>
  <si>
    <t>Lavadora Midea de 17 kilogramos MA500W17/W</t>
  </si>
  <si>
    <t>Lavadora 17K MA500W17/W</t>
  </si>
  <si>
    <t>Lavadoras de ropa para uso doméstico</t>
  </si>
  <si>
    <t>Lavadora Midea de Carga Superior de 17 kilogramos - Vortex Wash Impeller</t>
  </si>
  <si>
    <t>Lavadora Automática Impeller Midea 17kg Color Blanca</t>
  </si>
  <si>
    <t>Con una capacidad de carga superior de 17 kilogramos, está diseñada para operar a 120 voltios. Su perilla de fácil uso facilita el proceso de lavado, haciéndolo más simple y accesible. Además, su compromiso ecológico permite reutilizar el agua para otra carga de ropa o cualquier otro uso doméstico, respaldado por el prestigioso certificado de Grado Ecológico de CONAGUA.
El panel central LED permite monitorear de manera clara y sencilla todo el proceso de lavado. Además, cuenta con un dispensador de jabón, una tapa de cierre suave y un seguro contra niños, proporcionando seguridad y comodidad adicionales durante su uso diario.
La tecnología 360 Deep Clean asegura un cuidado excepcional para la ropa pesada y las sábanas, asegurando una limpieza profunda y efectiva en cada ciclo de lavado. La función Auto Clean previene la contaminación secundaria mediante potentes flujos de agua entre los tambores interior y exterior, eliminando la suciedad y los residuos para mantener un ambiente de lavado saludable y fresco. Además, la función Turbo reduce el tiempo de lavado en un 20% al fortalecer el flujo de agua, proporcionando un rendimiento óptimo sin comprometer la calidad de limpieza.</t>
  </si>
  <si>
    <t>https://drive.google.com/drive/folders/1-FhEMuYLonGn1uVYEd2sQUc81s3deSZV</t>
  </si>
  <si>
    <t>MA500W23/W</t>
  </si>
  <si>
    <t>Lavadora Midea de 23 kilogramos MA500W23/W</t>
  </si>
  <si>
    <t>Lavadora 23K MA500W23/W</t>
  </si>
  <si>
    <t>Lavadora Midea de Carga Superior de 23 kilogramos - Vortex Wash Agitator</t>
  </si>
  <si>
    <t>Con una capacidad de carga superior de 23 kilogramos, está diseñada para operar a 120 voltios. Sus cinco perillas de fácil uso facilitan el proceso de lavado, haciéndolo más simple y accesible. Además, su compromiso ecológico permite reutilizar el agua para otra carga de ropa o cualquier otro uso doméstico, respaldado por el prestigioso certificado de Grado Ecológico de CONAGUA.
Ofrece un ajuste de nivel de agua manual y automático, junto con un práctico multi-dispensador 3 en 1 que facilita el uso de suavizante, jabón en polvo, detergente líquido y blanqueador. Con 12 programas diferentes, se adapta a diversas necesidades. La tecnología Vortex Wash, con un agitador elevado y un impulsor agrandado, genera potentes corrientes de agua que mejoran significativamente el rendimiento.
El panel central LED permite monitorear de manera clara y sencilla todo el proceso de lavado. Además, cuenta con un dispensador de jabón, una tapa de cierre suave y un seguro contra niños, proporcionando seguridad y comodidad adicionales durante su uso diario.
La tecnología 360 Deep Clean asegura un cuidado excepcional para la ropa pesada y las sábanas, asegurando una limpieza profunda y efectiva en cada ciclo de lavado. La función Auto Clean previene la contaminación secundaria mediante potentes flujos de agua entre los tambores interior y exterior, eliminando la suciedad y los residuos para mantener un ambiente de lavado saludable y fresco. Además, la función Turbo reduce el tiempo de lavado en un 20% al fortalecer el flujo de agua, proporcionando un rendimiento óptimo sin comprometer la calidad de limpieza.</t>
  </si>
  <si>
    <t>https://drive.google.com/drive/folders/1pBpYmwFAKEHOen29CKGZpNtJCwCXhoeZ</t>
  </si>
  <si>
    <t>WW5-TK0-QL7</t>
  </si>
  <si>
    <t>MA500W21/W</t>
  </si>
  <si>
    <t>Lavadora Midea de 21 kilogramos MA500W21/W</t>
  </si>
  <si>
    <t>Lavadora 21K MA500W21/W</t>
  </si>
  <si>
    <t>Lavadora Midea de Carga Superior de 21 kilogramos - Vortex Wash Agitator</t>
  </si>
  <si>
    <t>Lavadora Midea De Carga Superior 21 Kg Vortex Wash Agitator</t>
  </si>
  <si>
    <t>Lavadora Carga Superior Midea 21Kg Vortex Wash Agitador 3 Perillas</t>
  </si>
  <si>
    <t>Con una capacidad de carga superior de 21 kilogramos, está diseñada para operar a 120 voltios. Sus tres perillas de fácil uso facilitan el proceso de lavado, haciéndolo más simple y accesible. Además, su compromiso ecológico permite reutilizar el agua para otra carga de ropa o cualquier otro uso doméstico, respaldado por el prestigioso certificado de Grado Ecológico de CONAGUA.
Ofrece un ajuste de nivel de agua manual y automático, junto con un práctico multi-dispensador 3 en 1 que facilita el uso de suavizante, jabón en polvo, detergente líquido y blanqueador. Con 12 programas diferentes, se adapta a diversas necesidades. La tecnología Vortex Wash, con un agitador elevado y un impulsor agrandado, genera potentes corrientes de agua que mejoran significativamente el rendimiento.
El panel central LED permite monitorear de manera clara y sencilla todo el proceso de lavado. Además, cuenta con un dispensador de jabón, una tapa de cierre suave y un seguro contra niños, proporcionando seguridad y comodidad adicionales durante su uso diario.
La tecnología 360 Deep Clean asegura un cuidado excepcional para la ropa pesada y las sábanas, asegurando una limpieza profunda y efectiva en cada ciclo de lavado. La función Auto Clean previene la contaminación secundaria mediante potentes flujos de agua entre los tambores interior y exterior, eliminando la suciedad y los residuos para mantener un ambiente de lavado saludable y fresco. Además, la función Turbo reduce el tiempo de lavado en un 20% al fortalecer el flujo de agua, proporcionando un rendimiento óptimo sin comprometer la calidad de limpieza.</t>
  </si>
  <si>
    <t>7000031</t>
  </si>
  <si>
    <t>MJUD30S3GS</t>
  </si>
  <si>
    <t>Campana Midea de 30 pulgadas MJUD30S3GS</t>
  </si>
  <si>
    <t>Campana Midea30 p MJUD30S3GS</t>
  </si>
  <si>
    <t>Campana de Pared Midea de 30 pulgadas | Acabado en acero inoxidable</t>
  </si>
  <si>
    <t>Con un diseño delgado y un elegante acabado acero inoxidable, combina calidad y diseño con una gran eficiencia de extracción. Opera a 127 V, con una potencia nominal de 51.5 W y un motor de 50 W. Su largo es de 60 cm y su conducto de aire tiene un diámetro de 120 mm.
Está equipada con dos filtros de aluminio removibles de cinco capas que aseguran una mayor captura de partículas de grasa, humo y olores. Con una capacidad máxima de extracción de 200 m³/hr y tres velocidades ajustables, satisface todas las necesidades en la cocina, evitando la dispersión del humo y los olores. Además, incluye un spot LED de 1.5 W, proporcionando una mejor iluminación para tu cocina.</t>
  </si>
  <si>
    <t>https://drive.google.com/drive/folders/12YVzNh69i15O8j8YwCqczxtmh0dPfmAA</t>
  </si>
  <si>
    <t>CA7-TD2-FT2</t>
  </si>
  <si>
    <t>MTG01W15W-04</t>
  </si>
  <si>
    <t>Lavadora Midea de 15 kilogramos MTG01W15W-04</t>
  </si>
  <si>
    <t>Lavadora 15K MTG01W15W-04</t>
  </si>
  <si>
    <t>Lavadora Doble Tina 15Kg Blanca Triple Función Air Flux</t>
  </si>
  <si>
    <t>La Lavadora de Doble Tina de 15 kg en color blanco con Triple Función Air Flux es una opción versátil y eficiente para tus necesidades de lavandería. Este electrodoméstico innovador incorpora características que facilitan el proceso de lavado y asegura resultados óptimos.
La presencia de dos tinas independientes permite realizar dos cargas de lavado SIMultáneas. Esta característica es especialmente útil para separar la ropa por colores o tipos de tejidos, ofreciendo mayor flexibilidad y eficiencia en el lavado. Con una generosa capacidad de 15 kg, esta lavadora es ideal para familias numerosas o para lavar grandes volúmenes de ropa, proporcionando un rendimiento eficiente incluso con cargas de lavado más grandes.
La tecnología Air Flux incorporada ofrece una triple función que incluye lavado, enjuague y centrifugado. Este enfoque integral asegura que la ropa se lave a fondo y se enjuague adecuadamente, proporcionando resultados de limpieza excepcionales.El diseño en color blanco no solo aporta elegancia a tu espacio de lavandería, sino que también permite una fácil coordinación con otros electrodomésticos y la decoración circundante.Para mantener el rendimiento óptimo, la lavadora cuenta con un filtro de pelusa integrado que captura eficientemente los residuos durante el proceso de lavado. Esto contribuye a mantener tu ropa y la lavadora en condiciones impecables.
 El panel de control fácil de usar te permite seleccionar fácilmente los ciclos de lavado, ajustar la duración y personalizar las configuraciones según tus preferencias. La interfaz intuitiva facilita la operación para usuarios de todas las edades.
 La lavadora está equipada con una función de desagüe conveniente, permitiéndote vaciar el agua de las tinas de manera eficiente al finalizar el lavado.
Diseñada con la eficiencia en mente, esta lavadora Doble Tina busca optimizar el consumo de energía y agua, contribuyendo así a un funcionamiento más sostenible.En resumen, la Lavadora Doble Tina de 15 kg en color blanco con Triple Función Air Flux combina capacidad, versatilidad y eficiencia para brindar una solución integral a tus necesidades de lavandería. Su diseño elegante y características avanzadas la convierten en una opción práctica y moderna para el hogar.</t>
  </si>
  <si>
    <t>https://drive.google.com/drive/folders/1_XHFItaTTBN8qv2ox5brwnwXLD0cd_GD</t>
  </si>
  <si>
    <t>MQ2-ZG7-RI6</t>
  </si>
  <si>
    <t>MTG01W13W-04</t>
  </si>
  <si>
    <t>Lavadora Midea de 13 kilogramos MTG01W13W-04</t>
  </si>
  <si>
    <t>Lavadora 13K MTG01W13W-04</t>
  </si>
  <si>
    <t>Lavadora Dos Tinas Midea, 13Kg</t>
  </si>
  <si>
    <t>La Lavadora de Dos Tinas Midea, con capacidad de 13 kg, es una solución eficiente y versátil para tus necesidades de lavandería. Diseñada para ofrecer comodidad y rendimiento.
 La presencia de dos tinas permite realizar dos cargas de lavado SIMultáneas, proporcionando mayor flexibilidad para separar la ropa por colores o tipos de tejidos. Esto optimiza el tiempo y la eficiencia del lavado.Con una generosa capacidad de 13 kg, esta lavadora es ideal para manejar cargas de lavado de tamaño mediano a grande, adecuada para familias o situaciones donde se requiere lavar una cantidad significativa de ropa.
 El panel de control fácil de usar facilita la selección de ciclos de lavado, ajuste de configuraciones y seguimiento del progreso. La interfaz intuitiva es accesible para usuarios de todas las edades. Para mantener el rendimiento óptimo, la lavadora cuenta con un filtro de pelusa integrado que atrapa eficientemente los residuos durante el lavado, contribuyendo a mantener tanto la ropa como la lavadora en condiciones impecables.
 Equipada con una función de desagüe, la lavadora facilita el vaciado eficiente del agua al finalizar el lavado, asegurando un proceso de lavandería completo.La lavadora cuenta con un diseño compacto que permite una fácil integración en espacios reducidos, como cocinas o áreas de lavandería más pequeñas. Su eficiencia energética busca minimizar el consumo de recursos.
Ofrece una variedad de ciclos de lavado que se adaptan a diferentes tipos de prendas y necesidades específicas. Esto incluye ciclos suaves para prendas delicadas y ciclos más intensos para manchas difíciles.Diseñada para operar de manera eficiente, esta lavadora busca optimizar el consumo de energía y agua, contribuyendo a un funcionamiento más sostenible y reduciendo los costos asociados.
En resumen, la Lavadora de Dos Tinas Midea de 13 kg combina capacidad, versatilidad y eficiencia para ofrecer una solución integral a tus tareas de lavandería. Su diseño práctico y funciones avanzadas la convierten en una opción ideal para hogares que buscan comodidad y rendimiento en el cuidado de la ropa.</t>
  </si>
  <si>
    <t>https://drive.google.com/drive/folders/1mBoubGW60_mIqmnG1DxEYZuxP4nfNTp0</t>
  </si>
  <si>
    <t>MJUD30S3GB</t>
  </si>
  <si>
    <t>Campana Midea de 30 pulgadas MJUD30S3GB</t>
  </si>
  <si>
    <t>Campana Midea30 p MJUD30S3GB</t>
  </si>
  <si>
    <t>Campana de Pared Midea de 30 pulgadas | Acabado en negro mate</t>
  </si>
  <si>
    <t>https://drive.google.com/drive/folders/1sLddJEhpqbiZ56gp47HraUiQRikCopa7</t>
  </si>
  <si>
    <t>PH6-LZ8-DJ8</t>
  </si>
  <si>
    <t>MT100W150/W-MX</t>
  </si>
  <si>
    <t>Lavadora Midea de 15 kilogramos MT100W150/W-MX</t>
  </si>
  <si>
    <t>Lavadora 15K MT100W150/W-MX</t>
  </si>
  <si>
    <t>Lavadora Midea de 15 kilogramos con doble tina - Twin Force Pulsator</t>
  </si>
  <si>
    <t>Lavadora Semiautomática Dos Tinas 15kg Twin Force Pulsator</t>
  </si>
  <si>
    <t>Lavadora Semiautomática Midea Dos Tinas 15Kg Twin Force Pulsator Blanca Midea MT100W150/W-MX</t>
  </si>
  <si>
    <t>Con una capacidad de lavado de 15 kilogramos y una capacidad de centrifugado de 6 kilogramos, se adapta perfectamente a tus necesidades. Opera a 127 V y mantiene un nivel de ruido de 65/72 dB (A), asegurando un funcionamiento silencioso y cómodo.
El sistema Twin Force permite lavar, enjuagar y centrifugar simultáneamente, gracias a su potente motor de doble fuerza que asegura un lavado profundo y completo. El sistema Air Fresh optimiza el centrifugado en menos de 5 minutos, acelerando el proceso de secado de la ropa y mejorando la eficiencia general.
Está equipada con un panel de perillas grandes para una fácil visualización y operación. Además, incluye un filtro eficiente que atrapa y elimina la pelusa, asegurando una limpieza impecable y un mantenimiento sencillo. El exclusivo diseño de la cubierta facilita la eliminación rápida del agua de la ropa mediante la circulación de aire interior y exterior.
Con un ciclo de lavado express que dura hasta 15 minutos, es ideal para quienes buscan resultados rápidos y efectivos. Su presión máxima de agua de 0.6 MPa asegura un rendimiento óptimo en cada uso.</t>
  </si>
  <si>
    <t>https://drive.google.com/drive/folders/1fiMBHEh2XLnQpBJUc5hFH5UqoGvtY_CU</t>
  </si>
  <si>
    <t>WF6-JS0-HU8</t>
  </si>
  <si>
    <t>MT100W220/W-MX</t>
  </si>
  <si>
    <t>Lavadora Midea de 22 kilogramos MT100W220/W-MX</t>
  </si>
  <si>
    <t>Lavadora 22K MT100W220/W-MX</t>
  </si>
  <si>
    <t>Lavadora Midea de 22 kilogramos con doble tina - Twin Force Pulsator</t>
  </si>
  <si>
    <t xml:space="preserve">Lavadora MIDEA Dos tinas 22 kg Blanca
</t>
  </si>
  <si>
    <t>Con una capacidad de lavado de 22 kilogramos y una capacidad de centrifugado de 9 kilogramos, se adapta perfectamente a tus necesidades. Opera a 127 V y mantiene un nivel de ruido de 68/72 dB (A), asegurando un funcionamiento silencioso y cómodo.
El sistema Twin Force permite lavar, enjuagar y centrifugar simultáneamente, gracias a su potente motor de doble fuerza que asegura un lavado profundo y completo. El sistema Air Fresh optimiza el centrifugado en menos de 5 minutos, acelerando el proceso de secado de la ropa y mejorando la eficiencia general.
Está equipada con un panel de perillas grandes para una fácil visualización y operación. Además, incluye un filtro eficiente que atrapa y elimina la pelusa, asegurando una limpieza impecable y un mantenimiento sencillo. El exclusivo diseño de la cubierta facilita la eliminación rápida del agua de la ropa mediante la circulación de aire interior y exterior.
Con un ciclo de lavado express que dura hasta 15 minutos, es ideal para quienes buscan resultados rápidos y efectivos. Su presión máxima de agua de 0.6 MPa asegura un rendimiento óptimo en cada uso.</t>
  </si>
  <si>
    <t>https://drive.google.com/drive/folders/1UpVHWDsuITXM8BiPIz2y9yVABcDXaDPJ</t>
  </si>
  <si>
    <t>XD5-LT6-VD5</t>
  </si>
  <si>
    <t>MLTS101M2SGDW</t>
  </si>
  <si>
    <t>Lavadora Midea de 10.1 kilogramos MLTS101M2SGDW</t>
  </si>
  <si>
    <t>Lavadora 10.1K MLTS101M2SGDW</t>
  </si>
  <si>
    <t>Lavadora Midea de 10.1 kilogramos - Impulsor Dual Force</t>
  </si>
  <si>
    <t>Lavadora Midea de 10 kg Modelo MLTS101M2SGDW</t>
  </si>
  <si>
    <t>Lavo y enjuago tus prendas con gran potencia gracias a mi sistema de lavado por impulsor Dual Force Reversible y mi capacidad de 10.1 kg. Cuento con dos ciclos de lavado para prendas normales y pesadas. Con mi filtro atrapa pelusas, tu ropa quedará más limpia y libre de residuos.</t>
  </si>
  <si>
    <t>https://drive.google.com/drive/folders/1XCZPW9n9-v_41qg7JZR6B23Vk3FK03Ni</t>
  </si>
  <si>
    <t>REFRIGERADORES</t>
  </si>
  <si>
    <t>MDRT580MTM46W</t>
  </si>
  <si>
    <t>6954903816715</t>
  </si>
  <si>
    <t>Refrigerador Midea de 15 pies cúbicos MDRT580MTM46W</t>
  </si>
  <si>
    <t>Refri 15pMDRT580MTM46W</t>
  </si>
  <si>
    <t>24131501</t>
  </si>
  <si>
    <t>Refrigerador y congelador combinado</t>
  </si>
  <si>
    <t>Refrigerador Midea de 15 pies cúbicos - Top Mount Smart Sensor Bru Steel</t>
  </si>
  <si>
    <t>Con una capacidad de 425 litros (15 pies cúbicos) y un voltaje de 115 voltios, es ideal para tu cocina. Su diseño innovador incluye un filtro de carbono que previene los malos olores y la contaminación de sabores entre los alimentos.
Está equipado con dos compartimientos especializados: el Cooling Box, que mediante una entrada de aire directo mantiene una temperatura más baja, ideal para conservar la calidad original de carnes y pescados; y el Fresh Box, perfecto para frutas y verduras, equipado con un control de humedad que asegura su frescura y prolonga su conservación.
Además, incorpora la avanzada tecnología Smart Sensor, que utiliza cinco sensores multi-sensibles para regular la temperatura interna según las condiciones exteriores y el uso, asegurando una mejor conservación de los alimentos. La tecnología C-Fresh, mediante el filtro de carbono, prolonga aún más la frescura de los productos almacenados.
La tecnología Multi Air Flow distribuye y mantiene la temperatura en todos los compartimentos del refrigerador mediante un flujo de aire en múltiples niveles, asegurando que cada rincón esté adecuadamente refrigerado.</t>
  </si>
  <si>
    <t>https://drive.google.com/drive/folders/1sBHPuNUEEnxqL5umsc9PpQxIvt1YRBVI</t>
  </si>
  <si>
    <t>MDRT489MTM46W</t>
  </si>
  <si>
    <t>Refrigerador Midea de 13 pies cúbicos MDRT489MTM46W</t>
  </si>
  <si>
    <t>Refri 13pMDRT489MTM46W</t>
  </si>
  <si>
    <t>Refrigerador Midea de 13 pies cúbicos - Top Mount Smart Sensor Bru Steel</t>
  </si>
  <si>
    <t>Con una capacidad de 368 litros (13 pies cúbicos) y un voltaje de 115 voltios, es ideal para tu cocina. Su diseño innovador incluye un filtro de carbono que previene los malos olores y la contaminación de sabores entre los alimentos.
Está equipado con dos compartimientos especializados: el Cooling Box, que mediante una entrada de aire directo mantiene una temperatura más baja, ideal para conservar la calidad original de carnes y pescados; y el Fresh Box, perfecto para frutas y verduras, equipado con un control de humedad que asegura su frescura y prolonga su conservación.
Además, incorpora la avanzada tecnología Smart Sensor, que utiliza cinco sensores multi-sensibles para regular la temperatura interna según las condiciones exteriores y el uso, asegurando una mejor conservación de los alimentos. La tecnología C-Fresh, mediante el filtro de carbono, prolonga aún más la frescura de los productos almacenados.
La tecnología Multi Air Flow distribuye y mantiene la temperatura en todos los compartimentos del refrigerador mediante un flujo de aire en múltiples niveles, asegurando que cada rincón esté adecuadamente refrigerado.</t>
  </si>
  <si>
    <t>https://drive.google.com/drive/folders/1FDdlS6I24A92XDicqcrURsJSEOf8Qyux</t>
  </si>
  <si>
    <t>HS9-YK5-DQ4</t>
  </si>
  <si>
    <t>LAVASECADORAS</t>
  </si>
  <si>
    <t>MF200D150WB/T</t>
  </si>
  <si>
    <t>Lavasecadora Midea de 15 / 8 kilogramos MF200D150WB/T</t>
  </si>
  <si>
    <t>Lavasec 158KMF200D150WB/T</t>
  </si>
  <si>
    <t>47111501</t>
  </si>
  <si>
    <t>Máquinas lavadoras o secadoras combinadas tipo lavandería</t>
  </si>
  <si>
    <t>Lavasecadora Midea de Carga Frontal de 15 / 8 kilogramos - Selector Lunar Dial</t>
  </si>
  <si>
    <t>Sanitiza, lava y cuida tus prendas con el  motor Inverter, potente y silencioso de la Lavadora de Carga Frontal Smart Dial. Esta equipada con una función Auto Care que se encarga del lavado del tambor y la función Steam Care lo calienta para generar vapor y alcanzar un 99.99 % de esterilización en tus prendas. Cuenta con 20 programas de lavado y conexión WiFi. También, tiene un  multidispensador de jabón y seguro contra niños. Con una capacidad de 15 kg de lavado y 8 kg de secado.</t>
  </si>
  <si>
    <t>https://drive.google.com/drive/folders/1AJrwxOuChiAzdPMxoQoVwdXSeqDWQpkX</t>
  </si>
  <si>
    <t>PP8-NS1-LG6</t>
  </si>
  <si>
    <t>MDRT280WINDX</t>
  </si>
  <si>
    <t>Refrigerador Midea de 10 pies cúbicos MDRT280WINDX</t>
  </si>
  <si>
    <t>Refri 10pMDRT280WINDX</t>
  </si>
  <si>
    <t>Refrigerador Midea de 10 pies cúbicos - Top Mount Smart Sensor Bru Steel</t>
  </si>
  <si>
    <t>Mantén una temperatura estable en tus alimentos gracias a su tecnología Smart Sensor que percibe los cambios de temperatura interior y exterior. Cuenta con un filtro de carbono que previene la contaminación de olores en los alimentos.
Además, tiene dos compartimentos independientes: uno para frutas y/o verduras y otro que, con la ayuda de una entrada de aire directa, mantiene una temperatura más baja creando el ambiente ideal para mantener la calidad original de carnes o pescados.</t>
  </si>
  <si>
    <t>https://drive.google.com/drive/folders/1_16lr1qdxK1WhDn0H2uA-OYEo23NUMCM</t>
  </si>
  <si>
    <t>XC5-HC0-JO5</t>
  </si>
  <si>
    <t>MDRT280WINDXW</t>
  </si>
  <si>
    <t>Refrigerador Midea de 10 pies cúbicos MDRT280WINDXW</t>
  </si>
  <si>
    <t>Refri 10pMDRT280WINDXW</t>
  </si>
  <si>
    <t>Refrigerador Midea de 10 pies cúbicos - Top Mount Smart Sensor Bru Steel con dispensador de agua</t>
  </si>
  <si>
    <t>Mantiene una temperatura estable en tus alimentos gracias a la tecnología Smart Sensor que percibe los cambios de temperatura interior y exterior. Cuenta con un filtro de carbono que previene la contaminación de olores en los alimentos. Además, cuenta con dos compartimentos independientes: uno para frutas o verduras y otro que, con la ayuda de una entrada de aire directa, mantiene una temperatura más baja creando el ambiente ideal para mantener la calidad original de carnes o pescados. También cuenta con un dispensador de agua.</t>
  </si>
  <si>
    <t>https://drive.google.com/drive/folders/1SgdrF1zbF6up9EAlZpsbXKd7VCd82HK9</t>
  </si>
  <si>
    <t>NX6-VW2-LU4</t>
  </si>
  <si>
    <t>MRD190CCDLSW</t>
  </si>
  <si>
    <t>Refrigerador Midea de 7 pies cúbicos MRD190CCDLSW</t>
  </si>
  <si>
    <t>Refri 7pMRD190CCDLSW</t>
  </si>
  <si>
    <t>Refrigerador Midea de 7 pies cúbicos - Single Door Low Frost Jazz Black</t>
  </si>
  <si>
    <t>Refrigerador Single Door Low Frost Jazz Black 7 Pies Cúbicos</t>
  </si>
  <si>
    <t xml:space="preserve">El refrigerador Single Door Low frost, cuenta con evaporador Low Frost y un sistema de deshielo semiautomático que hará que te olvides de las molestias de remover escarchas. Cuenta con dispensador de agua de 2.5 litros, anaquel con capacidad de botellas de dos litros y dos racks especiales para latas. </t>
  </si>
  <si>
    <t>https://drive.google.com/drive/folders/1rSFKXxvpVV-LlNZVLZYNUGEaHioAYTYP</t>
  </si>
  <si>
    <t>FC6-XI8-SE3</t>
  </si>
  <si>
    <t>MDRD190CCNDXW</t>
  </si>
  <si>
    <t>Refrigerador Midea de 7 pies cúbicos MDRD190CCNDXW</t>
  </si>
  <si>
    <t>Refri 7pMDRD190CCNDXW</t>
  </si>
  <si>
    <t>Refrigerador Midea de 7 pies cúbicos - Single Door Low Frost Light Silver</t>
  </si>
  <si>
    <t>Refrigerador Single Door Low Frost Light Silver 7 Pies Cúbicos</t>
  </si>
  <si>
    <t>https://drive.google.com/drive/folders/1cUvn9nEBTYdMx1_JAK695Txe2RBDUG_f</t>
  </si>
  <si>
    <t>MDRD93CCNG</t>
  </si>
  <si>
    <t>Frigobar Midea de 4 pies cúbicos MDRD93CCNG</t>
  </si>
  <si>
    <t>Frigobar Midea MDRD93CCNG</t>
  </si>
  <si>
    <t>Frigobar Midea de 4 pies cúbicos - Retro Look Always Cool Menta</t>
  </si>
  <si>
    <t>Frigobar Retro Look Always Cool Menta De 4 Ft³ Midea</t>
  </si>
  <si>
    <t>Frigobar Midea de 4 Pies, Modelo MDRD93CCNG, Color Menta</t>
  </si>
  <si>
    <t>Con un encantador diseño retro en tono menta, no solo mantiene tus bebidas y snacks frescos, sino que también agrega un toque de estilo único a tu entorno.
Con una capacidad de 4 pies cúbicos o 106 litros, ofrece un amplio espacio para almacenar tus bebidas y alimentos favoritos. Sus estantes de cristal templado proporcionan una base sólida y elegante para organizar tus artículos con facilidad.
Asegura un rápido enfriamiento, asegurando que tus bebidas estén siempre a la temperatura perfecta para disfrutar. Además, sus racks especialmente diseñados para latas y su estante para botellas de hasta 2 litros te brindan una organización conveniente y accesible.
Con un termostato ajustable, tienes el control total sobre la temperatura interna, permitiéndote adaptar a tus necesidades.</t>
  </si>
  <si>
    <t>https://drive.google.com/drive/folders/1g34YWiLa-XeC6gNzPjpcNmv6svUBwbNv</t>
  </si>
  <si>
    <t xml:space="preserve">IZ3-WB0-VF7
</t>
  </si>
  <si>
    <t>MLTS13M2SGDW</t>
  </si>
  <si>
    <t>Lavadora Midea de 13 kilogramos MLTS13M2SGDW</t>
  </si>
  <si>
    <t>Lavadora 13K MLTS13M2SGDW</t>
  </si>
  <si>
    <t>Lavadora Midea de 13 kilogramos - Dual Force Reversible Blanca</t>
  </si>
  <si>
    <t>Lavadora Manual Midea de 13 kg, Color Blanco, MLTS13M2SGDW</t>
  </si>
  <si>
    <t>Lavadora Midea Una Tina 13kg Dual Force Blanca</t>
  </si>
  <si>
    <t>Con un voltaje estándar de 127 voltios y una capacidad de 13 kilogramos, está diseñada para gestionar con facilidad grandes cargas de ropa. Ofrece dos ciclos de lavado distintos, adaptados para prendas normales y pesadas, lo que asegura un rendimiento óptimo en cualquier situación.
El innovador sistema Dual-Force Reversible evita que tus prendas se enreden durante el lavado, asegurando que cada pieza salga limpia y sin daños. Además, su filtro atrapa pelusas contribuye a dejar tu ropa más limpia y libre de residuos.
Incorpora tecnología de ahorro de energía, lo que significa que reduce significativamente el consumo eléctrico. No solo beneficia tu economía, sino que también contribuye a reducir la huella ambiental.</t>
  </si>
  <si>
    <t>https://drive.google.com/drive/folders/1vfeFYIb0yKrLt5iHXEpb5BmY6IZpRjZ-</t>
  </si>
  <si>
    <t>MF200D150WB/W</t>
  </si>
  <si>
    <t>Lavasecadora Midea de 15 / 8 kilogramos MF200D150WB/W</t>
  </si>
  <si>
    <t>Lavasec 158K MF200D150WB/W</t>
  </si>
  <si>
    <t>Lavasecadora Midea Carga Frontal De 15 Kg / 8 Kg Smart Dial</t>
  </si>
  <si>
    <t>Lavasecadora Midea Carga Frontal Smart Dial Blanca 15 Kg / 8 Kg Midea</t>
  </si>
  <si>
    <t>Con un motor Inverter que asegura potencia sin sacrificar un funcionamiento silencioso, ofrece una capacidad impresionante de hasta 15 kilogramos de lavado y 8 kilogramos de secado.
No solo limpia tus prendas, sino que las esteriliza hasta un 99.99% mediante la generación de vapor. Con 20 programas de lavado y conectividad WiFi, se ajusta a tus necesidades y estilo de vida, permitiéndote controlarla desde cualquier lugar.
Se ve reforzada por características como el multidispensador de jabón y el seguro contra niños, asegurando un lavado seguro y eficiente. Ofrece un control digital e intuitivo, trascendiendo las perillas tradicionales. Además, asegura la higiene óptima en cada carga, cuidando no solo tus prendas, sino también la salud de tu familia.
Opta por un ciclo de 15 minutos para emergencias o 59 minutos para una carga completa, manteniendo la eficacia del lavado. Y para quienes valoran su tiempo, reduce hasta un 40% el tiempo de lavado, sin comprometer la calidad ni la eficiencia.</t>
  </si>
  <si>
    <t>https://drive.google.com/drive/folders/1VLqfkqy2KdMaicsBEv6QkMHktEuv-izp</t>
  </si>
  <si>
    <t>MF200D125WB/T</t>
  </si>
  <si>
    <t>Lavasecadora Midea de 12.5 / 7 kilogramos MF200D125WB/T</t>
  </si>
  <si>
    <t>Lavasec 12.57K MF200D125WB/T</t>
  </si>
  <si>
    <t>Lavasecadora Midea de Carga Frontal de 12.5 / 7 kilogramos - Selector Lunar Dial</t>
  </si>
  <si>
    <t>https://drive.google.com/drive/folders/19Jq1VkvKBkztKynJV3bSWbY81pAeOXfh</t>
  </si>
  <si>
    <t>MT100W110/W-MX</t>
  </si>
  <si>
    <t>Lavadora Midea de 11 kilogramos MT100W110/W-MX</t>
  </si>
  <si>
    <t>Lavadora 11K MT100W110/W-MX</t>
  </si>
  <si>
    <t>Lavadora Midea de 11 kilogramos con doble tina - Twin Force Pulsator</t>
  </si>
  <si>
    <t>Lavadora Midea De 11 Kg Con Doble Tina - Twin Force Pulsator</t>
  </si>
  <si>
    <t>Con una capacidad de lavado de 11 kilogramos y una capacidad de centrifugado de 5 kilogramos, se adapta perfectamente a tus necesidades. Opera a 127 V y mantiene un nivel de ruido de 65/72 dB (A), asegurando un funcionamiento silencioso y cómodo.
El sistema Twin Force permite lavar, enjuagar y centrifugar simultáneamente, gracias a su potente motor de doble fuerza que asegura un lavado profundo y completo. El sistema Air Fresh optimiza el centrifugado en menos de 5 minutos, acelerando el proceso de secado de la ropa y mejorando la eficiencia general.
Está equipada con un panel de perillas grandes para una fácil visualización y operación. Además, incluye un filtro eficiente que atrapa y elimina la pelusa, asegurando una limpieza impecable y un mantenimiento sencillo. El exclusivo diseño de la cubierta facilita la eliminación rápida del agua de la ropa mediante la circulación de aire interior y exterior.
Con un ciclo de lavado express que dura hasta 15 minutos, es ideal para quienes buscan resultados rápidos y efectivos. Su presión máxima de agua de 0.6 MPa asegura un rendimiento óptimo en cada uso.</t>
  </si>
  <si>
    <t>https://drive.google.com/drive/folders/1jEfd9w1amZXv0YM9ctdvCJSWMoZOCvLI</t>
  </si>
  <si>
    <t>MDRT480WENDXW</t>
  </si>
  <si>
    <t>Refrigerador Midea de 17 pies cúbicos MDRT480WENDXW</t>
  </si>
  <si>
    <t>Refri 17pMDRT480WENDXW</t>
  </si>
  <si>
    <t>Refrigerador Midea de 17 pies cúbicos - Top Mount Smart Sensor Bru Steel</t>
  </si>
  <si>
    <t>https://drive.google.com/drive/folders/1z1JHYUi8lqZjWgF6RZLdx9JKovfQmSjZ</t>
  </si>
  <si>
    <t>MDRF700FGM46</t>
  </si>
  <si>
    <t>Refrigerador Midea de 19 pies cúbicos MDRF700FGM46</t>
  </si>
  <si>
    <t>Refri 19pMDRF700FGM46</t>
  </si>
  <si>
    <t>Refrigerador Midea de 19 pies cúbicos - French Door Plus Inverter Bru Steel</t>
  </si>
  <si>
    <t>https://drive.google.com/drive/folders/1UQOPtQuvmTHszFxxZupwAr9GdbSAAZIB</t>
  </si>
  <si>
    <t>MDRS710FGM46</t>
  </si>
  <si>
    <t>Refrigerador Midea de 20 pies cúbicos MDRS710FGM46</t>
  </si>
  <si>
    <t>Refri 20pMDRS710FGM46</t>
  </si>
  <si>
    <t>Refrigerador Midea de 20 pies cúbicos - Side By Side Plus Inverter Bru Steel</t>
  </si>
  <si>
    <t>Haz que tu cocina sea más moderna, eficiente y conectada con el Refrigerador Midea Inverter Quattro. Con un diseño elegante y funcional, ofrece tecnología avanzada, cuenta con gran capacidad de almacenamiento. Tiene tecnología Compresor Inverter Quattro que brinda eficiencia energética, rapidez, bajo nivel de ruido y temperaturas estables. Conectividad IoT: donde te podrás conectar a tu refrigerador desde cualquier lugar gracias a la tecnología MideaSmart Home. Ajusta las temperaturas de forma remota, recibe alertas sobre el cuidado del hogar, y realiza diagnósticos automáticos para mantener tu refrigerador siempre en óptimas condiciones. Display Digital y Control Remoto para controlar las temperaturas con facilidad gracias a su pantalla digital intuitiva. Food Management te permite crear recordatorios para cuando tus alimentos estén cerca de expirar, reduciendo el desperdicio. Además, el Home Care te avisa si la puerta no se ha abierto en un determinado tiempo, ayudando a optimizar el consumo de energía.</t>
  </si>
  <si>
    <t>https://drive.google.com/drive/folders/18-nFjNZ0ibY9KCWVR691Ag0dUL8AnqgP</t>
  </si>
  <si>
    <t>MT100W130/W-MX</t>
  </si>
  <si>
    <t>Lavadora Midea de 13 kilogramos MT100W130/W-MX</t>
  </si>
  <si>
    <t>Lavadora 13K MT100W130/W-MX</t>
  </si>
  <si>
    <t>Lavadora Midea de 13 kilogramos con doble tina - Twin Force Pulsator</t>
  </si>
  <si>
    <t>Con un sistema Twin Force, lava, enjuaga y centrifuga al mismo tiempo. Cuenta con un sistema Air-Fresh que hace el centrifugado en menos de 5 minutos. Lavado más profundo gracias a su motor de doble fuerza. Cuenta con un panel de perillas más grandes que facilitarán la visualización y la operación de lavado. Cuenta con un filtro atrapa pelusa, fácil de extraer y limpar los residuos.</t>
  </si>
  <si>
    <t>https://drive.google.com/drive/folders/1WTX36Ub8uRRWnzOTmklHP3o4FxwBZYhb</t>
  </si>
  <si>
    <t>MT100W190/W-MX</t>
  </si>
  <si>
    <t>Lavadora Midea de 19 kilogramos MT100W190/W-MX</t>
  </si>
  <si>
    <t>Lavadora 19K MT100W190/W-MX</t>
  </si>
  <si>
    <t>Lavadora Midea de 19 kilogramos con doble tina - Twin Force Pulsator</t>
  </si>
  <si>
    <t>https://drive.google.com/drive/folders/1Z9kXu6BhZvOJNTIPfY3YmAw0gHpo0FyZ</t>
  </si>
  <si>
    <t>MDRT87CCDLS</t>
  </si>
  <si>
    <t>Frigobar Midea de 3.4 pies cúbicos MDRT87CCDLS</t>
  </si>
  <si>
    <t>Frigobar Midea MDRT87CCDLS</t>
  </si>
  <si>
    <t>Frigobar Midea de 3.4 pies cúbicos 2 puertas - Lake Silver</t>
  </si>
  <si>
    <t>Con un diseño top freezer minimalista hace que te olvides del clásico diseño de un refrigerador compacto. Además, tiene el tamaño ideal para caber en tu sala, recámara o el espacio de tu agrado. Gracias a que no cuenta con un motor abanico, mantendrá la frescura de tus alimentos por más tiempo sin que estos se sequen o se mezclen los sabores.</t>
  </si>
  <si>
    <t>https://drive.google.com/drive/folders/1Wgt2mYqPq7-97tJ8dUm6z4PlGfRTz1cJ</t>
  </si>
  <si>
    <t>MGS30FS1LEAMSS</t>
  </si>
  <si>
    <t>Estufa de piso con capelo Midea 30 pulgadas Xtreme Chef-Air Acero Inoxidable MGS30FS1LEAMSS</t>
  </si>
  <si>
    <t>Estufa30p MGS30FS1LEAMSS</t>
  </si>
  <si>
    <t>Estufa de piso con capelo 30 pulgadas Xtreme Chef-Air Acero Inoxidable MGS30FS1LEAMSS</t>
  </si>
  <si>
    <t>Estufa Midea de piso con capelo 30 pulgadas Xtreme Chef-Air Acero Inoxidable MGS30FS1LEAMSS</t>
  </si>
  <si>
    <t>Presentamos la estufa de piso Xtreme Chef-Air. Con cubierta y panel de control 100% de acero inoxidable. Su capelo de cristal templado complementa su diseño elegante, convirtiéndola en el centro de atención de tu cocina. Equipada con 6 quemadores de acero inoxidable que incorporan la innovadora tecnología "Rotary Flame", la Xtreme Chef-Air asegura una distribución del calor excepcional y uniforme, soportando temperaturas de hasta 900°C. Además, la función de "Freidora de Aire" te permite disfrutar de comidas más saludables sin sacrificar el sabor. Con un asador inferior y un comal de hierro fundido incluido, tendrás todo lo que necesitas para llevar tus habilidades culinarias al siguiente nivel. Su cubierta trasera 100% sellada garantiza un uso seguro y limpio, sin cables expuestos.</t>
  </si>
  <si>
    <t>7000057</t>
  </si>
  <si>
    <t>CAVAS</t>
  </si>
  <si>
    <t>MW6XDBB</t>
  </si>
  <si>
    <t>Cava de Vino Mabe 6 Botellas Negra MW6XDBB</t>
  </si>
  <si>
    <t>CavaVino MabeMW6XDBB</t>
  </si>
  <si>
    <t>49121510</t>
  </si>
  <si>
    <t>Enfriadores de bebidas</t>
  </si>
  <si>
    <t>Cava de Vino 6 botellas Negra Mabe MW6XDBB</t>
  </si>
  <si>
    <t>¿Eres amante del vino y buscas conservar tus botellas favoritas en condiciones perfectas? La Cava de Vino Mabe MW6XDBB es la solución que necesitas para almacenar hasta 6 botellas con la máxima precisión y estilo. Su diseño elegante en color negro complementa cualquier espacio, aportando un toque moderno y sofisticado.
Imagina disfrutar de tus vinos siempre a la temperatura ideal gracias a sus tecnologías avanzadas y diseño funcional. Estas son sus principales características:
Capacidad para 6 botellas: Espacio perfecto para mantener una selección exclusiva.
Display LED: Controla la temperatura exacta de tus vinos con facilidad.
Controles Touch Screen: Ajuste moderno y preciso del rango de temperatura.
Rango de temperatura de 7 a 18 °C: Ideal para diferentes tipos de vinos.
Luz interior: Encuentra tus botellas con facilidad incluso en espacios oscuros.
Parrillas de metal cromadas: Elegantes, duraderas y resistentes.
Diseño compacto y moderno: Color negro que combina con cualquier ambiente.
Con su tecnología avanzada y su diseño pensado para los amantes del vino, esta cava asegura que cada botella conserve su esencia y sabor original, convirtiéndose en el complemento ideal para tu hogar.
No esperes más para llevar tu experiencia al siguiente nivel. Compra ahora y transforma tu forma</t>
  </si>
  <si>
    <t>https://drive.google.com/drive/folders/1FdgihuM20WDluP42mGg4ekzW3pyHqvQM</t>
  </si>
  <si>
    <t>RMA300FJMRM0</t>
  </si>
  <si>
    <t>Refrigerador MABE de 11 pies cúbicos RMA300FJMRM0</t>
  </si>
  <si>
    <t>Refri MABE11pRMA300FJMRM0</t>
  </si>
  <si>
    <t>Renueva tu cocina con el refrigerador automático Mabe RMA300FJMRM0, diseñado para ofrecer eficiencia energética, tecnología avanzada y un diseño moderno. Con su acabado en inox mate, este modelo no solo es funcional, sino también elegante.
Características:
Capacidad de 300 litros (11 pies cúbicos): Espacio suficiente para almacenar todos tus alimentos.
Tecnología Home Energy Saver: Ahorra hasta un 25% de energía mientras mantienes tus alimentos frescos.
Sistema Total Fresh Flow: Distribución uniforme del aire frío para una mejor conservación.
Despachador de agua de 2 litros: Acceso práctico y directo a agua fresca.
Anaquel especial para botellas de 3 litros: Perfecto para grandes volúmenes.
Parrillas de cristal templado: Resistentes y ajustables para mayor flexibilidad.
Cajones especializados: Espacios dedicados para carnes frías y legumbres, manteniéndolos frescos y organizados.
Luz interior incandescente: Visibilidad total para encontrar lo que necesitas fácilmente.
Este refrigerador combina diseño y funcionalidad, asegurando que tu experiencia de almacenamiento sea cómoda, eficiente y con un consumo energético reducido.
No esperes más, compra ahora y transforma tu cocina con el mejor aliado para conservar tus alimentos frescos y organizados.</t>
  </si>
  <si>
    <t>RME360FGMRM0</t>
  </si>
  <si>
    <t>Refrigerador MABE de 14 pies cúbicos RME360FGMRM0</t>
  </si>
  <si>
    <t>Refri MABE14pRME360FGMRM0</t>
  </si>
  <si>
    <t>Transforma tu cocina con el refrigerador automático Mabe RME360FGMRM0, un modelo que combina tecnología avanzada, diseño moderno y una capacidad ideal para tu hogar. Con su acabado en inox mate, no solo es funcional, sino también elegante.
Características:
Capacidad de 360 litros (14 pies cúbicos): Espacio amplio para almacenar todo lo que necesitas.
Tecnología Home Energy Saver: Ahorra hasta un 25% de energía mientras mantienes tus alimentos frescos.
Sistema Total Fresh Flow: Distribución uniforme del aire frío para una mejor conservación.
Despachador de agua de 2 litros: Acceso práctico y directo a agua fresca.
Anaquel especial para botellas de 3 litros: Perfecto para grandes volúmenes.
Parrillas de cristal templado: Resistentes y ajustables para mayor flexibilidad.
Cajones especializados: Espacios dedicados para carnes frías y legumbres, manteniéndolos frescos y organizados.
Iluminación interior: Visibilidad total para encontrar lo que necesitas fácilmente.
Este refrigerador está diseñado para mejorar tu experiencia de almacenamiento, con cada detalle pensado en tu comodidad y ahorro.
No esperes más, compra ahora y renueva tu cocina con el mejor aliado para conservar tus alimentos frescos y organizados.</t>
  </si>
  <si>
    <t>MDRT210CCNLS</t>
  </si>
  <si>
    <t>Refrigerador Top Mount 8 pies cubicos Lake Silver</t>
  </si>
  <si>
    <t>Refri 8pies cubicos Lake S</t>
  </si>
  <si>
    <t>Con el Refrigerador Top Mount 8 Pies Cúbicos Lake Silver, mantén tus alimentos frescos por más tiempo sin que se sequen ni mezclen sus sabores. Gracias a su diseño sin motor abanico, conserva la frescura natural de tus productos.
Características destacadas:
Tecnología Low Frost: Reduce la acumulación de hielo, brindándote mayor espacio y facilitando el mantenimiento con deshielo semiautomático.
Compartimentos separados para congelar y conservar, asegurando que tus alimentos se mantengan organizados y frescos.
Parrillas de cristal templado ajustables, resistentes y fáciles de limpiar, perfectas para una organización flexible.
Diseño elegante en color Lake Silver, que se adapta a cualquier estilo de cocina.
Con esta combinación de tecnología avanzada y diseño funcional, el Refrigerador Top Mount 8 Pies Cúbicos Lake Silver es la opción ideal para mantener tus alimentos frescos y organizados sin complicaciones.</t>
  </si>
  <si>
    <t>https://drive.google.com/drive/folders/1qQK8q7bckQVoXbGrpHXj-ZLRjutKthWg</t>
  </si>
  <si>
    <t>MT100W110/WG-MX</t>
  </si>
  <si>
    <t>Lavadora Midea de 11 kilogramos MT100W110/WG-MX</t>
  </si>
  <si>
    <t>Lavadora 11K MT100W110/WG-MX</t>
  </si>
  <si>
    <t>MDRT385MTM50</t>
  </si>
  <si>
    <t>Refrigerador Midea de 10 pies cúbicos Lake Silver MDRT385MTM50</t>
  </si>
  <si>
    <t>Refri 10pLake silver</t>
  </si>
  <si>
    <t>LAVAVAJILLAS</t>
  </si>
  <si>
    <t>LAVAVAJILLAS INTEGRADA</t>
  </si>
  <si>
    <t>MDWPS1401KSS</t>
  </si>
  <si>
    <t>Lavavajillas de Empotre Midea  14 Servicios Silver MDWPS1401KSS</t>
  </si>
  <si>
    <t>Lavavajillas MDWPS1401KSS</t>
  </si>
  <si>
    <t>48101615</t>
  </si>
  <si>
    <t>Lavadoras de platos para uso comercial</t>
  </si>
  <si>
    <t>CLIMA Y VENTILACIÓN</t>
  </si>
  <si>
    <t>AIRES ACONDICIONADOS</t>
  </si>
  <si>
    <t>MINISPLITS</t>
  </si>
  <si>
    <t xml:space="preserve">MAS24H2ECS
</t>
  </si>
  <si>
    <t>Minisplit Midea Inverter EcoSaver-32 2T 220V F/C MAS24H2ECS</t>
  </si>
  <si>
    <t>Minisplit Midea MAS24H2ECS</t>
  </si>
  <si>
    <t>40101701</t>
  </si>
  <si>
    <t>Aires acondicionados</t>
  </si>
  <si>
    <t>Minisplit Midea Inverter EcoSaver-32 2Ton 220V Frío Calor</t>
  </si>
  <si>
    <t>No solo enfría, sino que también calienta, permitiéndote mantener la temperatura ideal en cualquier estación del año con una capacidad de dos toneladas.
Su refrigerante R32 no solo cuida el planeta al emitir un 72% menos de CO2 en comparación con el R410A, sino que también te ayuda a ahorrar hasta un 60% de energía gracias a su tecnología inverter. No solo estás reduciendo tu huella de carbono, sino que también estás protegiendo tu bolsillo con un menor consumo de energía.
La tecnología Inverter Quattro lleva el ahorro de energía al siguiente nivel, permitiéndote disfrutar de un ambiente cómodo sin comprometer tu presupuesto. Además, el recubrimiento PrimeGuard proporciona una protección duradera contra la corrosión, resistiendo la salinidad, la lluvia y otros elementos corrosivos, lo que asegura una vida útil prolongada para tu equipo.
La protección contra voltaje incorporada en la tarjeta de control mejora la resistencia a los picos de voltaje, brindándote tranquilidad adicional en caso de fluctuaciones eléctricas. Con su doble filtro, no solo mantiene el aire limpio al eliminar el 50% más de polvo y el 80% más de polen que los filtros convencionales, sino que también elimina los malos olores y los gases dañinos, creando un ambiente fresco y saludable en tu hogar.</t>
  </si>
  <si>
    <t>https://drive.google.com/drive/folders/1b3hUyn6NRhAO2dhDRwfN_IgPZgTPLGOY</t>
  </si>
  <si>
    <t>IK4-LW6-NC3</t>
  </si>
  <si>
    <t>CTC120B</t>
  </si>
  <si>
    <t>Minisplit Granvid Fixspeed 1T 110V F/C CTC120B</t>
  </si>
  <si>
    <t>Minisplit Granvid CTC120B</t>
  </si>
  <si>
    <t>Granvid</t>
  </si>
  <si>
    <t>Minisplit Granvid Fixspeed 1Ton 110V Frío Calor</t>
  </si>
  <si>
    <t>El Aire Acondicionado GrandVid FixSpeed 1T 110V destaca por su eficiencia y tecnología avanzada. Certificado con la máxima eficiencia mundial, asegura un bajo consumo de energía y un funcionamiento silencioso. Su diseño elegante en blanco brillante con hidden display añade un toque moderno. Utiliza refrigerante R410 ecoeficiente y cuenta con características como Memory Key y Gold Fin para prolongar la vida útil del equipo. La tecnología avanzada, como el compresor rotativo y la dirección del aire ajustable, asegura un enfriamiento uniforme. Con funciones adicionales como modo de sueño y distribución personalizada del aire, ofrece un control preciso del clima para tu comodidad en todo momento.</t>
  </si>
  <si>
    <t>https://drive.google.com/drive/folders/1JNnVib9a-Kj-G2wpX-GLmL67tnIbRO8l</t>
  </si>
  <si>
    <t>LQ0-FR1-AO8</t>
  </si>
  <si>
    <t>CTF120B</t>
  </si>
  <si>
    <t>Minisplit Granvid Fixspeed 1T 110V S/F CTF120B</t>
  </si>
  <si>
    <t>Minisplit Granvid CTF120B</t>
  </si>
  <si>
    <t>Minisplit Granvid Fixspeed 1Ton 110V Sólo Frío</t>
  </si>
  <si>
    <t>El sistema de aire acondicionado GranVid Fixspeed 1T 110V S/F ofrece eficiencia máxima y comodidad incomparable. Certificado con la máxima eficiencia mundial, asegura un menor consumo de energía y un ambiente silencioso. Su diseño elegante en blanco brillante con hidden display proporciona un aspecto moderno. Utiliza refrigerante R410 ecológico y eficiente, con funciones avanzadas como Memory Key y Gold Fin. Con tecnología de punta, como compresor rotativo y control automático de dirección de aire, asegura una distribución uniforme del flujo de aire. Con operación silenciosa y funciones programables, crea un ambiente fresco y confortable.</t>
  </si>
  <si>
    <t>https://drive.google.com/drive/folders/1td2eHNMzMoG7lh__jeOOG-ueVK356U53</t>
  </si>
  <si>
    <t>AA7-MY5-YX6</t>
  </si>
  <si>
    <t>CTC121B</t>
  </si>
  <si>
    <t>Minisplit Granvid Fixspeed 1T 220V F/C CTC121B</t>
  </si>
  <si>
    <t>Minisplit Granvid CTC121B</t>
  </si>
  <si>
    <t>Minisplit Granvid Fixspeed 1Ton 220V Frío Calor</t>
  </si>
  <si>
    <t>El sistema de aire acondicionado GranVid Fixspeed 1T 220V F/C ofrece eficiencia máxima y una experiencia de enfriamiento excepcional. Certificado para un menor consumo de energía, proporciona un ambiente silencioso y rápido enfriamiento. Su diseño elegante incluye un acabado en blanco brillante con hidden display. Utiliza refrigerante R410 ecológico y ofrece funciones avanzadas como Memory Key y Gold Fin. Con tecnología de punta como compresor rotativo y control automático de dirección de aire, asegura una distribución uniforme del flujo de aire. Con operación silenciosa y funciones programables, brinda un ambiente fresco y confortable.</t>
  </si>
  <si>
    <t>https://drive.google.com/drive/folders/14JVSo1DHUA2_z_PR7QEKcf84aA5LkvWi</t>
  </si>
  <si>
    <t>YH2-CH4-JI6</t>
  </si>
  <si>
    <t>CTF121B</t>
  </si>
  <si>
    <t>Minisplit Granvid Fixspeed 1T 220V S/F CTF121B</t>
  </si>
  <si>
    <t>Minisplit Granvid CTF121B</t>
  </si>
  <si>
    <t>Minisplit Granvid Fixspeed 1Ton 220V Sólo Frío</t>
  </si>
  <si>
    <t>El sistema de aire acondicionado GranVid Fixspeed 1T 220V S/F (Solo Frío) ofrece un rendimiento eficiente y confiable para mantener tu espacio fresco y cómodo. Sus características principales incluyen certificación de máxima eficiencia mundial para un menor consumo de energía, funcionamiento silencioso con un nivel de ruido máximo de 40 dB, rápido enfriamiento, diseño elegante con acabado en blanco brillante, uso de refrigerante R410 ecológico y de alta eficiencia, memoria para almacenar configuraciones predilectas, capa protectora Gold Fin en el serpentín del condensador para prolongar la vida útil, tecnología avanzada con compresor rotativo y deflexión de aire en 4 direcciones, funciones programables como modo automático para dormir y apagado programable en 24 horas, y operación que evita cambios bruscos de temperatura para un confort continuo. Es una opción eficiente y versátil para mantener un ambiente fresco y agradable en tu espacio.</t>
  </si>
  <si>
    <t>https://drive.google.com/drive/folders/18FyG1o8JnYPNule8YXLYH451xJN0bf5s</t>
  </si>
  <si>
    <t>WP0-KV3-ZV5</t>
  </si>
  <si>
    <t>CTC181B</t>
  </si>
  <si>
    <t>Minisplit Granvid Fixspeed 1.5T 220V F/C CTC181B</t>
  </si>
  <si>
    <t>Minisplit Granvid CTC181B</t>
  </si>
  <si>
    <t>Minisplit Granvid Fixspeed 1.5Ton 220V Frío Calor</t>
  </si>
  <si>
    <t>El sistema de aire acondicionado GranVid Fixspeed 1.5T 220V FC (Frío/Calor) es una solución integral para mantener tu espacio a una temperatura óptima durante todas las estaciones del año. Certificado con la máxima eficiencia mundial, asegura un menor consumo de energía, lo que contribuye al ahorro absoluto de energía. Con un nivel de ruido máximo de 40 dB, ofrece un funcionamiento silencioso que asegura la tranquilidad en tu entorno. Además, proporciona una mayor rapidez tanto en el enfriamiento como en la calefacción, brindando confort inmediato en todas las estaciones. Su diseño elegante en blanco brillante con hidden display aporta un aspecto moderno y sofisticado a cualquier espacio. Utilizando refrigerante R410 ecológico y de alta eficiencia, minimiza su impacto ambiental y ofrece un bajo costo operativo. La función Memory Key permite almacenar configuraciones predilectas para un acceso fácil y rápido, mientras que la capa protectora color oro en el serpentín del condensador prolonga la vida útil del equipo. Con tecnología avanzada que incluye un compresor rotativo, deflexión de aire en 4 direcciones, control automático de dirección del aire y cortinillas de aire superiores, asegura una distribución uniforme del flujo de aire para un ambiente óptimo. Además, con funciones programables como el modo automático para dormir y el apagado programable en 24 horas, brinda flexibilidad en su uso y evita cambios bruscos de temperatura para un confort continuo. En resumen, el GranVid Fixspeed 1.5T 220V FC es una opción versátil y eficiente para mantener un ambiente agradable en tu hogar u oficina durante todo el año.</t>
  </si>
  <si>
    <t>https://drive.google.com/drive/folders/1pvH6rf0tVeKTEG0uncgj2rLad7jLfwIm</t>
  </si>
  <si>
    <t>QB6-HR8-TD4</t>
  </si>
  <si>
    <t>CTF181B</t>
  </si>
  <si>
    <t>Minisplit Granvid Fixspeed 1.5T 220V S/F CTF181B</t>
  </si>
  <si>
    <t>Minisplit Granvid CTF181B</t>
  </si>
  <si>
    <t>Minisplit Granvid Fixspeed 1.5Ton 220V Sólo Frío</t>
  </si>
  <si>
    <t>El sistema de aire acondicionado GranVid Fixspeed 1.5T 220V S/F (Solo Frío) ofrece una solución eficiente y confiable para mantener un ambiente fresco y cómodo en cualquier espacio. Certificado con la máxima eficiencia mundial, asegura un menor consumo de energía y contribuye al ahorro absoluto de energía. Con un nivel de ruido máximo de 40 dB, proporciona un funcionamiento silencioso que asegura tranquilidad en el entorno. Además, su rápido enfriamiento asegura un confort inmediato, mientras que su diseño elegante en blanco brillante con hidden display añade un toque moderno y sofisticado a cualquier lugar. Utilizando refrigerante R410 ecológico y de alta eficiencia, este sistema minimiza su impacto ambiental y ofrece un bajo costo operativo. La función Memory Key permite almacenar configuraciones predilectas para un acceso rápido y fácil, mientras que la capa protectora Gold Fin en el serpentín del condensador prolonga la vida útil del equipo. Con tecnología avanzada que incluye un compresor rotativo y deflexión de aire en 4 direcciones, control automático de dirección del aire y cortinillas de aire superiores para una distribución uniforme del flujo de aire, este sistema asegura un ambiente óptimo en todo momento. Además, con funciones programables como el modo automático para dormir y el apagado programable en 24 horas, brinda flexibilidad en su uso y evita cambios bruscos de temperatura para un confort continuo. En resumen, el GranVid Fixspeed 1.5T 220V S/F es una opción eficaz y versátil para mantener una temperatura agradable en tu hogar u oficina.</t>
  </si>
  <si>
    <t>https://drive.google.com/drive/folders/1PZVTvrWAt9tJCBSngNjq9OylBtmxdaLX</t>
  </si>
  <si>
    <t>LI6-QG0-XT7</t>
  </si>
  <si>
    <t>CTC241B</t>
  </si>
  <si>
    <t>Minisplit Granvid Fixspeed 2T 220V F/C CTC241B</t>
  </si>
  <si>
    <t>Minisplit Granvid CTC241B</t>
  </si>
  <si>
    <t>Minisplit Granvid Fixspeed 2Ton 220V Frío Calor</t>
  </si>
  <si>
    <t>El sistema de aire acondicionado GranVid Fixspeed 2T 220V F/C (Frío/Calor) destaca por su rendimiento excepcional y versatilidad, asegurando un ambiente confortable durante todo el año. Certificado con la máxima eficiencia mundial, asegura un menor consumo de energía, lo que contribuye al ahorro absoluto de energía. Con un nivel de ruido máximo de 40 dB, mantiene un ambiente silencioso que proporciona tranquilidad en tu espacio. Además, brinda una mayor rapidez tanto en el enfriamiento como en el calentamiento, asegurando un confort inmediato. Su diseño elegante con acabado en blanco brillante y hidden display ofrece un aspecto moderno y sofisticado. Utilizando refrigerante R410 ecológico y de alta eficiencia, minimiza el impacto ambiental y asegura un bajo costo operativo. La función Memory Key permite almacenar configuraciones predilectas para un acceso fácil y rápido, mientras que la capa protectora color oro en el serpentín del condensador prolonga la vida útil del equipo. Equipado con tecnología avanzada que incluye compresor rotativo, deflexión de aire en 4 direcciones, control automático de dirección del aire y cortinillas de aire superiores, asegura una distribución uniforme del flujo de aire. Además, dispone de funciones programables como modo automático para dormir y apagado programable en 24 horas, brindando flexibilidad en su uso y evitando cambios bruscos de temperatura para un confort continuo. En resumen, el GranVid Fixspeed 2T 220V F/C es una opción robusta y eficiente para mantener un ambiente agradable en tu hogar u oficina, proporcionando tanto enfriamiento como calefacción según tus necesidades.</t>
  </si>
  <si>
    <t>https://drive.google.com/drive/folders/11PX8FSOR7yKzzy4WCKbuFwRx5-A-afGA</t>
  </si>
  <si>
    <t>LU6-FB8-NX0</t>
  </si>
  <si>
    <t>CTF241B</t>
  </si>
  <si>
    <t>Minisplit Granvid Fixspeed 2T 220V S/F CTF241B</t>
  </si>
  <si>
    <t>Minisplit Granvid CTF241B</t>
  </si>
  <si>
    <t>Minisplit Granvid Fixspeed 2Ton 220V Sólo Frío</t>
  </si>
  <si>
    <t>El sistema de aire acondicionado Granvid Fixspeed 2T (Toneladas) 220V S/F (Solo Frío) ofrece una solución confiable para mantener un ambiente fresco y confortable en tu hogar u oficina. Certificado con altos estándares de eficiencia energética, asegura un funcionamiento económico y sostenible, contribuyendo al ahorro de energía y al menor impacto ambiental. Con su capacidad de enfriamiento rápido y efectivo, crea un ambiente confortable en poco tiempo. Su diseño elegante y moderno, con acabado en blanco brillante y detalles estéticos, se integra fácilmente en cualquier espacio. Además, funciona de manera silenciosa, asegurando un ambiente tranquilo y cómodo sin molestos ruidos. Utiliza refrigerante R410A, respetuoso con el medio ambiente y de alto rendimiento energético. Dispone de funciones programables como temporizador y modo de ahorro de energía, adaptándose a tus necesidades. Su diseño compacto y peso adecuado facilitan la instalación en una variedad de espacios y configuraciones. Con controles intuitivos, permite ajustar la temperatura y otras configuraciones de manera precisa y conveniente. En resumen, el sistema de aire acondicionado Granvid Fixspeed 2T 220V S/F proporciona un enfriamiento eficiente y confiable, ideal para climatizar habitaciones grandes y espacios comerciales con un rendimiento óptimo y un bajo consumo energético.</t>
  </si>
  <si>
    <t>https://drive.google.com/drive/folders/1YEojPrlH_qNpFBvDu3ZW5WOMUY7o_v_y</t>
  </si>
  <si>
    <t>JX1-XD3-JK5</t>
  </si>
  <si>
    <t>CWC120D</t>
  </si>
  <si>
    <t>Minisplit Granvid Inverter 1T 110V F/C CWC120D</t>
  </si>
  <si>
    <t>Minisplit Granvid CWC120D</t>
  </si>
  <si>
    <t>Minisplit Granvid Inverter 1Ton 110V Frío Calor</t>
  </si>
  <si>
    <t>El sistema de aire acondicionado Granvid Inverter 1T (Tonelada) 110V FC (Frío/Calor) es una opción avanzada que asegura un control preciso de la temperatura y una eficiencia energética superior. Equipado con tecnología Inverter, ajusta la velocidad del compresor según las necesidades de enfriamiento o calefacción, logrando un mayor ahorro energético al mantener una temperatura constante de manera eficiente. Además, ofrece funciones tanto de enfriamiento como de calefacción, proporcionando versatilidad para adaptarse a diferentes condiciones climáticas. Clasificado con alta eficiencia energética, reduce el consumo eléctrico y contribuye al ahorro de energía, todo ello mientras opera de manera silenciosa, asegurando un ambiente tranquilo y cómodo. Con su control remoto, puedes ajustar la temperatura y otras configuraciones fácilmente desde la distancia. Ofrece diversos modos de operación, como automático y de sueño, para adaptarse a tus preferencias. Su diseño moderno y elegante complementa cualquier espacio interior, y al utilizar refrigerante ecológico, minimiza su impacto ambiental. Además, está diseñado para una instalación sencilla y versátil en una variedad de entornos. En resumen, el sistema de aire acondicionado Granvid Inverter 1T 110V FC proporciona un confort térmico superior en climas cálidos y fríos, con un rendimiento confiable y una gestión energética inteligente.</t>
  </si>
  <si>
    <t>KH7-UP8-IU7</t>
  </si>
  <si>
    <t>CWF120D</t>
  </si>
  <si>
    <t>Minisplit Granvid Inverter 1T 110V S/F CWF120D</t>
  </si>
  <si>
    <t>Minisplit Granvid CWF120D</t>
  </si>
  <si>
    <t>Minisplit Granvid Inverter 1Ton 110V Sólo Frío</t>
  </si>
  <si>
    <t>El sistema de aire acondicionado Granvid Inverter 1T (Tonelada) 110V SF (Solo Frío) es una opción que combina eficiencia y rendimiento para asegurar un ambiente fresco y cómodo en tu hogar u oficina. Equipado con tecnología Inverter, ajusta automáticamente la velocidad del compresor para mantener una temperatura constante y lograr una eficiencia energética óptima. Especificado para proporcionar enfriamiento, es ideal para climas cálidos o durante las estaciones más calurosas del año. Con una alta eficiencia energética, reduce el consumo eléctrico y ofrece un rendimiento óptimo. Además, opera de manera silenciosa, asegurando un ambiente tranquilo y confortable. Viene con un control remoto que facilita el ajuste de la temperatura y otras configuraciones, permitiéndote controlar el sistema desde la distancia. Ofrece diversos modos de operación para adaptarse a tus preferencias y necesidades, todo dentro de un diseño moderno y elegante que se integra armoniosamente en cualquier entorno interior. Utiliza refrigerante amigable con el medio ambiente para minimizar su impacto ambiental y está diseñado para una instalación sencilla y versátil en una variedad de espacios. En resumen, el Granvid Inverter 1T 110V SF proporciona una solución eficiente y confiable para mantener un ambiente fresco en tu hogar, brindando comodidad y bienestar durante los días más cálidos.</t>
  </si>
  <si>
    <t>GW7-QU2-EL8</t>
  </si>
  <si>
    <t>CWC121D</t>
  </si>
  <si>
    <t>Minisplit Granvid Inverter 1T 220V F/C CWC121D</t>
  </si>
  <si>
    <t>Minisplit Granvid CWC121D</t>
  </si>
  <si>
    <t>Minisplit Granvid Inverter 1Ton 220V Frío Calor</t>
  </si>
  <si>
    <t>El sistema de aire acondicionado Granvid Inverter 1T (Tonelada) 220V F/C (Frío/Calor) combina eficiencia y versatilidad para proporcionar un ambiente confortable durante todo el año. :
Equipado con tecnología Inverter que ajusta automáticamente la velocidad del compresor, manteniendo una temperatura constante y logrando una eficiencia energética óptima tanto en modos de frío como de calor. Diseñado para ofrecer tanto funciones de enfriamiento como de calefacción, proporcionando confort durante todas las estaciones del año.
Clasificado con una alta eficiencia energética para reducir el consumo eléctrico y brindar un rendimiento óptimo tanto en modos de frío como de calor. Opera de manera silenciosa, asegurando un ambiente tranquilo y cómodo en tu espacio, ya sea durante el enfriamiento o la calefacción.
Incluye un control remoto que facilita el ajuste de la temperatura y otras configuraciones, permitiéndote controlar el sistema de forma conveniente desde la distancia. Ofrece diversos modos de operación, como el modo automático y modos de ventilación, adaptándose a tus preferencias y necesidades específicas de climatización.
Presenta un diseño moderno y elegante que se integra armoniosamente en cualquier entorno interior, aportando estilo a tu espacio. Utiliza refrigerante ecológico R410, caracterizado por su alta eficiencia energética y su bajo impacto ambiental, contribuyendo a la sostenibilidad. Diseñado para una instalación sencilla y versátil, permitiendo adaptarse a una variedad de espacios y asegurando una puesta en marcha rápida.
El Granvid Inverter 1T 220V F/C ofrece un sistema completo y eficiente que se adapta a tus necesidades de climatización, proporcionando tanto enfriamiento como calefacción para mantener un ambiente confortable en tu hogar u oficina.</t>
  </si>
  <si>
    <t>SF0-LL4-RI9</t>
  </si>
  <si>
    <t>CWF121D</t>
  </si>
  <si>
    <t>Minisplit Granvid Inverter 1T 220V S/F CWF121D</t>
  </si>
  <si>
    <t>Minisplit Granvid CWF121D</t>
  </si>
  <si>
    <t>Minisplit Granvid Inverter 1Ton 220V Sólo Frío</t>
  </si>
  <si>
    <t>El sistema de aire acondicionado Granvid Inverter 1T (Tonelada) 220V SF (Solo Frío) es una opción que fusiona eficiencia y rendimiento para asegurar un ambiente fresco y confortable en tu hogar u oficina. Equipado con tecnología Inverter, ajusta automáticamente la velocidad del compresor para mantener una temperatura constante y lograr una eficiencia energética óptima. Especificado para proporcionar enfriamiento, es ideal para climas cálidos o durante las estaciones más calurosas del año. Con una alta eficiencia energética en modo solo frío, reduce el consumo eléctrico y ofrece un rendimiento óptimo. Además, opera de manera silenciosa, asegurando un ambiente tranquilo y confortable. Viene con un control remoto que facilita el ajuste de la temperatura y otras configuraciones, permitiéndote controlar el sistema desde la distancia. Ofrece diversos modos de operación para adaptarse a tus preferencias y necesidades, todo dentro de un diseño moderno y elegante que se integra armoniosamente en cualquier entorno interior. Utiliza refrigerante amigable con el medio ambiente para minimizar su impacto ambiental y está diseñado para una instalación sencilla y versátil en una variedad de espacios. En resumen, el Granvid Inverter 1T 220V SF proporciona una solución eficiente y confiable para mantener un ambiente fresco en tu hogar, brindando comodidad y bienestar durante los días más cálidos.</t>
  </si>
  <si>
    <t>VA7-QV8-CT7</t>
  </si>
  <si>
    <t>CWC181D</t>
  </si>
  <si>
    <t>Minisplit Granvid Inverter 1.5T 220V F/C CWC181D</t>
  </si>
  <si>
    <t>Minisplit Granvid CWC181D</t>
  </si>
  <si>
    <t>Minisplit Granvid Inverter 1.5Ton 220V Frío Calor</t>
  </si>
  <si>
    <t>El sistema de aire acondicionado Granvid Inverter 1.5T (Tonelada) con Función Frío Calor es una opción que combina eficiencia y versatilidad para ofrecer un ambiente confortable en tu hogar u oficina. Equipado con tecnología Inverter, ajusta automáticamente la velocidad del compresor para mantener una temperatura constante y lograr una eficiencia energética óptima. Su función Frío/Calor proporciona tanto enfriamiento como calefacción, lo que lo hace versátil para adaptarse a las necesidades de climatización durante todas las estaciones del año. Clasificado con una alta eficiencia energética en ambos modos, reduce el consumo eléctrico y brinda un rendimiento óptimo. Además, opera de manera silenciosa, asegurando un ambiente tranquilo y confortable en tu espacio. Viene con un control remoto que facilita el ajuste de la temperatura y otras configuraciones, permitiéndote controlar el sistema desde la distancia. Ofrece diversos modos de operación para adaptarse a tus preferencias y necesidades, todo dentro de un diseño moderno y elegante que se integra armoniosamente en cualquier entorno interior. Utiliza refrigerante amigable con el medio ambiente para minimizar su impacto ambiental y está diseñado para una instalación sencilla y versátil en una variedad de espacios. En resumen, el Granvid Inverter 1.5T FC proporciona una solución eficiente y completa para mantener un ambiente agradable en tu hogar, ofreciendo tanto refrigeración como calefacción según tus necesidades.</t>
  </si>
  <si>
    <t>UK8-TL7-MC0</t>
  </si>
  <si>
    <t>CWF181D</t>
  </si>
  <si>
    <t>Minisplit Granvid Inverter 1.5T 220V S/F CWF181D</t>
  </si>
  <si>
    <t>Minisplit Granvid CWF181D</t>
  </si>
  <si>
    <t>Minisplit Granvid Inverter 1.5Ton 220V Sólo Frío</t>
  </si>
  <si>
    <t>El sistema de aire acondicionado Granvid Inverter 1.5T (Tonelada) Solo Frío ofrece una solución eficiente y versátil para mantener un ambiente fresco y confortable en tu hogar u oficina. Equipado con tecnología Inverter, ajusta automáticamente la velocidad del compresor para mantener una temperatura constante y lograr una eficiencia energética óptima. Su función Solo Frío está diseñada específicamente para proporcionar enfriamiento, siendo ideal para climas cálidos o durante las estaciones más calurosas del año. Clasificado con una alta eficiencia energética, reduce el consumo eléctrico y brinda un rendimiento óptimo. Opera de manera silenciosa, asegurando un ambiente tranquilo y confortable en tu espacio, y viene con un control remoto que facilita el ajuste de la temperatura y otras configuraciones desde la distancia. Ofrece diversos modos de operación para adaptarse a tus preferencias y necesidades, todo dentro de un diseño moderno y elegante que se integra armoniosamente en cualquier entorno interior. Utiliza refrigerante amigable con el medio ambiente para minimizar su impacto ambiental y está diseñado para una instalación sencilla y versátil en una variedad de espacios. En resumen, el Granvid Inverter 1.5T SF proporciona una solución eficiente y confiable para mantener un ambiente fresco en tu hogar durante los días más cálidos.</t>
  </si>
  <si>
    <t>JT7-OH8-ES0</t>
  </si>
  <si>
    <t>CWF241D</t>
  </si>
  <si>
    <t>Minisplit Granvid Inverter 2T 220V S/F CWF241D</t>
  </si>
  <si>
    <t>Minisplit Granvid CWF241D</t>
  </si>
  <si>
    <t>Minisplit Granvid Inverter 2Ton 220V Sólo Frío</t>
  </si>
  <si>
    <t>El sistema de aire acondicionado Granvid Inverter de 2 Toneladas (2T) Solo Frío combina potencia y eficiencia para brindar un ambiente fresco y confortable en tu hogar u oficina. Equipado con tecnología Inverter, ajusta automáticamente la velocidad del compresor para mantener una temperatura constante y lograr una eficiencia energética óptima. Su función Solo Frío está diseñada específicamente para proporcionar enfriamiento, siendo ideal para climas cálidos o durante las estaciones más calurosas del año. Clasificado con una alta eficiencia energética, reduce el consumo eléctrico y brinda un rendimiento óptimo. Opera de manera silenciosa, asegurando un ambiente tranquilo y confortable en tu espacio, y viene con un control remoto que facilita el ajuste de la temperatura y otras configuraciones desde la distancia. Ofrece diversos modos de operación para adaptarse a tus preferencias y necesidades, todo dentro de un diseño moderno y elegante que se integra armoniosamente en cualquier entorno interior. Utiliza refrigerante amigable con el medio ambiente para minimizar su impacto ambiental y está diseñado para una instalación sencilla y versátil en una variedad de espacios. En resumen, el Granvid Inverter 2T SF proporciona una solución potente y eficiente para mantener un ambiente fresco y agradable en tu hogar durante los días más cálidos.</t>
  </si>
  <si>
    <t>MAS12H1AGO</t>
  </si>
  <si>
    <t>Minisplit Midea ON/OFF CARE+ 1T 110V F/C MAS12H1AGO</t>
  </si>
  <si>
    <t>Minisplit Midea MAS12H1AGO</t>
  </si>
  <si>
    <t>Minisplit Midea ON/OFF CARE+ 1Ton 110V Frío Calor</t>
  </si>
  <si>
    <t>Minisplit Midea On/off Care+ 1ton 110v Frío Calor</t>
  </si>
  <si>
    <t>No solo enfría, sino que también calienta, permitiéndote mantener la temperatura ideal en cualquier estación del año. Con una capacidad de una tonelada, opera a una potencia de 110 voltios y se destaca por su eficiencia energética con un SEER de 11.5, lo que significa un considerable ahorro en tu consumo de energía.
Está equipado con un filtro HEPA de alta eficiencia que elimina hasta el 99.7% de partículas dañinas, asegurando un aire más puro y limpio. Su doble filtro es capaz de eliminar un 50% más de polvo y un 80% más de polen, además de eliminar malos olores y gases dañinos, proporcionando un ambiente más saludable para ti y tu familia.
El condensador con recubrimiento dorado autocorrosivo Prime protege contra la corrosión hasta 2.5 veces más que los recubrimientos regulares, asegurando una mayor durabilidad y rendimiento a largo plazo.
Cuenta con un sistema de descongelación automática que produce vapor en la unidad exterior y apaga el aire acondicionado para evitar la emisión de aire frío no deseado.</t>
  </si>
  <si>
    <t>https://drive.google.com/drive/folders/1dJBmLGIXx3pZ8RPrCfhf3TNOS_AtUpbA</t>
  </si>
  <si>
    <t>MAS12C1AGO</t>
  </si>
  <si>
    <t>Minisplit Midea ON/OFF CARE+ 1T 110V S/F MAS12C1AGO</t>
  </si>
  <si>
    <t>Minisplit Midea MAS12C1AGO</t>
  </si>
  <si>
    <t>Minisplit Midea ON/OFF CARE+ 1Ton 110V Sólo Frío</t>
  </si>
  <si>
    <t>JG8-SR7-SM8</t>
  </si>
  <si>
    <t>CWF181E</t>
  </si>
  <si>
    <t>Minisplit Mirage Inverter X32 1.5T  220V S/F CWF181E</t>
  </si>
  <si>
    <t>Minisplit Mirage CWF181E</t>
  </si>
  <si>
    <t>Minisplit Mirage Inverter X32 1.5Ton  220V Sólo Frío</t>
  </si>
  <si>
    <t>El Minisplit Mirage Inverter X32 de 1.5 toneladas y 220V S/F es una opción avanzada y eficiente para climatizar espacios medianos a grandes con precisión y comodidad. Equipado con tecnología de inversor, este sistema ofrece un rendimiento óptimo en refrigeración, asegurando un ambiente fresco y confortable con un consumo de energía reducido.
Con una capacidad de 1.5 toneladas, este Minisplit es ideal para habitaciones amplias, oficinas o áreas comerciales de tamaño considerable. Su diseño moderno y elegante se adapta perfectamente a cualquier entorno, proporcionando un toque contemporáneo a la vez que mantiene el espacio fresco y agradable.
La tecnología de inversor permite que el Minisplit Mirage ajuste automáticamente la velocidad del compresor según las necesidades de refrigeración, lo que resulta en un funcionamiento más eficiente y un menor consumo de energía. Esto no solo reduce los costos de energía a largo plazo, sino que también minimiza el impacto ambiental.
Este modelo funciona sin problemas con una alimentación de 220V, asegurando una potencia adecuada para mantener el rendimiento óptimo en todo momento. Su funcionamiento silencioso y su capacidad de enfriamiento rápido contribuyen a crear un entorno tranquilo y confortable en cualquier momento del día.
Además, este Minisplit Mirage está diseñado para una instalación sencilla y un mantenimiento mínimo, lo que lo convierte en una opción práctica y conveniente para usuarios domésticos y comerciales por igual.
En resumen, el Minisplit Mirage Inverter X32 de 1.5 toneladas y 220V S/F ofrece una combinación excepcional de rendimiento, eficiencia energética y comodidad, convirtiéndolo en una elección ideal para quienes buscan un sistema de climatización avanzado y confiable para espacios medianos a grandes.</t>
  </si>
  <si>
    <t>CLC121T</t>
  </si>
  <si>
    <t>Minisplit Mirage ON/OFF Life 12+ 1T 220V F/C CLC121T</t>
  </si>
  <si>
    <t>Minisplit Mirage CLC121T</t>
  </si>
  <si>
    <t>Minisplit Mirage ON/OFF Life 12+ 1Ton 220V Frío Calor</t>
  </si>
  <si>
    <t>Minisplit Mirage, On/off, Life 12+ 1 Ton 220v Frío Calor</t>
  </si>
  <si>
    <t>Minisplit Mirage Life 12 Plus Frío-Calor On/Off 12000 BTU´S 230V SETCLC121T</t>
  </si>
  <si>
    <t>El Minisplit Mirage ON/OFF Life 12+ 1T 220V F/C es una opción de climatización versátil y eficiente para espacios pequeños a medianos. Este sistema de aire acondicionado ofrece un rendimiento óptimo tanto en refrigeración como en calefacción, lo que lo convierte en una solución ideal para mantener el confort en diferentes estaciones del año.
Con una capacidad de 1 tonelada, este Minisplit es adecuado para habitaciones, oficinas y áreas comerciales de tamaño moderado. Su funcionamiento con encendido y apagado convencional proporciona un control sencillo y directo sobre la temperatura ambiente, facilitando su uso para usuarios de todas las edades.
La tecnología avanzada de este Minisplit Mirage asegura un rendimiento confiable y eficiente. Su capacidad para enfriar o calentar rápidamente el ambiente asegura un confort inmediato, mientras que su funcionamiento silencioso contribuye a crear un entorno tranquilo y cómodo en todo momento.
Este modelo está diseñado para adaptarse fácilmente a cualquier entorno gracias a su diseño compacto y elegante. Ya sea en el hogar, la oficina o un espacio comercial, el Minisplit Mirage ON/OFF Life 12+ 1T 220V F/C agrega un toque de estilo moderno mientras proporciona un ambiente confortable.
Con una instalación sencilla y un mantenimiento mínimo, este Minisplit es una opción conveniente y rentable para usuarios domésticos y comerciales por igual.
En resumen, el Minisplit Mirage ON/OFF Life 12+ 1T 220V F/C ofrece un equilibrio perfecto entre rendimiento, versatilidad y facilidad de uso, convirtiéndolo en una opción atractiva para quienes buscan un sistema de climatización confiable y eficiente durante todo el año.</t>
  </si>
  <si>
    <t>https://drive.google.com/drive/folders/1QTcVd9w0jTw9KXetE-KBcyl_AEBcpEuc</t>
  </si>
  <si>
    <t>VENTILADORES</t>
  </si>
  <si>
    <t>VENTILADORES DE TORRE</t>
  </si>
  <si>
    <t>MTF42CEBW</t>
  </si>
  <si>
    <t>Ventilador de Torre Midea de 42 pulgadas MTF42CEBW</t>
  </si>
  <si>
    <t>VentiladorTorreMTF42CEBW</t>
  </si>
  <si>
    <t>52141804</t>
  </si>
  <si>
    <t>Ventiladores eléctricos para uso doméstico</t>
  </si>
  <si>
    <t>Ventilador de Torre Midea de 42 pulgadas - Cool Essence</t>
  </si>
  <si>
    <t>Ventilador De Torre Midea De 42 Blanco - Cool Essence</t>
  </si>
  <si>
    <t>Ventilador de Torre Midea de 42" Blanco - Cool Essence</t>
  </si>
  <si>
    <t>Ventilador 2 en 1 Midea con control remoto 5 velocidades</t>
  </si>
  <si>
    <t>Con una potencia de 35 watts y un voltaje de 120 voltios, no solo te ofrece comodidad y frescura, sino también eficiencia energética para un uso consciente.
Con su diseño 2 en 1, incluye un accesorio especial que te permite añadir tu aceite esencial preferido, convirtiéndolo en un potente difusor que refresca y aromatiza tu espacio de manera eficiente y conveniente.
Sus tres modos de ventilación (normal, sueño y brisa natural) te permiten adaptar el flujo de aire a tus necesidades y preferencias, mientras que sus cinco velocidades ajustables (sueño, bajo, medio, alto y turbo) ofrecen un control preciso sobre la intensidad del viento. Es fácilmente controlable a través de su panel táctil integrado o de su práctico control remoto, brindándote una experiencia sin complicaciones.
Selecciona la oscilación en 60° y aprovecha la función de temporizador para programar el encendido y/o apagado hasta con nueve horas de anticipación. Con su capacidad para distribuir el aire de manera horizontal, asegura un ambiente fresco y agradable en todo tu espacio.</t>
  </si>
  <si>
    <t>https://drive.google.com/drive/folders/1e-nj4-Wn2AwfYhopTaMNAah-6dpBsjzW</t>
  </si>
  <si>
    <t>CLF121T</t>
  </si>
  <si>
    <t>Minisplit Mirage ON/OFF Life 12+ 1T 220V S/F CLF121T</t>
  </si>
  <si>
    <t>Minisplit Mirage CLF121T</t>
  </si>
  <si>
    <t>Minisplit Mirage ON/OFF Life 12+ 1Ton 220V Sólo Frío</t>
  </si>
  <si>
    <t>Minisplit Mirage On/off Life 12+ 1 Ton 220v Sólo Frío</t>
  </si>
  <si>
    <t>El Minisplit Mirage ON/OFF Life 12+ de 1 tonelada y 220V S/F es una solución confiable y eficiente para climatizar espacios de tamaño mediano con facilidad y comodidad. Diseñado con tecnología avanzada en climatización, este sistema ofrece un rendimiento óptimo en refrigeración, proporcionando un ambiente fresco y confortable en cualquier momento del año.
Con una capacidad de 1 tonelada, este Minisplit es ideal para habitaciones amplias, oficinas o áreas comerciales de tamaño moderado. Su funcionamiento con encendido y apagado convencional ofrece un control intuitivo y directo sobre la temperatura ambiente, lo que lo hace accesible para usuarios de todas las edades y niveles de experiencia.
El Minisplit Mirage ON/OFF Life 12+ de 1T y 220V S/F cuenta con un diseño que asegura un rendimiento confiable y eficiente. Su tecnología avanzada de enfriamiento proporciona un ambiente fresco de manera rápida y eficaz, mientras que su funcionamiento silencioso contribuye a crear un entorno tranquilo y cómodo en todo momento.
Este modelo viene sin función de calefacción, lo que lo hace ideal para climas donde el frío no es una preocupación o para aquellos que buscan una solución específica de enfriamiento. Su diseño compacto y elegante se adapta fácilmente a cualquier entorno, añadiendo un toque de estilo moderno mientras proporciona un ambiente confortable y controlado.
Con una instalación sencilla y un mantenimiento mínimo, el Minisplit Mirage ON/OFF Life 12+ de 1 tonelada y 220V S/F es una opción práctica y rentable para usuarios domésticos y comerciales por igual.
En resumen, el Minisplit Mirage ON/OFF Life 12+ de 1T y 220V S/F ofrece un equilibrio ideal entre rendimiento, versatilidad y facilidad de uso, convirtiéndolo en una opción atractiva para quienes buscan un sistema de climatización confiable y eficiente en espacios de tamaño mediano.</t>
  </si>
  <si>
    <t>https://drive.google.com/drive/folders/1W91TEmdoKFPRpER7KwDEM1bEgSxCUmcY</t>
  </si>
  <si>
    <t>AIRES ACONDICIONADOS DE VENTANA</t>
  </si>
  <si>
    <t>MAW08C1OUM</t>
  </si>
  <si>
    <t>Aire Acondicionado de Ventana Midea ECO 8000BTU 110V S/F MAW08C1OUM</t>
  </si>
  <si>
    <t>Aire Ventana Midea MAW08C1OUM</t>
  </si>
  <si>
    <t>Aire Acondicionado de Ventana Midea ECO 8000BTU 110V Sólo Frío</t>
  </si>
  <si>
    <t>Aire Acondicionado De Ventana Midea Eco 8000btu110v S/frío</t>
  </si>
  <si>
    <t>Aire Acondicionado para Ventana Midea ECO de 8,000 BTU/h, solo frío, 110v, color blanco Midea MAW08C1OUM</t>
  </si>
  <si>
    <t>Aire Acondicionado de Ventana Midea ECO 8000 BTU / 0.75 Ton 110V Sólo Frío</t>
  </si>
  <si>
    <t>Gracias a su gas refrigerante R32, no daña la capa de ozono ni contribuye al calentamiento global, asegurando un impacto ambiental mínimo.
Con una potencia de 8,000 BTU, es capaz de mantener tu habitación fresca y cómoda incluso en los días más calurosos. 
Cuenta con un modo nocturno que desactiva los sonidos del control remoto y la luz del display, permitiéndote descansar sin distracciones ni molestias. Además, su control remoto incluye un temporizador de encendido y apagado de 24 horas, brindándote mayor control sobre el funcionamiento del aire acondicionado según tus necesidades y preferencias.</t>
  </si>
  <si>
    <t>https://drive.google.com/drive/folders/1nxPdTgbGN253OsTbuyFMkqwqrmeRGt1l</t>
  </si>
  <si>
    <t>MX8-ZQ0-DC3</t>
  </si>
  <si>
    <t>CVF120D</t>
  </si>
  <si>
    <t>Minisplit Mirage Inverter V32 1T 110V S/F CVF120D</t>
  </si>
  <si>
    <t>Minisplit Mirage CVF120D</t>
  </si>
  <si>
    <t>Minisplit Mirage Inverter V32 1Ton 110V Sólo Frío</t>
  </si>
  <si>
    <t>El Mirage Inverter V32 de 1tonelada, con voltaje de 110V y función Solo Frío, es una solución eficiente y potente para mantener un ambiente fresco y confortable en espacios más pequeños. Este sistema de aire acondicionado Inverter destaca por su rendimiento superior y su capacidad de adaptarse a diversas necesidades de enfriamiento.
Con una capacidad de 1tonelada, este equipo es ideal para áreas compactas, proporcionando una distribución uniforme del aire y un control preciso de la temperatura. La tecnología Inverter ajusta dinámicamente la velocidad del compresor para maximizar la eficiencia energética y mantener una temperatura constante.
La función Solo Frío está diseñada específicamente para satisfacer las demandas de enfriamiento durante los días más cálidos, proporcionando un rendimiento óptimo sin la necesidad de calefacción adicional. Este enfoque especializado lo convierte en una opción eficiente para climas donde el frío no es una preocupación constante.
Con un voltaje de 110V, el Mirage Inverter V32 es compatible con instalaciones eléctricas estándar, brindando flexibilidad en su ubicación. Su diseño compacto y moderno, junto con un panel de control intuitivo, facilita la personalización de las configuraciones para adaptarse a las preferencias individuales.
En resumen, el Mirage Inverter V32 de 1tonelada, con voltaje de 110V y función Solo Frío, ofrece una solución eficiente y especializada para mantener ambientes frescos y confortables en espacios más reducidos.</t>
  </si>
  <si>
    <t>KC8-NG9-XZ5</t>
  </si>
  <si>
    <t>CMC181K</t>
  </si>
  <si>
    <t>Minisplit Mirage Inverter X 1.5T 220V F/C CMC181K</t>
  </si>
  <si>
    <t>Minisplit Mirage CMC181K</t>
  </si>
  <si>
    <t>Minisplit Mirage Inverter X 1.5Ton 220V Frío Calor</t>
  </si>
  <si>
    <t>El Mirage Inverter X de 1.5 Toneladas, con voltaje de 220V y funciones de frío y calor, es una solución avanzada y versátil para climatizar espacios de mayor tamaño durante todas las estaciones del año. Este sistema de aire acondicionado Inverter combina rendimiento excepcional con la capacidad de proporcionar tanto enfriamiento como calefacción según las necesidades del usuario.
Con su capacidad de 1.5 Toneladas, este equipo es adecuado para áreas más amplias, ofreciendo una distribución uniforme del aire y un control preciso de la temperatura. La tecnología Inverter ajusta dinámicamente la velocidad del compresor para maximizar la eficiencia energética, manteniendo una temperatura constante y cómoda.
La función de frío y calor proporciona una solución completa para adaptarse a las cambiantes condiciones climáticas, permitiendo disfrutar de un ambiente fresco en verano y un cálido confort en invierno. Esta versatilidad hace del Mirage Inverter X una opción integral para mantener el confort en cualquier estación del año.
Con un voltaje de 220V, este sistema es compatible con instalaciones eléctricas estándar y ofrece un rendimiento potente y fiable. Su diseño moderno y compacto, junto con un panel de control intuitivo, facilita la personalización de las configuraciones para adaptarse a las preferencias individuales del usuario.
En resumen, el Mirage Inverter X de 1.5 Toneladas, con voltaje de 220V y funciones de frío y calor, es una elección avanzada y eficiente para climatizar espacios más grandes, proporcionando confort durante todas las estaciones del año.</t>
  </si>
  <si>
    <t>KU0-VY9-RH6</t>
  </si>
  <si>
    <t>CMC261K</t>
  </si>
  <si>
    <t>Minisplit Mirage Inverter X 2T 220V F/C CMC261K</t>
  </si>
  <si>
    <t>Minisplit Mirage CMC261K</t>
  </si>
  <si>
    <t>Minisplit Mirage Inverter X 2Ton 220V Frío Calor</t>
  </si>
  <si>
    <t>El Mirage Inverter X de 2 Toneladas, con voltaje de 220V y funciones de frío y calor, representa una solución avanzada y versátil para climatizar eficientemente espacios más amplios durante todas las estaciones del año. Este sistema de aire acondicionado Inverter combina rendimiento excepcional con la capacidad de proporcionar tanto enfriamiento como calefacción según las necesidades del usuario.
Con su capacidad de 2 Toneladas, este equipo es ideal para áreas más grandes, ofreciendo una distribución uniforme del aire y un control preciso de la temperatura. La tecnología Inverter ajusta dinámicamente la velocidad del compresor para maximizar la eficiencia energética, manteniendo una temperatura constante y cómoda.
La función de frío y calor proporciona una solución completa para adaptarse a las cambiantes condiciones climáticas, permitiendo disfrutar de un ambiente fresco en verano y un cálido confort en invierno. Esta versatilidad hace del Mirage Inverter X una opción integral para mantener el confort en cualquier estación del año.
Con un voltaje de 220V, este sistema es compatible con instalaciones eléctricas estándar y ofrece un rendimiento potente y fiable. Su diseño moderno y compacto, junto con un panel de control intuitivo, facilita la personalización de las configuraciones para adaptarse a las preferencias individuales del usuario.
En resumen, el Mirage Inverter X de 2 Toneladas, con voltaje de 220V y funciones de frío y calor, es una elección avanzada y eficiente para climatizar espacios más grandes, proporcionando confort durante todas las estaciones del año.</t>
  </si>
  <si>
    <t>KJ2-RE4-BS5</t>
  </si>
  <si>
    <t>CWC120E</t>
  </si>
  <si>
    <t>Minisplit Mirage Inverter X32 1T 110V F/C CWC120E</t>
  </si>
  <si>
    <t>Minisplit Mirage CWC120E</t>
  </si>
  <si>
    <t>Minisplit Mirage Inverter X32 1Ton 110V Frío Calor</t>
  </si>
  <si>
    <t>No solo enfría, sino que también calienta, permitiéndote mantener la temperatura ideal en cualquier estación del año. Con capacidad de una tonelada y con voltaje de 110V, es una solución avanzada y versátil para climatizar espacios más pequeños durante todas las estaciones del año. Este sistema de aire acondicionado Inverter combina rendimiento excepcional con la capacidad de proporcionar tanto enfriamiento como calefacción según las necesidades del usuario.
Con su capacidad de 1tonelada, este equipo es ideal para áreas compactas, ofreciendo una distribución uniforme del aire y un control preciso de la temperatura. La tecnología Inverter ajusta dinámicamente la velocidad del compresor para maximizar la eficiencia energética, manteniendo una temperatura constante y cómoda.
La función de frío y calor brinda versatilidad para adaptarse a las cambiantes condiciones climáticas, permitiendo disfrutar de un ambiente fresco en verano y un cálido confort en invierno. Esta versatilidad hace del Mirage Inverter X32 una opción integral para mantener el confort en cualquier estación del año.
Con un voltaje de 110V, este sistema es compatible con instalaciones eléctricas estándar y ofrece un rendimiento potente y fiable. Su diseño moderno y compacto, junto con un panel de control intuitivo, facilita la personalización de las configuraciones para adaptarse a las preferencias individuales del usuario.
En resumen, el Mirage Inverter X32 de 1tonelada, con voltaje de 110V y funciones de frío y calor, es una elección avanzada y eficiente para climatizar espacios más pequeños, proporcionando confort durante todas las estaciones del año.</t>
  </si>
  <si>
    <t>RS4-CX2-JJ0</t>
  </si>
  <si>
    <t>CWC121E</t>
  </si>
  <si>
    <t>Minisplit Mirage Inverter X32 1T 220V F/C CWC121E</t>
  </si>
  <si>
    <t>Minisplit Mirage CWC121E</t>
  </si>
  <si>
    <t>Minisplit Mirage Inverter X32 1Ton 220V Frío Calor</t>
  </si>
  <si>
    <t>El Mirage Inverter X32 de 1tonelada, con voltaje de 220V y funciones de frío y calor, es una solución avanzada y versátil para climatizar eficientemente espacios más pequeños durante todas las estaciones del año. Este sistema de aire acondicionado Inverter combina rendimiento excepcional con la capacidad de proporcionar tanto enfriamiento como calefacción según las necesidades del usuario.
Con su capacidad de 1tonelada, este equipo es ideal para áreas compactas, ofreciendo una distribución uniforme del aire y un control preciso de la temperatura. La tecnología Inverter ajusta dinámicamente la velocidad del compresor para maximizar la eficiencia energética, manteniendo una temperatura constante y cómoda.
La función de frío y calor proporciona una solución completa para adaptarse a las cambiantes condiciones climáticas, permitiendo disfrutar de un ambiente fresco en verano y un cálido confort en invierno. Esta versatilidad hace del Mirage Inverter X32 una opción integral para mantener el confort en cualquier estación del año.
Con un voltaje de 220V, este sistema es compatible con instalaciones eléctricas estándar y ofrece un rendimiento potente y fiable. Su diseño moderno y compacto, junto con un panel de control intuitivo, facilita la personalización de las configuraciones para adaptarse a las preferencias individuales del usuario.
En resumen, el Mirage Inverter X32 de 1tonelada, con voltaje de 220V y funciones de frío y calor, es una elección avanzada y eficiente para climatizar espacios más pequeños, proporcionando confort durante todas las estaciones del año.</t>
  </si>
  <si>
    <t>https://drive.google.com/drive/folders/1yzoHOxBwe8sUGDjQV7Tczi4y6ddxh5-t</t>
  </si>
  <si>
    <t>FE1-BT6-CW2</t>
  </si>
  <si>
    <t>CWF121E</t>
  </si>
  <si>
    <t>Minisplit Mirage Inverter X32 1T 220V S/F CWF121E</t>
  </si>
  <si>
    <t>Minisplit Mirage CWF121E</t>
  </si>
  <si>
    <t>Minisplit Mirage Inverter X32 1Ton 220V Sólo Frío</t>
  </si>
  <si>
    <t>Minisplit Mirage Inverter X32 1 Ton 220v Sólo Frío</t>
  </si>
  <si>
    <t>El Mirage Inverter X32 de 1tonelada, con voltaje de 220V y función Solo Frío, destaca como una solución avanzada y eficiente para mantener ambientes frescos y confortables en espacios más pequeños durante los días más cálidos. Este sistema de aire acondicionado Inverter combina rendimiento avanzado con la capacidad de proporcionar un enfriamiento excepcional cuando es necesario.
Con su capacidad de 1tonelada, este equipo es ideal para áreas compactas, asegurando una distribución uniforme del aire y un enfriamiento efectivo. La tecnología Inverter regula dinámicamente la velocidad del compresor para maximizar la eficiencia energética, manteniendo una temperatura constante y agradable.
La función Solo Frío está diseñada específicamente para satisfacer las demandas de enfriamiento sin la necesidad de funciones de calefacción, lo que lo convierte en una opción especializada y eficiente. Esto lo hace ideal para climas donde el frío no es una preocupación constante, pero la necesidad de mantener un ambiente fresco es esencial.
Con un voltaje de 220V, este sistema es compatible con instalaciones eléctricas estándar, brindando un rendimiento potente y fiable. Su diseño moderno y compacto, junto con un panel de control intuitivo, facilita la personalización de las configuraciones para adaptarse a las preferencias individuales del usuario.
En resumen, el Mirage Inverter X32 de 1tonelada, con voltaje de 220V y función Solo Frío, ofrece una solución avanzada y especializada para climatizar eficientemente espacios más pequeños, proporcionando un ambiente fresco y confortable.</t>
  </si>
  <si>
    <t>https://drive.google.com/drive/folders/1z_0Z4w0VbjS0cHz-vrpgYVKp1xX-JUgj</t>
  </si>
  <si>
    <t>YJ2-CL2-SP9</t>
  </si>
  <si>
    <t>CWC261E</t>
  </si>
  <si>
    <t>Minisplit Mirage Inverter X32 2T 220V F/C CWC261E</t>
  </si>
  <si>
    <t>Minisplit Mirage CWC261E</t>
  </si>
  <si>
    <t>Minisplit Mirage Inverter X32 2Ton 220V Frío Calor</t>
  </si>
  <si>
    <t>No solo enfría, sino que también calienta, permitiéndote mantener la temperatura ideal en cualquier estación del año, con voltaje de 220 V, representa una solución avanzada y versátil para climatizar eficientemente espacios medianos a grandes durante todas las estaciones del año. Este sistema de aire acondicionado Inverter combina rendimiento excepcional con la capacidad de proporcionar tanto enfriamiento como calefacción según las necesidades del usuario.
Con su capacidad de 2 Toneladas, este equipo es ideal para áreas más amplias, ofreciendo una distribución uniforme del aire y un control preciso de la temperatura. La tecnología Inverter ajusta dinámicamente la velocidad del compresor para maximizar la eficiencia energética, manteniendo una temperatura constante y cómoda.
La función de frío y calor proporciona una solución completa para adaptarse a las cambiantes condiciones climáticas, permitiendo disfrutar de un ambiente fresco en verano y un cálido confort en invierno. Esta versatilidad hace del Mirage Inverter X32 una opción integral para mantener el confort en cualquier estación del año.
Con un voltaje de 220V, este sistema es compatible con instalaciones eléctricas estándar y ofrece un rendimiento potente y fiable. Su diseño moderno y compacto, junto con un panel de control intuitivo, facilita la personalización de las configuraciones para adaptarse a las preferencias individuales del usuario.
En resumen, el Mirage Inverter X32 de 2 Toneladas con voltaje de 220V y funciones de frío y calor, es una elección avanzada y eficiente para climatizar espacios medianos a grandes, proporcionando confort durante todas las estaciones del año.</t>
  </si>
  <si>
    <t>IF2-XN7-TP8</t>
  </si>
  <si>
    <t>CLC120D</t>
  </si>
  <si>
    <t>Minisplit Mirage ON/OFF Life 12 1T 110V F/C CLC120D</t>
  </si>
  <si>
    <t>Minisplit Mirage CLC120D</t>
  </si>
  <si>
    <t>Minisplit Mirage ON/OFF Life 12 1Ton 110V Frío Calor</t>
  </si>
  <si>
    <t>El Mirage Life12 de 1tonelada, con voltaje de 110V y funciones de frío y calor, ofrece una solución eficiente y versátil para climatizar espacios pequeños durante todas las estaciones del año. Este sistema de aire acondicionado combina rendimiento fiable con la capacidad de proporcionar tanto enfriamiento como calefacción, adaptándose a las necesidades cambiantes del clima.
Con su capacidad de 1tonelada, este equipo es ideal para áreas compactas, asegurando una distribución uniforme del aire y un control preciso de la temperatura. La función de frío y calor proporciona flexibilidad para disfrutar de un ambiente fresco en verano y un cálido confort en invierno, brindando una solución integral para mantener la comodidad en cualquier época del año.
El voltaje de 110V hace que este sistema sea compatible con instalaciones eléctricas estándar, facilitando su integración en una variedad de entornos. Su diseño moderno y compacto, junto con un panel de control intuitivo, permite una fácil personalización de las configuraciones para adaptarse a las preferencias individuales del usuario.
En resumen, el Mirage Life12 de 1tonelada, con voltaje de 110V y funciones de frío y calor, es una elección eficiente y versátil para climatizar espacios pequeños, ofreciendo comodidad y control climático durante todo el año.</t>
  </si>
  <si>
    <t>FA0-KE6-DQ9</t>
  </si>
  <si>
    <t>CLC121D</t>
  </si>
  <si>
    <t>Minisplit Mirage ON/OFF Life 12 1T 220V F/C CLC121D</t>
  </si>
  <si>
    <t>Minisplit Mirage CLC121D</t>
  </si>
  <si>
    <t>Minisplit Mirage ON/OFF Life 12 1Ton 220V Frío Calor</t>
  </si>
  <si>
    <t>El Mirage Life12 de 1tonelada, con voltaje de 220V y funciones de frío y calor, representa una solución eficiente y versátil para climatizar espacios pequeños durante todas las estaciones del año. Este sistema de aire acondicionado combina rendimiento fiable con la capacidad de proporcionar tanto enfriamiento como calefacción, adaptándose a las necesidades cambiantes del clima.
Con su capacidad de 1tonelada, este equipo es ideal para áreas compactas, asegurando una distribución uniforme del aire y un control preciso de la temperatura. La función de frío y calor proporciona flexibilidad para disfrutar de un ambiente fresco en verano y un cálido confort en invierno, brindando una solución integral para mantener la comodidad en cualquier época del año.
El voltaje de 220V hace que este sistema sea compatible con instalaciones eléctricas estándar, facilitando su integración en una variedad de entornos. Su diseño moderno y compacto, junto con un panel de control intuitivo, permite una fácil personalización de las configuraciones para adaptarse a las preferencias individuales del usuario.
En resumen, el Mirage Life12 de 1tonelada, con voltaje de 220V y funciones de frío y calor, es una elección eficiente y versátil para climatizar espacios pequeños, ofreciendo comodidad y control climático durante todo el año.</t>
  </si>
  <si>
    <t>https://drive.google.com/drive/folders/13fGC0OVnbracO8C7382PlTYqqVxJi4Tb</t>
  </si>
  <si>
    <t>RF1-YS9-PQ8</t>
  </si>
  <si>
    <t>CLF121D</t>
  </si>
  <si>
    <t>Minisplit Mirage ON/OFF Life 12 1T 220V S/F CLF121D</t>
  </si>
  <si>
    <t>Minisplit Mirage CLF121D</t>
  </si>
  <si>
    <t>Minisplit Mirage ON/OFF Life 12 1Ton 220V Sólo Frío</t>
  </si>
  <si>
    <t>El Mirage Life12 de 1tonelada, con voltaje de 220V y función Solo Frío, destaca como una solución eficiente y especializada para mantener ambientes frescos y confortables en espacios pequeños durante los días más cálidos. Este sistema de aire acondicionado combina rendimiento avanzado con la capacidad de proporcionar un enfriamiento excepcional cuando es necesario.
Con su capacidad de 1tonelada, este equipo es ideal para áreas compactas, asegurando una distribución uniforme del aire y un enfriamiento efectivo. La función Solo Frío está diseñada específicamente para satisfacer las demandas de enfriamiento sin la necesidad de funciones de calefacción, lo que lo convierte en una opción especializada y eficiente. Esto lo hace ideal para climas donde el frío no es una preocupación constante, pero la necesidad de mantener un ambiente fresco es esencial.
Con un voltaje de 220V, este sistema es compatible con instalaciones eléctricas estándar, brindando un rendimiento potente y fiable. Su diseño moderno y compacto, junto con un panel de control intuitivo, facilita la personalización de las configuraciones para adaptarse a las preferencias individuales del usuario.
En resumen, el Mirage Life12 de 1tonelada, con voltaje de 220V y función Solo Frío, ofrece una solución avanzada y especializada para climatizar eficientemente espacios pequeños, proporcionando un ambiente fresco y confortable.</t>
  </si>
  <si>
    <t>WT5-ZE1-CY9</t>
  </si>
  <si>
    <t>CLC181D</t>
  </si>
  <si>
    <t>Minisplit Mirage ON/OFF Life 12 1.5T 220V F/C CLC181D</t>
  </si>
  <si>
    <t>Minisplit Mirage CLC181D</t>
  </si>
  <si>
    <t>Minisplit Mirage ON/OFF Life 12 1.5Ton 220V Frío Calor</t>
  </si>
  <si>
    <t>El Mirage Life12 de 1.5 Toneladas, con voltaje de 220V y funciones de frío y calor, se presenta como una solución eficiente y versátil para climatizar espacios de tamaño medio durante todas las estaciones del año. Este sistema de aire acondicionado combina rendimiento fiable con la capacidad de proporcionar tanto enfriamiento como calefacción, adaptándose a las necesidades cambiantes del clima.
Con su capacidad de 1.5 Toneladas, este equipo es adecuado para áreas más amplias, asegurando una distribución uniforme del aire y un control preciso de la temperatura. La tecnología Inverter ajusta dinámicamente la velocidad del compresor para maximizar la eficiencia energética, manteniendo una temperatura constante y cómoda.
La función de frío y calor proporciona una solución completa para adaptarse a las cambiantes condiciones climáticas, permitiendo disfrutar de un ambiente fresco en verano y un cálido confort en invierno. Esta versatilidad hace del Mirage Life12 una opción integral para mantener el confort en cualquier estación del año.
Con un voltaje de 220V, este sistema es compatible con instalaciones eléctricas estándar y ofrece un rendimiento potente y fiable. Su diseño moderno y compacto, junto con un panel de control intuitivo, facilita la personalización de las configuraciones para adaptarse a las preferencias individuales del usuario.
En resumen, el Mirage Life12 de 1.5 Toneladas, con voltaje de 220V y funciones de frío y calor, es una elección avanzada y eficiente para climatizar espacios de tamaño medio, proporcionando confort durante todas las estaciones del año.</t>
  </si>
  <si>
    <t>UB2-NX8-BG4</t>
  </si>
  <si>
    <t>CLF181E</t>
  </si>
  <si>
    <t>Minisplit Mirage ON/OFF Life 12 1.5T 220V S/F CLF181E</t>
  </si>
  <si>
    <t>Minisplit Mirage CLF181E</t>
  </si>
  <si>
    <t>Minisplit Mirage ON/OFF Life 12 1.5Ton 220V Sólo Frío</t>
  </si>
  <si>
    <t>El Mirage Life12 de 1.5 Toneladas, con voltaje de 220V y función Solo Frío, destaca como una solución eficiente y especializada para mantener ambientes frescos y confortables en espacios de tamaño medio durante los días más cálidos. Este sistema de aire acondicionado combina rendimiento avanzado con la capacidad de proporcionar un enfriamiento excepcional cuando es necesario.
Con su capacidad de 1.5 Toneladas, este equipo es adecuado para áreas más amplias, asegurando una distribución uniforme del aire y un enfriamiento efectivo. La función Solo Frío está diseñada específicamente para satisfacer las demandas de enfriamiento sin la necesidad de funciones de calefacción, lo que lo convierte en una opción especializada y eficiente. Esto lo hace ideal para climas donde el frío no es una preocupación constante, pero la necesidad de mantener un ambiente fresco es esencial.
Con un voltaje de 220V, este sistema es compatible con instalaciones eléctricas estándar, brindando un rendimiento potente y fiable. Su diseño moderno y compacto, junto con un panel de control intuitivo, facilita la personalización de las configuraciones para adaptarse a las preferencias individuales del usuario.
En resumen, el Mirage Life12 de 1.5 Toneladas, con voltaje de 220V y función Solo Frío, ofrece una solución avanzada y especializada para climatizar eficientemente espacios de tamaño medio, proporcionando un ambiente fresco y confortable.</t>
  </si>
  <si>
    <t>KG4-FE9-YR0</t>
  </si>
  <si>
    <t>CLC120T</t>
  </si>
  <si>
    <t>Minisplit Mirage ON/OFF Life 12+ 1T 110V F/C CLC120T</t>
  </si>
  <si>
    <t>Minisplit Mirage CLC120T</t>
  </si>
  <si>
    <t>Minisplit Mirage ON/OFF Life 12+ 1Ton 110V Frío Calor</t>
  </si>
  <si>
    <t>El Mirage Life12+ de 1tonelada, con voltaje de 110V y funciones de frío y calor, es una solución avanzada para climatizar eficientemente espacios pequeños durante todas las estaciones del año. Este sistema de aire acondicionado Inverter combina rendimiento confiable con la capacidad de proporcionar tanto enfriamiento como calefacción, adaptándose a las necesidades cambiantes del clima.
Con su capacidad de 1tonelada, este equipo es ideal para áreas compactas, asegurando una distribución uniforme del aire y un control preciso de la temperatura. La tecnología Inverter ajusta dinámicamente la velocidad del compresor para maximizar la eficiencia energética, manteniendo una temperatura constante y cómoda.
La función de frío y calor proporciona una solución completa para adaptarse a las cambiantes condiciones climáticas, permitiendo disfrutar de un ambiente fresco en verano y un cálido confort en invierno. Esta versatilidad hace del Mirage Life12+ una opción integral para mantener el confort en cualquier estación del año.
Con un voltaje de 110V, este sistema es compatible con instalaciones eléctricas estándar y ofrece un rendimiento potente y fiable. Su diseño moderno y compacto, junto con un panel de control intuitivo, facilita la personalización de las configuraciones para adaptarse a las preferencias individuales del usuario.
En resumen, el Mirage Life12+ de 1tonelada, con voltaje de 110V y funciones de frío y calor, es una elección avanzada y eficiente para climatizar espacios pequeños, proporcionando confort durante todas las estaciones del año.</t>
  </si>
  <si>
    <t>LA6-HG0-NU3</t>
  </si>
  <si>
    <t>CLF120T</t>
  </si>
  <si>
    <t>Minisplit Mirage ON/OFF Life 12+ 1T 110V S/F CLF120T</t>
  </si>
  <si>
    <t>Minisplit Mirage CLF120T</t>
  </si>
  <si>
    <t>Minisplit Mirage ON/OFF Life 12+ 1Ton 110V Sólo Frío</t>
  </si>
  <si>
    <t>El Mirage Life12+ de 1tonelada, con voltaje de 110V y función Solo Frío, destaca como una solución avanzada y especializada para mantener ambientes frescos y confortables en espacios pequeños durante los días más cálidos. Este sistema de aire acondicionado Inverter combina rendimiento avanzado con la capacidad de proporcionar un enfriamiento excepcional cuando es necesario.
Con su capacidad de 1tonelada, este equipo es ideal para áreas compactas, asegurando una distribución uniforme del aire y un enfriamiento efectivo. La función Solo Frío está diseñada específicamente para satisfacer las demandas de enfriamiento sin la necesidad de funciones de calefacción, lo que lo convierte en una opción especializada y eficiente. Esto lo hace ideal para climas donde el frío no es una preocupación constante, pero la necesidad de mantener un ambiente fresco es esencial.
Con un voltaje de 110V, este sistema es compatible con instalaciones eléctricas estándar, brindando un rendimiento potente y fiable. Su diseño moderno y compacto, junto con un panel de control intuitivo, facilita la personalización de las configuraciones para adaptarse a las preferencias individuales del usuario.
En resumen, el Mirage Life12+ de 1tonelada, con voltaje de 110V y función Solo Frío, ofrece una solución avanzada y especializada para climatizar eficientemente espacios pequeños, proporcionando un ambiente fresco y confortable.</t>
  </si>
  <si>
    <t xml:space="preserve">MAS24C2ECS
</t>
  </si>
  <si>
    <t>Minisplit Midea Inverter EcoSaver-32 2T 220V S/F MAS24C2ECS</t>
  </si>
  <si>
    <t>Minisplit Midea MAS24C2ECS</t>
  </si>
  <si>
    <t>Minisplit Midea Inverter EcoSaver-32 2Ton 220V Sólo Frío</t>
  </si>
  <si>
    <t>Con una capacidad de enfriamiento de dos toneladas asegura que tu hogar permanezca fresco durante periodos prolongados.
Su refrigerante R32 no solo cuida el planeta al emitir un 72% menos de CO2 en comparación con el R410A, sino que también te ayuda a ahorrar hasta un 60% de energía gracias a su tecnología inverter. No solo estás reduciendo tu huella de carbono, sino que también estás protegiendo tu bolsillo con un menor consumo de energía.
La tecnología Inverter Quattro lleva el ahorro de energía al siguiente nivel, permitiéndote disfrutar de un ambiente cómodo sin comprometer tu presupuesto. Además, el recubrimiento PrimeGuard proporciona una protección duradera contra la corrosión, resistiendo la salinidad, la lluvia y otros elementos corrosivos, lo que asegura una vida útil prolongada para tu equipo.
La protección contra voltaje incorporada en la tarjeta de control mejora la resistencia a los picos de voltaje, brindándote tranquilidad adicional en caso de fluctuaciones eléctricas. Con su doble filtro, no solo mantiene el aire limpio al eliminar el 50% más de polvo y el 80% más de polen que los filtros convencionales, sino que también elimina los malos olores y los gases dañinos, creando un ambiente fresco y saludable en tu hogar.</t>
  </si>
  <si>
    <t>https://drive.google.com/drive/folders/1iX6TDPYjCNkBg7KFSVgg8Z5BBh42ck3P</t>
  </si>
  <si>
    <t>MO8-WF3-KM6</t>
  </si>
  <si>
    <t>CMF121V</t>
  </si>
  <si>
    <t>Minisplit Mirage Inverter Magnum 22 1T 220V S/F CMF121V</t>
  </si>
  <si>
    <t>Minisplit Mirage CMF121V</t>
  </si>
  <si>
    <t>Minisplit Mirage Inverter Magnum 22 1Ton 220V Sólo Frío</t>
  </si>
  <si>
    <t>El Mirage Magnum 22, con capacidad de 1tonelada, voltaje de 220V y función Solo Frío, se presenta como una solución eficiente y especializada para climatizar espacios de tamaño reducido durante los días más cálidos. Este sistema de aire acondicionado Inverter combina rendimiento confiable con la capacidad de proporcionar un enfriamiento excepcional cuando es necesario.
Con su capacidad de 1tonelada, este equipo es ideal para ambientes más pequeños, asegurando una distribución eficiente del aire y un enfriamiento efectivo. La función Solo Frío está diseñada específicamente para satisfacer las demandas de enfriamiento sin la necesidad de funciones de calefacción, lo que lo convierte en una opción especializada y eficiente. Esto lo hace perfecto para climas donde el frío no es una preocupación constante, pero la necesidad de mantener un ambiente fresco es esencial.
Este sistema de climatización cuenta con un diseño compacto y elegante, adaptándose fácilmente a diversos entornos. Su voltaje de 220V permite una instalación sencilla en instalaciones eléctricas estándar, y el panel de control intuitivo facilita la personalización de las configuraciones.
En resumen, el Mirage Magnum 22 de 1tonelada, con voltaje de 220V y función Solo Frío, es una elección eficiente y especializada para climatizar espacios más pequeños, proporcionando un ambiente fresco y confortable durante los días calurosos.</t>
  </si>
  <si>
    <t>SM7-PO7-HG1</t>
  </si>
  <si>
    <t>CHC120S</t>
  </si>
  <si>
    <t>Minisplit Mirage ON/OFF Nex S 1T 110V F/C CHC120S</t>
  </si>
  <si>
    <t>Minisplit Mirage CHC120S</t>
  </si>
  <si>
    <t>Minisplit Mirage ON/OFF Nex S 1Ton 110V Frío Calor</t>
  </si>
  <si>
    <t>No solo enfría, sino que también calienta, permitiéndote mantener la temperatura ideal en cualquier estación del año, con capacidad de 1tonelada, voltaje de 110V, se presenta como una solución versátil y eficiente para climatizar espacios de tamaño moderado durante todas las estaciones del año. Este sistema de aire acondicionado Inverter combina rendimiento confiable con la capacidad de proporcionar tanto enfriamiento como calefacción, brindando un control preciso de la temperatura.
Con su capacidad de 1tonelada, este equipo es ideal para ambientes medianos, asegurando una distribución eficiente del aire y un confort constante. La tecnología Inverter ajusta dinámicamente la velocidad del compresor para maximizar la eficiencia energética, manteniendo una temperatura constante y agradable.
La función de frío y calor proporciona una solución completa para adaptarse a las cambiantes condiciones climáticas, permitiendo disfrutar de un ambiente fresco en verano y un cálido confort en invierno. Esta versatilidad hace del Mirage Nex una opción integral para mantener la comodidad en cualquier época del año.
Este sistema de climatización cuenta con un diseño moderno y elegante, adaptándose fácilmente a diversos entornos. Su voltaje de 110V permite una instalación sencilla en instalaciones eléctricas estándar, y el panel de control intuitivo facilita la personalización de las configuraciones.
En resumen, el Mirage Nex de 1tonelada, con voltaje de 110V y funciones de frío y calor, es una elección eficiente y versátil para climatizar espacios medianos, proporcionando un ambiente confortable durante todo el año.</t>
  </si>
  <si>
    <t>https://drive.google.com/drive/folders/1XdZ4R4bmSKG2hMD1qM6zFLVy0RK5LlW5</t>
  </si>
  <si>
    <t>ID2-DE1-IK7</t>
  </si>
  <si>
    <t>CHF120S</t>
  </si>
  <si>
    <t>Minisplit Mirage ON/OFF Nex S 1T 110V S/F CHF120S</t>
  </si>
  <si>
    <t>Minisplit Mirage CHF120S</t>
  </si>
  <si>
    <t>Minisplit Mirage ON/OFF Nex S 1Ton 110V Sólo Frío</t>
  </si>
  <si>
    <t>Aire Acondicionado Minisplit Mirage Nex S 12000 Btu 110v 1t</t>
  </si>
  <si>
    <t>El Aire Acondicionado Minisplit Mirage Nex S de 12000 BTU, con voltaje de 110V y capacidad de 1tonelada, representa una solución eficiente y compacta para climatizar espacios de tamaño moderado. Diseñado con tecnología avanzada, este sistema ofrece un rendimiento confiable y versátil para asegurar el confort térmico durante todo el año.
Con una capacidad de enfriamiento de 12000 BTU, este Minisplit es ideal para habitaciones, oficinas o áreas de tamaño SIMilar. Su diseño compacto y elegante permite una instalación discreta y estéticamente agradable, complementando cualquier entorno.
El voltaje de 110V facilita la integración en instalaciones eléctricas estándar, asegurando una instalación sencilla y accesible. Además, la capacidad de 1tonelada proporciona un equilibrio eficiente entre rendimiento y eficiencia energética, asegurando un ambiente fresco y confortable.
El Mirage Nex S incorpora tecnología Inverter para un funcionamiento más eficiente, ajustando dinámicamente la velocidad del compresor según las necesidades de enfriamiento. Esto no solo maximiza la eficiencia energética, sino que también contribuye a un menor consumo de electricidad.
En resumen, el Aire Acondicionado Minisplit Mirage Nex S de 12000 BTU, con voltaje de 110V y capacidad de 1tonelada, ofrece una solución eficiente y estilizada para mantener un ambiente fresco y confortable en espacios de tamaño moderado.</t>
  </si>
  <si>
    <t>HY3-KJ9-PE6</t>
  </si>
  <si>
    <t>CLC120H</t>
  </si>
  <si>
    <t>Minisplit Mirage ON/OFF X Life 1T 110V F/C CLC120H</t>
  </si>
  <si>
    <t>Minisplit Mirage CLC120H</t>
  </si>
  <si>
    <t>Minisplit Mirage ON/OFF X Life 1Ton 110V Frío Calor</t>
  </si>
  <si>
    <t>Minisplit Mirage X Life 1t 110v Frío Calor</t>
  </si>
  <si>
    <t>No solo enfría, sino que también calienta, permitiéndote mantener la temperatura ideal en cualquier estación del año, con una capacidad de 1 tonelada y voltaje de 110V, se presenta como una solución versátil y eficiente para climatizar espacios de tamaño moderado durante todas las estaciones del año. Este sistema de aire acondicionado Inverter combina rendimiento confiable con la capacidad de proporcionar tanto enfriamiento como calefacción, brindando un control preciso de la temperatura.
Con su capacidad de 1tonelada, este equipo es ideal para ambientes medianos, asegurando una distribución eficiente del aire y un confort constante. La tecnología Inverter ajusta dinámicamente la velocidad del compresor para maximizar la eficiencia energética, manteniendo una temperatura constante y agradable.
La función de frío y calor proporciona una solución completa para adaptarse a las cambiantes condiciones climáticas, permitiendo disfrutar de un ambiente fresco en verano y un cálido confort en invierno. Esta versatilidad hace del Mirage X Life una opción integral para mantener la comodidad en cualquier época del año.
Este sistema de climatización cuenta con un diseño moderno y elegante, adaptándose fácilmente a diversos entornos. Su voltaje de 110V permite una instalación sencilla en instalaciones eléctricas estándar, y el panel de control intuitivo facilita la personalización de las configuraciones.
En resumen, el Mirage X Life de 1tonelada, con voltaje de 110V y funciones de frío y calor, es una elección eficiente y versátil para climatizar espacios medianos, proporcionando un ambiente confortable durante todo el año.</t>
  </si>
  <si>
    <t>https://drive.google.com/drive/folders/19OV88ogya36viu3_HobPJE_Qnw50waYV</t>
  </si>
  <si>
    <t>MAS12C1ECS</t>
  </si>
  <si>
    <t>Minisplit Midea Inverter EcoSaver-32 1T 110V S/F MAS12C1ECS</t>
  </si>
  <si>
    <t>Minisplit Midea MAS12C1ECS</t>
  </si>
  <si>
    <t>Minisplit Midea Inverter EcoSaver-32 1Ton 110V Sólo Frío</t>
  </si>
  <si>
    <t>Minisplit Midea Inverter Ecosaver-32 1t 110v Sólo Frío</t>
  </si>
  <si>
    <t>g Midea Inverter Solo frío 1 Tonelada (12,000 BTU's) 115V MAS12C1ECS</t>
  </si>
  <si>
    <t>Minisplit Midea Inverter EcoSaver-32 1 Ton 110V Sólo Frío</t>
  </si>
  <si>
    <t>Con una capacidad de enfriamiento de una tonelada asegura que tu hogar permanezca fresco durante periodos prolongados.
Su refrigerante R32 no solo cuida el planeta al emitir un 72% menos de CO2 en comparación con el R410A, sino que también te ayuda a ahorrar hasta un 60% de energía gracias a su tecnología inverter. No solo estás reduciendo tu huella de carbono, sino que también estás protegiendo tu bolsillo con un menor consumo de energía.
La tecnología Inverter Quattro lleva el ahorro de energía al siguiente nivel, permitiéndote disfrutar de un ambiente cómodo sin comprometer tu presupuesto. Además, el recubrimiento PrimeGuard proporciona una protección duradera contra la corrosión, resistiendo la salinidad, la lluvia y otros elementos corrosivos, lo que asegura una vida útil prolongada para tu equipo.
La protección contra voltaje incorporada en la tarjeta de control mejora la resistencia a los picos de voltaje, brindándote tranquilidad adicional en caso de fluctuaciones eléctricas. Con su doble filtro, no solo mantiene el aire limpio al eliminar el 50% más de polvo y el 80% más de polen que los filtros convencionales, sino que también elimina los malos olores y los gases dañinos, creando un ambiente fresco y saludable en tu hogar.</t>
  </si>
  <si>
    <t>https://drive.google.com/drive/folders/15FhfgBXS_x4Mocs6wAyOBzmZwN6PQJi-</t>
  </si>
  <si>
    <t>EN8-ME7-GW5</t>
  </si>
  <si>
    <t>CLC121H</t>
  </si>
  <si>
    <t>Minisplit Mirage ON/OFF X Life 1T 220V F/C CLC121H</t>
  </si>
  <si>
    <t>Minisplit Mirage CLC121H</t>
  </si>
  <si>
    <t>Minisplit Mirage ON/OFF X Life 1Ton 220V Frío Calor</t>
  </si>
  <si>
    <t>El Mirage X Life, con una capacidad de 1tonelada, voltaje de 220V y funciones de frío y calor, se presenta como una solución versátil y eficiente para climatizar espacios de tamaño moderado durante todas las estaciones del año. Este sistema de aire acondicionado Inverter combina rendimiento confiable con la capacidad de proporcionar tanto enfriamiento como calefacción, brindando un control preciso de la temperatura.
Con su capacidad de 1tonelada, este equipo es ideal para ambientes medianos, asegurando una distribución eficiente del aire y un confort constante. La tecnología Inverter ajusta dinámicamente la velocidad del compresor para maximizar la eficiencia energética, manteniendo una temperatura constante y agradable.
La función de frío y calor proporciona una solución completa para adaptarse a las cambiantes condiciones climáticas, permitiendo disfrutar de un ambiente fresco en verano y un cálido confort en invierno. Esta versatilidad hace del Mirage X Life una opción integral para mantener la comodidad en cualquier época del año.
Este sistema de climatización cuenta con un diseño moderno y elegante, adaptándose fácilmente a diversos entornos. Su voltaje de 220V permite una instalación sencilla en instalaciones eléctricas estándar, y el panel de control intuitivo facilita la personalización de las configuraciones.
En resumen, el Mirage X Life de 1tonelada, con voltaje de 220V y funciones de frío y calor, es una elección eficiente y versátil para climatizar espacios medianos, proporcionando un ambiente confortable durante todo el año.</t>
  </si>
  <si>
    <t>https://drive.google.com/drive/folders/1sir9Mfux4QDFpod0lZeN_lGnR1EWQQ6e</t>
  </si>
  <si>
    <t>AC6-XJ5-LD2</t>
  </si>
  <si>
    <t>CLF121H</t>
  </si>
  <si>
    <t>Minisplit Mirage ON/OFF X Life 1T 220V S/F CLF121H</t>
  </si>
  <si>
    <t>Minisplit Mirage CLF121H</t>
  </si>
  <si>
    <t>Minisplit Mirage ON/OFF X Life 1Ton 220V Sólo Frío</t>
  </si>
  <si>
    <t>El Mirage X Life, con una capacidad de 1tonelada, voltaje de 220V y función Solo Frío, ofrece una solución eficiente y especializada para climatizar espacios de tamaño moderado durante los días más cálidos. Este sistema de aire acondicionado Inverter combina rendimiento confiable con la capacidad de proporcionar un enfriamiento excepcional cuando es necesario.
Con su capacidad de 1tonelada, este equipo es ideal para ambientes medianos, asegurando una distribución eficiente del aire y un enfriamiento efectivo. La función Solo Frío está diseñada específicamente para satisfacer las demandas de enfriamiento sin la necesidad de funciones de calefacción, lo que lo convierte en una opción especializada y eficiente. Esto lo hace perfecto para climas donde el frío no es una preocupación constante, pero la necesidad de mantener un ambiente fresco es esencial.
Este sistema de climatización cuenta con un diseño moderno y elegante, adaptándose fácilmente a diversos entornos. Su voltaje de 220V permite una instalación sencilla en instalaciones eléctricas estándar, y el panel de control intuitivo SIMplifica la personalización de las configuraciones.
En resumen, el Mirage X Life de 1tonelada, con voltaje de 220V y función Solo Frío, es una elección eficiente y especializada para climatizar espacios medianos, proporcionando un ambiente fresco y confortable durante los días calurosos.</t>
  </si>
  <si>
    <t>RA9-JX3-HS3</t>
  </si>
  <si>
    <t>CLF181H</t>
  </si>
  <si>
    <t>Minisplit Mirage ON/OFF X Life 1.5T 220V S/F CLF181H</t>
  </si>
  <si>
    <t>Minisplit Mirage CLF181H</t>
  </si>
  <si>
    <t>Minisplit Mirage ON/OFF X Life 1.5Ton 220V Sólo Frío</t>
  </si>
  <si>
    <t>El Mirage X Life, con una potente capacidad de 1.5 Toneladas, voltaje de 220V y función Solo Frío, ofrece una solución eficiente y especializada para climatizar espacios de tamaño mediano durante los días más cálidos. Este sistema de aire acondicionado Inverter combina rendimiento confiable con la capacidad de proporcionar un enfriamiento excepcional cuando es necesario.
Con su capacidad de 1.5 Toneladas, este equipo es ideal para ambientes más amplios, asegurando una distribución eficiente del aire y un enfriamiento efectivo. La función Solo Frío está diseñada específicamente para satisfacer las demandas de enfriamiento sin la necesidad de funciones de calefacción, lo que lo convierte en una opción especializada y eficiente. Esto lo hace perfecto para climas donde el frío no es una preocupación constante, pero la necesidad de mantener un ambiente fresco es esencial.
Este sistema de climatización cuenta con un diseño moderno y elegante, adaptándose fácilmente a diversos entornos. Su voltaje de 220V permite una instalación sencilla en instalaciones eléctricas estándar, y el panel de control intuitivo SIMplifica la personalización de las configuraciones.
En resumen, el Mirage X Life de 1.5 Toneladas, con voltaje de 220V y función Solo Frío, es una elección eficiente y especializada para climatizar espacios medianos, proporcionando un ambiente fresco y confortable durante los días calurosos.</t>
  </si>
  <si>
    <t>GV6-WS2-MD5</t>
  </si>
  <si>
    <t>CLF261H</t>
  </si>
  <si>
    <t>Minisplit Mirage ON/OFF X Life 2T 220V S/F CLF261H</t>
  </si>
  <si>
    <t>Minisplit Mirage CLF261H</t>
  </si>
  <si>
    <t>Minisplit Mirage ON/OFF X Life 2Ton 220V Sólo Frío</t>
  </si>
  <si>
    <t>El Mirage X Life, con una potente capacidad de 2 Toneladas, voltaje de 220V y función Solo Frío, ofrece una solución eficiente y especializada para climatizar espacios más amplios durante los días más cálidos. Este sistema de aire acondicionado Inverter combina rendimiento confiable con la capacidad de proporcionar un enfriamiento excepcional cuando es necesario.
Con su capacidad de 2 Toneladas. este equipo es ideal para ambientes más grandes, asegurando una distribución eficiente del aire y un enfriamiento efectivo. La función Solo Frío está diseñada específicamente para satisfacer las demandas de enfriamiento sin la necesidad de funciones de calefacción, lo que lo convierte en una opción especializada y eficiente. Esto lo hace perfecto para climas donde el frío no es una preocupación constante, pero la necesidad de mantener un ambiente fresco es esencial.
Este sistema de climatización cuenta con un diseño moderno y elegante, adaptándose fácilmente a diversos entornos. Su voltaje de 220V permite una instalación sencilla en instalaciones eléctricas estándar, y el panel de control intuitivo SIMplifica la personalización de las configuraciones.
En resumen, el Mirage X Life de 2 Toneladas, con voltaje de 220V y función Solo Frío, es una elección eficiente y especializada para climatizar espacios más grandes, proporcionando un ambiente fresco y confortable durante los días calurosos.</t>
  </si>
  <si>
    <t>ZU0-GO8-ZH9</t>
  </si>
  <si>
    <t>AIRES ACONDICIONADOS PORTÁTILES</t>
  </si>
  <si>
    <t>MAP12C1PSP</t>
  </si>
  <si>
    <t>Aire Acondicionado Portátil Midea 1T 110V S/F MAP12C1PSP</t>
  </si>
  <si>
    <t>Aire Acon 1TMAP12C1PSP</t>
  </si>
  <si>
    <t>52141510</t>
  </si>
  <si>
    <t>Aire acondicionado portátil para uso doméstico</t>
  </si>
  <si>
    <t>Aire Acondicionado Portátil Midea 1Ton 110V Sólo Frío</t>
  </si>
  <si>
    <t>Aire Acondicionado Portátil Midea de 1 Ton, Frío, con 115v, en Blanco</t>
  </si>
  <si>
    <t>Mantiene todas las habitaciones de tu casa frescas gracias a que puedes transportar fácilmente este aire acondicionado portatil, que cuenta con cuatro ruedas, facilitando la movilidad. Además, se puedes instalar fácilmente sin necesidad de ayuda profesional.</t>
  </si>
  <si>
    <t>https://drive.google.com/drive/folders/159FauBBjcLYFQyMSoY1IiZHbjP0Zkb76</t>
  </si>
  <si>
    <t>RZ1-DY1-BY8</t>
  </si>
  <si>
    <t>MAW05C1OUM</t>
  </si>
  <si>
    <t>Aire Acondicionado de Ventana Midea ECO 5000BTU 110V S/F MAW05C1OUM</t>
  </si>
  <si>
    <t>Aire Ventana Midea MAW05C1OUM</t>
  </si>
  <si>
    <t>Aire Acondicionado de Ventana Midea ECO 5000BTU 110V Sólo Frío</t>
  </si>
  <si>
    <t>Aire Acondicionado De Ventana Midea Eco 5000btu 110v S/frío</t>
  </si>
  <si>
    <t>Gracias a su gas refrigerante R32, no daña la capa de ozono ni contribuye al calentamiento global, asegurando un impacto ambiental mínimo.
Con una potencia de 5,000 BTU, es capaz de mantener tu habitación fresca y cómoda incluso en los días más calurosos. 
Cuenta con un modo nocturno que desactiva los sonidos del control remoto y la luz del display, permitiéndote descansar sin distracciones ni molestias. Además, su control remoto incluye un temporizador de encendido y apagado de 24 horas, brindándote mayor control sobre el funcionamiento del aire acondicionado según tus necesidades y preferencias.</t>
  </si>
  <si>
    <t>https://drive.google.com/drive/folders/11ZtEaCkpoXjN213Yct4tXI2W3V7bOP_c</t>
  </si>
  <si>
    <t>EF3-SS8-JU1</t>
  </si>
  <si>
    <t>MAW12C1OUM</t>
  </si>
  <si>
    <t>Aire Acondicionado de Ventana Midea ECO 12000BTU 110V S/F MAW12C1OUM</t>
  </si>
  <si>
    <t>Aire Ventana Midea MAW12C1OUM</t>
  </si>
  <si>
    <t>Aire Acondicionado de Ventana Midea ECO 12000BTU 110V Sólo Frío</t>
  </si>
  <si>
    <t>Aire Acondicionado De Ventana Midea Eco 12000btu 110v S/frío</t>
  </si>
  <si>
    <t>Aire Acondicionado de Ventana Midea ECO de 12,000 BTU, Frío, 110v Color Blanco MAW12C1OUM</t>
  </si>
  <si>
    <t>Gracias a su gas refrigerante R32, no daña la capa de ozono ni contribuye al calentamiento global, asegurando un impacto ambiental mínimo.
Con una potencia de 12,000 BTU, es capaz de mantener tu habitación fresca y cómoda incluso en los días más calurosos. 
Cuenta con un modo nocturno que desactiva los sonidos del control remoto y la luz del display, permitiéndote descansar sin distracciones ni molestias. Además, su control remoto incluye un temporizador de encendido y apagado de 24 horas, brindándote mayor control sobre el funcionamiento del aire acondicionado según tus necesidades y preferencias.</t>
  </si>
  <si>
    <t>https://drive.google.com/drive/folders/1SaOtv_uezW9itHhe-cAQIwGkS0LdNzqi</t>
  </si>
  <si>
    <t>ZV4-BI5-VI1</t>
  </si>
  <si>
    <t>MAC46TFBW</t>
  </si>
  <si>
    <t>Ventilador de Torre Midea 2 en 1 de 42 pulgadas MAC46TFBW</t>
  </si>
  <si>
    <t>VentiladorTorre 142p MAC46TFBW</t>
  </si>
  <si>
    <t>Ventilador de Torre Midea 2 en 1 de 42 pulgadas - Ice Cool Tower</t>
  </si>
  <si>
    <t xml:space="preserve">Enfriador de Aire Midea 2 En 1 7 Litros Blanco y Negro
</t>
  </si>
  <si>
    <t>Te presentamos ventilador de torre 2 en 1, con un diseño que combina un ventilador de torre con tecnología AirCooler que te permitirá disfrutar de un flujo de aire más fresco. Con su AirCooler Technology, logra enfriar la temperatura del aire que está siendo ventilado en un tanque de agua incorporado con una capacidad de hasta siete litros. Cuenta con dos accesorios Ice Cool, dos cubos que puedes congelar para después meterlos en el tanque de agua y disfrutar de un flujo de aire aún más fresco. Disfruta de un aire más puro, ya que cuenta con un filtro atrapa polvo y una cortina de humedad. Selecciona entre sus tres modos de ventilación: dormir, normal y ECO. Este ventilador es multifunción, ya que ventila, purifica y humidifica el aire. Selecciona la oscilación en 60 grados para tu mayor confort, además, con su temporizador, puedes programar el encendido o apagado en un período de 10 horas.</t>
  </si>
  <si>
    <t>https://drive.google.com/drive/folders/1mWT-uYL9UwUATBDJSBKqpTBvGXkvQy9E</t>
  </si>
  <si>
    <t>OT4-QV9-NA3</t>
  </si>
  <si>
    <t>COOLERS</t>
  </si>
  <si>
    <t>COOLERS PORTÁTILES</t>
  </si>
  <si>
    <t>MAC28LW</t>
  </si>
  <si>
    <t>Enfriador de Aire Midea de 28 pulgadas MAC28LW</t>
  </si>
  <si>
    <t>EnfriadorAire Midea MAC28LW</t>
  </si>
  <si>
    <t>40101703</t>
  </si>
  <si>
    <t>Enfriadores de evaporación</t>
  </si>
  <si>
    <t>Enfriador de Aire Midea de 28 pulgadas Blanco - Ice Smart Cool</t>
  </si>
  <si>
    <t>ENFRIADOR AIRE PORTATIL MIDEA MAC28LW FRIO 14L 3 VEL blanco 1 MIDEA Mac28lw</t>
  </si>
  <si>
    <t>Te presentamos el enfriador de aire más inteligente para tu hogar. Gracias a su AirCooler Technology, logra enfriar la temperatura del aire que está siendo ventilado en un tanque de agua incorporado, almacenando hasta 14 litros de agua. Gracias a su tecnología Smart, al quedarse sin agua, automáticamente se apaga para evitar daños. Incluyo dos accesorios Ice Cool; dos cubos que puedes congelar para después meterlos en el tanque de agua y disfrutar de un flujo de aire aún más fresco. Con su  temporizador, puedes programar el encendido y/o apagado en un periodo de hasta siete horas. Ofrezce versatilidad para tu mayor comodidad, ya que podrás seleccionar entre sus tres velocidades: baja, media, alta y escoger entre mis tres modos de ventilación: dormir, normal, ECO. Es un producto multifunción, ya que ventila y humidifica el aire en tu hogar. Selecciona la oscilación en 60 grados para tu mayor confort. Cuenta con ruedas para facilitar su transportación y un control remoto.</t>
  </si>
  <si>
    <t>https://drive.google.com/drive/folders/1nPUDdcrrSataYQkyUxhn4C7c-RCs1mfs</t>
  </si>
  <si>
    <t>QL7-ZF4-MX8</t>
  </si>
  <si>
    <t>MAC28SB</t>
  </si>
  <si>
    <t>Enfriador de Aire Midea de 28 pulgadas MAC28SB</t>
  </si>
  <si>
    <t>EnfriadorAire 28p MAC28SB</t>
  </si>
  <si>
    <t>Enfriador de Aire Midea de 28 pulgadas - Ice Cool</t>
  </si>
  <si>
    <t>Enfriador de Aire 28" Negro, Midea Ice Cool MAC28SB</t>
  </si>
  <si>
    <t>Con una capacidad de almacenamiento de 5.4 litros de agua, utiliza la tecnología AirCooler para reducir la temperatura del aire desde su tanque incorporado. Es un producto multifuncional que ventila y humidifica el aire en tu hogar. Opera a 120 voltios y tiene una potencia de 45 watts, con un viento máximo de 450 m/min.
Incluye dos cubos que puedes congelar y añadir al tanque de agua para disfrutar de un flujo de aire más fresco. Su temporizador permite programar el encendido y apagado hasta por 7 horas. Ofrece tres velocidades y tres modos de ventilación, junto con una oscilación de 60° para una distribución efectiva del aire.
Está equipado con ruedas para facilitar su transporte. Además, también incluye un control remoto que utiliza una batería CR2032 y tiene un alcance efectivo de hasta 5 metros desde el aparato.</t>
  </si>
  <si>
    <t>https://drive.google.com/drive/folders/1o_h-jq9hzrD211Jln6hSeD7ChbLEyRc5</t>
  </si>
  <si>
    <t>JX7-JC9-IY0</t>
  </si>
  <si>
    <t>MAS18H2FFM</t>
  </si>
  <si>
    <t>Minisplit Midea Inverter Forest Mirror Plus Save 1.5T 220V F/C MAS18H2FFM</t>
  </si>
  <si>
    <t>Minisplit Midea MAS18H2FFM</t>
  </si>
  <si>
    <t>Minisplit Midea Inverter Forest Mirror Plus Save 1.5Ton 220V Frío Calor</t>
  </si>
  <si>
    <t>Minisplit Midea Plus Save Mirror Inverter SEER 17, 1.5 Ton, Frío/Calor, 220v Midea MAS18H2FFM</t>
  </si>
  <si>
    <t>Cuida tu economía ahorrando hasta un 75 % de energía gracias a su alta eficiencia inverter de SEER 17. Con capacidad de frío calor y 1.5 Toneladas mantienen tu casa fresca por más tiempo. Protejo tu compra con su amplia protección contra variaciones y picos de voltaje. Además, su diseño de panel espejo le da un toque elegante a tu habitación.</t>
  </si>
  <si>
    <t>https://drive.google.com/drive/folders/1OAz-Qbal8_mTYe8gqi5Mu81HApEcADvD</t>
  </si>
  <si>
    <t>IU0-FL9-UH3</t>
  </si>
  <si>
    <t>MAS24H2FFM</t>
  </si>
  <si>
    <t>Minisplit Midea Inverter Forest Mirror Plus Save 2T 220V F/C MAS24H2FFM</t>
  </si>
  <si>
    <t>Minisplit Midea MAS24H2FFM</t>
  </si>
  <si>
    <t>Minisplit Midea Inverter Forest Mirror Plus Save 2Ton 220V Frío Calor</t>
  </si>
  <si>
    <t>Minisplit Midea Plus Save Mirror Inverter SEER 17, 2 Ton, Frío/Calor, 220v Midea MAS24H2FFM</t>
  </si>
  <si>
    <t>Cuida tu economía ahorrando hasta un 75 % de energía gracias a su alta eficiencia inverter de SEER 17. Con capacidad de frío calor y 2 Toneladas mantienen tu casa fresca por más tiempo. Proteje tu compra con su amplia protección contra variaciones y picos de voltaje. Además, su diseño de panel espejo le da un toque elegante a tu habitación.</t>
  </si>
  <si>
    <t>https://drive.google.com/drive/folders/1w7aNizTlQTWrjE2pvddNtkHERLi6x8R7</t>
  </si>
  <si>
    <t>DN3-GD6-VF4</t>
  </si>
  <si>
    <t>MAS12H2FFM</t>
  </si>
  <si>
    <t>Minisplit Midea Inverter Forest Mirror Plus Save 1T 220V F/C MAS12H2FFM</t>
  </si>
  <si>
    <t>Minisplit Midea MAS12H2FFM</t>
  </si>
  <si>
    <t>Minisplit Midea Inverter Forest Mirror Plus Save 1Ton 220V Frío Calor</t>
  </si>
  <si>
    <t>Minisplit Midea Forest Mirror Plus Save Inverter SEER 17.5, 1 Ton, Frío/Calor, 220v Midea MAS12H2FFM</t>
  </si>
  <si>
    <t>Cuida tu economía ahorrando hasta un 75 % de energía gracias a su alta eficiencia inverter de SEER 17.5.  Con capacidad de frío/calor y 1tonelada mantienen tu casa fresca por más tiempo. Proteje tu compra con mi amplia protección contra variaciones y picos de voltaje. Además, su diseño de panel espejo le da un toque elegante a tu habitación.</t>
  </si>
  <si>
    <r>
      <rPr>
        <rFont val="Arial"/>
        <color rgb="FF000000"/>
        <sz val="12.0"/>
      </rPr>
      <t>https://drive.google.com/drive/folders/1j19fJclicu2nrd9zHK_GEvzEc4OVRTbS</t>
    </r>
    <r>
      <rPr>
        <rFont val="Arial"/>
        <color rgb="FF000000"/>
        <sz val="12.0"/>
      </rPr>
      <t>S</t>
    </r>
  </si>
  <si>
    <t>SE5-IZ6-HP3</t>
  </si>
  <si>
    <t>MAS12H1FFM</t>
  </si>
  <si>
    <t>Minisplit Midea Inverter Forest Mirror Plus Save 1T 110V F/C MAS12H1FFM</t>
  </si>
  <si>
    <t>Minisplit Midea MAS12H1FFM</t>
  </si>
  <si>
    <t>Minisplit Midea Inverter Forest Mirror Plus Save 1Ton 110V Frío Calor</t>
  </si>
  <si>
    <t>Minisplit Midea Forest Mirror Plus Save Inverter SEER 18., 1 Ton, Frío/Calor, 110v Midea MAS12H1FFM</t>
  </si>
  <si>
    <t>Cuida tu economía ahorrando hasta un 75 % de energía gracias a su alta eficiencia inverter de SEER 18. Con capacidad de frío/calor y 1tonelada mantienen tu casa fresca por más tiempo. Proteje tu compra con mi amplia protección contra variaciones y picos de voltaje. Además, su diseño de panel espejo le da un toque elegante a tu habitación.</t>
  </si>
  <si>
    <t>https://drive.google.com/drive/folders/17WUwb_lGv8bhfAhaEdfxxyRq_dd1vuRh</t>
  </si>
  <si>
    <t>PM2-RE5-UU6</t>
  </si>
  <si>
    <t>MAS18C2FVR</t>
  </si>
  <si>
    <t>Minisplit Midea Inverter Forest Plus Save 1.5T 220V S/F MAS18C2FVR</t>
  </si>
  <si>
    <t>Minisplit Midea MAS18C2FVR</t>
  </si>
  <si>
    <t>Minisplit Midea Inverter Forest Plus Save 1.5Ton 220V Sólo Frío</t>
  </si>
  <si>
    <t>Minisplit Midea Forest Plus Save Inverter SEER 17, 1.5 Ton, Frío, 220v Midea MAS18C2FVR</t>
  </si>
  <si>
    <t>Cuida tu economía ahorrando hasta un 60 % de energía gracias a su  alta eficiencia inverter de SEER 18.5. Sus capacidades de enfriamiento y 1.5 Toneladasmantienen tu casa fresca por más tiempo. Proteje tu compra con la amplia protección contra variaciones y picos de voltaje.</t>
  </si>
  <si>
    <t>https://drive.google.com/drive/folders/1IhWzLY1rvpt9Uq4LbAx7BWlsT70ZcMRv</t>
  </si>
  <si>
    <t>XC1-EF9-UO4</t>
  </si>
  <si>
    <t>MAS18H2FVR</t>
  </si>
  <si>
    <t>Minisplit Midea Inverter Forest Plus Save 1.5T 220V F/C MAS18H2FVR</t>
  </si>
  <si>
    <t>Minisplit Midea MAS18H2FVR</t>
  </si>
  <si>
    <t>Minisplit Midea Inverter Forest Plus Save 1.5Ton 220V Frío Calor</t>
  </si>
  <si>
    <t>Minisplit Midea Forest Plus Save Inverter SEER 17, 1.5 Ton, Frío/Calor, 220v Midea MAS18H2FVR</t>
  </si>
  <si>
    <t>Cuida tu economía ahorrando hasta un 60 % de energía gracias a su alta eficiencia inverter de SEER 17. Con capacidad de frío/calor y 1.5 Toneladas mantienen tu casa fresca por más tiempo. Proteje tu compra con su amplia protección contra variaciones y picos de voltaje.</t>
  </si>
  <si>
    <t>https://drive.google.com/drive/folders/1M_oQneSedudeEav8wi2hyUDGOfYYQPkW</t>
  </si>
  <si>
    <t>ZN1-XK9-SW0</t>
  </si>
  <si>
    <t>MAS24H2FVR</t>
  </si>
  <si>
    <t>Minisplit Midea Inverter Forest Plus Save 2T 220V F/C MAS24H2FVR</t>
  </si>
  <si>
    <t>Minisplit Midea MAS24H2FVR</t>
  </si>
  <si>
    <t>Minisplit Midea Inverter Forest Plus Save 2Ton 220V Frío Calor</t>
  </si>
  <si>
    <t xml:space="preserve">Minisplit Midea Plus Save Inverter, SEER 17, 2 Ton, Frío/Calor, 220v Midea MAS24H2FVR
</t>
  </si>
  <si>
    <t>Cuida tu economía ahorrando hasta un 60 % de energía gracias a su alta eficiencia inverter de SEER 17. Su capacidad de frío calor y 2 Toneladas mantienen tu casa fresca por más tiempo. Proteje tu compra con su amplia protección contra variaciones y picos de voltaje.</t>
  </si>
  <si>
    <t>https://drive.google.com/drive/folders/1Orzxtwyf_px5hXc4aLR1In49Bf2lAB9D</t>
  </si>
  <si>
    <t>CL6-TJ8-KZ1</t>
  </si>
  <si>
    <t>MAS12H1FVR</t>
  </si>
  <si>
    <t>Minisplit Midea Inverter Forest Plus Save 1T 110V F/C MAS12H1FVR</t>
  </si>
  <si>
    <t>Minisplit Midea MAS12H1FVR</t>
  </si>
  <si>
    <t>Minisplit Midea Inverter Forest Plus Save 1Ton 110V Frío Calor</t>
  </si>
  <si>
    <t>Minisplit Midea Plus Save Inverter, SEER 18, 1 Ton, Frío/Calor, 110v Midea MAS12H1FVR</t>
  </si>
  <si>
    <t>Cuida tu economía ahorrando hasta un 60 % de energía gracias a su alta eficiencia inverter de SEER 18. Con capacidad de frío/calor y 1tonelada mantienen tu casa fresca por más tiempo. Proteje tu compra con mi amplia protección contra variaciones y picos de voltaje.</t>
  </si>
  <si>
    <t>https://drive.google.com/drive/folders/1Yr3VMidL_udqJbFuTHc9z7EvKJsZDevX</t>
  </si>
  <si>
    <t>BF8-DI4-ZE1</t>
  </si>
  <si>
    <t>MAS12C1FVR</t>
  </si>
  <si>
    <t>Minisplit Midea Inverter Forest Plus Save 1T 110V S/F MAS12C1FVR</t>
  </si>
  <si>
    <t>Minisplit Midea MAS12C1FVR</t>
  </si>
  <si>
    <t>Minisplit Midea Inverter Forest Plus Save 1Ton 110V Sólo Frío</t>
  </si>
  <si>
    <t>MINISPLIT MIDEA MAS12C1FVR INVERTER 1 TON FRIO 110V Midea MAS12C1FVR</t>
  </si>
  <si>
    <t>Cuida tu economía ahorrando hasta un 60 % de energía gracias a su alta eficiencia inverter de SEER 18.5. Con capacidad de enfriamiento y 1tonelada mantienen tu casa fresca por más tiempo. Proteje tu compra con su amplia protección contra variaciones y picos de voltaje.</t>
  </si>
  <si>
    <t>https://drive.google.com/drive/folders/1gxMJXLBrGQLdnPAeAZexQnjOzEL3EBGZ</t>
  </si>
  <si>
    <t>EI1-BQ4-XZ6</t>
  </si>
  <si>
    <t>MAS12C2FVR</t>
  </si>
  <si>
    <t>Minisplit Midea Inverter Forest Plus Save 1T 220V S/F MAS12C2FVR</t>
  </si>
  <si>
    <t>Minisplit Midea MAS12C2FVR</t>
  </si>
  <si>
    <t>Minisplit Midea Inverter Forest Plus Save 1Ton 220V Sólo Frío</t>
  </si>
  <si>
    <t>MINISPLIT MIDEA MAS12C2FVR FOREST INVERTER 1 TON SOLO FRIO 220V negro 1 MIDEA MAS12C2FVR</t>
  </si>
  <si>
    <t>Cuida tu economía ahorrando hasta un 60 % de energía gracias a mi alta eficiencia inverter de SEER 18.5. Con capacidades de enfriamiento y 1tonelada mantienen tu casa fresca por más tiempo. Proteje tu compra con su amplia protección contra variaciones y picos de voltaje.</t>
  </si>
  <si>
    <t>https://drive.google.com/drive/folders/1tR6ZfEB3CBgf95yCX3x5CmawH1uFcxUR</t>
  </si>
  <si>
    <t>QP4-RQ6-IU2</t>
  </si>
  <si>
    <t>MAS24C2FVR</t>
  </si>
  <si>
    <t>Minisplit Midea Inverter Forest Plus Save 2T 220V S/F MAS24C2FVR</t>
  </si>
  <si>
    <t>Minisplit Midea MAS24C2FVR</t>
  </si>
  <si>
    <t>Minisplit Midea Inverter Forest Plus Save 2Ton 220V Sólo Frío</t>
  </si>
  <si>
    <t xml:space="preserve">Minisplit Midea Plus Save Inverter, SEER 19, 2 Ton, Frío, 220v Midea MAS24C2FVR
</t>
  </si>
  <si>
    <t>Cuida tu economía ahorrando hasta un 60 % de energía gracias a la alta eficiencia inverter de SEER 19. Su capacida de enfriamiento y 2 Toneladas mantienen tu casa fresca por más tiempo. Proteje tu compra con su amplia protección contra variaciones y picos de voltaje.</t>
  </si>
  <si>
    <t>https://drive.google.com/drive/folders/1EJbikcklSWNS74UJ-vKho0dK-y91iwCM</t>
  </si>
  <si>
    <t>SD7-MV3-VD1</t>
  </si>
  <si>
    <t>MAS12C1AGR</t>
  </si>
  <si>
    <t>Minisplit Midea ON/OFF FRESH+ 1T 110V S/F MAS12C1AGR</t>
  </si>
  <si>
    <t>Minisplit Midea MAS12C1AGR</t>
  </si>
  <si>
    <t>Minisplit Midea ON/OFF FRESH+ 1Ton 110V Sólo Frío</t>
  </si>
  <si>
    <t>Minisplit Midea Fresh+ On/off 1 Ton 110v Sólo Frío</t>
  </si>
  <si>
    <t>Minisplit Midea con control On/Off. Solo Frío, de 12,000 BTUs y 110V. Modelo MAS12C1AGR</t>
  </si>
  <si>
    <t>Minisplit Midea FRESH+ On/Off 1Ton 110V S/F</t>
  </si>
  <si>
    <t>Te mantiene fresco gracias a su filtro HEPA, que remueve todo tipo de partículas dañinas. Cuenta con doble filtro que elimina un 50 % más de polvo, un 80 % más de polen, malos olores y gases dañinos. Además, con las capacidades de enfriamiento y de una tonelada, conserva la temperatura ideal gracias a su potencia de 110V y ahorra energía gracias a que su eficiencia energética es del SEER 11.5.</t>
  </si>
  <si>
    <t>https://drive.google.com/drive/folders/1FEHRLgCbL6yD2eAJNHLZXe6A7Harc6Gx</t>
  </si>
  <si>
    <t>HJ6-QM2-OO7</t>
  </si>
  <si>
    <t>MAS12C2AGR</t>
  </si>
  <si>
    <t>Minisplit Midea ON/OFF FRESH+ 1T 220V S/F MAS12C2AGR</t>
  </si>
  <si>
    <t>Minisplit Midea MAS12C2AGR</t>
  </si>
  <si>
    <t>Minisplit Midea ON/OFF FRESH+ 1Ton 220V Sólo Frío</t>
  </si>
  <si>
    <t>Minisplit Midea Fresh+ On/off 1 Ton 220v Sólo Frío</t>
  </si>
  <si>
    <t xml:space="preserve">Minisplit Midea, Solo Frío, 12,000 BTUs, 220V
</t>
  </si>
  <si>
    <t>Minisplit Midea ON/OFF FRESH+ 1 Ton 220V Solo Frío</t>
  </si>
  <si>
    <t>Aire acondicionado mini split Midea frío 12000 BTU MAS12C2AGR 220 V</t>
  </si>
  <si>
    <t>Minisplit Midea FRESH+ On/Off 1Ton 220V S/F</t>
  </si>
  <si>
    <t>Te mantiene fresco gracias a su filtro HEPA, que remueve todo tipo de partículas dañinas. Cuenta con doble filtro que elimina un 50% más de polvo, un 80% más de polen, malos olores y gases dañinos. Además, con sus capacidades de enfriamiento y 1tonelada, conserva la temperatura ideal gracias a mi potencia de 220V y ahorro energía gracias a que su eficiencia energética es del SEER 11.5.</t>
  </si>
  <si>
    <t>https://drive.google.com/drive/folders/1mXKjmY29d_0ETBFpAodSY-WMUopuz_XG</t>
  </si>
  <si>
    <t>PP7-EC0-AR5</t>
  </si>
  <si>
    <t>MAS12H1AGR</t>
  </si>
  <si>
    <t>Minisplit Midea ON/OFF FRESH+ 1T 110V F/C MAS12H1AGR</t>
  </si>
  <si>
    <t>Minisplit Midea MAS12H1AGR</t>
  </si>
  <si>
    <t>Minisplit Midea ON/OFF FRESH+ 1Ton 110V Frío Calor</t>
  </si>
  <si>
    <t>Minisplit Midea Fresh+ On/off 1t 110v Frío Calor</t>
  </si>
  <si>
    <t>Minisplit Midea On/Off con Sistema de Frio-Calor de 12,000 BTUs 110V MAS12H1AGR</t>
  </si>
  <si>
    <t>Minisplit Midea FRESH+ On/Off 1Ton 110V F/C</t>
  </si>
  <si>
    <t>No solo enfría, sino que también calienta, permitiéndote mantener la temperatura ideal en cualquier estación del año. Te mantiene fresco gracias a su filtro HEPA, que remueve todo tipo de partículas dañinas. Cuenta con doble filtro que elimina un 50 % más de polvo, un 80 % más de polen, malos olores y gases dañinos. Además, con sus capacidades de frío calor y de 1tonelada, conserva la temperatura ideal gracias a su potencia de 110V y ahorro energía gracias a que su eficiencia energética es del SEER 11.5.</t>
  </si>
  <si>
    <t>https://drive.google.com/drive/folders/1wRTCpdpsbz7Tjo81fdz7Lab657tDXV6b</t>
  </si>
  <si>
    <t>KB8-JT2-BO3</t>
  </si>
  <si>
    <t>MAS12H2AGR</t>
  </si>
  <si>
    <t>Minisplit Midea ON/OFF FRESH+ 1T 220V F/C MAS12H2AGR</t>
  </si>
  <si>
    <t>Minisplit Midea MAS12H2AGR</t>
  </si>
  <si>
    <t>Minisplit Midea ON/OFF FRESH+ 1Ton 220V Frío Calor</t>
  </si>
  <si>
    <t>Minisplit Midea Fresh+ On/off 1 Ton 220v Frío Calor</t>
  </si>
  <si>
    <t>Modelo MAS12H2AGR Minisplit Midea, 12,000 BTUs, 220V, con funciones de Frío y Calor</t>
  </si>
  <si>
    <t>Minisplit Midea ON/OFF FRESH+ 1 Ton 220V Frío/Calor</t>
  </si>
  <si>
    <t>Minisplit Midea FRESH+ On/Off 1Ton 220V F/C</t>
  </si>
  <si>
    <t>No solo enfría, sino que también calienta, permitiéndote mantener la temperatura ideal en cualquier estación del año. Te mantiene fresco gracias a su filtro HEPA, que remueve todo tipo de partículas dañinas. Cuenta con doble filtro que elimina un 50 % más de polvo, un 80 % más de polen, malos olores y gases dañinos. Además, con la capacid de frío calor y de 1tonelada, conserva la temperatura ideal gracias a mi potencia de 220V y ahorra energía gracias a que mi eficiencia energética es del SEER 11.5.</t>
  </si>
  <si>
    <t>https://drive.google.com/drive/folders/18cpShyMYbxC-bpBI9BdKTQmHuvgnx0ox</t>
  </si>
  <si>
    <t>OY1-YN2-VY2</t>
  </si>
  <si>
    <t>MAS18C2AGR</t>
  </si>
  <si>
    <t>Minisplit Midea ON/OFF FRESH+ 1.5T 220V S/F MAS18C2AGR</t>
  </si>
  <si>
    <t>Minisplit Midea MAS18C2AGR</t>
  </si>
  <si>
    <t>Minisplit Midea ON/OFF FRESH+ 1.5Ton 220V Sólo Frío</t>
  </si>
  <si>
    <t>Minisplit Midea Fresh+ On/off 1.5 Ton 220v Sólo Frío</t>
  </si>
  <si>
    <t>Minisplit Midea ON/OFF FRESH+ 1.5T 220V Sólo Frío</t>
  </si>
  <si>
    <t>Te mantiene fresco gracias a su filtro HEPA, que remueve todo tipo de partículas dañinas. Cuento con doble filtro que elimina un 50 % más de polvo, un 80 % más de polen, malos olores y gases dañinos. Además, con sus capacidades de enfriamiento y de 1.5 Toneladas conserva la temperatura ideal gracias a su potencia de 220V y ahorro energía gracias a que su eficiencia energética es del SEER 11.5.</t>
  </si>
  <si>
    <t>https://drive.google.com/drive/folders/1xQ5gsXgbMSmCC4tJbWKHjA6dC6VjNPEN</t>
  </si>
  <si>
    <t>KK4-TU6-DX4</t>
  </si>
  <si>
    <t>MAS18H2AGR</t>
  </si>
  <si>
    <t>Minisplit Midea ON/OFF FRESH+ 1.5T 220V F/C MAS18H2AGR</t>
  </si>
  <si>
    <t>Minisplit Midea MAS18H2AGR</t>
  </si>
  <si>
    <t>Minisplit Midea ON/OFF FRESH+ 1.5Ton 220V Frío Calor</t>
  </si>
  <si>
    <t>Minisplit Midea Fresh+ On/off 1.5 Ton 220v Frío Calor</t>
  </si>
  <si>
    <t>No solo enfría, sino que también calienta, permitiéndote mantener la temperatura ideal en cualquier estación del año. No solo enfría, sino que también calienta, permitiéndote mantener la temperatura ideal en cualquier estación del año Te mantiene fresco gracias a su filtro HEPA, que remueve todo tipo de partículas dañinas. Cuenta con doble filtro que elimina un 50 % más de polvo, un 80 %  más de polen, malos olores y gases dañinos. Además, con sus capacidades de frío calor y de 1.5 Toneladas, conserva la temperatura ideal gracias a mi potencia de 220V y ahorro energía gracias a que su eficiencia energética es del SEER 11.5.</t>
  </si>
  <si>
    <t>https://drive.google.com/drive/folders/17InlreyIxT2bnypnLDXg_OUN_77FxIOp</t>
  </si>
  <si>
    <t>OK7-SC0-PZ1</t>
  </si>
  <si>
    <t>MAS24C2AGR</t>
  </si>
  <si>
    <t>Minisplit Midea ON/OFF FRESH+ 2T 220V S/F MAS24C2AGR</t>
  </si>
  <si>
    <t>Minisplit Midea MAS24C2AGR</t>
  </si>
  <si>
    <t>Minisplit Midea ON/OFF FRESH+ 2Ton 220V Sólo Frío</t>
  </si>
  <si>
    <t>Minisplit Midea Fresh+ On/off 2 Ton 220v Sólo Frío</t>
  </si>
  <si>
    <t>Minisplit Midea FRESH+ On/Off 2Ton 220V Sólo Frío</t>
  </si>
  <si>
    <t>Te mantiene fresco gracias a su filtro HEPA, que remueve todo tipo de partículas dañinas. Cuenta con doble filtro que elimina un 50 % más de polvo, un 80 % más de polen, malos olores y gases dañinos. Además, con sus capacidades de enfriamiento y de 2 Toneladas, conserva la temperatura ideal gracias a su potencia de 220V y ahorro energía gracias a que la eficiencia energética es del SEER 11.5.</t>
  </si>
  <si>
    <t>https://drive.google.com/drive/folders/18ABD5ke0bZr6cIOOo9wNU8Fs-JHXf_Cj</t>
  </si>
  <si>
    <t>RU0-LG9-TY4</t>
  </si>
  <si>
    <t>MAS24H2AGR</t>
  </si>
  <si>
    <t>Minisplit Midea ON/OFF FRESH+ 2T 220V F/C MAS24H2AGR</t>
  </si>
  <si>
    <t>Minisplit Midea MAS24H2AGR</t>
  </si>
  <si>
    <t>Minisplit Midea ON/OFF FRESH+ 2Ton 220V Frío Calor</t>
  </si>
  <si>
    <t>Minisplit Midea Fresh+ On/off 2 Ton 220v Frío Calor</t>
  </si>
  <si>
    <t>Minisplit Midea FRESH+ On/Off SEER 11.5, 2 Ton, Frío/Calor, 220v Midea MAS24H2AGR</t>
  </si>
  <si>
    <t>Aire acondicionado mini split Midea frío y calor 24000 BTU MAS24H2AGR 220 V</t>
  </si>
  <si>
    <t>Minisplit Midea FRESH+ On/Off 2Ton 220V Frío Calor</t>
  </si>
  <si>
    <t>No solo enfría, sino que también calienta, permitiéndote mantener la temperatura ideal en cualquier estación del año. Te mantiene fresco gracias a su filtro HEPA, que remueve todo tipo de partículas dañinas. Cuenta con doble filtro que elimina un 50 % más de polvo, un 80 % más de polen, malos olores y gases dañinos. Además, con la capacidad de frío calor y de 2 Toneladas, conserva la temperatura ideal gracias a su potencia de 220V y ahorro energía gracias a que su eficiencia energética es del SEER 11.5.</t>
  </si>
  <si>
    <t>https://drive.google.com/drive/folders/1u_Kp2F4Kf9YfsdOkJyWc6ioj3HR2_b7n</t>
  </si>
  <si>
    <t>BJ5-JZ8-WH2</t>
  </si>
  <si>
    <t>VENTILADORES DE PEDESTAL</t>
  </si>
  <si>
    <t>MSF18B</t>
  </si>
  <si>
    <t>Ventilador de Pedestal Midea de 18 pulgadas MSF18B</t>
  </si>
  <si>
    <t>VentiladorPede 18p MSF18B</t>
  </si>
  <si>
    <t>Ventilador de Pedestal Midea de 18 pulgadas - Power Cool</t>
  </si>
  <si>
    <t>Ventilador De Pedestal 18 Negro Power Cool - Midea</t>
  </si>
  <si>
    <t xml:space="preserve">Ventilador Midea De Pedestal 3 Velocidades Negro
</t>
  </si>
  <si>
    <t>Ventilador de Pedestal Midea de 18" - Power Cool</t>
  </si>
  <si>
    <t>Ventilador de Pedestal de 18" Midea MSF18B</t>
  </si>
  <si>
    <t>Con una potencia de 95 W, está diseñado para ventilar eficazmente cada rincón de tu espacio, brindándote una sensación de frescura incomparable.
La durabilidad y calidad están aseguradas gracias a Xtreme Trust. Equipado con un motor 100 % de cobre y una rejilla de metal resistente, ofrece un rendimiento óptimo y una vida útil prolongada, asegurando la mejor calidad en su funcionamiento.
Controla fácilmente el flujo de aire seleccionando entre sus 3 velocidades: baja, media y alta, para adaptarse a tus necesidades y preferencias en cada momento. Además, para un mayor confort, puedes activar la función de oscilación de 60 grados, que distribuye el aire de manera horizontal para una circulación más uniforme en toda la habitación.
Es sencillo de montar y ensamblar gracias a su diseño inteligente de rejilla de fácil encaje y su pedestal ajustable, lo que te permite disfrutar rápidamente de su potente rendimiento sin complicaciones.</t>
  </si>
  <si>
    <t>https://drive.google.com/drive/folders/1qXL4rqFp6NrIcLAg_xGr7c1EEFga3DgU</t>
  </si>
  <si>
    <t>BT9-TB7-DO7</t>
  </si>
  <si>
    <t>MTF18TR</t>
  </si>
  <si>
    <t>Ventilador de Torre Midea de 18 pulgadas MTF18TR</t>
  </si>
  <si>
    <t>VentiladorTorre 18p MTF18TR</t>
  </si>
  <si>
    <t>Ventilador de Torre Midea de 18 pulgadas - Cool Elegance</t>
  </si>
  <si>
    <t>Ventilador De Torre Midea Mtf18tr 40 Pul 3 Vel MIDEA MTF18TR para 60m2</t>
  </si>
  <si>
    <t>https://drive.google.com/drive/folders/1vy1eIku3GJO5qpPlBxatW6sZ9s-hh55d</t>
  </si>
  <si>
    <t>ZV8-GA6-SF5</t>
  </si>
  <si>
    <t>MTF42CE</t>
  </si>
  <si>
    <t>Ventilador de Torre Midea de 42 pulgadas MTF42CE</t>
  </si>
  <si>
    <t>VentiladorTorre 42p MTF42CE</t>
  </si>
  <si>
    <t>Ventilador De Torre Midea 5 Velocidades Aromaterapia Mtf42ce Color De La Estructura Negro Diámetro 107 Cm Frecuencia 60 Hz</t>
  </si>
  <si>
    <t>VENTILADOR TORRE MIDEA MTF42CE 42 PULG 5 VEL OSCILATORIO gris 1 MIDEA MTF42CE</t>
  </si>
  <si>
    <t>https://drive.google.com/drive/folders/1bHr7M7y4ud2pH7g3MACDwz-yvM5AThkg</t>
  </si>
  <si>
    <t>PL7-TT8-SW1</t>
  </si>
  <si>
    <t>Enfriador Portátil de 45 litros Mytek 3204</t>
  </si>
  <si>
    <t>Enfriadorportátil45l Myt3204</t>
  </si>
  <si>
    <t>Comercial Semari, S.A. de C.V.</t>
  </si>
  <si>
    <t>Mytek</t>
  </si>
  <si>
    <t>Con un diseño triangular que optimiza el espacio, es perfecto para hogares, oficinas o cualquier lugar donde se necesite un enfriamiento efectivo.
Cuenta con una amplia entrada en la parte superior que facilita la adición de agua y hielo, mejorando aún más su capacidad de enfriamiento. Además, incorpora una alarma de nivel de agua bajo que protege el equipo y asegura un funcionamiento continuo sin contratiempos.
Su pantalla LED intuitiva hace que sea fácil de operar, y para mayor conveniencia, también se puede controlar de forma remota con el control remoto incluido, lo que te permite ajustar la configuración desde la distancia.
Con tres velocidades ajustables, puedes personalizar la intensidad del flujo de aire según tus necesidades. Las ruedas giratorias en la base del enfriador facilitan su transporte de una habitación a otra, brindándote flexibilidad y comodidad.
No solo refresca el ambiente, sino que también actúa como ventilador y humidificador, proporcionando una experiencia 3 en 1 que mejora la calidad del aire en cualquier entorno. Además, su capacidad de agua de 45 litros asegura un funcionamiento prolongado sin la necesidad de recargas frecuentes.
Con un ángulo ajustable para dirigir el flujo de aire y un compartimento superior para cargar hielo, ofrece un enfriamiento potente y efectivo en todo momento. Además, su depósito de agua desmontable facilita la limpieza y el mantenimiento del dispositivo, asegurando un rendimiento óptimo a largo plazo.</t>
  </si>
  <si>
    <t>https://drive.google.com/drive/search?q=8000124</t>
  </si>
  <si>
    <t>WB1-IM5-WE0</t>
  </si>
  <si>
    <t>Enfriador Portátil de 60 litros Mytek 3399</t>
  </si>
  <si>
    <t>Enfriadorportátil60l Myt3399</t>
  </si>
  <si>
    <t>Con una capacidad de hasta 60 litros de agua o la opción de llenarlo con hielo para potenciar rápidamente el enfriamiento del agua. Con una potencia de 210 W, asegura un rendimiento óptimo en todo momento.
Con tres velocidades ajustables, puedes adaptar fácilmente el funcionamiento del enfriador a tus necesidades. La perilla de oscilación permite un movimiento de lado a lado para una distribución uniforme del aire, mientras que las persianas externas te permiten dirigir el flujo de aire según tu preferencia.
Está equipado con un doble filtro para limpiar el aire, asegurando un ambiente fresco y saludable en todo momento. Además, el conector de agua cuenta con un dispositivo de protección que evita el sobrellenado y los derrames de agua, asegurando un funcionamiento seguro y eficiente.
Su diseño de ruedas con frenos ofrece una movilidad segura y fácil, lo que te permite transportar el enfriador con total comodidad. Es ideal para convertir el aire caliente del ambiente en una brisa fresca y cómoda mediante el proceso de evaporación natural, proporcionando continuamente aire fresco y limpio.</t>
  </si>
  <si>
    <t>https://drive.google.com/drive/folders/1wS_gmxQ-F3jsXPRFwfT6I-859p929Ozl</t>
  </si>
  <si>
    <t>Enfriador Portátil de 8 litros Mytek 3810</t>
  </si>
  <si>
    <t>Enfriadorportátil8l Myt3810</t>
  </si>
  <si>
    <t>Enfriador Portátil De 8 Litros Mytek 3810</t>
  </si>
  <si>
    <t xml:space="preserve">Enfriador Portátil de 8 litros Mytek 3810
</t>
  </si>
  <si>
    <t>Ofrece una combinación de las funcionalidades de un enfriador de aire, un humidificador y un ventilador, asegurando un rendimiento óptimo en cualquier situación. Con tres niveles de velocidad ajustables, personaliza tu experiencia según tus necesidades.
Su tanque de agua de 8 litros asegura una frescura prolongada, manteniendo tu espacio agradablemente fresco durante más tiempo. Además, la incorporación de una práctica agarradera y ruedas facilita su transporte, permitiéndote llevarlo contigo con total comodidad a donde lo necesites.
Con un diseño compacto y elegante, es ideal tanto para su uso en el hogar como en la oficina, adaptándose sin esfuerzo a cualquier ambiente. Incluyen dos contenedores de hielo para intensificar aún más la sensación de frescura.</t>
  </si>
  <si>
    <t>https://drive.google.com/drive/folders/17tA9NSgcIptYotcTBm1yZN1ImEeOxU4Y</t>
  </si>
  <si>
    <t>OU3-XW9-EU4</t>
  </si>
  <si>
    <t>Ventilador de Pedestal Mytek 3 en 1 de 18 pulgadas 3315</t>
  </si>
  <si>
    <t>VentiladorPede Myt18p 3315</t>
  </si>
  <si>
    <t>Ofrece un diseño único 3 en 1, lo que significa que puede ser utilizado como ventilador de pedestal, de piso o de pared, brindándote flexibilidad total en su ubicación y uso.
Con tres velocidades ajustables y una función oscilatoria de 90 grados, asegura una cobertura amplia y uniforme del aire en toda la habitación, asegurando un ambiente fresco en todo momento. Además, su altura es fácilmente regulable, permitiéndote ajustarla de 86 a 131 cm según tus necesidades.
Con una potencia de 120 W, ofrece un flujo de aire potente y constante, proporcionando un confort óptimo en cualquier entorno. Equipado con una parrilla y aspas metálicas, así como una base redonda de plástico, combina durabilidad y rendimiento para ofrecerte una ventilación confiable y efectiva.</t>
  </si>
  <si>
    <t>https://drive.google.com/drive/folders/1AZQCfXU03A2bknYpy3Piso9T3IgMn_Sv</t>
  </si>
  <si>
    <t>YU2-RR4-XK0</t>
  </si>
  <si>
    <t>VENTILADORES DE PARED</t>
  </si>
  <si>
    <t>Ventilador de Pared Mytek de 18 pulgadas 3196</t>
  </si>
  <si>
    <t>VentiladorPared Mytek18 p 3196</t>
  </si>
  <si>
    <t>Ventilador De Pared De 18 Pulgadas Mytek 3196</t>
  </si>
  <si>
    <t>Con su capacidad de oscilación de 360 grados, aumenta la circulación de aire en el área, asegurando una distribución uniforme y eficiente del aire fresco.
Su diseño versátil y compacto lo hace ideal para adaptarse a cualquier espacio, ya que viene con una base metálica que permite un montaje fácil y seguro en la pared.
Está equipado con un interruptor giratorio de tres velocidades, ofrece opciones de ajuste personalizado para satisfacer tus necesidades. Además, su control de cadena permite un manejo conveniente y sin complicaciones.
Con aspas y parrilla metálicas, asegura durabilidad y un rendimiento óptimo a largo plazo. Con una potencia de 65 W, ofrece un flujo de aire potente y eficiente para mantener el ambiente fresco y cómodo en todo momento.</t>
  </si>
  <si>
    <t>https://drive.google.com/drive/folders/1Cn63aTNWYAp16SJh2aTrlYCU0Of6_IWE</t>
  </si>
  <si>
    <t>DB8-BQ0-JB9</t>
  </si>
  <si>
    <t>Ventilador de Pedestal Mytek de 18 pulgadas 3392</t>
  </si>
  <si>
    <t>VentiladorPede Myt18p 3392</t>
  </si>
  <si>
    <t>Ventilador Industrial Pedestal Mytek 3392 18 Pulgadas Potente negro 1 MyTek 3392</t>
  </si>
  <si>
    <t>Con tres velocidades distintas y una función oscilatoria de 90 grados, asegura una cobertura amplia y uniforme en toda la habitación. Además, su altura ajustable, que va desde los 88 hasta los 131 centímetros, te permite adaptarlo según tus preferencias y necesidades.
Gracias a su potencia de 85 W, proporciona un flujo de aire potente y constante, asegurando un mayor confort en cualquier entorno donde se utilice. Su estructura con parrilla y aspas metálicas asegura durabilidad y eficiencia a largo plazo.
Con un diseño intuitivo y fácil de armar, es una excelente opción para aquellos que buscan comodidad y frescura en su hogar u oficina. Ofrece el rendimiento y la versatilidad que necesitas.</t>
  </si>
  <si>
    <t>https://drive.google.com/drive/folders/1q9x27JfFH7BwdqmP9-QFnJrWBN0SyaKh</t>
  </si>
  <si>
    <t>GR5-SO4-CM6</t>
  </si>
  <si>
    <t>Ventilador de Pedestal Mytek de 18 pulgadas 3397</t>
  </si>
  <si>
    <t>VentiladorPede Myt18p 3397</t>
  </si>
  <si>
    <t>Con tres velocidades distintas y una función oscilatoria de 90 grados, asegura una distribución uniforme del aire, cubriendo ampliamente cualquier espacio. Su altura ajustable, que va desde los 86 hasta los 131 centímetros, permite adaptarlo fácilmente a tus necesidades, proporcionando un flujo de aire óptimo en todo momento.
Gracias a su potente motor de 110 W, ofrece un flujo de aire potente y constante, brindando un confort máximo en cualquier entorno. Además, su diseño intuitivo y práctico hace que sea fácil de armar e instalar, sin necesidad de complicados procesos.
Cuenta con una parrilla y aspas metálicas. Su base redonda de plástico ofrece estabilidad y seguridad durante su uso, mientras que su interruptor giratorio de tres velocidades permite un control preciso y personalizado del flujo de aire.</t>
  </si>
  <si>
    <t>https://drive.google.com/drive/folders/1C4CNM6AginEsogO4jrS8QiFBDVvEJYtn</t>
  </si>
  <si>
    <t>GH1-JC7-GH5</t>
  </si>
  <si>
    <t>Ventilador de Pedestal Mytek de 18 pulgadas 3404</t>
  </si>
  <si>
    <t>VentiladorPede Myt18p 3404</t>
  </si>
  <si>
    <t>Ventilador De Pedestal Mytek De 18 Pulgadas 3404</t>
  </si>
  <si>
    <t>Ventilador Mytek 3404 de pedestal de 18 pulgadas MyTek 3404</t>
  </si>
  <si>
    <t>Ventilador de Pedestal de 18" Mytek 3404</t>
  </si>
  <si>
    <t>Ventilador de pedestal Mytek 3 velocidades</t>
  </si>
  <si>
    <t>Ventilador de Pedestal Mytek de 18" 3404</t>
  </si>
  <si>
    <t>Con un diseño con un enfoque ambientalmente consciente al utilizar materiales reciclados en su fabricación. No solo refresca tu espacio, sino que también contribuye a la preservación del medio ambiente.
Con tres velocidades distintas y una función oscilatoria de 90 grados, ofrece una cobertura amplia y uniforme para asegurar un ambiente fresco en cualquier lugar. Además, su altura ajustable, que va desde los 86 hasta los 130 centímetros, permite adaptarlo fácilmente a tus necesidades.
Con un motor de alta potencia de 120 W, genera un impresionante flujo de aire de 3440 CFM, asegurando un rendimiento óptimo incluso en los días más calurosos. A pesar de su potencia, su peso ligero de solo 3.5 kilogramos lo hace fácil de transportar y montar, brindándote comodidad y practicidad donde lo necesites.
El interruptor giratorio de tres velocidades te permite ajustar el flujo de aire según tu preferencia, mientras que la parrilla, aspas y base de plástico aseguran durabilidad y eficiencia en su funcionamiento. Su diseño ergonómico y su facilidad de ensamblaje hacen que sea una opción ideal para cualquier usuario.</t>
  </si>
  <si>
    <t>https://drive.google.com/drive/folders/1VgX60sjrC6m7l9mNL2pE_bLS1a9mj5jn</t>
  </si>
  <si>
    <t>MH8-DB1-YD4</t>
  </si>
  <si>
    <t>Ventilador de Pedestal Mytek 2 en 1 de 18 pulgadas 3386</t>
  </si>
  <si>
    <t>VentiladorPede Myt18p 3386</t>
  </si>
  <si>
    <t>Ventilador De Pedestal Mytek 2 En 1 De 18 Pulgadas 3386</t>
  </si>
  <si>
    <t>Ventilador de Pedestal Mytek 2 en 1 de 18" 3386</t>
  </si>
  <si>
    <t>Ventilador de Pedestal 2 en 1 de 18" Mytek 3386</t>
  </si>
  <si>
    <t>Ofrece la conveniencia de un diseño 2 en 1, lo que significa que puede ser utilizado tanto como ventilador de pedestal como de piso, adaptándose a tus necesidades.
Con tres velocidades diferentes y una función oscilatoria de 90°, asegura una cobertura amplia y una distribución uniforme del aire fresco en toda la habitación. Gracias a su potencia de 92 W y un motor potente, proporciona un flujo de aire constante y eficiente, asegurando un confort óptimo en cualquier entorno.
Su montaje es rápido y sencillo, lo que lo hace ideal para cualquier usuario. Con un interruptor giratorio de tres velocidades y una función oscilatoria, ofrece un control preciso y personalizado sobre la velocidad y la dirección del flujo de aire. Equipado con una base redonda de plástico y aspas metálicas, asegura estabilidad, durabilidad y un funcionamiento suave y silencioso.</t>
  </si>
  <si>
    <t>https://drive.google.com/drive/folders/1QWqrx5XulPbDn_6Q0EwsagCCVYVUWp0Z</t>
  </si>
  <si>
    <t>7EX-LWI-3TB</t>
  </si>
  <si>
    <t>Ventilador de Pedestal Mytek de 18 pulgadas 3389</t>
  </si>
  <si>
    <t>VentiladorPede Myt18p 3389</t>
  </si>
  <si>
    <t>Con tres velocidades diferentes y una función oscilatoria de 90 grados, ofrece una cobertura amplia y una distribución uniforme del aire en cualquier espacio. Además, su altura ajustable, que va desde los 96 hasta los 131 centímetros, permite personalizar la dirección del flujo de aire según tus necesidades.
Con una potencia de 92 W, proporciona un flujo de aire potente y constante, asegurando un ambiente fresco y confortable en cualquier entorno. Su fácil montaje e instalación hacen que sea una opción conveniente para cualquier usuario.
Equipado con una parrilla metálica y aspas metálicas, ofrece durabilidad y un funcionamiento silencioso. Su base redonda de plástico asegura estabilidad y seguridad durante su uso.</t>
  </si>
  <si>
    <t>https://drive.google.com/drive/folders/1O5oewKsxir_5dcG7ODUYlkXYTNgoqI8M</t>
  </si>
  <si>
    <t>JS1-LA6-BW0</t>
  </si>
  <si>
    <t>VENTILADORES DE PISO</t>
  </si>
  <si>
    <t>Ventilador de Piso Mytek 2 en 1 de 18 pulgadas 3348</t>
  </si>
  <si>
    <t>VentiladorPiso Myt18p 3348</t>
  </si>
  <si>
    <t>Ofrece un diseño de 2 en 1, lo que significa que puede ser utilizado tanto como ventilador de piso como de pared, adaptándose perfectamente a tus necesidades.
Con tres velocidades ajustables, te permite controlar el flujo de aire según tu preferencia y comodidad. Además, su opción de inclinación manual te permite direccionar el aire exactamente donde lo necesitas, brindándote un ambiente fresco y confortable en todo momento.
Su estructura metálica no solo asegura durabilidad, sino que también ofrece un elegante acabado cromado que realza su presentación y estilo. Asegura un funcionamiento eficiente y silencioso. Incluye una práctica agarradera trasera que facilita su transporte de un lugar a otro. Su interruptor giratorio de tres velocidades proporciona un manejo sencillo y conveniente.
Con una potencia de 65 W, ofrece un rendimiento excepcional, manteniendo tu espacio fresco y confortable en todo momento.</t>
  </si>
  <si>
    <t>https://drive.google.com/drive/folders/180iQ4i4XGVqMoIoEYuVPYEs4vkle476i</t>
  </si>
  <si>
    <t>QR9-QW2-IT5</t>
  </si>
  <si>
    <t>Ventilador de Pedestal Mytek de 20 pulgadas 3317</t>
  </si>
  <si>
    <t>VentiladorPede Myt20p 3317</t>
  </si>
  <si>
    <t>Cuenta con tres velocidades distintas, permitiéndote ajustar la intensidad según tus necesidades. Con una oscilación de 90 grados y capacidad de ajuste en altura, brinda un flujo de aire tanto hacia arriba como hacia abajo, asegurando una distribución uniforme en todo el espacio.
Su estructura robusta incluye una base redonda rígida, así como rejillas y aspas de metal, asegurando durabilidad y eficiencia en su funcionamiento.</t>
  </si>
  <si>
    <t>https://drive.google.com/drive/folders/1X9vzigYZN9FlBdpYBzzgJzo1wL9UHFud</t>
  </si>
  <si>
    <t>XT7-KK5-PK5</t>
  </si>
  <si>
    <t>Ventilador de Pedestal Mytek de 20 pulgadas 3398</t>
  </si>
  <si>
    <t>VentiladorPede Myt20p 3398</t>
  </si>
  <si>
    <t>VENTILADOR PEDESTAL MYTEK 3398 20 PUL 3 VEL 120W METAL gris 1 MyTek 3398</t>
  </si>
  <si>
    <t>Ventilador de Pedestal de 20" Mytek 3398</t>
  </si>
  <si>
    <t>Con tres velocidades distintas y una función oscilatoria de 90 grados, logra una distribución uniforme del aire, cubriendo ampliamente cualquier espacio para proporcionarte una sensación refrescante en todo momento. Además, su altura ajustable, que va desde los 88 hasta los 134 centímetros, te permite adaptarlo fácilmente según tus necesidades.
Gracias a su potente motor de 120 W, ofrece un flujo de aire potente y constante, asegurando un confort máximo en cualquier entorno, ya sea en el hogar, la oficina o cualquier otro lugar donde lo necesites. Además, su diseño intuitivo y práctico hace que sea fácil de armar e instalar, sin necesidad de complicados procesos.
Cuenta con una parrilla y aspas metálicas. Su base redonda de plástico ofrece estabilidad y seguridad durante su uso. Con su interruptor giratorio de tres velocidades, puedes controlar fácilmente el flujo de aire según tus preferencias.</t>
  </si>
  <si>
    <t>https://drive.google.com/drive/folders/1U9fObvXq-CuihiuvaKn_eufCtvCF91Gg</t>
  </si>
  <si>
    <t>KN7-JF7-YC4</t>
  </si>
  <si>
    <t>Ventilador de Piso Mytek 2 en 1 de 20 pulgadas 3409</t>
  </si>
  <si>
    <t>VentiladorPiso Myt20p 3409</t>
  </si>
  <si>
    <t>Ventilador De Piso 2 En 1 De 20 Pulgadas Mytek 3409</t>
  </si>
  <si>
    <t>Ofrece la opción de montaje en la pared para optimizar el espacio disponible. Con tres velocidades ajustables, puedes controlar el flujo de aire según tus necesidades y preferencias. Equipado con un potente motor de 86 W, proporciona un flujo de aire constante y eficiente, asegurando un ambiente fresco y confortable en todo momento.
Gracias a su opción de inclinación manual, puedes dirigir el aire exactamente donde lo necesitas, asegurando una ventilación óptima en cualquier situación. Fabricado con material plástico de alta calidad, ofrece durabilidad y resistencia para un rendimiento duradero.
Su diseño portátil, complementado con una práctica agarradera incorporada, facilita su transporte y colocación en cualquier lugar que lo necesites. Con un interruptor giratorio de tres velocidades, el control de este ventilador es sencillo y conveniente.</t>
  </si>
  <si>
    <t>https://drive.google.com/drive/folders/1n6mrRNsvI1yu-ka4leQsNV4CEtxSPe3_</t>
  </si>
  <si>
    <t>TB5-AF8-IP1</t>
  </si>
  <si>
    <t>Ventilador de Torre Mytek de 33 pulgadas 3430</t>
  </si>
  <si>
    <t>VentiladorTorre Mytek33 p 3430</t>
  </si>
  <si>
    <t>Con tres configuraciones de velocidad del aire y dos modos de brisa (natural y sueño), ofrece una amplia gama de opciones para adaptarse a tus preferencias y necesidades de confort. Además, incluye un temporizador de apagado automático opcional con configuraciones de 0.5 a 7.5 horas, brindando conveniencia adicional y permitiéndote ajustar el funcionamiento según tu horario.
Su diseño de ahorro de espacio y elegante estructura vertical lo convierten en una opción ideal para cualquier hogar u oficina. Con una pequeña huella, se adapta fácilmente a lugares donde otros modelos no encajan, como dormitorios, cocinas, salas de estar, caravanas y oficinas, sin comprometer la circulación del aire ni el estilo de tu espacio.
Cuenta con una oscilación de 90 grados para una distribución uniforme del aire, una pantalla LED para una fácil visualización y ajuste, y una potencia de 40 W que asegura un rendimiento eficiente y confiable.</t>
  </si>
  <si>
    <t>https://drive.google.com/drive/folders/1m22y8ot61Rbp00ZetDSXW4vUt23bIYyE</t>
  </si>
  <si>
    <t>AR6-WP5-IX9</t>
  </si>
  <si>
    <t>MAPS1211C</t>
  </si>
  <si>
    <t>Aire Acondicionado Portátil Mirage X-One 1T 110V S/F MAPS1211C</t>
  </si>
  <si>
    <t>Aire Acon Mirage 1T MAPS1211C</t>
  </si>
  <si>
    <t>Aire Acondicionado Portátil Mirage X-One 1Ton 110V Sólo Frío</t>
  </si>
  <si>
    <t>El aire acondicionado portátil X One MAPS1211C ofrece una solución conveniente y eficiente para mantener espacios frescos y cómodos durante los días calurosos. Con un diseño compacto y portátil, este equipo es ideal para cualquier entorno, desde hogares hasta oficinas pequeñas.
Con una capacidad de enfriamiento poderosa, el X One MAPS1211C puede refrescar áreas de tamaño moderado de manera rápida y efectiva. Su tecnología avanzada de aire acondicionado asegura un rendimiento óptimo, incluso en condiciones climáticas adversas.
Equipado con diversas funciones inteligentes, este aire acondicionado ofrece comodidad y conveniencia. Su panel de control fácil de usar permite ajustar la temperatura y la velocidad del ventilador según las preferencias individuales. Además, su temporizador programable permite establecer horarios de funcionamiento personalizados para maximizar la eficiencia energética.
El X One MAPS1211C también incorpora características de ahorro de energía, lo que lo convierte en una opción respetuosa con el medio ambiente y rentable a largo plazo. Además, su diseño elegante y moderno complementa cualquier decoración interior, añadiendo un toque de estilo a cualquier espacio.
Con su portabilidad y rendimiento confiable, el aire acondicionado portátil X One MAPS1211C es la opción perfecta para aquellos que buscan una solución versátil y efectiva para combatir el calor, brindando confort en cualquier lugar donde se necesite.</t>
  </si>
  <si>
    <t>Ventilador de Piso Mytek 2 en 1 de 20 pulgadas 3406</t>
  </si>
  <si>
    <t>VentiladorPiso Myt20p 3406</t>
  </si>
  <si>
    <t>Con su diseño 2 en 1, proporciona la flexibilidad de ser utilizado tanto en el suelo como en la pared, adaptándose perfectamente a cualquier espacio. Con tres velocidades ajustables, te permite controlar el flujo de aire según tus preferencias, proporcionando una experiencia de ventilación personalizada.
Su función de inclinación te permite dirigir el flujo de aire en la dirección deseada, lo que es especialmente útil para optimizar la circulación en espacios específicos. Las aspas metálicas del ventilador no solo aseguran durabilidad sino también una distribución eficiente del aire. Con un motor de 150 W de potencia, asegura un rendimiento efectivo, proporcionando una circulación constante de aire para mantener el ambiente fresco y cómodo.
Con su diseño versátil, control preciso y construcción robusta, es una adición práctica y eficiente para cualquier espacio que requiera ventilación.</t>
  </si>
  <si>
    <t>https://drive.google.com/drive/folders/1GuvkCgEHxYpDnxlsFrLQ6dy7fXGJ_O06</t>
  </si>
  <si>
    <t>64T-PL1-8IM</t>
  </si>
  <si>
    <t>Ventilador de Pedestal Mytek de 16 pulgadas 3388</t>
  </si>
  <si>
    <t>VentiladorPede Myt16p 3388</t>
  </si>
  <si>
    <t>Cuenta con un diseño robusto y funcional, ideal para proporcionar un ambiente fresco y confortable en cualquier espacio. Con tres velocidades distintas y una función oscilatoria de 90 grados, ofrece una cobertura amplia para mantener toda la habitación fresca y bien ventilada.
La altura ajustable, que va desde 96 hasta 131 centímetros, permite adaptar el ventilador a tus necesidades y al entorno en el que se encuentra. Con una potencia de 58 W, asegura un flujo de aire constante y efectivo para un mayor confort en cualquier lugar donde se utilice.
Su montaje es rápido y sencillo, gracias a su diseño fácil de ensamblar. La parrilla y las aspas metálicas aseguran durabilidad y eficiencia en su funcionamiento. Además, su base redonda de plástico proporciona estabilidad y seguridad durante su uso.</t>
  </si>
  <si>
    <t>https://drive.google.com/drive/folders/14ASEaIRhlOpjk-X6nPgUxTar3wswMsF-</t>
  </si>
  <si>
    <t>FB50-17H</t>
  </si>
  <si>
    <t>Ventilador de Piso Midea de 20 pulgadas FB50-17H</t>
  </si>
  <si>
    <t>VentiladorPiso 20p FB50-17H</t>
  </si>
  <si>
    <t>Ventilador de Piso Midea de 20 pulgadas - Power Breeze</t>
  </si>
  <si>
    <t>Ventilador De Piso Negro - Power Breeze Fb50-17h Midea</t>
  </si>
  <si>
    <t>Ventilador Midea De Piso Power Breeze 20 Pulgadas Negro</t>
  </si>
  <si>
    <t>Ventilador de Piso Midea de 20" - Power Breeze</t>
  </si>
  <si>
    <t>Ventilador de piso Midea 3 velocidades</t>
  </si>
  <si>
    <t>Ventilador de Piso de 20" Midea FB50-17H</t>
  </si>
  <si>
    <t>Con una potencia de 75 W, asegura un rendimiento impresionante que te permitirá disfrutar de un ambiente más agradable en cualquier lugar donde lo necesites.
Capacidad para ajustar su cabeza, lo que te permite dirigir la brisa exactamente donde la necesitas. Con un motor de cobre de alta calidad, cinco aspas y una rejilla de plástico resistente, ofrece durabilidad y eficiencia en cada uso.
Control total sobre tu experiencia con su control de tres velocidades, que te permite ajustar el flujo de aire según tus preferencias, asegura una circulación efectiva del aire en cualquier espacio.</t>
  </si>
  <si>
    <t>https://drive.google.com/drive/folders/1WXGxoLf8ZdjbHjKF5OJknZ7vwKwvr7eJ</t>
  </si>
  <si>
    <t>Ventilador de Piso Mytek 2 en 1 de 16 pulgadas 3347</t>
  </si>
  <si>
    <t>VentiladorPiso Myt16p 3347</t>
  </si>
  <si>
    <t>Ventilador De Piso 2 En 1 De 16 Pulgadas Mytek 3347</t>
  </si>
  <si>
    <t>Ofrece un diseño 2 en 1 que te permite utilizarlo tanto como ventilador de piso como de pared, brindándote flexibilidad en su ubicación.
Con tres velocidades ajustables, puedes controlar fácilmente la intensidad del flujo de aire para adaptarlo a tus preferencias. Además, su opción de inclinación manual te permite direccionar el aire exactamente donde lo necesitas. Incluye una práctica agarradera trasera que facilita su transporte.
La estructura metálica proporciona una durabilidad excepcional, mientras que su acabado cromado le confiere una estética elegante y moderna. Con una potencia de 55 W, ofrece un rendimiento confiable y eficiente.</t>
  </si>
  <si>
    <t>https://drive.google.com/drive/folders/1yQ2dzWKbWO3ROMMHUF6z1aAhsotWxW9j</t>
  </si>
  <si>
    <t>Ventilador de Pared Mytek de 20 pulgadas 3420</t>
  </si>
  <si>
    <t>VentiladorPared Mytek20 p 3420</t>
  </si>
  <si>
    <t>Ventilador De Pared De 20 Pulgadas Mytek 3420</t>
  </si>
  <si>
    <t>Un robusto ventilador de pared de 20 pulgadas diseñado para uso comercial, industrial y doméstico. Gracias a su montaje en pared y su capacidad de oscilación de 90 grados, proporciona una circulación de aire óptima incluso en espacios reducidos.
Con su inclinación ajustable y un interruptor de tres velocidades, puedes personalizar el flujo de aire según tus necesidades. Con una potencia impresionante de 130 W y un flujo de aire de 4715 CFM, ofrece un rendimiento eficiente en cualquier entorno. Su diseño resistente y duradero asegura una larga vida útil, lo que lo convierte en una inversión confiable a largo plazo.</t>
  </si>
  <si>
    <t>https://drive.google.com/drive/folders/10qSMrqMLff5i0fVzo4U--MP8djJH2Pql</t>
  </si>
  <si>
    <t>3392 PLUS</t>
  </si>
  <si>
    <t>Ventilador de Pedestal Mytek 3 en 1 de 18 pulgadas 3392 PLUS</t>
  </si>
  <si>
    <t>VentiladorPede Myt18p 3392pLUS</t>
  </si>
  <si>
    <t>Ventilador De Pedestal 3 En 1 De 18 Pulgadas Mytek 3392 Plus</t>
  </si>
  <si>
    <t>Ofrece un diseño 3 en 1, lo que significa que puede ser utilizado como pedestal, en el piso o montado en la pared. Con tres velocidades y función de oscilación, asegura un uso práctico y se adapta a tus necesidades. Su sólida construcción, con parrilla y aspas metálicas, brinda resistencia y estabilidad.
Ajustar la altura es sencillo y sin complicaciones, con un rango que va desde 88 hasta 131 centímetros, permitiéndote adaptarlo perfectamente a tu entorno y preferencias. Con un interruptor giratorio de tres velocidades, el cual ofrece opciones de ventilación personalizadas para tu comodidad.
El montaje es rápido y sin complicaciones, lo que te permite disfrutar rápidamente de un ambiente fresco y agradable. Ideal para cualquier espacio, su potencia de 85 W te dara un rendimiento óptimo para mantenerte cómodo en todo momento.</t>
  </si>
  <si>
    <t>https://drive.google.com/drive/folders/1kLC8_0H1ukYypLWU40ItwI1xmtRLd_lM</t>
  </si>
  <si>
    <t>3398 PLUS</t>
  </si>
  <si>
    <t>Ventilador de Pedestal Mytek 3 en 1 de 20 pulgadas 3398 PLUS</t>
  </si>
  <si>
    <t>VentiladorPede Myt20p 3398pLUS</t>
  </si>
  <si>
    <t>Ventilador De Pedestal 3 En 1 De 20 Pulgadas Mytek 3398 Plus</t>
  </si>
  <si>
    <t>Ofrece la funcionalidad 3 en 1, pudiendo utilizarse como pedestal, piso o montado en la pared, lo que proporciona una flexibilidad excepcional en su ubicación.
Con tres velocidades ajustables y una función de oscilación de 90°, asegura un uso práctico y eficiente. Su construcción duradera, con parrilla y aspas metálicas, asegura resistencia y estabilidad durante su funcionamiento.
Ajusta fácilmente la altura del ventilador según tus preferencias, desde 88 hasta 134 centímetros, para adaptarlo perfectamente a tu entorno. El montaje es rápido y sencillo, lo que te permite disfrutar rápidamente de un ambiente fresco y confortable.
Ideal para cualquier espacio que requiera ventilación. Con un interruptor giratorio de tres velocidades, base redonda de plástico y una potencia de 120 W, mantienes tu ambiente fresco y cómodo en todo momento.</t>
  </si>
  <si>
    <t>https://drive.google.com/drive/folders/1dAjTniA7b5nZzFPFeT1tQpjxs_OI3NDB</t>
  </si>
  <si>
    <t>MAS12C2ECS</t>
  </si>
  <si>
    <t>Minisplit Midea Inverter EcoSaver-32 1T 220V S/F MAS12C2ECS</t>
  </si>
  <si>
    <t>Minisplit Midea MAS12C2ECS</t>
  </si>
  <si>
    <t>Minisplit Midea Inverter EcoSaver-32 1Ton 220V Sólo Frío</t>
  </si>
  <si>
    <t>Minisplit Midea Ecosaver-32 Inverter 1 Ton 220v Solo Frío</t>
  </si>
  <si>
    <t>Minisplit Midea Inverter Solo frío 1 Tonelada (12,000 BTU's) 220V MAS12C2ECS</t>
  </si>
  <si>
    <t>Minisplit Midea Inverter EcoSaver-32 1 Ton 220V Solo Frío</t>
  </si>
  <si>
    <t>Aire acondicionado mini split Midea frío 12000 BTU MAS12C2ECS 220 V</t>
  </si>
  <si>
    <t>Minisplit Midea EcoSaver-32 Inverter 1Ton 220V S/F</t>
  </si>
  <si>
    <t>Con una capacidad de enfriamiento de una tonelada asegura que tu hogar permanezca fresco durante periodos prolongados.
Su refrigerante R32 no solo cuida el planeta al emitir un 72% menos de CO2 en comparación con el R410A, sino que también te ayuda a ahorrar hasta un 60% de energía gracias a su tecnología inverter. No solo estás reduciendo tu huella de carbono, sino que también estás protegiendo tu bolsillo con un menor consumo de energía.
La tecnología Inverter Quattro lleva el ahorro de energía al siguiente nivel, permitiéndote disfrutar de un ambiente cómodo sin comprometer tu presupuesto. Además, el recubrimiento PrimeGuard proporciona una protección duradera contra la corrosión, resistiendo la salinidad, la lluvia y otros elementos corrosivos, lo que asegura una vida útil prolongada para tu equipo.
La protección contra voltaje incorporada en la tarjeta de control mejora la resistencia a los picos de voltaje, brindándote tranquilidad adicional en caso de fluctuaciones eléctricas. Con su doble filtro, no solo mantiene el aire limpio al eliminar el 50% más de polvo y el 80% más de polen que los filtros convencionales, sino que también elimina los malos olores y los gases dañinos, creando un ambiente fresco y saludable en tu hogar.</t>
  </si>
  <si>
    <t>https://drive.google.com/drive/folders/1n8Fo8ZqQQHNDjsJvfA2x5-Xog-4iSdnh</t>
  </si>
  <si>
    <t xml:space="preserve">MAS18H2ECS
</t>
  </si>
  <si>
    <t>Minisplit Midea Inverter EcoSaver-32 1.5T 220V F/C MAS18H2ECS</t>
  </si>
  <si>
    <t>Minisplit Midea MAS18H2ECS</t>
  </si>
  <si>
    <t>Minisplit Midea Inverter EcoSaver-32 1.5Ton 220V Frío Calor</t>
  </si>
  <si>
    <t>Con una capacidad de 1.5 toneladas, ofrece tanto frío como calor, asegurando un ambiente óptimo en cualquier temporada.
Su refrigerante R32 no solo cuida el planeta al emitir un 72% menos de CO2 en comparación con el R410A, sino que también te ayuda a ahorrar hasta un 60% de energía gracias a su tecnología inverter. No solo estás reduciendo tu huella de carbono, sino que también estás protegiendo tu bolsillo con un menor consumo de energía.
La tecnología Inverter Quattro lleva el ahorro de energía al siguiente nivel, permitiéndote disfrutar de un ambiente cómodo sin comprometer tu presupuesto. Además, el recubrimiento PrimeGuard proporciona una protección duradera contra la corrosión, resistiendo la salinidad, la lluvia y otros elementos corrosivos, lo que asegura una vida útil prolongada para tu equipo.
La protección contra voltaje incorporada en la tarjeta de control mejora la resistencia a los picos de voltaje, brindándote tranquilidad adicional en caso de fluctuaciones eléctricas. Con su doble filtro, no solo mantiene el aire limpio al eliminar el 50% más de polvo y el 80% más de polen que los filtros convencionales, sino que también elimina los malos olores y los gases dañinos, creando un ambiente fresco y saludable en tu hogar.</t>
  </si>
  <si>
    <t>https://drive.google.com/drive/folders/1oFv3Met7gw9pTbtq2vwR7FWw9UPPZR29</t>
  </si>
  <si>
    <t>MAS18C2ECS</t>
  </si>
  <si>
    <t>Minisplit Midea Inverter EcoSaver-32 1.5T 220V S/F MAS18C2ECS</t>
  </si>
  <si>
    <t>Minisplit Midea MAS18C2ECS</t>
  </si>
  <si>
    <t>Minisplit Midea Inverter EcoSaver-32 1.5Ton 220V Sólo Frío</t>
  </si>
  <si>
    <t>Con una capacidad de enfriamiento de 1.5 toneladas asegura que tu hogar permanezca fresco durante periodos prolongados.
Su refrigerante R32 no solo cuida el planeta al emitir un 72% menos de CO2 en comparación con el R410A, sino que también te ayuda a ahorrar hasta un 60% de energía gracias a su tecnología inverter. No solo estás reduciendo tu huella de carbono, sino que también estás protegiendo tu bolsillo con un menor consumo de energía.
La tecnología Inverter Quattro lleva el ahorro de energía al siguiente nivel, permitiéndote disfrutar de un ambiente cómodo sin comprometer tu presupuesto. Además, el recubrimiento PrimeGuard proporciona una protección duradera contra la corrosión, resistiendo la salinidad, la lluvia y otros elementos corrosivos, lo que asegura una vida útil prolongada para tu equipo.
La protección contra voltaje incorporada en la tarjeta de control mejora la resistencia a los picos de voltaje, brindándote tranquilidad adicional en caso de fluctuaciones eléctricas. Con su doble filtro, no solo mantiene el aire limpio al eliminar el 50% más de polvo y el 80% más de polen que los filtros convencionales, sino que también elimina los malos olores y los gases dañinos, creando un ambiente fresco y saludable en tu hogar.</t>
  </si>
  <si>
    <t>https://drive.google.com/drive/folders/1QYPtTZFYYBNQUSNy3Tvw7dCHY-ybfaHK</t>
  </si>
  <si>
    <t>MAS12H2ECS</t>
  </si>
  <si>
    <t>Minisplit Midea Inverter EcoSaver-32 1T 220V F/C MAS12H2ECS</t>
  </si>
  <si>
    <t>Minisplit Midea MAS12H2ECS</t>
  </si>
  <si>
    <t>Minisplit Midea Inverter EcoSaver-32 1Ton 220V Frío Calor</t>
  </si>
  <si>
    <t>Con una capacidad de una tonelada, ofrece tanto frío como calor, asegurando un ambiente óptimo en cualquier temporada.
Su refrigerante R32 no solo cuida el planeta al emitir un 72% menos de CO2 en comparación con el R410A, sino que también te ayuda a ahorrar hasta un 60% de energía gracias a su tecnología inverter. No solo estás reduciendo tu huella de carbono, sino que también estás protegiendo tu bolsillo con un menor consumo de energía.
La tecnología Inverter Quattro lleva el ahorro de energía al siguiente nivel, permitiéndote disfrutar de un ambiente cómodo sin comprometer tu presupuesto. Además, el recubrimiento PrimeGuard proporciona una protección duradera contra la corrosión, resistiendo la salinidad, la lluvia y otros elementos corrosivos, lo que asegura una vida útil prolongada para tu equipo.
La protección contra voltaje incorporada en la tarjeta de control mejora la resistencia a los picos de voltaje, brindándote tranquilidad adicional en caso de fluctuaciones eléctricas. Con su doble filtro, no solo mantiene el aire limpio al eliminar el 50% más de polvo y el 80% más de polen que los filtros convencionales, sino que también elimina los malos olores y los gases dañinos, creando un ambiente fresco y saludable en tu hogar.</t>
  </si>
  <si>
    <t>https://drive.google.com/drive/folders/1JQXLFXclNvF97JvW3fEfWr3WifzNVU8k</t>
  </si>
  <si>
    <t>MAS12H1ECS</t>
  </si>
  <si>
    <t>Minisplit Midea Inverter EcoSaver-32 1T 110V F/C MAS12H1ECS</t>
  </si>
  <si>
    <t>Minisplit Midea MAS12H1ECS</t>
  </si>
  <si>
    <t>Minisplit Midea Inverter EcoSaver-32 1Ton 110V Frío Calor</t>
  </si>
  <si>
    <t>https://drive.google.com/drive/folders/1UIkJ8Lvv94U7Vgn49Z7tP9D8nhwRzVpz</t>
  </si>
  <si>
    <t>DESHUMIFICADORES</t>
  </si>
  <si>
    <t>DESHUMIFICADOR</t>
  </si>
  <si>
    <t>MDP50C1KSP</t>
  </si>
  <si>
    <t>Deshumidificador Midea Blanco 50 pintas (24L) 110v MDP50C1KSP</t>
  </si>
  <si>
    <t>Deshumidificador50pMDP50C1KSP</t>
  </si>
  <si>
    <t>40101902</t>
  </si>
  <si>
    <t>Deshumidificadores</t>
  </si>
  <si>
    <t>El deshumidificador de Midea es una solución eficaz para proteger tu hogar y tus pertenencias de la humedad excesiva. Con una capacidad de deshumidificación de 50 pintas (24L). Su modo turbo permite deshumidificar aún más rápido, ideal para días de alta humedad. Incluye un práctico temporizador de encendido y apagado de 24 horas, así como un control remoto, lo que facilita su manejo desde cualquier lugar de la habitación. Además, cuenta con un sistema de detección de fugas de gas, brindando una capa adicional de seguridad al evitar posibles daños en el equipo. El deshumidificador también tiene una pequeña luz LED de aviso que indica cuándo es necesario revisar los filtros, asegurando que el aire que circula en tu hogar se mantenga limpio y fresco. En caso de una pérdida de energía, se reinicia automáticamente con la misma configuración cuando regresa la electricidad, lo que garantiza un funcionamiento continuo y sin inconvenientes. Para mayor comodidad, su diseño incluye rueditas en la parte inferior, permitiendo una fácil transportación de un espacio a otro sin esfuerzo.</t>
  </si>
  <si>
    <t>MAS12C1AGS</t>
  </si>
  <si>
    <t>Minisplit Midea FRESH+ On/Off SEER 11.5, 1 Ton, Frío, 110v MAS12C1AGS</t>
  </si>
  <si>
    <t>Minisplit11.51TMAS12C1AGS</t>
  </si>
  <si>
    <t>El Minisplit Midea FRESH+ On/Off SEER 11.5 es la solución ideal para mantener un ambiente fresco y agradable en espacios pequeños y medianos. Con 1 tonelada de capacidad y alimentación de 110V, ofrece un enfriamiento eficiente y rápido.
Incorpora un sistema de filtración avanzada que mejora la calidad del aire al eliminar impurezas y partículas contaminantes. Su filtro HEPA retiene hasta el 99.7% de partículas, el filtro anti-polvo captura mayor cantidad de polvo y polen, y el filtro catalizador frío neutraliza olores y gases dañinos.
Cuenta con modo nocturno, que ajusta automáticamente la temperatura para un descanso confortable, y modo Turbo, que acelera el enfriamiento cuando es necesario.
Para mayor durabilidad, su recubrimiento anticorrosivo PrimeGuard protege el equipo de la humedad y la corrosión, asegurando un rendimiento óptimo en todo momento.
Un minisplit que combina tecnología, eficiencia y bienestar para hacer tu espacio más confortable.</t>
  </si>
  <si>
    <t>https://drive.google.com/drive/folders/1_1Fj4_mumeAUPnHRfFCBlJl_8DmA3fAY</t>
  </si>
  <si>
    <t>MAS12C2AGS</t>
  </si>
  <si>
    <t>Minisplit Midea FRESH+ On/Off SEER 11.5, 1 Ton, Frío, 220v MAS12C2AGS</t>
  </si>
  <si>
    <t>Minisplit11.51T MAS12C2AGS</t>
  </si>
  <si>
    <t>MAS12H1AGS</t>
  </si>
  <si>
    <t>Minisplit Midea FRESH+ On/Off SEER 11.5, 1 Ton, Frío/Calor, 110v MAS12H1AGS</t>
  </si>
  <si>
    <t>Minisplit11.51TMAS12H1AGS</t>
  </si>
  <si>
    <t>Minisplit Midea FRESH+ On/Off SEER 11.5, 1 Ton, Frío/Calor, 110v</t>
  </si>
  <si>
    <t>MAS18C2AGS</t>
  </si>
  <si>
    <t>Minisplit FRESH+ On/Off SEER 11.5, 1.5 Ton, Frío, 220v MAS18C2AGS</t>
  </si>
  <si>
    <t>Minisplit 11.51.5T MAS18C2AGS</t>
  </si>
  <si>
    <t>MAS24C2AGS</t>
  </si>
  <si>
    <t>Minisplit FRESH+ On/Off SEER 11.5, 2 Ton, Frío, 220v MAS24C2AGS</t>
  </si>
  <si>
    <t>Minisplit 11.52T MAS24C2AGS</t>
  </si>
  <si>
    <t>MAW12C1OUK</t>
  </si>
  <si>
    <t>Aire Acondicionado Ventana ECO, 12,000 BTU/, Frío, 110v, Blanco MAW12C1OUK</t>
  </si>
  <si>
    <t>Aire/Vent 12000 BTU MAW12C1OUK</t>
  </si>
  <si>
    <t>Transforma tu espacio en un oasis de frescura con el Aire Acondicionado de Ventana ECO. Diseñado para brindarte el equilibrio ideal entre eficiencia y comodidad, este equipo de 12,000 BTU es perfecto para refrescar cualquier habitación con su potente sistema de enfriamiento.
Tecnología Follow Me: Gracias a su sensor inteligente en el control remoto, el aire se ajusta según tu ubicación para brindarte el máximo confort en cualquier rincón.
Timer programable 24 horas: Configura el encendido y apagado para optimizar el consumo de energía y disfrutar de un ambiente fresco justo cuando lo necesites.
Modo nocturno: Disfruta de noches más tranquilas con la función que apaga los sonidos del control y atenúa la luz del display para un descanso sin interrupciones.
Reinicio automático: No te preocupes por los cortes de energía, este aire acondicionado vuelve a su configuración previa en cuanto la electricidad regresa.
Indicador de filtro: Una luz te avisa cuando es momento de limpiar el filtro, asegurando un aire más puro y un mejor rendimiento.
Panel Touch: Controla todas sus funciones de manera intuitiva y con un solo toque.
Dale a tu hogar la frescura y comodidad que merece con un equipo diseñado para hacer tu vida más sencilla. ¡Hazlo tuyo hoy mismo!</t>
  </si>
  <si>
    <t>https://drive.google.com/drive/folders/1CY2jP5nG2Q8rUBFe_3OjkvwdmbR0C1Zh</t>
  </si>
  <si>
    <t>MAW05C1OUK</t>
  </si>
  <si>
    <t>Aire Acondicionado Ventana ECO, 5,000 BTU/h, Frío 110v, Blanco MAW05C1OUK</t>
  </si>
  <si>
    <t>Aire/Vent 5000 BTU MAW05C1OUM</t>
  </si>
  <si>
    <t>Transforma tu espacio en un oasis de frescura con el Aire Acondicionado de Ventana ECO. Diseñado para brindarte el equilibrio ideal entre eficiencia y comodidad, este equipo de 5,000 BTU es perfecto para refrescar cualquier habitación con su potente sistema de enfriamiento.
Tecnología Follow Me: Gracias a su sensor inteligente en el control remoto, el aire se ajusta según tu ubicación para brindarte el máximo confort en cualquier rincón.
Timer programable 24 horas: Configura el encendido y apagado para optimizar el consumo de energía y disfrutar de un ambiente fresco justo cuando lo necesites.
Modo nocturno: Disfruta de noches más tranquilas con la función que apaga los sonidos del control y atenúa la luz del display para un descanso sin interrupciones.
Reinicio automático: No te preocupes por los cortes de energía, este aire acondicionado vuelve a su configuración previa en cuanto la electricidad regresa.
Indicador de filtro: Una luz te avisa cuando es momento de limpiar el filtro, asegurando un aire más puro y un mejor rendimiento.
Panel Touch: Controla todas sus funciones de manera intuitiva y con un solo toque.
Dale a tu hogar la frescura y comodidad que merece con un equipo diseñado para hacer tu vida más sencilla. ¡Hazlo tuyo hoy mismo!</t>
  </si>
  <si>
    <t>https://drive.google.com/drive/folders/1yp8IyP6hvuq9zQq4OJNDnwdHcGhod5ka</t>
  </si>
  <si>
    <t>MAW08C1OUK</t>
  </si>
  <si>
    <t>Aire Acondicionado Ventana ECO, 8,000 BTU/h, Frío, 110v, Blanco MAW08C1OUK</t>
  </si>
  <si>
    <t>Aire/Vent 8000 BTU MAW08C1OUK</t>
  </si>
  <si>
    <t>Transforma tu espacio en un oasis de frescura con el Aire Acondicionado de Ventana ECO. Diseñado para brindarte el equilibrio ideal entre eficiencia y comodidad, este equipo de 8,000 BTU es perfecto para refrescar cualquier habitación con su potente sistema de enfriamiento.
Tecnología Follow Me: Gracias a su sensor inteligente en el control remoto, el aire se ajusta según tu ubicación para brindarte el máximo confort en cualquier rincón.
Timer programable 24 horas: Configura el encendido y apagado para optimizar el consumo de energía y disfrutar de un ambiente fresco justo cuando lo necesites.
Modo nocturno: Disfruta de noches más tranquilas con la función que apaga los sonidos del control y atenúa la luz del display para un descanso sin interrupciones.
Reinicio automático: No te preocupes por los cortes de energía, este aire acondicionado vuelve a su configuración previa en cuanto la electricidad regresa.
Indicador de filtro: Una luz te avisa cuando es momento de limpiar el filtro, asegurando un aire más puro y un mejor rendimiento.
Panel Touch: Controla todas sus funciones de manera intuitiva y con un solo toque.
Dale a tu hogar la frescura y comodidad que merece con un equipo diseñado para hacer tu vida más sencilla. ¡Hazlo tuyo hoy mismo!</t>
  </si>
  <si>
    <t>https://drive.google.com/drive/folders/107QoFkAkkV-24bx0XG3zVUaV7IPsL68a</t>
  </si>
  <si>
    <t>JQ1-AU2-UZ5</t>
  </si>
  <si>
    <t>JUGUETES</t>
  </si>
  <si>
    <t>JUGUETES MONTABLES</t>
  </si>
  <si>
    <t>CARROS</t>
  </si>
  <si>
    <t>Juguete montable Mytoy Little Whale Azul 5526</t>
  </si>
  <si>
    <t>Mytoy Little Whale Azul 5526</t>
  </si>
  <si>
    <t>Mytoy</t>
  </si>
  <si>
    <t>60141007</t>
  </si>
  <si>
    <t>Juguetes para montar</t>
  </si>
  <si>
    <t>Juguete montable para niños de 1 a 4 años - Little Whale Azul</t>
  </si>
  <si>
    <t>El diseño en forma de ballena no solo es una manera emocionante de aprender a caminar, sino que también ofrece una experiencia de juego única que cautivará a los niños amantes de los animales.
Está equipado con un compartimento en el asiento, ofrece un espacio práctico para guardar los tesoros más preciados de tu pequeño. Además, su respaldo sirve como agarradera trasera, proporcionando estabilidad adicional durante el paseo.
Es recomendado para niños y niñas de 1 a 4 años. Sus medidas lo convierten en el tamaño perfecto para manos y piernas en crecimiento.  Además, cuenta con un efecto de sonido en el claxon que añade un toque extra de diversión a cada viaje.</t>
  </si>
  <si>
    <t>https://drive.google.com/drive/folders/1RHbsFoSZyVbCKTx0WcswACcDYibYEo5-</t>
  </si>
  <si>
    <t>BI1-CE6-EW6</t>
  </si>
  <si>
    <t>Juguete montable Mytoy Little Whale Rosa 5526</t>
  </si>
  <si>
    <t>Mytoy Little Whale Rosa 5526</t>
  </si>
  <si>
    <t>Juguete montable para niños de 1 a 4 años - Little Whale Rosa</t>
  </si>
  <si>
    <t>El diseño en forma de ballena no solo es una manera emocionante de aprender a caminar, sino que también ofrece una experiencia de juego única que cautivará a los niños amantes de los animales.
Está equipado con un compartimento en el asiento, ofrece un espacio práctico para guardar los tesoros más preciados de tu pequeño. Además, su respaldo sirve como agarradera trasera, proporcionando estabilidad adicional durante el paseo.
Es recomendado para niños y niñas de 1 a 4 años. Sus medidas lo convierten en el tamaño perfecto para manos y piernas en crecimiento.  Además, cuenta con un efecto de sonido en el claxon que añade un toque extra de diversión a cada viaje.</t>
  </si>
  <si>
    <t>https://drive.google.com/drive/folders/1svtvAQ_B0wsT5yIScTJP9ReahzkXlG1J</t>
  </si>
  <si>
    <t>FT2-WQ2-AT5</t>
  </si>
  <si>
    <t>Juguete montable Mytoy Elephant Amarillo 5503</t>
  </si>
  <si>
    <t>Mytoy Elephant Amarillo 5503</t>
  </si>
  <si>
    <t>Juguete montable para niños de 1 a 4 años - Elephant Amarillo</t>
  </si>
  <si>
    <t>Carrito montable para niños de 1 a 4 años - Elephant Amarillo</t>
  </si>
  <si>
    <t>Ofrece horas de entretenimiento y aprendizaje mientras tu pequeño se mueve y explora su entorno. Con aros de colores para jugar y explorar, promueve la coordinación y las habilidades motoras de tu hijo mientras se divierte. Además, su cómodo respaldo y compartimento debajo del asiento aseguran que tu pequeño viajero esté cómodo y pueda llevar consigo sus tesoros más preciados mientras se aventura.
Es recomendado para niños y niñas de 1 a 4 años, es seguro y emocionante a partes iguales. Sus medidas aseguran comodidad y espacio adecuado para la diversión. Añade un toque de alegría y diversión a cualquier ambiente.
Además, para una mejor experiencia, cuenta con un efecto de sonido en el claxon que seguramente deleitará a los pequeños conductores.</t>
  </si>
  <si>
    <t>https://drive.google.com/drive/folders/16I2dUZpgajT_N7GsVHjIV00Yus1uajiT</t>
  </si>
  <si>
    <t>HH6-XM6-EU5</t>
  </si>
  <si>
    <t>Juguete montable Mytoy Elefante de Bastón Amarillo 5528</t>
  </si>
  <si>
    <t>Mytoy Amarillo 5528</t>
  </si>
  <si>
    <t>Juguete montable de bastón para niños de 1 a 4 años - Elefante de Bastón Amarillo</t>
  </si>
  <si>
    <t>Juguete Montable Para Niños De 1 A 4 Años Elefante De Bastón</t>
  </si>
  <si>
    <t>Carrito montable de bastón para niños de 1 a 4 años - Elefante de Bastón Amarillo</t>
  </si>
  <si>
    <t>Ofrece una experiencia divertida y educativa mientras tu bebé aprende a moverse. Con un bastón dirigible y aros de colores para jugar en su trompa, fomenta la coordinación y habilidades motoras. Cuenta con un pequeño compartimento en el asiento para guardar los objetos más preciados de tu pequeño.
Es recomendado para niños y niñas de 1 a 4 años, es seguro y emocionante a partes iguales. Sus medidas aseguran comodidad y espacio adecuado para la diversión. Añade un toque de alegría y diversión a cualquier ambiente.
Además, para una mejor experiencia, cuenta con un efecto de sonido en el claxon que seguramente deleitará a los pequeños conductores.</t>
  </si>
  <si>
    <t>https://drive.google.com/drive/folders/1Rblt4spTLEhwNsLq_wsKljQ9WL0lRJDu</t>
  </si>
  <si>
    <t>JP0-GV9-ND5</t>
  </si>
  <si>
    <t>Juguete montable Mytoy Elefante de Bastón Rosa 5528</t>
  </si>
  <si>
    <t>Mytoy Rosa 5528</t>
  </si>
  <si>
    <t>Juguete montable de bastón para niños de 1 a 4 años - Elefante de Bastón Rosa</t>
  </si>
  <si>
    <t>Carrito montable de bastón para niños de 1 a 4 años - Elefante de Bastón Rosa</t>
  </si>
  <si>
    <t>https://drive.google.com/drive/folders/1De03CLwHlomecpk_wFupSk-efMI6aiMN</t>
  </si>
  <si>
    <t>TI5-NK1-AK0</t>
  </si>
  <si>
    <t>Juguete montable Mytoy Elephant Naranja 5503</t>
  </si>
  <si>
    <t>Mytoy Elephant Naranja 5503</t>
  </si>
  <si>
    <t>Juguete montable para niños de 1 a 4 años - Elephant Naranja</t>
  </si>
  <si>
    <t>https://drive.google.com/drive/folders/1L9jaZ2KKoFyMYQIvvw0WdUhh_no5YSm9</t>
  </si>
  <si>
    <t>PK6-ON4-QG6</t>
  </si>
  <si>
    <t>Juguete montable Mytoy Elephant Rojo 5503</t>
  </si>
  <si>
    <t>Mytoy Elephant Rojo 5503</t>
  </si>
  <si>
    <t>Juguete montable para niños de 1 a 4 años - Elephant Rojo</t>
  </si>
  <si>
    <t>Carrito montable para niños de 1 a 4 años - Elephant Rojo</t>
  </si>
  <si>
    <t>https://drive.google.com/drive/folders/1aSsoWp9FegFZTjKWtTT1mV_uEtgJvuap</t>
  </si>
  <si>
    <t>GR2-TQ8-HB2</t>
  </si>
  <si>
    <t>Juguete montable Mytoy Elephant Rosa 5503</t>
  </si>
  <si>
    <t>Mytoy Elephant Rosa 5503</t>
  </si>
  <si>
    <t>Juguete montable para niños de 1 a 4 años - Elephant Rosa</t>
  </si>
  <si>
    <t>https://drive.google.com/drive/folders/1XyVtFhv5niwXtnoOwLva_Q9tN5h7SV6a</t>
  </si>
  <si>
    <t>PL7-GY5-XG8</t>
  </si>
  <si>
    <t xml:space="preserve">Juguete montable Mytoy Walking Car Amarillo 5501 </t>
  </si>
  <si>
    <t>Mytoy WalkingCarAmarillo 5501</t>
  </si>
  <si>
    <t>Juguete montable para niños de 1 a 4 años - Walking Car Amarillo</t>
  </si>
  <si>
    <t>Juguete Montable Para Niños De 1 A 4 Años - Walking Car</t>
  </si>
  <si>
    <t>Carrito montable para niños de 1 a 4 años - Walking Car Amarillo</t>
  </si>
  <si>
    <t>El favorito por su estilo tradicional y con una calcomanía incluida, que tu pequeño podrá personalizar a su gusto, agregando un toque único a su paseo.
Es resistente y está diseñado para resistir el paso del tiempo y las aventuras más audaces de tu pequeño explorador. Su compartimento oculto debajo del asiento proporciona un espacio práctico para guardar objetos especiales.
Es recomendado para niños y niñas de 1 a 4 años, es seguro y emocionante a partes iguales. Sus medidas aseguran comodidad y espacio adecuado para la diversión. Añade un toque de alegría y diversión a cualquier ambiente.
Además de su diseño clásico y duradero, está equipado con un cómodo respaldo para mayor comodidad durante el paseo, y un divertido sonido en el claxon que seguramente deleitará a tu pequeño conductor.</t>
  </si>
  <si>
    <t>https://drive.google.com/drive/folders/145MySoTogSl5c4gxzZjv0gIW0JiJIUSx</t>
  </si>
  <si>
    <t>UC2-EG5-AB0</t>
  </si>
  <si>
    <t>Juguete montable Mytoy Fire Engine 5504</t>
  </si>
  <si>
    <t>Mytoy Fire Engine 5504</t>
  </si>
  <si>
    <t>Juguete montable para niños de 1 a 4 años - Fire Engine</t>
  </si>
  <si>
    <t>Juguete Montable Para Niños De 1 A 4 Años - Fire Engine</t>
  </si>
  <si>
    <t>Carrito montable para niños de 1 a 4 años - Fire Engine Rojo</t>
  </si>
  <si>
    <t>Es el sueño hecho realidad para los pequeños que sueñan con convertirse en héroes de la comunidad desde una edad temprana. Está diseñado para fomentar el juego imaginativo y la exploración activa, es el complemento perfecto para las aventuras de tu pequeño héroe.
Con un compartimento debajo del asiento y un respaldo para asegurar la comodidad durante el viaje, es tanto práctico como divertido. Es recomendado para niños y niñas de 1 a 4 años. Sus medidas lo convierten en el tamaño perfecto para manos y piernas en crecimiento.
Cuenta con un efecto de sonido en el claxon que seguramente deleitará a tu pequeño conductor y añadirá emoción a cada aventura.</t>
  </si>
  <si>
    <t>https://drive.google.com/drive/folders/1mWXpGqAqNZZTE0XaMphd-pN7hjgBIAuJ</t>
  </si>
  <si>
    <t>GJ0-JX3-AO7</t>
  </si>
  <si>
    <t xml:space="preserve">Juguete montable Mytoy Walking Car Rosa 5501 </t>
  </si>
  <si>
    <t>Mytoy Walking Car Rosa 5501</t>
  </si>
  <si>
    <t>Juguete montable para niños de 1 a 4 años - Walking Car Rosa</t>
  </si>
  <si>
    <t>Carrito montable para niños de 1 a 4 años - Walking Car Rosa</t>
  </si>
  <si>
    <t>https://drive.google.com/drive/folders/1ZEhTNsgmaYXxLgXEqgw4uUu5-1V28TdE</t>
  </si>
  <si>
    <t>DU8-QH4-HK1</t>
  </si>
  <si>
    <t>Juguete montable Mytoy Herbi Car Azul 5210</t>
  </si>
  <si>
    <t>Mytoy Herbi Car Azul 5210</t>
  </si>
  <si>
    <t>Juguete montable para niños de 1 a 4 años - Herbi Car Azul</t>
  </si>
  <si>
    <t>Juguete Montable Para Niños De 1 A 4 Años - Herbi Car</t>
  </si>
  <si>
    <t>Carrito montable para niños de 1 a 4 años - Herbi Car Azul</t>
  </si>
  <si>
    <t>Combina un diseño sencillo con durabilidad. Aunque su aspecto es modesto, su resistencia y fiabilidad lo convierten en un favorito entre los pequeños aventureros. La vibrante combinación de colores lo eleva, atrayendo miradas y sonrisas dondequiera que vaya.
Equipado con un respaldo para brindar seguridad y comodidad, asegura que tu niño disfrute de cada momento de su paseo con total confianza. Es recomendado para niños y niñas de 1 a 4 años, es el compañero perfecto para las primeras aventuras de tu pequeño.
Ofrece el tamaño ideal para manos y piernas en crecimiento, asegurando una experiencia cómoda y segura. Además de su diseño robusto y atractivo, cuenta con un efecto de sonido en el claxon que añade un toque extra de diversión a cada viaje.</t>
  </si>
  <si>
    <t>https://drive.google.com/drive/folders/1iTOBu80TsV-obCHbLZ0xsVADFdnTpjAg</t>
  </si>
  <si>
    <t>NX0-RD7-CE2</t>
  </si>
  <si>
    <t>Juguete montable Mytoy Herbi Car Rojo 5210</t>
  </si>
  <si>
    <t>Mytoy Herbi Car Rojo 5210</t>
  </si>
  <si>
    <t>Juguete montable para niños de 1 a 4 años - Herbi Car Rojo</t>
  </si>
  <si>
    <t>Carrito montable para niños de 1 a 4 años - Herbi Car Rojo</t>
  </si>
  <si>
    <t>https://drive.google.com/drive/folders/1G0k33kjAq9kc-Of7XjIXwGQ9v8nvLPf1</t>
  </si>
  <si>
    <t>ZH7-ZC3-DI7</t>
  </si>
  <si>
    <t>Juguete montable Mytoy Herbi Car Rosa 5210</t>
  </si>
  <si>
    <t>Mytoy Herbi Car Rosa 5210</t>
  </si>
  <si>
    <t>Juguete montable para niños de 1 a 4 años - Herbi Car Rosa</t>
  </si>
  <si>
    <t>Carrito montable para niños de 1 a 4 años - Herbi Car Rosa</t>
  </si>
  <si>
    <t>https://drive.google.com/drive/folders/1mP7d154FcfnjOfvP9EAQ1JE_iE9oUQc0</t>
  </si>
  <si>
    <t>RM5-PN0-SX9</t>
  </si>
  <si>
    <t>TRICICLOS</t>
  </si>
  <si>
    <t>Juguete montable Mytoy Let's Trike Rojo 5302</t>
  </si>
  <si>
    <t>Mytoy Let's Trike Rojo 5302</t>
  </si>
  <si>
    <t>Juguete montable para niños de 3 a 5 años - Let's Trike Rojo</t>
  </si>
  <si>
    <t>Con un diseño resistente y confiable, ofrece comodidad y entretenimiento. Está equipado con un sonido de timbre en el manubrio, cada paseo se convierte en una experiencia auditiva emocionante para tu niño. Además, su asiento confortable asegura que cada aventura sea cómoda y placentera.
Es recomendado para niños y niñas de 3 a 5 años, está diseñado específicamente para satisfacer las necesidades y habilidades de los pequeños conductores en crecimiento. Ofrece el tamaño perfecto para manos y piernas en desarrollo.
Además, incluye un práctico termo para mantener a tu pequeño hidratado durante sus aventuras al aire libre.</t>
  </si>
  <si>
    <t>https://drive.google.com/drive/folders/1NEi6m6u3VeSbx5gjR5soJHsmmB1Lh9vd</t>
  </si>
  <si>
    <t>NS9-KB5-BN3</t>
  </si>
  <si>
    <t>BICICLETAS</t>
  </si>
  <si>
    <t>Juguete montable Mytoy My First Bike Rosa 5216</t>
  </si>
  <si>
    <t>Mytoy MyFirstBikeRosa5216</t>
  </si>
  <si>
    <t>Juguete montable para niños de 1 a 4 años - My First Bike Rosa</t>
  </si>
  <si>
    <t>Juguete Montable Para Niños De 1 A 4 Años - My First Bike</t>
  </si>
  <si>
    <t>My First Bike Rosa Mytoy 5216</t>
  </si>
  <si>
    <t>Con un diseño robusto y seguro, en un encantador color rosa no solo capta la atención de los niños, sino que también asegura horas de diversión segura. Es ideal para ayudar a los pequeños a desarrollar habilidades motoras fundamentales y a mejorar su equilibrio, preparándolos para futuras aventuras sobre ruedas.
Está específicamente diseñado para que los niños aprendan a pedalear de manera intuitiva y segura. Su estructura resistente proporciona la estabilidad necesaria para que los padres se sientan tranquilos mientras sus hijos juegan y exploran. Es recomendado para niños de 1 a 4 años, es una excelente opción para acompañar el crecimiento y los momentos de juego activo durante los primeros años de vida.</t>
  </si>
  <si>
    <t>https://drive.google.com/drive/folders/1WIeLxGzSVEudYDAicpwtPMdxhBB962O9</t>
  </si>
  <si>
    <t>OJ0-JN4-GJ7</t>
  </si>
  <si>
    <t>Juguete montable Mytoy My First Bike Verde 5216</t>
  </si>
  <si>
    <t>Mytoy My First Bike Verde 5216</t>
  </si>
  <si>
    <t>Juguete montable para niños de 1 a 4 años - My First Bike Verde</t>
  </si>
  <si>
    <t>Con un diseño robusto y seguro, en un encantador color verde no solo capta la atención de los niños, sino que también asegura horas de diversión segura. Es ideal para ayudar a los pequeños a desarrollar habilidades motoras fundamentales y a mejorar su equilibrio, preparándolos para futuras aventuras sobre ruedas.
Está específicamente diseñado para que los niños aprendan a pedalear de manera intuitiva y segura. Su estructura resistente proporciona la estabilidad necesaria para que los padres se sientan tranquilos mientras sus hijos juegan y exploran. Es recomendado para niños de 1 a 4 años, es una excelente opción para acompañar el crecimiento y los momentos de juego activo durante los primeros años de vida.</t>
  </si>
  <si>
    <t>https://drive.google.com/drive/folders/13TAPzGiMr4M89yCD96CxQa0PdKlv_7CU</t>
  </si>
  <si>
    <t>YM1-EU2-AI8</t>
  </si>
  <si>
    <t>PATINETES SCOOTER</t>
  </si>
  <si>
    <t>Juguete montable Mytoy Patín Yipi Azul 5307</t>
  </si>
  <si>
    <t>Mytoypatín Yipi Azul 5307</t>
  </si>
  <si>
    <t>Juguete montable para niños de 3 a 6 años - Patín Yipi Azul</t>
  </si>
  <si>
    <t>Con su estructura de tres llantas, proporciona una base sólida que ayuda a los niños a mantener el equilibrio mientras aprenden y se divierten. El manillar es ajustable, lo que permite adaptarlo a la altura del niño conforme va creciendo, asegurando así una experiencia cómoda y segura en todo momento.
Es recomendado para niños y niñas de 3 a 6 años. Sus medidas ofrecen el tamaño ideal para pequeños exploradores en crecimiento.
Incluye una cesta al frente para llevar los objetos más preciados en cada viaje. Con sonido de timbre en el manubrio, cada paseo se convierte en una emocionante aventura auditiva para tu pequeño conductor.</t>
  </si>
  <si>
    <t>https://drive.google.com/drive/folders/1HSGW7oPci9ikNc4riEgIbrvCG5itfFOE</t>
  </si>
  <si>
    <t>DL8-XV3-MQ1</t>
  </si>
  <si>
    <t>Juguete montable Mytoy Patín Yipi Rosa 5307</t>
  </si>
  <si>
    <t>Mytoypatín Yipi Rosa 5307</t>
  </si>
  <si>
    <t>Juguete montable para niños de 3 a 6 años - Patín Yipi Rosa</t>
  </si>
  <si>
    <t>Con su estructura de tres llantas, proporciona una base sólida que ayuda a los niños a mantener el equilibrio mientras aprenden y se divierten. El manillar es ajustable, lo que permite adaptarlo a la altura del niño conforme va creciendo, asegurando así una experiencia cómoda y segura en todo momento.
Es recomendado para niños y niñas de 3 a 6 años. Sus medidas ofrecen el tamaño ideal para pequeños exploradores en crecimiento.
Incluye una cesta al frente para llevar los objetos más preciados en cada viaje. Con sonido de timbre en el manubrio, cada paseo se convierte en una emocionante aventura auditiva para tu pequeño conductor.</t>
  </si>
  <si>
    <t>https://drive.google.com/drive/folders/1g1Wd6bIFVnSiNALrTWFqmkaURqiaxka3</t>
  </si>
  <si>
    <t>QU1-RK5-JG3</t>
  </si>
  <si>
    <t>Juguete montable Mytoy Let's Trike Rosa 5302</t>
  </si>
  <si>
    <t>Mytoy Let's Trike Rosa 5302</t>
  </si>
  <si>
    <t>Juguete montable para niños de 3 a 5 años - Let's Trike Rosa</t>
  </si>
  <si>
    <t>https://drive.google.com/drive/folders/1k7uMVMn3WoMMmW0gKM4P_AqlzV42jboV</t>
  </si>
  <si>
    <t>HF8-IN2-AP5</t>
  </si>
  <si>
    <t>Juguete montable Mytoy Tricycle Rainbow Azul 5551</t>
  </si>
  <si>
    <t>Mytoy Tricycle Azul 5551</t>
  </si>
  <si>
    <t>Juguete montable de bastón para niños de 2 a 5 años - Tricycle Rainbow Azul</t>
  </si>
  <si>
    <t>Está diseñado para hacer que los paseos con tu pequeño sean aún más emocionantes y cómodos que nunca. Su bastón dirigible proporciona un control total mientras exploran juntos.
Cuenta con una práctica canastilla trasera donde puedes guardar todos los objetos esenciales que necesites llevar contigo. Además, también dispone de un emocionante tablero musical y luces que agregarán un toque divertido a cada paseo. Y para asegurar que tu pequeño esté protegido del sol, incluye una sombrilla de tela ajustable.
Es recomendado para niños y niñas de 2 a 5 años, con medidas que aseguran su comodidad y seguridad. Sus dimensiones proporcionan el tamaño perfecto para manos y piernas en crecimiento.</t>
  </si>
  <si>
    <t>https://drive.google.com/drive/folders/19TeqKxE6B9jOzafhzo7P9gXIAMVtNufg</t>
  </si>
  <si>
    <t>DO8-NY8-TL5</t>
  </si>
  <si>
    <t>Juguete montable Mytoy Tricycle Rainbow Rosa 5551</t>
  </si>
  <si>
    <t>Mytoy Tricycle Rosa 5551</t>
  </si>
  <si>
    <t>Juguete montable de bastón para niños de 2 a 5 años - Tricycle Rainbow Rosa</t>
  </si>
  <si>
    <t>https://drive.google.com/drive/folders/1WQ3hz69prnSc9uexYQSEDXkpezUEFD6B</t>
  </si>
  <si>
    <t>JUGUETES ELECTRÓNICOS</t>
  </si>
  <si>
    <t>ROBOTS</t>
  </si>
  <si>
    <t>First Order Stormtrooper</t>
  </si>
  <si>
    <t>Robot de juguete UBTECH First Order Stormtrooper de Star Wars</t>
  </si>
  <si>
    <t>Robot UBTECH Stormtrooper</t>
  </si>
  <si>
    <t>UBTECH</t>
  </si>
  <si>
    <t>60141000</t>
  </si>
  <si>
    <t>Juguetes</t>
  </si>
  <si>
    <t>Robot de juguete UBTECH Star Wars First Order Stormtrooper</t>
  </si>
  <si>
    <t>Un soldado de asalto con tecnología avanzada, diseñado para defender con máxima eficiencia. Gracias a su realidad aumentada, comandos de voz y reconocimiento facial, te permite proteger tu entorno como nunca antes.
Emite órdenes y lanza ataques estratégicos desde una vista en primera o tercera persona, todo gestionado a través de su intuitiva aplicación interactiva.
Crea una base de datos con hasta tres rostros mediante su sistema de biometría facial, personalizando las interacciones según tus preferencias. Está equipado con un sistema de tres micrófonos, es capaz de captar tus órdenes con claridad, incluso en los entornos más ruidosos, asegurando una ejecución eficaz en todo momento.
Su cámara integrada le permite detectar y monitorear cualquier actividad, brindando vigilancia continua y eficiente. Gracias a su acelerómetro y giroscopio, sigue tus instrucciones con movimientos fluidos y precisos en cualquier dirección. Además, su sensor infrarrojo evita riesgos al identificar y esquivar desniveles u obstáculos.
Con unas dimensiones de 16.51 cm de largo, 27.99 cm de alto y 12.70 cm de ancho, combina un diseño compacto con avanzadas funcionalidades tecnológicas, listo para cualquier misión.</t>
  </si>
  <si>
    <t>https://drive.google.com/drive/folders/10HLFbAW4vOGSUTp05s_rvZMfODttgxAd</t>
  </si>
  <si>
    <t>PATINETES SCOOTER ELECTRICO</t>
  </si>
  <si>
    <t xml:space="preserve">F35 </t>
  </si>
  <si>
    <t>Scooter Eléctrico SEGWAY Ninebot F35</t>
  </si>
  <si>
    <t>Scooter Eléctrico Ninebot F35</t>
  </si>
  <si>
    <t>SEGWAY</t>
  </si>
  <si>
    <t>25101802</t>
  </si>
  <si>
    <t>Scooters</t>
  </si>
  <si>
    <t>Scooter Eléctrico Negro SEGWAY Ninebot F35</t>
  </si>
  <si>
    <t>Scooter Electrico Negro SEGWAY Ninebot F35</t>
  </si>
  <si>
    <t xml:space="preserve">El F35 es un scooter eléctrico de alto rendimiento, con un diseño moderno y elegante. Alcanzando una velocidad máxima de 18.6 mph (30 km/h) y una autonomía de hasta 24.9 millas (40 km), es ideal para desplazamientos rápidos y largos. Sus neumáticos de 10 pulgadas aseguran una conducción cómoda en diferentes terrenos.
Además su tablero LED intuitivo, puedes elegir entre tres modos de conducción:
•        Modo Eco (9.3 mph) para mayor autonomía.
•        Modo Estándar (18.6 mph) para un equilibrio perfecto entre rendimiento y alcance.
•        Modo Sport (18.6 mph) para mayor aceleración y mejor rendimiento en pendientes de hasta el 20%.
</t>
  </si>
  <si>
    <t>https://drive.google.com/drive/folders/1iwkVW5a1BdySxoEDrL0N04V-75VX5KDa</t>
  </si>
  <si>
    <t>ES4</t>
  </si>
  <si>
    <t>Scooter Eléctrico SEGWAY ES4</t>
  </si>
  <si>
    <t>Scooter Eléctrico Negro SEGWAY ES4</t>
  </si>
  <si>
    <t>El Scooter ninebot ES4 de Segway combina rendimiento y comodidad en un solo vehículo. Con un alcance de hasta 28 millas y una velocidad máxima de 18.6 mph, es ideal para trayectos largos y rápidos. Su motor potente permite subir pendientes de hasta un 15% de grado sin perder eficiencia.</t>
  </si>
  <si>
    <t>https://drive.google.com/drive/folders/1Jt5P0vSMpExSt-RycvM5aHJkOlOEVCrq</t>
  </si>
  <si>
    <t>DX8-BU2-GP5</t>
  </si>
  <si>
    <t>COMBOS</t>
  </si>
  <si>
    <t>Combo de 2 Ventiladores de Pedestal Mytek de 16 pulgadas 3388</t>
  </si>
  <si>
    <t>2VentiPed Myt16p 3388</t>
  </si>
  <si>
    <t>Ventilador de Pedestal Mytek de 16 pulgadas 3388 - Set de 2 piezas</t>
  </si>
  <si>
    <t>Equipado con amortiguación delantera y trasera, este scooter ofrece una experiencia de conducción suave, incluso en superficies irregulares. Los neumáticos grandes sólidos (8" en el frente y 7.5" en la parte trasera) aseguran mayor estabilidad y durabilidad, sin preocuparse por pinchazos.</t>
  </si>
  <si>
    <t>UJ2-WE9-PD9</t>
  </si>
  <si>
    <t>Combo de 4 Ventiladores de Pedestal Mytek de 16 pulgadas 3388</t>
  </si>
  <si>
    <t>4VentiPed Myt16p 3388</t>
  </si>
  <si>
    <t>Ventilador de Pedestal Mytek de 16 pulgadas 3388 - Set de 4 piezas</t>
  </si>
  <si>
    <t>Con una batería de iones de litio interna y externa, el ES4 se destaca como un scooter eléctrico de alto rendimiento, con seguridad y confort en cada viaje.</t>
  </si>
  <si>
    <t>RT6-MNQ-3IX</t>
  </si>
  <si>
    <t>Combo de Mesa Plegable Blanca 180 (Siena) + Freidora de Aire Digital Inner Chef 4L</t>
  </si>
  <si>
    <t>Siena+FreidoraAire Chef 4L</t>
  </si>
  <si>
    <t>Varios</t>
  </si>
  <si>
    <t>Combo de Mesa Plegable Blanca 180 + Freidora de Aire Digital Inner Chef 4L</t>
  </si>
  <si>
    <t>Introducimos el Combo que incluye una Mesa Plegable Blanca de 180 cm y una Freidora de Aire Digital Inner Chef de 4L, una combinación perfecta para tus necesidades de espacio adicional y cocina saludable.
La Mesa Plegable Portafolio de Plástico de 1.8m ofrece un diseño portátil, fácil de armar y desarmar, lo que la convierte en una opción conveniente para una variedad de situaciones. Con su bloqueo de seguridad que proporciona estabilidad y firmeza, esta mesa es ideal para eventos al aire libre, reuniones en interiores o SIMplemente como un espacio de trabajo adicional.
Por otro lado, la Freidora de Aire Digital Inner Chef de 4L de Midea te permite llevar una vida saludable y más sencilla. Con su sistema de circulación 3D rápida de aire caliente, puedes freír, rostizar, hornear y gratinar sin necesidad de utilizar aceite. Esto te permite disfrutar de platos deliciosos y crujientes con menos grasa y calorías, haciendo que cocinar sea más fácil y saludable que nunca.
Ya sea que estés organizando un evento, necesites espacio adicional en casa o busques una forma más saludable de cocinar, este combo de mesa plegable y freidora de aire eléctrica Midea es la elección perfecta. Disfruta de la comodidad, versatilidad y beneficios para la salud que ofrece esta práctica combinación de productos.</t>
  </si>
  <si>
    <t>NXU-87Q-L2R</t>
  </si>
  <si>
    <t>Combo 1 Mesa Plegable Blanca 180 &amp; 1 Olla de Presión MultiFuncional Inner Chef 6L</t>
  </si>
  <si>
    <t>Siena + 1 OllaPresiónINner 6L</t>
  </si>
  <si>
    <t>Presentamos el Combo que incluye una Mesa Plegable Blanca de 180 cm y una Olla de Presión MultiFuncional Inner Chef de 6L, una combinación perfecta para tus necesidades de espacio adicional y cocina versátil.
La Mesa Plegable Portafolio de Plástico de 1.8m ofrece un diseño portátil, fácil de armar y desarmar, con un bloqueo de seguridad que proporciona estabilidad y firmeza. Ideal para eventos al aire libre, reuniones en interiores o como espacio de trabajo adicional, esta mesa es conveniente y práctica en cualquier situación.
Por otro lado, la Olla de Presión MultiFuncional Inner Chef de 6L te permite preparar una amplia variedad de platillos con solo presionar un botón. Con 15 recetas preestablecidas, desde guisos hasta arroces perfectamente cocidos, esta olla te ofrece flexibilidad y conveniencia en la cocina. Además, puedes seleccionar entre las funciones de mantener caliente y la selección manual de tiempo, adaptando cada receta a tus preferencias.
La función de textura te permite personalizar el grado de cocción según tus gustos, mientras que el temporizador de hasta 24 horas y la función de cocinado al vacío Sous-Vide te ofrecen una versatilidad incomparable. Equipada con 10 sistemas de seguridad y un sensor de apagado automático, esta olla asegura una cocción segura en todo momento.
Con una capacidad de 6 litros, es perfecta para preparar comidas familiares y platos para ocasiones especiales. Además, incluye accesorios prácticos como dos cucharas soperas, una taza medidora de arroz y un rack para vapor, convirtiéndola en una solución completa para todas tus necesidades de cocina.
Disfruta de la conveniencia, versatilidad y seguridad que ofrece este combo de mesa plegable y olla de presión multifuncional Inner Chef. Prepárate para disfrutar de deliciosas comidas y eventos exitosos con esta práctica combinación de productos.</t>
  </si>
  <si>
    <t>QR7-CY9-QE8</t>
  </si>
  <si>
    <t>Combo de Mesa Plegable Blanca 180 (Siena) + 4 Sillas Plegables Blancas</t>
  </si>
  <si>
    <t>Siena+4 SillasBlnc</t>
  </si>
  <si>
    <t>56101600</t>
  </si>
  <si>
    <t>Muebles para el exterior</t>
  </si>
  <si>
    <t>Paquete Mesa Plegable 180 Y 4 Sillas Plegables Blanca</t>
  </si>
  <si>
    <t>Combo de Mesa Plegable Blanca de 180 cm + 4 Sillas Plegables Blancas</t>
  </si>
  <si>
    <t>Ofrece la combinación ideal de practicidad, funcionalidad y estilo, diseñado para adaptarse a una variedad de situaciones y entornos gracias a sus componentes.
La Mesa Plegable Blanca 180. Con su diseño portátil tipo portafolio, montar y desmontar es una tarea sencilla y rápida. Además, su sistema de bloqueo de seguridad asegura estabilidad y firmeza en todo momento.
Con un generoso espacio para diversas actividades, esta mesa puede soportar hasta 150 kg, lo que la hace ideal para eventos sociales, asegurando resistencia y estabilidad durante su uso.
Fabricada con material plástico resistente, esta mesa está diseñada para resistir las inclemencias del tiempo en exteriores, sin preocuparse por rayones o golpes que puedan afectar su apariencia estética.
El paquete incluye 4 sillas plegables blancas, que son cómodas, resistentes y versátiles. Con una capacidad de hasta 100 kg, estas sillas son robustas y duraderas. Su diseño plegable las hace prácticas para transportar y almacenar, y su resistencia a los golpes las hace ideales para cualquier clima.</t>
  </si>
  <si>
    <t>https://drive.google.com/drive/folders/1ravFB5c_JZSNA_S51h4howcfPjgtvtdl</t>
  </si>
  <si>
    <t>DC1-CZ8-JN1</t>
  </si>
  <si>
    <t>Combo de Mesa Plegable Blanca 180 (Siena) + 8 Sillas Plegables Blancas</t>
  </si>
  <si>
    <t>Siena+8 SillasBlnc</t>
  </si>
  <si>
    <t>Combo Mesa Plegable De 180 Cm + 8 Sillas Plegables Blancas</t>
  </si>
  <si>
    <t>Combo de Mesa Plegable Blanca de 180 cm + 8 Sillas Plegables Blancas</t>
  </si>
  <si>
    <t>La Mesa Plegable Blanca 180 es una opción práctica y funcional para diversos usos. Su diseño portátil tipo portafolio Simplifica el ensamblaje y desmontaje, mientras que el sistema de bloqueo de seguridad asegura estabilidad y firmeza durante su uso.
Esta mesa ofrece un amplio espacio para actividades diversas. Su resistencia de hasta 120 kg la hace ideal para eventos sociales, asegurando durabilidad y estabilidad.
Fabricada con material plástico resistente, es adecuada para uso en exteriores sin riesgo de deterioro. Su resistencia a rayones y golpes asegura su durabilidad y preserva su apariencia estética a lo largo del tiempo.
El paquete incluye 8 sillas plegables blancas, cómodas, resistentes y multifuncionales. Con una resistencia de hasta 230 kg, estas sillas son robustas y duraderas. Su diseño plegable las hace fáciles de armar, transportar y almacenar, mientras que su material resistente a golpes las hace ideales para cualquier clima.
Este combo proporciona una solución completa para tus necesidades de espacio adicional, ofreciendo durabilidad, funcionalidad y comodidad tanto en la mesa como en las sillas.</t>
  </si>
  <si>
    <t>https://drive.google.com/drive/folders/1xIREYVhGXroPkWCeklStbp8w0vd-Sgzo</t>
  </si>
  <si>
    <t>RB9-MQ2-PCW</t>
  </si>
  <si>
    <t>Combo de Mesa Plegable Negra 180 + 4 Sillas Plegables Negras</t>
  </si>
  <si>
    <t>MesaNegra 180+4 SillasNegras</t>
  </si>
  <si>
    <t>Combo Mesa Plegable Blanca 180 y 4 Sillas Plegables Blancas:
Este combo ofrece una solución completa y versátil para tus necesidades de espacio adicional, combinando la Mesa Plegable Blanca 180 y 4 Sillas Plegables Blancas.
La Mesa Plegable Blanca 180 es una opción práctica y funcional para diversos usos. Su diseño portátil tipo portafolio SIMplifica el ensamblaje y desmontaje, mientras que el sistema de bloqueo de seguridad asegura estabilidad y firmeza durante su uso.
Con dimensiones de 74 cm de altura, 70 cm de ancho y 180 cm de largo, esta mesa ofrece un amplio espacio para actividades diversas. Su resistencia de hasta 150 kg la hace ideal para eventos sociales, asegurando durabilidad y estabilidad.
Fabricada con material plástico resistente, es adecuada para uso en exteriores sin riesgo de deterioro. Su resistencia a rayones y golpes asegura su durabilidad y preserva su apariencia estética a lo largo del tiempo.
El paquete incluye 4 sillas plegables blancas, cómodas, resistentes y multifuncionales. Con dimensiones de 88 cm de alto, 45 cm de ancho y 50 cm de largo, estas sillas ofrecen comodidad para cualquier evento, ya sea en interiores o exteriores.
Con una resistencia de hasta 100 kg, estas sillas son robustas y duraderas. Su diseño plegable las hace fáciles de armar, transportar y almacenar, mientras que su material resistente a golpes las hace ideales para cualquier clima.
En resumen, este combo proporciona una solución completa para tus necesidades de espacio adicional, ofreciendo durabilidad, funcionalidad y comodidad tanto en la mesa como en las sillas.</t>
  </si>
  <si>
    <t>XW3-AB4-QI5</t>
  </si>
  <si>
    <t>Combo de Mesa Plegable Rattan Café 180 + 4 Sillas Plegables Rattan Café</t>
  </si>
  <si>
    <t>MesaRtnC180+4 SillasRtn C</t>
  </si>
  <si>
    <t>Paquete De Mesa Plegable 180 Y 4 Sillas Rattan Café</t>
  </si>
  <si>
    <t xml:space="preserve">Combo Mesa Plegable Rattan Café 180 y Pack 4 Sillas Plegables Rattan Café:
Este combo ofrece una solución completa y versátil para tus necesidades de espacio adicional, combinando la Mesa Plegable Rattan Café 180 y el Pack 4 Sillas Plegables Rattan Café.
La Mesa Plegable Rattan Café 180 presenta un diseño portátil tipo portafolio que facilita su montaje y desmontaje. Equipada con un sistema de bloqueo de seguridad, asegura estabilidad y firmeza durante su uso, proporcionando una superficie segura y sólida.
Con dimensiones de 74 cm de altura, 75 cm de ancho y 180 cm de largo, esta mesa ofrece un espacio cómodo para una variedad de actividades. Su resistencia de peso de hasta 150 kg asegura durabilidad y capacidad para sostener objetos o alimentos sin comprometer su estabilidad.
Ideal para fiestas, eventos especiales y reuniones familiares, esta mesa proporciona un espacio conveniente para actividades sociales. Su estructura de una sola pieza facilita su montaje y desmontaje sin complicaciones.
Fabricada con material plástico resistente, es apta para cualquier clima, convirtiéndola en una elección ideal para uso en exteriores sin riesgo de deterioro. Su resistencia a rayones y golpes asegurando durabilidad y preserva su apariencia estética.
Este paquete de sillas de plástico plegables reforzadas incluye 4 unidades, perfectas para uso en interiores y exteriores. Su diseño único y moderno tipo rattan las hace ideales para eventos especiales, y su fácil transporte las convierte en una opción conveniente.
Con dimensiones de 88 cm de altura, 45 cm de ancho y 50 cm de largo, estas sillas ofrecen comodidad en cualquier tipo de evento. Su resistencia de peso de hasta 100 kg y su material resistente a golpes asegurando durabilidad y versatilidad.
Además, su diseño ergonómico y su facilidad de montaje y desmontaje las hacen ideales para una variedad de situaciones. </t>
  </si>
  <si>
    <t>SK3-JE3-IH5</t>
  </si>
  <si>
    <t>Combo de Mesa Plegable Rattan Café 180 + 8 Sillas Plegables Rattan Café</t>
  </si>
  <si>
    <t>MesaRtnC180+8 SillasRtn C</t>
  </si>
  <si>
    <t>Paquete De Mesa Plegable 180 Y 8 Sillas Rattan Café</t>
  </si>
  <si>
    <t xml:space="preserve">Combo Mesa Plegable Rattan Café 180 y Pack 4 Sillas Plegables Rattan Café:
Este combo ofrece una solución completa y versátil para tus necesidades de espacio adicional, combinando la Mesa Plegable Rattan Café 180 y el Pack 4 Sillas Plegables Rattan Café.
La Mesa Plegable Rattan Café 180 presenta un diseño portátil tipo portafolio que facilita su montaje y desmontaje. Equipada con un sistema de bloqueo de seguridad, asegurando estabilidad y firmeza durante su uso, proporcionando una superficie segura y sólida.
Con dimensiones de 74 cm de altura, 75 cm de ancho y 180 cm de largo, esta mesa ofrece un espacio cómodo para una variedad de actividades. Su resistencia de peso de hasta 150 kg asegura durabilidad y capacidad para sostener objetos o alimentos sin comprometer su estabilidad.
Ideal para fiestas, eventos especiales y reuniones familiares, esta mesa proporciona un espacio conveniente para actividades sociales. Su estructura de una sola pieza facilita su montaje y desmontaje sin complicaciones.
Fabricada con material plástico resistente, es apta para cualquier clima, convirtiéndola en una elección ideal para uso en exteriores sin riesgo de deterioro. Su resistencia a rayones y golpes asegura su durabilidad y preserva su apariencia estética.
Este paquete de sillas de plástico plegables reforzadas incluye 4 unidades, perfectas para uso en interiores y exteriores. Su diseño único y moderno tipo rattan las hace ideales para eventos especiales, y su fácil transporte las convierte en una opción conveniente.
Con dimensiones de 88 cm de altura, 45 cm de ancho y 50 cm de largo, estas sillas ofrecen comodidad en cualquier tipo de evento. Su resistencia de peso de hasta 100 kg y su material resistente a golpes aseguran durabilidad y versatilidad.
Además, su diseño ergonómico y su facilidad de montaje y desmontaje las hacen ideales para una variedad de situaciones. </t>
  </si>
  <si>
    <t>LW6-GV0-EG6</t>
  </si>
  <si>
    <t>Combo de Mesa Plegable Rattan Gris 180 + 4 Sillas Plegables Rattan Gris</t>
  </si>
  <si>
    <t>MesaRtnG180+4 SillasRtn G</t>
  </si>
  <si>
    <t>Combo 1 Mesa Plegable 180 Rattan Gris &amp; 1 Pack 4 Sillas Plegables Rattan Gris</t>
  </si>
  <si>
    <t>Paquete Mesa Plegable 180 Y 4 Sillas Plegables Rattan Gris</t>
  </si>
  <si>
    <t xml:space="preserve">Combo Mesa Plegable Rattan Gris 180 y Pack 4 Sillas Plegables Rattan Gris
La Mesa Plegable Rattan Gris 180 ha sido diseñada con un formato portátil tipo portafolio, lo que facilita su montaje y desmontaje. Su sistema de bloqueo de seguridad asegura estabilidad y firmeza durante su uso, proporcionando una superficie sólida y segura para diversas actividades.
Con dimensiones de 74 cm de altura, 75 cm de ancho y 180 cm de largo, esta mesa ofrece un amplio espacio para ocho personas. Su resistencia de hasta 150 kg la convierte en la opción ideal para fiestas, eventos especiales y reuniones familiares, asegurando comodidad y conveniencia.
Fabricada con material plástico resistente, esta mesa es apta para cualquier clima, lo que la hace perfecta para uso en exteriores sin riesgo de deterioro. Su resistencia a rayones y golpes asegura durabilidad y preserva su atractivo estético a lo largo del tiempo.
Este paquete consta de 4 sillas plegables de plástico tipo rattan gris, diseñadas para ofrecer comodidad y resistencia. Con dimensiones de 88 cm de altura, 45 cm de ancho y 50 cm de largo, estas sillas son ideales para cualquier evento, ya sea en interiores o exteriores.
Con un diseño moderno tipo rattan y un asiento ergonómico, estas sillas proporcionan confort y estilo. Su resistencia a cualquier clima y su material resistente a golpes las hacen duraderas y versátiles.
Fáciles de armar y transportar gracias a su diseño plegable, estas sillas son una excelente elección para cualquier ocasión. </t>
  </si>
  <si>
    <t>YZ0-QC3-QX7</t>
  </si>
  <si>
    <t>Combo de Mesa Plegable Rattan Gris 180 + 8 Sillas Plegables Rattan Gris</t>
  </si>
  <si>
    <t>MesaRtnG180+8 SillasRtn G</t>
  </si>
  <si>
    <t>Combo 1 Mesa Plegable 180 Rattan Gris &amp; 2 Pack 4 Sillas Plegables Rattan Gris</t>
  </si>
  <si>
    <t>Paquete Mesa Plegable 180 Y 8 Sillas Plegables Rattan Gris</t>
  </si>
  <si>
    <t xml:space="preserve">Combo Mesa Plegable Rattan Gris 180 y Pack 4 Sillas Plegables Rattan Gris
La Mesa Plegable Rattan Gris 180 ha sido diseñada con un formato portátil tipo portafolio, lo que facilita su montaje y desmontaje. Su sistema de bloqueo de seguridad aseguran estabilidad y firmeza durante su uso, proporcionando una superficie sólida y segura para diversas actividades.
Con dimensiones de 74 cm de altura, 75 cm de ancho y 180 cm de largo, esta mesa ofrece un amplio espacio para ocho personas. Su resistencia de hasta 150 kg la convierte en la opción ideal para fiestas, eventos especiales y reuniones familiares, asegurando comodidad y conveniencia.
Fabricada con material plástico resistente, esta mesa es apta para cualquier clima, lo que la hace perfecta para uso en exteriores sin riesgo de deterioro. Su resistencia a rayones y golpes asegura durabilidad y preserva su atractivo estético a lo largo del tiempo.
Este paquete consta de 4 sillas plegables de plástico tipo rattan gris, diseñadas para ofrecer comodidad y resistencia. Con dimensiones de 88 cm de altura, 45 cm de ancho y 50 cm de largo, estas sillas son ideales para cualquier evento, ya sea en interiores o exteriores.
Con un diseño moderno tipo rattan y un asiento ergonómico, estas sillas proporcionan confort y estilo. Su resistencia a cualquier clima y su material resistente a golpes las hacen duraderas y versátiles.
Fáciles de armar y transportar gracias a su diseño plegable, estas sillas son una excelente elección para cualquier ocasión. </t>
  </si>
  <si>
    <t>LV3-PT1-RN1</t>
  </si>
  <si>
    <t>Combo de Elefante de Bastón Rosa Mytoy 5528 + Let's Trike Rosa Mytoy 5302</t>
  </si>
  <si>
    <t>Rosa Mytoy 5528+Mytoy 5302</t>
  </si>
  <si>
    <t>Combo de dos juguetes montables de bastón para niños - Elefante de Bastón Rosa y Let's Trike Rosa</t>
  </si>
  <si>
    <t>Descubre la diversión con nuestro Combo de Carrito y Triciclo Montable de Bastón para niños
Elefante de Bastón Rosa: Este encantador carrito montable en forma de elefante está diseñado para promover la diversión y el desarrollo motor de tu bebé. Con un diseño lúdico que incluye un bastón dirigible y aros de colores en su trompa, ofrece una experiencia de juego emocionante y educativa. Además de su aspecto adorable, cuenta con un pequeño compartimento en el asiento para guardar tesoros, haciendo que cada paseo sea aún más emocionante con un efecto de sonido en el claxon.
Let's Trike Rosa: Cuando tu pequeño esté listo para aventurarse en emocionantes paseos en triciclo, el Let's Trike Rosa es la elección perfecta para asegurar diversión y seguridad. Equipado con un sonido de timbre en el manubrio y un cómodo asiento, ofrece un viaje placentero para niños de 3 a 5 años. Disponible en dos colores encantadores, rosa y rojo, este triciclo incluye un termo para mantener a tu hijo hidratado durante sus emocionantes expediciones.
Con este combo, tus pequeños exploradores disfrutarán de horas de diversión mientras desarrollan sus habilidades motoras y se embarcan en emocionantes aventuras de juego</t>
  </si>
  <si>
    <t>GC8-TX0-AO8</t>
  </si>
  <si>
    <t>Combo de Fire Engine Mytoy 5504 + Walking Car Amarillo Mytoy 5501</t>
  </si>
  <si>
    <t>FireEngMytoy 5504+Mytoy 5501</t>
  </si>
  <si>
    <t>Combo de dos juguetes montables para niños de 1 a 4 años - Fire Engine y Walking Car Amarillo</t>
  </si>
  <si>
    <t>Presentamos el Combo 2 de carritos montables perfectos para niños de 1 a 4 años
El Fire Engine Rojo es el sueño hecho realidad para los pequeños aventureros que sueñan con ser bomberos. Con su diseño atractivo y práctico, este carrito no solo estimula la imaginación y la creatividad, sino que también ofrece comodidad durante emocionantes misiones de rescate. Equipado con un compartimento para guardar tesoros y un emocionante efecto de sonido en el claxon, cada viaje se convierte en una emocionante aventura.
Por otro lado, el Walking Car Amarillo es un clásico que ha ganado popularidad por su durabilidad y resistencia excepcionales. Con la posibilidad de personalizarlo con calcomanías y un compartimento secreto para llevar juguetes, este carrito ofrece diversión personalizada y práctica para tus pequeños exploradores. Además, su diseño ergonómico y el divertido sonido del claxon hacen que cada paseo sea aún más emocionante. Dale a tus hijos una experiencia de conducción inolvidable con este combo único de carritos montables</t>
  </si>
  <si>
    <t>XM9-NZ8-UW1</t>
  </si>
  <si>
    <t>Combo de 2 Motorolas G23 Gris Oxford 128 GB + 4 GB</t>
  </si>
  <si>
    <t>2Motos G23GOxford 128GB+4GB</t>
  </si>
  <si>
    <t>Combo 2 Celular Motorola G23 Gris Oxford 128 GB + 4 GB</t>
  </si>
  <si>
    <t>El combo de dos celulares Motorola G23 Gris Oxford 128 GB + 4 GB es la combinación perfecta para aquellos que buscan estilo, potencia y funcionalidad en sus dispositivos móviles. Con un elegante diseño en tono Gris Oxford, estos smartphones añaden un toque de sofisticación a tu vida digital.
Sumérgete en una experiencia visual excepcional gracias a su generosa pantalla, que ofrece colores vibrantes y detalles nítidos para disfrutar al máximo de tus contenidos favoritos. Con una capacidad de almacenamiento de 128 GB en cada dispositivo, tendrás espacio de sobra para guardar fotos, videos, aplicaciones y documentos importantes sin preocuparte por quedarte sin espacio.
Captura cada momento especial con su avanzado sistema de cámaras. Las lentes traseras de 50 MP, 2 MP y 2 MP te permiten explorar tu creatividad fotográfica y obtener imágenes de alta calidad, mientras que la cámara frontal de 8 MP asegura selfies impresionantes para compartir con tus seres queridos.
Equipados con procesadores eficientes y 4 GB de RAM, los Motorola G23 ofrecen un rendimiento rápido y fluido, permitiéndote realizar multitarea sin problemas y ejecutar aplicaciones exigentes con facilidad.
La seguridad y la comodidad son primordiales, con opciones como el reconocimiento facial y el sensor de huella dactilar, que te proporcionan desbloqueos rápidos y seguros. Además, la batería de larga duración te permite disfrutar de tus smartphones durante todo el día sin preocuparte por quedarte sin energía en el momento más inoportuno.
En resumen, el combo de dos celulares Motorola G23 Gris Oxford es la elección ideal para aquellos que buscan dispositivos que ofrezcan un rendimiento potente, una excelente capacidad de almacenamiento y un diseño elegante que se adapte perfectamente a su estilo de vida moderno.</t>
  </si>
  <si>
    <t>R5H-MQ6-73L</t>
  </si>
  <si>
    <t>Combo de 2 TCL 201 Negro 32 GB + 1 GB</t>
  </si>
  <si>
    <t>2 TCL 201 Negro 32GB+1GB</t>
  </si>
  <si>
    <t>Celular Tcl201 Negro 32 Gb + 1 Gb</t>
  </si>
  <si>
    <t>El combo de dos celulares TCL 201 ofrece una solución práctica y eficiente para aquellos que buscan dispositivos móviles confiables y sencillos.
El TCL 201 es un clásico en color negro que proporciona una capacidad de almacenamiento de 32 GB + 1 GB de RAM, lo que lo convierte en una elección funcional para diversas necesidades.
Su pantalla ofrece una experiencia visual clara y nítida, perfecta para actividades diarias como la navegación web y el disfrute de contenido multimedia. Además, su tamaño ajustado asegurando un manejo cómodo y una portabilidad sin complicaciones.
Con 32 GB de almacenamiento interno y 1 GB de RAM, este celular proporciona una capacidad suficiente para almacenar aplicaciones, fotos, videos y otros archivos esenciales. Aunque su capacidad de almacenamiento no es la más amplia, su rendimiento sencillo lo hace ideal para usuarios que buscan practicidad.
La cámara funcional del TCL 201 permite capturar momentos cotidianos con detalles básicos, mientras que su diseño compacto y color negro clásico lo convierten en una opción versátil y discreta para cualquier usuario.
Con conectividad esencial y un diseño SIMple pero elegante, el TCL 201 se presenta como una elección práctica para aquellos que valoran la funcionalidad y la SIMplicidad en un dispositivo móvil. Al adquirir el combo de dos celulares TCL 201, los usuarios obtienen una solución conveniente y confiable para sus necesidades de comunicación y entretenimiento.</t>
  </si>
  <si>
    <t>KW1-WG6-GE7</t>
  </si>
  <si>
    <t>Combo de 2 Colchones Individuales Restonic Aramis</t>
  </si>
  <si>
    <t>C2 ColchonesINdivv Aramis</t>
  </si>
  <si>
    <t>Colchón Individual Restonic Aramis - Set de 2 piezas</t>
  </si>
  <si>
    <t>MP4-ID2-DK0</t>
  </si>
  <si>
    <t>Combo de 2 Colchones Matrimoniales Restonic Aramis</t>
  </si>
  <si>
    <t>C2 Colchones Matri Aramis</t>
  </si>
  <si>
    <t>Colchón Matrimonial Restonic Aramis - Set de 2 piezas</t>
  </si>
  <si>
    <t>FT9-XK0-IQ5</t>
  </si>
  <si>
    <t>Combo de 2 Mesas Plegables Rattan Gris 180 + 8 Sillas Plegables Rattan Gris</t>
  </si>
  <si>
    <t>2 Mesas RtnG180+8 SillasRtn G</t>
  </si>
  <si>
    <t>Combo 2 Mesas Plegable Rattan Gris 180 &amp; 2 Pack 4 Sillas Plegables Rattan Gris</t>
  </si>
  <si>
    <t>Combo 2 Mesas Plegables 180 Rattan Gris y 2 Pack 4 Sillas Plegables Rattan Gris
Presentamos el Combo 2 Mesas Plegables 180 Rattan Gris, una solución práctica y versátil para tus necesidades de espacio adicional. Además, incluye el Combo 2 Pack de 4 Sillas Plegables Rattan Gris, una opción elegante y funcional para tus necesidades de asientos adicionales.
Estas mesas plegables presentan un diseño portátil tipo portafolio que facilita su ensamblaje y desmontaje. Incorporan un sistema de bloqueo de seguridad que contribuye a la estabilidad y firmeza durante su uso, asegurando una superficie sólida y segura.
Con una altura de 74 cm, ancho de 75 cm y largo de 180 cm, estas mesas ofrecen un espacio cómodo para una variedad de actividades. Su resistencia de peso de hasta 150 kg asegura su durabilidad y capacidad para sostener objetos o alimentos sin comprometer su estabilidad.
Con capacidad para ocho personas cada una, estas mesas son ideales para fiestas, eventos especiales y reuniones familiares, ofreciendo un espacio conveniente para actividades sociales. Su estructura está compuesta por una sola pieza, lo que facilita su montaje y desmontaje sin complicaciones.
Fabricadas con material plástico resistente, son aptas para cualquier clima, lo que las convierte en una elección ideal para uso en exteriores sin riesgo de deterioro. Su resistencia a rayones y golpes asegura durabilidad y preserva la apariencia estética de las mesas.
Este combo incluye 8 sillas plegables de plástico tipo rattan gris, diseñadas para ofrecer comodidad y resistencia. Cada silla presenta un diseño único con un asiento ergonómico que brinda confort durante largos períodos de uso.
Con dimensiones de 88 cm de alto, 45 cm de ancho y 50 cm de largo, estas sillas ofrecen una capacidad de hasta 100 kg y son adecuadas para diversas ocasiones. Son perfectas para cualquier tipo de evento, desde reuniones familiares hasta celebraciones al aire libre.
Fabricadas con material resistente a golpes y diseñadas para resistir cualquier clima, estas sillas son ideales tanto para uso en interiores como en exteriores. Su diseño moderno tipo rattan agrega un toque de elegancia a cualquier entorno.
Este Combo 2 Mesas Plegables 180 Rattan Gris y 2 Pack 4 Sillas Plegables Rattan Gris es la elección ideal para aquellos que buscan comodidad, estilo y practicidad en sus muebles plegables. Disfruta de la versatilidad y la elegancia que ofrecen estos productos en una variedad de eventos y entornos.</t>
  </si>
  <si>
    <t>GT1-FP7-ON9</t>
  </si>
  <si>
    <t>Combo de 2 Mesas Plegables Blancas 180 (Siena) + 8 Sillas Plegables Blancas</t>
  </si>
  <si>
    <t>2 Siena+8SillasBlnc</t>
  </si>
  <si>
    <t>Combo de 2 Mesas Plegables Blancas de 180 cm + 8 Sillas Plegables Blancas</t>
  </si>
  <si>
    <t>Ofrece la combinación ideal de practicidad, funcionalidad y estilo, diseñado para adaptarse a una variedad de situaciones y entornos gracias a sus componentes.
La Mesa Plegable Blanca 180 es una opción elegante y versátil para tus eventos y reuniones, tanto en interiores como en exteriores. Con un diseño portátil tipo portafolio, su ensamblaje y desmontaje son rápidos y sencillos. Incorpora un sistema de bloqueo de seguridad que asegura estabilidad y firmeza durante su uso, proporcionando una superficie sólida y segura para diversas actividades.
Te ofrece un amplio espacio para hasta ocho personas, convirtiéndola en la elección perfecta para fiestas, eventos especiales y reuniones familiares. Su resistencia de peso de hasta 150 kg asegura durabilidad y capacidad para sostener objetos o alimentos sin comprometer su estabilidad.
Fabricada con material plástico resistente, esta mesa es apta para cualquier clima, lo que la convierte en una opción ideal para uso en exteriores sin riesgo de deterioro. Su resistencia a rayones y golpes asegura durabilidad y preserva su apariencia estética.
Estas Sillas Plegables de Plástico Blanca son el complemento perfecto para la Mesa Plegable Blanca 180, proporcionando comodidad y funcionalidad en cualquier evento. Con 8 sillas, estas son cómodas, resistentes, fáciles de armar y desarmar, lo que las hace ideales para cualquier tipo de evento, ya sea en interiores o exteriores.
Ofrecen una capacidad de hasta 100 kg y son adecuadas para diversas ocasiones. Su diseño plegable las hace fáciles de transportar y almacenar, mientras que su resistencia a los elementos asegurando su durabilidad en cualquier clima.  Proporcionando confort y estilo donde sea que las necesites.</t>
  </si>
  <si>
    <t>YJ1-OK7-HL2</t>
  </si>
  <si>
    <t>Paquete de 2 Mesas Plegables Blancas 122</t>
  </si>
  <si>
    <t>2 Mesas Ple Blnc 122</t>
  </si>
  <si>
    <t>Mesa Plegable Blanca de 122 centímetros - Set de 2 piezas</t>
  </si>
  <si>
    <t>EU1-VU9-UR1</t>
  </si>
  <si>
    <t>Paquete de 2 Mesas Plegables Blancas 180 (Siena)</t>
  </si>
  <si>
    <t>2 Mesas Ple Blnc 180 (Siena)</t>
  </si>
  <si>
    <t>Mesa Plegable Blanca de 180 cm (Siena) - Set de 2 piezas</t>
  </si>
  <si>
    <t>Paquete De 2 Mesas Plegables Portafolio De Plástico 1.8</t>
  </si>
  <si>
    <t xml:space="preserve">Mesa Plegable Blanca de 180 centímetros - Set de 2 piezas
</t>
  </si>
  <si>
    <t>Set de dos mesas que ofrecen un diseño portátil tipo portafolio que facilita su ensamblaje y desmontaje. Incorpora un sistema de bloqueo de seguridad que contribuye a la estabilidad y firmeza durante su uso, proporcionando una superficie sólida y segura.
Proporciona un espacio cómodo para diversas actividades. La resistencia de peso de hasta 150 kg asegura su durabilidad y capacidad para sostener objetos o alimentos sin comprometer su estabilidad.
Con capacidad para ocho personas, su diseño la convierte en una opción idónea para fiestas, eventos especiales y reuniones familiares, ofreciendo un espacio conveniente para disfrutar de actividades sociales. Su estructura está compuesta por una sola pieza, facilitando su montaje y desmontaje sin complicaciones.
Está fabricada con material plástico resistente, es apta para cualquier clima, lo que la convierte en una elección ideal para uso en exteriores sin riesgo de deterioro. Su resistencia a rayones y golpes no solo te dará durabilidad, sino que también preserva su apariencia estética.
La mesa tiene un peso de 10 kg y unas dimensiones de 180 cm de largo, 70 cm de ancho y 74 cm de alto, con un grosor de 22.18 mm en el tubo de acero.</t>
  </si>
  <si>
    <t>https://drive.google.com/drive/folders/1eIy4xCcUABsd-xf7U30aF9WNoY5kL205</t>
  </si>
  <si>
    <t>LZ5-OQ9-ED6</t>
  </si>
  <si>
    <t>Paquete de 2 Mesas Plegables Grises Tipo Madera 180</t>
  </si>
  <si>
    <t>2 Mesas Ple Grises 180</t>
  </si>
  <si>
    <t>Mesa Plegable Gris Tipo Madera de 180 cm - Set de 2 piezas</t>
  </si>
  <si>
    <t xml:space="preserve">Te ofrecen una capacidad para soportar hasta 100 kg cada una. Presentan un diseño único tipo rattan, son portátiles, fáciles de armar y cuentan con un bloqueo de seguridad que aseguran  estabilidad y firmeza.
Son ideales para diversas ocasiones, como fiestas, eventos especiales y reuniones familiares, ya que son cómodas y versátiles tanto para interior como para exterior. Además, son fáciles de montar y desmontar.
Entre sus principales características se encuentran su resistencia a cualquier tipo de clima, su durabilidad ante golpes, su facilidad de armado y transporte gracias a su diseño portafolio, y su mecanismo de seguridad que brinda estabilidad y firmeza.
</t>
  </si>
  <si>
    <t>RL6-XR9-TD4</t>
  </si>
  <si>
    <t>Combo de 2 Mesas Plegables Negras 180 (Siena)</t>
  </si>
  <si>
    <t>2 Mesas Ple Negras 180 (Siena)</t>
  </si>
  <si>
    <t>Mesa Plegable Negra de 180 cm - Set de 2 piezas</t>
  </si>
  <si>
    <t>Mesa Plegable Negra De 180 Cm - Set De 2 Piezas</t>
  </si>
  <si>
    <t xml:space="preserve">Mesa Plegable Negra de 180 cm - Set de 2 piezas
</t>
  </si>
  <si>
    <t xml:space="preserve">Combo de 2 mesas plegables portafolio de plástico de 1.8m, diseño portátil y fácil de armar. Sus dimensiones armadas son 74cm de alto, 74cm de ancho y 180cm de largo, con capacidad para 6 personas y resistencia de hasta 100KG. Ideal para eventos familiares, tanto en interior como exterior, y se monta y desmonta con facilidad. Sus beneficios incluyen resistencia a condiciones climáticas, material duradero ante rayaduras y golpes, y un mecanismo de seguridad para estabilidad. </t>
  </si>
  <si>
    <t>https://drive.google.com/drive/folders/1O_legmXNx5vYcdMR3rP4WrOoudobqpZe</t>
  </si>
  <si>
    <t>LX8-BT2-VS2</t>
  </si>
  <si>
    <t>Paquete de 2 Mesas Plegables Rattan Café 180</t>
  </si>
  <si>
    <t>2 Mesas Ple Rattan Café 180</t>
  </si>
  <si>
    <t>Mesa Plegable Rattan Café de 180 cm - Set de 2 piezas</t>
  </si>
  <si>
    <t>Mesa Plegable Rattan Café 180 - Set De 2 Piezas</t>
  </si>
  <si>
    <t xml:space="preserve">Mesa Plegable Rattan Café 180 - Set de 2 piezas
</t>
  </si>
  <si>
    <t>Combo 2 Mesas Plegables 180 Rattan Café</t>
  </si>
  <si>
    <t>Set de dos piezas que ofrecen un diseño portátil tipo portafolio que simplifica su montaje y desmontaje. Incorpora un sistema de bloqueo de seguridad que asegura estabilidad y firmeza durante su uso, proporcionando una superficie sólida y segura.
Con dimensiones de 180 cm de largo, 70 cm de ancho y una altura de 74 cm, proporciona un espacio cómodo para diversas actividades. Su capacidad de carga de hasta 150 kg asegura durabilidad y la capacidad de sostener objetos o alimentos sin comprometer su estabilidad.
Con capacidad para ocho personas, su diseño la convierte en la opción ideal para fiestas, eventos especiales y reuniones familiares, ofreciendo un espacio conveniente para actividades sociales. Su estructura de una sola pieza facilita el montaje y desmontaje sin complicaciones.
Está fabricada con material plástico resistente, es apta para cualquier clima, convirtiéndola en la elección perfecta para uso en exteriores sin riesgo de deterioro. Su resistencia a rayones y golpes no solo asegura durabilidad, sino que también conserva la apariencia estética de la mesa.</t>
  </si>
  <si>
    <t>https://drive.google.com/drive/folders/1YIsHYv8tU1mfGO-gW1djhhcLgE4GdD3u</t>
  </si>
  <si>
    <t>Combo de 8 Sillas Plegables Blancas (Roma)</t>
  </si>
  <si>
    <t>8 Sillas Ple Blnc (Roma)</t>
  </si>
  <si>
    <t>Silla Plegable Blanca (Roma) - Set de 8 piezas</t>
  </si>
  <si>
    <t>Silla Plegable Blanca (roma) - Set De 8 Piezas</t>
  </si>
  <si>
    <t>Ofrecen comodidad y resistencia en un diseño fácil de armar y transportar. Están fabricadas con plástico reforzado de alta calidad. Son ideales tanto para uso interior como exterior, gracias a su resistencia a diferentes condiciones climáticas. Su estructura de acero inoxidable y patas con tapones antiderrapantes aseguran estabilidad y firmeza, incluso en terrenos irregulares.
Además de su durabilidad, son prácticas y multifuncionales. Ideales para fiestas, reuniones familiares y eventos al aire libre, se pliegan fácilmente para un almacenamiento compacto y se despliegan en segundos, ahorrando tiempo y esfuerzo.
La limpieza también es sencilla, ya que el material plástico permite una fácil eliminación de manchas con un paño húmedo o seco, y en caso de necesidad, se pueden lavar con detergente y un cepillo suave.
Con este paquete de ocho unidades, tendrás la solución para cualquier ocasión, ofreciendo confort, practicidad y resistencia en cada evento.</t>
  </si>
  <si>
    <t>https://drive.google.com/drive/folders/16dPcpO6Q053-WoUC70iUcYRkbDy8JFCA</t>
  </si>
  <si>
    <t>RT3-YX3-OX7</t>
  </si>
  <si>
    <t>Paquete de 2 Mesas Plegables Rattan Gris 180</t>
  </si>
  <si>
    <t>2 Mesas Ple Rattan Gris 180</t>
  </si>
  <si>
    <t>Mesa Plegable Rattan Gris de 180 cm - Set de 2 piezas</t>
  </si>
  <si>
    <t>Paquete De 2 Mesas Plegables 180 Rattan Gris</t>
  </si>
  <si>
    <t>Introducimos el Combo 2 Mesas Plegables 180 Rattan Gris, una opción práctica y versátil para tus necesidades de espacio adicional.
Estas mesas plegables presentan un diseño portátil tipo portafolio que facilita su ensamblaje y desmontaje, con un sistema de bloqueo de seguridad que asegura estabilidad y firmeza durante su uso, asegurando una superficie sólida y segura.
Con dimensiones de 74 cm de alto, 75 cm de ancho y 180 cm de largo, ofrecen un espacio cómodo para una variedad de actividades, con una resistencia de peso de hasta 150 kg para durabilidad y estabilidad.
Capaces de albergar hasta ocho personas cada una, son ideales para fiestas, eventos especiales y reuniones familiares, con una estructura compuesta por una sola pieza que facilita su montaje y desmontaje sin complicaciones.
Fabricadas con material plástico resistente, son aptas para cualquier clima, lo que las convierte en una elección ideal para uso en exteriores sin riesgo de deterioro. Su resistencia a rayones y golpes aseguran durabilidad y preserva la apariencia estética de las mesas.
El Combo 2 Mesas Plegables 180 Rattan Gris ofrece durabilidad, versatilidad y conveniencia en cualquier ocasión, proporcionando comodidad y funcionalidad en tus eventos y reuniones.</t>
  </si>
  <si>
    <t>VK6-XR3-RK5</t>
  </si>
  <si>
    <t>Combo de 8 Sillas Plegables Blancas (JM-X53)</t>
  </si>
  <si>
    <t>8 Sillas Ple Blnc (JM-X53)</t>
  </si>
  <si>
    <t>Silla Plegable Blanca - Set de 8 piezas</t>
  </si>
  <si>
    <t>Combo 2 Pack 4 Sillas Plegables Blanca</t>
  </si>
  <si>
    <t xml:space="preserve">Silla Plegable Blanca - Set de 8 piezas
</t>
  </si>
  <si>
    <t>Juego de sillas plegables 8 piezas Loomber de plástico</t>
  </si>
  <si>
    <t>Te ofrece practicidad y funcionalidad, diseñado para adaptarse a diversas situaciones.                                                     El set incluye 8 sillas plegables de plástico en un elegante color blanco, diseñadas para ofrecer comodidad, resistencia y facilidad de uso en una variedad de eventos y entornos. Cada silla es cómoda, resistente, fácil de armar y multifuncional, ideal para cualquier ocasión. 
Son perfectas para cualquier tipo de evento, desde reuniones familiares hasta celebraciones al aire libre, estas sillas son adecuadas para uso en interiores y exteriores, ofreciendo versatilidad en su aplicación y fácil montaje y desmontaje para eventos temporales o espacios con necesidades cambiantes.
Fabricadas con material resistente a cualquier tipo de clima y golpes, aseguran durabilidad y resistencia a largo plazo. Además, su diseño plegable facilita el armado, transporte y almacenamiento.</t>
  </si>
  <si>
    <t>https://drive.google.com/drive/folders/11P546aSXiGsybGUO6jA8p_g2-I1bqZn4</t>
  </si>
  <si>
    <t>QC2-AL1-PU1</t>
  </si>
  <si>
    <t>Combo de 8 Sillas Plegables Grises Tipo Madera (Lenox)</t>
  </si>
  <si>
    <t>8 Sillas Ple Grises (Lenox)</t>
  </si>
  <si>
    <t>Silla Plegable Gris Tipo Madera (Lenox) - Set de 8 piezas</t>
  </si>
  <si>
    <t>El combo incluye 8 sillas plegables de plástico, cómodas, resistentes y fáciles de armar. Ideales para cualquier evento y pueden usarse tanto en interiores como exteriores. Fabricadas con material resistente a climas adversos y golpes. Su diseño plegable las hace prácticas de transportar y almacenar.</t>
  </si>
  <si>
    <t>https://drive.google.com/drive/folders/1dZBv3jX6ooyCNii_BRveMNcHzT2WAQkn</t>
  </si>
  <si>
    <t>QD3-SJ9-RP6</t>
  </si>
  <si>
    <t>Combo de 8 Sillas Plegables Negras</t>
  </si>
  <si>
    <t>8 Sillas Ple Negras</t>
  </si>
  <si>
    <t>Silla Plegable Negra - Set de 8 piezas</t>
  </si>
  <si>
    <t>El Combo consiste en 8 Sillas Plegables de plástico que son cómodas, resistentes y fáciles de armar. Son multifuncionales y de fácil transporte. Sus dimensiones armadas son 88 cm de alto, 45 cm de ancho y 50 cm de largo, con una resistencia de hasta 100 KG. Perfectas para cualquier evento, tanto en interiores como exteriores, y se montan y desmontan con facilidad. Además, son resistentes a cualquier clima y a golpes, y su diseño plegable las hace prácticas para transportar.</t>
  </si>
  <si>
    <t>https://drive.google.com/drive/folders/183R43cXC1gGHUa_y-rlbTBitKb5nQqHc</t>
  </si>
  <si>
    <t>RWM-45O-1W7</t>
  </si>
  <si>
    <t>Combo de 8 Sillas Plegables Negras Fiesta</t>
  </si>
  <si>
    <t>8 Sillas Ple Negras Fiesta</t>
  </si>
  <si>
    <t>Silla Plegable Negra Fiesta - Set de 8 piezas</t>
  </si>
  <si>
    <t>Silla Plegable Negra Fiesta Set De 8</t>
  </si>
  <si>
    <t xml:space="preserve">Silla Plegable Negra Fiesta - Set de 8 piezas
</t>
  </si>
  <si>
    <t>Juego de sillas plegables 8 piezas Loomber</t>
  </si>
  <si>
    <t>Ofrecen una solución practica y eficiente para cualquier ocasión. Cada silla se pliega fácilmente para un almacenamiento conveniente y rápido, y cuenta con asientos y respaldos acolchados que ofrecen comodidad y apoyo durante horas.
Incluye 8 sillas plegables de acero reforzado en un elegante color negro, diseñadas para brindar durabilidad y estilo en eventos especiales y uso doméstico. 
Son perfectas para eventos, fiestas y uso en el hogar, estas sillas ofrecen versatilidad en su aplicación, con un diseño elegante ideal para cualquier ambiente del hogar o eventos especiales. Su estructura de acero reforzada asegura durabilidad y resistencia, mientras que el material resistente a golpes prolonga su vida útil. Además, el asiento y respaldo ergonómicos proporcionan comodidad durante su uso prolongado. 
Fáciles de armar, transportar y almacenar gracias a su diseño plegable, estas sillas son ideales para espacios con necesidades cambiantes.</t>
  </si>
  <si>
    <t>https://drive.google.com/drive/folders/1EijBSAK0XT-NaZIaURprZeP3BFR1xbac</t>
  </si>
  <si>
    <t>IY1-HB1-ZJ3</t>
  </si>
  <si>
    <t>Combo de 8 Sillas Plegables Rattan Café</t>
  </si>
  <si>
    <t>8 Sillas Ple Rattan Café</t>
  </si>
  <si>
    <t>Silla Plegable Rattan Café - Set de 8 piezas</t>
  </si>
  <si>
    <t>Silla De Plástico Plegable Tipo Rattan Café Set De 8 Sillas</t>
  </si>
  <si>
    <t>Introducimos el Combo 2 Pack de 4 Sillas Plegables Rattan Café, una opción resistente y elegante para tus necesidades de asientos adicionales.
Este combo incluye 8 sillas plegables de plástico reforzado en un tono café tipo rattan, diseñadas para ofrecer comodidad y durabilidad. Cada silla cuenta con un diseño único que las hace ideales para eventos especiales tanto en interiores como en exteriores.
Las dimensiones del producto armado son: Alto: 88 cm, Ancho: 45 cm, Largo: 50 cm, con una resistencia al peso de hasta 100 KG por silla. Cada pack incluye 4 sillas, con un total de 2 packs.
Perfectas para cualquier tipo de evento, desde reuniones familiares hasta celebraciones al aire libre, estas sillas son adecuadas para uso en interiores y exteriores, ofreciendo versatilidad en su ubicación y son fáciles de montar y desmontar, lo que las hace ideales para eventos temporales o espacios con necesidades cambiantes.
Sus beneficios y características principales incluyen su resistencia a cualquier tipo de clima, su fabricación con material resistente a golpes, su diseño moderno tipo rattan que añade un toque de elegancia a cualquier espacio, asientos ergonómicos para asegurar comodidad durante largos períodos de uso, y su fácil armado y transporte gracias a su diseño plegable.
El Combo 2 Pack de 4 Sillas Plegables Rattan Café es la elección perfecta para aquellos que buscan comodidad, durabilidad y estilo en sus asientos adicionales, ofreciendo conveniencia y elegancia en una variedad de eventos y entornos.</t>
  </si>
  <si>
    <t>https://drive.google.com/drive/folders/15Y2BWY3USVXhh9fdN5oPzaplIC9OEDp7</t>
  </si>
  <si>
    <t>QK1-BT9-FP3</t>
  </si>
  <si>
    <t>Combo de 8 Sillas Plegables Rattan Gris</t>
  </si>
  <si>
    <t>8 Sillas Ple Rattan Gris</t>
  </si>
  <si>
    <t>Silla Plegable Rattan Gris - Set de 8 piezas</t>
  </si>
  <si>
    <t>Paquete De 8 Sillas Plegables Rattan Gris</t>
  </si>
  <si>
    <t>Introducimos el Combo 2 Pack de 4 Sillas Plegables Rattan Gris, una solución versátil y elegante para tus necesidades de asientos adicionales.
Este combo incluye 8 sillas plegables de plástico tipo rattan gris, diseñadas para ofrecer comodidad y resistencia. Cada silla presenta un diseño único con un asiento ergonómico que brinda confort durante largos períodos de uso.
Las dimensiones del producto armado son: Alto: 88 cm, Ancho: 45 cm, Largo: 50 cm, con una resistencia al peso de hasta 100 KG por silla. Cada pack incluye 4 sillas, con un total de 2 packs.
Perfectas para cualquier tipo de evento, desde reuniones familiares hasta celebraciones al aire libre, estas sillas son adecuadas para uso en interiores y exteriores, y son fáciles de montar y desmontar, lo que las hace ideales para eventos temporales o espacios con necesidades cambiantes.
Sus beneficios y características principales incluyen su resistencia a cualquier tipo de clima, su diseño moderno tipo rattan que agrega un toque de elegancia a cualquier entorno, asientos ergonómicos para asegurar su comodidad durante su uso prolongado, fabricadas con material resistente a golpes para asegurar durabilidad a largo plazo, y su fácil armado y transporte gracias a su diseño plegable.
Este Combo 2 Pack de 4 Sillas Plegables Rattan Gris es la elección ideal para aquellos que buscan comodidad, estilo y practicidad en sus asientos adicionales, ofreciendo versatilidad y elegancia en una variedad de eventos y entornos.</t>
  </si>
  <si>
    <t>https://drive.google.com/drive/folders/1dcUVim9-zAjvE7-2oF9cIkojQ0B1ZRrl</t>
  </si>
  <si>
    <t>FH8-EX3-LC7</t>
  </si>
  <si>
    <t>Combo de 2 Pantallas LG LED de 43 pulgadas 43UQ8000AUB (Reacondicionadas)</t>
  </si>
  <si>
    <t>2TV LG LED43p 43UQ8000AUB</t>
  </si>
  <si>
    <t>Pantalla LG LED de 43 pulgadas 43UQ8000AUB (Reacondicionada) - Set de 2 piezas</t>
  </si>
  <si>
    <t>Introduciendo el Combo de 2 Pantallas LG UHD LED de 43'', una experiencia de entretenimiento redefinida por la combinación de tecnología avanzada y diseño elegante. Con la pantalla LG 43'' 4K UHD modelo 43UR80 2023, sumérgete en imágenes detalladas y colores vibrantes con su impresionante resolución Ultra HD 4K, elevando la calidad de tus películas, programas y juegos favoritos.
El modelo 43UR80 2023 incorpora la última tecnología de procesamiento de imágenes de LG para asegurar un rendimiento visual excepcional. Los detalles finos se destacan, los colores se reproducen con precisión y el contraste dinámico crea una experiencia inmersiva que te sumerge en cada escena. Además, cuenta con funciones de mejora de imagen y procesamiento inteligente para optimizar automáticamente la calidad visual, adaptándose a cada contenido.
Con su generoso tamaño de 43 pulgadas, esta pantalla ofrece una experiencia cinematográfica en la comodidad de tu hogar. Ya sea que estés viendo tus programas favoritos, disfrutando de juegos intensos o explorando contenido en línea, la pantalla 43UR80 2023 ofrece un rendimiento visual impresionante en cada uso.
En cuanto a la conectividad, esta pantalla ofrece varias opciones para satisfacer tus necesidades. Con puertos HDMI y USB, así como capacidades de conexión inalámbrica, te permite conectar fácilmente una variedad de dispositivos, desde consolas de juegos hasta reproductores de medios, proporcionando versatilidad y conveniencia.
El diseño delgado y moderno de la pantalla se integra fácilmente en cualquier entorno, mientras que las funciones inteligentes, como el sistema operativo intuitivo y fácil de usar, te ofrecen acceso rápido a tus aplicaciones de transmisión favoritas y servicios en línea. La pantalla 43UR80 2023 de LG combina a la perfección rendimiento excepcional y estética elegante para proporcionar una experiencia de visualización completa y envolvente.</t>
  </si>
  <si>
    <t>BG8-CU7-IF9</t>
  </si>
  <si>
    <t>Combo de Patín Yipi Azul Mytoy 5307 + Patín Yipi Rosa Mytoy 5307</t>
  </si>
  <si>
    <t>Azul Myt5307+Rosa Myt5307</t>
  </si>
  <si>
    <t>Combo de dos juguetes montables para niños de 3 a 6 años - Patín Yipi Azul y Patín Yipi Rosa</t>
  </si>
  <si>
    <t>Este patín ha sido especialmente diseñado para niños que están dando sus primeros pasos en las emocionantes aventuras sobre ruedas. Su estructura de tres ruedas proporciona a los pequeños una excelente estabilidad y confianza a medida que desarrollan sus habilidades motrices. Además, el manillar es ajustable, lo que permite adaptarlo a la altura del niño a medida que crece, asegurando así una experiencia de uso cómoda y segura.
También agrega un toque de diversión con un sonido de timbre incorporado en el manillar, que añade emoción a cada paseo. Es adecuado para niños y niñas de 3 a 6 años, con medidas del producto de 62 x 23.5 x 78 cm. Está disponible en dos colores encantadores: azul y rosa. Además, incluye una cesta en la parte delantera, lo que brinda un espacio adicional para llevar juguetes, tesoros y todo lo que los niños deseen transportar mientras exploran el mundo sobre ruedas.</t>
  </si>
  <si>
    <t>DQ5-CR5-XI9</t>
  </si>
  <si>
    <t>Combo de Tricycle Rainbow Azul Mytoy 5551 + Tricycle Rainbow Rosa Mytoy 5551</t>
  </si>
  <si>
    <t>Azul Myt5551+Rosa Myt5551</t>
  </si>
  <si>
    <t>Combo de dos juguetes montables de bastón para niños de 2 a 5 años - Tricycle Rainbow Azul y Tricycle Rainbow Rosa</t>
  </si>
  <si>
    <t>Los paseos con tu pequeño serán una experiencia inolvidable, Este triciclo es perfecto para explorar el mundo juntos, ya que cuenta con un bastón dirigible que te permite llevar a tu hijo a donde desees, brindando una experiencia de paseo cómoda y segura.
Además de su funcionalidad, este triciclo está lleno de características adicionales. Incluye una canastilla trasera que permite llevar objetos personales y una sombrilla de tela que proporciona protección contra el sol y otros elementos al aire libre. Este triciclo ha sido diseñado para niños y niñas de 2 a 5 años y presenta dimensiones de 76 x 42 x 96 cm, ideales para su uso. Está disponible en varios colores atractivos, como azul, naranja y rosa, para adaptarse al estilo de tu pequeño. Además, agrega diversión adicional con un tablero musical y luces que añaden emoción a cada paseo.</t>
  </si>
  <si>
    <t>GY3-AE3-QG7</t>
  </si>
  <si>
    <t>Combo de Let's Trike Rojo Mytoy 5302 + Let's Trike Rosa Mytoy 5302</t>
  </si>
  <si>
    <t>Rojo Myt5302+Rosa Myt5302</t>
  </si>
  <si>
    <t>Combo de dos juguetes montables para niños de 3 a 5 años - Let's Trike Rojo y Let's Trike Rosa</t>
  </si>
  <si>
    <t>Cuando tu pequeño esté listo para embarcarse en emocionantes paseos en triciclo, este triciclo se presenta como una excelente elección para asegurar seguridad y diversión a tu hijo. Cuenta con un sonido de timbre en el manubrio que añade un toque de diversión a cada aventura, además de un asiento cómodo que asegura un viaje placentero.
Está diseñado para niños y niñas de 3 a 5 años, con dimensiones de 68 x 48 x 54 cm, lo que lo hace ideal para su uso. Está disponible en dos colores encantadores, rosa y rojo, para adaptarse al gusto de tu pequeño. Además, incluye un termo para mantener a tu hijo hidratado durante sus emocionantes expediciones.</t>
  </si>
  <si>
    <t>VF8-RD0-PI7</t>
  </si>
  <si>
    <t>Combo de Tricycle Rainbow Azul Mytoy 5551 + Elefante de Bastón Amarillo Mytoy 5528</t>
  </si>
  <si>
    <t>Azul Myt5551+Amarillo Myt5528</t>
  </si>
  <si>
    <t>Combo de dos juguetes montables para niños - Tricycle Rainbow Azul y Elefante de Bastón Amarillo</t>
  </si>
  <si>
    <t>Explora el mundo junto a tu pequeño con nuestro Combo 2 de Triciclo y Carrito Montable El Triciclo Rainbow Azul es el compañero perfecto para tus aventuras familiares. Con su bastón dirigible, podrás llevar a tu hijo cómoda y seguramente a donde quieras. Equipado con una canastilla trasera y una sombrilla de tela para protección solar, este triciclo está lleno de características adicionales que hacen que cada paseo sea aún más especial. Diseñado para niños de 2 a 5 años, sus dimensiones ideales y opciones de colores atractivos lo convierten en una elección perfecta para adaptarse al estilo de tu pequeño. Además, agrega diversión adicional con un tablero musical y luces que añaden emoción a cada aventura.&lt;br&gt;&lt;br&gt;Por otro lado, el Elefante de Bastón Amarillo es una opción encantadora para la diversión y el desarrollo de tu bebé. Con su diseño lúdico y funcionalidad, este carrito montable promueve la exploración de habilidades motoras mientras tu pequeño se divierte. Equipado con un bastón dirigible y un pequeño compartimento en el asiento para guardar tesoros, este adorable elefante está diseñado para niños de 1 a 4 años. Añade diversión adicional con un efecto de sonido en el claxon, haciendo que cada paseo sea aún más emocionante. Prepárate para crear recuerdos inolvidables con este combo de diversión asegurada</t>
  </si>
  <si>
    <t>UE8-MX3-GV7</t>
  </si>
  <si>
    <t>Combo de Elefante de Bastón Amarillo Mytoy 5528 + Elefante de Bastón Rosa Mytoy 5528 + Herbi Car Azul Mytoy 5210 + Herbi Car Rosa Mytoy 5210</t>
  </si>
  <si>
    <t>MytoyAma+Ros5528+Azul+Ros5210</t>
  </si>
  <si>
    <t>Combo de cuatro juguetes montables para niños de 1 a 4 años - Elefante de Bastón Amarillo, Elefante de Bastón Rosa, Herbi Car Azul y Herbi Car Rosa</t>
  </si>
  <si>
    <t>Descubre la diversión con nuestro Combo 4 de Carritos Montables para niños de 1 a 4 años. Elefante de Bastón Amarillo y Rosa: Este encantador carrito montable en forma de elefante está diseñado para promover la diversión y el desarrollo de tu bebé. Con su diseño lúdico y funcional, incluyendo un bastón dirigible y aros de colores en su trompa, ofrece una experiencia de juego emocionante y educativa. Equipado con un pequeño compartimento en el asiento para guardar tesoros, este juguete es perfecto para niños y niñas de 1 a 4 años. Disponible en dos colores encantadores, amarillo y rosa, este carrito montable añade diversión adicional con un efecto de sonido en el claxon. Herbi Car Azul y Rosa: Destacando por su diseño elegante y sencillo, este carrito montable combina durabilidad y resistencia excepcionales con colores vibrantes que le confieren un aspecto de alta calidad. Equipado con un respaldo para la seguridad y comodidad de tu pequeño conductor, este juguete ha sido cuidadosamente diseñado para niños y niñas de 1 a 4 años ; Este carrito montable incluye un efecto de sonido en el claxon para añadir una capa adicional de diversión a la experiencia de juego. Haz que los paseos de tus pequeños sean inolvidables con este combo lleno de diversión y aventura</t>
  </si>
  <si>
    <t>XU2-UE8-UI7</t>
  </si>
  <si>
    <t>Combo de Fire Engine Mytoy 5504 + Elefante de Bastón Amarillo Mytoy 5528 + Herbi Car Azul Mytoy 5210 + Herbi Car Rosa Mytoy 5210</t>
  </si>
  <si>
    <t>Myt5504+Ama5528+Azul+Ros5210</t>
  </si>
  <si>
    <t>Combo de cuatro juguetes montables para niños de 1 a 4 años - Fire Engine, Elefante de Bastón Amarillo, Herbi Car Azul y Herbi Car Rosa</t>
  </si>
  <si>
    <t>Explora la diversión con nuestro Combo 4 de Carritos Montables para niños de 1 a 4 años                                                                                   Fire Engine Rojo: Este emocionante carrito montable en forma de camión de bomberos promueve la imaginación y el juego activo. Con su diseño vibrante y práctico, inspira a los pequeños a emprender emocionantes misiones de rescate. Equipado con un compartimento de almacenamiento bajo el asiento y un efecto de sonido en el claxon, cada paseo se convierte en una aventura emocionante.                                                                    Elefante de Bastón Amarillo: Diseñado para la diversión y el desarrollo motor, este carrito montable en forma de elefante ofrece una experiencia de juego interactiva. Con un bastón dirigible y aros de colores en su trompa, fomenta la exploración y el aprendizaje mientras tu pequeño se divierte. Además, cuenta con un pequeño compartimento en el asiento para guardar tesoros, haciéndolo perfecto para niños y niñas de 1 a 4 años.                                                                                                       Herbi Car Azul y Rosa: Destacando por su diseño elegante y resistente, este carrito montable ofrece durabilidad y seguridad para los pequeños conductores. Con un respaldo para mayor comodidad y un efecto de sonido en el claxon, cada paseo se llena de diversión y emoción. Diseñado para niños y niñas de 1 a 4 años, es el complemento perfecto para aventuras al aire libre.Con este combo, tus pequeños exploradores disfrutarán de horas de diversión mientras desarrollan sus habilidades motoras y su imaginacion</t>
  </si>
  <si>
    <t>CB2-EZ9-HM5</t>
  </si>
  <si>
    <t>Combo de Fire Engine Mytoy 5504 + Walking Car Amarillo Mytoy 5501 + Walking Car Rosa Mytoy 5501 + Herbi Car Azul Mytoy 5210</t>
  </si>
  <si>
    <t>Myt5504+Amat5501+Rosa+Azul5210</t>
  </si>
  <si>
    <t>Combo de cuatro juguetes montables para niños de 1 a 4 años - Fire Engine, Walking Car Amarillo, Walking Car Rosa y Herbi Car Azul</t>
  </si>
  <si>
    <t>Prepárate para la diversión con nuestro Combo 4 de Carritos Montables para niños de 1 a 4 años Fire Engine Rojo: Este emocionante carrito de bombero es la herramienta perfecta para que los pequeños exploren el mundo a través del juego, inspirando su imaginación y creatividad. Con un diseño práctico y atractivo, equipado con un compartimento para guardar tesoros y un emocionante efecto de sonido en el claxon, cada aventura se convierte en una misión de rescate emocionante                                         Walking Car Amarillo y Rosa: Con su diseño clásico y calcomanía personalizable, estos carritos montables destacan por su resistencia y durabilidad excepcionales. Equipados con un compartimento oculto para guardar tesoros y un divertido sonido de claxon, cada paseo se llena de diversión y emoción                                                                                          Herbi Car Azul: Este carrito montable combina elegancia y SIMplicidad con durabilidad excepcional. Con un respaldo para la comodidad y seguridad de tu pequeño conductor, y un efecto de sonido en el claxon, ¡cada viaje se convierte en una aventura emocionante Con este combo, tus pequeños exploradores disfrutarán de horas de diversión mientras desarrollan sus habilidades motoras y su imaginación</t>
  </si>
  <si>
    <t>VM5-NY4-OX4</t>
  </si>
  <si>
    <t>Combo de 4 Mesas Plegables Blancas 180 (Siena)</t>
  </si>
  <si>
    <t>4 Mesas Ple Blnc 180 (Siena)</t>
  </si>
  <si>
    <t>Mesa Plegable Blanca de 180 cm (Siena) - Set de 4 piezas</t>
  </si>
  <si>
    <t>Paquete De 4 Mesas Plegables Portafolio De Plástico 1.8</t>
  </si>
  <si>
    <t>Ofrecen un diseño portátil, fácil de armar y desarmar, lo que las convierte en una opción conveniente para una variedad de situaciones. Con su bloqueo de seguridad que proporciona estabilidad y firmeza, estas mesas son ideales para eventos al aire libre, ferias, banquetes, reuniones en interiores o Simplemente como espacio de trabajo adicional.
Ya sea que necesites una solución temporal para un evento especial o busques un conjunto de mesas versátiles para uso regular, este set es la elección perfecta. Disfruta de la comodidad y la practicidad que ofrecen estas mesas, que te permiten configurar y desmontar rápidamente cualquier espacio según tus necesidades.</t>
  </si>
  <si>
    <t>YF7-ZY4-IQ7</t>
  </si>
  <si>
    <t>Combo de 4 Mesas Plegables Grises Tipo Madera 180</t>
  </si>
  <si>
    <t>4 Mesas Ple Grises 180</t>
  </si>
  <si>
    <t>Mesa Plegable Gris Tipo Madera de 180 cm - Set de 4 piezas</t>
  </si>
  <si>
    <t xml:space="preserve">El Combo de 4 Mesas Plegables Portafolio de Plástico de 1.8m es resistente y versátil, con diseño único tipo rattan y bloqueo de seguridad para estabilidad. Dimensiones: Alto: 74 cm, Ancho: 74 cm, Largo: 180 cm. Soporta hasta 100 KG, capacidad para 6 personas. Ideal para fiestas y eventos tanto en interiores como exteriores, fácil de montar y desmontar. Resistente a cualquier clima y golpes, fácil de armar y transportar gracias a su diseño portafolio. </t>
  </si>
  <si>
    <t>RV6-CT3-DU2</t>
  </si>
  <si>
    <t>Combo de 4 Mesas Plegables Negras 180</t>
  </si>
  <si>
    <t>4 Mesas Ple Negras 180</t>
  </si>
  <si>
    <t>Mesa Plegable Negra de 180 cm - Set de 4 piezas</t>
  </si>
  <si>
    <t>Combo de 4 Mesas Plegables Portafolio de Plástico de 1.8m, diseño portátil y fácil de armar/desarmar, con bloqueo de seguridad para estabilidad. Dimensiones: Alto: 74 cm, Ancho: 74 cm, Largo: 180 cm. Resistencia de hasta 100 KG, capacidad para 6 personas. Ideal para fiestas y eventos, tanto en interior como exterior, y sencillo de montar/desmontar. .</t>
  </si>
  <si>
    <t>FK9-LZ2-MD9</t>
  </si>
  <si>
    <t>Combo de 4 Mesas Plegables Rattan Café 180</t>
  </si>
  <si>
    <t>4 Mesas Ple Rattan Café 180</t>
  </si>
  <si>
    <t>Mesa Plegable Rattan Café de 180 cm - Set de 4 piezas</t>
  </si>
  <si>
    <t>Paquete De 4 Mesas Plegables 180 Rattan Café</t>
  </si>
  <si>
    <t>El Combo de 4 Mesas Plegables de 180 Rattan Café es la solución perfecta para tus eventos especiales y reuniones familiares. Cada mesa tiene un diseño único tipo rattan, perfecto para interiores y exteriores.
Las dimensiones del producto son: Alto: 74 cm, Ancho: 74 cm, Largo: 180 cm. Puede soportar hasta 100 KG, con capacidad para 6 personas y 1 pieza por mesa (4 mesas en total).
Es ideal para fiestas y eventos, fácil de montar y desmontar. Además, es resistente a cualquier clima y golpes, con un mecanismo de seguridad que proporciona estabilidad y firmeza.
Ofrece comodidad, durabilidad y estilo en un solo paquete, siendo la elección ideal para tus eventos y reuniones.</t>
  </si>
  <si>
    <t>EK6</t>
  </si>
  <si>
    <t>Combo Batidora de Inmersión BIKM-800 IN, Extractor de Jugos JEKM-500 IN y Sandwichera SKM-800 BI</t>
  </si>
  <si>
    <t>Bati+ExtractorJugos+Sand</t>
  </si>
  <si>
    <t>52141500</t>
  </si>
  <si>
    <t>Electrodomésticos para cocina</t>
  </si>
  <si>
    <t>Combo Koblenz de electrodomésticos de cocina - K6</t>
  </si>
  <si>
    <t>Combo de electrodomésticos todo en uno, la solución perfecta para equipar tu hogar con herramientas versátiles y eficientes. Incluye tres elementos esenciales:
Batidora de Inmersión BIKM 800 IN:
Ofrece dos velocidades y control variable para una preparación precisa. Viene con un tazón de 1.5 litros para picar y mezclar eficientemente frutas y verduras. Su diseño elegante en negro con detalles de acero inoxidable asegura durabilidad y estilo en la cocina. Incluye accesorios como vaso medidor, discos para rebanar y rayar, y cuchillas de acero inoxidable, proporcionando versatilidad en su uso. Su mango ergonómico y fácil limpieza hacen que sea una herramienta conveniente y práctica para cualquier cocinero.
Extractor de Jugos JEKM 500 IN:
Con un motor potente de 300 W y dos velocidades ajustables, asegura una extracción óptima de jugo de diversas frutas y verduras. Su diseño desmontable facilita la limpieza, mientras que su recipiente para pulpa de alta capacidad permite un rendimiento continuo. La cavidad extra ancha elimina la necesidad de cortar previamente los ingredientes. Incluye un vaso de 600 ml con separador de espuma para servir un jugo sin impurezas. Su elegante acabado en acero inoxidable y la facilidad de uso hacen de este extractor una adición valiosa a cualquier cocina.
Sandwichera SKM 800 BI:
Cuenta con placas antiadherentes y un diseño que facilita la limpieza después de cada uso. Con una potencia de 750 W, ofrece un calentamiento rápido y uniforme para obtener sándwiches perfectamente dorados en pocos minutos. Su diseño compacto y almacenamiento vertical ahorra espacio en la cocina. Viene con características de seguridad como un termostato automático y un clip de cierre para un manejo seguro. Su elegante diseño en blanco con detalles de acero inoxidable añade sofisticación a cualquier cocina.</t>
  </si>
  <si>
    <t>https://drive.google.com/drive/folders/1FvjLl1JCyXieGgtO5MUNRRUkcLlMNiO8</t>
  </si>
  <si>
    <t>EK8</t>
  </si>
  <si>
    <t>Combo Batidora de Pedestal BPKM-800 IN, Cafetera Deluxe CKM-215 IN y Horno Rosticero HKM-1500 R</t>
  </si>
  <si>
    <t>Batidora+CafeteraCKM215+Horno</t>
  </si>
  <si>
    <t>Combo Koblenz de electrodomésticos de cocina - K8</t>
  </si>
  <si>
    <t>Combo Esencial de Cocina: Batidora de Pedestal BPKM 800 IN, Cafetera Deluxe CKM 215 IN y Horno Rosticero HKM 1500 R
Este combo te ofrece una selección de dispositivos imprescindibles para tu cocina, desde preparar deliciosos pasteles y batidos hasta disfrutar de un café recién hecho y asar carnes jugosas. Con estas tres piezas, tendrás todo lo que necesitas para crear comidas excepcionales y disfrutar de momentos deliciosos en casa.
Batidora de Pedestal BPKM 800 IN:
La Batidora de Pedestal BPKM 800 IN es tu aliada perfecta para la repostería y más. Con su potente motor y múltiples accesorios, podrás mezclar, batir y amasar una variedad de ingredientes con facilidad. Desde la masa para pasteles hasta la crema batida, esta batidora asegura resultados perfectos en cada uso.
Cafetera Deluxe CKM 215 IN:
Disfruta del aroma y el sabor del café recién preparado con la Cafetera Deluxe CKM 215 IN. Esta cafetera elegante y fácil de usar te permite preparar hasta 12 tazas de café con solo tocar un botón. Su sistema de goteo rápido asegura una extracción uniforme y un café perfectamente equilibrado en cada taza.
Horno Rosticero HKM 1500 R:
El Horno Rosticero HKM 1500 R te permite asar pollos enteros, carnes y vegetales con facilidad y conveniencia. Con su capacidad espaciosa y controles ajustables de temperatura, podrás preparar comidas deliciosas y doradas con un sabor increíble. Ya sea para una cena familiar o una reunión con amigos, este horno será el centro de atención en tu cocina.
Con este combo, tendrás todo lo que necesitas para elevar tus habilidades culinarias y crear comidas deliciosas con facilidad. Desde batidos y pasteles hasta café y asados, este conjunto es imprescindible para cualquier amante de la cocina. Disfruta de la versatilidad y la comodidad que ofrecen estos dispositivos y sorprende a tus seres queridos con delicias caseras increíbles</t>
  </si>
  <si>
    <t>https://drive.google.com/drive/folders/1vCepuptD9fnB6dCuwTDkobVY-ShIi0-u</t>
  </si>
  <si>
    <t>EK12</t>
  </si>
  <si>
    <t>Combo Cafetera de Goteo CKM-212 IN y Licuadora Gourmet LKM-5910 VB</t>
  </si>
  <si>
    <t>CafeteraCKM-212+LicuaLKM-5910</t>
  </si>
  <si>
    <t>Combo Koblenz de electrodomésticos de cocina - K12</t>
  </si>
  <si>
    <t>Combo de electrodomésticos todo en uno, la solución perfecta para equipar tu hogar con herramientas versátiles y eficientes. Incluye dos elementos esenciales:
Cafetera de Goteo CKM 212 IN:
Capacidad para 12 tazas de café, perfecta para hogares u oficinas. Incluye una jarra de vidrio de 1.5 litros y un filtro permanente lavable, ofreciendo una solución económica y ecológica. La función antigoteo y la placa calefactora integrada aseguran una experiencia sin desorden y café caliente en todo momento. Con una potencia de 1,000 W, es eficiente y rápida.
Licuadora Gourmet LKM 5910 VB:
Ofrece un control preciso con su sistema de 10 velocidades y función de pulso de dos niveles. Con un potente motor de 500 W y cuatro cuchillas de acero inoxidable, aseguran un licuado uniforme y eficiente, capaz de triturar hielo y preparar smoothies con facilidad. Su vaso de vidrio de 1.5 litros con indicadores de medición asegura una preparación precisa, mientras que las cuchillas de ultraduración extienden su vida útil hasta tres veces más que las convencionales. Con un diseño elegante en blanco y gris, esta licuadora combina rendimiento y estética para complementar tu cocina.</t>
  </si>
  <si>
    <t>https://drive.google.com/drive/folders/1FOFpcoinBRVXU_SLxbKICnAJnvpi4Uyx</t>
  </si>
  <si>
    <t>EK14</t>
  </si>
  <si>
    <t>Combo Cafetera Espresso CKM-750 EIN, Plancha Secure Keramik PKK-550 SR y Licuadora Gourmet LKM-5910 VB</t>
  </si>
  <si>
    <t>Cafetera+plancha+Licuadora</t>
  </si>
  <si>
    <t>52141800</t>
  </si>
  <si>
    <t>Otros electrodomésticos</t>
  </si>
  <si>
    <t>Combo Koblenz de electrodomésticos para tu hogar - K14</t>
  </si>
  <si>
    <t>Combo para el Hogar Perfecto: Cafetera Espresso CKM 750 EIN, Plancha Secure Keramik PKK 550 SR y Licuadora Gourmet LKM 5910 VB
Este combo es la combinación perfecta de dispositivos de cocina que te ayudarán a disfrutar de una experiencia culinaria excepcional en la comodidad de tu hogar. Desde el delicioso aroma del café recién hecho hasta la preparación de platillos exquisitos, este conjunto te brindará todo lo que necesitas.
Cafetera Espresso CKM 750 EIN:
Prepara el café perfecto con la Cafetera Espresso CKM 750 EIN. Esta máquina te permite disfrutar de auténticos espressos, cappuccinos y lattes con solo tocar un botón. Con su diseño elegante y funciones intuitivas, podrás impresionar a tus invitados con una taza de café exquisitamente preparada en cualquier momento del día.
Plancha Secure Keramik PKK 550 SR:
Con 1,200 W de potencia y funciones avanzadas, como golpe de calor y vapor vertical, esta plancha asegura resultados impecables en cada planchado. Su suela de cerámica con tecnología Keramik ofrece un deslizamiento suave y uniforme sobre la tela. El diseño elegante en color rosa agrega un toque de sofisticación a tu hogar.
Licuadora Gourmet LKM 5910 VB:
La Licuadora Gourmet LKM 5910 VB es la herramienta perfecta para preparar batidos, smoothies y sopas cremosas. Con su potente motor y cuchillas de acero inoxidable, podrás triturar fácilmente frutas, verduras y hielo para crear bebidas y platos deliciosos y nutritivos. Su diseño elegante y robusto aseguran un rendimiento duradero y confiable.
Con este combo en tu cocina, estarás listo para sorprender a tu familia y amigos con comidas deliciosas y bebidas exquisitas en cualquier momento. Disfruta de la comodidad y la versatilidad que ofrecen estos dispositivos y lleva tus habilidades culinarias al siguiente nivel</t>
  </si>
  <si>
    <t>https://drive.google.com/drive/folders/10lVdhkW4hdhrlCbci1kiKqQWUvTq_SHG</t>
  </si>
  <si>
    <t>EK13</t>
  </si>
  <si>
    <t>Combo Horno con Freidora de Aire HFKM-1400 IN y Licuadora Deli LKM-5510 PR</t>
  </si>
  <si>
    <t>HornoFreido+LicuadLKM-5510pR</t>
  </si>
  <si>
    <t>Combo Koblenz de electrodomésticos de cocina - K13</t>
  </si>
  <si>
    <t>Combo de electrodomésticos todo en uno, la solución perfecta para equipar tu hogar con herramientas versátiles y eficientes. Incluye dos elementos esenciales:
Horno con Freidora de Aire HFKM 1400 IN: 
Combina la funcionalidad de un horno tradicional con una freidora de aire, ofreciendo 7 funciones en 1 y 5 programas de cocción. Con capacidad para 25 litros, es ideal para reuniones familiares. Su potente motor de 1400 W asegura un rendimiento eficiente. Incluye características como termostato regulable, temporizador de 60 minutos, panel de acero inoxidable y accesorios para facilitar la manipulación segura y la limpieza.
Licuadora Deli LKM 5510 PR:
Ofrece 10 velocidades y función de pulso de dos niveles para un control preciso. Con un potente motor de 500 W y cuatro cuchillas de acero inoxidable, es capaz de triturar hielo y preparar smoothies con facilidad. Su vaso de plástico de 1.25 litros tiene indicadores de medición para una precisión óptima. Con un diseño atractivo en rojo y gris, es tanto funcional como estéticamente agradable.</t>
  </si>
  <si>
    <t>https://drive.google.com/drive/folders/1zekcF71Sp6BOZxtvRr41y_1v2Idv97Hh</t>
  </si>
  <si>
    <t>EK9</t>
  </si>
  <si>
    <t>Combo Horno con Freidora de Aire HFKM-1400 IN, Cafetera de Goteo CKM-212 IN y Licuadora Deli LKM-5510 PR</t>
  </si>
  <si>
    <t>HornoFreidora+Cafetera+Licuad</t>
  </si>
  <si>
    <t>Combo Koblenz de electrodomésticos de cocina - K9</t>
  </si>
  <si>
    <t>Combo de electrodomésticos todo en uno, la solución perfecta para equipar tu hogar con herramientas versátiles y eficientes. Incluye tres elementos esenciales:
Horno con Freidora de Aire HFKM 1400 IN: 
Combina la funcionalidad de un horno tradicional con una freidora de aire, ofreciendo 7 funciones en 1 y 5 programas de cocción. Con capacidad para 25 litros, es ideal para reuniones familiares. Su potente motor de 1400 W asegura un rendimiento eficiente. Incluye características como termostato regulable, temporizador de 60 minutos, panel de acero inoxidable y accesorios para facilitar la manipulación segura y la limpieza.
Cafetera de Goteo CKM 212 IN:
Capacidad para 12 tazas de café, perfecta para hogares u oficinas. Incluye una jarra de vidrio de 1.5 litros y un filtro permanente lavable, ofreciendo una solución económica y ecológica. La función antigoteo y la placa calefactora integrada te daran una experiencia sin desorden y café caliente en todo momento. Con una potencia de 1,000 W, es eficiente y rápida.
Licuadora Deli LKM 5510 PR:
Ofrece 10 velocidades y función de pulso de dos niveles para un control preciso. Con un potente motor de 500 W y cuatro cuchillas de acero inoxidable, es capaz de triturar hielo y preparar smoothies con facilidad. Su vaso de plástico de 1.25 litros tiene indicadores de medición para una precisión óptima. Con un diseño atractivo en rojo y gris, es tanto funcional como estéticamente agradable.</t>
  </si>
  <si>
    <t>https://drive.google.com/drive/folders/1qAKGggbRawz1vVO-fssG9sH4dOMVLQVv</t>
  </si>
  <si>
    <t>EK16</t>
  </si>
  <si>
    <t>Combo Horno Eléctrico de Convección HKM-1500 S y Licuadora PRO 1200 LKM-9406</t>
  </si>
  <si>
    <t>HornoEléctr1500+Licuadora1200</t>
  </si>
  <si>
    <t>Combo Koblenz de electrodomésticos de cocina - K16</t>
  </si>
  <si>
    <t>Combo de electrodomésticos todo en uno, la solución perfecta para equipar tu hogar con herramientas versátiles y eficientes. Incluye dos elementos esenciales:
Horno Eléctrico de Convección HKM 1500 S:
Con una capacidad de 32 litros y 1500 W de potencia, ofrece versatilidad y rendimiento para cocinar una variedad de platillos. Sus tres funciones de cocción y termostato regulable te permiten controlar el proceso culinario con precisión. Incluye características adicionales como una parrilla multiposiciones, charola porcelanizada y temporizador de 60 minutos para una experiencia de cocina práctica y segura. Su diseño en acero inoxidable agrega un toque moderno a tu cocina.
Licuadora PRO 1200 LKM 9406: 
Ofrece un rendimiento potente con su motor de 1200 W. Con múltiples velocidades y función de pulso, asegura un licuado uniforme y eficiente. Incluye un vaso de plástico resistente y una tapa hermética para evitar derrames. Su diseño ergonómico y atractivo en color negro la hacen tanto funcional como estéticamente agradable.</t>
  </si>
  <si>
    <t>https://drive.google.com/drive/folders/1C8QXKZCp2XwxA4jv__DvkUqPUh9rzhVr</t>
  </si>
  <si>
    <t>EK10</t>
  </si>
  <si>
    <t>Combo Horno Tostador HKM-1000, Licuadora PRO 1400 Premium LKM-9610 y Licuadora Personal Mix&amp;Go BKM-800</t>
  </si>
  <si>
    <t>HornoTost+Licuadora+licuadora</t>
  </si>
  <si>
    <t>Combo Koblenz de electrodomésticos de cocina - K10</t>
  </si>
  <si>
    <t>Combo de Cocina Esencial: Horno Tostador HKM 1000, Licuadora PRO 1400 Premium LKM 9610 y Licuadora Personal Mix and Go BKM 800
Este combo de cocina es la solución perfecta para equipar tu cocina con dispositivos versátiles y de alta calidad que te ayudarán a preparar una amplia variedad de deliciosas recetas.
Horno Tostador HKM 1000:
El Horno Tostador HKM 1000 es una adición imprescindible para cualquier cocina. Con su diseño compacto y potente rendimiento, este horno es perfecto para tostar pan, hornear pizzas, calentar aperitivos y mucho más. Sus múltiples funciones y controles ajustables te permiten cocinar tus platos favoritos con precisión y facilidad. Además, su tamaño compacto lo hace ideal para cocinas pequeñas o para llevarlo contigo en viajes de camping o picnics.
Licuadora PRO 1400 Premium LKM 9610:
La Licuadora PRO 1400 Premium LKM 9610 es una potente licuadora diseñada para satisfacer todas tus necesidades de preparación de alimentos. Con su motor de alta potencia y cuchillas de acero inoxidable, puede triturar fácilmente frutas, verduras, hielo y más para crear batidos, smoothies, sopas y salsas deliciosas y saludables. Su jarra de vidrio resistente y su diseño elegante la convierten en una adición atractiva a cualquier cocina moderna.
Licuadora Personal Mix and Go BKM 800:
La Licuadora Personal Mixand Go BKM 800 es perfecta para aquellos que están en movimiento y desean preparar rápidamente bebidas saludables y nutritivas sobre la marcha. Con su diseño compacto y portátil, esta licuadora personal te permite mezclar tus ingredientes directamente en la botella de viaje incluida, lo que facilita su transporte y consumo en cualquier lugar. Ideal para batidos, smoothies y jugos frescos, esta licuadora es imprescindible para aquellos con un estilo de vida activo y saludable.
Con este combo de cocina esencial, tendrás todas las herramientas necesarias para preparar una amplia variedad de platos deliciosos y nutritivos en casa, desde tostadas y batidos hasta pizzas caseras y sopas cremosas. Haz de la cocina una experiencia emocionante y deliciosa con nuestro combo de cocina esencial</t>
  </si>
  <si>
    <t>https://drive.google.com/drive/folders/1P2BGeCriIA9-3nx5u7dPNvxvRyPCUq0i</t>
  </si>
  <si>
    <t>EK11</t>
  </si>
  <si>
    <t>Combo Horno Tostador HKM-1000, Licuadora PRO 1400 Premium LKM-9610, Licuadora Personal Mix&amp;Go BKM-800 y Panini Grill PGKM-1500 I</t>
  </si>
  <si>
    <t>HornoTost+Licuad+Licu+paniniG</t>
  </si>
  <si>
    <t>Combo Koblenz de electrodomésticos de cocina - K11</t>
  </si>
  <si>
    <t>Combo de electrodomésticos todo en uno, la solución perfecta para equipar tu hogar con herramientas versátiles y eficientes. Incluye cuatro elementos esenciales:
Horno Tostador HKM 1000:
Con una capacidad de 10 litros y una potencia de 1,000 W, es perfecto para preparar una variedad de platillos rápidamente. Incluye un temporizador de 15 minutos, termostato regulable y características adicionales como parrilla multiposiciones y charola metálica deslizable para una fácil limpieza. Su diseño compacto en acero inoxidable lo hace ideal para cualquier cocina.
Licuadora PRO 1400 Premium LKM 9610:
Ofrece un rendimiento excepcional con un potente motor de 1400 W y un sistema avanzado de cuchillas. Su vaso de plástico con capacidad para 1.25 litros tiene indicadores de medición para una preparación precisa. Con un diseño elegante en color negro, es tanto funcional como estéticamente agradable.
Licuadora Personal Mix and Go BKM 800:
Compacta y conveniente, es perfecta para llevar tus batidos y smoothies favoritos sobre la marcha. Con un diseño ergonómico y un motor potente, te permite preparar tus bebidas en segundos. Su vaso portátil y tapa hermética facilitan el transporte y la limpieza.
Panini Grill PGKM 1500 I:
Equipado con una parrilla antiadherente y una potencia de 1500 W, es ideal para cocinar de manera saludable y rápida. Con capacidad para cuatro rebanadas y un diseño compacto en acero inoxidable, es versátil y fácil de usar. Ofrece características de seguridad como termostato automático y asas de tacto frío para una experiencia de cocina segura y conveniente.</t>
  </si>
  <si>
    <t>https://drive.google.com/drive/folders/19rtxcb4sGk_tmj3-mvuZhIgJlblO9DWG</t>
  </si>
  <si>
    <t>EK5</t>
  </si>
  <si>
    <t>Combo Licuadora PRO 1400 LKM-9608, Licuadora Personal Mix&amp;Go BKM-1000 y Plancha Ultra Keramik PKK-350 R</t>
  </si>
  <si>
    <t>Licuad+Licuad+plancha350 R</t>
  </si>
  <si>
    <t>Combo Koblenz de electrodomésticos para tu hogar - K5</t>
  </si>
  <si>
    <t>Combo de electrodomésticos todo en uno, la solución perfecta para equipar tu hogar con herramientas versátiles y eficientes. Incluye tres elementos esenciales:
Licuadora PRO 1400 LKM 9608:
Con un motor potente de 1,400 W y una variedad de programas inteligentes, esta licuadora te permite triturar una amplia gama de ingredientes con facilidad y eficiencia, manteniendo sus nutrientes intactos. Su diseño exclusivo con vórtices asegura una mezcla homogénea, mientras que su funcionamiento ultra silencioso ofrece una experiencia de uso cómoda. Equipada con múltiples accesorios y un diseño moderno en color rojo y negro, esta licuadora es ideal para preparar licuados, jugos, salsas y más.
Licuadora Personal Mix and Go BKM 1000:
Con un potente motor de 1000 W, esta licuadora personal te ayuda a triturar ingredientes rápidamente para preparar batidos y smoothies en minutos. Incluye un vaso térmico de acero inoxidable de 900 ml para mantener tus bebidas frías por más tiempo. Equipada con 6 cuchillas de acero inoxidable y una función inteligente de apagado automático, es práctica y fácil de usar. Su diseño en color gris y su kit completo de accesorios la hacen versátil y conveniente para cualquier momento.
Plancha Ultra Keramik PKK 350 R:
Con 1,200 W de potencia y funciones avanzadas, como golpe de calor y vapor vertical, esta plancha asegura resultados impecables en cada planchado. Su suela de cerámica con tecnología Keramik ofrece un deslizamiento suave y uniforme sobre la tela. El diseño elegante en color rosa agrega un toque de sofisticación a tu hogar.</t>
  </si>
  <si>
    <t>https://drive.google.com/drive/folders/1orP2khc962946uq65dfnVOniYJBWrv32</t>
  </si>
  <si>
    <t>EK7</t>
  </si>
  <si>
    <t>Combo Licuadora Súper Deli LKM-5710 PB, Panini Grill PGKM-1500 I y Plancha Secure Keramik PKK-380 SA</t>
  </si>
  <si>
    <t>Licuadora+paniniG+PlanchSec</t>
  </si>
  <si>
    <t>Combo Koblenz de electrodomésticos para tu hogar - K7</t>
  </si>
  <si>
    <t>Prepárate para llevar la experiencia culinaria a otro nivel con nuestro Combo Deluxe
Licuadora Súper Deli LKM 5710 PB: Con nuestra potente licuadora, podrás crear batidos y jugos frescos con facilidad. Equipada con cuchillas de acero inoxidable y un motor de alto rendimiento, esta licuadora asegura resultados suaves y consistentes en cada preparación. Además, su diseño elegante y compacto se adapta perfectamente a cualquier cocina moderna.
Panini Grill PGKM 1500 I: Disfruta de deliciosos sándwiches y paninis con nuestro grill Panini. Con placas antiadherentes y una potencia ajustable, podrás preparar tus comidas favoritas con facilidad y precisión. Su diseño compacto y fácil de limpiar lo convierte en el complemento perfecto para tu cocina.
Plancha Secure Keramik PKK 380 SA: Con 1,600 W de potencia y una suela de cerámica, esta plancha ofrece un planchado eficiente y suave. Cuenta con funciones antigoteo, anticalc y auto-limpieza para una experiencia sin complicaciones.
Con nuestro Combo Deluxe, tendrás todo lo que necesitas para crear deliciosas comidas y bebidas en la comodidad de tu hogar. Haz de la cocina una experiencia aún más placentera con estos electrodomésticos de alta calidad</t>
  </si>
  <si>
    <t>https://drive.google.com/drive/folders/1cge_4IatYcCDKBpvpuSqUdhLdav-Ji1B</t>
  </si>
  <si>
    <t>EK2</t>
  </si>
  <si>
    <t>Combo Parrilla Eléctrica 1 Quemador Espiral PEKM-1000 EG, Batidora de Inmersión BIKM-800 A, Parrilla Eléctrica 2 Quemadores Espiral PEKM-2000 EG y Plancha Ultra Keramik PKK-350 R</t>
  </si>
  <si>
    <t>ParrillaE+BatidoParrilla+Planc</t>
  </si>
  <si>
    <t>Combo Koblenz de electrodomésticos para tu hogar - K2</t>
  </si>
  <si>
    <t>Combo de electrodomésticos todo en uno, la solución perfecta para equipar tu hogar con herramientas versátiles y eficientes. Incluye cuatro elementos esenciales:
Parrilla Eléctrica 1 Quemador Espiral PEKM 1000 EG:
Con su quemador en espiral de 1000 W, asegura un calentamiento rápido y uniforme. Ofrece cinco niveles de calentamiento y un termostato de seguridad para un control preciso y seguro. Su estructura metálica duradera y diseño compacto en color blanco la hacen perfecta para cualquier espacio.
Batidora de Inmersión BIKM 800 A:
Equipada con un potente motor de 800 W, asegura un batido rápido y silencioso para diversas preparaciones. Sus dos velocidades y control variable ofrecen versatilidad y precisión en tus mezclas. El mango ergonómico y los accesorios incluidos añaden comodidad y funcionalidad a tu experiencia culinaria.
Parrilla Eléctrica 2 Quemadores Espiral PEKM 2000 EG:
Esta parrilla cuenta con dos quemadores en espiral para una distribución óptima del calor. Ofrece cinco niveles de calentamiento y un termostato de seguridad para una cocción precisa y segura. Su estructura resistente y diseño moderno en color blanco la hacen perfecta para cualquier ocasión.
Plancha Ultra Keramik PKK 350 R:
Con 1,200 W de potencia y funciones avanzadas, como golpe de calor y vapor vertical, esta plancha te dara resultados impecables en cada planchado. Su suela de cerámica con tecnología Keramik ofrece un deslizamiento suave y uniforme sobre la tela. El diseño elegante en color rosa agrega un toque de sofisticación a tu hogar.</t>
  </si>
  <si>
    <t>https://drive.google.com/drive/folders/1cx2liOTjTs9cIdQJApCP35SIkB5PvAlk</t>
  </si>
  <si>
    <t>EK4</t>
  </si>
  <si>
    <t>Combo Parrilla Eléctrica 1 Quemador Espiral PEKM-1000 EG, Licuadora Gourmet LKM-5910 VB y Licuadora Personal Mix&amp;Go BKM-1000</t>
  </si>
  <si>
    <t>Quemador+Licuadora+LicuadoraGo</t>
  </si>
  <si>
    <t>Combo Koblenz de electrodomésticos de cocina - K4</t>
  </si>
  <si>
    <t>Combo de electrodomésticos todo en uno, la solución perfecta para equipar tu hogar con herramientas versátiles y eficientes. Incluye tres elementos esenciales:
Parrilla Eléctrica 1 Quemador Espiral PEKM 1000 EG:
Con su quemador en espiral de 1000 W, asegura un calentamiento rápido y uniforme. Ofrece cinco niveles de calentamiento y un termostato de seguridad para un control preciso y seguro. Su estructura metálica duradera y diseño compacto en color blanco la hacen perfecta para cualquier espacio.
Licuadora Gourmet LKM 5910 VB:
Con un sistema de 10 velocidades y función de pulso, esta licuadora te brinda el control preciso para lograr la consistencia perfecta en cada licuado. Equipada con cuatro cuchillas de acero inoxidable y un potente motor de 500 W, asegurando un licuado uniforme y eficiente. Su elegante diseño en blanco y gris complementa la apariencia de tu cocina.
Licuadora Personal Mix and Go BKM 1000:
Con un potente motor de 1000 W, esta licuadora personal te ayuda a triturar ingredientes rápidamente para preparar batidos y smoothies en minutos. Incluye un vaso térmico de acero inoxidable de 900 ml para mantener tus bebidas frías por más tiempo. Equipada con 6 cuchillas de acero inoxidable y una función inteligente de apagado automático, es práctica y fácil de usar. Su diseño en color gris y su kit completo de accesorios la hacen versátil y conveniente para cualquier momento.</t>
  </si>
  <si>
    <t>https://drive.google.com/drive/folders/1AAzfRJlurrOCinghY_nykl2Vx4Sp8IXT</t>
  </si>
  <si>
    <t>EK1</t>
  </si>
  <si>
    <t>Combo Parrilla Eléctrica 1 Quemador Espiral PEKM-1000 EG, Plancha Secure Keramik Pro PKK-750 SA, Batidora Manual BMKM-150 PB y Exprimidor de Cítricos CEKM-300 IN</t>
  </si>
  <si>
    <t>ParrillaE+planch+Batido+Exprim</t>
  </si>
  <si>
    <t>Combo Koblenz de electrodomésticos para tu hogar - K1</t>
  </si>
  <si>
    <t>Combo de electrodomésticos todo en uno, la solución perfecta para equipar tu hogar con herramientas versátiles y eficientes. Incluye cuatro elementos esenciales:
Parrilla Eléctrica 1 Quemador Espiral PEKM 1000 EG:
Con su quemador en espiral de 1000 W, asegura un calentamiento rápido y uniforme. Ofrece cinco niveles de calentamiento y un termostato de seguridad para un control preciso y seguro. Su estructura metálica duradera y diseño compacto en color blanco la hacen perfecta para cualquier espacio.
Plancha Secure Keramik Pro PKK 750 SA:
Con 1,600 W de potencia y una suela de cerámica, esta plancha ofrece un planchado eficiente y suave. Cuenta con funciones antigoteo, anticalc y auto-limpieza para una experiencia sin complicaciones.
Batidora Manual BMKM 150 PB:
Con cinco velocidades y función de pulso, esta batidora maneja desde masas delicadas hasta espesas con facilidad. Su mango ergonómico y potente motor de 150 W aseguran un control excepcional y resultados perfectos en cada uso. Incluye accesorios de acero inoxidable y es fácil de limpiar.
Exprimidor de Cítricos CEKM 300 IN:
Con un potente motor de 100 W, asegura un exprimido rápido y fácil de cualquier cítrico. Su diseño desmontable facilita la limpieza y su jarra de plástico con capacidad de 1.5 litros permite servir directamente en la mesa. Incluye dos conos exprimidores y una trampa de semillas para una experiencia sin inconvenientes.</t>
  </si>
  <si>
    <t>https://drive.google.com/drive/folders/18vYsj6ZphT0kvrsHacFr-8oGSKMI-ywv</t>
  </si>
  <si>
    <t>EK3</t>
  </si>
  <si>
    <t>Combo Parrilla Eléctrica 2 Quemadores Espiral PEKM-2000 EG, Plancha Secure Keramik PKK-550 SR, Horno Eléctrico de Convección HKM-1500 C y Cafetera Personal CKM-204 N</t>
  </si>
  <si>
    <t>ParrillaE+plancha+HornoE+Café</t>
  </si>
  <si>
    <t>Combo Koblenz de electrodomésticos para tu hogar - K3</t>
  </si>
  <si>
    <t>Combo de electrodomésticos todo en uno, la solución perfecta para equipar tu hogar con herramientas versátiles y eficientes. Incluye cuatro elementos esenciales:
Parrilla Eléctrica 2 Quemadores Espiral PEKM 2000 EG:
Esta parrilla cuenta con dos quemadores en espiral para una distribución óptima del calor. Ofrece cinco niveles de calentamiento y un termostato de seguridad para una cocción precisa y segura. Su estructura resistente y diseño moderno en color blanco la hacen perfecta para cualquier ocasión.
Plancha Secure Keramik PKK 550 SR:
Con 1,200 W de potencia y suela de cerámica con tecnología Keramik, esta plancha ayuda a un planchado eficiente y suave. Ofrece funciones avanzadas como vapor vertical y golpe de vapor para enfrentar cualquier tipo de arruga. Cuenta con un diseño moderno en color rosa.
Horno Eléctrico de Convección HKM 1500 C:
Con una capacidad de 24 litros y 1,500 W de potencia, este horno ofrece funciones avanzadas de horneado con convección. Su diseño intuitivo con solo tres perillas permite una operación sin complicaciones. Equipado con parrilla multiposiciones, charola para hornear y jala-parrillas, asegurando resultados perfectos en cada preparación. Su elegante diseño en acero inoxidable añade un toque moderno a tu cocina.
Cafetera Personal CKM 204 N:
Con capacidad para hasta cuatro tazas de café y 600 W de potencia, esta cafetera ofrece un café rápido y sabroso. Su filtro permanente lavable y función antigoteo hacen que su uso sea conveniente y sin complicaciones. Cuenta con un elegante diseño en color negro.</t>
  </si>
  <si>
    <t>https://drive.google.com/drive/folders/107V1OXyZ8ldknPEVG74skJXNFdQlq_TT</t>
  </si>
  <si>
    <t>EK15</t>
  </si>
  <si>
    <t>Combo Plancha Secure Keramik PKK-380 SA, Horno Eléctrico de Convección HKM-1500 S y Batidora de Inmersión BIKM-800 A</t>
  </si>
  <si>
    <t>planchaSec+HornoEléc+Batidora</t>
  </si>
  <si>
    <t>Combo Koblenz de electrodomésticos para tu hogar - K15</t>
  </si>
  <si>
    <t>Combo de Cocina Perfecta: Plancha Secure Keramik PKK 380 SA, Horno Eléctrico de Convección HKM 1500 S y Batidora de Inmersión BIKM 800 A
Prepara tus recetas favoritas con facilidad y estilo con nuestro combo de cocina perfecta Este combo incluye tres dispositivos esenciales que te ayudarán a crear deliciosos platos con resultados profesionales en la comodidad de tu hogar.
Plancha Secure Keramik PKK 380 SA:
La Plancha Secure Keramik PKK 380 SA es el complemento ideal para tu cocina. Con su superficie antiadherente Keramik, puedes cocinar una amplia variedad de alimentos de manera saludable y sin preocuparte por que se peguen. Su diseño seguro y duradero te permite cocinar con confianza, mientras que su tamaño compacto la hace perfecta para cualquier cocina.
Horno Eléctrico de Convección HKM 1500 S:
Con el Horno Eléctrico de Convección HKM-1500 S, hornear será más fácil que nunca. Equipado con tecnología de convección, este horno distribuye uniformemente el calor para obtener resultados perfectos en cada horneado. Su capacidad generosa te permite cocinar grandes cantidades de comida, ideal para reuniones familiares o cenas con amigos. Además, su diseño elegante y moderno añade un toque de estilo a tu cocina.
Batidora de Inmersión BIKM 800 A:
La Batidora de Inmersión BIKM-800 A es tu aliada perfecta para preparar salsas, sopas, batidos y mucho más. Con su potente motor y cuchillas de acero inoxidable, podrás mezclar y triturar ingredientes con facilidad y rapidez. Su diseño ergonómico y cómodo mango antideslizante te daran un uso fácil y seguro en todo momento.
Con este combo de cocina, podrás preparar una amplia variedad de platos con resultados deliciosos y profesionales. Ya seas un chef experimentado o un entusiasta de la cocina, estos dispositivos te ayudarán a llevar tus habilidades culinarias al siguiente nivel. Disfruta de la cocina como nunca antes con nuestro combo de cocina perfecta</t>
  </si>
  <si>
    <t>https://drive.google.com/drive/folders/159L3KJQ343o31rhfM3ztpvpfWvijmDai</t>
  </si>
  <si>
    <t>4B9-0WN-4TN</t>
  </si>
  <si>
    <t>Combo de Motorola G23 Gris Oxford 128 GB + SKY PAD10 Max Gris Oscuro 64 GB</t>
  </si>
  <si>
    <t>MotoG23GOxford128GB+SKYpAD10</t>
  </si>
  <si>
    <t>Combo Motorola G23 Gris Oxford 128 GB + 4 GB y SKY PAD10 Max Gris Oscuro 64 GB + 3 GB</t>
  </si>
  <si>
    <t>Combo Motorola G23 Gris Oxford 128 GB + 4 GB y SKY PAD10 Max Gris Oscuro 64 GB + 3 GB
El Motorola G23 Gris Oxford 128 GB + 4 GB es un smartphone que combina estilo, potencia y funcionalidad en un solo dispositivo. Su diseño elegante en tono Gris Oxford aporta sofisticación a tu experiencia móvil.
Disfruta de una experiencia visual inmersiva con su generosa pantalla, que ofrece colores vibrantes y detalles nítidos para disfrutar de tus contenidos favoritos. Con 128 GB de almacenamiento, tendrás espacio suficiente para guardar fotos, videos y aplicaciones.
Captura momentos inolvidables con su avanzado sistema de cámaras, que incluye lentes traseras de 50 MP, 2 MP y 2 MP, y una cámara frontal de 8 MP para selfies impresionantes. Su procesador eficiente y 4 GB de RAM aseguran un rendimiento rápido y fluido.
La seguridad es una prioridad con el reconocimiento facial y el sensor de huella dactilar, y su batería de larga duración te permite disfrutar de tu smartphone todo el día.
En resumen, el Motorola G23 Gris Oxford es ideal para aquellos que buscan un smartphone potente, con gran capacidad de almacenamiento y un diseño elegante.
La tablet SKY PAD10 Max en gris oscuro ofrece un equilibrio excepcional entre rendimiento y estilo. Con 64 GB de almacenamiento y 3 GB de RAM, es perfecta para usuarios que buscan un dispositivo portátil versátil.
Su pantalla de 10 pulgadas brinda una experiencia visual inmersiva para disfrutar de contenido multimedia y realizar tareas cotidianas con claridad y comodidad. Con suficiente almacenamiento interno y memoria RAM, asegura un rendimiento fluido y ágil.
Equipada con un conjunto de cámaras potentes, la SKY PAD10 Max captura momentos especiales con detalles nítidos. Su diseño elegante en gris oscuro refleja la atención al detalle y su conectividad avanzada la convierte en una opción completa para entretenimiento y productividad.</t>
  </si>
  <si>
    <t>49Y-MX4-PQV</t>
  </si>
  <si>
    <t>Combo Freidora de Aire Digital Inner Chef 4L + Olla de Presión MultiFuncional Inner Chef 6L</t>
  </si>
  <si>
    <t>FreidoraAire4L+OllaPresión6L</t>
  </si>
  <si>
    <t>Combo Midea Freidora de Aire Digital Inner Chef 4L + Olla de Presión MultiFuncional Inner Chef 6L</t>
  </si>
  <si>
    <t>Descubre nuestro Combo Freidora de Aire Digital Inner Chef 4L y Olla de Presión Multifuncional Inner Chef 6L
La Freidora de Aire Digital Inner Chef 4 que te hará llevar una vida saludable y más sencilla, ya que con su sistema de circulación 3D rápida de aire caliente, puedes freír, rostizar, hornear y gratinar sin aceite. Olvídate de las preocupaciones con esta freidora, mi canasta extraíble es de fácil limpieza gracias a su cubierta antiadherente. Además, cuenta con un seguro contra niños y un sensor de deslizamiento que al retirar la canasta me apaga automáticamente. Mi temperatura es ajustable hasta 200C y su temporizador hasta los 60 minutos. Cuenta con un panel digital y una gran potencia de 1500W. La Olla de Presión Multifuncional Inner Chef 6L más completa. Con sus 15 diferentes recetas predeterminadas, podrás cocinar fácilmente. Además, puedes seleccionar entre las funciones de mantener caliente y selección manual de tiempo. Con su función de textura, podrás elegir la que más se ajuste a tu gusto. Gracias a sus 10 sistemas de multiseguridad y sensor de apagado automático, es la olla más segura para ti y tu familia. También cuenta con un temporizador de hasta 24 horas, una pantalla digital y la función de cocinado al vacío Este combo Inner Chef es la combinación perfecta de practicidad y versatilidad, llevando la excelencia directamente a tu hogar. Hazlo tuyo y descubre un nuevo nivel de disfrute en la cocina</t>
  </si>
  <si>
    <t>NK4-YP0-VU8</t>
  </si>
  <si>
    <t>CYBSA4</t>
  </si>
  <si>
    <t>Combo de Almohada Cluster + Protector de Colchón Dry Tech Individual + Sábana Soft Sensation Azul Individual + Cortina Tergal Blanca</t>
  </si>
  <si>
    <t>Almoha+Prot.Colch+Sábana+Corti</t>
  </si>
  <si>
    <t>Paquete De Blancos Para Recamara Azul Individual</t>
  </si>
  <si>
    <t>IF0-CS8-RB1</t>
  </si>
  <si>
    <t>CYBSA16</t>
  </si>
  <si>
    <t>Combo de Almohada Adjust Pillow + Protector de Colchón Dry Tech Individual + Sábana Soft Sensation Azul Individual + Cortina Tergal Marfil</t>
  </si>
  <si>
    <t>QW5-HR0-IT6</t>
  </si>
  <si>
    <t>CYBSA6</t>
  </si>
  <si>
    <t>Combo de Almohada Cluster + Protector de Colchón Dry Tech King Size + Sábana Soft Sensation Azul King Size + Cortina Tergal Blanca</t>
  </si>
  <si>
    <t>Paquete De Blancos Para Recamara Azul King Size</t>
  </si>
  <si>
    <t>LS6-EL7-HG2</t>
  </si>
  <si>
    <t>CYBSA18</t>
  </si>
  <si>
    <t>Combo de Almohada Adjust Pillow + Protector de Colchón Dry Tech King Size + Sábana Soft Sensation Azul King Size + Cortina Tergal Marfil</t>
  </si>
  <si>
    <t>SS9-SY5-QN6</t>
  </si>
  <si>
    <t>CYBSA5</t>
  </si>
  <si>
    <t>Combo de Almohada Cluster + Protector de Colchón Dry Tech Matrimonial + Sábana Soft Sensation Azul Matrimonial + Cortina Tergal Blanca</t>
  </si>
  <si>
    <t>Almoha+Prot.Colchi+Sában+Corti</t>
  </si>
  <si>
    <t>Paquete De Blancos Para Recamara Azul Matrimonial</t>
  </si>
  <si>
    <t>MP2-CN8-RM6</t>
  </si>
  <si>
    <t>CYBSA17</t>
  </si>
  <si>
    <t>Combo de Almohada Adjust Pillow + Protector de Colchón Dry Tech Matrimonial + Sábana Soft Sensation Azul Matrimonial + Cortina Tergal Marfil</t>
  </si>
  <si>
    <t>HA7-WA0-ID6</t>
  </si>
  <si>
    <t>CYBSA1</t>
  </si>
  <si>
    <t>Combo de Almohada Cluster + Protector de Colchón Dry Tech Individual + Sábana Soft Sensation Esmeralda Individual + Cortina Tergal Blanca</t>
  </si>
  <si>
    <t>Paquete De Blancos Para Recamara Esmeralda Individual</t>
  </si>
  <si>
    <t>GA3-EN5-IT1</t>
  </si>
  <si>
    <t>CYBSA13</t>
  </si>
  <si>
    <t>Combo de Almohada Adjust Pillow + Protector de Colchón Dry Tech Individual + Sábana Soft Sensation Esmeralda Individual + Cortina Tergal Blanca</t>
  </si>
  <si>
    <t>RO1-IH1-OC4</t>
  </si>
  <si>
    <t>CYBSA3</t>
  </si>
  <si>
    <t>Combo de Almohada Cluster + Protector de Colchón Dry Tech King Size + Sábana Soft Sensation Esmeralda King Size + Cortina Tergal Blanca</t>
  </si>
  <si>
    <t>Paquete De Blancos Para Recamara Esmeralda King Size</t>
  </si>
  <si>
    <t>IE9-OY9-XO1</t>
  </si>
  <si>
    <t>CYBSA15</t>
  </si>
  <si>
    <t>Combo de Almohada Adjust Pillow + Protector de Colchón Dry Tech King Size + Sábana Soft Sensation Esmeralda King Size + Cortina Tergal Blanca</t>
  </si>
  <si>
    <t>NR2-CR9-SM5</t>
  </si>
  <si>
    <t>CYBSA2</t>
  </si>
  <si>
    <t>Combo de Almohada Cluster + Protector de Colchón Dry Tech Matrimonial + Sábana Soft Sensation Esmeralda Matrimonial + Cortina Tergal Blanca</t>
  </si>
  <si>
    <t>Paquete De Blancos Para Recamara Esmeralda Matrimonial</t>
  </si>
  <si>
    <t>DL6-FK2-NV7</t>
  </si>
  <si>
    <t>CYBSA14</t>
  </si>
  <si>
    <t>Combo de Almohada Adjust Pillow + Protector de Colchón Dry Tech Matrimonial + Sábana Soft Sensation Esmeralda Matrimonial + Cortina Tergal Blanca</t>
  </si>
  <si>
    <t>HH6-FH3-QV9</t>
  </si>
  <si>
    <t>CYBSA7</t>
  </si>
  <si>
    <t>Combo de Almohada Cluster + Protector de Colchón Dry Tech Individual + Sábana Soft Sensation Kakhi Individual + Cortina Tergal Café</t>
  </si>
  <si>
    <t>Paquete De Blancos Para Recamara Kakhi Individual</t>
  </si>
  <si>
    <t>WL5-PI3-JV8</t>
  </si>
  <si>
    <t>CYBSA19</t>
  </si>
  <si>
    <t>Combo de Almohada Adjust Pillow + Protector de Colchón Dry Tech Individual + Sábana Soft Sensation Kakhi Individual + Cortina Tergal Café</t>
  </si>
  <si>
    <t>YK6-SJ3-FA0</t>
  </si>
  <si>
    <t>CYBSA9</t>
  </si>
  <si>
    <t>Combo de Almohada Cluster + Protector de Colchón Dry Tech King Size + Sábana Soft Sensation Kakhi King Size + Cortina Tergal Café</t>
  </si>
  <si>
    <t>Paquete De Blancos Para Recamara Kakhi King Size</t>
  </si>
  <si>
    <t>JJ8-TN0-EB5</t>
  </si>
  <si>
    <t>CYBSA21</t>
  </si>
  <si>
    <t>Combo de Almohada Adjust Pillow + Protector de Colchón Dry Tech King Size + Sábana Soft Sensation Kakhi King Size + Cortina Tergal Café</t>
  </si>
  <si>
    <t>FR6-GG7-KP0</t>
  </si>
  <si>
    <t>CYBSA8</t>
  </si>
  <si>
    <t>Combo de Almohada Cluster + Protector de Colchón Dry Tech Matrimonial + Sábana Soft Sensation Kakhi Matrimonial + Cortina Tergal Café</t>
  </si>
  <si>
    <t>Paquete De Blancos Para Recamara Kakhi Matrimonial</t>
  </si>
  <si>
    <t>WN8-WC5-QH0</t>
  </si>
  <si>
    <t>CYBSA20</t>
  </si>
  <si>
    <t>Combo de Almohada Adjust Pillow + Protector de Colchón Dry Tech Matrimonial + Sábana Soft Sensation Kakhi Matrimonial + Cortina Tergal Café</t>
  </si>
  <si>
    <t>QX9-UC2-EE5</t>
  </si>
  <si>
    <t>CYBSA10</t>
  </si>
  <si>
    <t>Combo de Almohada Cluster + Protector de Colchón Dry Tech Individual + Sábana Soft Sensation Salmón Individual + Cortina Tergal Café</t>
  </si>
  <si>
    <t>Paquete De Blancos Para Recamara Salmon Individual</t>
  </si>
  <si>
    <t>OU9-WS4-YF2</t>
  </si>
  <si>
    <t>CYBSA22</t>
  </si>
  <si>
    <t>Combo de Almohada Adjust Pillow + Protector de Colchón Dry Tech Individual + Sábana Soft Sensation Salmón Individual + Cortina Tergal Café</t>
  </si>
  <si>
    <t>HI2-ZH7-FF0</t>
  </si>
  <si>
    <t>CYBSA12</t>
  </si>
  <si>
    <t>Combo de Almohada Cluster + Protector de Colchón Dry Tech King Size + Sábana Soft Sensation Salmón King Size + Cortina Tergal Café</t>
  </si>
  <si>
    <t>Paquete De Blancos Para Recamara Salmon King Size</t>
  </si>
  <si>
    <t>EQ6-ZA2-MZ3</t>
  </si>
  <si>
    <t>CYBSA24</t>
  </si>
  <si>
    <t>Combo de Almohada Adjust Pillow + Protector de Colchón Dry Tech King Size + Sábana Soft Sensation Salmón King Size + Cortina Tergal Café</t>
  </si>
  <si>
    <t>LR4-DK5-DY7</t>
  </si>
  <si>
    <t>CYBSA11</t>
  </si>
  <si>
    <t>Combo de Almohada Cluster + Protector de Colchón Dry Tech Matrimonial + Sábana Soft Sensation Salmón Matrimonial + Cortina Tergal Café</t>
  </si>
  <si>
    <t>Paquete De Blancos Para Recamara Salmon Matrimonial</t>
  </si>
  <si>
    <t>ZZ3-BS2-ZB5</t>
  </si>
  <si>
    <t>CYBSA23</t>
  </si>
  <si>
    <t>Combo de Almohada Adjust Pillow + Protector de Colchón Dry Tech Matrimonial + Sábana Soft Sensation Salmón Matrimonial + Cortina Tergal Café</t>
  </si>
  <si>
    <t>CW3-NP5-PB2</t>
  </si>
  <si>
    <t>Combo de 2 Ventiladores de Pedestal Mytek 2 en 1 de 18 pulgadas 3386</t>
  </si>
  <si>
    <t>2VentiPed Myt18p 3386</t>
  </si>
  <si>
    <t>Ventilador de Pedestal Mytek 2 en 1 de 18 pulgadas 3386 - Set de 2 piezas</t>
  </si>
  <si>
    <t>https://drive.google.com/drive/folders/1r8zUmAlNNoSZb5L4IzbLCt42wWJw05WE</t>
  </si>
  <si>
    <t>BN8-CB4-AC7</t>
  </si>
  <si>
    <t>Combo de Mesa de Centro Cartagena + 2 Mesas Laterales Cartagena</t>
  </si>
  <si>
    <t>MesaCartage+2 MesaslatCartagen</t>
  </si>
  <si>
    <t>https://drive.google.com/drive/folders/1veEcevHlHQPWSHzBYVkxhShqQas7BIwp</t>
  </si>
  <si>
    <t>17503030599525</t>
  </si>
  <si>
    <t>Paquete de 2 Mesas Plegables Blancas 122 (Vinci)</t>
  </si>
  <si>
    <t>2 Mesas Ple Blnc 122 (Vinci)</t>
  </si>
  <si>
    <t>Mesa Plegable Blanca de 122 cm (Vinci) - Set de 2 piezas</t>
  </si>
  <si>
    <t>Mesa Plegable Blanca De 122 Cm - Set De 2 Piezas</t>
  </si>
  <si>
    <t xml:space="preserve">Mesa Plegable Blanca de 122 cm (Vinci) - Set de 2 piezas
</t>
  </si>
  <si>
    <t>Combo de 2 Mesas Plegables Blancas 122</t>
  </si>
  <si>
    <t xml:space="preserve">Su diseño práctico, cómodo y portátil está diseñado para adaptarse tanto a espacios interiores como exteriores. Con una superficie rígida que se ensambla rápidamente, se pliega por la mitad y cuenta además con un asa práctica, facilitando su almacenamiento y transporte. Su color neutro se adapta con facilidad a cualquier tipo de decoración.
La estructura de acero asegura durabilidad y firmeza, gracias a su superficie altamente resistente a los cambios climáticos y a las manchas. Su resistencia a rayones y golpes asegura que su apariencia estética se mantenga intacta a lo largo del tiempo. 
Además, cuenta con un sistema de bloqueo de seguridad y gomas antiderrapantes, que aseguran estabilidad durante su uso, convirtiéndola en una superficie sólida y segura.
El proceso de montaje es sumamente sencillo: basta con desplegar, asegurar los frenos y en cuestión de segundos estará lista para su uso.
</t>
  </si>
  <si>
    <t>https://drive.google.com/drive/folders/1n0y_UKjvHRiZkwUbZ127LVTTohCdijyL</t>
  </si>
  <si>
    <t>Combo de 2 Freidoras de Aire Digital Inner Chef 4L</t>
  </si>
  <si>
    <t>2FreidoraAireDigitalINnerChef4</t>
  </si>
  <si>
    <t>Combo Midea de 2 Freidoras de Aire Digital Inner Chef de 4L</t>
  </si>
  <si>
    <t>Combo de 2 Freidoras de Aire Digital Inner Chef de 4L</t>
  </si>
  <si>
    <t>Con su sistema de circulación de aire caliente 3D, puedes freír, rostizar, hornear y gratinar sin aceite, facilitando tus opciones de cocina. Con su canasta extraíble y cubierta antiadherente, la limpieza es rápida y sencilla. Equipada con características de seguridad como un seguro para niños y un sensor de deslizamiento que apaga automáticamente cuando retiras la canasta. Con ajustes de temperatura hasta 200 C y temporizador de hasta 60 minutos, junto con un panel digital y una potencia de 1500W, esta freidora de aire hace que cocinar sea más fácil y conveniente que nunca.</t>
  </si>
  <si>
    <t>CYBSA25</t>
  </si>
  <si>
    <t>Combo de 2 Almohadas Adjust Pillow + Cortina Tergal Blanca + Protector de Colchón Dry Tech King Size + Sábana Soft Sensation Azul King Size</t>
  </si>
  <si>
    <t>2Almoha+Corti+Prot.Colch+Sában</t>
  </si>
  <si>
    <t>Combo Spring Air Ropa de Cama King Size</t>
  </si>
  <si>
    <t>Sumérgete en un oasis de comodidad y estilo con nuestro exclusivo combo de dormitorio. Con el Combo de 2 Almohadas Adjust Pillow, podrás personalizar tu nivel de confort para una noche de sueño perfecta. Acompañado por la elegante Cortina de Tergal Blanca, que añade un toque de luminosidad y frescura a cualquier espacio, creando una atmósfera serena y acogedora.
Para asegurar la protección y durabilidad de tu colchón, hemos incluido el Protector de Colchón Dry Tech King Size, diseñado con tecnología avanzada para repeler la humedad y mantener tu colchón impecable. Y para completar este conjunto de lujo, la Sábana Soft Sensation Azul King Size ofrece una suavidad incomparable y un estilo sofisticado, transformando tu cama en un santuario de descanso y relajación.
Con este combo, disfrutarás de noches de sueño reparador y despertarás cada mañana en un ambiente lleno de confort y elegancia. ¡Haz de tu dormitorio el refugio perfecto con nuestro completo conjunto de dormitorio!</t>
  </si>
  <si>
    <t>https://drive.google.com/drive/folders/1plYwB8G4gf6ImGvzSQcCkHuydwPOKGiW</t>
  </si>
  <si>
    <t>CYBSA26</t>
  </si>
  <si>
    <t>Combo de 2 Almohadas Adjust Pillow + Colchón King Size Aqua + Cortina Tergal Blanca + Protector de Colchón Dry Tech King Size + Sábana Soft Sensation Azul King Size</t>
  </si>
  <si>
    <t>2Almoha+Colchón+Corti+Prot+Sáb</t>
  </si>
  <si>
    <t>Combo Spring Air Colchón King Size Aqua + Ropa de Cama</t>
  </si>
  <si>
    <t>Sumérgete en un mundo de confort y lujo con nuestro completo Combo de Dormitorio de Alta Gama. Experimenta el descanso definitivo con nuestras 2 Almohadas Adjust Pillow, diseñadas ergonómicamente para brindar el soporte perfecto a tu cabeza y cuello, adaptándose a tus preferencias individuales para una noche de sueño incomparable.
El colchón King Size Aqua eleva tu experiencia de descanso a otro nivel. Con su tecnología de última generación y materiales de primera calidad, este colchón ofrece un soporte óptimo y una sensación de ingravidez que te permitirá dormir plácidamente durante toda la noche.
Complementa tu santuario de sueño con la Cortina de Tergal Blanca, que añade un toque de elegancia y serenidad a tu espacio, filtrando la luz de manera suave y creando un ambiente acogedor y relajante.
Para proteger y prolongar la vida útil de tu colchón, el Protector de Colchón Dry Tech King Size es esencial. Su tecnología avanzada repele la humedad y las bacterias, manteniendo tu colchón limpio y fresco por más tiempo.
Y para envolverte en un abrazo de suavidad al final del día, la Sábana Soft Sensation Azul King Size ofrece una experiencia de confort suprema. Confeccionada con los mejores materiales, esta sábana asegura un descanso reparador y un despertar renovado cada mañana.
Con este completo combo, tu dormitorio se convertirá en un oasis de tranquilidad y bienestar, donde el confort y el estilo se fusionan para crear el refugio perfecto para el descanso. ¡Prepárate para disfrutar de noches de sueño inigualables y despertares rejuvenecedores!</t>
  </si>
  <si>
    <t>https://drive.google.com/drive/folders/1aVX8VhyzSNrogcNMik6t4N2TYAMDPRV5</t>
  </si>
  <si>
    <t>CYBSA28</t>
  </si>
  <si>
    <t>Combo de 2 Almohadas Adjust Pillow + Colchón Individual Aqua + Cortina Tergal Café + Sábana Soft Sensation Esmeralda Individual + Sábana Soft Sensation Kakhi Individual</t>
  </si>
  <si>
    <t>2Almoha+Colchón+Cortin+Sábanas</t>
  </si>
  <si>
    <t>Combo Spring Air Colchón Individual Aqua + Ropa de Cama</t>
  </si>
  <si>
    <t>Sumérgete en un mundo de confort y estilo con nuestro exclusivo Combo de Descanso. Este conjunto cuidadosamente seleccionado te ofrece todo lo que necesitas para transformar tu dormitorio en un santuario de serenidad y bienestar.
Comienza por las 2 Almohadas Adjust Pillow, diseñadas para adaptarse a tu postura y preferencias de sueño, asegurando un apoyo óptimo para tu cabeza y cuello durante toda la noche. Con su innovador diseño ergonómico, disfrutarás de un descanso reparador y sin tensiones.
El Colchón Individual Aqua es el complemento perfecto para tu descanso. Con su tecnología avanzada y materiales de alta calidad, este colchón ofrece un soporte excepcional y una sensación de ingravidez que te envolverá en un profundo sueño reparador.
Añade un toque de elegancia a tu habitación con la Cortina de Tergal Café, que filtra la luz de manera suave y crea una atmósfera acogedora y relajante. Su tonalidad cálida y natural complementa a la perfección cualquier estilo de decoración.
Prepárate para envolverte en suavidad con nuestras sábanas Soft Sensation. Tanto la Sábana Soft Sensation Esmeralda Individual como la Sábana Soft Sensation Kakhi Individual ofrecen una experiencia de confort excepcional, con su tejido suave al tacto que te asegura una noche de sueño reparador y renovador.
Con este completo combo, disfrutarás de noches de descanso revitalizantes y despertarás renovado y lleno de energía cada mañana. ¡Haz de tu dormitorio el refugio perfecto para el descanso con nuestro Combo de Descanso de lujo!</t>
  </si>
  <si>
    <t>https://drive.google.com/drive/folders/1i3U9RqB1WlWHgo3r2NOBa7Tl1zy_NeaD</t>
  </si>
  <si>
    <t>CYBSA29</t>
  </si>
  <si>
    <t>Combo de Almohada Cluster + Protector de Colchón Dry Tech Matrimonial + Sábana Soft Sensation Azul Matrimonial + Sábana Soft Sensation Esmeralda Matrimonial</t>
  </si>
  <si>
    <t>Almohada+Prot.Colch+2Sáb</t>
  </si>
  <si>
    <t>Combo Spring Air Ropa de Cama Matrimonial</t>
  </si>
  <si>
    <t>Sumérgete en un oasis de confort y protección con nuestro Combo de Descanso de lujo. Este conjunto meticulosamente seleccionado está diseñado para ofrecerte la máxima comodidad y cuidado para tu dormitorio.
La Almohada Cluster es el primer paso hacia un sueño reparador. Con su relleno de clusters de fibra suave y esponjosa, esta almohada brinda un soporte óptimo para tu cabeza y cuello, asegurando un descanso profundo y sin tensiones.
Protege tu colchón y prolonga su vida útil con el Protector de Colchón Dry Tech Matrimonial. Fabricado con tecnología avanzada, este protector repele la humedad y las bacterias, manteniendo tu colchón fresco, limpio y libre de alérgenos.
Sumérgete en suavidad con nuestras sábanas Soft Sensation. Tanto la Sábana Soft Sensation Azul Matrimonial como la Sábana Soft Sensation Esmeralda Matrimonial están confeccionadas con los mejores materiales para ofrecerte una experiencia de confort incomparable. Su tejido suave al tacto te envolverá en un abrazo de suavidad, proporcionándote una noche de sueño reparador y renovador.
Con este completo combo, tu dormitorio se convertirá en un refugio de tranquilidad y bienestar, donde el confort y la protección se fusionan para ofrecerte la mejor experiencia de descanso posible. ¡Prepárate para disfrutar de noches de sueño inigualables y despertares rejuvenecedores!</t>
  </si>
  <si>
    <t>https://drive.google.com/drive/folders/16z9JP-6ysNgsf_moTMP6y8faqJ2JnixO</t>
  </si>
  <si>
    <t>CYBSA30</t>
  </si>
  <si>
    <t>Combo de Almohada Cluster + Colchón Matrimonial Aqua + Protector de Colchón Dry Tech Matrimonial + Sábana Soft Sensation Azul Matrimonial + Sábana Soft Sensation Esmeralda Matrimonial</t>
  </si>
  <si>
    <t>Almohada+Colch+Prot.Colch+2Sáb</t>
  </si>
  <si>
    <t>Combo Spring Air Colchón Matrimonial Aqua + Ropa de Cama</t>
  </si>
  <si>
    <t>Sumérgete en un mundo de lujo y confort con nuestro exquisito Combo de Descanso Matrimonial. Este conjunto cuidadosamente seleccionado está diseñado para brindarte la experiencia de sueño más placentera y rejuvenecedora.
Comienza con la Almohada Cluster, que ofrece un soporte óptimo para tu cabeza y cuello gracias a su relleno de clusters de fibra suave y esponjosa. Con esta almohada, podrás disfrutar de un descanso profundo y sin tensiones durante toda la noche.
El Colchón Matrimonial Aqua es el corazón de este combo, ofreciendo una combinación perfecta de soporte y comodidad. Su tecnología avanzada y materiales de alta calidad aseguran un descanso reparador, aliviando la presión en puntos clave del cuerpo y promoviendo un sueño profundo y revitalizante.
Protege tu inversión con el Protector de Colchón Dry Tech Matrimonial, que repele la humedad y las bacterias, manteniendo tu colchón fresco, limpio y libre de alérgenos durante más tiempo. Con este protector, podrás prolongar la vida útil de tu colchón mientras disfrutas de un descanso más saludable.
Completa tu experiencia de descanso con las sábanas Soft Sensation. Tanto la Sábana Soft Sensation Azul Matrimonial como la Sábana Soft Sensation Esmeralda Matrimonial están confeccionadas con los mejores materiales para ofrecerte una suavidad incomparable. Envuélvete en un abrazo de confort y estilo con estas sábanas, que te aseguran noches de sueño reparador y despertares renovados.
Con este completo combo, tu dormitorio se convertirá en un santuario de tranquilidad y bienestar, donde el confort y la calidad se unen para ofrecerte la mejor experiencia de descanso posible. ¡Prepárate para disfrutar de noches de sueño inigualables y despertares llenos de energía con nuestro Combo de Descanso Matrimonial!</t>
  </si>
  <si>
    <t>https://drive.google.com/drive/folders/1YkINCse8zsA_KqOTG5wHP4mgJrZ7Xygq</t>
  </si>
  <si>
    <t>CYBSA31</t>
  </si>
  <si>
    <t>Combo de Almohada Cluster + Sábana Soft Sensation Salmón King Size + Sábana Soft Sensation Kakhi King Size + Sábana Soft Sensation Kakhi Matrimonial</t>
  </si>
  <si>
    <t>Almohada+3Sáb Soft.S Ka KS</t>
  </si>
  <si>
    <t>Combo Spring Air Ropa de Cama</t>
  </si>
  <si>
    <t>Transforma tu dormitorio en un oasis de confort y estilo con nuestro elegante Combo de Ropa de Cama. Este conjunto cuidadosamente seleccionado está diseñado para brindarte la experiencia de sueño más placentera y lujosa.
Comienza con la Almohada Cluster, que ofrece un soporte óptimo para tu cabeza y cuello gracias a su relleno de clusters de fibra suave y esponjosa. Con esta almohada, podrás disfrutar de un descanso profundo y sin tensiones durante toda la noche.
Añade un toque de sofisticación y elegancia a tu cama con las sábanas Soft Sensation. La Sábana Soft Sensation Salmón King Size, con su tonalidad suave y cálida, aporta un toque de frescura y luminosidad a tu dormitorio, mientras que las Sábanas Soft Sensation Kakhi King Size y Matrimonial complementan este conjunto con su suavidad incomparable y su diseño atemporal.
Confeccionadas con los mejores materiales, estas sábanas te envolverán en un abrazo de confort y estilo, garantizándote noches de sueño reparador y despertares renovados. Disfruta de la suavidad y la calidad excepcional de nuestras sábanas Soft Sensation y haz de tu cama el lugar perfecto para relajarte y descansar.
Con este completo combo, tu dormitorio se convertirá en un santuario de tranquilidad y bienestar, donde el confort y el estilo se unen para ofrecerte la mejor experiencia de descanso posible. ¡Prepárate para disfrutar de noches de sueño inigualables y despertares llenos de energía con nuestro Combo de Ropa de Cama!</t>
  </si>
  <si>
    <t>https://drive.google.com/drive/folders/1jOzDrG1Ud63iH2ANvk6KKJU2c5rmSuz3</t>
  </si>
  <si>
    <t>CYBSA32</t>
  </si>
  <si>
    <t>Combo de Almohada Cluster + Cortina Tergal Marfil + Sábana Soft Sensation Azul King Size + Sábana Soft Sensation Esmeralda King Size + Sábana Soft Sensation Salmón Matrimonial</t>
  </si>
  <si>
    <t>Almohada+Cortina+3Sáb</t>
  </si>
  <si>
    <t>Transforma tu dormitorio en un refugio de confort y estilo con nuestro exclusivo Combo de Descanso y Decoración. Este conjunto cuidadosamente seleccionado está diseñado para brindarte la máxima comodidad y elegancia en cada detalle.
Comienza con la Almohada Cluster, que ofrece un soporte excepcional para tu cabeza y cuello gracias a su relleno de clusters de fibra suave y esponjosa. Con esta almohada, podrás disfrutar de un descanso profundo y sin tensiones durante toda la noche.
Agrega un toque de sofisticación a tu espacio con la Cortina de Tergal Marfil, que filtra suavemente la luz y crea una atmósfera acogedora y relajante en tu dormitorio. Su tonalidad neutra complementa cualquier estilo de decoración y añade un toque de elegancia atemporal a tu hogar.
Envuélvete en suavidad y estilo con nuestras sábanas Soft Sensation. Tanto la Sábana Soft Sensation Azul King Size como la Sábana Soft Sensation Esmeralda King Size te brindan una experiencia de confort excepcional, mientras que la Sábana Soft Sensation Salmón Matrimonial añade un toque de frescura y calidez a tu cama.
Confeccionadas con los mejores materiales, estas sábanas te envolverán en un abrazo de suavidad y te asegurarán noches de sueño reparador y despertares renovados. Disfruta de la calidad excepcional y el estilo incomparable de nuestro Combo de Descanso y Decoración, y haz de tu dormitorio el refugio perfecto para relajarte y descansar.</t>
  </si>
  <si>
    <t>https://drive.google.com/drive/folders/1EcxbJtgY1m-bqTZk09n8A3HgmJYqmQ58</t>
  </si>
  <si>
    <t>CYBSA33</t>
  </si>
  <si>
    <t>Combo de Almohada Cluster + Protector de Colchón Dry Tech Individual + Sábana Soft Sensation Azul Individual + Sábana Soft Sensation Salmón Individual + Sábana Soft Sensation Salmón Matrimonial</t>
  </si>
  <si>
    <t>Almohada+Prot.Colch+3Sáb</t>
  </si>
  <si>
    <t>Conjunto diseñado para brindarte la máxima comodidad y protección para tu descanso.
Comienza tu experiencia de sueño con la Almohada Cluster, que ofrece un soporte excepcional para tu cabeza y cuello gracias a su relleno de clusters de fibra suave y esponjosa. Esta almohada asegura un descanso profundo y reparador, adaptándose a tus necesidades individuales para una noche de sueño placentera.
Protege tu colchón y asegura su durabilidad con el Protector de Colchón Dry Tech Individual. Fabricado con tecnología avanzada, este protector repele la humedad y las bacterias, manteniendo tu colchón fresco, limpio y libre de alérgenos para un descanso más saludable.
Envuélvete en suavidad con nuestras sábanas Soft Sensation. La Sábana Soft Sensation Azul Individual te brinda una experiencia de confort excepcional, mientras que la Sábana Soft Sensation Salmón Matrimonial añade un toque de frescura y calidez a tu cama.
Confeccionadas con los mejores materiales, estas sábanas te envolverán en un abrazo de suavidad y te asegurarán noches de sueño reparador y despertares renovados.</t>
  </si>
  <si>
    <t>https://drive.google.com/drive/folders/1BumEHEwCsX0_4S-1rtaS7mCrn18u01rD</t>
  </si>
  <si>
    <t>CYBSA34</t>
  </si>
  <si>
    <t>Combo de Almohada Cluster + Protector de Colchón Dry Tech King Size + Sábana Soft Sensation Esmeralda Matrimonial + Sábana Soft Sensation Salmón Matrimonial</t>
  </si>
  <si>
    <t>Almoha+Prot.Colch+ 2 sabanas</t>
  </si>
  <si>
    <t>Conjunto diseñado para brindarte la experiencia de sueño más placentera y rejuvenecedora.
Comienza tu viaje hacia el descanso perfecto con la Almohada Cluster, que ofrece un apoyo óptimo para tu cabeza y cuello gracias a su relleno de clusters de fibra suave y esponjosa. Esta almohada te envuelve en una nube de comodidad, asegurando un descanso profundo y reparador.
Protege tu colchón y prolonga su vida útil con el Protector de Colchón Dry Tech King Size. Este protector avanzado repele la humedad y las bacterias, manteniendo tu colchón fresco, limpio y libre de alérgenos, para un descanso más saludable y revitalizante.
Envuélvete en la suavidad exquisita de nuestras sábanas Soft Sensation. Tanto la Sábana Soft Sensation Esmeralda Matrimonial como la Sábana Soft Sensation Salmón Matrimonial están confeccionadas con los mejores materiales para brindarte una experiencia de confort excepcional. Su tacto suave y sedoso te acoge en un abrazo de bienestar, asegurando noches de sueño reparador y despertares renovados.
Con este completo combo, tu dormitorio se transformará en un refugio de tranquilidad y bienestar, donde el confort y el cuidado se combinan para ofrecerte la mejor experiencia de descanso posible.</t>
  </si>
  <si>
    <t>https://drive.google.com/drive/folders/1ndXPdLxOZvUoKrswqw5KLPwitS6EtMTq</t>
  </si>
  <si>
    <t>CYBSA35</t>
  </si>
  <si>
    <t>Combo de Almohada Cluster + Sábana Soft Sensation Azul King Size + Sábana Soft Sensation Esmeralda Matrimonial + Sábana Soft Sensation Kakhi Matrimonial</t>
  </si>
  <si>
    <t>Almohada+Sábana+Sábana+Sábana</t>
  </si>
  <si>
    <t>Sumérgete en un oasis de confort y elegancia con nuestro exquisito Combo de Ropa de Cama. Este conjunto, cuidadosamente seleccionado, está diseñado para ofrecerte la máxima comodidad y estilo en tu dormitorio.
Comienza tu experiencia de descanso con la Almohada Cluster, que ofrece un soporte óptimo para tu cabeza y cuello gracias a su relleno de clusters de fibra suave y esponjosa. Con esta almohada, podrás disfrutar de un descanso profundo y reparador, adaptándose a tus necesidades individuales para una noche de sueño placentera.
Envuélvete en la suavidad incomparable de nuestras sábanas Soft Sensation. La Sábana Soft Sensation Azul King Size ofrece un toque de frescura y elegancia a tu cama, mientras que la Sábana Soft Sensation Esmeralda Matrimonial y la Sábana Soft Sensation Kakhi Matrimonial te brindan una experiencia de confort excepcional. Confeccionadas con los mejores materiales, estas sábanas te envolverán en un abrazo de suavidad y te asegurarán noches de sueño reparador y despertares renovados.
Con este completo combo, tu dormitorio se convertirá en un santuario de tranquilidad y estilo, donde el confort y la elegancia se combinan para ofrecerte la mejor experiencia de descanso posible. ¡Prepárate para disfrutar de noches de sueño inigualables y despertares llenos de energía con nuestro Combo de Ropa de Cama!</t>
  </si>
  <si>
    <t>https://drive.google.com/drive/folders/1ojxFnfS2mi1yWurbpQNF5rxh7qQZbe19</t>
  </si>
  <si>
    <t>Combo de Minisplit Midea Inverter EcoSaver-32 1T 220V S/F MAS12C2ECS + Ventilador de Piso de 20 pulgadas Midea FB50-17H</t>
  </si>
  <si>
    <t>Minisplit MAS12C2ECS+Venti20p</t>
  </si>
  <si>
    <t>Combo Midea de Minisplit Inverter EcoSaver-32 1Ton 220V Sólo Frío + Ventilador de Piso de 20 pulgadas</t>
  </si>
  <si>
    <t>Descubre el combo perfecto para mantener tu hogar fresco y cómodo en todo momento
El combo de aire acondicionado y ventilador ofrece una solución completa para mantener tu hogar fresco y agradable durante todo el año. Con una capacidad de enfriamiento de una tonelada, el aire acondicionado asegura un ambiente fresco y confortable incluso en los días más calurosos. Además, su refrigerante R32 no solo es amigable con el medio ambiente al reducir las emisiones de CO2 en un 72% en comparación con el R410A, sino que también te ayuda a ahorrar hasta un 60 % de energía gracias a su tecnología inverter.
La tecnología Inverter Quattro lleva el ahorro de energía al siguiente nivel, mientras que el recubrimiento PrimeGuard protege tu equipo contra la corrosión, asegurando una vida útil prolongada. Además, con su protección contra voltaje incorporada, puedes disfrutar de tranquilidad adicional ante posibles fluctuaciones eléctricas.
Por otro lado, el ventilador ofrece un rendimiento impresionante con una potencia de 75 W, asegurando un ambiente más agradable donde lo necesites. Con la capacidad de ajustar su cabeza, puedes dirigir la brisa exactamente donde la necesitas, mientras que su motor de cobre de alta calidad, cinco aspas y rejilla resistente aseguran durabilidad y eficiencia en cada uso.
Con su control de tres velocidades, puedes personalizar tu experiencia y disfrutar de una circulación efectiva del aire en cualquier espacio. Este combo es la elección perfecta para mantener tu hogar fresco, cómodo y saludable en todo momento</t>
  </si>
  <si>
    <t>https://drive.google.com/drive/folders/1DlnST9T6fKJD3n_YimjPIruDR4g1gPxx</t>
  </si>
  <si>
    <t>Combo de Minisplit Midea ON/OFF FRESH+ 1T 220V S/F MAS12C2AGR + Ventilador de Pedestal de 18 pulgadas Midea MSF18B</t>
  </si>
  <si>
    <t>Minisplit MAS12C2AGR+VentiP18p</t>
  </si>
  <si>
    <t>Combo Midea de Minisplit ON/OFF FRESH+ 1Ton 220V Sólo Frío + Ventilador de Pedestal de 18 pulgadas</t>
  </si>
  <si>
    <t>Descubre el combo definitivo para mantener tu hogar fresco y limpio en todo momento
Este combo de aire acondicionado y ventilador te ofrece una solución completa para disfrutar de un ambiente fresco y saludable en tu hogar. Con un filtro HEPA integrado, el aire acondicionado elimina todo tipo de partículas dañinas, asegurando un aire limpio y saludable. Además, su doble filtro asegura la eliminación del 50 porciendo más de polvo, el 80 % más de polen, así como malos olores y gases dañinos, creando un ambiente fresco y puro para ti y tu familia.
Con una capacidad de enfriamiento de 1 tonelada y una potencia de 220V, este combo mantiene la temperatura ideal en tu hogar mientras ahorra energía, gracias a su eficiencia energética SEER 11.5. Además, su diseño inteligente y duradero asegura un rendimiento óptimo y una vida útil prolongada.
Por otro lado, el ventilador, con una potencia de 95W, está diseñado para ventilar eficazmente cada rincón de tu espacio, brindándote una sensación de frescura incomparable. Equipado con un motor 100 % de cobre y una rejilla de metal resistente, ofrece durabilidad y calidad en su funcionamiento.
Con su control de 3 velocidades y función de oscilación de 60 grados, puedes ajustar el flujo de aire según tus necesidades y preferencias, asegurando una circulación uniforme en toda la habitación. Además, su diseño inteligente facilita el montaje y ensamblaje, para que puedas disfrutar rápidamente de su potente rendimiento sin complicaciones.
Con este combo, disfrutarás de un ambiente fresco, limpio y saludable en tu hogar en todo momento</t>
  </si>
  <si>
    <t>https://drive.google.com/drive/folders/1UB3B91CuSUh87r9rg1jlwkZL-cRB4K80</t>
  </si>
  <si>
    <t>17503030599105</t>
  </si>
  <si>
    <t>Combo de 2 Mesas Plegables Blancas Personales</t>
  </si>
  <si>
    <t>2 Mesas Ple Blnc es</t>
  </si>
  <si>
    <t>Mesa Plegable Blanca Personal de 75 centímetros - Set de 2 piezas</t>
  </si>
  <si>
    <t>Mesa Plegable Blanca de 32 in con altura ajustable - Set de 2 piezas</t>
  </si>
  <si>
    <t>Combo de dos piezas de la mesa personal plegable que ofrece ajuste de altura, con dimensiones armadas de 54/62/74 cm de alto, 50 cm de ancho y 75 cm de largo. Con una resistencia de hasta 75 KG, esta mesa es ideal para uso individual en trabajos de oficina y hogar, gracias a su versatilidad de altura ajustable. Es fácil de armar y transportar, con características que incluyen resistencia a diferentes climas y golpes. Su diseño plegable la hace conveniente para diversas situaciones y espacios.</t>
  </si>
  <si>
    <t>https://drive.google.com/drive/folders/1ptFkKV-JtuiC8K_49MDqD_xSukhDhWVa</t>
  </si>
  <si>
    <t>27503030599423</t>
  </si>
  <si>
    <t>Combo de 8 Sillas Plegables Blancas (Venecia)</t>
  </si>
  <si>
    <t>8 Sillas Ple Blnc (Venecia)</t>
  </si>
  <si>
    <t>Silla Plegable Blanca (Venecia) - Set de 8 piezas</t>
  </si>
  <si>
    <t>https://drive.google.com/drive/folders/1Pi3nA9ITsoLUx7IXofth9i7IZYyhzeYs</t>
  </si>
  <si>
    <t>Combo de Mesa Plegable Blanca 180 (Siena) + 4 Sillas Plegables Blancas (Venecia)</t>
  </si>
  <si>
    <t>Siena+4 SillasBlnc Venecia</t>
  </si>
  <si>
    <t>Combo de Mesa Plegable Blanca de 180 cm (Siena) + 4 Sillas Plegables Blancas (Venecia)</t>
  </si>
  <si>
    <t>Combo Mesa Plegable Blanca 180 y 4 Sillas Plegables Blancas:
Este combo ofrece una solución completa y versátil para tus necesidades de espacio adicional, combinando la Mesa Plegable Blanca 180 y 4 Sillas Plegables Blancas.
La Mesa Plegable Blanca 180 es una opción práctica y funcional para diversos usos. Su diseño portátil tipo portafolio SIMplifica el ensamblaje y desmontaje, mientras que el sistema de bloqueo de seguridad asegura estabilidad y firmeza durante su uso.
Con dimensiones de 74 cm de altura, 70 cm de ancho y 180 cm de largo, esta mesa ofrece un amplio espacio para actividades diversas. Su resistencia de hasta 150 kg la hace ideal para eventos sociales, asegurando durabilidad y estabilidad.
Fabricada con material plástico resistente, es adecuada para uso en exteriores sin riesgo de deterioro. Su resistencia a rayones y golpes asegura su durabilidad y preserva su apariencia estética a lo largo del tiempo.
El paquete incluye 4 sillas plegables blancas, cómodas, resistentes y multifuncionales. Con dimensiones de 88 cm de alto, 45 cm de ancho y 50 cm de largo, estas sillas ofrecen comodidad para cualquier evento, ya sea en interiores o exteriores.
Con una resistencia de hasta 100 kg, estas sillas son robustas y duraderas. Su diseño plegable las hace fáciles de armar, transportar y almacenar, mientras que su material resistente a golpes las hace ideales para cualquier clima.
En resumen, este combo proporciona una solución completa para tus necesidades de espacio adicional, ofreciendo durabilidad, funcionalidad y comodidad tanto en la mesa como en las sillas.</t>
  </si>
  <si>
    <t>https://drive.google.com/drive/folders/1TT29Mtwv28fFJKx3pBaXcq5Jzgq0giuJ</t>
  </si>
  <si>
    <t>Combo de Mesa Plegable Blanca 180 (Siena) + 8 Sillas Plegables Blancas (Venecia)</t>
  </si>
  <si>
    <t>Siena+8 SillasBlnc Venecia</t>
  </si>
  <si>
    <t>Combo de Mesa Plegable Blanca de 180 cm (Siena) + 8 Sillas Plegables Blancas (Venecia)</t>
  </si>
  <si>
    <t>Combo Mesa Plegable Blanca 180 y 8 Sillas Plegables Blancas:
Este combo ofrece una solución completa y versátil para tus necesidades de espacio adicional, combinando la Mesa Plegable Blanca 180 y 8 Sillas Plegables Blancas.
La Mesa Plegable Blanca 180 es una opción práctica y funcional para diversos usos. Su diseño portátil tipo portafolio SIMplifica el ensamblaje y desmontaje, mientras que el sistema de bloqueo de seguridad asegura estabilidad y firmeza durante su uso.
Con dimensiones de 74 cm de altura, 70 cm de ancho y 180 cm de largo, esta mesa ofrece un amplio espacio para actividades diversas. Su resistencia de hasta 150 kg la hace ideal para eventos sociales, asegurando durabilidad y estabilidad.
Fabricada con material plástico resistente, es adecuada para uso en exteriores sin riesgo de deterioro. Su resistencia a rayones y golpes asegura su durabilidad y preserva su apariencia estética a lo largo del tiempo.
El paquete incluye 8 sillas plegables blancas, cómodas, resistentes y multifuncionales. Con dimensiones de 88 cm de alto, 45 cm de ancho y 50 cm de largo, estas sillas ofrecen comodidad para cualquier evento, ya sea en interiores o exteriores.
Con una resistencia de hasta 100 kg, estas sillas son robustas y duraderas. Su diseño plegable las hace fáciles de armar, transportar y almacenar, mientras que su material resistente a golpes las hace ideales para cualquier clima.
En resumen, este combo proporciona una solución completa para tus necesidades de espacio adicional, ofreciendo durabilidad, funcionalidad y comodidad tanto en la mesa como en las sillas.</t>
  </si>
  <si>
    <t>https://drive.google.com/drive/folders/1Rr2aQVa0yCxHFjmVXpZkoDMZFwN2G-y9</t>
  </si>
  <si>
    <t>Combo de 2 Mesas Plegables Blancas 180 (Siena) + 8 Sillas Plegables Blancas (Venecia)</t>
  </si>
  <si>
    <t>2 Siena+8 Sillas Venecia Blanc</t>
  </si>
  <si>
    <t>Combo de 2 Mesas Plegables Blancas de 180 cm (Siena) + 8 Sillas Plegables Blancas (Venecia)</t>
  </si>
  <si>
    <t>Combo 2 Mesas Plegables 180 Blanca y 2 Pack 4 Sillas Plegables Blanca
La Mesa Plegable Blanca 180 es una opción elegante y versátil para tus eventos y reuniones, tanto en interiores como en exteriores. Con un diseño portátil tipo portafolio, su ensamblaje y desmontaje son rápidos y sencillos. Incorpora un sistema de bloqueo de seguridad que asegura estabilidad y firmeza durante su uso, proporcionando una superficie sólida y segura para diversas actividades.
Con dimensiones de 74 cm de altura, 70 cm de ancho y 180 cm de largo, esta mesa plegable ofrece un amplio espacio para hasta ocho personas, convirtiéndola en la elección perfecta para fiestas, eventos especiales y reuniones familiares. Su resistencia de peso de hasta 150 kg asegura durabilidad y capacidad para sostener objetos o alimentos sin comprometer su estabilidad.
Fabricada con material plástico resistente, esta mesa es apta para cualquier clima, lo que la convierte en una opción ideal para uso en exteriores sin riesgo de deterioro. Su resistencia a rayones y golpes asegura durabilidad y preserva su apariencia estética.
Estas Sillas Plegables de Plástico Blanca son el complemento perfecto para la Mesa Plegable Blanca 180, proporcionando comodidad y funcionalidad en cualquier evento. Con un paquete que incluye 4 sillas, estas son cómodas, resistentes, fáciles de armar y desarmar, lo que las hace ideales para cualquier tipo de evento, ya sea en interiores o exteriores.
Con dimensiones de 88 cm de alto, 45 cm de ancho y 50 cm de largo, estas sillas ofrecen una capacidad de hasta 100 kg y son adecuadas para diversas ocasiones. Su diseño plegable las hace fáciles de transportar y almacenar, mientras que su resistencia a los elementos asegurando su durabilidad en cualquier clima.
Estas sillas son una opción práctica y versátil, ideales para complementar la Mesa Plegable Blanca 180 en tus eventos y reuniones, proporcionando confort y estilo donde sea que las necesites.</t>
  </si>
  <si>
    <t>https://drive.google.com/drive/folders/1bX9F1MBri_ob-SpNlU9ZCvIOMPvXpkJa</t>
  </si>
  <si>
    <t>17503030599570</t>
  </si>
  <si>
    <t>Paquete de 10 Sillas Plegables Blancas (Palermo)</t>
  </si>
  <si>
    <t>10 Sillas Ple Blnc (Palermo)</t>
  </si>
  <si>
    <t>Silla Plegable Blanca (Palermo)  - Set de 10 piezas</t>
  </si>
  <si>
    <t>Silla Plegable (palermo) - Set De 10 Piezas</t>
  </si>
  <si>
    <t xml:space="preserve">Silla Plegable Blanca (Palermo) - Set de 10 piezas
</t>
  </si>
  <si>
    <t>Silla Plegable Blanca (Palermo) - Set de 10 piezas</t>
  </si>
  <si>
    <t>Juego de sillas plegables 10 piezas Loomber de plástico</t>
  </si>
  <si>
    <t>Optimiza tu espacio con su diseño compacto, perfectas para almacenar fácilmente cuando no estén en uso. Son ideales para eventos y reuniones donde se busca una solución práctica y eficiente.
Ofrecen el equilibrio perfecto entre comodidad y espacio. La estructura de acero reforzado asegura durabilidad y estabilidad incluso durante un uso prolongado. Son resistentes al desgaste y fáciles de limpiar, están diseñadas para durar.
Su superficie lisa permite una limpieza rápida y sencilla, manteniendo su aspecto impecable incluso después de múltiples usos. La base está equipada con un diseño antiderrapante, asegurando estabilidad en diferentes tipos de superficies.
La estructura de acero sólido y duradero asegura una capacidad de carga máxima de hasta 130 kilogramos, proporcionando resistencia y confiabilidad para su uso prolongado.</t>
  </si>
  <si>
    <t>https://drive.google.com/drive/folders/1Q7it93fZzwyTxamlv0_TQDz-elJsljuX</t>
  </si>
  <si>
    <t>17503030599587</t>
  </si>
  <si>
    <t>Paquete de 10 Sillas Plegables Negras (Palermo)</t>
  </si>
  <si>
    <t>10 Sillas Ple Negras (Palermo)</t>
  </si>
  <si>
    <t>Silla Plegable Negra (Palermo)  - Set de 10 piezas</t>
  </si>
  <si>
    <t xml:space="preserve">Silla Plegable Negra (Palermo) - Set de 10 piezas
</t>
  </si>
  <si>
    <t>Silla Plegable Negra (Palermo) - Set de 10 piezas</t>
  </si>
  <si>
    <t>https://drive.google.com/drive/folders/1lHUsrJ7SJ81VpRxzjzmZ118d53LFxcaq</t>
  </si>
  <si>
    <t>27503030599522</t>
  </si>
  <si>
    <t>Combo de 4 Mesas Plegables Blancas 122 (Vinci)</t>
  </si>
  <si>
    <t>4 Mesas Ple Blnc 122 (Vinci)</t>
  </si>
  <si>
    <t>Mesa Plegable Blanca de 122 cm (Vinci) - Set de 4 piezas</t>
  </si>
  <si>
    <t>Su diseño práctico, cómodo y portátil está diseñado para adaptarse tanto a espacios interiores como exteriores. Con una superficie rígida que se ensambla rápidamente, se pliega por la mitad y cuenta además con un asa práctica, facilitando su almacenamiento y transporte. Su color neutro se adapta con facilidad a cualquier tipo de decoración. La estructura de acero asegura durabilidad y firmeza, gracias a su superficie altamente resistente a los cambios climáticos y a las manchas. Su resistencia a rayones y golpes asegura que su apariencia estética se mantenga intacta a lo largo del tiempo. Además, cuenta con un sistema de bloqueo de seguridad y gomas antiderrapantes, que aseguran estabilidad durante su uso, convirtiéndola en una superficie sólida y segura. El proceso de montaje es sumamente sencillo: basta con desplegar, asegurar los frenos y en cuestión de segundos estará lista para su uso.</t>
  </si>
  <si>
    <t>https://drive.google.com/drive/folders/1G4HZXnn6Vr1I1ten8D7jwPfRFHe2ACeb</t>
  </si>
  <si>
    <t>Combo de 2 Ventiladores de Pedestal Mytek de 18 pulgadas 3392</t>
  </si>
  <si>
    <t>2VentiPed Myt18p 3392</t>
  </si>
  <si>
    <t>Ventilador de Pedestal Mytek de 18 pulgadas 3392 - Set de 2 piezas</t>
  </si>
  <si>
    <t>Ventilador de Pedestal Mytek de 18" 3392 - Set de 2 piezas</t>
  </si>
  <si>
    <t>https://drive.google.com/drive/folders/1fTd0FygwjXwdmO4SJhwwm2gopClqVqeh</t>
  </si>
  <si>
    <t>27503030599393</t>
  </si>
  <si>
    <t>Combo de 8 Sillas Bruselas Blancas</t>
  </si>
  <si>
    <t>8 Sillas Bruselas Blnc</t>
  </si>
  <si>
    <t>Silla Bruselas Blanca - Set de 8 piezas</t>
  </si>
  <si>
    <t>Silla Bruselas Blanca - Set De 8 Piezas</t>
  </si>
  <si>
    <t>Aumenta el nivel de estilo en tu hogar, oficina o negocio con el set de ocho Sillas Bruselas, una reinterpretación del icónico diseño de Charles Eames. No solo añaden un toque estético, sino que también ofrecen un confort incomparable gracias a sus almohadillas antideslizantes de alta calidad, diseñadas con precisión para prevenir daños en el suelo y asegura una estabilidad excepcional. El soporte de hierro reforzado asegura durabilidad, proporcionando una base sólida y resistente en interiores. Su diseño destaca por su elegante estilo minimalista, añadiendo sofisticación a cualquier entorno.
Logra una fusión perfecta entre diseño y calidad. Los asientos, fabricados con polipropileno altamente duradero, se complementan a la perfección con una resistente base de madera y varilla de metal. Su diseño semianular proporciona un soporte para la espalda y la cintura, asegurando una comodidad óptima.
Sus patas de madera de haya añaden un toque cálido y acogedor. La forma unificada del asiento y el respaldo se ajusta perfectamente a tu cuerpo, proporcionando una sensación de total comodidad. Además, esta silla cuenta con una capacidad de carga de hasta 100 kg, asegurando su resistencia y durabilidad para adaptarse a diversas necesidades y preferencias.</t>
  </si>
  <si>
    <t>https://drive.google.com/drive/folders/1UPESOBLdkLXapDKxbe2s3IvJdys52eOr</t>
  </si>
  <si>
    <t>Paquete de 4 Almohadas Cluster</t>
  </si>
  <si>
    <t>4 Almohadas Cluster</t>
  </si>
  <si>
    <t>Almohada Cluster - Set de 4 piezas</t>
  </si>
  <si>
    <t>Diseñadas para brindarte el máximo confort y adaptabilidad, estas almohadas cuentan con un relleno innovador de tecnología Fiberball, compuesto por esferas independientes que logran un acojinamiento perfecto. Este ingenioso diseño se ajusta con precisión a la forma y peso de tu cabeza, proporcionando un soporte personalizado para tu descanso.
La mezcla equilibrada de 50 % algodón y 50 % poliéster hace que estas almohadas sean versátiles y excepcionales. Disfruta de la frescura y ligereza característica de la fibra de algodón, combinada con la fuerza, durabilidad y resistencia del poliéster. Este tejido de alta calidad asegura un producto duradero que se adapta a tus necesidades.
La densidad firme de estas almohadas las hace ideales para quienes prefieren dormir boca arriba o tienen la tendencia a dormir de lado, manteniendo la columna en una posición alineada y cómoda. Además, su diseño hipoalergénico asegura un descanso sin preocupaciones, perfecto para personas con sensibilidades o alergias.
Transforma tu experiencia de descanso con el Pack de 4 Almohadas Cluster Spring Air, donde la innovación y la comodidad se unen para ofrecerte no solo un sueño reparador, sino una sensación de lujo cada noche.</t>
  </si>
  <si>
    <t>https://drive.google.com/drive/folders/1etH7rnhPMCmT2afyo2O2QQ4tcL1dyPT2</t>
  </si>
  <si>
    <t>Paquete de 4 Sillas Plegables Negras (Kerrville)</t>
  </si>
  <si>
    <t>4 SillasNegras Kerrville</t>
  </si>
  <si>
    <t>https://drive.google.com/drive/folders/1oRmc0q_y_O4pF-5v-3miWOGvKB_hxQJa</t>
  </si>
  <si>
    <t>Combo de 3 Mesas Plegables Blancas 180 (Siena)</t>
  </si>
  <si>
    <t>3 Mesas Ple Blnc 180 (Siena)</t>
  </si>
  <si>
    <t>Mesa Plegable Blanca de 180 cm (Siena) - Set de 3 piezas</t>
  </si>
  <si>
    <t>https://drive.google.com/drive/folders/1OZd_a2dNM4FdVEn9G69VJJ5yKFG8Zsk9</t>
  </si>
  <si>
    <t>Combo de 3 Mesas Plegables Blancas 122 (Vinci)</t>
  </si>
  <si>
    <t>3 Mesas Blnc 122 (Vinci)</t>
  </si>
  <si>
    <t>Mesa Plegable Blanca de 122 cm (Vinci) - Set de 3 piezas</t>
  </si>
  <si>
    <t>https://drive.google.com/drive/folders/12k2tZBMMEh_J7Rzg6LLWjuPzxGSoH2YB</t>
  </si>
  <si>
    <t>27503030599409</t>
  </si>
  <si>
    <t>Combo de 8 Sillas Bruselas Grises</t>
  </si>
  <si>
    <t>8 Sillas Bruselas Grises</t>
  </si>
  <si>
    <t>Silla Bruselas Gris - Set de 8 piezas</t>
  </si>
  <si>
    <t>Aumenta el nivel de estilo en tu hogar, oficina o negocio con el set de ocho sillas Bruselas, una reinterpretación del icónico diseño de Charles Eames. No solo añaden un toque estético, sino que también ofrecen un confort incomparable gracias a sus almohadillas antideslizantes de alta calidad, diseñadas con precisión para prevenir daños en el suelo y asegura una estabilidad excepcional. El soporte de hierro reforzado asegura durabilidad, proporcionando una base sólida y resistente en interiores. Su diseño destaca por su elegante estilo minimalista, añadiendo sofisticación a cualquier entorno.
Logra una fusión perfecta entre diseño y calidad. Los asientos, fabricados con polipropileno altamente duradero, se complementan a la perfección con una resistente base de madera y varilla de metal. Su diseño semianular proporciona un soporte para la espalda y la cintura, asegurando una comodidad óptima.
Sus patas de madera de haya añaden un toque cálido y acogedor. La forma unificada del asiento y el respaldo se ajusta perfectamente a tu cuerpo, proporcionando una sensación de total comodidad. Además, esta silla cuenta con una capacidad de carga de hasta 100 kg, asegurando su resistencia y durabilidad para adaptarse a diversas necesidades y preferencias.</t>
  </si>
  <si>
    <t>https://drive.google.com/drive/folders/1blEztdsCMNuvRtCQZQBya83TRB4YCfPN</t>
  </si>
  <si>
    <t>27503030599386</t>
  </si>
  <si>
    <t>Combo de 8 Sillas Bruselas Negras</t>
  </si>
  <si>
    <t>8 Sillas Bruselas Negras</t>
  </si>
  <si>
    <t>Silla Bruselas Negra - Set de 8 piezas</t>
  </si>
  <si>
    <t>https://drive.google.com/drive/folders/1snQcw5NM5roIUjcaIWP4nNvULR7TsQvN</t>
  </si>
  <si>
    <t>Combo de Cama Matrimonial Osaka Gris + Colchón Matrimonial Spring Air Premier</t>
  </si>
  <si>
    <t>Cama Mat Osaka G+ColchónMat SA</t>
  </si>
  <si>
    <t>Cama Matrimonial Osaka Gris + Colchón Matrimonial Spring Air Premier</t>
  </si>
  <si>
    <t xml:space="preserve">La cama está diseñada para ofrecer una estabilidad y durabilidad excepcionales, gracias a sus sólidas patas construidas en metal y madera. El marco, compuesto por madera resistente y listones de madera maciza, incluye un soporte central de 8 piezas, proporcionando una capacidad de carga de hasta 362 kilogramos.
El colchón Spring Air Premier redefine la experiencia del descanso con tecnología innovadora y materiales de alta calidad. Su capa de acojinamiento de espuma se adapta a las curvas del cuerpo, brindando un soporte excepcional y eliminando los puntos de presión. Los resortes embolsados individualmente reducen la transferencia de movimiento para un descanso tranquilo. Con una altura de 28 cm y tecnología Never Turn, este colchón ofrece comodidad duradera sin necesidad de mantenimiento. </t>
  </si>
  <si>
    <t>https://drive.google.com/drive/folders/1yAxG8zMNufEogA0XtDq8qOvkoqttqZuY</t>
  </si>
  <si>
    <t>Combo de 2 Mesas Plegables Blancas 180 (Siena) + 12 Sillas Plegables Blancas (JM-X53)</t>
  </si>
  <si>
    <t>2 Siena+12 Sillas BlncX53</t>
  </si>
  <si>
    <t>Combo de 2 Mesas Plegables Blancas 180 (Siena) + 12 Sillas Plegables Blancas</t>
  </si>
  <si>
    <t>Ofrece la combinación ideal de practicidad, funcionalidad y estilo, diseñado para adaptarse a una variedad de situaciones y entornos gracias a sus componentes. La Mesa Plegable Blanca 180 es una opción elegante y versátil para tus eventos y reuniones, tanto en interiores como en exteriores. Con un diseño portátil tipo portafolio, su ensamblaje y desmontaje son rápidos y sencillos. Incorpora un sistema de bloqueo de seguridad que asegura estabilidad y firmeza durante su uso, proporcionando una superficie sólida y segura para diversas actividades. Te ofrece un amplio espacio para hasta ocho personas, convirtiéndola en la elección perfecta para fiestas, eventos especiales y reuniones familiares. Su resistencia de peso de hasta 150 kg asegura durabilidad y capacidad para sostener objetos o alimentos sin comprometer su estabilidad. Fabricada con material plástico resistente, esta mesa es apta para cualquier clima, lo que la convierte en una opción ideal para uso en exteriores sin riesgo de deterioro. Su resistencia a rayones y golpes asegura durabilidad y preserva su apariencia estética. Estas Sillas Plegables de Plástico Blanca son el complemento perfecto para la Mesa Plegable Blanca 180, proporcionando comodidad y funcionalidad en cualquier evento. Con 12 sillas, estas son cómodas, resistentes, fáciles de armar y desarmar, lo que las hace ideales para cualquier tipo de evento, ya sea en interiores o exteriores. Ofrecen una capacidad de hasta 100 kg y son adecuadas para diversas ocasiones. Su diseño plegable las hace fáciles de transportar y almacenar, mientras que su resistencia a los elementos asegurando su durabilidad en cualquier clima. Proporcionando confort y estilo donde sea que las necesites.</t>
  </si>
  <si>
    <t>https://drive.google.com/drive/folders/1IEpSy5IOL-JkRKOYvDTBC1O_cNd5qyYA</t>
  </si>
  <si>
    <t>17503030599600</t>
  </si>
  <si>
    <t>Paquete de 6 Sillas Plegables Negras (Turín)</t>
  </si>
  <si>
    <t>6 Sillas Negras Turín</t>
  </si>
  <si>
    <t>Silla Plegable Negra (Turín)  - Set de 6 piezas</t>
  </si>
  <si>
    <t>Silla Plegable Turín - Set De 6 Piezas</t>
  </si>
  <si>
    <t>https://drive.google.com/drive/folders/1f9zHfod4q247KC8HRPmVJ1F-PXIy9j6b</t>
  </si>
  <si>
    <t>17503030599594</t>
  </si>
  <si>
    <t>Paquete de 6 Sillas Plegables Blancas (Turín)</t>
  </si>
  <si>
    <t>6 Sillas Blnc Turín</t>
  </si>
  <si>
    <t>Silla Plegable Blanca (Turín) - Set de 6 piezas</t>
  </si>
  <si>
    <t>https://drive.google.com/drive/folders/1doyycS34kMI3OCoJ4hSLgC2f33NvjB2a</t>
  </si>
  <si>
    <t>Combo de Mesa Plegable Blanca 180 (Siena) + 4 Sillas Plegables Blancas (Roma)</t>
  </si>
  <si>
    <t>Siena+4 SillasBlnc Roma</t>
  </si>
  <si>
    <t>Ofrece la combinación ideal de practicidad, funcionalidad y estilo, diseñado para adaptarse a una variedad de situaciones y entornos gracias a sus componentes.
La Mesa Plegable Blanca 180. Con su diseño portátil tipo portafolio, montar y desmontar es una tarea sencilla y rápida. Además, su sistema de bloqueo de seguridad asegura estabilidad y firmeza en todo momento.
Con un generoso espacio para diversas actividades, esta mesa puede soportar hasta 150 kg, lo que la hace ideal para eventos sociales, asegurando resistencia y estabilidad durante su uso.
Fabricada con material plástico resistente, esta mesa está diseñada para resistir las inclemencias del tiempo en exteriores, sin preocuparse por rayones o golpes que puedan afectar su apariencia estética.
El paquete incluye 4 sillas plegables blancas, que son cómodas, resistentes y versátiles. Con una capacidad de hasta 100 kg, estas sillas son robustas y duraderas. Su diseño plegable las hace prácticas para transportar y almacenar, y su resistencia a los golpes las hace ideales para cualquier clima.</t>
  </si>
  <si>
    <t>https://drive.google.com/drive/folders/1JRaKZsiqLFUzBXY6V6n5qwg1BRlydrJ5</t>
  </si>
  <si>
    <t>Combo de Mesa Plegable Blanca 180 (Siena) + 8 Sillas Plegables Blancas (Roma)</t>
  </si>
  <si>
    <t>Siena+8 SillasBlnc Roma</t>
  </si>
  <si>
    <t>La Mesa Plegable Blanca 180 es una opción práctica y funcional para diversos usos. Su diseño portátil tipo portafolio Simplifica el ensamblaje y desmontaje, mientras que el sistema de bloqueo de seguridad asegura estabilidad y firmeza durante su uso.
Esta mesa ofrece un amplio espacio para actividades diversas. Su resistencia de hasta 150 kg la hace ideal para eventos sociales, asegurando durabilidad y estabilidad.
Fabricada con material plástico resistente, es adecuada para uso en exteriores sin riesgo de deterioro. Su resistencia a rayones y golpes asegura su durabilidad y preserva su apariencia estética a lo largo del tiempo.
El paquete incluye 8 sillas plegables blancas, cómodas, resistentes y multifuncionales. Con una resistencia de hasta 100 kg, estas sillas son robustas y duraderas. Su diseño plegable las hace fáciles de armar, transportar y almacenar, mientras que su material resistente a golpes las hace ideales para cualquier clima.
Este combo proporciona una solución completa para tus necesidades de espacio adicional, ofreciendo durabilidad, funcionalidad y comodidad tanto en la mesa como en las sillas.</t>
  </si>
  <si>
    <t>https://drive.google.com/drive/folders/1ybQB8-0y2JwiPJmEYI9-DDW5rEPUkTXB</t>
  </si>
  <si>
    <t>Combo de 2 Mesas Plegables Blancas 180 (Siena) + 8 Sillas Plegables Blancas (Roma)</t>
  </si>
  <si>
    <t>2Siena+8SillasBlnc Roma</t>
  </si>
  <si>
    <t>Ofrece la combinación ideal de practicidad, funcionalidad y estilo, diseñado para adaptarse a una variedad de situaciones y entornos gracias a sus componentes.
La Mesa Plegable Blanca 180 es una opción elegante y versátil para tus eventos y reuniones, tanto en interiores como en exteriores. Con un diseño portátil tipo portafolio, su ensamblaje y desmontaje son rápidos y sencillos. Incorpora un sistema de bloqueo de seguridad que asegura estabilidad y firmeza durante su uso, proporcionando una superficie sólida y segura para diversas actividades.
Te ofrece un amplio espacio para hasta ocho personas, convirtiéndola en la elección perfecta para fiestas, eventos especiales y reuniones familiares. Su resistencia de peso de hasta 150 kg asegura durabilidad y capacidad para sostener objetos o alimentos sin comprometer su estabilidad.
Fabricada con material plástico resistente, esta mesa es apta para cualquier clima, lo que la convierte en una opción ideal para uso en exteriores sin riesgo de deterioro. Su resistencia a rayones y golpes asegura durabilidad y preserva su apariencia estética.
Estas Sillas Plegables de Plástico Blanca son el complemento perfecto para la Mesa Plegable Blanca 180, proporcionando comodidad y funcionalidad en cualquier evento. Con 8 sillas, estas son cómodas, resistentes, fáciles de armar y desarmar, lo que las hace ideales para cualquier tipo de evento, ya sea en interiores o exteriores.
Ofrecen una capacidad de hasta 100 kg y son adecuadas para diversas ocasiones. Su diseño plegable las hace fáciles de transportar y almacenar, mientras que su resistencia a los elementos asegurando su durabilidad en cualquier clima.  Proporcionando confort y estilo donde sea que las necesites.</t>
  </si>
  <si>
    <t>https://drive.google.com/drive/folders/1V7tugUUNZK8xE1RrAq8O3zIH2-nxILnD</t>
  </si>
  <si>
    <t>Combo de 2 Mesas Plegables Blancas 180 (Siena) + 12 Sillas Plegables Blancas (Roma)</t>
  </si>
  <si>
    <t>2 Siena+ 12SillasBlnc Roma</t>
  </si>
  <si>
    <t>https://drive.google.com/drive/folders/12aKb-QE0R2zXdwD9cUPGjfBAiW6UDQBH</t>
  </si>
  <si>
    <t>Combo de Mesa Plegable Blanca 180 (Siena) + 4 Sillas Plegables Blancas (JM-X53) + Ventilador de Pedestal Mytek de 18 pulgadas 3404</t>
  </si>
  <si>
    <t>Siena+4SillaX53+VentiMyt18p</t>
  </si>
  <si>
    <t xml:space="preserve">La mesa ofrece un diseño portátil tipo portafolio que facilita su ensamblaje y desmontaje. Incorpora un sistema de bloqueo de seguridad que contribuye a la estabilidad y firmeza durante su uso, proporcionando una superficie sólida y segura. Está fabricada con material plástico resistente, es apta para cualquier clima, lo que la convierte en una elección ideal para uso en exteriores sin riesgo de deterioro. Su resistencia a rayones y golpes no solo te dará durabilidad, sino que también preserva su apariencia estética. La mesa tiene un peso de 10 kg y unas dimensiones de 180 cm de largo, 70 cm de ancho y 74 cm de alto, con un grosor de 22.18 mm en el tubo de acero.
La silla con 85 cm de alto, 44 cm de ancho y 50 cm de largo, presenta un diseño compacto que se adapta fácilmente a una variedad de espacios, asegurando un asiento cómodo sin ocupar demasiado espacio. Su mecanismo de plegado es rápido y sencillo, permitiendo desplegarla en cuestión de segundos para un uso inmediato. Cuando se pliega, se reduce a un tamaño compacto que facilita su transporte y almacenamiento. La estructura de acero sólido y duradero asegura una capacidad de carga máxima de hasta 230 kilogramos, proporcionando resistencia y confiabilidad para su uso prolongado.
El ventilador con tres velocidades distintas y una función oscilatoria de 90 grados, ofrece una cobertura amplia y uniforme para asegurar un ambiente fresco en cualquier lugar. Además, su altura ajustable, que va desde los 86 hasta los 130 centímetros, permite adaptarlo fácilmente a tus necesidades. Con un motor de alta potencia de 120 W, genera un impresionante flujo de aire de 3440 CFM, asegurando un rendimiento óptimo incluso en los días más calurosos. A pesar de su potencia, su peso ligero de solo 3.5 kilogramos lo hace fácil de transportar y montar, brindándote comodidad y practicidad donde lo necesites.
</t>
  </si>
  <si>
    <t>https://drive.google.com/drive/folders/1SHYH03ija5wygSeTxT4gnOFA11VGLqRi</t>
  </si>
  <si>
    <t>Combo de Mesa Plegable Blanca 180 (Siena) + Ventilador de Pedestal Mytek de 18 pulgadas 3404</t>
  </si>
  <si>
    <t>Siena+VentiPedeMyt18p 3404</t>
  </si>
  <si>
    <t xml:space="preserve">La mesa ofrece un diseño portátil tipo portafolio que facilita su ensamblaje y desmontaje. Incorpora un sistema de bloqueo de seguridad que contribuye a la estabilidad y firmeza durante su uso, proporcionando una superficie sólida y segura. Está fabricada con material plástico resistente, es apta para cualquier clima, lo que la convierte en una elección ideal para uso en exteriores sin riesgo de deterioro. Su resistencia a rayones y golpes no solo te dará durabilidad, sino que también preserva su apariencia estética. La mesa tiene un peso de 10 kg y unas dimensiones de 180 cm de largo, 70 cm de ancho y 74 cm de alto, con un grosor de 22.18 mm en el tubo de acero.
El ventilador con tres velocidades distintas y una función oscilatoria de 90 grados, ofrece una cobertura amplia y uniforme para asegurar un ambiente fresco en cualquier lugar. Además, su altura ajustable, que va desde los 86 hasta los 130 centímetros, permite adaptarlo fácilmente a tus necesidades. Con un motor de alta potencia de 120 W, genera un impresionante flujo de aire de 3440 CFM, asegurando un rendimiento óptimo incluso en los días más calurosos. A pesar de su potencia, su peso ligero de solo 3.5 kilogramos lo hace fácil de transportar y montar, brindándote comodidad y practicidad donde lo necesites.
</t>
  </si>
  <si>
    <t>https://drive.google.com/drive/folders/1CrrVcGk_Cvas-3UOlfMNVbBAtuMw8NP2</t>
  </si>
  <si>
    <t>Combo de Mesa Plegable Blanca 180 (Siena) + 2 Ventiladores de Pedestal Mytek de 18 pulgadas 3404</t>
  </si>
  <si>
    <t>Siena+2VentiPed Myt18p 3404</t>
  </si>
  <si>
    <t xml:space="preserve">La mesa ofrece un diseño portátil tipo portafolio que facilita su ensamblaje y desmontaje. Incorpora un sistema de bloqueo de seguridad que contribuye a la estabilidad y firmeza durante su uso, proporcionando una superficie sólida y segura. Está fabricada con material plástico resistente, es apta para cualquier clima, lo que la convierte en una elección ideal para uso en exteriores sin riesgo de deterioro. Su resistencia a rayones y golpes no solo te dará durabilidad, sino que también preserva su apariencia estética. La mesa tiene un peso de 10 kg y unas dimensiones de 180 cm de largo, 70 cm de ancho y 74 cm de alto, con un grosor de 22.18 mm en el tubo de acero.
El ventilador con tres velocidades distintas y una función oscilatoria de 90 grados, ofrece una cobertura amplia y uniforme para asegurar un ambiente fresco en cualquier lugar. Además, su altura ajustable, que va desde los 86 hasta los 130 centímetros, permite adaptarlo fácilmente a tus necesidades. Con un motor de alta potencia de 120 W, genera un impresionante flujo de aire de 3440 CFM, asegurando un rendimiento óptimo incluso en los días más calurosos. A pesar de su potencia, su peso ligero de solo 3.5 kilogramos lo hace fácil de transportar y montar, brindándote comodidad y practicidad donde lo necesites.
</t>
  </si>
  <si>
    <t>https://drive.google.com/drive/folders/1PDHP1e9rZJi0OlPXldUGlL9vWBDLSSFK</t>
  </si>
  <si>
    <t>Combo de 2 Mesas Plegables Blancas 180 (Siena) + 8 Sillas Plegables Blancas (JM-X53) + 2 Ventiladores de Pedestal Mytek 2 en 1 de 18 pulgadas 3386</t>
  </si>
  <si>
    <t>2Siena +8 X53+ 2VentiPedMyt18p</t>
  </si>
  <si>
    <t>La mesa ofrece un diseño portátil tipo portafolio que facilita su ensamblaje y desmontaje. Incorpora un sistema de bloqueo de seguridad que contribuye a la estabilidad y firmeza durante su uso, proporcionando una superficie sólida y segura. Está fabricada con material plástico resistente, es apta para cualquier clima, lo que la convierte en una elección ideal para uso en exteriores sin riesgo de deterioro. Su resistencia a rayones y golpes no solo te dará durabilidad, sino que también preserva su apariencia estética. La mesa tiene un peso de 10 kg y unas dimensiones de 180 cm de largo, 70 cm de ancho y 74 cm de alto, con un grosor de 22.18 mm en el tubo de acero.
La silla con 85 cm de alto, 44 cm de ancho y 50 cm de largo, presenta un diseño compacto que se adapta fácilmente a una variedad de espacios, asegurando un asiento cómodo sin ocupar demasiado espacio. Su mecanismo de plegado es rápido y sencillo, permitiendo desplegarla en cuestión de segundos para un uso inmediato. Cuando se pliega, se reduce a un tamaño compacto que facilita su transporte y almacenamiento. La estructura de acero sólido y duradero asegura una capacidad de carga máxima de hasta 230 kilogramos, proporcionando resistencia y confiabilidad para su uso prolongado.
El ventilador ofrece la conveniencia de un diseño 2 en 1, lo que significa que puede ser utilizado tanto como ventilador de pedestal como de piso, adaptándose a tus necesidades. Con tres velocidades diferentes y una función oscilatoria de 90°, asegura una cobertura amplia y una distribución uniforme del aire fresco en toda la habitación. Gracias a su potencia de 92 W y un motor potente, proporciona un flujo de aire constante y eficiente, asegurando un confort óptimo en cualquier entorno.</t>
  </si>
  <si>
    <t>https://drive.google.com/drive/folders/1kAW9f9H5SWQk9zNiS9hzKUAcJahPsEY8</t>
  </si>
  <si>
    <t>Combo de Sofá Cama Leah + Ventilador de Pedestal Mytek 2 en 1 de 18 pulgadas 3386</t>
  </si>
  <si>
    <t>Sofá Cama Leah+VentiPedeMyt18p</t>
  </si>
  <si>
    <t>El sofá cama es la elección ideal para momentos agradables con familia o amigos, así como para descansar cómodamente. Con dimensiones de 19 cm de alto, 112 cm de ancho y 183 cm de largo, tiene una resistencia de peso de 150 kg y capacidad para 2 personas. Es perfecto para visitas inesperadas o para un estudio, se adapta especialmente a espacios pequeños para aprovechar al máximo el espacio. Está tapizado con tela resistente, es fácil de reclinar y cuenta con estructura y patas de madera que brindan soporte y resistencia. 
El ventilador con tres velocidades distintas y una función oscilatoria de 90 grados, ofrece una cobertura amplia y uniforme para asegurar un ambiente fresco en cualquier lugar. Además, su altura ajustable, que va desde los 86 hasta los 130 centímetros, permite adaptarlo fácilmente a tus necesidades. Con un motor de alta potencia de 120 W, genera un impresionante flujo de aire de 3440 CFM, asegurando un rendimiento óptimo incluso en los días más calurosos. A pesar de su potencia, su peso ligero de solo 3.5 kilogramos lo hace fácil de transportar y montar, brindándote comodidad y practicidad donde lo necesites.</t>
  </si>
  <si>
    <t>https://drive.google.com/drive/folders/18iT7mTeFrYXQdMlvFF-JHQAs-_yFU0uS</t>
  </si>
  <si>
    <t>Combo de Lavadora Midea de 15 kilogramos MT100W150/W-MX + Ventilador de Pedestal Midea de 18 pulgadas MSF18B</t>
  </si>
  <si>
    <t>Lavadora 15K +VentiPede18p</t>
  </si>
  <si>
    <t>La lavadora cuenta con una capacidad de lavado de 15 kilogramos y una capacidad de centrifugado de 6 kilogramos, se adapta perfectamente a tus necesidades. Opera a 127 V y mantiene un nivel de ruido de 65/72 dB (A), asegurando un funcionamiento silencioso y cómodo.
El ventilador cuenta con una potencia de 95 W, está diseñado para ventilar eficazmente cada rincón de tu espacio, brindándote una sensación de frescura incomparable. Controla fácilmente el flujo de aire seleccionando entre sus 3 velocidades: baja, media y alta, para adaptarse a tus necesidades y preferencias en cada momento. Además, para un mayor confort, puedes activar la función de oscilación de 60 grados, que distribuye el aire de manera horizontal para una circulación más uniforme en toda la habitación.</t>
  </si>
  <si>
    <t>https://drive.google.com/drive/folders/1y89a3qiZPxliy_9L3vb45hVfjM9LoixO</t>
  </si>
  <si>
    <t>Combo de Lavadora Midea de 11 kilogramos MT100W110/W-MX + Ventilador de Pedestal Midea de 18 pulgadas MSF18B</t>
  </si>
  <si>
    <t>Lavadora 11K X+VentiPede18p</t>
  </si>
  <si>
    <t>Combo Midea de Lavadora de 11 kilogramos MT100W110/W-MX + Ventilador de Pedestal de 18 pulgadas MSF18B</t>
  </si>
  <si>
    <t>La lavadora cuenta con una capacidad de lavado de 11 kilogramos y una capacidad de centrifugado de 5 kilogramos, se adapta perfectamente a tus necesidades. Opera a 127 V y mantiene un nivel de ruido de 65/72 dB (A), asegurando un funcionamiento silencioso y cómodo.
El ventilador cuenta con una potencia de 95 W, está diseñado para ventilar eficazmente cada rincón de tu espacio, brindándote una sensación de frescura incomparable. Controla fácilmente el flujo de aire seleccionando entre sus 3 velocidades: baja, media y alta, para adaptarse a tus necesidades y preferencias en cada momento. Además, para un mayor confort, puedes activar la función de oscilación de 60 grados, que distribuye el aire de manera horizontal para una circulación más uniforme en toda la habitación.</t>
  </si>
  <si>
    <t>https://drive.google.com/drive/folders/1Sz53UUH2Im78l2hGOXOGGbkvsi-kxP08</t>
  </si>
  <si>
    <t>Combo Horno de Microondas Midea SmartECO Negro Puerta Espejo de 1.4 pies + Mesa Plegable Blanca 180 (Siena)</t>
  </si>
  <si>
    <t>Micro S NegroEspejo1.4p+Siena</t>
  </si>
  <si>
    <t>Combo Horno de Microondas Midea SmartECO Negro Puerta Espejo de 1.4 pies  + Mesa Plegable Blanca 180</t>
  </si>
  <si>
    <t>El Microondas de 1.4 Pies Cúbicos (40 L) ofrece 1450 W de potencia y un elegante acabado en color negro. Con 10 niveles de potencia y funciones de descongelado por peso y tiempo, garantiza resultados precisos en cada preparación. Su panel de control digital LED incluye reloj y temporizador integrado, además de un menú rápido para palomitas, pizza, verduras, papas y bebidas. Dimensiones: 40.7 cm de largo, 51.9 cm de ancho y 31.5 cm de alto.                                                                                                                        La Mesa Plegable 180 cm está fabricada en plástico HDPE de alta densidad, con un panel de 3.5 cm de grosor que le proporciona gran durabilidad. Soporta hasta 150 kg y su marco de acero con recubrimiento en polvo la protege contra el óxido. Con un peso de solo 11.2 kg, es fácil de transportar y plegar, y su diseño con bloqueo semiautomático permite guardarla de manera compacta. Además, cuenta con gomas antiderrapantes para mayor estabilidad. Dimensiones: 180 cm de largo, 70 cm de ancho y 74 cm de alto.</t>
  </si>
  <si>
    <t>https://drive.google.com/drive/folders/1AUOn_lGjOGqK_tx8HYU74W_icK955Qbt</t>
  </si>
  <si>
    <t>Combo Mesa Plegable Blanca 180 (Siena) + Parrilla Eléctrica 1 Quemador Espiral PEKM-1000 EG</t>
  </si>
  <si>
    <t>Siena+ParrillaElec1Que1000 EG</t>
  </si>
  <si>
    <t>Con unas dimensiones de 180 cm de largo, 70 cm de ancho y 74 cm de alto, está fabricada en plástico de polietileno de alta densidad (HDPE) con un panel de 3.5 cm de grosor, proporcionando una base duradera, distribuye el peso de manera uniforme, asegurando estabilidad al soportar cargas de hasta 150 kg. El recubrimiento protege el marco contra el óxido y la corrosión, Su peso es de solo 11.2 kg, lo que facilita su transporte y manejo. Además, cuenta con un asa práctica para un transporte más sencillo y gomas antiderrapantes en las patas, que aseguran estabilidad y firmeza en cualquier superficie.en conjunto con la parrillas con su potente quemador en espiral de 1000 W, la espiral aplanada no solo mejora el contacto con el recipiente, sino que también asegura una distribución uniforme del calor. Ofrece cinco niveles de calentamiento. La estructura de metal de la parrilla no solo asegura durabilidad y confiabilidad, sino que también facilita la limpieza, asegurando una experiencia sin complicaciones. Las patas antiderrapantes ofrecen estabilidad adicional durante el uso.</t>
  </si>
  <si>
    <t>https://drive.google.com/drive/folders/1fyxxFiIJuPYz0bLUtvMJNiK8wRLE31Bt</t>
  </si>
  <si>
    <t>6944271661635</t>
  </si>
  <si>
    <t>Combo de 2 Hornos de Microondas Midea Practia Plata Puerta Espejo de 0.7 pies cúbicos MMDF07S2MG</t>
  </si>
  <si>
    <t>2 Microondas practia plata</t>
  </si>
  <si>
    <t>Combo de 2 HornoS de Microondas Midea Practia Plata Puerta Espejo de 0.7 pies cúbicos</t>
  </si>
  <si>
    <t>Microondas con una capacidad de 0.7 pies cúbicos o 20 litros, ofrece un amplio espacio para calentar y cocinar una variedad de alimentos. Su diseño en color plata y puerta espejo agrega un toque de sofisticación a tu cocina, convirtiéndolo en un elemento destacado en cualquier entorno.
Además de su atractivo diseño, está diseñado para ser práctico y funcional. Con características como la opción +30 segundos, la cocción rápida y las opciones de descongelamiento, podrás preparar tus platos favoritos con facilidad y rapidez.
Los auto menús predeterminados Simplifican aún más el proceso de cocción al proporcionar configuraciones preestablecidas para una variedad de alimentos comunes. Con niveles de potencia ajustables y un temporizador preciso, tienes un control total sobre el proceso de cocción para obtener resultados óptimos en todo momento.</t>
  </si>
  <si>
    <t>https://drive.google.com/drive/folders/12v5SfCfiA5RoYPm20fJFfFqXJqIcvdlT</t>
  </si>
  <si>
    <t>6944271673300</t>
  </si>
  <si>
    <t>Combo de 2 Hornos de Microondas Midea SmartECO Negro Puerta Espejo de 1.4 pies cúbicos MMDK14S2MB</t>
  </si>
  <si>
    <t>2 Microondas practia Negro</t>
  </si>
  <si>
    <t>Hornos microondas para uso doméstico con una capacidad de 1.4 pies cúbicos (40 litros) y un elegante acabado en color negro, combina potencia y eficiencia con 1450 W y funcionamiento a 120 V, lo que lo hace ideal para un rendimiento óptimo en la cocina. Ofrece 10 niveles de potencia y funciones avanzadas de descongelado por peso y tiempo, asegurando resultados precisos en cada preparación.
Está equipado con un panel de control digital LED con reloj y temporizador integrado, junto con un menú rápido que simplifica la preparación de palomitas, pizza, verduras congeladas, papas y bebidas.
Su tecnología AutoClean facilita la limpieza interna e incluye un seguro contra niños para mayor seguridad, una práctica función rápida de +30 segundos, luz interior y un modo ECO que apaga el display para minimizar el consumo energético cuando no está en uso.
Con dimensiones compactas de 40.7 cm de largo, 51.9 cm de ancho y 31.5 cm de alto, es ideal para cualquier tipo de cocina, ofreciendo tanto estilo como funcionalidad.</t>
  </si>
  <si>
    <t>https://drive.google.com/drive/folders/1RHzm0jqKOujOLBp7doB9BFFW8AOKcW_9</t>
  </si>
  <si>
    <t>Combo de Minisplit Midea Inverter EcoSaver-32 1T 220V S/F MAS12C2ECS + Colchon Matrimonial Phantom</t>
  </si>
  <si>
    <t>Minisplit-32+ColchonMatphantom</t>
  </si>
  <si>
    <t>El Minisplit 1 Tonelada Inverter te mantiene fresco durante más tiempo gracias a su capacidad de enfriamiento y la tecnología Inverter Quattro, que reduce hasta un 60% el consumo de energía. Con refrigerante R32, disminuye un 72% las emisiones de CO2, contribuyendo al cuidado del planeta. Además, su recubrimiento PrimeGuard protege contra la corrosión, y su doble filtro elimina polvo, polen y malos olores, creando un ambiente más limpio y saludable.                                                                                                    El Colchón matrimonial Phanon Spring Air ofrece un descanso óptimo con su sistema de resortes entrelazados que se adaptan a tu cuerpo para un soporte ideal. Con firmeza media, tela hipoalergénica y una capa de colchoneta Euro Pillow Top de 6 cm, garantiza frescura y comodidad. Avalado por el Colegio de Científicos Quiroprácticos de México, su tecnología Never Turn elimina la necesidad de voltear el colchón, asegurando mayor durabilidad y calidad de descanso.</t>
  </si>
  <si>
    <t>https://drive.google.com/drive/folders/10VNwRivbVUYGqxlNgPdh7t7ztfxdX1hX</t>
  </si>
  <si>
    <t>7502215501165</t>
  </si>
  <si>
    <t>Combo de 2 Colchones Individuales Spring Air Premier</t>
  </si>
  <si>
    <t>2 ColchonesINdividuales SApr</t>
  </si>
  <si>
    <t xml:space="preserve">El Colchón Spring Air Premier en tamaño individual ofrece un descanso rejuvenecedor y confort inigualable. Su capa de acojinamiento de espuma se adapta a las curvas del cuerpo, eliminando puntos de presión. Los resortes embolsados individualmente reducen la transferencia de movimiento para un descanso tranquilo. Con una estructura enrollada en caja para fácil transporte, su altura de aproximadamente 28 cm asegura soporte y comodidad. La tecnología Never Turn SIMplifica el mantenimiento, y su tejido de cubierta resistente complementa su calidad. </t>
  </si>
  <si>
    <t>https://drive.google.com/drive/folders/1v0RD-rZ7xqiEKqMDxLjeaXSt5T8wEop0</t>
  </si>
  <si>
    <t>7502215501172</t>
  </si>
  <si>
    <t>Combo de 2 Colchones Matrimoniales Spring Air premier</t>
  </si>
  <si>
    <t>2 colchones Mates SApr</t>
  </si>
  <si>
    <t>Combo de 2 colchones matrimoniales Spring Air premier</t>
  </si>
  <si>
    <t>https://drive.google.com/drive/folders/1b7RxT21HmrxtId1-RCnSuFAwoWc_-aMe</t>
  </si>
  <si>
    <t>6941487270095</t>
  </si>
  <si>
    <t>Combo de 2 Celulares Huawei Nova Y90 Azul Cristal 128 GB + 6 GB</t>
  </si>
  <si>
    <t>2Huawei Nova Y90 Azul128GB+6GB</t>
  </si>
  <si>
    <t>Combo de 2 celulares Huawei Nova Y90 Azul Cristal 128 GB + 6 GB</t>
  </si>
  <si>
    <t>https://drive.google.com/drive/folders/1RgG3dnxTc4IAasR0JeoCFqvrgbIDf7zh</t>
  </si>
  <si>
    <t>6934177770630</t>
  </si>
  <si>
    <t>Combo de 2 Celulares Celular Xiaomi Redmi Note 11 Pro 5G Gris Grafito 128 GB + 6 GB</t>
  </si>
  <si>
    <t>2Redmi11Pro 5GGrafito128GB+6GB</t>
  </si>
  <si>
    <t>Combo de 2 celulares Celular Xiaomi Redmi Note 11 Pro 5G Gris Grafito 128 GB + 6 GB</t>
  </si>
  <si>
    <t>https://drive.google.com/drive/folders/1ozXnRayFudag4fdRA3_naVktnUwnYV3w</t>
  </si>
  <si>
    <t>691835128795</t>
  </si>
  <si>
    <t>Combo 2 Pantallas LG LED de 43 pulgadas 43UR8000AUA (Reacondicionada)</t>
  </si>
  <si>
    <t>2TV LG LED43p 43UR8000AUA</t>
  </si>
  <si>
    <t>El televisor LG 4K UHD te ofrece una experiencia visual impresionante con HDR10 Pro que mejora el contraste y FILMMAKER MODE para que disfrutes las películas tal como las concibieron los directores además el procesador A5 AI Gen6 optimiza automáticamente la calidad de la imagen a 4K ajustando el color y el contraste según la luz ambiente y también mejora el sonido con inteligencia artificial con la interfaz webOS 23 navegar por tus contenidos es más fácil y rápido gracias a las Quick Cards que permiten organizar tus aplicaciones favoritas y el Magic Remote facilita la búsqueda de lo que deseas ver además tendrás acceso a más de 300 canales LG sin ningún costo adicional el diseño delgado y fácil de montar se adapta perfectamente a cualquier espacio y los jugadores pueden personalizar su experiencia con LG Game Optimizer y disfrutar de GeForce NOW para jugar directamente en streaming sin interrupciones</t>
  </si>
  <si>
    <t>https://drive.google.com/drive/folders/1GnMna3xtDWmAql09jCZrbOtKX5nrmz2w</t>
  </si>
  <si>
    <t>Combo Minisplit Midea ON/OFF FRESH+ 1T 220V F/C MAS12H2AGR + Pantalla LG QNED de 75 pulgadas 75QNED80ARA (Reacondicionada)</t>
  </si>
  <si>
    <t>MinisplitMAS12H2AGR+TVLG5p</t>
  </si>
  <si>
    <t>El Minisplit Midea ON/OFF FRESH+ 1T 220V F/C MAS12H2AGR no solo enfría, sino que también calienta, permitiéndote mantener la temperatura ideal en cualquier estación del año. Te mantiene fresco gracias a su filtro HEPA, que remueve todo tipo de partículas dañinas. Cuenta con doble filtro que elimina un 50 % más de polvo, un 80 % más de polen, malos olores y gases dañinos. Además, con la capacidad de frío calor y de 1 tonelada, conserva la temperatura ideal gracias a mi potencia de 220V y ahorra energía gracias a que mi eficiencia energética es del SEER 11.5.  En conjunto con la Pantalla LG QNED80ARAKGB de 75 pulgadas, que utiliza la innovadora tecnología QNED de LG para ofrecer colores vibrantes y detalles excepcionales. Disfruta de una resolución 4K que proporciona imágenes nítidas y una reproducción de color impresionante para una experiencia visual cautivadora. La inteligencia artificial se encuentra en el corazón de esta pantalla, impulsada por el Procesador a5 AI 4K Gen6 y ThinQ AI. Adaptándose a tus preferencias, este televisor ofrece recomendaciones personalizadas y optimiza la calidad de imagen para cada escena. Navega y accede a tus aplicaciones favoritas con facilidad gracias al sistema operativo WebOS de LG. Con una interfaz intuitiva. Disfruta de un acceso rápido a tus plataformas de streaming favoritas como LG Channels, Netflix, Apple TV y Disney plus.</t>
  </si>
  <si>
    <t>Humma y Astilleros</t>
  </si>
  <si>
    <t>https://drive.google.com/drive/folders/1LciqaelFyMjPlyGBc9lbTsdrpFoYFv3y</t>
  </si>
  <si>
    <t>Combo Pantalla LG LED de 50 pulgadas 50UR8000AUA (Reacondicionada) + Colchon Matrimonial Phantom</t>
  </si>
  <si>
    <t>TVLG50p50UR8000AUA+ColMatphan</t>
  </si>
  <si>
    <t xml:space="preserve">La pantalla LG LED de 50 pulgadas transforma tu hogar en un centro de entretenimiento de primera clase con innovación y conectividad excepcionales. Te brinda una calidad de imagen incomparable gracias a su impresionante resolución 4K UHD, mientras que el sonido envolvente y el diseño elegante se unen para brindarte una experiencia inigualable. Este Smart TV no solo ofrece imágenes realistas y detalles sorprendentes, sino que también te proporciona acceso a una amplia gama de aplicaciones, navegación web y juegos emocionantes, asegurando una experiencia de entretenimiento completa y envolvente para toda la familia.                                         El colchon matrimonial Phantom ofrece un nivel de firmeza media que asegura un soporte cómodo y adecuado para tu cuerpo.Su exclusivo sistema de resortes Performance de Spring Air asegura un descanso óptimo al permitir el funcionamiento individual de cada resorte. Con 782 resortes entrelazados horizontal y verticalmente, proporciona estabilidad y adaptabilidad en toda la superficie del colchón.La tela de piqué hipoalergénica que cubre el colchón asegura un descanso fresco y libre de alergias, mientras que la colchoneta Euro Pillow Top de 6 centímetros añade una capa adicional de suavidad y comodidad para un descanso óptimo.                        </t>
  </si>
  <si>
    <t>https://drive.google.com/drive/folders/1u1crdNFubvYrLYbGJzvdT6qejDL4xDE4</t>
  </si>
  <si>
    <t>Combo Refrigerador Midea de 10 pies cúbicos MDRT280WINDX + Estufa de piso con capelo Midea 30 pulgadas Xtreme Chef-Air Acero Inoxidable MGS30FS1LEAMSS</t>
  </si>
  <si>
    <t>RefriMDRT280+EstufMGS30FS1</t>
  </si>
  <si>
    <t>El refrigerador Mide de 10 pies mantiene una temperatura estable en tus alimentos gracias a su tecnología Smart Sensor que percibe los cambios de temperatura interior y exterior. Cuenta con un filtro de carbono que previene la contaminación de olores en los alimentos.Además, tiene dos compartimentos independientes: uno para frutas y/o verduras y otro que, con la ayuda de una entrada de aire directa, mantiene una temperatura más baja creando el ambiente ideal para mantener la calidad original de carnes o pescados.                                             La estufa Xtreme Chef-Air cuenta con cubierta y panel de control 100% de acero inoxidable. Su capelo de cristal templado complementa su diseño elegante, convirtiéndola en el centro de atención de tu cocina. Equipada con 6 quemadores de acero inoxidable que incorporan la innovadora tecnología "Rotary Flame", la Xtreme Chef-Air asegura una distribución del calor excepcional y uniforme, soportando temperaturas de hasta 900°C. Además, la función de "Freidora de Aire" te permite disfrutar de comidas más saludables sin sacrificar el sabor. Con un asador inferior y un comal de hierro fundido incluido, tendrás todo lo que necesitas para llevar tus habilidades culinarias al siguiente nivel. Su cubierta trasera 100% sellada garantiza un uso seguro y limpio, sin cables expuestos.</t>
  </si>
  <si>
    <t>https://drive.google.com/drive/folders/1OCueWo-Rw1-b248-AO351TU1FLkRJ9mB</t>
  </si>
  <si>
    <t>Combo de 8 Sillas Plegables Blancas (JM-X53) + 2 Mesas Plegables Blancas 180 (Siena) + Horno de Microondas Midea Practia Plata Puerta Espejo de 0.7 pies cúbicos MMDF07S2MG</t>
  </si>
  <si>
    <t>8Sill+2Siena+MicroMMDF07S2MG</t>
  </si>
  <si>
    <t>Combo 8 Sillas Plegables Blancas + 2 Mesas Plegables 180 + Microondas Midea Plata Puerta Espejo de 0.7 pies</t>
  </si>
  <si>
    <t>La mesa plegable cuenta con dimensiones de 180 cm de largo, 70 cm de ancho y 74 cm de alto, está fabricada en plástico de polietileno de alta densidad (HDPE) con un panel de 3.5 cm de grosor, proporcionando una base duradera. El material no solo es resistente, sino que también distribuye el peso de manera uniforme, asegurando estabilidad al soportar cargas de hasta 150 kg. El recubrimiento de polvo protege el marco contra el óxido y la corrosión, manteniendo su apariencia y resistencia a largo plazo. Su peso es de sólo 11.2 kg, lo que facilita su transporte y manejo. El diseño del marco con bloqueo semiautomático permite plegarla a la mitad y almacenarla fácilmente cuando no esté en uso. La Silla Plegable Blanca con dimensiones de 87 cm de alto, 47 cm de ancho y 54 cm de largo, presenta un diseño compacto que se adapta fácilmente a una variedad de espacios, asegurando un asiento cómodo sin ocupar demasiado espacio. La estructura de acero sólido y duradero asegura una capacidad de carga máxima de hasta 230 kilogramos. El diseño, que incluye un respaldo curvado y un asiento ergonómico, se adapta perfectamente a la forma del cuerpo. El Microondas Midea Practia Plata Puerta Espejo de 0.7 pies cúbicos o 20 litros MMDF07S2MG, con características como la opción +30 segundos, la cocción rápida y las opciones de descongelamiento, podrás preparar tus platos favoritos con facilidad y rapidez. Además de niveles de potencia ajustables y un temporizador preciso, tienes un control total sobre el proceso de cocción para obtener resultados óptimos en todo momento."</t>
  </si>
  <si>
    <t>https://drive.google.com/drive/folders/1nqsvQO-KMwOyY9_h7_KnfMS_U7DlrgKg</t>
  </si>
  <si>
    <t>Combo Minisplit Midea Inverter EcoSaver-32 1Ton 220V + Mesa Plegable 180 (Siena) + Horno de Microondas Midea Practia Plata Puerta Espejo de 0.7 pies cúbicos</t>
  </si>
  <si>
    <t>Minispli321T+Siena+Micropra7p</t>
  </si>
  <si>
    <t>Combo Minisplit Midea Inverter EcoSaver-32 1Ton 220V + Mesa Plegable 180+ Microondas Midea Practia Plata Puerta Espejo de 0.7 pies</t>
  </si>
  <si>
    <t xml:space="preserve">Este minisplit de 1 tonelada ofrece un eficiente enfriamiento y asegura que tu hogar se mantenga fresco durante largos periodos. Utiliza refrigerante R32, que reduce la emisión de CO2 en un 72% en comparación con el R410A, y gracias a su tecnología Inverter, te ayuda a ahorrar hasta un 60% de energía. La tecnología Inverter Quattro optimiza aún más el consumo eléctrico, garantizando comodidad sin afectar tu presupuesto.Además, su doble filtro elimina hasta un 50% más de polvo y 80% más de polen que los filtros convencionales, eliminando también malos olores y gases dañinos, para un aire más limpio y saludable en tu hogar.                                                                                                                                                                      Esta mesa de 180 cm de largo, 70 cm de ancho y 74 cm de alto, está fabricada en plástico de polietileno de alta densidad (HDPE) con un panel de 3.5 cm de grosor, lo que le proporciona una base robusta y resistente. Capaz de soportar hasta 150 kg, distribuye el peso de manera uniforme, asegurando estabilidad. Diseñada para resistir condiciones ambientales diversas, su marco de acero con recubrimiento en polvo y tuberías de 22 x 1 mm refuerzan su durabilidad y protegen contra la corrosión. A pesar de su resistencia, su peso es de solo 11.2 kg, lo que facilita su transporte.                                                                                                                                                                                                                                           El Microondas Midea Practia Plata Puerta Espejo de 0.7 pies cúbicos o 20 litros MMDF07S2MG, con características como la opción +30 segundos, la cocción rápida y las opciones de descongelamiento, podrás preparar tus platos favoritos con facilidad y rapidez. Además de niveles de potencia ajustables y un temporizador preciso, tienes un control total sobre el proceso de cocción para obtener resultados óptimos en todo momento."       </t>
  </si>
  <si>
    <t>https://drive.google.com/drive/folders/1f26kqut6H8WE_OVVXOIGQ0Gj2deJYjw3</t>
  </si>
  <si>
    <t>Combo Horno de Microondas Midea Practia Plata Puerta Espejo de 0.7 pies cúbicos MMDF07S2MG + Ventilador de Pedestal Mytek 2 en 1 de 18 pulgadas 3386</t>
  </si>
  <si>
    <t>MicropraEs7p+VentiMyt</t>
  </si>
  <si>
    <t>Combo Microondas Midea Practia Plata Puerta Espejo de 0.7 pies cúbicos + Ventilador de Pedestal Mytek 2 en 1 de 18 pulgadas 3386</t>
  </si>
  <si>
    <t>Ofrece la conveniencia de un diseño 2 en 1, lo que significa que puede ser utilizado tanto como ventilador de pedestal como de piso, adaptándose a tus necesidades. Con tres velocidades diferentes y una función oscilatoria de 90°, asegura una cobertura amplia y una distribución uniforme del aire fresco en toda la habitación. Gracias a su potencia de 92 W y un motor potente, proporciona un flujo de aire constante y eficiente. Su montaje es rápido y sencillo, lo que lo hace ideal para cualquier usuario. Con un interruptor giratorio de tres velocidades y una función oscilatoria, equipado con una base redonda de plástico y aspas metálicas. Con una capacidad de 0.7 pies cúbicos o 20 litros, ofrece un amplio espacio para calentar y cocinar una variedad de alimentos. Su diseño en color plata y puerta espejo agrega un toque de sofisticación a tu cocina, además de las características como la opción +30 segundos, la cocción rápida y las opciones de descongelamiento, podrás preparar tus platos favoritos con facilidad y rapidez. Los auto menús predeterminados simplifican aún más el proceso de cocción al proporcionar configuraciones preestablecidas para una variedad de alimentos comunes. Con niveles de potencia ajustables y un temporizador preciso, tienes un control total sobre el proceso de cocción para obtener resultados óptimos en todo momento.</t>
  </si>
  <si>
    <t>https://drive.google.com/drive/folders/1CUG9XfTIvu_fjya_WuAWxsS9fUWUO-6h</t>
  </si>
  <si>
    <t>Combo Mesa Personal Blanca + Ventilador de pedestal Midea 18 pulgadas + Microondas Midea Practia Plata puerta espejo 0.7 pies</t>
  </si>
  <si>
    <t>MesaBlnc+VentiP18p+Micropra7p</t>
  </si>
  <si>
    <t>Combo Mesa Personal Blanca + Ventilador de pedestal Midea 18 pulgadas + Microondas Midea Practia Plata puesta espejo 0.7 pies</t>
  </si>
  <si>
    <t>La mesa plegable personal mide 75 x 50 cm y tiene tres alturas ajustables (74, 62 y 54 cm). Está fabricada en plástico HDPE de alta densidad (4 cm de grosor), lo que le da resistencia y durabilidad, soportando hasta 50 kg. Su marco de acero con recubrimiento en polvo previene la corrosión, asegurando una mayor vida útil. Con un peso de solo 4.5 kg, es ligera y fácil de transportar. Además, cuenta con gomas antiderrapantes en las patas para mayor estabilidad en cualquier superficie. Ideal para uso prolongado en diversas condiciones ambientales.  El microondas Midea Practia Plata puerta espejo cuenta con una capacidad de 0.7 pies cúbicos o 20 litros, ofrece un amplio espacio para calentar y cocinar una variedad de alimentos. Su diseño en color plata y puerta espejo agrega un toque de sofisticación a tu cocina, convirtiéndolo en un elemento destacado en cualquier entorno.Además de su atractivo diseño, está diseñado para ser práctico y funcional. Con características como la opción +30 segundos, la cocción rápida y las opciones de descongelamiento, podrás preparar tus platos favoritos con facilidad y rapidez.El ventilador de pedestal Midea de 18 pulgadas cuenta con Con unas dimensiones de 75 cm de largo, 50 cm de ancho y tres alturas ajustables de 74, 62 y 54 cm, está fabricada en plástico de polietileno de alta densidad (HDPE) con un panel de 4 cm de grosor, proporcionando una base duradera. El material no solo es resistente, sino que también distribuye el peso de manera uniforme, asegurando estabilidad al soportar cargas de hasta 50 kg.Está diseñado para un uso prolongado en diversas condiciones ambientales, resiste eficazmente factores externos. El marco de acero con recubrimiento en polvo, con tuberías de acero de 19 x 1 mm, refuerza su durabilidad. El recubrimiento protege el marco contra el óxido y la corrosión, manteniendo su apariencia y resistencia a largo plazo.</t>
  </si>
  <si>
    <t>https://drive.google.com/drive/folders/1suPhf1vMk--sNJt2k5yzIsbkIEwa5D9s</t>
  </si>
  <si>
    <t>Combo Colchón Restonic Rover Matrimonial + Ventilador de Pedestal Midea de 18 pulgadas MSF18B</t>
  </si>
  <si>
    <t>ColchónResMat+VentiPedeMSF18B</t>
  </si>
  <si>
    <t>Con el Colchón Matrimonial Restonic Rover descubre el equilibrio perfecto entre confort y soporte con nuestro colchón con un nivel de firmeza medio, diseñado para ofrecerte un descanso renovador. La colchoneta Euro Pillow de perfil intermedio que brinda una capa adicional de suavidad, mientras que la espuma convoluted, con sus relieves únicos, permite una óptima circulación del aire, manteniéndote fresco durante la noche. Cuenta con un sistema de resortes Bonell de acero que garantiza un soporte firme y duradero, contiene 432 resortes que se adaptan a tu cuerpo para un descanso sin interrupciones. La combinación de acolchado de algodón laminado proporciona el soporte necesario y un toque de confort. Además, la tela suave y firme está diseñada para ofrecerte la durabilidad y el confort que necesitas, permitiéndote disfrutar de noches de descanso inigualables.    El ventilador de pedestal Midea de 18 pulgadas tiene una potencia de 95 W, está diseñado para ventilar eficazmente cada rincón de tu espacio, brindándote una sensación de frescura incomparable.La durabilidad y calidad están aseguradas gracias a Xtreme Trust. Equipado con un motor 100 % de cobre y una rejilla de metal resistente, ofrece un rendimiento óptimo y una vida útil prolongada, asegurando la mejor calidad en su funcionamiento.Es sencillo de montar y ensamblar gracias a su diseño inteligente de rejilla de fácil encaje y su pedestal ajustable, lo que te permite disfrutar rápidamente de su potente rendimiento sin complicaciones.</t>
  </si>
  <si>
    <t>https://drive.google.com/drive/folders/1TxthARXIKV04Cow1lPc_Y4Ao_55AIEHk</t>
  </si>
  <si>
    <t>Combo exprimidor de citricos Koblenz + Microondas Midea Practia Plata Puerta Espejo de 0.7 pies + Mesa Plegable Blanca 180</t>
  </si>
  <si>
    <t>exprim+Microprac7p+Siena</t>
  </si>
  <si>
    <t>El microondas Midea Practia Plata puerta espejo cuenta con una capacidad de 0.7 pies cúbicos o 20 litros, ofrece un amplio espacio para calentar y cocinar una variedad de alimentos. Su diseño en color plata y puerta espejo agrega un toque de sofisticación a tu cocina, convirtiéndolo en un elemento destacado en cualquier entorno.Además de su atractivo diseño, está diseñado para ser práctico y funcional. Con características como la opción +30 segundos, la cocción rápida y las opciones de descongelamiento, podrás preparar tus platos favoritos con facilidad y rapidez. El expimidor Koblenz con  su potente motor de 100 W, asegura un exprimido fácil y rápido de cualquier cítrico y fruta. Su diseño desmontable facilita la limpieza a fondo de cada una de sus partes, permitiéndote llevar la jarra directamente a la mesa sin necesidad de utilizar otro recipiente, brindando comodidad en cada paso.Cuenta con una ingeniosa trampa de semillas que evita que estas caigan en tu bebida recién exprimida, asegurando un disfrute sin inconvenientes. La jarra de plástico, con una generosa capacidad de 1.5 litros, te permite refrescar a toda tu familia con una deliciosa bebida llena de vitaminas y sabor.Incluyendo dos tamaños de conos exprimidores, uno pequeño ideal para frutas como naranjas, limones y mandarinas, y uno grande diseñado para extraer todo el jugo de toronjas o limas, este exprimidor se adapta a diferentes tamaños de cítricos.La mesa plegable blanca tiene unas dimensiones de 180 cm de largo, 70 cm de ancho y 74 cm de alto, está fabricada en plástico de polietileno de alta densidad (HDPE) con un panel de 3.5 cm de grosor, proporcionando una base duradera. El material no solo es resistente, sino que también distribuye el peso de manera uniforme, asegurando estabilidad al soportar cargas de hasta 150 kg. Está diseñada para un uso prolongado en diversas condiciones ambientales, resiste eficazmente factores externos. El marco de acero con recubrimiento en polvo, con tuberías de acero de 22 x 1 mm, refuerza su durabilidad. El recubrimiento protege el marco contra el óxido y la corrosión, manteniendo su apariencia y resistencia a largo plazo.</t>
  </si>
  <si>
    <t>https://drive.google.com/drive/folders/1mBR-Ke4SwY7WJ1eN6Fvg7dKDfNAJGi36</t>
  </si>
  <si>
    <t>Paquete de 2 Mesas Plegables Blancas 180 (Verona)</t>
  </si>
  <si>
    <t>2 Mesas Ple Blnc 180 (Verona)</t>
  </si>
  <si>
    <t>Con unas dimensiones de 180 cm de largo, 70 cm de ancho y 74 cm de alto, este paquete de 2 mesas plegables está fabricado en plástico de polietileno de alta densidad (HDPE) con un panel de 3.5 cm de grosor, proporcionando una base duradera. El material no solo es resistente, sino que también distribuye el peso de manera uniforme, asegurando estabilidad al soportar cargas de hasta 150 kg por mesa.
Diseñadas para un uso prolongado en diversas condiciones ambientales, estas mesas resisten eficazmente factores externos. Su marco de acero con recubrimiento en polvo, con tuberías de acero de 19.08 mm, refuerza la durabilidad de cada mesa. El recubrimiento protege contra el óxido y la corrosión, manteniendo su apariencia y resistencia a largo plazo.
A pesar de su estructura sólida y excelente capacidad de carga, cada mesa pesa solo 8.8 kg, lo que facilita su transporte y manejo. El diseño del marco con bloqueo semiautomático permite plegarlas a la mitad y almacenarlas fácilmente cuando no estén en uso.
Además, cada mesa cuenta con un asa práctica para un transporte más sencillo y gomas antiderrapantes en las patas, que aseguran estabilidad y firmeza en cualquier superficie.</t>
  </si>
  <si>
    <t>https://drive.google.com/drive/folders/1p8P8wetenrjHXnB5WAnF1dQDBiy5-_2W</t>
  </si>
  <si>
    <t>Combo de 4 Sillas Plegables Blancas (JM-X53) + Ventilador de Pedestal Mytek 2 en 1 de 18 pulgadas 3386</t>
  </si>
  <si>
    <t>4SillasBlncX53+VentiPedeMyt18p</t>
  </si>
  <si>
    <t>El combo de 4 Sillas Plegables Blancas es Ideal tanto para el uso en interiores como en exteriores, es perfecta tanto para eventos deportivos, acampadas y picnics, así como para uso cotidiano en el hogar.Con 87 cm de alto, 47 cm de ancho y 54 cm de largo, presenta un diseño compacto que se adapta fácilmente a una variedad de espacios, asegurando un asiento cómodo sin ocupar demasiado espacio.Su mecanismo de plegado es rápido y sencillo, permitiendo desplegarla en cuestión de segundos para un uso inmediato. Cuando se pliega, se reduce a un tamaño compacto que facilita su transporte y almacenamiento.La estructura de acero sólido y duradero asegura una capacidad de carga máxima de hasta 230 kilogramos, proporcionando resistencia y confiabilidad para su uso prolongado.El ventilador Mytek de 18 pulgadas ofrece la conveniencia de un diseño 2 en 1, lo que significa que puede ser utilizado tanto como ventilador de pedestal como de piso, adaptándose a tus necesidades.Con tres velocidades diferentes y una función oscilatoria de 90°, asegura una cobertura amplia y una distribución uniforme del aire fresco en toda la habitación. Gracias a su potencia de 92 W y un motor potente, proporciona un flujo de aire constante y eficiente, asegurando un confort óptimo en cualquier entorno.</t>
  </si>
  <si>
    <t>https://drive.google.com/drive/folders/1OrEjEJySyRHaMd7ZwMcHiULnowJiSC6m</t>
  </si>
  <si>
    <t>Combo de 8 Sillas Plegables Blancas (JM-X53) + Ventilador de Pedestal Mytek 2 en 1 de 18 pulgadas 3386</t>
  </si>
  <si>
    <t>8SillasBlncX53+VentiPedeMyt18p</t>
  </si>
  <si>
    <t>El combo de 8 Sillas Plegables Blancas es Ideal tanto para el uso en interiores como en exteriores, es perfecta tanto para eventos deportivos, acampadas y picnics, así como para uso cotidiano en el hogar.Con 87 cm de alto, 47 cm de ancho y 54 cm de largo, presenta un diseño compacto que se adapta fácilmente a una variedad de espacios, asegurando un asiento cómodo sin ocupar demasiado espacio.Su mecanismo de plegado es rápido y sencillo, permitiendo desplegarla en cuestión de segundos para un uso inmediato. Cuando se pliega, se reduce a un tamaño compacto que facilita su transporte y almacenamiento.La estructura de acero sólido y duradero asegura una capacidad de carga máxima de hasta 230 kilogramos, proporcionando resistencia y confiabilidad para su uso prolongado.El ventilador Mytek de 18 pulgadas ofrece la conveniencia de un diseño 2 en 1, lo que significa que puede ser utilizado tanto como ventilador de pedestal como de piso, adaptándose a tus necesidades.Con tres velocidades diferentes y una función oscilatoria de 90°, asegura una cobertura amplia y una distribución uniforme del aire fresco en toda la habitación. Gracias a su potencia de 92 W y un motor potente, proporciona un flujo de aire constante y eficiente, asegurando un confort óptimo en cualquier entorno.</t>
  </si>
  <si>
    <t>https://drive.google.com/drive/folders/1iA9DQsLLShW65tQ3KOO9tJUpoH0psPPW</t>
  </si>
  <si>
    <t>07503054375078</t>
  </si>
  <si>
    <t>Paquete de 6 Sillas Plegables Blancas (JM-X53)</t>
  </si>
  <si>
    <t>6 Sillas Ple Blnc (JM-X53)</t>
  </si>
  <si>
    <t xml:space="preserve">Paquete de 6 Sillas Plegables Blancas </t>
  </si>
  <si>
    <t>El paquete de 6 Sillas Plegables Blancas es Ideal tanto para el uso en interiores como en exteriores, es perfecta tanto para eventos deportivos, acampadas y picnics, así como para uso cotidiano en el hogar.Con 87 cm de alto, 47 cm de ancho y 54 cm de largo, presenta un diseño compacto que se adapta fácilmente a una variedad de espacios, asegurando un asiento cómodo sin ocupar demasiado espacio. Su mecanismo de plegado es rápido y sencillo, permitiendo desplegarla en cuestión de segundos para un uso inmediato. Cuando se pliega, se reduce a un tamaño compacto que facilita su transporte y almacenamiento.La estructura de acero sólido y duradero asegura una capacidad de carga máxima de hasta 230 kilogramos, proporcionando resistencia y confiabilidad para su uso prolongado.</t>
  </si>
  <si>
    <t>https://drive.google.com/drive/folders/1hEb3dTqDl7L9zACPKYLHq64T8vQSTn7D</t>
  </si>
  <si>
    <t>Combo Colchón Matrimonial Spring Air Premier + Ventilador de Pedestal Mytek 2 en 1 de 18 pulgadas 3386</t>
  </si>
  <si>
    <t>ColchónMatSA+VentiPedeMyt18p</t>
  </si>
  <si>
    <t xml:space="preserve">El Colchón Spring Air Premier en tamaño Queen Size redefine la experiencia del descanso con tecnología innovadora y materiales de alta calidad. Su capa de acojinamiento de espuma se adapta a las curvas del cuerpo, brindando un soporte excepcional y eliminando los puntos de presión. Los resortes embolsados individualmente reducen la transferencia de movimiento para un descanso tranquilo. Con una altura de 28 cm y tecnología Never Turn, este colchón ofrece comodidad duradera sin necesidad de mantenimiento.
Ele ventilador Mytek ofrece la conveniencia de un diseño 2 en 1, lo que significa que puede ser utilizado tanto como ventilador de pedestal como de piso, adaptándose a tus necesidades.Con tres velocidades diferentes y una función oscilatoria de 90°, asegura una cobertura amplia y una distribución uniforme del aire fresco en toda la habitación. Gracias a su potencia de 92 W y un motor potente, proporciona un flujo de aire constante y eficiente, asegurando un confort óptimo en cualquier entorno.Su montaje es rápido y sencillo, lo que lo hace ideal para cualquier usuario. Con un interruptor giratorio de tres velocidades y una función oscilatoria, ofrece un control preciso y personalizado sobre la velocidad y la dirección del flujo de aire. Equipado con una base redonda de plástico y aspas metálicas, asegura estabilidad, durabilidad y un funcionamiento suave y silencioso.
</t>
  </si>
  <si>
    <t>https://drive.google.com/drive/folders/1e-yrlBZiPNCgvZClBDdwAP8F3IzvfdE_</t>
  </si>
  <si>
    <t>Paquete 2 Mesas Plegables Blancas 122 (Nápoles)</t>
  </si>
  <si>
    <t>2 Mesas Blnc 122Nápoles</t>
  </si>
  <si>
    <t>https://drive.google.com/drive/folders/1wVGW3K6dOuE9dWNY5F3YZ1HXJRcZsaqR</t>
  </si>
  <si>
    <t>Sala De Estar Lárisa Gris - Set De 2 Pzas</t>
  </si>
  <si>
    <t>Sala Lárisa Gris - Set 2 Pzas</t>
  </si>
  <si>
    <t>5610150</t>
  </si>
  <si>
    <t>Transforma tu hogar en un espacio de confort y elegancia con la Sala de Estar Lárisa Gris, un conjunto sofisticado que combina estilo y comodidad en cada detalle. Su diseño moderno y minimalista en un tono gris versátil se adapta fácilmente a cualquier decoración, creando un ambiente acogedor y armonioso.
Este set incluye un sofá amplio y un loveseat, ambos tapizados en una tela suave y resistente que brinda una sensación placentera al tacto. Sus cojines de alta densidad aseguran el soporte perfecto para momentos de descanso, ya sea disfrutando de una película, leyendo un libro o compartiendo con la familia.
Añade un toque de distinción a tu sala y conviértela en el lugar favorito de tu hogar con la Sala de Estar Lárisa Gris. ¡Hazla tuya hoy mismo!</t>
  </si>
  <si>
    <t>https://drive.google.com/drive/folders/1nqqE6wTPQSYbny5jl5yN6p3Y0HLwOJ5U</t>
  </si>
  <si>
    <t>Sala De Estar Lárisa Café - Set De 2 Pzas</t>
  </si>
  <si>
    <t>Sala Lárisa Café - Set 2 Pzas</t>
  </si>
  <si>
    <t>Transforma tu hogar en un espacio de confort y elegancia con la Sala de Estar Lárisa Café, un conjunto sofisticado que combina estilo y comodidad en cada detalle. Su diseño moderno y minimalista en un tono café cálido aporta una sensación de armonía y sofisticación, ideal para cualquier decoración.
Este set incluye un sofá amplio y un loveseat, ambos tapizados en una tela suave y resistente que brinda una sensación placentera al tacto. Sus cojines de alta densidad aseguran el soporte perfecto para momentos de descanso, ya sea disfrutando de una película, leyendo un libro o compartiendo con la familia.
Añade un toque de distinción a tu sala y conviértela en el lugar favorito de tu hogar con la Sala de Estar Lárisa Café. ¡Hazla tuya hoy mismo!</t>
  </si>
  <si>
    <t>https://drive.google.com/drive/folders/1AzmYFSrU_Vz3v-ldpNn0JpS3uOnm7ABI</t>
  </si>
  <si>
    <t>Colchón Loomber Prime Matrimonial</t>
  </si>
  <si>
    <r>
      <rPr>
        <rFont val="Arial"/>
        <color rgb="FF000000"/>
        <sz val="12.0"/>
      </rPr>
      <t xml:space="preserve">La pantalla LG 43 4K UHD 43UQ8000AUB con 90 días de garantía ofrece una experiencia visual envolvente y de alta calidad que eleva tu entretenimiento a nuevos niveles. Con una resolución 4K UHD, cada detalle cobra vida con una claridad impresionante, brindando imágenes nítidas y colores vibrantes. Su generoso tamaño de 43 pulgadas te sumerge en tus películas, programas y juegos favoritos, proporcionando una experiencia cinematográfica desde la comodidad de tu hogar.
Equipada con la avanzada tecnología UHD, esta pantalla de LG  asegura una reproducción de colores precisa y un contraste dinámico, permitiendo que los negros sean más profundos y los blancos más brillantes. Además, cuenta con funciones de mejora de imagen y procesamiento de imagen AI para optimizar automáticamente la calidad visual, asegurando que cada escena se vea impresionante.
La conectividad es clave en la experiencia de entretenimiento actual, y la pantalla 43UQ8000AUB no se queda atrás. Con múltiples puertos HDMI y USB, así como capacidades de conexión inalámbrica, te ofrece la flexibilidad para conectar fácilmente tus dispositivos favoritos, como reproductores de Blu-ray, consolas de juegos, computadoras y más.
El diseño elegante y delgado de la pantalla agrega un toque moderno a tu espacio, mientras que las funciones inteligentes integradas, como el sistema operativo webOS de LG, te brindan acceso a una amplia variedad de aplicaciones de transmisión, servicios en línea y funciones de búsqueda por voz, SIMplificando la navegación y el acceso a tu contenido favorito.
En resumen, la pantalla LG 43UQ8000AUB combina un rendimiento visual excepcional, conectividad avanzada y diseño estilizado para ofrecer una experiencia de visualización completa y envolvente. </t>
    </r>
    <r>
      <rPr>
        <rFont val="Arial"/>
        <color rgb="FF1155CC"/>
        <sz val="12.0"/>
        <u/>
      </rPr>
      <t>https://www.lg.com/us/tvs/lg-43uq8000aub-4k-uhd-tv#pdp_specs</t>
    </r>
  </si>
  <si>
    <r>
      <rPr>
        <rFont val="Arial"/>
        <color rgb="FF000000"/>
        <sz val="12.0"/>
      </rPr>
      <t xml:space="preserve">La pantalla LG 43 4K UHD modelo 43UR80 2023 redefine tu experiencia de entretenimiento con su combinación de tecnología avanzada y diseño elegante. Con una resolución Ultra HD 4K, esta pantalla te sumerge en imágenes increíblemente detalladas y colores vibrantes, ofreciendo una claridad visual impresionante que eleva la calidad de tus películas, programas y juegos favoritos.
El modelo 43UR80 2023 incorpora la última tecnología de procesamiento de imágenes de LG para asegurar un rendimiento visual excepcional. Los detalles finos se destacan, los colores se reproducen con precisión y el contraste dinámico crea una experiencia inmersiva que te sumerge en cada escena. Además, cuenta con funciones de mejora de imagen y procesamiento inteligente para optimizar automáticamente la calidad visual, adaptándose a cada contenido.
Con su generoso tamaño de 43 pulgadas, esta pantalla proporciona una experiencia cinematográfica en la comodidad de tu hogar. Ya sea que estés viendo tus programas favoritos, disfrutando de juegos intensos o explorando contenido en línea, la pantalla 43UR80 2023 ofrece un rendimiento visual impresionante en cada uso.
En cuanto a la conectividad, esta pantalla ofrece varias opciones para satisfacer tus necesidades. Con puertos HDMI y USB, así como capacidades de conexión inalámbrica, te permite conectar fácilmente una variedad de dispositivos, desde consolas de juegos hasta reproductores de medios, proporcionando versatilidad y conveniencia.
El diseño delgado y moderno de la pantalla se integra fácilmente en cualquier entorno, mientras que las funciones inteligentes, como el sistema operativo intuitivo y fácil de usar, te ofrecen acceso rápido a tus aplicaciones de transmisión favoritas y servicios en línea. La pantalla 43UR80 2023 de LG combina a la perfección rendimiento excepcional y estética elegante para proporcionar una experiencia de visualización completa y envolvente. </t>
    </r>
    <r>
      <rPr>
        <rFont val="Arial"/>
        <color rgb="FF1155CC"/>
        <sz val="12.0"/>
        <u/>
      </rPr>
      <t>https://www.lg.com/us/tvs/lg-43ur8000aua-4k-uhd-tv</t>
    </r>
  </si>
  <si>
    <r>
      <rPr>
        <rFont val="Arial"/>
        <color rgb="FF000000"/>
        <sz val="12.0"/>
      </rPr>
      <t xml:space="preserve">La Freidora de Aire Eléctrica de 3 litros en atractivo color rojo, perteneciente a la serie Fun, redefine la experiencia de cocinar al ofrecer una alternativa saludable y eficiente para preparar alimentos fritos. Este electrodoméstico no solo agrega un toque de estilo a la cocina, sino que también proporciona beneficios notables en términos de reducción de grasas y mayor comodidad en la preparación de alimentos.
 La freidora de aire presenta un diseño atractivo en color rojo que agrega un toque de estilo y energía a la cocina. Su presencia llamativa no solo la convierte en un elemento funcional, sino también en un accesorio decorativo.
Con una generosa capacidad de 3 litros, esta freidora de aire permite preparar porciones adecuadas para familias o grupos. Su tamaño versátil la hace ideal para diversas necesidades culinarias, desde aperitivos hasta platos principales.
La tecnología de aire caliente de la freidora permite cocinar de manera saludable sin sumergir los alimentos en aceite. Esto no solo reduce la cantidad de grasa en las comidas, sino que también conserva el sabor y la textura de los alimentos.
La freidora de aire Fun Series cuenta con un panel de control intuitivo que facilita la selección de ajustes de temperatura y tiempo. Los usuarios pueden personalizar la cocción según sus preferencias para obtener resultados perfectos.
Gracias a la circulación de aire caliente, la freidora asegura una cocción rápida y uniforme de los alimentos. Esto proporciona resultados crujientes por fuera y tiernos por dentro, sin comprometer la salud. La freidora de aire Fun Series ofrece una variedad de opciones de cocción, desde freír y asar hasta hornear y gratinar. Los usuarios pueden experimentar con diferentes recetas y técnicas culinarias para lograr platos deliciosos y variados.
El diseño desmontable de la freidora facilita la limpieza después de cada uso. Tanto la canasta como otros componentes extraíbles se pueden lavar fácilmente, ahorrando tiempo y esfuerzo en la </t>
    </r>
    <r>
      <rPr>
        <rFont val="Arial"/>
        <color rgb="FF1155CC"/>
        <sz val="12.0"/>
        <u/>
      </rPr>
      <t>limpieza.La</t>
    </r>
    <r>
      <rPr>
        <rFont val="Arial"/>
        <color rgb="FF000000"/>
        <sz val="12.0"/>
      </rPr>
      <t xml:space="preserve"> freidora de aire Fun Series incorpora características de seguridad, como apagado automático y protección contra sobrecalentamiento. Además, su eficiencia energética contribuye a un uso más sostenible y económico.
En resumen, la Freidora de Aire Eléctrica de 3 litros en color rojo de la serie Fun combina estilo, funcionalidad y salud en una sola unidad. Desde su atractivo diseño hasta sus capacidades de cocción versátiles, este electrodoméstico se convierte en una valiosa adición a la cocina moderna.</t>
    </r>
  </si>
  <si>
    <r>
      <rPr>
        <rFont val="Arial"/>
        <color rgb="FF000000"/>
        <sz val="12.0"/>
      </rPr>
      <t>https://drive.google.com/drive/folders/1j19fJclicu2nrd9zHK_GEvzEc4OVRTbS</t>
    </r>
    <r>
      <rPr>
        <rFont val="Arial"/>
        <color rgb="FF000000"/>
        <sz val="12.0"/>
      </rPr>
      <t>S</t>
    </r>
  </si>
  <si>
    <t>Mytoy My First Bike Rosa 5216</t>
  </si>
  <si>
    <t>Estado</t>
  </si>
  <si>
    <t>Betterware</t>
  </si>
  <si>
    <t>Coppel</t>
  </si>
  <si>
    <t>CrediTienda</t>
  </si>
  <si>
    <t>Elektra</t>
  </si>
  <si>
    <t>HEB</t>
  </si>
  <si>
    <t>Liverpool</t>
  </si>
  <si>
    <t>Mercado Libre</t>
  </si>
  <si>
    <t>Walmart</t>
  </si>
  <si>
    <t>Yuhu</t>
  </si>
  <si>
    <t>SHEIN</t>
  </si>
  <si>
    <t>Información actualizada al 10 de septiembre de 2024</t>
  </si>
  <si>
    <t>Producto e-commerce</t>
  </si>
  <si>
    <t>Nombre en guías de envío</t>
  </si>
  <si>
    <t>Nombre de publicacion en Doto</t>
  </si>
  <si>
    <t>Internal Reference</t>
  </si>
  <si>
    <t>Additional Barcodes</t>
  </si>
  <si>
    <t>Categoría del producto/ID</t>
  </si>
  <si>
    <t>Categoría del producto</t>
  </si>
  <si>
    <t>Subcategoria/ID</t>
  </si>
  <si>
    <t>Subcategoria</t>
  </si>
  <si>
    <t>Family/ID</t>
  </si>
  <si>
    <t>Family</t>
  </si>
  <si>
    <t>Variante del vendedor/Código de producto del proveedor</t>
  </si>
  <si>
    <t>Name</t>
  </si>
  <si>
    <t>Package/Content</t>
  </si>
  <si>
    <t>Variante del vendedor/Proveedor</t>
  </si>
  <si>
    <t>Brand</t>
  </si>
  <si>
    <t>Variante del vendedor/Price (sin iva)</t>
  </si>
  <si>
    <t>Variante del vendedor/Price (iva)</t>
  </si>
  <si>
    <t>Variante del vendedor/Product life cycle</t>
  </si>
  <si>
    <t>Categoría de UNSPSC</t>
  </si>
  <si>
    <t>Categoría de UNSPSC/Nombre</t>
  </si>
  <si>
    <t>Creado el</t>
  </si>
  <si>
    <t>Descripción de Ventas Breve</t>
  </si>
  <si>
    <t>Descripción de Ventas Larga</t>
  </si>
  <si>
    <t>Participacion en combos</t>
  </si>
  <si>
    <t>Numero de productos en combo</t>
  </si>
  <si>
    <t>Number of packages</t>
  </si>
  <si>
    <t>Paquetes de productos/Embalaje del producto</t>
  </si>
  <si>
    <t>Package/Product Weight</t>
  </si>
  <si>
    <t>Package/Product Length</t>
  </si>
  <si>
    <t>Package/Product Width</t>
  </si>
  <si>
    <t>Package/Product Height</t>
  </si>
  <si>
    <t>Package/Unit exterior Weight</t>
  </si>
  <si>
    <t>Package/Unit exterior Length</t>
  </si>
  <si>
    <t>Package/Unit exterior Height</t>
  </si>
  <si>
    <t>Package/Unit exterior Width</t>
  </si>
  <si>
    <t>Package/Weight</t>
  </si>
  <si>
    <t>Package/Length</t>
  </si>
  <si>
    <t>Package/Width</t>
  </si>
  <si>
    <t>Package/Height</t>
  </si>
  <si>
    <t>Package/Volume</t>
  </si>
  <si>
    <t>Package/Package exterior Weight</t>
  </si>
  <si>
    <t>Package/Package exterior Length</t>
  </si>
  <si>
    <t>Package/Package exterior Width</t>
  </si>
  <si>
    <t>Package/Package exterior Height</t>
  </si>
  <si>
    <t>Package/Package exterior volume</t>
  </si>
  <si>
    <t>Warehouse de origen</t>
  </si>
  <si>
    <t>No aplica</t>
  </si>
  <si>
    <t>No requerido</t>
  </si>
  <si>
    <t>campo computado</t>
  </si>
  <si>
    <t>NOTAS:</t>
  </si>
  <si>
    <t>No requerido*</t>
  </si>
  <si>
    <t>Los campos con esta leyenda no son requeridos porque se agregan automaticamente por nombre del dato en la bases de datos de odoo.</t>
  </si>
  <si>
    <t>Campo computado*</t>
  </si>
  <si>
    <t>Son campos automatizados.</t>
  </si>
  <si>
    <t>JINLONGHENG FURNITURE CO LTD</t>
  </si>
  <si>
    <t>ASTILLERO</t>
  </si>
  <si>
    <t>Caja 4 Sillas Bruselas Blancas</t>
  </si>
  <si>
    <t>MLM CHINA LTD</t>
  </si>
  <si>
    <t>Caja 4 Sillas Bruselas Grises</t>
  </si>
  <si>
    <t>Caja 4 Sillas Bruselas Negras</t>
  </si>
  <si>
    <t>INDUSTRIAS RECIO</t>
  </si>
  <si>
    <t>TUBULARES DEL PUEBLO S.A. DE C.V.</t>
  </si>
  <si>
    <t>ZAZ MUEBLES Y ALGO MAS SA DE CV</t>
  </si>
  <si>
    <t>Combo de 4 Sillas Plegables Rattan Gris</t>
  </si>
  <si>
    <t>Caja 4 Sillas Plegables Rattan Gris</t>
  </si>
  <si>
    <t>JIANGSU KARGO PLASTIC TECHNOLOGY CO.,LTD</t>
  </si>
  <si>
    <t>Combo de 4 Sillas Plegables Negras Fiesta</t>
  </si>
  <si>
    <t>Caja de 4 Sillas Negras Fiesta</t>
  </si>
  <si>
    <t>GUANGZHOU ALLTRADE SOLUTIONS CO LTD</t>
  </si>
  <si>
    <t>Combo de 4 Sillas Plegables Blancas (Venecia)</t>
  </si>
  <si>
    <t>Caja de 4 Sillas Blancas (Venecia)</t>
  </si>
  <si>
    <t>Combo de 4 Sillas Plegables Blancas</t>
  </si>
  <si>
    <t>Caja de 4 Sillas Blancas</t>
  </si>
  <si>
    <t>Combo de 4 Sillas Plegables Grises Tipo Madera (Lenox)</t>
  </si>
  <si>
    <t>Caja de 4 Sillas Grises Tipo Madera (Lenox)</t>
  </si>
  <si>
    <t>Combo de 4 Sillas Plegables Negras</t>
  </si>
  <si>
    <t>Caja de 4 Sillas Negras</t>
  </si>
  <si>
    <t>Combo de 4 Sillas Plegables Rattan Café</t>
  </si>
  <si>
    <t>Caja de 4 Sillas Rattan Café</t>
  </si>
  <si>
    <t>Mesa Plegable Blanca 122</t>
  </si>
  <si>
    <t>Mesa Florencia Blanca 180</t>
  </si>
  <si>
    <t>Mesa Pisa Blanca 180</t>
  </si>
  <si>
    <t>Mesa Siena Blanca 180</t>
  </si>
  <si>
    <t>Mesa Toscana Blanca 180</t>
  </si>
  <si>
    <t>Mesa Plegable Blanca Personal de 75 centímetros</t>
  </si>
  <si>
    <t>Silla Palermo Blanca</t>
  </si>
  <si>
    <t>Combo de 4 Sillas Plegables Blancas (Roma)</t>
  </si>
  <si>
    <t>SHAOXING BAOSHENG FURNITURE CO.,LTD</t>
  </si>
  <si>
    <t>Mesa Roma Blanca 180</t>
  </si>
  <si>
    <t>Mesa Vinci Blanca 122</t>
  </si>
  <si>
    <t>Silla Turín Blanca</t>
  </si>
  <si>
    <t>Mesa Verona Blanca 180</t>
  </si>
  <si>
    <t>COLCHONES MASTER</t>
  </si>
  <si>
    <t>Colchón Restonic London Ind</t>
  </si>
  <si>
    <t>Colchón Restonic Lotto Ind</t>
  </si>
  <si>
    <t>Colchón Restonic Rover Ind</t>
  </si>
  <si>
    <t>SPRING AIR MEXICO</t>
  </si>
  <si>
    <t>Colchón Spring Air Delhi KS</t>
  </si>
  <si>
    <t>Colchón Caja Spring Air Dreams In A Box Hybrid Mat</t>
  </si>
  <si>
    <t xml:space="preserve">El Colchón Dreams In A Box de Spring Air en tamaño Matrimonial ofrece máximo confort y tecnología avanzada para noches de sueño reparador. Con colchoneta Memory Foam que se adapta al cuerpo, capa de espuma firme para alinear la columna vertebral y sistema Never Turn que SIMplifica el mantenimiento. Los resortes embolsados individualmente y el refuerzo de poliuretano aseguran un soporte preciso y mayor comodidad. </t>
  </si>
  <si>
    <t>Colchón Spring Air Premier QS</t>
  </si>
  <si>
    <t>Colchón Spring Air Unique KS</t>
  </si>
  <si>
    <t>Cortina Spring Air Blanca</t>
  </si>
  <si>
    <t>Cortina Spring Air Café</t>
  </si>
  <si>
    <t>Cortina Spring Air Marfil</t>
  </si>
  <si>
    <t>Sábana Spring Air Individual Azul</t>
  </si>
  <si>
    <t>Colchón Unikonfort Top Hotel Plus KS</t>
  </si>
  <si>
    <t>Colchón Unikonfort Top Hotel Plus Mat</t>
  </si>
  <si>
    <t>Colchón Unikonfort Euro Top Ind</t>
  </si>
  <si>
    <t>Colchón Unikonfort Euro Top KS</t>
  </si>
  <si>
    <t>Colchón Unikonfort Euro Top Mat</t>
  </si>
  <si>
    <t>Colchón Restonic Aramis Ind</t>
  </si>
  <si>
    <t>Colchón Restonic Classic Firm Ind</t>
  </si>
  <si>
    <t>Colchón Restonic Classic Firm KS</t>
  </si>
  <si>
    <t>Colchón Restonic Classic Firm Mat</t>
  </si>
  <si>
    <t>Colchón Restonic Classic Firm QS</t>
  </si>
  <si>
    <t>Colchón Caja Restonic Premier Hybrid Ind</t>
  </si>
  <si>
    <t>Está diseñado para aquellos que buscan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350 resortes Pocket que distribuyen el peso de manera uniforme y brindan un soporte robusto.</t>
  </si>
  <si>
    <t>Colchón Caja Restonic Premier Hybrid KS</t>
  </si>
  <si>
    <t>Está diseñado para aquellos que buscan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775 resortes Pocket que distribuyen el peso de manera uniforme y brindan un soporte robusto.</t>
  </si>
  <si>
    <t>Colchón Caja Restonic Premier Hybrid Mat</t>
  </si>
  <si>
    <t>Está diseñado para aquellos que buscan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500 resortes Pocket que distribuyen el peso de manera uniforme y brindan un soporte robusto.</t>
  </si>
  <si>
    <t>Colchón Caja Restonic Premier Hybrid QS</t>
  </si>
  <si>
    <t>Está diseñado para aquellos que buscan comodidad y soporte de alta calidad en su descanso. Viene enrollado en una caja, lo que facilita su transporte e instalación.
Cuenta con una unidad de resorte embolsado individualmente, lo cual permite un soporte personalizado y reduce la transferencia de movimiento.
Tiene un marco perimetral de espuma de alta densidad, que proporciona estabilidad y durabilidad, asegurando que mantenga su forma y soporte a lo largo del tiempo. Además, incluye un acojinamiento Viscolastic, que se adapta a la forma del cuerpo para ofrecer una mayor comodidad y un sueño reparador.
El acojinamiento consiste en una placa de espuma tanto en la parte superior como en la inferior, proporcionando una sensación de suavidad y apoyo constante.
El soporte está asegurado por una placa de espuma en ambas caras, complementada con 575 resortes Pocket que distribuyen el peso de manera uniforme y brindan un soporte robusto.</t>
  </si>
  <si>
    <t>Colchón Spring Air Aqua Ind</t>
  </si>
  <si>
    <t>Colchón Spring Air Aqua KS</t>
  </si>
  <si>
    <t>Colchón Spring Air Aqua Mat</t>
  </si>
  <si>
    <t>Colchón Spring Air Aqua QS</t>
  </si>
  <si>
    <t>Colchón Spring Air Delhi Ind</t>
  </si>
  <si>
    <t>Colchón Spring Air Delhi Mat</t>
  </si>
  <si>
    <t>Colchón Spring Air Delhi QS</t>
  </si>
  <si>
    <t>Colchón Caja Spring Air Dreams In A Box Basic KS</t>
  </si>
  <si>
    <t xml:space="preserve">El Colchón Dreams in a Box Basic de Spring Air ofrece una experiencia de descanso excepcional en tamaño individual. Con colchoneta Memory Foam que se adapta al cuerpo y elimina puntos de presión, asegura un flujo de aire eficiente para frescura constante. Su capa de espuma de soporte mantiene la alineación de la columna vertebral. La tela de tejido de punto exclusivo añade elegancia y frescura. El sistema Never Turn SIMplifica el mantenimiento, mientras que el sistema Posture Comfort favorece la postura adecuada. </t>
  </si>
  <si>
    <t>Colchón Caja Spring Air Dreams In A Box Basic Mat</t>
  </si>
  <si>
    <t xml:space="preserve">El Colchón Dreams In A Box Basic de Spring Air en tamaño Matrimonial ofrece confort y tecnología innovadora para brindar noches de sueño reparador. Con colchoneta Memory Foam que se adapta al cuerpo y elimina puntos de presión, capa de espuma de soporte para alinear la columna vertebral y sistema Never Turn que SIMplifica el mantenimiento. </t>
  </si>
  <si>
    <t>Colchón Caja Spring Air Dreams In A Box Basic QS</t>
  </si>
  <si>
    <t>El Colchón Dreams In A Box Basic en tamaño Queen Size de Spring Air revoluciona el descanso al combinar tecnología avanzada con materiales de alta calidad. Su colchoneta Memory Foam se adapta al cuerpo, eliminando puntos de presión y asegurando frescura durante toda la noche. Con una capa de espuma de soporte para alinear la columna vertebral, ofrece un descanso saludable. El sistema Never Turn SIMplifica el mantenimiento y prolonga la durabilidad, mientras que el sistema Posture Comfort favorece una postura adecuada.</t>
  </si>
  <si>
    <t>Colchón Caja Spring Air Dreams In A Box Hybrid Ind</t>
  </si>
  <si>
    <t xml:space="preserve">El Colchón Dreams In A Box Hybrid de Spring Air en tamaño individual ofrece una experiencia de descanso única al combinar resortes embolsados individualmente con colchoneta Memory Foam. Brinda soporte preciso y confort personalizado, eliminando puntos de presión y permitiendo un flujo de aire constante. Su sistema de espuma de soporte mantiene la alineación de la columna vertebral, mientras que los resortes embolsados reducen las interrupciones por movimiento. </t>
  </si>
  <si>
    <t>Colchón Caja Spring Air Dreams In A Box Hybrid KS</t>
  </si>
  <si>
    <t xml:space="preserve">El Colchón Dreams In A Box Hybrid de Spring Air en tamaño King Size ofrece una experiencia de descanso superior. Con colchoneta Memory Foam que se adapta al cuerpo y elimina puntos de presión, asegura frescura constante. La capa de espuma de soporte asegura la alineación de la columna vertebral. El sistema Never Turn SIMplifica el mantenimiento. Los resortes embolsados individualmente proporcionan soporte preciso y reducen el movimiento. Las capas de progresiones de confort ofrecen un descanso personalizado. </t>
  </si>
  <si>
    <t>Colchón Caja Spring Air Dreams In A Box Hybrid QS</t>
  </si>
  <si>
    <t xml:space="preserve">El Colchón Dreams In A Box en tamaño Queen Size de Spring Air te sumerge en el lujo del descanso, redefiniendo la comodidad y la conveniencia. Con colchoneta Memory Foam que se adapta a tu cuerpo, elimina puntos de presión y mantiene una frescura constante. La capa de espuma firme asegura la alineación adecuada de la columna vertebral para un descanso reparador. El sistema Never Turn SIMplifica el mantenimiento, mientras que los resortes embolsados individualmente reducen las molestias por el movimiento. </t>
  </si>
  <si>
    <t>Colchón Spring Air Phantom Ind</t>
  </si>
  <si>
    <t>Colchón Spring Air Phantom KS</t>
  </si>
  <si>
    <t>Colchón Spring Air Phantom Mat</t>
  </si>
  <si>
    <t>Colchón Spring Air Phantom QS</t>
  </si>
  <si>
    <t>Colchón Spring Air Premier Ind</t>
  </si>
  <si>
    <t>Colchón Spring Air Premier KS</t>
  </si>
  <si>
    <t xml:space="preserve">El Colchón Spring Air Premier en tamaño King Size ofrece lujo y confort supremo con su capa de acojinamiento que se adapta a las curvas del cuerpo y su sistema de resortes embolsados individualmente. Diseñado con tecnología Never Turn, no necesita voltearse y viene en una estructura enrollada en caja para facilitar su transporte e instalación. </t>
  </si>
  <si>
    <t>Colchón Spring Air Premier Mat</t>
  </si>
  <si>
    <t>Colchón Spring Air Unique Ind</t>
  </si>
  <si>
    <t>Colchón Spring Air Unique Mat</t>
  </si>
  <si>
    <t>Colchón Spring Air Unique QS</t>
  </si>
  <si>
    <t>Con su sistema de descanso Posture Comfort, está diseñado para proporcionar un soporte excepcional y una comodidad incomparable.
La colchoneta Pillow Top de 4 centímetros, fabricada con materiales de alta densidad, brinda comodidad extra, asegurando que te sientas cómodo cada vez que te acuestes. La tela tejido de punto añade un toque de elegancia y suavidad, creando un ambiente de descanso acogedor.
Con un nivel de confort semi-firme, ofrece un equilibrio perfecto entre suavidad y soporte. Sus 375 resortes otorgan un mayor soporte y aumentan su duración sin deformaciones, asegurando un descanso de calidad noche tras noche.
Gracias a la tecnología Never Turn, no necesita ser volteado, lo que simplifica su mantenimiento y prolonga su vida útil. Además, su sistema de descanso Posture Comfort asegura una postura adecuada durante el sueño, promoviendo un descanso reparador y revitalizante.</t>
  </si>
  <si>
    <t>Colchón Caja Spring Air Dreams In A Box Basic Ind</t>
  </si>
  <si>
    <t xml:space="preserve">El Colchón Dreams In A Box Hybrid de Spring Air en tamaño individual ofrece un confort excepcional al combinar resortes embolsados individualmente con colchoneta Memory Foam. La Memory Foam se adapta al cuerpo eliminando puntos de presión y promoviendo un flujo de aire constante. La capa de espuma de soporte asegura la alineación de la columna vertebral, mientras que el sistema Never Turn SIMplifica el mantenimiento. Los resortes embolsados ofrecen soporte preciso y reducen las interrupciones por movimiento, respaldados por refuerzo de alta densidad. Las capas de progresiones de confort brindan un soporte completo y personalizado. </t>
  </si>
  <si>
    <t>Colchón Restonic Madison Ind</t>
  </si>
  <si>
    <t>HUMMA TECNOLOGIAS</t>
  </si>
  <si>
    <t>HUMMA</t>
  </si>
  <si>
    <t>HONOR 90 Smart Negro Medianoche</t>
  </si>
  <si>
    <t>Motorola Z3 Play Índigo Profundo</t>
  </si>
  <si>
    <t>Hisense E30 Lite Nebula Blue</t>
  </si>
  <si>
    <t>Hisense H40 Lite Magic Negro</t>
  </si>
  <si>
    <t>Hisense H40 Lite Magic Azul</t>
  </si>
  <si>
    <t>HONOR X6s Azul Náutico</t>
  </si>
  <si>
    <t>HONOR X6b Negro Medianoche</t>
  </si>
  <si>
    <t>Huawei Nova 9 SE Negro Medianoche</t>
  </si>
  <si>
    <t>HONOR X8a Plata Estelar</t>
  </si>
  <si>
    <t>HONOR X7a Negro Medianoche</t>
  </si>
  <si>
    <t>Huawei P40 Lite Gris</t>
  </si>
  <si>
    <t>Huawei P40 Lite Rosa</t>
  </si>
  <si>
    <t>Huawei P40 Lite Verde</t>
  </si>
  <si>
    <t>Huawei Y9 Prime 2019 Negro Medianoche</t>
  </si>
  <si>
    <t>OPPO Reno6 Lite Negro</t>
  </si>
  <si>
    <t>Motorola G6 Plus Deep Indigo</t>
  </si>
  <si>
    <t>Motorola Z Con Moto Mods Gris Oscuro</t>
  </si>
  <si>
    <t>OPPO Reno6 Lite Plata Arcoíris</t>
  </si>
  <si>
    <t>Huawei Y9 2019 Negro Medianoche</t>
  </si>
  <si>
    <t>Ofrece una resolución sorprendente de 2340 x 1080 píxeles, gracias a su pantalla FullView de 6.5 pulgadas. Se complementa con una relación de aspecto de 19.5:9, asegurando una experiencia inmersiva y panorámica que redefine los límites.
Con un arco 3D que no solo proporciona una sujeción cómoda sino que además presenta un acabado inspirado en el vidrio, creando un efecto visual impactante y elegante.
Con su conjunto de cuatro cámaras: dos frontales de 16 MP y 2 MP, y dos principales traseras de 13 MP y 2 MP. Con la capacidad de reconocer más de 500 tipos de escenas, la inteligencia artificial de la cámara categoriza y optimiza cada toma en tiempo real, asegurando fotos perfectas en cualquier situación.
La cámara frontal de 16 MP, con apertura f/2.0, está diseñada para crear selfies impecables incluso en condiciones de baja luz o contraluz. Gracias a la tecnología de IA, se potencian los efectos de iluminación 3D para retratos, ofreciendo resultados con calidad de estudio.
La potente batería de 4000 mAh asegura un uso prolongado sin preocupaciones, con optimización inteligente del consumo energético. Hasta 9 horas de juegos o vídeos, 65 horas de música y 14 horas de navegación web, todo ello en una red 4G.
Con un modo nocturno certificado por TÜV Rheinland que reduce la luz azul nociva y ofrece una experiencia de lectura cómoda y segura en entornos de baja luminosidad.
La tecnología de sonido Histen 5.0 enriquece la experiencia auditiva SIMulando sonido envolvente, mejorando los bajos y optimizando el rendimiento con auriculares. Además, con el Modo Fiesta, puedes sincronizar varios dispositivos para crear un sistema de sonido envolvente, perfecto para compartir tu música favorita.</t>
  </si>
  <si>
    <t>Smooth 5.5 Lite Black</t>
  </si>
  <si>
    <t>Smooth 5.5 Lite Grey</t>
  </si>
  <si>
    <t>Smooth 5.5 Lite Red</t>
  </si>
  <si>
    <t>Smooth 6.26 Lite 4G Black</t>
  </si>
  <si>
    <t>Smooth 6.26 Lite 4G Blue</t>
  </si>
  <si>
    <t>Smooth 6.26 Lite 4G Red</t>
  </si>
  <si>
    <t>Smooth 6.26 Lite 4G White</t>
  </si>
  <si>
    <t>Xiaomi Redmi 11 Lite Negro</t>
  </si>
  <si>
    <t>Xiaomi Redmi Note 11 Pro 5G Gris Grafito</t>
  </si>
  <si>
    <t>Xiaomi Redmi Note 9 Blanco</t>
  </si>
  <si>
    <t>Xiaomi Redmi Note 9 Gris</t>
  </si>
  <si>
    <t>Su acabado de doble revestimiento ofrece una estética impresionante, mientras que su cuerpo ultrafino y ligero de 175 gramos lo hace fácil de manejar.
La pantalla a todo color P3 muestra una gama impresionante de 1.07 mil millones de colores, con una precisión de color excepcional y alto contraste HDR10. Además, el modo de protección ocular asegura que tus ojos estén siempre protegidos.
Cuenta con cámara de 50 MP de ultra visión, respaldada por un gran sensor con matriz de filtros de color RYYB, que permite una captura de luz un 40% mayor. El motor HUAWEI XD Fusion Engine potencia el procesamiento de imágenes para lograr una claridad extraordinaria en cada fotografía, ya sea de día o de noche.
Con una carga completa en solo 38 minutos gracias a la tecnología HUAWEI SuperCharge de 66 watts. Su batería de 4,300 mAh asegura una duración excepcional, permitiéndote disfrutar de tus actividades favoritas durante más tiempo. Además, el panel de control intuitivo y las funciones de colaboración inteligente hacen que sea fácilmente adaptable a tus necesidades.</t>
  </si>
  <si>
    <t>Samsung Galaxy A15 Azul Oscuro</t>
  </si>
  <si>
    <t>Samsung Galaxy A25 5G Azul Oscuro</t>
  </si>
  <si>
    <t>Motorola G24 Power Celeste Glaciar</t>
  </si>
  <si>
    <t>Ofrecen una combinación perfecta de comodidad y tecnología avanzada. SIMplemente extrae estos auriculares del estuche, y estarán listos para conectarse sin esfuerzo con tu iPhone, Apple Watch, iPad o Mac.
La magia se despliega con un SIMple toque: se configuran automáticamente, se activan al instante y se mantienen siempre conectados. La inteligencia integrada detecta cuándo están en tus oídos y pausa la reproducción cuando te los quitas.
Controlar tus auriculares es tan sencillo como decir "Oye Siri". Ajusta el volumen, cambia de canción, realiza llamadas o pide indicaciones, todo con comandos de voz. Además, la versatilidad de uso es impresionante: puedes disfrutar de la música con ambos auriculares o solo uno, y cambiar de pista o podcast con solo dos toques.
Con una sola carga, te ofrecen cinco horas de reproducción y tres horas de conversación. Además, su estuche de carga Lightning proporciona múltiples recargas, extendiendo tu experiencia auditiva a más de 24 horas. En solo 15 minutos en el estuche, obtendrás 3 horas de audio o 2 horas de conversación.
Gracias al avanzado chip H1 de Apple, utilizan sensores ópticos y acelerómetros para detectar si están en tus oídos. Ya sea que uses ambos o solo uno, el chip H1 se encarga automáticamente de dirigir el audio y activar el micrófono. Además, durante llamadas o interacciones con Siri, un acelerómetro adicional y micrófonos con tecnología beamforming filtran el ruido de fondo, enfocándose en el sonido de tu voz para una comunicación nítida y sin interferencias.</t>
  </si>
  <si>
    <t>Pantalla LG 43UQ8000AUB (CG)</t>
  </si>
  <si>
    <r>
      <rPr>
        <rFont val="Arial"/>
        <color rgb="FF000000"/>
        <sz val="12.0"/>
      </rPr>
      <t xml:space="preserve">La pantalla LG 43 4K UHD 43UQ8000AUB ofrece una experiencia visual envolvente y de alta calidad que eleva tu entretenimiento a nuevos niveles. Con una resolución 4K UHD, cada detalle cobra vida con una claridad impresionante, brindando imágenes nítidas y colores vibrantes. Su generoso tamaño de 43 pulgadas te sumerge en tus películas, programas y juegos favoritos, proporcionando una experiencia cinematográfica desde la comodidad de tu hogar.
Equipada con la avanzada tecnología UHD, esta pantalla de LG  asegura una reproducción de colores precisa y un contraste dinámico, permitiendo que los negros sean más profundos y los blancos más brillantes. Además, cuenta con funciones de mejora de imagen y procesamiento de imagen AI para optimizar automáticamente la calidad visual, asegurando que cada escena se vea impresionante.
La conectividad es clave en la experiencia de entretenimiento actual, y la pantalla 43UQ8000AUB no se queda atrás. Con múltiples puertos HDMI y USB, así como capacidades de conexión inalámbrica, te ofrece la flexibilidad para conectar fácilmente tus dispositivos favoritos, como reproductores de Blu-ray, consolas de juegos, computadoras y más.
El diseño elegante y delgado de la pantalla agrega un toque moderno a tu espacio, mientras que las funciones inteligentes integradas, como el sistema operativo webOS de LG, te brindan acceso a una amplia variedad de aplicaciones de transmisión, servicios en línea y funciones de búsqueda por voz, SIMplificando la navegación y el acceso a tu contenido favorito.
En resumen, la pantalla LG 43UQ8000AUB combina un rendimiento visual excepcional, conectividad avanzada y diseño estilizado para ofrecer una experiencia de visualización completa y envolvente. </t>
    </r>
    <r>
      <rPr>
        <rFont val="Arial"/>
        <color rgb="FF1155CC"/>
        <sz val="12.0"/>
        <u/>
      </rPr>
      <t>https://www.lg.com/us/tvs/lg-43uq8000aub-4k-uhd-tv#pdp_specs</t>
    </r>
  </si>
  <si>
    <t>Pantalla LG 43UR8000AUA (CG)</t>
  </si>
  <si>
    <t>Pantalla LG 50UQ8000AUB (CG)</t>
  </si>
  <si>
    <t>La pantalla LG 50UQ8000AUB ofrece un rendimiento visual excepcional y características avanzadas para mejorar la experiencia de entretenimiento en el hogar. Destaca por su resolución 4K UHD, procesamiento de imágenes avanzado, amplio tamaño de pantalla, conectividad versátil, diseño elegante, sistema operativo webOS y audio inmersivo. En conjunto, proporciona una experiencia de visualización satisfactoria para los entusiastas del entretenimiento en el hogar.</t>
  </si>
  <si>
    <t>Pantalla LG 50UR8000AUA (CG)</t>
  </si>
  <si>
    <t>Transforma tu hogar en un centro de entretenimiento de primera clase con innovación y conectividad excepcionales. Disfruta de una calidad de imagen incomparable gracias a su impresionante resolución 4K UHD, mientras que el sonido envolvente y el diseño elegante se unen para brindarte una experiencia inigualable. Este Smart TV no solo ofrece imágenes realistas y detalles sorprendentes, sino que también te proporciona acceso a una amplia gama de aplicaciones, navegación web y juegos emocionantes, asegurando una experiencia de entretenimiento completa y envolvente para toda la familia.</t>
  </si>
  <si>
    <t>Pantalla LG 55UR8000AUA (CG)</t>
  </si>
  <si>
    <t>Con un diseño delgado y elegante, este dispositivo presenta un marco mínimo que se integra perfectamente en tu espacio. Gracias a la próxima generación de ThinQ AI y webOS, pasarás menos tiempo buscando y más tiempo disfrutando de tus contenidos favoritos a través del streaming. Desde fitness y deportes hasta entretenimiento, este Smart TV ofrece una amplia variedad de opciones para todos los gustos.
Con la función Quick Cards, puedes organizar tus aplicaciones favoritas en categorías, mientras que el Magic Remote te permite encontrar fácilmente lo que buscas con solo unos pocos clics. Disfruta de una experiencia de visualización intuitiva y sin complicaciones con este dispositivo que combina estilo y funcionalidad a la perfección.</t>
  </si>
  <si>
    <t>Pantalla LG 65UQ8000AUB (CG)</t>
  </si>
  <si>
    <t>Pantalla LG 65UR8000AUA (CG)</t>
  </si>
  <si>
    <t>Pantalla TCL LED 32" 32S330</t>
  </si>
  <si>
    <t>Pantalla TCL 43" 43S434</t>
  </si>
  <si>
    <t>Pantalla TCL 43" 43Q570F</t>
  </si>
  <si>
    <t>Pantalla LG 86UR8000AUA (CG)</t>
  </si>
  <si>
    <t>Pantalla LG 75QNED80AQA (CG)</t>
  </si>
  <si>
    <t>Sumérgete en una experiencia visual excepcional con la Pantalla LG QNED 75 4K, una obra maestra de tecnología que redefine los estándares de calidad y rendimiento en el mundo del entretenimiento.
Disfruta de colores vibrantes y detalles excepcionales gracias a la tecnología 4K HDR10 Pro. Cada imagen cobra vida con una calidad de imagen impresionante, ofreciendo una experiencia visual que te sumerge completamente en tus contenidos favoritos.
Experimenta una experiencia visual más inteligente con el Procesador a5 AI 4K Gen6 y ThinQ AI. La inteligencia artificial se adapta a tus preferencias, proporcionando recomendaciones personalizadas y optimizando la calidad de imagen para una experiencia visual única.
Navega por tu mundo de entretenimiento con facilidad gracias a la funcionalidad inteligente de WebOS. Accede a tus aplicaciones favoritas, controla dispositivos compatibles y explora una amplia variedad de contenidos con una interfaz intuitiva y fácil de usar.
Disfruta de un acceso rápido a tus plataformas de transmisión preferidas con LG Channels, Netflix, Apple TV+ y Disney+. Sumérgete en un mundo de contenido variado y emocionante directamente desde tu televisor de 75 pulgadas.
Además de su rendimiento excepcional, la Pantalla LG QNED 75'' 4K presenta un diseño moderno y elegante que complementa cualquier espacio de entretenimiento. Con su perfil delgado y marcos mínimos, este televisor se convierte en un elemento estilizado en tu hogar.
En resumen, la Pantalla LG QNED 75 4K fusiona la innovadora tecnología 4K con inteligencia artificial, funcionalidades inteligentes y un diseño elegante para proporcionar una experiencia visual extraordinaria. Descubre el futuro del entretenimiento en tu sala de estar.</t>
  </si>
  <si>
    <t>Pantalla LG 75QNED80ARA (CG)</t>
  </si>
  <si>
    <t>Pantalla Samsung QN85QN85BDFXZA (CG)</t>
  </si>
  <si>
    <t>La pantalla Samsung 85 pulgadas QN85QN85BDFXZA_KGB ofrece una experiencia visual inmersiva y de alta calidad que transforma tu espacio de entretenimiento. Con su diseño elegante y tecnología de vanguardia, esta pantalla redefine el disfrute de contenidos audiovisuales.
Sumérgete en la grandeza visual de una pantalla de 85 pulgadas, que proporciona imágenes detalladas y realistas para una experiencia cinematográfica en la comodidad de tu hogar. La pantalla QLED ofrece colores vibrantes, contrastes profundos y una calidad de imagen excepcional. La resolución 4K UHD asegura una nitidez asombrosa, revelando cada detalle con una claridad impresionante.
Equipada con un potente procesador, la pantalla Samsung 85 pulgadas QN85QN85BDFXZA_KGB brinda un rendimiento rápido y fluido para una navegación sin problemas y una respuesta instantánea a tus comandos.Accede a tus aplicaciones favoritas, transmite contenido en línea y disfruta de una variedad de servicios de entretenimiento mediante la plataforma Smart TV de Samsung. La conectividad Wi-Fi facilita la integración de la pantalla en tu red doméstica.
El diseño delgado y elegante de la pantalla añade un toque moderno a tu espacio. Los bordes delgados maximizan el área de visualización, creando una apariencia sofisticada.Experimenta un audio envolvente y claro con el sistema de sonido integrado. Disfruta de una experiencia auditiva inmersiva que complementa la calidad visual excepcional de la pantalla.
La pantalla Samsung 85" QN85QN85BDFXZA_KGB es más que un televisor; es un centro de entretenimiento completo que eleva tus momentos de visualización a nuevos niveles. Con un tamaño impresionante, tecnología avanzada y diseño elegante, esta pantalla es ideal para aquellos que buscan una experiencia de entretenimiento de primera clase en su hogar.</t>
  </si>
  <si>
    <t>Pantalla TCL 50" 50S470G</t>
  </si>
  <si>
    <t>Pantalla TCL 40" 40S355</t>
  </si>
  <si>
    <t>Pantalla TCL LED 50" 50S434</t>
  </si>
  <si>
    <t>MELI SOLUCIONES</t>
  </si>
  <si>
    <t>Pantalla LG 43" 43UR8000AUA</t>
  </si>
  <si>
    <r>
      <rPr>
        <rFont val="Arial"/>
        <color rgb="FF000000"/>
        <sz val="12.0"/>
      </rPr>
      <t xml:space="preserve">La pantalla LG 43 4K UHD modelo 43UR80 2023 redefine tu experiencia de entretenimiento con su combinación de tecnología avanzada y diseño elegante. Con una resolución Ultra HD 4K, esta pantalla te sumerge en imágenes increíblemente detalladas y colores vibrantes, ofreciendo una claridad visual impresionante que eleva la calidad de tus películas, programas y juegos favoritos.
El modelo 43UR80 2023 incorpora la última tecnología de procesamiento de imágenes de LG para asegurar un rendimiento visual excepcional. Los detalles finos se destacan, los colores se reproducen con precisión y el contraste dinámico crea una experiencia inmersiva que te sumerge en cada escena. Además, cuenta con funciones de mejora de imagen y procesamiento inteligente para optimizar automáticamente la calidad visual, adaptándose a cada contenido.
Con su generoso tamaño de 43 pulgadas, esta pantalla proporciona una experiencia cinematográfica en la comodidad de tu hogar. Ya sea que estés viendo tus programas favoritos, disfrutando de juegos intensos o explorando contenido en línea, la pantalla 43UR80 2023 ofrece un rendimiento visual impresionante en cada uso.
En cuanto a la conectividad, esta pantalla ofrece varias opciones para satisfacer tus necesidades. Con puertos HDMI y USB, así como capacidades de conexión inalámbrica, te permite conectar fácilmente una variedad de dispositivos, desde consolas de juegos hasta reproductores de medios, proporcionando versatilidad y conveniencia.
El diseño delgado y moderno de la pantalla se integra fácilmente en cualquier entorno, mientras que las funciones inteligentes, como el sistema operativo intuitivo y fácil de usar, te ofrecen acceso rápido a tus aplicaciones de transmisión favoritas y servicios en línea. La pantalla 43UR80 2023 de LG combina a la perfección rendimiento excepcional y estética elegante para proporcionar una experiencia de visualización completa y envolvente. </t>
    </r>
    <r>
      <rPr>
        <rFont val="Arial"/>
        <color rgb="FF1155CC"/>
        <sz val="12.0"/>
        <u/>
      </rPr>
      <t>https://www.lg.com/us/tvs/lg-43ur8000aua-4k-uhd-tv</t>
    </r>
  </si>
  <si>
    <t>Pantalla LG 50" 50UR8000AUA</t>
  </si>
  <si>
    <t>Pantalla LG 55" 55UR8000AUA</t>
  </si>
  <si>
    <t>Pantalla LG 65" 65UR8000AUA</t>
  </si>
  <si>
    <t>Pantalla LG 75" 75QNED80ARA</t>
  </si>
  <si>
    <t>Pantalla LG 75" 75UR8000AUA (Reacondicionada)</t>
  </si>
  <si>
    <t>Pantalla LG 75" 75UR8000AUA</t>
  </si>
  <si>
    <t>Pantalla LG 86" 86UR8000AUA</t>
  </si>
  <si>
    <t>Pantalla TCL 55" 55S470G</t>
  </si>
  <si>
    <t>Pantalla TCL 58" 58S470G</t>
  </si>
  <si>
    <t>Pantalla TCL 65" 65S470G</t>
  </si>
  <si>
    <t>Pantalla LG 70" 70UR8000AUA (Reacondicionada)</t>
  </si>
  <si>
    <t>Pantalla LG 70" 70UR8000AUA</t>
  </si>
  <si>
    <t>Pantalla TCL 70" 70S470G</t>
  </si>
  <si>
    <t>Pantalla TCL 85" 85S470G</t>
  </si>
  <si>
    <t>Pantalla LG 86" 86UQ8000AUB (Reacondicionada)</t>
  </si>
  <si>
    <t>Pantalla LG 86" 86UQ8000AUB</t>
  </si>
  <si>
    <t>Pantalla LG 65" 65QNED75ARA</t>
  </si>
  <si>
    <t>Pantalla LG 65" 65QNED75ARA (Reacondicionada)</t>
  </si>
  <si>
    <t>Una nueva dimensión del entretenimiento con el televisor LG QNED de 65 pulgadas, que ofrece una impresionante resolución de 3840 x 2160 píxeles y una frecuencia de 60 Hz. Combina la avanzada tecnología de puntos cuánticos con la innovadora tecnología NanoCell, generando imágenes excepcionalmente brillantes y vibrantes que transformarán por completo tu experiencia visual.
Con su procesador α5 AI Gen6 y el sistema operativo webOS 23, disfrutarás de un nivel de detalle en la imagen superior y un sonido enriquecido. El procesador optimiza el contenido a 4K y ajusta automáticamente el color y el contraste según la iluminación de tu habitación. La función Dimming Pro regula dinámicamente las luces de fondo, manteniendo profundos niveles de negros que te sumergirán por completo en la acción. Además, mejora el contraste y minimiza el efecto halo gracias a una iluminación más precisa.
Ofrece una experiencia de cine en casa envolvente, especialmente con el modo Filmmaker, que te permite disfrutar de las películas tal como las imaginaron sus directores. Con la próxima generación de ThinQ AI y webOS, experimentarás menos búsqueda y más streaming de tu contenido favorito, que abarca fitness, deportes, entretenimiento y mucho más. Gracias a Quick Cards, podrás agrupar tus aplicaciones favoritas y utilizar el control remoto mágico para localizar fácilmente lo que deseas.
Controla tu televisor y dispositivos conectados con solo tu voz, gracias al soporte integrado para Amazon Alexa, Apple AirPlay, HomeKit y Google Assistant, facilitando así su gestión.
Con un diseño delgado y elegante, caracterizado por un bisel mínimo, presenta dimensiones de 29.46 cm de largo, 145.29 cm de ancho y 90.68 cm de alto (con soporte). Su soporte VESA de 300 x 300, con un ancho de 123.19 cm, simplifica la instalación y se adapta perfectamente a cualquier espacio.</t>
  </si>
  <si>
    <t>MICLIMA</t>
  </si>
  <si>
    <t>ECOCLIMAS</t>
  </si>
  <si>
    <t>EMIRAGE</t>
  </si>
  <si>
    <t>KOBLENZ ELECTRICA SA DE CV</t>
  </si>
  <si>
    <t>MIDEA MEXICO</t>
  </si>
  <si>
    <t>MIDEA</t>
  </si>
  <si>
    <t>Horno de Microondas Midea de 0.7 pies cúbicos MMDF07S2MB | Negro Puerta Espejo</t>
  </si>
  <si>
    <r>
      <rPr>
        <rFont val="Arial"/>
        <color rgb="FF000000"/>
        <sz val="12.0"/>
      </rPr>
      <t xml:space="preserve">La Freidora de Aire Eléctrica de 3 litros en atractivo color rojo, perteneciente a la serie Fun, redefine la experiencia de cocinar al ofrecer una alternativa saludable y eficiente para preparar alimentos fritos. Este electrodoméstico no solo agrega un toque de estilo a la cocina, sino que también proporciona beneficios notables en términos de reducción de grasas y mayor comodidad en la preparación de alimentos.
 La freidora de aire presenta un diseño atractivo en color rojo que agrega un toque de estilo y energía a la cocina. Su presencia llamativa no solo la convierte en un elemento funcional, sino también en un accesorio decorativo.
Con una generosa capacidad de 3 litros, esta freidora de aire permite preparar porciones adecuadas para familias o grupos. Su tamaño versátil la hace ideal para diversas necesidades culinarias, desde aperitivos hasta platos principales.
La tecnología de aire caliente de la freidora permite cocinar de manera saludable sin sumergir los alimentos en aceite. Esto no solo reduce la cantidad de grasa en las comidas, sino que también conserva el sabor y la textura de los alimentos.
La freidora de aire Fun Series cuenta con un panel de control intuitivo que facilita la selección de ajustes de temperatura y tiempo. Los usuarios pueden personalizar la cocción según sus preferencias para obtener resultados perfectos.
Gracias a la circulación de aire caliente, la freidora asegura una cocción rápida y uniforme de los alimentos. Esto proporciona resultados crujientes por fuera y tiernos por dentro, sin comprometer la salud. La freidora de aire Fun Series ofrece una variedad de opciones de cocción, desde freír y asar hasta hornear y gratinar. Los usuarios pueden experimentar con diferentes recetas y técnicas culinarias para lograr platos deliciosos y variados.
El diseño desmontable de la freidora facilita la limpieza después de cada uso. Tanto la canasta como otros componentes extraíbles se pueden lavar fácilmente, ahorrando tiempo y esfuerzo en la </t>
    </r>
    <r>
      <rPr>
        <rFont val="Arial"/>
        <color rgb="FF1155CC"/>
        <sz val="12.0"/>
        <u/>
      </rPr>
      <t>limpieza.La</t>
    </r>
    <r>
      <rPr>
        <rFont val="Arial"/>
        <color rgb="FF000000"/>
        <sz val="12.0"/>
      </rPr>
      <t xml:space="preserve"> freidora de aire Fun Series incorpora características de seguridad, como apagado automático y protección contra sobrecalentamiento. Además, su eficiencia energética contribuye a un uso más sostenible y económico.
En resumen, la Freidora de Aire Eléctrica de 3 litros en color rojo de la serie Fun combina estilo, funcionalidad y salud en una sola unidad. Desde su atractivo diseño hasta sus capacidades de cocción versátiles, este electrodoméstico se convierte en una valiosa adición a la cocina moderna.</t>
    </r>
  </si>
  <si>
    <t>Horno de Microondas Midea Talent Grill de 1.1 pies cúbicos MMDXG11S2BW</t>
  </si>
  <si>
    <t>Horno de Microondas Midea de 0.7 pies cúbicos MMDP07S2CW | Blanco</t>
  </si>
  <si>
    <t>Horno de Microondas Midea de 0.7 pies cúbicos MMDP07S2CB | Silver</t>
  </si>
  <si>
    <t>Horno de Microondas Midea de 0.7 pies cúbicos MMDP07S2BG | Silver Puerta Espejo</t>
  </si>
  <si>
    <t>Horno de Microondas Midea de 1.1 pies cúbicos MMDP11S2BG | Silver Puerta Espejo</t>
  </si>
  <si>
    <t>Horno de Microondas Midea Talent Grill de 1.1 pies cúbicos MMDXG11S2MG</t>
  </si>
  <si>
    <t>Horno de Microondas Midea Gourmet de 0.7 pies cúbicos MMDR07S2WW</t>
  </si>
  <si>
    <t>Horno de Microondas Midea Gourmet de 0.7 pies cúbicos MMDR07S2BW</t>
  </si>
  <si>
    <t>Horno de Microondas Midea Gourmet de 0.7 pies cúbicos MMDR07S2MG</t>
  </si>
  <si>
    <t>Horno de Microondas Midea Practia de 0.7 pies cúbicos MMDF07S2WW</t>
  </si>
  <si>
    <t>Horno de Microondas Midea Practia de 0.7 pies cúbicos MMDF07S2BW</t>
  </si>
  <si>
    <t>Horno de Microondas Midea Practia de 0.7 pies cúbicos MMDF07S2MG</t>
  </si>
  <si>
    <t>Horno de Microondas Midea Talent de 1.1 pies cúbicos MMDX11S2BW</t>
  </si>
  <si>
    <t>Horno de Microondas Midea Talent de 1.1 pies cúbicos MMDX11S2MG</t>
  </si>
  <si>
    <t>Parrilla Midea Acero Inoxidable 24" MTGB24R3402GS</t>
  </si>
  <si>
    <t>Parrilla Midea Cristal Templado 24" MTGB24R3402GG</t>
  </si>
  <si>
    <t>Parrilla Midea Acero Inoxidable 30" MTGB30TL3402GS</t>
  </si>
  <si>
    <t>Parrilla Midea Cristal Templado 30" MTGB30TL3402GG</t>
  </si>
  <si>
    <t>Horno de Microondas Midea de 1.1 pies cúbicos MMDDG11S2SS | Acero Inoxidable Puerta Espejo</t>
  </si>
  <si>
    <t>ROSARITO</t>
  </si>
  <si>
    <t>Ventilador de Torre Midea MTF42CEBW</t>
  </si>
  <si>
    <t>Enfriador de Aire Midea MAC28LW</t>
  </si>
  <si>
    <t>COMERCIAL SEMARI</t>
  </si>
  <si>
    <t>C de 2 Colchones Indivv Aramis</t>
  </si>
  <si>
    <t>C de 2 Colchones Matri Aramis</t>
  </si>
  <si>
    <t>Combo 2 Mesas B 180 (Siena) + 8 Sillas Plegables Blancas</t>
  </si>
  <si>
    <t>Combo de 2 Mesas Plegables Blancas 180 (Siena)</t>
  </si>
  <si>
    <t>Combo de 2 Mesas Plegables Grises Tipo Madera 180</t>
  </si>
  <si>
    <t>Combo de 2 Mesas Plegables Rattan Café 180</t>
  </si>
  <si>
    <t>Combo de 2 Mesas Plegables Rattan Gris 180</t>
  </si>
  <si>
    <t>Combo de Almohada Cluster + Protector de Colchón Dry Tech Indiv + Sábana Soft Sensation Azul Indiv + Cortina Tergal Blanca</t>
  </si>
  <si>
    <t>Combo de Almohada Adjust Pillow + Protector de Colchón Dry Tech Indiv + Sábana Soft Sensation Azul Indiv + Cortina Tergal Marfil</t>
  </si>
  <si>
    <t>Combo de Almohada Cluster + Protector de Colchón Dry Tech KS + Sábana Soft Sensation Azul KS + Cortina Tergal Blanca</t>
  </si>
  <si>
    <t>Combo de Almohada Adjust Pillow + Protector de Colchón Dry Tech KS + Sábana Soft Sensation Azul KS + Cortina Tergal Marfil</t>
  </si>
  <si>
    <t>Combo de Almohada Cluster + Protector de Colchón Dry Tech Matri + Sábana Soft Sensation Azul Matri + Cortina Tergal Blanca</t>
  </si>
  <si>
    <t>Combo de Almohada Adjust Pillow + Protector de Colchón Dry Tech Matri + Sábana Soft Sensation Azul Matri + Cortina Tergal Marfil</t>
  </si>
  <si>
    <t>Combo de Almohada Cluster + Protector de Colchón Dry Tech Indiv + Sábana Soft Sensation Esmeralda Indiv + Cortina Tergal Blanca</t>
  </si>
  <si>
    <t>Combo de Almohada Adjust Pillow + Protector de Colchón Dry Tech Indiv + Sábana Soft Sensation Esmeralda Indiv + Cortina Tergal Blanca</t>
  </si>
  <si>
    <t>Combo de Almohada Cluster + Protector de Colchón Dry Tech KS + Sábana Soft Sensation Esmeralda KS + Cortina Tergal Blanca</t>
  </si>
  <si>
    <t>Combo de Almohada Adjust Pillow + Protector de Colchón Dry Tech KS + Sábana Soft Sensation Esmeralda KS + Cortina Tergal Blanca</t>
  </si>
  <si>
    <t>Combo de Almohada Cluster + Protector de Colchón Dry Tech Matri + Sábana Soft Sensation Esmeralda Matri + Cortina Tergal Blanca</t>
  </si>
  <si>
    <t>Combo de Almohada Adjust Pillow + Protector de Colchón Dry Tech Matri + Sábana Soft Sensation Esmeralda Matri + Cortina Tergal Blanca</t>
  </si>
  <si>
    <t>Combo de Almohada Cluster + Protector de Colchón Dry Tech Indiv + Sábana Soft Sensation Kakhi Indiv + Cortina Tergal Café</t>
  </si>
  <si>
    <t>Combo de Almohada Adjust Pillow + Protector de Colchón Dry Tech Indiv + Sábana Soft Sensation Kakhi Indiv + Cortina Tergal Café</t>
  </si>
  <si>
    <t>Combo de Almohada Cluster + Protector de Colchón Dry Tech KS + Sábana Soft Sensation Kakhi KS + Cortina Tergal Café</t>
  </si>
  <si>
    <t>Combo de Almohada Adjust Pillow + Protector de Colchón Dry Tech KS + Sábana Soft Sensation Kakhi KS + Cortina Tergal Café</t>
  </si>
  <si>
    <t>Combo de Almohada Cluster + Protector de Colchón Dry Tech Matri + Sábana Soft Sensation Kakhi Matri + Cortina Tergal Café</t>
  </si>
  <si>
    <t>Combo de Almohada Adjust Pillow + Protector de Colchón Dry Tech Matri + Sábana Soft Sensation Kakhi Matri + Cortina Tergal Café</t>
  </si>
  <si>
    <t>Combo de Almohada Cluster + Protector de Colchón Dry Tech Indiv + Sábana Soft Sensation Salmón Indiv + Cortina Tergal Café</t>
  </si>
  <si>
    <t>Combo de Almohada Adjust Pillow + Protector de Colchón Dry Tech Indiv + Sábana Soft Sensation Salmón Indiv + Cortina Tergal Café</t>
  </si>
  <si>
    <t>Combo de Almohada Cluster + Protector de Colchón Dry Tech KS + Sábana Soft Sensation Salmón KS + Cortina Tergal Café</t>
  </si>
  <si>
    <t>Combo de Almohada Adjust Pillow + Protector de Colchón Dry Tech KS + Sábana Soft Sensation Salmón KS + Cortina Tergal Café</t>
  </si>
  <si>
    <t>Combo de Almohada Cluster + Protector de Colchón Dry Tech Matri + Sábana Soft Sensation Salmón Matri + Cortina Tergal Café</t>
  </si>
  <si>
    <t>Combo de Almohada Adjust Pillow + Protector de Colchón Dry Tech Matri + Sábana Soft Sensation Salmón Matri + Cortina Tergal Café</t>
  </si>
  <si>
    <t>Combo de 2 Mesas Plegables Blancas 122 (Vinci)</t>
  </si>
  <si>
    <t>Combo de 2 Almohadas Adjust Pillow + Cortina Tergal Blanca + Protector de Colchón Dry Tech KS + Sábana Soft Sensation Azul KS</t>
  </si>
  <si>
    <t>Combo de 2 Almohadas Adjust Pillow + Colchón KS Aqua + Cortina Tergal Blanca + Protector de Colchón Dry Tech KS + Sábana Soft Sensation Azul KS</t>
  </si>
  <si>
    <t>CYBSA27</t>
  </si>
  <si>
    <t>Combo de 2 Almohadas Adjust Pillow + Cortina Tergal Café + Sábana Soft Sensation Esmeralda Individual + Sábana Soft Sensation Kakhi Individual</t>
  </si>
  <si>
    <t>Combo de 2 Almohadas Adjust Pillow + Cortina Tergal Café + Sábana Soft Sensation Esmeralda Indiv + Sábana Soft Sensation Kakhi Indiv</t>
  </si>
  <si>
    <t>Combo Spring Air Ropa de Cama Individual</t>
  </si>
  <si>
    <t>Transforma tu dormitorio en un espacio de confort y estilo con nuestro exquisito Combo de Descanso. Las 2 Almohadas Adjust Pillow te brindan el soporte personalizado que necesitas para una noche de sueño reparador. Con su diseño ergonómico y ajustable, podrás adaptarlas a tus preferencias individuales, asegurando un descanso óptimo noche tras noche.
La Cortina de Tergal Café añade un toque de calidez y elegancia a tu habitación, filtrando la luz de manera suave y creando una atmósfera acogedora y relajante. Su tonalidad café agrega un toque terroso y sofisticado, complementando perfectamente cualquier estilo de decoración.
Prepárate para envolverte en suavidad con nuestras sábanas Soft Sensation. La Sábana Soft Sensation Esmeralda Individual ofrece una experiencia de confort excepcional, con su tejido suave al tacto que te asegura una noche de descanso reparador. Mientras que la Sábana Soft Sensation Kakhi Individual, con su tonalidad cálida y natural, añade un toque de serenidad y elegancia a tu cama.
Con este completo combo, podrás crear un santuario de descanso personalizado, donde el confort y el estilo se combinan para ofrecerte una experiencia de sueño inigualable. ¡Disfruta de noches de descanso revitalizantes y despierta renovado cada mañana!</t>
  </si>
  <si>
    <t>Combo de 2 Almohadas Adjust Pillow + Colchón Indiv Aqua + Cortina Tergal Café + Sábana Soft Sensation Esmeralda Indiv + Sábana Soft Sensation Kakhi Indiv</t>
  </si>
  <si>
    <t>Combo de Almohada Cluster + Protector de Colchón Dry Tech Matri + Sábana Soft Sensation Azul Matri + Sábana Soft Sensation Esmeralda Matri</t>
  </si>
  <si>
    <t>Combo de Almohada Cluster + Colchón Matri Aqua + Protector de Colchón Dry Tech Matri + Sábana Soft Sensation Azul Matri + Sábana Soft Sensation Esmeralda Matri</t>
  </si>
  <si>
    <t>Combo de Almohada Cluster + Sábana Soft Sensation Salmón KS + Sábana Soft Sensation Kakhi KS + Sábana Soft Sensation Kakhi Matri</t>
  </si>
  <si>
    <t>Combo de Almohada Cluster + Cortina Tergal Marfil + Sábana Soft Sensation Azul KS + Sábana Soft Sensation Esmeralda KS + Sábana Soft Sensation Salmón Matri</t>
  </si>
  <si>
    <t>Combo de Almohada Cluster + Protector de Colchón Dry Tech Indiv + Sábana Soft Sensation Azul Indiv + Sábana Soft Sensation Salmón Indiv + Sábana Soft Sensation Salmón Matri</t>
  </si>
  <si>
    <t>Combo de Almohada Cluster + Protector de Colchón Dry Tech KS + Sábana Soft Sensation Esmeralda Matri + Sábana Soft Sensation Salmón Matri</t>
  </si>
  <si>
    <t>Combo de Almohada Cluster + Sábana Soft Sensation Azul KS + Sábana Soft Sensation Esmeralda Matri + Sábana Soft Sensation Kakhi Matri</t>
  </si>
  <si>
    <t>Combo de 10 Sillas Plegables Blancas (Palermo)</t>
  </si>
  <si>
    <t>Combo de 10 Sillas Plegables Negras (Palermo)</t>
  </si>
  <si>
    <t>Combo de 4 Almohadas Cluster</t>
  </si>
  <si>
    <t>Combo de 4 Sillas Plegables Negras (Kerrville)</t>
  </si>
  <si>
    <t>Combo de 3 Mesas Blancas 122 (Vinci)</t>
  </si>
  <si>
    <t>Combo de Cama Matri Osaka Gris + Colchón Matri Spring Air Premier</t>
  </si>
  <si>
    <t>Combo de 6 Sillas Plegables Negras (Turín)</t>
  </si>
  <si>
    <t>Combo 6 Sillas Negras Turín</t>
  </si>
  <si>
    <t>Combo de 6 Sillas Plegables Blancas (Turín)</t>
  </si>
  <si>
    <t>Combo 6 Sillas Blancas Turín</t>
  </si>
  <si>
    <t>La lavadora cuenta con una capacidad de lavado de 15 kilogramos y una capacidad de centrifugado de 6 kilogramos, se adapta perfectamente a tus necesidades. Opera a 127 V y mantiene un nivel de ruido de 65/72 dB (A), asegurando un funcionamiento silencioso y cómodo.
El ventilador cuenta con una potencia de 95 W, está diseñado para ventilar eficazmente cada rincón de tu espacio, brindándote una sensación de frescura incomparable. Controla fácilmente el flujo de aire seleccionando entre sus 3 velocidades: baja, media y alta, para adaptarse a tus necesidades y preferencias en cada momento. Además, para un mayor confort, puedes activar la función de oscilación de 60 grados, que distribuye el aire de manera horizontal para una circulación más uniforme en toda la habitación.</t>
  </si>
  <si>
    <t>Componentes</t>
  </si>
  <si>
    <t>Cantidad</t>
  </si>
  <si>
    <t>Mesa Plegable Blanca 180</t>
  </si>
  <si>
    <t>Horno de Microondas SmrtECO 1.4 pies cúbicos (40L) Negro Puerta Espejo MMDK14S2MB</t>
  </si>
  <si>
    <t>Colchon Matrimonial Phantom</t>
  </si>
  <si>
    <t>Colchon Individual Spring Air Premier</t>
  </si>
  <si>
    <t>Colchon Matrimonial Spring Air Premier</t>
  </si>
  <si>
    <t xml:space="preserve"> Ventilador de Pedestal Mytek 2 en 1 de 18 pulgadas 3386</t>
  </si>
  <si>
    <t xml:space="preserve">Mesa Plegable Blanca Personal </t>
  </si>
  <si>
    <t>Silla Plegable Blanca JM-X53</t>
  </si>
  <si>
    <t>Silla Plegable BlancaJM- X53</t>
  </si>
  <si>
    <t>CAMPOS CATALOGO UNIVERSAL</t>
  </si>
  <si>
    <t>DONE</t>
  </si>
  <si>
    <t>subcategoria</t>
  </si>
  <si>
    <t>Nombre Corto 30 caracteres</t>
  </si>
  <si>
    <t>marca</t>
  </si>
  <si>
    <t>participacion en combos</t>
  </si>
  <si>
    <t>imagenes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</si>
</sst>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0"/>
    <numFmt numFmtId="165" formatCode="[$$]#,##0.00"/>
    <numFmt numFmtId="166" formatCode="dd&quot;/&quot;mm&quot;/&quot;yyyy"/>
    <numFmt numFmtId="167" formatCode="0.00000"/>
    <numFmt numFmtId="168" formatCode="yyyy-m"/>
    <numFmt numFmtId="169" formatCode="dd/mm/yyyy"/>
    <numFmt numFmtId="170" formatCode="&quot;$&quot;#,##0.00"/>
    <numFmt numFmtId="171" formatCode="d/m/yyyy"/>
  </numFmts>
  <fonts count="36">
    <font>
      <sz val="10.0"/>
      <color rgb="FF000000"/>
      <name val="Arial"/>
      <scheme val="minor"/>
    </font>
    <font>
      <sz val="12.0"/>
      <color rgb="FF000000"/>
      <name val="Arial"/>
    </font>
    <font>
      <b/>
      <sz val="12.0"/>
      <color rgb="FF000000"/>
      <name val="Arial"/>
    </font>
    <font>
      <sz val="12.0"/>
      <color theme="1"/>
      <name val="Arial"/>
    </font>
    <font>
      <u/>
      <sz val="12.0"/>
      <color rgb="FF000000"/>
      <name val="Arial"/>
    </font>
    <font>
      <u/>
      <sz val="12.0"/>
      <color rgb="FF000000"/>
      <name val="Arial"/>
    </font>
    <font>
      <u/>
      <sz val="12.0"/>
      <color rgb="FF000000"/>
      <name val="Arial"/>
    </font>
    <font>
      <u/>
      <sz val="12.0"/>
      <color rgb="FF000000"/>
      <name val="Arial"/>
    </font>
    <font>
      <u/>
      <color rgb="FF000000"/>
    </font>
    <font>
      <u/>
      <sz val="12.0"/>
      <color rgb="FF000000"/>
      <name val="Arial"/>
    </font>
    <font>
      <u/>
      <color rgb="FF000000"/>
    </font>
    <font>
      <u/>
      <color theme="1"/>
      <name val="Arial"/>
      <scheme val="minor"/>
    </font>
    <font>
      <u/>
      <sz val="12.0"/>
      <color rgb="FF000000"/>
      <name val="Arial"/>
    </font>
    <font>
      <u/>
      <sz val="12.0"/>
      <color rgb="FF000000"/>
      <name val="Arial"/>
    </font>
    <font>
      <u/>
      <sz val="12.0"/>
      <color rgb="FF000000"/>
      <name val="Arial"/>
    </font>
    <font>
      <color theme="1"/>
      <name val="Arial"/>
    </font>
    <font>
      <u/>
      <sz val="12.0"/>
      <color rgb="FF0000FF"/>
      <name val="Arial"/>
    </font>
    <font>
      <u/>
      <sz val="12.0"/>
      <color rgb="FF000000"/>
    </font>
    <font>
      <u/>
      <sz val="12.0"/>
      <color rgb="FF000000"/>
      <name val="Arial"/>
    </font>
    <font>
      <u/>
      <sz val="12.0"/>
      <color rgb="FF000000"/>
    </font>
    <font>
      <b/>
      <sz val="12.0"/>
      <color theme="1"/>
      <name val="Arial"/>
    </font>
    <font>
      <color theme="1"/>
      <name val="Arial"/>
      <scheme val="minor"/>
    </font>
    <font>
      <b/>
      <sz val="14.0"/>
      <color rgb="FF000000"/>
      <name val="&quot;Calibri&quot;"/>
    </font>
    <font>
      <b/>
      <sz val="12.0"/>
      <color rgb="FF000000"/>
      <name val="&quot;Calibri&quot;"/>
    </font>
    <font>
      <color rgb="FFFF0000"/>
      <name val="Arial"/>
      <scheme val="minor"/>
    </font>
    <font>
      <b/>
      <sz val="15.0"/>
      <color theme="1"/>
      <name val="Arial"/>
      <scheme val="minor"/>
    </font>
    <font>
      <sz val="12.0"/>
      <color rgb="FFFF0000"/>
      <name val="Arial"/>
      <scheme val="minor"/>
    </font>
    <font>
      <b/>
      <sz val="12.0"/>
      <color rgb="FF000000"/>
      <name val="&quot;Arial&quot;"/>
    </font>
    <font>
      <b/>
      <sz val="13.0"/>
      <color rgb="FF000000"/>
      <name val="Arial"/>
    </font>
    <font>
      <sz val="13.0"/>
      <color rgb="FF000000"/>
      <name val="Arial"/>
    </font>
    <font>
      <sz val="12.0"/>
      <color rgb="FF000000"/>
      <name val="&quot;Arial&quot;"/>
    </font>
    <font>
      <sz val="8.0"/>
      <color theme="1"/>
      <name val="&quot;Arial&quot;"/>
    </font>
    <font/>
    <font>
      <b/>
      <sz val="18.0"/>
      <color theme="1"/>
      <name val="Aptos Narrow"/>
    </font>
    <font>
      <sz val="14.0"/>
      <color theme="1"/>
      <name val="Aptos Narrow"/>
    </font>
    <font>
      <sz val="11.0"/>
      <color theme="1"/>
      <name val="Aptos Narrow"/>
    </font>
  </fonts>
  <fills count="15">
    <fill>
      <patternFill patternType="none"/>
    </fill>
    <fill>
      <patternFill patternType="lightGray"/>
    </fill>
    <fill>
      <patternFill patternType="solid">
        <fgColor rgb="FFD9D9D9"/>
        <bgColor rgb="FFD9D9D9"/>
      </patternFill>
    </fill>
    <fill>
      <patternFill patternType="solid">
        <fgColor rgb="FFF3F3F3"/>
        <bgColor rgb="FFF3F3F3"/>
      </patternFill>
    </fill>
    <fill>
      <patternFill patternType="solid">
        <fgColor rgb="FFEA9999"/>
        <bgColor rgb="FFEA9999"/>
      </patternFill>
    </fill>
    <fill>
      <patternFill patternType="solid">
        <fgColor rgb="FFFFF2CC"/>
        <bgColor rgb="FFFFF2CC"/>
      </patternFill>
    </fill>
    <fill>
      <patternFill patternType="solid">
        <fgColor rgb="FFF4CCCC"/>
        <bgColor rgb="FFF4CCCC"/>
      </patternFill>
    </fill>
    <fill>
      <patternFill patternType="solid">
        <fgColor rgb="FFFFFFFF"/>
        <bgColor rgb="FFFFFFFF"/>
      </patternFill>
    </fill>
    <fill>
      <patternFill patternType="solid">
        <fgColor rgb="FFFF9900"/>
        <bgColor rgb="FFFF9900"/>
      </patternFill>
    </fill>
    <fill>
      <patternFill patternType="solid">
        <fgColor rgb="FFFFFF00"/>
        <bgColor rgb="FFFFFF00"/>
      </patternFill>
    </fill>
    <fill>
      <patternFill patternType="solid">
        <fgColor rgb="FFD9EAD3"/>
        <bgColor rgb="FFD9EAD3"/>
      </patternFill>
    </fill>
    <fill>
      <patternFill patternType="solid">
        <fgColor rgb="FFFF0000"/>
        <bgColor rgb="FFFF0000"/>
      </patternFill>
    </fill>
    <fill>
      <patternFill patternType="solid">
        <fgColor rgb="FFEFEFEF"/>
        <bgColor rgb="FFEFEFEF"/>
      </patternFill>
    </fill>
    <fill>
      <patternFill patternType="solid">
        <fgColor rgb="FF93C47D"/>
        <bgColor rgb="FF93C47D"/>
      </patternFill>
    </fill>
    <fill>
      <patternFill patternType="solid">
        <fgColor theme="9"/>
        <bgColor theme="9"/>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medium">
        <color rgb="FF000000"/>
      </left>
      <right style="medium">
        <color rgb="FF000000"/>
      </right>
      <top style="medium">
        <color rgb="FF000000"/>
      </top>
      <bottom/>
    </border>
    <border>
      <left style="medium">
        <color rgb="FF000000"/>
      </left>
      <right style="medium">
        <color rgb="FF000000"/>
      </right>
      <top/>
      <bottom/>
    </border>
    <border>
      <left style="thin">
        <color rgb="FF000000"/>
      </left>
      <right style="thin">
        <color rgb="FF000000"/>
      </right>
      <top style="thin">
        <color rgb="FF000000"/>
      </top>
      <bottom/>
    </border>
  </borders>
  <cellStyleXfs count="1">
    <xf borderId="0" fillId="0" fontId="0" numFmtId="0" applyAlignment="1" applyFont="1"/>
  </cellStyleXfs>
  <cellXfs count="19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1" fillId="0" fontId="2" numFmtId="0" xfId="0" applyAlignment="1" applyBorder="1" applyFont="1">
      <alignment horizontal="center" readingOrder="0" shrinkToFit="0" vertical="center" wrapText="1"/>
    </xf>
    <xf borderId="1" fillId="2" fontId="2" numFmtId="0" xfId="0" applyAlignment="1" applyBorder="1" applyFont="1">
      <alignment horizontal="center" readingOrder="0" shrinkToFit="0" vertical="center" wrapText="0"/>
    </xf>
    <xf borderId="1" fillId="2" fontId="2" numFmtId="164" xfId="0" applyAlignment="1" applyBorder="1" applyFont="1" applyNumberFormat="1">
      <alignment horizontal="center" readingOrder="0" shrinkToFit="0" vertical="center" wrapText="1"/>
    </xf>
    <xf borderId="1" fillId="2" fontId="2" numFmtId="2" xfId="0" applyAlignment="1" applyBorder="1" applyFont="1" applyNumberFormat="1">
      <alignment horizontal="center" readingOrder="0" shrinkToFit="0" vertical="center" wrapText="1"/>
    </xf>
    <xf borderId="1" fillId="3" fontId="1" numFmtId="0" xfId="0" applyAlignment="1" applyBorder="1" applyFill="1" applyFont="1">
      <alignment horizontal="center" readingOrder="0" shrinkToFit="0" vertical="center" wrapText="1"/>
    </xf>
    <xf borderId="1" fillId="3" fontId="1" numFmtId="49" xfId="0" applyAlignment="1" applyBorder="1" applyFont="1" applyNumberFormat="1">
      <alignment horizontal="center" readingOrder="0" shrinkToFit="0" vertical="center" wrapText="1"/>
    </xf>
    <xf borderId="1" fillId="3" fontId="1" numFmtId="0" xfId="0" applyAlignment="1" applyBorder="1" applyFont="1">
      <alignment horizontal="center" readingOrder="0"/>
    </xf>
    <xf borderId="1" fillId="0" fontId="1" numFmtId="0" xfId="0" applyAlignment="1" applyBorder="1" applyFont="1">
      <alignment horizontal="center" readingOrder="0" shrinkToFit="0" vertical="center" wrapText="1"/>
    </xf>
    <xf borderId="1" fillId="3" fontId="1" numFmtId="165" xfId="0" applyAlignment="1" applyBorder="1" applyFont="1" applyNumberFormat="1">
      <alignment horizontal="center" readingOrder="0" shrinkToFit="0" vertical="center" wrapText="1"/>
    </xf>
    <xf borderId="1" fillId="3" fontId="1" numFmtId="166" xfId="0" applyAlignment="1" applyBorder="1" applyFont="1" applyNumberFormat="1">
      <alignment horizontal="center" readingOrder="0" shrinkToFit="0" vertical="center" wrapText="1"/>
    </xf>
    <xf borderId="1" fillId="0" fontId="3" numFmtId="0" xfId="0" applyAlignment="1" applyBorder="1" applyFont="1">
      <alignment horizontal="center" shrinkToFit="0" vertical="center" wrapText="1"/>
    </xf>
    <xf borderId="1" fillId="0" fontId="1" numFmtId="0" xfId="0" applyAlignment="1" applyBorder="1" applyFont="1">
      <alignment horizontal="center" readingOrder="0" shrinkToFit="0" vertical="center" wrapText="0"/>
    </xf>
    <xf borderId="1" fillId="0" fontId="1" numFmtId="2" xfId="0" applyAlignment="1" applyBorder="1" applyFont="1" applyNumberFormat="1">
      <alignment horizontal="center" readingOrder="0" shrinkToFit="0" vertical="center" wrapText="1"/>
    </xf>
    <xf borderId="1" fillId="3" fontId="1" numFmtId="2" xfId="0" applyAlignment="1" applyBorder="1" applyFont="1" applyNumberFormat="1">
      <alignment horizontal="center" readingOrder="0" shrinkToFit="0" vertical="center" wrapText="1"/>
    </xf>
    <xf borderId="1" fillId="3" fontId="3" numFmtId="2" xfId="0" applyAlignment="1" applyBorder="1" applyFont="1" applyNumberFormat="1">
      <alignment horizontal="center" shrinkToFit="0" vertical="center" wrapText="1"/>
    </xf>
    <xf borderId="1" fillId="3" fontId="3" numFmtId="2" xfId="0" applyAlignment="1" applyBorder="1" applyFont="1" applyNumberFormat="1">
      <alignment horizontal="center" readingOrder="0" shrinkToFit="0" vertical="center" wrapText="1"/>
    </xf>
    <xf borderId="1" fillId="3" fontId="4" numFmtId="0" xfId="0" applyAlignment="1" applyBorder="1" applyFont="1">
      <alignment horizontal="left" readingOrder="0" shrinkToFit="0" vertical="center" wrapText="1"/>
    </xf>
    <xf borderId="2" fillId="3" fontId="1" numFmtId="0" xfId="0" applyAlignment="1" applyBorder="1" applyFont="1">
      <alignment horizontal="center" readingOrder="0"/>
    </xf>
    <xf borderId="1" fillId="0" fontId="5" numFmtId="0" xfId="0" applyAlignment="1" applyBorder="1" applyFont="1">
      <alignment horizontal="left" readingOrder="0" shrinkToFit="0" vertical="center" wrapText="1"/>
    </xf>
    <xf borderId="1" fillId="0" fontId="3" numFmtId="0" xfId="0" applyAlignment="1" applyBorder="1" applyFont="1">
      <alignment horizontal="center" vertical="center"/>
    </xf>
    <xf borderId="1" fillId="0" fontId="1" numFmtId="0" xfId="0" applyAlignment="1" applyBorder="1" applyFont="1">
      <alignment horizontal="center" shrinkToFit="0" vertical="center" wrapText="1"/>
    </xf>
    <xf borderId="1" fillId="0" fontId="1" numFmtId="49" xfId="0" applyAlignment="1" applyBorder="1" applyFont="1" applyNumberFormat="1">
      <alignment horizontal="center" readingOrder="0" shrinkToFit="0" vertical="center" wrapText="1"/>
    </xf>
    <xf borderId="2" fillId="0" fontId="1" numFmtId="0" xfId="0" applyAlignment="1" applyBorder="1" applyFont="1">
      <alignment horizontal="center" readingOrder="0"/>
    </xf>
    <xf borderId="1" fillId="0" fontId="3" numFmtId="2" xfId="0" applyAlignment="1" applyBorder="1" applyFont="1" applyNumberFormat="1">
      <alignment horizontal="center" readingOrder="0" shrinkToFit="0" vertical="center" wrapText="1"/>
    </xf>
    <xf borderId="1" fillId="0" fontId="6" numFmtId="0" xfId="0" applyAlignment="1" applyBorder="1" applyFont="1">
      <alignment horizontal="left" readingOrder="0" vertical="center"/>
    </xf>
    <xf borderId="1" fillId="0" fontId="1" numFmtId="165" xfId="0" applyAlignment="1" applyBorder="1" applyFont="1" applyNumberFormat="1">
      <alignment horizontal="center" readingOrder="0" shrinkToFit="0" vertical="center" wrapText="1"/>
    </xf>
    <xf borderId="1" fillId="0" fontId="1" numFmtId="167" xfId="0" applyAlignment="1" applyBorder="1" applyFont="1" applyNumberFormat="1">
      <alignment horizontal="center" readingOrder="0" shrinkToFit="0" vertical="center" wrapText="1"/>
    </xf>
    <xf borderId="1" fillId="0" fontId="7" numFmtId="0" xfId="0" applyAlignment="1" applyBorder="1" applyFont="1">
      <alignment horizontal="left" readingOrder="0" shrinkToFit="0" vertical="center" wrapText="1"/>
    </xf>
    <xf borderId="1" fillId="3" fontId="1" numFmtId="0" xfId="0" applyAlignment="1" applyBorder="1" applyFont="1">
      <alignment horizontal="center" shrinkToFit="0" vertical="center" wrapText="1"/>
    </xf>
    <xf borderId="1" fillId="3" fontId="3" numFmtId="0" xfId="0" applyAlignment="1" applyBorder="1" applyFont="1">
      <alignment horizontal="center" readingOrder="0" shrinkToFit="0" vertical="center" wrapText="1"/>
    </xf>
    <xf borderId="1" fillId="3" fontId="3" numFmtId="49" xfId="0" applyAlignment="1" applyBorder="1" applyFont="1" applyNumberFormat="1">
      <alignment horizontal="center" readingOrder="0" shrinkToFit="0" vertical="center" wrapText="1"/>
    </xf>
    <xf borderId="1" fillId="0" fontId="1" numFmtId="168" xfId="0" applyAlignment="1" applyBorder="1" applyFont="1" applyNumberFormat="1">
      <alignment horizontal="center" readingOrder="0" shrinkToFit="0" vertical="center" wrapText="1"/>
    </xf>
    <xf borderId="1" fillId="3" fontId="3" numFmtId="165" xfId="0" applyAlignment="1" applyBorder="1" applyFont="1" applyNumberFormat="1">
      <alignment horizontal="center" readingOrder="0" shrinkToFit="0" vertical="center" wrapText="1"/>
    </xf>
    <xf borderId="1" fillId="0" fontId="1" numFmtId="0" xfId="0" applyAlignment="1" applyBorder="1" applyFont="1">
      <alignment horizontal="left" readingOrder="0" shrinkToFit="0" vertical="center" wrapText="1"/>
    </xf>
    <xf borderId="1" fillId="4" fontId="1" numFmtId="0" xfId="0" applyAlignment="1" applyBorder="1" applyFill="1" applyFont="1">
      <alignment horizontal="center" readingOrder="0" shrinkToFit="0" vertical="center" wrapText="1"/>
    </xf>
    <xf borderId="0" fillId="0" fontId="8" numFmtId="0" xfId="0" applyAlignment="1" applyFont="1">
      <alignment readingOrder="0"/>
    </xf>
    <xf borderId="1" fillId="3" fontId="1" numFmtId="169" xfId="0" applyAlignment="1" applyBorder="1" applyFont="1" applyNumberFormat="1">
      <alignment horizontal="center" readingOrder="0" shrinkToFit="0" vertical="center" wrapText="1"/>
    </xf>
    <xf borderId="1" fillId="0" fontId="1" numFmtId="0" xfId="0" applyAlignment="1" applyBorder="1" applyFont="1">
      <alignment horizontal="center" shrinkToFit="0" vertical="center" wrapText="1"/>
    </xf>
    <xf borderId="1" fillId="0" fontId="3" numFmtId="2" xfId="0" applyAlignment="1" applyBorder="1" applyFont="1" applyNumberFormat="1">
      <alignment horizontal="center" shrinkToFit="0" vertical="center" wrapText="1"/>
    </xf>
    <xf borderId="1" fillId="0" fontId="1" numFmtId="165" xfId="0" applyAlignment="1" applyBorder="1" applyFont="1" applyNumberFormat="1">
      <alignment horizontal="center" shrinkToFit="0" vertical="center" wrapText="1"/>
    </xf>
    <xf borderId="1" fillId="0" fontId="3" numFmtId="0" xfId="0" applyAlignment="1" applyBorder="1" applyFont="1">
      <alignment horizontal="center" readingOrder="0" shrinkToFit="0" vertical="center" wrapText="1"/>
    </xf>
    <xf borderId="1" fillId="0" fontId="3" numFmtId="0" xfId="0" applyAlignment="1" applyBorder="1" applyFont="1">
      <alignment horizontal="center" readingOrder="0" vertical="center"/>
    </xf>
    <xf borderId="1" fillId="0" fontId="3" numFmtId="0" xfId="0" applyAlignment="1" applyBorder="1" applyFont="1">
      <alignment horizontal="center" readingOrder="0" shrinkToFit="0" vertical="center" wrapText="0"/>
    </xf>
    <xf borderId="1" fillId="3" fontId="1" numFmtId="0" xfId="0" applyAlignment="1" applyBorder="1" applyFont="1">
      <alignment horizontal="center" readingOrder="0" vertical="center"/>
    </xf>
    <xf borderId="1" fillId="0" fontId="1" numFmtId="1" xfId="0" applyAlignment="1" applyBorder="1" applyFont="1" applyNumberFormat="1">
      <alignment horizontal="center" readingOrder="0" shrinkToFit="0" vertical="center" wrapText="1"/>
    </xf>
    <xf borderId="1" fillId="3" fontId="1" numFmtId="1" xfId="0" applyAlignment="1" applyBorder="1" applyFont="1" applyNumberFormat="1">
      <alignment horizontal="center" readingOrder="0" shrinkToFit="0" vertical="center" wrapText="1"/>
    </xf>
    <xf borderId="1" fillId="0" fontId="3" numFmtId="0" xfId="0" applyAlignment="1" applyBorder="1" applyFont="1">
      <alignment horizontal="left" readingOrder="0" shrinkToFit="0" vertical="center" wrapText="1"/>
    </xf>
    <xf borderId="1" fillId="5" fontId="1" numFmtId="0" xfId="0" applyAlignment="1" applyBorder="1" applyFill="1" applyFont="1">
      <alignment horizontal="center" readingOrder="0" shrinkToFit="0" vertical="center" wrapText="1"/>
    </xf>
    <xf borderId="1" fillId="0" fontId="9" numFmtId="0" xfId="0" applyAlignment="1" applyBorder="1" applyFont="1">
      <alignment horizontal="left" shrinkToFit="0" vertical="center" wrapText="1"/>
    </xf>
    <xf borderId="1" fillId="3" fontId="3" numFmtId="0" xfId="0" applyAlignment="1" applyBorder="1" applyFont="1">
      <alignment horizontal="center" readingOrder="0" shrinkToFit="0" wrapText="1"/>
    </xf>
    <xf borderId="1" fillId="3" fontId="3" numFmtId="169" xfId="0" applyAlignment="1" applyBorder="1" applyFont="1" applyNumberFormat="1">
      <alignment horizontal="center" shrinkToFit="0" wrapText="1"/>
    </xf>
    <xf borderId="1" fillId="0" fontId="3" numFmtId="0" xfId="0" applyAlignment="1" applyBorder="1" applyFont="1">
      <alignment horizontal="center" readingOrder="0" shrinkToFit="0" wrapText="1"/>
    </xf>
    <xf borderId="1" fillId="3" fontId="3" numFmtId="0" xfId="0" applyAlignment="1" applyBorder="1" applyFont="1">
      <alignment horizontal="center" shrinkToFit="0" wrapText="1"/>
    </xf>
    <xf borderId="1" fillId="3" fontId="3" numFmtId="169" xfId="0" applyAlignment="1" applyBorder="1" applyFont="1" applyNumberFormat="1">
      <alignment horizontal="center" readingOrder="0" shrinkToFit="0" wrapText="1"/>
    </xf>
    <xf borderId="1" fillId="0" fontId="3" numFmtId="0" xfId="0" applyAlignment="1" applyBorder="1" applyFont="1">
      <alignment horizontal="center" shrinkToFit="0" wrapText="1"/>
    </xf>
    <xf borderId="1" fillId="0" fontId="1" numFmtId="0" xfId="0" applyAlignment="1" applyBorder="1" applyFont="1">
      <alignment horizontal="center" shrinkToFit="0" vertical="center" wrapText="0"/>
    </xf>
    <xf borderId="1" fillId="0" fontId="1" numFmtId="2" xfId="0" applyAlignment="1" applyBorder="1" applyFont="1" applyNumberFormat="1">
      <alignment horizontal="center" shrinkToFit="0" vertical="center" wrapText="1"/>
    </xf>
    <xf borderId="1" fillId="3" fontId="3" numFmtId="0" xfId="0" applyAlignment="1" applyBorder="1" applyFont="1">
      <alignment horizontal="center" shrinkToFit="0" vertical="center" wrapText="1"/>
    </xf>
    <xf borderId="1" fillId="3" fontId="3" numFmtId="170" xfId="0" applyAlignment="1" applyBorder="1" applyFont="1" applyNumberFormat="1">
      <alignment horizontal="center" readingOrder="0" shrinkToFit="0" vertical="center" wrapText="1"/>
    </xf>
    <xf borderId="1" fillId="3" fontId="3" numFmtId="166" xfId="0" applyAlignment="1" applyBorder="1" applyFont="1" applyNumberFormat="1">
      <alignment horizontal="center" readingOrder="0" shrinkToFit="0" vertical="center" wrapText="1"/>
    </xf>
    <xf borderId="1" fillId="3" fontId="3" numFmtId="1" xfId="0" applyAlignment="1" applyBorder="1" applyFont="1" applyNumberFormat="1">
      <alignment horizontal="center" shrinkToFit="0" vertical="center" wrapText="1"/>
    </xf>
    <xf borderId="1" fillId="0" fontId="1" numFmtId="0" xfId="0" applyAlignment="1" applyBorder="1" applyFont="1">
      <alignment horizontal="center" readingOrder="0" shrinkToFit="0" vertical="center" wrapText="1"/>
    </xf>
    <xf borderId="1" fillId="0" fontId="3" numFmtId="49" xfId="0" applyAlignment="1" applyBorder="1" applyFont="1" applyNumberFormat="1">
      <alignment horizontal="center" shrinkToFit="0" vertical="center" wrapText="1"/>
    </xf>
    <xf borderId="1" fillId="3" fontId="3" numFmtId="166" xfId="0" applyAlignment="1" applyBorder="1" applyFont="1" applyNumberFormat="1">
      <alignment horizontal="center" shrinkToFit="0" vertical="center" wrapText="1"/>
    </xf>
    <xf borderId="1" fillId="0" fontId="3" numFmtId="165" xfId="0" applyAlignment="1" applyBorder="1" applyFont="1" applyNumberFormat="1">
      <alignment horizontal="center" readingOrder="0" shrinkToFit="0" vertical="center" wrapText="1"/>
    </xf>
    <xf borderId="0" fillId="0" fontId="10" numFmtId="0" xfId="0" applyAlignment="1" applyFont="1">
      <alignment readingOrder="0"/>
    </xf>
    <xf borderId="1" fillId="0" fontId="3" numFmtId="0" xfId="0" applyAlignment="1" applyBorder="1" applyFont="1">
      <alignment horizontal="center" shrinkToFit="0" vertical="center" wrapText="0"/>
    </xf>
    <xf borderId="1" fillId="0" fontId="3" numFmtId="170" xfId="0" applyAlignment="1" applyBorder="1" applyFont="1" applyNumberFormat="1">
      <alignment horizontal="center" readingOrder="0" shrinkToFit="0" vertical="center" wrapText="1"/>
    </xf>
    <xf borderId="1" fillId="0" fontId="3" numFmtId="165" xfId="0" applyAlignment="1" applyBorder="1" applyFont="1" applyNumberFormat="1">
      <alignment horizontal="center" shrinkToFit="0" vertical="center" wrapText="1"/>
    </xf>
    <xf borderId="1" fillId="3" fontId="3" numFmtId="49" xfId="0" applyAlignment="1" applyBorder="1" applyFont="1" applyNumberFormat="1">
      <alignment horizontal="center" shrinkToFit="0" vertical="center" wrapText="1"/>
    </xf>
    <xf borderId="1" fillId="0" fontId="1" numFmtId="0" xfId="0" applyAlignment="1" applyBorder="1" applyFont="1">
      <alignment horizontal="left" readingOrder="0" shrinkToFit="0" vertical="center" wrapText="1"/>
    </xf>
    <xf borderId="1" fillId="3" fontId="3" numFmtId="1" xfId="0" applyAlignment="1" applyBorder="1" applyFont="1" applyNumberFormat="1">
      <alignment horizontal="center" readingOrder="0" shrinkToFit="0" vertical="center" wrapText="1"/>
    </xf>
    <xf borderId="1" fillId="6" fontId="1" numFmtId="0" xfId="0" applyAlignment="1" applyBorder="1" applyFill="1" applyFont="1">
      <alignment horizontal="center" readingOrder="0" shrinkToFit="0" vertical="center" wrapText="1"/>
    </xf>
    <xf borderId="0" fillId="0" fontId="1" numFmtId="0" xfId="0" applyAlignment="1" applyFont="1">
      <alignment readingOrder="0"/>
    </xf>
    <xf borderId="0" fillId="7" fontId="1" numFmtId="0" xfId="0" applyAlignment="1" applyFill="1" applyFont="1">
      <alignment horizontal="center" readingOrder="0"/>
    </xf>
    <xf borderId="0" fillId="7" fontId="1" numFmtId="0" xfId="0" applyAlignment="1" applyFont="1">
      <alignment horizontal="center" readingOrder="0" shrinkToFit="0" wrapText="0"/>
    </xf>
    <xf borderId="1" fillId="8" fontId="1" numFmtId="0" xfId="0" applyAlignment="1" applyBorder="1" applyFill="1" applyFont="1">
      <alignment horizontal="center" readingOrder="0" shrinkToFit="0" vertical="center" wrapText="1"/>
    </xf>
    <xf borderId="0" fillId="0" fontId="11" numFmtId="0" xfId="0" applyAlignment="1" applyFont="1">
      <alignment readingOrder="0"/>
    </xf>
    <xf borderId="0" fillId="0" fontId="12" numFmtId="0" xfId="0" applyAlignment="1" applyFont="1">
      <alignment horizontal="left" readingOrder="0" shrinkToFit="0" vertical="center" wrapText="1"/>
    </xf>
    <xf borderId="0" fillId="0" fontId="3" numFmtId="0" xfId="0" applyAlignment="1" applyFont="1">
      <alignment readingOrder="0"/>
    </xf>
    <xf borderId="1" fillId="0" fontId="3" numFmtId="2" xfId="0" applyAlignment="1" applyBorder="1" applyFont="1" applyNumberFormat="1">
      <alignment horizontal="center" readingOrder="0" shrinkToFit="0" wrapText="1"/>
    </xf>
    <xf borderId="1" fillId="3" fontId="3" numFmtId="2" xfId="0" applyAlignment="1" applyBorder="1" applyFont="1" applyNumberFormat="1">
      <alignment horizontal="center" shrinkToFit="0" wrapText="1"/>
    </xf>
    <xf borderId="1" fillId="0" fontId="3" numFmtId="2" xfId="0" applyAlignment="1" applyBorder="1" applyFont="1" applyNumberFormat="1">
      <alignment horizontal="center" shrinkToFit="0" wrapText="1"/>
    </xf>
    <xf borderId="1" fillId="0" fontId="13" numFmtId="0" xfId="0" applyAlignment="1" applyBorder="1" applyFont="1">
      <alignment horizontal="center" readingOrder="0" shrinkToFit="0" vertical="center" wrapText="1"/>
    </xf>
    <xf borderId="1" fillId="3" fontId="14" numFmtId="0" xfId="0" applyAlignment="1" applyBorder="1" applyFont="1">
      <alignment horizontal="left" readingOrder="0" shrinkToFit="0" vertical="center" wrapText="1"/>
    </xf>
    <xf borderId="1" fillId="9" fontId="1" numFmtId="0" xfId="0" applyAlignment="1" applyBorder="1" applyFill="1" applyFont="1">
      <alignment horizontal="center" readingOrder="0" shrinkToFit="0" vertical="center" wrapText="1"/>
    </xf>
    <xf borderId="1" fillId="9" fontId="1" numFmtId="2" xfId="0" applyAlignment="1" applyBorder="1" applyFont="1" applyNumberFormat="1">
      <alignment horizontal="center" readingOrder="0" shrinkToFit="0" vertical="center" wrapText="1"/>
    </xf>
    <xf borderId="1" fillId="9" fontId="1" numFmtId="0" xfId="0" applyAlignment="1" applyBorder="1" applyFont="1">
      <alignment horizontal="left" readingOrder="0" shrinkToFit="0" vertical="center" wrapText="1"/>
    </xf>
    <xf borderId="1" fillId="9" fontId="1" numFmtId="0" xfId="0" applyAlignment="1" applyBorder="1" applyFont="1">
      <alignment horizontal="left" readingOrder="0" shrinkToFit="0" vertical="center" wrapText="1"/>
    </xf>
    <xf borderId="1" fillId="0" fontId="1" numFmtId="0" xfId="0" applyAlignment="1" applyBorder="1" applyFont="1">
      <alignment horizontal="center" readingOrder="0" vertical="center"/>
    </xf>
    <xf borderId="1" fillId="5" fontId="1" numFmtId="2" xfId="0" applyAlignment="1" applyBorder="1" applyFont="1" applyNumberFormat="1">
      <alignment horizontal="center" readingOrder="0" shrinkToFit="0" vertical="center" wrapText="1"/>
    </xf>
    <xf borderId="1" fillId="3" fontId="1" numFmtId="0" xfId="0" applyAlignment="1" applyBorder="1" applyFont="1">
      <alignment horizontal="center" readingOrder="0" shrinkToFit="0" vertical="center" wrapText="0"/>
    </xf>
    <xf borderId="1" fillId="3" fontId="1" numFmtId="0" xfId="0" applyAlignment="1" applyBorder="1" applyFont="1">
      <alignment horizontal="left" readingOrder="0" shrinkToFit="0" vertical="center" wrapText="1"/>
    </xf>
    <xf borderId="1" fillId="3" fontId="1" numFmtId="0" xfId="0" applyAlignment="1" applyBorder="1" applyFont="1">
      <alignment horizontal="center" shrinkToFit="0" vertical="center" wrapText="1"/>
    </xf>
    <xf borderId="1" fillId="3" fontId="1" numFmtId="0" xfId="0" applyAlignment="1" applyBorder="1" applyFont="1">
      <alignment horizontal="left" readingOrder="0" shrinkToFit="0" vertical="center" wrapText="1"/>
    </xf>
    <xf borderId="2" fillId="0" fontId="1" numFmtId="0" xfId="0" applyAlignment="1" applyBorder="1" applyFont="1">
      <alignment horizontal="center" readingOrder="0" vertical="bottom"/>
    </xf>
    <xf borderId="1" fillId="0" fontId="3" numFmtId="165" xfId="0" applyAlignment="1" applyBorder="1" applyFont="1" applyNumberFormat="1">
      <alignment horizontal="center" shrinkToFit="0" wrapText="1"/>
    </xf>
    <xf borderId="1" fillId="3" fontId="3" numFmtId="165" xfId="0" applyAlignment="1" applyBorder="1" applyFont="1" applyNumberFormat="1">
      <alignment horizontal="center" shrinkToFit="0" wrapText="1"/>
    </xf>
    <xf borderId="1" fillId="3" fontId="3" numFmtId="49" xfId="0" applyAlignment="1" applyBorder="1" applyFont="1" applyNumberFormat="1">
      <alignment horizontal="center" shrinkToFit="0" wrapText="1"/>
    </xf>
    <xf borderId="1" fillId="3" fontId="3" numFmtId="166" xfId="0" applyAlignment="1" applyBorder="1" applyFont="1" applyNumberFormat="1">
      <alignment horizontal="center" shrinkToFit="0" wrapText="1"/>
    </xf>
    <xf borderId="1" fillId="0" fontId="15" numFmtId="0" xfId="0" applyBorder="1" applyFont="1"/>
    <xf borderId="1" fillId="3" fontId="16" numFmtId="0" xfId="0" applyAlignment="1" applyBorder="1" applyFont="1">
      <alignment shrinkToFit="0" wrapText="1"/>
    </xf>
    <xf borderId="1" fillId="10" fontId="1" numFmtId="0" xfId="0" applyAlignment="1" applyBorder="1" applyFill="1" applyFont="1">
      <alignment horizontal="center" readingOrder="0" shrinkToFit="0" vertical="center" wrapText="1"/>
    </xf>
    <xf borderId="1" fillId="0" fontId="1" numFmtId="170" xfId="0" applyAlignment="1" applyBorder="1" applyFont="1" applyNumberFormat="1">
      <alignment horizontal="center" shrinkToFit="0" vertical="center" wrapText="1"/>
    </xf>
    <xf borderId="1" fillId="3" fontId="1" numFmtId="170" xfId="0" applyAlignment="1" applyBorder="1" applyFont="1" applyNumberFormat="1">
      <alignment horizontal="center" readingOrder="0" shrinkToFit="0" vertical="center" wrapText="1"/>
    </xf>
    <xf borderId="1" fillId="3" fontId="1" numFmtId="0" xfId="0" applyAlignment="1" applyBorder="1" applyFont="1">
      <alignment horizontal="left" readingOrder="0" shrinkToFit="0" vertical="center" wrapText="1"/>
    </xf>
    <xf borderId="1" fillId="11" fontId="3" numFmtId="0" xfId="0" applyAlignment="1" applyBorder="1" applyFill="1" applyFont="1">
      <alignment horizontal="center" readingOrder="0" shrinkToFit="0" vertical="center" wrapText="1"/>
    </xf>
    <xf borderId="1" fillId="5" fontId="1" numFmtId="165" xfId="0" applyAlignment="1" applyBorder="1" applyFont="1" applyNumberFormat="1">
      <alignment horizontal="center" readingOrder="0" shrinkToFit="0" vertical="center" wrapText="1"/>
    </xf>
    <xf borderId="1" fillId="11" fontId="1" numFmtId="0" xfId="0" applyAlignment="1" applyBorder="1" applyFont="1">
      <alignment horizontal="center" readingOrder="0" shrinkToFit="0" vertical="center" wrapText="1"/>
    </xf>
    <xf borderId="1" fillId="3" fontId="1" numFmtId="165" xfId="0" applyAlignment="1" applyBorder="1" applyFont="1" applyNumberFormat="1">
      <alignment horizontal="center" shrinkToFit="0" vertical="center" wrapText="1"/>
    </xf>
    <xf borderId="0" fillId="0" fontId="17" numFmtId="0" xfId="0" applyAlignment="1" applyFont="1">
      <alignment readingOrder="0"/>
    </xf>
    <xf borderId="0" fillId="0" fontId="18" numFmtId="0" xfId="0" applyAlignment="1" applyFont="1">
      <alignment horizontal="left" readingOrder="0" shrinkToFit="0" vertical="center" wrapText="1"/>
    </xf>
    <xf borderId="1" fillId="3" fontId="1" numFmtId="1" xfId="0" applyAlignment="1" applyBorder="1" applyFont="1" applyNumberFormat="1">
      <alignment horizontal="center" shrinkToFit="0" vertical="center" wrapText="1"/>
    </xf>
    <xf borderId="1" fillId="0" fontId="1" numFmtId="1" xfId="0" applyAlignment="1" applyBorder="1" applyFont="1" applyNumberFormat="1">
      <alignment horizontal="center" shrinkToFit="0" vertical="center" wrapText="1"/>
    </xf>
    <xf borderId="1" fillId="0" fontId="1" numFmtId="0" xfId="0" applyAlignment="1" applyBorder="1" applyFont="1">
      <alignment horizontal="center" readingOrder="0" shrinkToFit="0" vertical="center" wrapText="1"/>
    </xf>
    <xf borderId="1" fillId="3" fontId="1" numFmtId="1" xfId="0" applyAlignment="1" applyBorder="1" applyFont="1" applyNumberFormat="1">
      <alignment horizontal="center" shrinkToFit="0" vertical="center" wrapText="1"/>
    </xf>
    <xf borderId="1" fillId="0" fontId="1" numFmtId="1" xfId="0" applyAlignment="1" applyBorder="1" applyFont="1" applyNumberFormat="1">
      <alignment horizontal="center" shrinkToFit="0" vertical="center" wrapText="1"/>
    </xf>
    <xf borderId="1" fillId="0" fontId="3" numFmtId="49" xfId="0" applyAlignment="1" applyBorder="1" applyFont="1" applyNumberFormat="1">
      <alignment horizontal="center" readingOrder="0" shrinkToFit="0" vertical="center" wrapText="1"/>
    </xf>
    <xf borderId="1" fillId="0" fontId="3" numFmtId="1" xfId="0" applyAlignment="1" applyBorder="1" applyFont="1" applyNumberFormat="1">
      <alignment horizontal="center" shrinkToFit="0" vertical="center" wrapText="1"/>
    </xf>
    <xf borderId="1" fillId="0" fontId="3" numFmtId="1" xfId="0" applyAlignment="1" applyBorder="1" applyFont="1" applyNumberFormat="1">
      <alignment horizontal="center" readingOrder="0" shrinkToFit="0" vertical="center" wrapText="1"/>
    </xf>
    <xf borderId="1" fillId="0" fontId="19" numFmtId="0" xfId="0" applyAlignment="1" applyBorder="1" applyFont="1">
      <alignment readingOrder="0"/>
    </xf>
    <xf borderId="1" fillId="3" fontId="1" numFmtId="171" xfId="0" applyAlignment="1" applyBorder="1" applyFont="1" applyNumberFormat="1">
      <alignment horizontal="center" readingOrder="0" shrinkToFit="0" vertical="center" wrapText="1"/>
    </xf>
    <xf borderId="1" fillId="7" fontId="1" numFmtId="0" xfId="0" applyAlignment="1" applyBorder="1" applyFont="1">
      <alignment horizontal="center" readingOrder="0" shrinkToFit="0" vertical="center" wrapText="1"/>
    </xf>
    <xf borderId="1" fillId="3" fontId="15" numFmtId="0" xfId="0" applyBorder="1" applyFont="1"/>
    <xf borderId="1" fillId="0" fontId="15" numFmtId="49" xfId="0" applyBorder="1" applyFont="1" applyNumberFormat="1"/>
    <xf borderId="0" fillId="3"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0" fillId="0" fontId="3" numFmtId="2" xfId="0" applyAlignment="1" applyFont="1" applyNumberFormat="1">
      <alignment horizontal="center" readingOrder="0" shrinkToFit="0" vertical="center" wrapText="1"/>
    </xf>
    <xf borderId="0" fillId="3" fontId="3" numFmtId="2" xfId="0" applyAlignment="1" applyFont="1" applyNumberFormat="1">
      <alignment horizontal="center" readingOrder="0" shrinkToFit="0" vertical="center" wrapText="1"/>
    </xf>
    <xf borderId="0" fillId="0" fontId="1" numFmtId="2" xfId="0" applyAlignment="1" applyFont="1" applyNumberFormat="1">
      <alignment horizontal="center" readingOrder="0" shrinkToFit="0" vertical="center" wrapText="1"/>
    </xf>
    <xf borderId="0" fillId="3" fontId="1" numFmtId="2" xfId="0" applyAlignment="1" applyFont="1" applyNumberFormat="1">
      <alignment horizontal="center" readingOrder="0" shrinkToFit="0" vertical="center" wrapText="1"/>
    </xf>
    <xf borderId="0" fillId="0" fontId="1" numFmtId="49" xfId="0" applyAlignment="1" applyFont="1" applyNumberFormat="1">
      <alignment horizontal="center" readingOrder="0" shrinkToFit="0" vertical="center" wrapText="1"/>
    </xf>
    <xf borderId="0" fillId="0" fontId="1" numFmtId="0" xfId="0" applyAlignment="1" applyFont="1">
      <alignment horizontal="center"/>
    </xf>
    <xf borderId="0" fillId="0" fontId="1" numFmtId="165" xfId="0" applyAlignment="1" applyFont="1" applyNumberFormat="1">
      <alignment horizontal="center" readingOrder="0" shrinkToFit="0" vertical="center" wrapText="1"/>
    </xf>
    <xf borderId="0" fillId="3" fontId="1" numFmtId="165" xfId="0" applyAlignment="1" applyFont="1" applyNumberFormat="1">
      <alignment horizontal="center" readingOrder="0" shrinkToFit="0" vertical="center" wrapText="1"/>
    </xf>
    <xf borderId="0" fillId="3" fontId="1" numFmtId="49" xfId="0" applyAlignment="1" applyFont="1" applyNumberFormat="1">
      <alignment horizontal="center" readingOrder="0" shrinkToFit="0" vertical="center" wrapText="1"/>
    </xf>
    <xf borderId="0" fillId="3" fontId="1" numFmtId="166" xfId="0" applyAlignment="1" applyFont="1" applyNumberFormat="1">
      <alignment horizontal="center" readingOrder="0" shrinkToFit="0" vertical="center" wrapText="1"/>
    </xf>
    <xf borderId="0" fillId="0" fontId="3" numFmtId="0" xfId="0" applyAlignment="1" applyFont="1">
      <alignment horizontal="center" vertical="center"/>
    </xf>
    <xf borderId="0" fillId="0" fontId="1" numFmtId="0" xfId="0" applyAlignment="1" applyFont="1">
      <alignment horizontal="center" readingOrder="0" shrinkToFit="0" vertical="center" wrapText="0"/>
    </xf>
    <xf borderId="0" fillId="0" fontId="1" numFmtId="0" xfId="0" applyAlignment="1" applyFont="1">
      <alignment horizontal="left" readingOrder="0" shrinkToFit="0" vertical="center" wrapText="1"/>
    </xf>
    <xf borderId="1" fillId="2" fontId="20" numFmtId="0" xfId="0" applyAlignment="1" applyBorder="1" applyFont="1">
      <alignment horizontal="center" shrinkToFit="0" vertical="center" wrapText="1"/>
    </xf>
    <xf borderId="1" fillId="2" fontId="20" numFmtId="0" xfId="0" applyAlignment="1" applyBorder="1" applyFont="1">
      <alignment horizontal="center" shrinkToFit="0" vertical="center" wrapText="1"/>
    </xf>
    <xf borderId="1" fillId="2" fontId="20" numFmtId="0" xfId="0" applyAlignment="1" applyBorder="1" applyFont="1">
      <alignment horizontal="center" readingOrder="0" shrinkToFit="0" vertical="center" wrapText="1"/>
    </xf>
    <xf borderId="1" fillId="2" fontId="15" numFmtId="0" xfId="0" applyAlignment="1" applyBorder="1" applyFont="1">
      <alignment shrinkToFit="0" vertical="center" wrapText="1"/>
    </xf>
    <xf borderId="1" fillId="12" fontId="3" numFmtId="0" xfId="0" applyAlignment="1" applyBorder="1" applyFill="1" applyFont="1">
      <alignment horizontal="center" readingOrder="0" shrinkToFit="0" vertical="center" wrapText="1"/>
    </xf>
    <xf borderId="1" fillId="0" fontId="3" numFmtId="0" xfId="0" applyAlignment="1" applyBorder="1" applyFont="1">
      <alignment horizontal="center" shrinkToFit="0" vertical="center" wrapText="1"/>
    </xf>
    <xf borderId="1" fillId="12" fontId="3" numFmtId="0" xfId="0" applyAlignment="1" applyBorder="1" applyFont="1">
      <alignment horizontal="center" shrinkToFit="0" vertical="center" wrapText="1"/>
    </xf>
    <xf borderId="2" fillId="12" fontId="3" numFmtId="0" xfId="0" applyAlignment="1" applyBorder="1" applyFont="1">
      <alignment horizontal="center" readingOrder="0" shrinkToFit="0" vertical="center" wrapText="1"/>
    </xf>
    <xf borderId="1" fillId="12" fontId="15" numFmtId="0" xfId="0" applyAlignment="1" applyBorder="1" applyFont="1">
      <alignment shrinkToFit="0" vertical="center" wrapText="1"/>
    </xf>
    <xf borderId="3" fillId="12" fontId="3" numFmtId="0" xfId="0" applyAlignment="1" applyBorder="1" applyFont="1">
      <alignment horizontal="center" shrinkToFit="0" vertical="center" wrapText="1"/>
    </xf>
    <xf borderId="3" fillId="12" fontId="15" numFmtId="0" xfId="0" applyAlignment="1" applyBorder="1" applyFont="1">
      <alignment shrinkToFit="0" vertical="center" wrapText="1"/>
    </xf>
    <xf borderId="0" fillId="0" fontId="21" numFmtId="0" xfId="0" applyAlignment="1" applyFont="1">
      <alignment shrinkToFit="0" vertical="center" wrapText="1"/>
    </xf>
    <xf borderId="0" fillId="0" fontId="3" numFmtId="0" xfId="0" applyAlignment="1" applyFont="1">
      <alignment readingOrder="0" shrinkToFit="0" vertical="center" wrapText="0"/>
    </xf>
    <xf borderId="0" fillId="0" fontId="22" numFmtId="0" xfId="0" applyAlignment="1" applyFont="1">
      <alignment horizontal="left" readingOrder="0" shrinkToFit="0" vertical="bottom" wrapText="1"/>
    </xf>
    <xf borderId="0" fillId="0" fontId="23" numFmtId="0" xfId="0" applyAlignment="1" applyFont="1">
      <alignment horizontal="left" readingOrder="0" vertical="bottom"/>
    </xf>
    <xf borderId="1" fillId="7" fontId="2" numFmtId="0" xfId="0" applyAlignment="1" applyBorder="1" applyFont="1">
      <alignment horizontal="center" readingOrder="0" shrinkToFit="0" vertical="center" wrapText="1"/>
    </xf>
    <xf borderId="0" fillId="7" fontId="2" numFmtId="0" xfId="0" applyAlignment="1" applyFont="1">
      <alignment horizontal="center" readingOrder="0" shrinkToFit="0" vertical="center" wrapText="1"/>
    </xf>
    <xf borderId="0" fillId="0" fontId="24" numFmtId="0" xfId="0" applyAlignment="1" applyFont="1">
      <alignment readingOrder="0"/>
    </xf>
    <xf borderId="0" fillId="0" fontId="24" numFmtId="0" xfId="0" applyFont="1"/>
    <xf borderId="0" fillId="0" fontId="25" numFmtId="0" xfId="0" applyAlignment="1" applyFont="1">
      <alignment readingOrder="0"/>
    </xf>
    <xf borderId="0" fillId="0" fontId="26" numFmtId="0" xfId="0" applyAlignment="1" applyFont="1">
      <alignment readingOrder="0"/>
    </xf>
    <xf borderId="0" fillId="0" fontId="21" numFmtId="0" xfId="0" applyAlignment="1" applyFont="1">
      <alignment readingOrder="0"/>
    </xf>
    <xf borderId="0" fillId="0" fontId="22" numFmtId="0" xfId="0" applyAlignment="1" applyFont="1">
      <alignment horizontal="left" readingOrder="0" vertical="bottom"/>
    </xf>
    <xf borderId="0" fillId="0" fontId="27" numFmtId="0" xfId="0" applyAlignment="1" applyFont="1">
      <alignment horizontal="left" readingOrder="0" vertical="bottom"/>
    </xf>
    <xf borderId="0" fillId="0" fontId="28" numFmtId="0" xfId="0" applyAlignment="1" applyFont="1">
      <alignment horizontal="center" readingOrder="0" vertical="bottom"/>
    </xf>
    <xf borderId="0" fillId="9" fontId="22" numFmtId="0" xfId="0" applyAlignment="1" applyFont="1">
      <alignment horizontal="left" readingOrder="0" vertical="bottom"/>
    </xf>
    <xf borderId="1" fillId="3" fontId="29" numFmtId="0" xfId="0" applyAlignment="1" applyBorder="1" applyFont="1">
      <alignment horizontal="center" readingOrder="0"/>
    </xf>
    <xf borderId="1" fillId="9" fontId="30" numFmtId="0" xfId="0" applyAlignment="1" applyBorder="1" applyFont="1">
      <alignment horizontal="center" readingOrder="0"/>
    </xf>
    <xf borderId="1" fillId="0" fontId="31" numFmtId="0" xfId="0" applyAlignment="1" applyBorder="1" applyFont="1">
      <alignment horizontal="center"/>
    </xf>
    <xf borderId="1" fillId="3" fontId="30" numFmtId="0" xfId="0" applyAlignment="1" applyBorder="1" applyFont="1">
      <alignment horizontal="center" readingOrder="0"/>
    </xf>
    <xf borderId="1" fillId="9" fontId="31" numFmtId="0" xfId="0" applyAlignment="1" applyBorder="1" applyFont="1">
      <alignment horizontal="center"/>
    </xf>
    <xf borderId="1" fillId="0" fontId="30" numFmtId="0" xfId="0" applyAlignment="1" applyBorder="1" applyFont="1">
      <alignment horizontal="center" readingOrder="0"/>
    </xf>
    <xf borderId="0" fillId="3" fontId="29" numFmtId="0" xfId="0" applyAlignment="1" applyFont="1">
      <alignment horizontal="center" readingOrder="0" shrinkToFit="0" vertical="center" wrapText="1"/>
    </xf>
    <xf borderId="0" fillId="9" fontId="1" numFmtId="0" xfId="0" applyAlignment="1" applyFont="1">
      <alignment horizontal="center" readingOrder="0" shrinkToFit="0" vertical="center" wrapText="1"/>
    </xf>
    <xf borderId="1" fillId="13" fontId="2" numFmtId="0" xfId="0" applyAlignment="1" applyBorder="1" applyFill="1" applyFont="1">
      <alignment horizontal="center" readingOrder="0" shrinkToFit="0" vertical="center" wrapText="1"/>
    </xf>
    <xf borderId="1" fillId="2" fontId="3" numFmtId="0" xfId="0" applyAlignment="1" applyBorder="1" applyFont="1">
      <alignment horizontal="center" readingOrder="0" shrinkToFit="0" vertical="center" wrapText="1"/>
    </xf>
    <xf borderId="4" fillId="0" fontId="3" numFmtId="0" xfId="0" applyAlignment="1" applyBorder="1" applyFont="1">
      <alignment horizontal="center" shrinkToFit="0" vertical="center" wrapText="1"/>
    </xf>
    <xf borderId="2" fillId="0" fontId="32" numFmtId="0" xfId="0" applyBorder="1" applyFont="1"/>
    <xf borderId="5" fillId="0" fontId="32" numFmtId="0" xfId="0" applyBorder="1" applyFont="1"/>
    <xf borderId="4" fillId="0" fontId="3"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0" fontId="3" numFmtId="0" xfId="0" applyAlignment="1" applyBorder="1" applyFont="1">
      <alignment horizontal="center" readingOrder="0"/>
    </xf>
    <xf borderId="1" fillId="0" fontId="3" numFmtId="0" xfId="0" applyAlignment="1" applyBorder="1" applyFont="1">
      <alignment horizontal="center"/>
    </xf>
    <xf borderId="4" fillId="0" fontId="3" numFmtId="0" xfId="0" applyAlignment="1" applyBorder="1" applyFont="1">
      <alignment horizontal="center" readingOrder="0" vertical="center"/>
    </xf>
    <xf borderId="4" fillId="7" fontId="1"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0" fontId="3" numFmtId="0" xfId="0" applyAlignment="1" applyFont="1">
      <alignment horizontal="center" shrinkToFit="0" vertical="center" wrapText="1"/>
    </xf>
    <xf borderId="0" fillId="0" fontId="33" numFmtId="0" xfId="0" applyAlignment="1" applyFont="1">
      <alignment horizontal="center"/>
    </xf>
    <xf borderId="0" fillId="0" fontId="34" numFmtId="0" xfId="0" applyFont="1"/>
    <xf borderId="6" fillId="14" fontId="35" numFmtId="0" xfId="0" applyBorder="1" applyFill="1" applyFont="1"/>
    <xf borderId="1" fillId="14" fontId="35" numFmtId="0" xfId="0" applyBorder="1" applyFont="1"/>
    <xf borderId="7" fillId="14" fontId="35" numFmtId="0" xfId="0" applyBorder="1" applyFont="1"/>
    <xf borderId="8" fillId="14" fontId="35" numFmtId="0" xfId="0" applyBorder="1" applyFont="1"/>
    <xf borderId="1" fillId="14" fontId="34" numFmtId="0" xfId="0" applyBorder="1" applyFont="1"/>
    <xf borderId="1" fillId="0" fontId="35" numFmtId="0" xfId="0" applyBorder="1" applyFont="1"/>
  </cellXfs>
  <cellStyles count="1">
    <cellStyle xfId="0" name="Normal" builtinId="0"/>
  </cellStyles>
  <dxfs count="1">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9.png"/><Relationship Id="rId10" Type="http://schemas.openxmlformats.org/officeDocument/2006/relationships/image" Target="../media/image3.png"/><Relationship Id="rId9" Type="http://schemas.openxmlformats.org/officeDocument/2006/relationships/image" Target="../media/image10.png"/><Relationship Id="rId5" Type="http://schemas.openxmlformats.org/officeDocument/2006/relationships/image" Target="../media/image5.png"/><Relationship Id="rId6" Type="http://schemas.openxmlformats.org/officeDocument/2006/relationships/image" Target="../media/image1.png"/><Relationship Id="rId7" Type="http://schemas.openxmlformats.org/officeDocument/2006/relationships/image" Target="../media/image6.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542925</xdr:colOff>
      <xdr:row>11</xdr:row>
      <xdr:rowOff>0</xdr:rowOff>
    </xdr:from>
    <xdr:ext cx="628650" cy="219075"/>
    <xdr:sp>
      <xdr:nvSpPr>
        <xdr:cNvPr id="3" name="Shape 3"/>
        <xdr:cNvSpPr txBox="1"/>
      </xdr:nvSpPr>
      <xdr:spPr>
        <a:xfrm>
          <a:off x="5036438" y="3670463"/>
          <a:ext cx="619125" cy="2190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SKU</a:t>
          </a:r>
          <a:endParaRPr sz="1400"/>
        </a:p>
      </xdr:txBody>
    </xdr:sp>
    <xdr:clientData fLocksWithSheet="0"/>
  </xdr:oneCellAnchor>
  <xdr:oneCellAnchor>
    <xdr:from>
      <xdr:col>4</xdr:col>
      <xdr:colOff>0</xdr:colOff>
      <xdr:row>10</xdr:row>
      <xdr:rowOff>57150</xdr:rowOff>
    </xdr:from>
    <xdr:ext cx="1476375" cy="323850"/>
    <xdr:sp>
      <xdr:nvSpPr>
        <xdr:cNvPr id="4" name="Shape 4"/>
        <xdr:cNvSpPr txBox="1"/>
      </xdr:nvSpPr>
      <xdr:spPr>
        <a:xfrm>
          <a:off x="4607813" y="3618075"/>
          <a:ext cx="1476375" cy="3238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modelo</a:t>
          </a:r>
          <a:endParaRPr sz="1400"/>
        </a:p>
      </xdr:txBody>
    </xdr:sp>
    <xdr:clientData fLocksWithSheet="0"/>
  </xdr:oneCellAnchor>
  <xdr:oneCellAnchor>
    <xdr:from>
      <xdr:col>6</xdr:col>
      <xdr:colOff>123825</xdr:colOff>
      <xdr:row>12</xdr:row>
      <xdr:rowOff>66675</xdr:rowOff>
    </xdr:from>
    <xdr:ext cx="1285875" cy="285750"/>
    <xdr:sp>
      <xdr:nvSpPr>
        <xdr:cNvPr id="5" name="Shape 5"/>
        <xdr:cNvSpPr txBox="1"/>
      </xdr:nvSpPr>
      <xdr:spPr>
        <a:xfrm>
          <a:off x="4707825" y="3637125"/>
          <a:ext cx="1276350" cy="2857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SKU aadicional</a:t>
          </a:r>
          <a:endParaRPr sz="1400"/>
        </a:p>
      </xdr:txBody>
    </xdr:sp>
    <xdr:clientData fLocksWithSheet="0"/>
  </xdr:oneCellAnchor>
  <xdr:oneCellAnchor>
    <xdr:from>
      <xdr:col>4</xdr:col>
      <xdr:colOff>85725</xdr:colOff>
      <xdr:row>12</xdr:row>
      <xdr:rowOff>104775</xdr:rowOff>
    </xdr:from>
    <xdr:ext cx="1076325" cy="219075"/>
    <xdr:sp>
      <xdr:nvSpPr>
        <xdr:cNvPr id="6" name="Shape 6"/>
        <xdr:cNvSpPr txBox="1"/>
      </xdr:nvSpPr>
      <xdr:spPr>
        <a:xfrm>
          <a:off x="4807838" y="3670463"/>
          <a:ext cx="1076325" cy="2190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subcategoria</a:t>
          </a:r>
          <a:endParaRPr sz="1400"/>
        </a:p>
      </xdr:txBody>
    </xdr:sp>
    <xdr:clientData fLocksWithSheet="0"/>
  </xdr:oneCellAnchor>
  <xdr:oneCellAnchor>
    <xdr:from>
      <xdr:col>4</xdr:col>
      <xdr:colOff>514350</xdr:colOff>
      <xdr:row>31</xdr:row>
      <xdr:rowOff>0</xdr:rowOff>
    </xdr:from>
    <xdr:ext cx="1457325" cy="219075"/>
    <xdr:sp>
      <xdr:nvSpPr>
        <xdr:cNvPr id="7" name="Shape 7"/>
        <xdr:cNvSpPr txBox="1"/>
      </xdr:nvSpPr>
      <xdr:spPr>
        <a:xfrm>
          <a:off x="4622100" y="3670463"/>
          <a:ext cx="1447800" cy="2190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nombre corto</a:t>
          </a:r>
          <a:endParaRPr sz="1400"/>
        </a:p>
      </xdr:txBody>
    </xdr:sp>
    <xdr:clientData fLocksWithSheet="0"/>
  </xdr:oneCellAnchor>
  <xdr:oneCellAnchor>
    <xdr:from>
      <xdr:col>4</xdr:col>
      <xdr:colOff>95250</xdr:colOff>
      <xdr:row>11</xdr:row>
      <xdr:rowOff>76200</xdr:rowOff>
    </xdr:from>
    <xdr:ext cx="800100" cy="219075"/>
    <xdr:sp>
      <xdr:nvSpPr>
        <xdr:cNvPr id="8" name="Shape 8"/>
        <xdr:cNvSpPr txBox="1"/>
      </xdr:nvSpPr>
      <xdr:spPr>
        <a:xfrm>
          <a:off x="4945950" y="3670463"/>
          <a:ext cx="800100" cy="2190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marca</a:t>
          </a:r>
          <a:endParaRPr sz="1400"/>
        </a:p>
      </xdr:txBody>
    </xdr:sp>
    <xdr:clientData fLocksWithSheet="0"/>
  </xdr:oneCellAnchor>
  <xdr:oneCellAnchor>
    <xdr:from>
      <xdr:col>4</xdr:col>
      <xdr:colOff>561975</xdr:colOff>
      <xdr:row>42</xdr:row>
      <xdr:rowOff>47625</xdr:rowOff>
    </xdr:from>
    <xdr:ext cx="1552575" cy="428625"/>
    <xdr:sp>
      <xdr:nvSpPr>
        <xdr:cNvPr id="9" name="Shape 9"/>
        <xdr:cNvSpPr txBox="1"/>
      </xdr:nvSpPr>
      <xdr:spPr>
        <a:xfrm>
          <a:off x="4574475" y="3565688"/>
          <a:ext cx="1543050" cy="4286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proveedor</a:t>
          </a:r>
          <a:endParaRPr sz="1400"/>
        </a:p>
      </xdr:txBody>
    </xdr:sp>
    <xdr:clientData fLocksWithSheet="0"/>
  </xdr:oneCellAnchor>
  <xdr:oneCellAnchor>
    <xdr:from>
      <xdr:col>9</xdr:col>
      <xdr:colOff>38100</xdr:colOff>
      <xdr:row>8</xdr:row>
      <xdr:rowOff>123825</xdr:rowOff>
    </xdr:from>
    <xdr:ext cx="1314450" cy="209550"/>
    <xdr:sp>
      <xdr:nvSpPr>
        <xdr:cNvPr id="10" name="Shape 10"/>
        <xdr:cNvSpPr txBox="1"/>
      </xdr:nvSpPr>
      <xdr:spPr>
        <a:xfrm>
          <a:off x="4688775" y="3675225"/>
          <a:ext cx="1314450" cy="2095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costo con iva</a:t>
          </a:r>
          <a:endParaRPr sz="1400"/>
        </a:p>
      </xdr:txBody>
    </xdr:sp>
    <xdr:clientData fLocksWithSheet="0"/>
  </xdr:oneCellAnchor>
  <xdr:oneCellAnchor>
    <xdr:from>
      <xdr:col>7</xdr:col>
      <xdr:colOff>9525</xdr:colOff>
      <xdr:row>89</xdr:row>
      <xdr:rowOff>161925</xdr:rowOff>
    </xdr:from>
    <xdr:ext cx="1543050" cy="180975"/>
    <xdr:sp>
      <xdr:nvSpPr>
        <xdr:cNvPr id="11" name="Shape 11"/>
        <xdr:cNvSpPr txBox="1"/>
      </xdr:nvSpPr>
      <xdr:spPr>
        <a:xfrm>
          <a:off x="4574475" y="3694275"/>
          <a:ext cx="1543050" cy="1714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codigo unspc y categoria unspsc</a:t>
          </a:r>
          <a:endParaRPr sz="1400"/>
        </a:p>
      </xdr:txBody>
    </xdr:sp>
    <xdr:clientData fLocksWithSheet="0"/>
  </xdr:oneCellAnchor>
  <xdr:oneCellAnchor>
    <xdr:from>
      <xdr:col>13</xdr:col>
      <xdr:colOff>123825</xdr:colOff>
      <xdr:row>9</xdr:row>
      <xdr:rowOff>57150</xdr:rowOff>
    </xdr:from>
    <xdr:ext cx="847725" cy="381000"/>
    <xdr:sp>
      <xdr:nvSpPr>
        <xdr:cNvPr id="12" name="Shape 12"/>
        <xdr:cNvSpPr txBox="1"/>
      </xdr:nvSpPr>
      <xdr:spPr>
        <a:xfrm>
          <a:off x="4922138" y="3594263"/>
          <a:ext cx="847725" cy="3714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latin typeface="Arial"/>
              <a:ea typeface="Arial"/>
              <a:cs typeface="Arial"/>
              <a:sym typeface="Arial"/>
            </a:rPr>
            <a:t>Categoría</a:t>
          </a:r>
          <a:endParaRPr sz="1400"/>
        </a:p>
      </xdr:txBody>
    </xdr:sp>
    <xdr:clientData fLocksWithSheet="0"/>
  </xdr:oneCellAnchor>
  <xdr:oneCellAnchor>
    <xdr:from>
      <xdr:col>11</xdr:col>
      <xdr:colOff>0</xdr:colOff>
      <xdr:row>2</xdr:row>
      <xdr:rowOff>38100</xdr:rowOff>
    </xdr:from>
    <xdr:ext cx="1466850" cy="495300"/>
    <xdr:sp>
      <xdr:nvSpPr>
        <xdr:cNvPr id="13" name="Shape 13"/>
        <xdr:cNvSpPr txBox="1"/>
      </xdr:nvSpPr>
      <xdr:spPr>
        <a:xfrm>
          <a:off x="4612575" y="3532350"/>
          <a:ext cx="1466850" cy="4953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nombre del producto</a:t>
          </a:r>
          <a:endParaRPr sz="1400"/>
        </a:p>
      </xdr:txBody>
    </xdr:sp>
    <xdr:clientData fLocksWithSheet="0"/>
  </xdr:oneCellAnchor>
  <xdr:oneCellAnchor>
    <xdr:from>
      <xdr:col>4</xdr:col>
      <xdr:colOff>533400</xdr:colOff>
      <xdr:row>32</xdr:row>
      <xdr:rowOff>114300</xdr:rowOff>
    </xdr:from>
    <xdr:ext cx="1257300" cy="266700"/>
    <xdr:sp>
      <xdr:nvSpPr>
        <xdr:cNvPr id="14" name="Shape 14"/>
        <xdr:cNvSpPr txBox="1"/>
      </xdr:nvSpPr>
      <xdr:spPr>
        <a:xfrm>
          <a:off x="4722113" y="3646650"/>
          <a:ext cx="1247775" cy="2667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descripcion</a:t>
          </a:r>
          <a:endParaRPr sz="1400"/>
        </a:p>
      </xdr:txBody>
    </xdr:sp>
    <xdr:clientData fLocksWithSheet="0"/>
  </xdr:oneCellAnchor>
  <xdr:oneCellAnchor>
    <xdr:from>
      <xdr:col>4</xdr:col>
      <xdr:colOff>504825</xdr:colOff>
      <xdr:row>63</xdr:row>
      <xdr:rowOff>66675</xdr:rowOff>
    </xdr:from>
    <xdr:ext cx="1552575" cy="428625"/>
    <xdr:sp>
      <xdr:nvSpPr>
        <xdr:cNvPr id="15" name="Shape 15"/>
        <xdr:cNvSpPr txBox="1"/>
      </xdr:nvSpPr>
      <xdr:spPr>
        <a:xfrm>
          <a:off x="4574475" y="3565688"/>
          <a:ext cx="1543050" cy="4286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presencia en canales</a:t>
          </a:r>
          <a:endParaRPr sz="1400"/>
        </a:p>
      </xdr:txBody>
    </xdr:sp>
    <xdr:clientData fLocksWithSheet="0"/>
  </xdr:oneCellAnchor>
  <xdr:oneCellAnchor>
    <xdr:from>
      <xdr:col>5</xdr:col>
      <xdr:colOff>514350</xdr:colOff>
      <xdr:row>116</xdr:row>
      <xdr:rowOff>66675</xdr:rowOff>
    </xdr:from>
    <xdr:ext cx="1343025" cy="400050"/>
    <xdr:sp>
      <xdr:nvSpPr>
        <xdr:cNvPr id="16" name="Shape 16"/>
        <xdr:cNvSpPr txBox="1"/>
      </xdr:nvSpPr>
      <xdr:spPr>
        <a:xfrm>
          <a:off x="4674488" y="3579975"/>
          <a:ext cx="1343025" cy="4000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guias de envio</a:t>
          </a:r>
          <a:endParaRPr sz="1400"/>
        </a:p>
      </xdr:txBody>
    </xdr:sp>
    <xdr:clientData fLocksWithSheet="0"/>
  </xdr:oneCellAnchor>
  <xdr:oneCellAnchor>
    <xdr:from>
      <xdr:col>5</xdr:col>
      <xdr:colOff>542925</xdr:colOff>
      <xdr:row>70</xdr:row>
      <xdr:rowOff>47625</xdr:rowOff>
    </xdr:from>
    <xdr:ext cx="1047750" cy="295275"/>
    <xdr:sp>
      <xdr:nvSpPr>
        <xdr:cNvPr id="17" name="Shape 17"/>
        <xdr:cNvSpPr txBox="1"/>
      </xdr:nvSpPr>
      <xdr:spPr>
        <a:xfrm>
          <a:off x="4826888" y="3632363"/>
          <a:ext cx="1038225" cy="2952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imagenes</a:t>
          </a:r>
          <a:endParaRPr sz="1400"/>
        </a:p>
      </xdr:txBody>
    </xdr:sp>
    <xdr:clientData fLocksWithSheet="0"/>
  </xdr:oneCellAnchor>
  <xdr:oneCellAnchor>
    <xdr:from>
      <xdr:col>3</xdr:col>
      <xdr:colOff>104775</xdr:colOff>
      <xdr:row>130</xdr:row>
      <xdr:rowOff>114300</xdr:rowOff>
    </xdr:from>
    <xdr:ext cx="2562225" cy="1104900"/>
    <xdr:sp>
      <xdr:nvSpPr>
        <xdr:cNvPr id="18" name="Shape 18"/>
        <xdr:cNvSpPr txBox="1"/>
      </xdr:nvSpPr>
      <xdr:spPr>
        <a:xfrm>
          <a:off x="4069650" y="3232313"/>
          <a:ext cx="2552700" cy="10953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latin typeface="Arial"/>
              <a:ea typeface="Arial"/>
              <a:cs typeface="Arial"/>
              <a:sym typeface="Arial"/>
            </a:rPr>
            <a:t>Peso del empaque (kg)</a:t>
          </a:r>
          <a:endParaRPr sz="1400"/>
        </a:p>
        <a:p>
          <a:pPr indent="0" lvl="0" marL="0" rtl="0" algn="l">
            <a:spcBef>
              <a:spcPts val="0"/>
            </a:spcBef>
            <a:spcAft>
              <a:spcPts val="0"/>
            </a:spcAft>
            <a:buNone/>
          </a:pPr>
          <a:r>
            <a:rPr lang="en-US" sz="1100">
              <a:latin typeface="Arial"/>
              <a:ea typeface="Arial"/>
              <a:cs typeface="Arial"/>
              <a:sym typeface="Arial"/>
            </a:rPr>
            <a:t>Largo del empaque (cm)</a:t>
          </a:r>
          <a:endParaRPr sz="1400"/>
        </a:p>
        <a:p>
          <a:pPr indent="0" lvl="0" marL="0" rtl="0" algn="l">
            <a:spcBef>
              <a:spcPts val="0"/>
            </a:spcBef>
            <a:spcAft>
              <a:spcPts val="0"/>
            </a:spcAft>
            <a:buNone/>
          </a:pPr>
          <a:r>
            <a:rPr lang="en-US" sz="1100">
              <a:latin typeface="Arial"/>
              <a:ea typeface="Arial"/>
              <a:cs typeface="Arial"/>
              <a:sym typeface="Arial"/>
            </a:rPr>
            <a:t>Ancho del empaque (cm)</a:t>
          </a:r>
          <a:endParaRPr sz="1400"/>
        </a:p>
        <a:p>
          <a:pPr indent="0" lvl="0" marL="0" rtl="0" algn="l">
            <a:spcBef>
              <a:spcPts val="0"/>
            </a:spcBef>
            <a:spcAft>
              <a:spcPts val="0"/>
            </a:spcAft>
            <a:buNone/>
          </a:pPr>
          <a:r>
            <a:rPr lang="en-US" sz="1100">
              <a:latin typeface="Arial"/>
              <a:ea typeface="Arial"/>
              <a:cs typeface="Arial"/>
              <a:sym typeface="Arial"/>
            </a:rPr>
            <a:t>Alto del empaque (cm)</a:t>
          </a:r>
          <a:endParaRPr sz="1400"/>
        </a:p>
        <a:p>
          <a:pPr indent="0" lvl="0" marL="0" rtl="0" algn="l">
            <a:spcBef>
              <a:spcPts val="0"/>
            </a:spcBef>
            <a:spcAft>
              <a:spcPts val="0"/>
            </a:spcAft>
            <a:buNone/>
          </a:pPr>
          <a:r>
            <a:rPr lang="en-US" sz="1100">
              <a:latin typeface="Arial"/>
              <a:ea typeface="Arial"/>
              <a:cs typeface="Arial"/>
              <a:sym typeface="Arial"/>
            </a:rPr>
            <a:t>Peso volumétrico del empaque</a:t>
          </a:r>
          <a:endParaRPr sz="1400"/>
        </a:p>
      </xdr:txBody>
    </xdr:sp>
    <xdr:clientData fLocksWithSheet="0"/>
  </xdr:oneCellAnchor>
  <xdr:oneCellAnchor>
    <xdr:from>
      <xdr:col>6</xdr:col>
      <xdr:colOff>476250</xdr:colOff>
      <xdr:row>145</xdr:row>
      <xdr:rowOff>19050</xdr:rowOff>
    </xdr:from>
    <xdr:ext cx="1562100" cy="400050"/>
    <xdr:sp>
      <xdr:nvSpPr>
        <xdr:cNvPr id="19" name="Shape 19"/>
        <xdr:cNvSpPr txBox="1"/>
      </xdr:nvSpPr>
      <xdr:spPr>
        <a:xfrm>
          <a:off x="4569713" y="3584738"/>
          <a:ext cx="1552575" cy="3905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Numero de productos</a:t>
          </a:r>
          <a:endParaRPr sz="1400"/>
        </a:p>
      </xdr:txBody>
    </xdr:sp>
    <xdr:clientData fLocksWithSheet="0"/>
  </xdr:oneCellAnchor>
  <xdr:oneCellAnchor>
    <xdr:from>
      <xdr:col>6</xdr:col>
      <xdr:colOff>95250</xdr:colOff>
      <xdr:row>130</xdr:row>
      <xdr:rowOff>76200</xdr:rowOff>
    </xdr:from>
    <xdr:ext cx="2943225" cy="238125"/>
    <xdr:sp>
      <xdr:nvSpPr>
        <xdr:cNvPr id="20" name="Shape 20"/>
        <xdr:cNvSpPr txBox="1"/>
      </xdr:nvSpPr>
      <xdr:spPr>
        <a:xfrm>
          <a:off x="3874388" y="3660938"/>
          <a:ext cx="2943225" cy="2381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NOmbre en guias de envio lo toma de aqui</a:t>
          </a:r>
          <a:endParaRPr sz="1400"/>
        </a:p>
      </xdr:txBody>
    </xdr:sp>
    <xdr:clientData fLocksWithSheet="0"/>
  </xdr:oneCellAnchor>
  <xdr:oneCellAnchor>
    <xdr:from>
      <xdr:col>4</xdr:col>
      <xdr:colOff>400050</xdr:colOff>
      <xdr:row>42</xdr:row>
      <xdr:rowOff>104775</xdr:rowOff>
    </xdr:from>
    <xdr:ext cx="2495550" cy="533400"/>
    <xdr:sp>
      <xdr:nvSpPr>
        <xdr:cNvPr id="21" name="Shape 21"/>
        <xdr:cNvSpPr txBox="1"/>
      </xdr:nvSpPr>
      <xdr:spPr>
        <a:xfrm>
          <a:off x="4102988" y="3518063"/>
          <a:ext cx="2486025" cy="5238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proveedor</a:t>
          </a:r>
          <a:endParaRPr sz="1400"/>
        </a:p>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id de proveedor</a:t>
          </a:r>
          <a:endParaRPr sz="1400"/>
        </a:p>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sku proveedor </a:t>
          </a:r>
          <a:endParaRPr sz="1400"/>
        </a:p>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 tiempo de entrega</a:t>
          </a:r>
          <a:endParaRPr sz="1400"/>
        </a:p>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costo con iva</a:t>
          </a:r>
          <a:endParaRPr sz="1400"/>
        </a:p>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costo sin iva</a:t>
          </a:r>
          <a:endParaRPr sz="1400"/>
        </a:p>
        <a:p>
          <a:pPr indent="0" lvl="0" marL="0" rtl="0" algn="l">
            <a:spcBef>
              <a:spcPts val="0"/>
            </a:spcBef>
            <a:spcAft>
              <a:spcPts val="0"/>
            </a:spcAft>
            <a:buNone/>
          </a:pPr>
          <a:r>
            <a:rPr b="0" i="0" lang="en-US" sz="1100" u="none" strike="noStrike">
              <a:solidFill>
                <a:srgbClr val="000000"/>
              </a:solidFill>
              <a:latin typeface="Arial"/>
              <a:ea typeface="Arial"/>
              <a:cs typeface="Arial"/>
              <a:sym typeface="Arial"/>
            </a:rPr>
            <a:t>ciclo de vida</a:t>
          </a:r>
          <a:endParaRPr sz="1400"/>
        </a:p>
      </xdr:txBody>
    </xdr:sp>
    <xdr:clientData fLocksWithSheet="0"/>
  </xdr:oneCellAnchor>
  <xdr:oneCellAnchor>
    <xdr:from>
      <xdr:col>3</xdr:col>
      <xdr:colOff>9525</xdr:colOff>
      <xdr:row>2</xdr:row>
      <xdr:rowOff>19050</xdr:rowOff>
    </xdr:from>
    <xdr:ext cx="6781800" cy="29527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xdr:colOff>
      <xdr:row>20</xdr:row>
      <xdr:rowOff>47625</xdr:rowOff>
    </xdr:from>
    <xdr:ext cx="7077075" cy="30670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38100</xdr:colOff>
      <xdr:row>80</xdr:row>
      <xdr:rowOff>152400</xdr:rowOff>
    </xdr:from>
    <xdr:ext cx="6781800" cy="388620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590550</xdr:colOff>
      <xdr:row>60</xdr:row>
      <xdr:rowOff>0</xdr:rowOff>
    </xdr:from>
    <xdr:ext cx="7210425" cy="4114800"/>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101</xdr:row>
      <xdr:rowOff>0</xdr:rowOff>
    </xdr:from>
    <xdr:ext cx="7010400" cy="402907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28575</xdr:colOff>
      <xdr:row>122</xdr:row>
      <xdr:rowOff>57150</xdr:rowOff>
    </xdr:from>
    <xdr:ext cx="6838950" cy="320992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139</xdr:row>
      <xdr:rowOff>0</xdr:rowOff>
    </xdr:from>
    <xdr:ext cx="6934200" cy="334327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571500</xdr:colOff>
      <xdr:row>36</xdr:row>
      <xdr:rowOff>9525</xdr:rowOff>
    </xdr:from>
    <xdr:ext cx="6781800" cy="2400300"/>
    <xdr:pic>
      <xdr:nvPicPr>
        <xdr:cNvPr id="0" name="image2.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49</xdr:row>
      <xdr:rowOff>0</xdr:rowOff>
    </xdr:from>
    <xdr:ext cx="4905375" cy="22193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157</xdr:row>
      <xdr:rowOff>0</xdr:rowOff>
    </xdr:from>
    <xdr:ext cx="6486525" cy="4724400"/>
    <xdr:pic>
      <xdr:nvPicPr>
        <xdr:cNvPr id="0" name="image3.png"/>
        <xdr:cNvPicPr preferRelativeResize="0"/>
      </xdr:nvPicPr>
      <xdr:blipFill>
        <a:blip cstate="print" r:embed="rId10"/>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E822" sheet="Catálogo de productos"/>
  </cacheSource>
  <cacheFields>
    <cacheField name="SKU" numFmtId="0">
      <sharedItems containsSemiMixedTypes="0" containsString="0" containsNumber="1" containsInteger="1">
        <n v="1000001.0"/>
        <n v="1000002.0"/>
        <n v="1000003.0"/>
        <n v="1000004.0"/>
        <n v="1000005.0"/>
        <n v="1000006.0"/>
        <n v="1000007.0"/>
        <n v="1000008.0"/>
        <n v="1000009.0"/>
        <n v="1000010.0"/>
        <n v="1000011.0"/>
        <n v="1000012.0"/>
        <n v="1000013.0"/>
        <n v="1000014.0"/>
        <n v="1000015.0"/>
        <n v="1000016.0"/>
        <n v="1000017.0"/>
        <n v="1000018.0"/>
        <n v="1000019.0"/>
        <n v="1000020.0"/>
        <n v="1000021.0"/>
        <n v="1000022.0"/>
        <n v="1000023.0"/>
        <n v="1000024.0"/>
        <n v="1000025.0"/>
        <n v="1000026.0"/>
        <n v="1000027.0"/>
        <n v="1000028.0"/>
        <n v="1000029.0"/>
        <n v="1000030.0"/>
        <n v="1000031.0"/>
        <n v="1000032.0"/>
        <n v="1000033.0"/>
        <n v="1000034.0"/>
        <n v="1000035.0"/>
        <n v="1000036.0"/>
        <n v="1000037.0"/>
        <n v="1000038.0"/>
        <n v="1000039.0"/>
        <n v="1000040.0"/>
        <n v="1000041.0"/>
        <n v="1000042.0"/>
        <n v="1000043.0"/>
        <n v="1000044.0"/>
        <n v="1000045.0"/>
        <n v="1000046.0"/>
        <n v="1000047.0"/>
        <n v="1000048.0"/>
        <n v="1000049.0"/>
        <n v="1000050.0"/>
        <n v="1000051.0"/>
        <n v="1000052.0"/>
        <n v="1000053.0"/>
        <n v="1000054.0"/>
        <n v="1000055.0"/>
        <n v="1000056.0"/>
        <n v="1000057.0"/>
        <n v="1000058.0"/>
        <n v="1000059.0"/>
        <n v="1000060.0"/>
        <n v="1000061.0"/>
        <n v="1000062.0"/>
        <n v="1000063.0"/>
        <n v="1000064.0"/>
        <n v="1000065.0"/>
        <n v="1000066.0"/>
        <n v="1000067.0"/>
        <n v="1000068.0"/>
        <n v="1000069.0"/>
        <n v="2000001.0"/>
        <n v="2000002.0"/>
        <n v="2000003.0"/>
        <n v="2000004.0"/>
        <n v="2000005.0"/>
        <n v="2000006.0"/>
        <n v="2000007.0"/>
        <n v="2000008.0"/>
        <n v="2000009.0"/>
        <n v="2000010.0"/>
        <n v="2000011.0"/>
        <n v="2000012.0"/>
        <n v="2000013.0"/>
        <n v="2000014.0"/>
        <n v="2000015.0"/>
        <n v="2000016.0"/>
        <n v="2000017.0"/>
        <n v="2000018.0"/>
        <n v="2000019.0"/>
        <n v="2000020.0"/>
        <n v="2000021.0"/>
        <n v="2000022.0"/>
        <n v="2000023.0"/>
        <n v="2000024.0"/>
        <n v="2000025.0"/>
        <n v="2000026.0"/>
        <n v="2000027.0"/>
        <n v="2000028.0"/>
        <n v="2000029.0"/>
        <n v="2000030.0"/>
        <n v="2000031.0"/>
        <n v="2000032.0"/>
        <n v="2000033.0"/>
        <n v="2000034.0"/>
        <n v="2000035.0"/>
        <n v="2000036.0"/>
        <n v="2000037.0"/>
        <n v="2000038.0"/>
        <n v="2000039.0"/>
        <n v="2000040.0"/>
        <n v="2000041.0"/>
        <n v="2000042.0"/>
        <n v="2000043.0"/>
        <n v="2000044.0"/>
        <n v="2000045.0"/>
        <n v="2000046.0"/>
        <n v="2000047.0"/>
        <n v="2000048.0"/>
        <n v="2000049.0"/>
        <n v="2000050.0"/>
        <n v="2000051.0"/>
        <n v="2000052.0"/>
        <n v="2000053.0"/>
        <n v="2000054.0"/>
        <n v="2000055.0"/>
        <n v="2000056.0"/>
        <n v="3000002.0"/>
        <n v="3000015.0"/>
        <n v="3000016.0"/>
        <n v="3000017.0"/>
        <n v="3000018.0"/>
        <n v="3000019.0"/>
        <n v="3000020.0"/>
        <n v="3000025.0"/>
        <n v="3000026.0"/>
        <n v="3000027.0"/>
        <n v="3000029.0"/>
        <n v="3000030.0"/>
        <n v="3000036.0"/>
        <n v="3000044.0"/>
        <n v="3000053.0"/>
        <n v="3000055.0"/>
        <n v="3000059.0"/>
        <n v="3000060.0"/>
        <n v="3000061.0"/>
        <n v="3000062.0"/>
        <n v="3000063.0"/>
        <n v="3000064.0"/>
        <n v="3000065.0"/>
        <n v="3000066.0"/>
        <n v="3000067.0"/>
        <n v="3000068.0"/>
        <n v="3000069.0"/>
        <n v="3000070.0"/>
        <n v="3000071.0"/>
        <n v="3000072.0"/>
        <n v="3000073.0"/>
        <n v="3000074.0"/>
        <n v="3000075.0"/>
        <n v="3000076.0"/>
        <n v="3000077.0"/>
        <n v="3000078.0"/>
        <n v="3000079.0"/>
        <n v="3000080.0"/>
        <n v="3000081.0"/>
        <n v="3000082.0"/>
        <n v="3000083.0"/>
        <n v="3000084.0"/>
        <n v="3000085.0"/>
        <n v="3000086.0"/>
        <n v="3000087.0"/>
        <n v="3000088.0"/>
        <n v="3000089.0"/>
        <n v="3000090.0"/>
        <n v="3000091.0"/>
        <n v="3000092.0"/>
        <n v="3000093.0"/>
        <n v="3000094.0"/>
        <n v="3000095.0"/>
        <n v="3000096.0"/>
        <n v="3000097.0"/>
        <n v="3000098.0"/>
        <n v="3000099.0"/>
        <n v="3000100.0"/>
        <n v="3000101.0"/>
        <n v="3000102.0"/>
        <n v="3000103.0"/>
        <n v="3000104.0"/>
        <n v="3000105.0"/>
        <n v="3000106.0"/>
        <n v="3000107.0"/>
        <n v="3000108.0"/>
        <n v="3000109.0"/>
        <n v="3000110.0"/>
        <n v="3000111.0"/>
        <n v="3000112.0"/>
        <n v="3000113.0"/>
        <n v="3000114.0"/>
        <n v="3000115.0"/>
        <n v="3000116.0"/>
        <n v="3000117.0"/>
        <n v="3000118.0"/>
        <n v="3000119.0"/>
        <n v="3000120.0"/>
        <n v="3000121.0"/>
        <n v="3000122.0"/>
        <n v="3000123.0"/>
        <n v="3000124.0"/>
        <n v="3000125.0"/>
        <n v="3000126.0"/>
        <n v="3000127.0"/>
        <n v="3000128.0"/>
        <n v="3000129.0"/>
        <n v="4000001.0"/>
        <n v="4000002.0"/>
        <n v="4000003.0"/>
        <n v="4000004.0"/>
        <n v="4000005.0"/>
        <n v="4000010.0"/>
        <n v="4000013.0"/>
        <n v="4000017.0"/>
        <n v="4000018.0"/>
        <n v="4000019.0"/>
        <n v="4000020.0"/>
        <n v="4000021.0"/>
        <n v="4000022.0"/>
        <n v="4000023.0"/>
        <n v="4000024.0"/>
        <n v="4000025.0"/>
        <n v="4000026.0"/>
        <n v="4000027.0"/>
        <n v="4000028.0"/>
        <n v="4000029.0"/>
        <n v="4000030.0"/>
        <n v="4000033.0"/>
        <n v="4000034.0"/>
        <n v="4000035.0"/>
        <n v="4000036.0"/>
        <n v="4000037.0"/>
        <n v="4000038.0"/>
        <n v="4000039.0"/>
        <n v="4000045.0"/>
        <n v="4000047.0"/>
        <n v="4000048.0"/>
        <n v="4000055.0"/>
        <n v="4000056.0"/>
        <n v="4000057.0"/>
        <n v="4000058.0"/>
        <n v="4000059.0"/>
        <n v="4000060.0"/>
        <n v="4000061.0"/>
        <n v="4000062.0"/>
        <n v="4000071.0"/>
        <n v="4000072.0"/>
        <n v="4000073.0"/>
        <n v="4000074.0"/>
        <n v="4000075.0"/>
        <n v="4000076.0"/>
        <n v="4000077.0"/>
        <n v="4000078.0"/>
        <n v="4000079.0"/>
        <n v="4000080.0"/>
        <n v="4000081.0"/>
        <n v="4000082.0"/>
        <n v="4000083.0"/>
        <n v="4000084.0"/>
        <n v="4000085.0"/>
        <n v="4000086.0"/>
        <n v="4000087.0"/>
        <n v="4000088.0"/>
        <n v="4000089.0"/>
        <n v="4000090.0"/>
        <n v="4000091.0"/>
        <n v="4000092.0"/>
        <n v="4000093.0"/>
        <n v="4000094.0"/>
        <n v="4000095.0"/>
        <n v="4000096.0"/>
        <n v="4000097.0"/>
        <n v="4000098.0"/>
        <n v="4000099.0"/>
        <n v="4000100.0"/>
        <n v="4000101.0"/>
        <n v="4000102.0"/>
        <n v="4000103.0"/>
        <n v="4000104.0"/>
        <n v="4000105.0"/>
        <n v="4000106.0"/>
        <n v="4000107.0"/>
        <n v="4000108.0"/>
        <n v="4000109.0"/>
        <n v="4000111.0"/>
        <n v="4000112.0"/>
        <n v="4000114.0"/>
        <n v="4000115.0"/>
        <n v="4000116.0"/>
        <n v="4000117.0"/>
        <n v="4000118.0"/>
        <n v="4000119.0"/>
        <n v="4000121.0"/>
        <n v="4000123.0"/>
        <n v="4000124.0"/>
        <n v="4000125.0"/>
        <n v="4000126.0"/>
        <n v="4000127.0"/>
        <n v="4000128.0"/>
        <n v="4000129.0"/>
        <n v="4000130.0"/>
        <n v="4000132.0"/>
        <n v="4000135.0"/>
        <n v="4000137.0"/>
        <n v="4000138.0"/>
        <n v="4000147.0"/>
        <n v="4000148.0"/>
        <n v="4000154.0"/>
        <n v="4000155.0"/>
        <n v="4000156.0"/>
        <n v="4000159.0"/>
        <n v="4000160.0"/>
        <n v="4000161.0"/>
        <n v="4000162.0"/>
        <n v="4000166.0"/>
        <n v="4000167.0"/>
        <n v="4000168.0"/>
        <n v="4000169.0"/>
        <n v="4000170.0"/>
        <n v="4000171.0"/>
        <n v="4000172.0"/>
        <n v="4000173.0"/>
        <n v="4000174.0"/>
        <n v="4000175.0"/>
        <n v="4000176.0"/>
        <n v="4000177.0"/>
        <n v="4000178.0"/>
        <n v="4000179.0"/>
        <n v="4000180.0"/>
        <n v="4000181.0"/>
        <n v="4000182.0"/>
        <n v="4000183.0"/>
        <n v="4000184.0"/>
        <n v="4000185.0"/>
        <n v="4000186.0"/>
        <n v="4000187.0"/>
        <n v="4000188.0"/>
        <n v="4000189.0"/>
        <n v="4000190.0"/>
        <n v="4000191.0"/>
        <n v="4000192.0"/>
        <n v="4000193.0"/>
        <n v="4000194.0"/>
        <n v="4000195.0"/>
        <n v="4000196.0"/>
        <n v="4000197.0"/>
        <n v="4000198.0"/>
        <n v="4000199.0"/>
        <n v="4000200.0"/>
        <n v="4000201.0"/>
        <n v="4000202.0"/>
        <n v="4000203.0"/>
        <n v="4000204.0"/>
        <n v="4000205.0"/>
        <n v="4000206.0"/>
        <n v="4000207.0"/>
        <n v="4000208.0"/>
        <n v="4000209.0"/>
        <n v="4000210.0"/>
        <n v="4000211.0"/>
        <n v="4000212.0"/>
        <n v="4000213.0"/>
        <n v="4000214.0"/>
        <n v="4000215.0"/>
        <n v="4000216.0"/>
        <n v="4000217.0"/>
        <n v="4000218.0"/>
        <n v="4000219.0"/>
        <n v="4000220.0"/>
        <n v="4000221.0"/>
        <n v="4000222.0"/>
        <n v="4000223.0"/>
        <n v="4000224.0"/>
        <n v="4000225.0"/>
        <n v="4000226.0"/>
        <n v="4000227.0"/>
        <n v="4000228.0"/>
        <n v="4000229.0"/>
        <n v="4000230.0"/>
        <n v="4000231.0"/>
        <n v="4000232.0"/>
        <n v="4000233.0"/>
        <n v="4000234.0"/>
        <n v="4000235.0"/>
        <n v="4000236.0"/>
        <n v="4000237.0"/>
        <n v="4000238.0"/>
        <n v="4000239.0"/>
        <n v="4000240.0"/>
        <n v="4000241.0"/>
        <n v="4000242.0"/>
        <n v="4000243.0"/>
        <n v="4000244.0"/>
        <n v="4000245.0"/>
        <n v="4000246.0"/>
        <n v="4000247.0"/>
        <n v="4000248.0"/>
        <n v="4000249.0"/>
        <n v="4000250.0"/>
        <n v="4000251.0"/>
        <n v="4000252.0"/>
        <n v="5000001.0"/>
        <n v="5000002.0"/>
        <n v="5000003.0"/>
        <n v="5000004.0"/>
        <n v="5000005.0"/>
        <n v="5000006.0"/>
        <n v="5000007.0"/>
        <n v="5000008.0"/>
        <n v="5000009.0"/>
        <n v="5000011.0"/>
        <n v="5000010.0"/>
        <n v="5000012.0"/>
        <n v="5000013.0"/>
        <n v="5000014.0"/>
        <n v="5000015.0"/>
        <n v="5000016.0"/>
        <n v="5000017.0"/>
        <n v="5000018.0"/>
        <n v="5000019.0"/>
        <n v="5000020.0"/>
        <n v="5000021.0"/>
        <n v="5000022.0"/>
        <n v="5000023.0"/>
        <n v="5000024.0"/>
        <n v="5000025.0"/>
        <n v="5000026.0"/>
        <n v="5000027.0"/>
        <n v="5000028.0"/>
        <n v="5000029.0"/>
        <n v="5000030.0"/>
        <n v="5000031.0"/>
        <n v="5000032.0"/>
        <n v="5000033.0"/>
        <n v="5000034.0"/>
        <n v="5000035.0"/>
        <n v="5000036.0"/>
        <n v="5000037.0"/>
        <n v="5000038.0"/>
        <n v="5000039.0"/>
        <n v="5000040.0"/>
        <n v="5000041.0"/>
        <n v="5000042.0"/>
        <n v="5000043.0"/>
        <n v="5000044.0"/>
        <n v="5000045.0"/>
        <n v="5000046.0"/>
        <n v="5000047.0"/>
        <n v="5000048.0"/>
        <n v="5000049.0"/>
        <n v="5000050.0"/>
        <n v="5000051.0"/>
        <n v="5000052.0"/>
        <n v="5000053.0"/>
        <n v="5000054.0"/>
        <n v="5000055.0"/>
        <n v="5000056.0"/>
        <n v="5000057.0"/>
        <n v="6000001.0"/>
        <n v="6000002.0"/>
        <n v="6000003.0"/>
        <n v="6000004.0"/>
        <n v="6000005.0"/>
        <n v="6000006.0"/>
        <n v="6000007.0"/>
        <n v="6000008.0"/>
        <n v="6000009.0"/>
        <n v="6000010.0"/>
        <n v="6000011.0"/>
        <n v="6000012.0"/>
        <n v="6000013.0"/>
        <n v="6000014.0"/>
        <n v="6000015.0"/>
        <n v="6000016.0"/>
        <n v="6000017.0"/>
        <n v="6000018.0"/>
        <n v="6000019.0"/>
        <n v="6000020.0"/>
        <n v="6000021.0"/>
        <n v="6000022.0"/>
        <n v="6000023.0"/>
        <n v="6000024.0"/>
        <n v="6000025.0"/>
        <n v="6000026.0"/>
        <n v="6000027.0"/>
        <n v="6000028.0"/>
        <n v="6000029.0"/>
        <n v="6000030.0"/>
        <n v="6000031.0"/>
        <n v="6000032.0"/>
        <n v="6000033.0"/>
        <n v="6000034.0"/>
        <n v="6000035.0"/>
        <n v="6000036.0"/>
        <n v="6000037.0"/>
        <n v="6000038.0"/>
        <n v="6000039.0"/>
        <n v="6000040.0"/>
        <n v="6000041.0"/>
        <n v="6000042.0"/>
        <n v="6000043.0"/>
        <n v="6000044.0"/>
        <n v="6000045.0"/>
        <n v="6000046.0"/>
        <n v="6000047.0"/>
        <n v="6000048.0"/>
        <n v="6000050.0"/>
        <n v="6000051.0"/>
        <n v="6000052.0"/>
        <n v="6000053.0"/>
        <n v="6000054.0"/>
        <n v="6000055.0"/>
        <n v="6000056.0"/>
        <n v="6000057.0"/>
        <n v="6000058.0"/>
        <n v="6000059.0"/>
        <n v="6000060.0"/>
        <n v="6000061.0"/>
        <n v="6000062.0"/>
        <n v="6000063.0"/>
        <n v="6000064.0"/>
        <n v="6000065.0"/>
        <n v="6000066.0"/>
        <n v="6000067.0"/>
        <n v="6000068.0"/>
        <n v="6000069.0"/>
        <n v="6000070.0"/>
        <n v="6000071.0"/>
        <n v="6000072.0"/>
        <n v="6000073.0"/>
        <n v="6000074.0"/>
        <n v="6000075.0"/>
        <n v="6000076.0"/>
        <n v="6000077.0"/>
        <n v="6000078.0"/>
        <n v="7000001.0"/>
        <n v="7000002.0"/>
        <n v="7000003.0"/>
        <n v="7000004.0"/>
        <n v="7000005.0"/>
        <n v="7000006.0"/>
        <n v="7000007.0"/>
        <n v="7000008.0"/>
        <n v="7000009.0"/>
        <n v="7000010.0"/>
        <n v="7000011.0"/>
        <n v="7000012.0"/>
        <n v="7000013.0"/>
        <n v="7000014.0"/>
        <n v="7000015.0"/>
        <n v="7000016.0"/>
        <n v="7000017.0"/>
        <n v="7000018.0"/>
        <n v="7000019.0"/>
        <n v="7000020.0"/>
        <n v="7000021.0"/>
        <n v="7000022.0"/>
        <n v="7000023.0"/>
        <n v="7000024.0"/>
        <n v="7000025.0"/>
        <n v="7000026.0"/>
        <n v="7000027.0"/>
        <n v="7000028.0"/>
        <n v="7000029.0"/>
        <n v="7000030.0"/>
        <n v="7000031.0"/>
        <n v="7000032.0"/>
        <n v="7000033.0"/>
        <n v="7000034.0"/>
        <n v="7000035.0"/>
        <n v="7000036.0"/>
        <n v="7000037.0"/>
        <n v="7000038.0"/>
        <n v="7000039.0"/>
        <n v="7000040.0"/>
        <n v="7000041.0"/>
        <n v="7000042.0"/>
        <n v="7000043.0"/>
        <n v="7000044.0"/>
        <n v="7000045.0"/>
        <n v="7000046.0"/>
        <n v="7000047.0"/>
        <n v="7000048.0"/>
        <n v="7000049.0"/>
        <n v="7000050.0"/>
        <n v="7000051.0"/>
        <n v="7000052.0"/>
        <n v="7000053.0"/>
        <n v="7000054.0"/>
        <n v="7000055.0"/>
        <n v="7000056.0"/>
        <n v="7000058.0"/>
        <n v="7000059.0"/>
        <n v="7000060.0"/>
        <n v="7000061.0"/>
        <n v="7000062.0"/>
        <n v="7000063.0"/>
        <n v="7000064.0"/>
        <n v="7000065.0"/>
        <n v="8000001.0"/>
        <n v="8000002.0"/>
        <n v="8000003.0"/>
        <n v="8000004.0"/>
        <n v="8000005.0"/>
        <n v="8000006.0"/>
        <n v="8000007.0"/>
        <n v="8000008.0"/>
        <n v="8000009.0"/>
        <n v="8000010.0"/>
        <n v="8000011.0"/>
        <n v="8000012.0"/>
        <n v="8000013.0"/>
        <n v="8000014.0"/>
        <n v="8000015.0"/>
        <n v="8000016.0"/>
        <n v="8000017.0"/>
        <n v="8000018.0"/>
        <n v="8000019.0"/>
        <n v="8000021.0"/>
        <n v="8000024.0"/>
        <n v="8000025.0"/>
        <n v="8000026.0"/>
        <n v="8000031.0"/>
        <n v="8000041.0"/>
        <n v="8000043.0"/>
        <n v="8000045.0"/>
        <n v="8000047.0"/>
        <n v="8000048.0"/>
        <n v="8000051.0"/>
        <n v="8000053.0"/>
        <n v="8000055.0"/>
        <n v="8000056.0"/>
        <n v="8000057.0"/>
        <n v="8000058.0"/>
        <n v="8000061.0"/>
        <n v="8000062.0"/>
        <n v="8000063.0"/>
        <n v="8000073.0"/>
        <n v="8000078.0"/>
        <n v="8000086.0"/>
        <n v="8000087.0"/>
        <n v="8000088.0"/>
        <n v="8000089.0"/>
        <n v="8000090.0"/>
        <n v="8000092.0"/>
        <n v="8000094.0"/>
        <n v="8000095.0"/>
        <n v="8000096.0"/>
        <n v="8000097.0"/>
        <n v="8000098.0"/>
        <n v="8000099.0"/>
        <n v="8000100.0"/>
        <n v="8000102.0"/>
        <n v="8000103.0"/>
        <n v="8000104.0"/>
        <n v="8000105.0"/>
        <n v="8000106.0"/>
        <n v="8000107.0"/>
        <n v="8000108.0"/>
        <n v="8000109.0"/>
        <n v="8000110.0"/>
        <n v="8000111.0"/>
        <n v="8000112.0"/>
        <n v="8000113.0"/>
        <n v="8000114.0"/>
        <n v="8000115.0"/>
        <n v="8000116.0"/>
        <n v="8000117.0"/>
        <n v="8000118.0"/>
        <n v="8000119.0"/>
        <n v="8000120.0"/>
        <n v="8000121.0"/>
        <n v="8000122.0"/>
        <n v="8000123.0"/>
        <n v="8000124.0"/>
        <n v="8000125.0"/>
        <n v="8000126.0"/>
        <n v="8000127.0"/>
        <n v="8000128.0"/>
        <n v="8000129.0"/>
        <n v="8000130.0"/>
        <n v="8000131.0"/>
        <n v="8000132.0"/>
        <n v="8000133.0"/>
        <n v="8000134.0"/>
        <n v="8000135.0"/>
        <n v="8000136.0"/>
        <n v="8000137.0"/>
        <n v="8000138.0"/>
        <n v="8000139.0"/>
        <n v="8000140.0"/>
        <n v="8000141.0"/>
        <n v="8000142.0"/>
        <n v="8000143.0"/>
        <n v="8000144.0"/>
        <n v="8000145.0"/>
        <n v="8000146.0"/>
        <n v="8000147.0"/>
        <n v="8000148.0"/>
        <n v="8000149.0"/>
        <n v="8000150.0"/>
        <n v="8000151.0"/>
        <n v="8000152.0"/>
        <n v="8000153.0"/>
        <n v="8000154.0"/>
        <n v="8000155.0"/>
        <n v="8000156.0"/>
        <n v="8000157.0"/>
        <n v="8000158.0"/>
        <n v="8000159.0"/>
        <n v="8000160.0"/>
        <n v="9000001.0"/>
        <n v="9000002.0"/>
        <n v="9000003.0"/>
        <n v="9000004.0"/>
        <n v="9000005.0"/>
        <n v="9000006.0"/>
        <n v="9000007.0"/>
        <n v="9000008.0"/>
        <n v="9000009.0"/>
        <n v="9000010.0"/>
        <n v="9000011.0"/>
        <n v="9000012.0"/>
        <n v="9000013.0"/>
        <n v="9000014.0"/>
        <n v="9000015.0"/>
        <n v="9000016.0"/>
        <n v="9000017.0"/>
        <n v="9000018.0"/>
        <n v="9000019.0"/>
        <n v="9000020.0"/>
        <n v="9000021.0"/>
        <n v="9000022.0"/>
        <n v="9000023.0"/>
        <n v="9000024.0"/>
        <n v="9000025.0"/>
        <n v="9900001.0"/>
        <n v="9900002.0"/>
        <n v="9900003.0"/>
        <n v="9900004.0"/>
        <n v="9900005.0"/>
        <n v="9900006.0"/>
        <n v="9900007.0"/>
        <n v="9900008.0"/>
        <n v="9900009.0"/>
        <n v="9900010.0"/>
        <n v="9900011.0"/>
        <n v="9900012.0"/>
        <n v="9900013.0"/>
        <n v="9900014.0"/>
        <n v="9900015.0"/>
        <n v="9900016.0"/>
        <n v="9900017.0"/>
        <n v="9900018.0"/>
        <n v="9900019.0"/>
        <n v="9900020.0"/>
        <n v="9900021.0"/>
        <n v="9900022.0"/>
        <n v="9900023.0"/>
        <n v="9900024.0"/>
        <n v="9900025.0"/>
        <n v="9900026.0"/>
        <n v="9900027.0"/>
        <n v="9900028.0"/>
        <n v="9900029.0"/>
        <n v="9900030.0"/>
        <n v="9900031.0"/>
        <n v="9900032.0"/>
        <n v="9900033.0"/>
        <n v="9900034.0"/>
        <n v="9900035.0"/>
        <n v="9900036.0"/>
        <n v="9900037.0"/>
        <n v="9900038.0"/>
        <n v="9900039.0"/>
        <n v="9900040.0"/>
        <n v="9900041.0"/>
        <n v="9900042.0"/>
        <n v="9900043.0"/>
        <n v="9900044.0"/>
        <n v="9900045.0"/>
        <n v="9900046.0"/>
        <n v="9900047.0"/>
        <n v="9900048.0"/>
        <n v="9900049.0"/>
        <n v="9900050.0"/>
        <n v="9900051.0"/>
        <n v="9900052.0"/>
        <n v="9900053.0"/>
        <n v="9900054.0"/>
        <n v="9900055.0"/>
        <n v="9900056.0"/>
        <n v="9900057.0"/>
        <n v="9900058.0"/>
        <n v="9900059.0"/>
        <n v="9900060.0"/>
        <n v="9900061.0"/>
        <n v="9900062.0"/>
        <n v="9900063.0"/>
        <n v="9900064.0"/>
        <n v="9900065.0"/>
        <n v="9900066.0"/>
        <n v="9900067.0"/>
        <n v="9900068.0"/>
        <n v="9900069.0"/>
        <n v="9900070.0"/>
        <n v="9900071.0"/>
        <n v="9900072.0"/>
        <n v="9900073.0"/>
        <n v="9900074.0"/>
        <n v="9900075.0"/>
        <n v="9900076.0"/>
        <n v="9900077.0"/>
        <n v="9900078.0"/>
        <n v="9900079.0"/>
      </sharedItems>
    </cacheField>
    <cacheField name="SKU adicional" numFmtId="0">
      <sharedItems containsBlank="1">
        <s v="AR9-NX9-BU4"/>
        <s v="OG5-PK1-VV2"/>
        <s v="PB9-BF7-BC6"/>
        <s v="WC4-HD7-WZ3"/>
        <s v="PL0-PQ4-TY2"/>
        <s v="IO6-GY0-AX4"/>
        <s v="QA1-OV1-YF8"/>
        <s v="KM3-RP9-WW1"/>
        <s v="FK3-AF2-AG9"/>
        <s v="RB9-KD1-OP7"/>
        <s v="AU0-GL4-MJ3"/>
        <s v="LM4-XB2-QW2"/>
        <s v="VJ4-ZC6-WT9"/>
        <s v="XW8-JC2-NY4"/>
        <s v="AE6-GT4-GN0"/>
        <s v="NJ1-OY9-BO1"/>
        <s v="AQ4-JF4-BH3"/>
        <s v="MZ6-DV9-TC3"/>
        <s v="TU1-BR6-ZH4"/>
        <m/>
        <s v="KN6-ZZ5-KB5"/>
        <s v="UV6-FY0-YG8"/>
        <s v="BN1-WI2-IU5"/>
        <s v="OX1-WF7-WM8"/>
        <s v="KZ5-MN8-FM1"/>
        <s v="SX2-JL6-UT3"/>
        <s v="PK7-ZC2-NA2"/>
        <s v="QV0-UB0-VS0"/>
        <s v=" "/>
        <s v="EU8-TX7-HN7"/>
        <s v="QR0-JP0-PF4"/>
        <s v="FU1-HA5-JC5"/>
        <s v="QH7-BH3-XL7"/>
        <s v="AV3-VM8-IH9"/>
        <s v="BR1-VL0-QV1"/>
        <s v="ZI2-BI4-JE6"/>
        <s v="PW6-ZW9-YL0"/>
        <s v="VM3-SC1-YF3"/>
        <s v="FU3-IA9-TN6"/>
        <s v="ME7-IN6-FC7"/>
        <s v="CM8-EE8-LA7"/>
        <s v="SI6-DA6-TF6"/>
        <s v="EY7-NN2-PX9"/>
        <s v="YJ2-KI5-KY1"/>
        <s v="MN5-MA6-SN7"/>
        <s v="ZC5-FR4-JT2"/>
        <s v="TV7-VM4-VY3"/>
        <s v="JV6-TR7-UE0"/>
        <s v="DU5-UO7-GX4"/>
        <s v="JJ7-EH3-AQ2"/>
        <s v="AW9-VR1-FC9"/>
        <s v="TZ6-GF8-QW9"/>
        <s v="HJ9-II6-QJ5"/>
        <s v="BY9-EL4-IM6"/>
        <s v="MZ0-IQ6-WG1"/>
        <s v="PE9-FY0-GM1"/>
        <s v="SU2-HI9-GP9"/>
        <s v="MH2-EA2-NP5"/>
        <s v="MC7-YP8-NI3"/>
        <s v="HS2-IF0-WR5"/>
        <s v="ID0-IA9-KI9"/>
        <s v="ID3-IA3-UP9 "/>
        <s v="IF0-BA9-WN1 "/>
        <s v="EQ9-IW4-OH8"/>
        <s v="TH3-LP9-AV0 "/>
        <s v="GW0-WQ2-GB3"/>
        <s v="EH4-QC6-IU4"/>
        <s v="NX1-XP0-CM3"/>
        <s v="BL7-ZJ9-BH2"/>
        <s v="MU4-BL9-IU8"/>
        <s v="JD8-JL5-TV6"/>
        <s v="WG1-TR6-RZ8"/>
        <s v="WC8-CL5-NN2"/>
        <s v="HV5-SS7-EJ7"/>
        <s v="QU0-AS3-VB7"/>
        <s v="NH9-YE1-IP5"/>
        <s v="PI9-KS2-OT9"/>
        <s v="TN2-NS3-YH2"/>
        <s v="IF7-IX7-OZ9"/>
        <s v="PW3-AS6-KJ0"/>
        <s v="DH5-HB9-FN3"/>
        <s v="EY1-OB9-TC4"/>
        <s v="FP0-ZG5-AH4"/>
        <s v="HC3-NE8-CZ2"/>
        <s v="IK0-IT6-PX9"/>
        <s v="JD5-UE9-WA8"/>
        <s v="PW2-ET6-ST6"/>
        <s v="QC0-DB9-CG6"/>
        <s v="NV1-PX7-JZ7"/>
        <s v="MN7-JR3-DK8"/>
        <s v="IT7-IV9-SD9"/>
        <s v="SY1-PU2-UL8"/>
        <s v="WK4-TM2-PA5"/>
        <s v="KA5-AU0-NM1"/>
        <s v="XT1-DH4-NG8"/>
        <s v="WC6-II4-MO0"/>
        <s v="PI1-YH9-US6"/>
        <s v="VW8-GX1-NR8"/>
        <s v="XK7-QT6-TT1"/>
        <s v="NV0-BX4-FG9"/>
        <s v="ZL2-JM2-OI8"/>
        <s v="YR8-FI5-BQ1"/>
        <s v="WB8-HW0-NN3"/>
        <s v="OD5-CG6-IK2"/>
        <s v="UD9-GN5-AY6"/>
        <s v="UP2-QE6-QN7"/>
        <s v="XZ1-DU7-BV2"/>
        <s v="GP4-JG8-GT9"/>
        <s v="TT7-PU6-OE3"/>
        <s v="YS2-WY4-RV2"/>
        <s v="NI5-ZW7-IM7"/>
        <s v="WA7-LN0-QA1"/>
        <s v="KU7-FG1-ZA9"/>
        <s v="IP7-ZV8-SP4"/>
        <s v="VH7-NP4-WM3"/>
        <s v="UZ0-PD4-ED3"/>
        <s v="UY2-YQ1-BG1"/>
        <s v="CD1-IG0-YT7"/>
        <s v="GB9-SH4-AR6"/>
        <s v="GA1-AU1-YE8"/>
        <s v="VQ9-JB8-DE5"/>
        <s v="OD5-TN8-GB9"/>
        <s v="MJ3-NS7-XW3"/>
        <s v="AC5-KT8-RO8"/>
        <s v="FT1-WA2-YO8"/>
        <s v="NY9-GJ7-FF1"/>
        <s v="AS8-AJ4-QI5"/>
        <s v="OZ9-OZ3-LX9"/>
        <s v="ZA4-NK2-CZ3"/>
        <s v="WO3-MK1-HW0"/>
        <s v="IX9-UG8-HN9"/>
        <s v="OX9-DN8-CI9"/>
        <s v="ZR6-WZ9-LU4"/>
        <s v="PZ7-YI0-GY0"/>
        <s v="FU9-MW9-SE0"/>
        <s v="SQ7-HG5-AH2"/>
        <s v="PR8-WR8-KU8"/>
        <s v="WP1-WQ5-MT5"/>
        <s v="MN6-QC6-CQ8"/>
        <s v="DX1-PN6-YZ5"/>
        <s v="QU6-ZE2-MH3"/>
        <s v="IN9-VN9-AO0"/>
        <s v="JS3-NS1-KE0"/>
        <s v="TH6-TJ3-WA6"/>
        <s v="DZ9-MO9-QF3"/>
        <s v="GR5-FD8-ED1"/>
        <s v="CU3-FG4-CN1"/>
        <s v="VW1-IZ2-GM3"/>
        <s v="QX3-UE1-RH5"/>
        <s v="MO9-OV8-EY7"/>
        <s v="HZ7-TE7-VM0"/>
        <s v="BY8-OR3-SU2"/>
        <s v="FZ9-IW7-SB8"/>
        <s v="CN4-VI3-CT2"/>
        <s v="ZW8-HL3-PV1"/>
        <s v="WC1-ZE4-MK2"/>
        <s v="VR6-JR1-NT4"/>
        <s v="QX9-DW9-XA8"/>
        <s v="EU3-UU5-GJ7"/>
        <s v="JL6-IW3-ZP8"/>
        <s v="YH8-SD7-OF0"/>
        <s v="XF0-RY4-UQ4"/>
        <s v="VA2-QA7-JY5"/>
        <s v="EE9-NH3-KY2"/>
        <s v="PQ5-XS6-LW0"/>
        <s v="JN0-PX3-PN6"/>
        <s v="AH1-VT2-MQ2"/>
        <s v="GC2-KT9-XN6"/>
        <s v="EN3-QK6-JD4"/>
        <s v="RP4-LI6-VA1"/>
        <s v="XC1-TB3-MU9"/>
        <s v="NB9-BM6-RJ2"/>
        <s v="AF4-WG9-ZH5"/>
        <s v="ZN1-CH4-JY7"/>
        <s v="XJ6-UB7-FV3"/>
        <s v="OJ0-BI2-CS1"/>
        <s v="MF4-TE4-VK3"/>
        <s v="EL0-JK5-DW1"/>
        <s v="VC4-HJ7-HQ8"/>
        <s v="DM0-GF6-JF7"/>
        <s v="UE9-OS9-UR8"/>
        <s v="MY4-JI9-VT3"/>
        <s v="TS9-YM6-YZ3"/>
        <s v="EA2-ZZ9-KG0"/>
        <s v="EB3-NW1-OI5"/>
        <s v="YM9-ZU9-HE6"/>
        <s v="PE4-GJ9-QT7"/>
        <s v="LG5-ER9-GJ8"/>
        <s v="SS9-GM6-FI1"/>
        <s v="LA6-ZR2-LK6"/>
        <s v="EQ2-BY2-UO8"/>
        <s v="RM1-DV6-OR1"/>
        <s v="GX6-DS1-OB7"/>
        <s v="UJ7-RC3-MU2"/>
        <s v="XO6-DZ8-DM5"/>
        <s v="BP0-SD2-YS7"/>
        <s v="RA4-LS8-YA3"/>
        <s v="AC8-IX5-FK7"/>
        <s v="RQ5-NY4-GT8"/>
        <s v="JJ2-IH4-UH4"/>
        <s v="YV5-IW9-YF9"/>
        <s v="LW9-CM0-XL9"/>
        <s v="AP7-ZJ9-RL2"/>
        <s v="TF6-GR5-CZ0"/>
        <s v="WA4-ER6-EE7"/>
        <s v="LG6-KX4-KA1"/>
        <s v="AR3-VO0-ZR5"/>
        <s v="HI3-VA0-OG8"/>
        <s v="IQ3-UQ9-HA3"/>
        <s v="HU1-US8-FW2"/>
        <s v="DM8-RJ4-TI5"/>
        <s v="VG5-MJ7-GX9"/>
        <s v="DG1-QS0-GB3"/>
        <s v="NO8-VX6-XF8"/>
        <s v="ZF7-EO4-VY9"/>
        <s v="SX6-KY9-QU7"/>
        <s v="KD8-TH5-ZB7"/>
        <s v="XD8-HC4-IN1"/>
        <s v="RW0-TN8-WD6"/>
        <s v="HT6-TA5-EE6"/>
        <s v="QO4-BV2-RG9"/>
        <s v="RZ4-KF7-SP9"/>
        <s v="YK8-TM9-DK6"/>
        <s v="HY3-VM0-FS5"/>
        <s v="XO3-II2-OO9"/>
        <s v="QU6-EZ0-YC5"/>
        <s v="RF5-YR2-XK0"/>
        <s v="MS0-NK8-UR6"/>
        <s v="OK3-MO7-VH5"/>
        <s v="BV0-YM3-DJ3"/>
        <s v="IF1-GT6-FC6"/>
        <s v="SC2-UQ0-RE2"/>
        <s v="RR0-RS9-OE5"/>
        <s v="LC2-CT9-VT4"/>
        <s v="WV6-SC4-XZ7"/>
        <s v="EM8-UV8-KE7"/>
        <s v="BM3-IC4-OE2"/>
        <s v="LR0-GN2-XU1"/>
        <s v="ZG8-KI1-CT6"/>
        <s v="WJ5-FD6-HO3"/>
        <s v="BN6-PF3-QN4"/>
        <s v="OW3-SM6-LZ1"/>
        <s v="DK1-RJ4-NS3"/>
        <s v="RW1-DN6-JR0"/>
        <s v="CN5-CU5-XK9"/>
        <s v="LG2-DM2-LA1"/>
        <s v="KI7-PT5-OF7"/>
        <s v="JG3-FL6-LK2"/>
        <s v="GF4-RU2-AZ7"/>
        <s v="DS7-IN6-YX0"/>
        <s v="ZP3-KN3-FO7"/>
        <s v="XR6-AN9-SJ8"/>
        <s v="MY3-MX8-DQ6"/>
        <s v="ZW1-JW6-IP7"/>
        <s v="AC5-OG5-RB3"/>
        <s v="VA1-TB0-OJ3"/>
        <s v="ZR1-GT7-KN5"/>
        <s v="DK7-SE2-VG6"/>
        <s v="PY1-PM5-VS0"/>
        <s v="NF2-WQ4-PX0"/>
        <s v="PA5-SN4-YF9"/>
        <s v="MR4-UC2-SS2"/>
        <s v="DJ6-GI1-LR6"/>
        <s v="IF3-EG0-PY8"/>
        <s v="AF6-VS3-OQ5"/>
        <s v="JS1-KX3-MX3"/>
        <s v="JH3-RC1-SK7"/>
        <s v="JJ4-VC4-LR7"/>
        <s v="SJ9-LY5-WL4"/>
        <s v="UX2-KQ3-DH5"/>
        <s v="GF7-BQ3-YS9"/>
        <s v="XC4-OW6-VD0"/>
        <s v="MX6-JC8-QH9"/>
        <s v="BD2-JC1-QD9"/>
        <s v="YO4-GG0-OZ2"/>
        <s v="FF5-BO4-XS9"/>
        <s v="DU8-MR7-CY6"/>
        <s v="KZ9-DZ9-SD5"/>
        <s v="IX9-SD9-RB2"/>
        <s v="WU6-XX6-QR0"/>
        <s v="CI2-ZM0-TO9"/>
        <s v="TN1-ID8-LQ0"/>
        <s v="HC9-TZ3-RM7"/>
        <s v="IY5-QW7-IQ2"/>
        <s v="EC5-ZX2-FU9"/>
        <s v="CO2-PO1-CE7"/>
        <s v="UH4-YP0-BE5"/>
        <s v="DK5-NM1-VU9"/>
        <s v="AN5-DL7-OE6"/>
        <s v="GC7-WR8-FK5"/>
        <s v="SI2-XM6-ET3"/>
        <s v="ZN1-LC8-US9"/>
        <s v="DU8-DB3-KN6"/>
        <s v="HI3-MD2-RF7"/>
        <s v="GE1-EQ9-PF6"/>
        <s v="VR7-PS8-BQ2"/>
        <s v="EL7-BM9-GC7"/>
        <s v="EJ1-FH5-AQ1"/>
        <s v="ZV6-EP4-NQ7"/>
        <s v="CV4-MW8-XL2"/>
        <s v="HA0-RY3-FR8"/>
        <s v="YX1-JY9-QS8"/>
        <s v="WP7-HD9-PQ1"/>
        <s v="FJ6-KN0-SD8"/>
        <s v="HR4-AI0-UK5"/>
        <s v="FI7-VI2-UE4"/>
        <s v="UL8-GT3-YG3"/>
        <s v="LO7-RH0-RS1"/>
        <s v="SC0-GW2-XO7"/>
        <s v="JL1-YM8-QR0"/>
        <s v="OZ5-AJ4-HY4"/>
        <s v="AC7-GP9-JC3"/>
        <s v="ZJ9-IQ5-LN6"/>
        <s v="OF0-LK1-EI7"/>
        <s v="GD5-ER7-LW1"/>
        <s v="LS2-FZ8-OI1"/>
        <s v="FX7-SH9-GO7"/>
        <s v="ML0-ZB4-JX5"/>
        <s v="NB7-TK9-WZ7"/>
        <s v="DU5-BV9-VX7"/>
        <s v="RQ5-OG5-AY7"/>
        <s v="AQ3-VE0-EV3"/>
        <s v="MU1-GD4-BM0"/>
        <s v="UZ2-AE9-KI5"/>
        <s v="BO8-KM6-FZ3"/>
        <s v="IO7-VK3-NP4"/>
        <s v="WW5-TK0-QL7"/>
        <s v="CA7-TD2-FT2"/>
        <s v="MQ2-ZG7-RI6"/>
        <s v="PH6-LZ8-DJ8"/>
        <s v="WF6-JS0-HU8"/>
        <s v="XD5-LT6-VD5"/>
        <s v="HS9-YK5-DQ4"/>
        <s v="PP8-NS1-LG6"/>
        <s v="XC5-HC0-JO5"/>
        <s v="NX6-VW2-LU4"/>
        <s v="FC6-XI8-SE3"/>
        <s v="IZ3-WB0-VF7 "/>
        <s v="IK4-LW6-NC3"/>
        <s v="LQ0-FR1-AO8"/>
        <s v="AA7-MY5-YX6"/>
        <s v="YH2-CH4-JI6"/>
        <s v="WP0-KV3-ZV5"/>
        <s v="QB6-HR8-TD4"/>
        <s v="LI6-QG0-XT7"/>
        <s v="LU6-FB8-NX0"/>
        <s v="JX1-XD3-JK5"/>
        <s v="KH7-UP8-IU7"/>
        <s v="GW7-QU2-EL8"/>
        <s v="SF0-LL4-RI9"/>
        <s v="VA7-QV8-CT7"/>
        <s v="UK8-TL7-MC0"/>
        <s v="JT7-OH8-ES0"/>
        <s v="JG8-SR7-SM8"/>
        <s v="MX8-ZQ0-DC3"/>
        <s v="KC8-NG9-XZ5"/>
        <s v="KU0-VY9-RH6"/>
        <s v="KJ2-RE4-BS5"/>
        <s v="RS4-CX2-JJ0"/>
        <s v="FE1-BT6-CW2"/>
        <s v="YJ2-CL2-SP9"/>
        <s v="IF2-XN7-TP8"/>
        <s v="FA0-KE6-DQ9"/>
        <s v="RF1-YS9-PQ8"/>
        <s v="WT5-ZE1-CY9"/>
        <s v="UB2-NX8-BG4"/>
        <s v="KG4-FE9-YR0"/>
        <s v="LA6-HG0-NU3"/>
        <s v="MO8-WF3-KM6"/>
        <s v="SM7-PO7-HG1"/>
        <s v="ID2-DE1-IK7"/>
        <s v="HY3-KJ9-PE6"/>
        <s v="EN8-ME7-GW5"/>
        <s v="AC6-XJ5-LD2"/>
        <s v="RA9-JX3-HS3"/>
        <s v="GV6-WS2-MD5"/>
        <s v="ZU0-GO8-ZH9"/>
        <s v="RZ1-DY1-BY8"/>
        <s v="EF3-SS8-JU1"/>
        <s v="ZV4-BI5-VI1"/>
        <s v="OT4-QV9-NA3"/>
        <s v="QL7-ZF4-MX8"/>
        <s v="JX7-JC9-IY0"/>
        <s v="IU0-FL9-UH3"/>
        <s v="DN3-GD6-VF4"/>
        <s v="SE5-IZ6-HP3"/>
        <s v="PM2-RE5-UU6"/>
        <s v="XC1-EF9-UO4"/>
        <s v="ZN1-XK9-SW0"/>
        <s v="CL6-TJ8-KZ1"/>
        <s v="BF8-DI4-ZE1"/>
        <s v="EI1-BQ4-XZ6"/>
        <s v="QP4-RQ6-IU2"/>
        <s v="SD7-MV3-VD1"/>
        <s v="HJ6-QM2-OO7"/>
        <s v="PP7-EC0-AR5"/>
        <s v="KB8-JT2-BO3"/>
        <s v="OY1-YN2-VY2"/>
        <s v="KK4-TU6-DX4"/>
        <s v="OK7-SC0-PZ1"/>
        <s v="RU0-LG9-TY4"/>
        <s v="BJ5-JZ8-WH2"/>
        <s v="BT9-TB7-DO7"/>
        <s v="ZV8-GA6-SF5"/>
        <s v="PL7-TT8-SW1"/>
        <s v="WB1-IM5-WE0"/>
        <s v="OU3-XW9-EU4"/>
        <s v="YU2-RR4-XK0"/>
        <s v="DB8-BQ0-JB9"/>
        <s v="GR5-SO4-CM6"/>
        <s v="GH1-JC7-GH5"/>
        <s v="MH8-DB1-YD4"/>
        <s v="7EX-LWI-3TB"/>
        <s v="JS1-LA6-BW0"/>
        <s v="QR9-QW2-IT5"/>
        <s v="XT7-KK5-PK5"/>
        <s v="KN7-JF7-YC4"/>
        <s v="TB5-AF8-IP1"/>
        <s v="AR6-WP5-IX9"/>
        <s v="64T-PL1-8IM"/>
        <s v="JQ1-AU2-UZ5"/>
        <s v="BI1-CE6-EW6"/>
        <s v="FT2-WQ2-AT5"/>
        <s v="HH6-XM6-EU5"/>
        <s v="JP0-GV9-ND5"/>
        <s v="TI5-NK1-AK0"/>
        <s v="PK6-ON4-QG6"/>
        <s v="GR2-TQ8-HB2"/>
        <s v="PL7-GY5-XG8"/>
        <s v="UC2-EG5-AB0"/>
        <s v="GJ0-JX3-AO7"/>
        <s v="DU8-QH4-HK1"/>
        <s v="NX0-RD7-CE2"/>
        <s v="ZH7-ZC3-DI7"/>
        <s v="RM5-PN0-SX9"/>
        <s v="NS9-KB5-BN3"/>
        <s v="OJ0-JN4-GJ7"/>
        <s v="YM1-EU2-AI8"/>
        <s v="DL8-XV3-MQ1"/>
        <s v="QU1-RK5-JG3"/>
        <s v="HF8-IN2-AP5"/>
        <s v="DO8-NY8-TL5"/>
        <s v="DX8-BU2-GP5"/>
        <s v="UJ2-WE9-PD9"/>
        <s v="RT6-MNQ-3IX"/>
        <s v="NXU-87Q-L2R"/>
        <s v="QR7-CY9-QE8"/>
        <s v="DC1-CZ8-JN1"/>
        <s v="RB9-MQ2-PCW"/>
        <s v="XW3-AB4-QI5"/>
        <s v="SK3-JE3-IH5"/>
        <s v="LW6-GV0-EG6"/>
        <s v="YZ0-QC3-QX7"/>
        <s v="LV3-PT1-RN1"/>
        <s v="GC8-TX0-AO8"/>
        <s v="XM9-NZ8-UW1"/>
        <s v="R5H-MQ6-73L"/>
        <s v="KW1-WG6-GE7"/>
        <s v="MP4-ID2-DK0"/>
        <s v="FT9-XK0-IQ5"/>
        <s v="GT1-FP7-ON9"/>
        <s v="YJ1-OK7-HL2"/>
        <s v="EU1-VU9-UR1"/>
        <s v="LZ5-OQ9-ED6"/>
        <s v="RL6-XR9-TD4"/>
        <s v="LX8-BT2-VS2"/>
        <s v="RT3-YX3-OX7"/>
        <s v="VK6-XR3-RK5"/>
        <s v="QC2-AL1-PU1"/>
        <s v="QD3-SJ9-RP6"/>
        <s v="RWM-45O-1W7"/>
        <s v="IY1-HB1-ZJ3"/>
        <s v="QK1-BT9-FP3"/>
        <s v="FH8-EX3-LC7"/>
        <s v="BG8-CU7-IF9"/>
        <s v="DQ5-CR5-XI9"/>
        <s v="GY3-AE3-QG7"/>
        <s v="VF8-RD0-PI7"/>
        <s v="UE8-MX3-GV7"/>
        <s v="XU2-UE8-UI7"/>
        <s v="CB2-EZ9-HM5"/>
        <s v="VM5-NY4-OX4"/>
        <s v="YF7-ZY4-IQ7"/>
        <s v="RV6-CT3-DU2"/>
        <s v="FK9-LZ2-MD9"/>
        <s v="4B9-0WN-4TN"/>
        <s v="49Y-MX4-PQV"/>
        <s v="NK4-YP0-VU8"/>
        <s v="IF0-CS8-RB1"/>
        <s v="QW5-HR0-IT6"/>
        <s v="LS6-EL7-HG2"/>
        <s v="SS9-SY5-QN6"/>
        <s v="MP2-CN8-RM6"/>
        <s v="HA7-WA0-ID6"/>
        <s v="GA3-EN5-IT1"/>
        <s v="RO1-IH1-OC4"/>
        <s v="IE9-OY9-XO1"/>
        <s v="NR2-CR9-SM5"/>
        <s v="DL6-FK2-NV7"/>
        <s v="HH6-FH3-QV9"/>
        <s v="WL5-PI3-JV8"/>
        <s v="YK6-SJ3-FA0"/>
        <s v="JJ8-TN0-EB5"/>
        <s v="FR6-GG7-KP0"/>
      </sharedItems>
    </cacheField>
    <cacheField name="ID de categoría" numFmtId="0">
      <sharedItems containsString="0" containsBlank="1" containsNumber="1" containsInteger="1">
        <n v="1.0"/>
        <n v="2.0"/>
        <n v="3.0"/>
        <n v="4.0"/>
        <n v="5.0"/>
        <n v="6.0"/>
        <n v="7.0"/>
        <n v="8.0"/>
        <m/>
        <n v="9.0"/>
        <n v="99.0"/>
      </sharedItems>
    </cacheField>
    <cacheField name="Categoría" numFmtId="0">
      <sharedItems containsBlank="1">
        <s v="MUEBLES"/>
        <s v="PATIO Y JARDÍN"/>
        <s v="BLANCOS Y COLCHONES"/>
        <s v="CELULARES Y TELEFONÍA"/>
        <s v="ELECTRÓNICA"/>
        <s v="ELECTRODOMÉSTICOS"/>
        <s v="LÍNEA BLANCA"/>
        <s v="CLIMA Y VENTILACIÓN"/>
        <m/>
        <s v="JUGUETES"/>
        <s v="COMBOS"/>
      </sharedItems>
    </cacheField>
    <cacheField name="ID de subcategoría" numFmtId="0">
      <sharedItems containsString="0" containsBlank="1" containsNumber="1" containsInteger="1">
        <n v="3.0"/>
        <n v="2.0"/>
        <n v="4.0"/>
        <n v="1.0"/>
        <n v="5.0"/>
        <n v="6.0"/>
        <n v="7.0"/>
        <n v="8.0"/>
        <n v="10.0"/>
        <n v="9.0"/>
        <n v="11.0"/>
        <m/>
      </sharedItems>
    </cacheField>
    <cacheField name="Subcategoría" numFmtId="0">
      <sharedItems containsBlank="1">
        <s v="RECÁMARA"/>
        <s v="COMEDOR"/>
        <s v="SALA"/>
        <s v="BAÑO"/>
        <s v="MUEBLES DE JARDÍN"/>
        <s v="COLCHONES"/>
        <s v="BLANCOS"/>
        <s v="CELULARES"/>
        <s v="CÓMPUTO"/>
        <s v="AUDIO Y EQUIPOS DE SONIDO"/>
        <s v="TV Y VÍDEO"/>
        <s v="SMARTWATCHES Y PULSERAS INTELIGENTES"/>
        <s v="HOGAR INTELIGENTE"/>
        <s v="CONSOLAS Y VIDEOJUEGOS"/>
        <s v="HORNOS"/>
        <s v="PARRILLAS"/>
        <s v="DISPENSADORES Y ENFRIADORES DE AGUA"/>
        <s v="BATIDORAS"/>
        <s v="CAFETERAS"/>
        <s v="EXPRIMIDORES Y EXTRACTORES"/>
        <s v="LICUADORAS Y PROCESADORES"/>
        <s v="SANDWICHERAS Y PARRILLAS GRILLS"/>
        <s v="PLANCHAS DE VAPOR"/>
        <s v="ASPIRADORAS"/>
        <s v="FREIDORAS"/>
        <s v="SARTENES Y OLLAS"/>
        <s v="CALENTADORES DE AGUA"/>
        <s v="REFRIGERADORES Y CONGELADORES"/>
        <s v="CAMPANAS"/>
        <s v="ESTUFAS"/>
        <s v="LAVADORAS Y SECADORAS"/>
        <s v="LAVAVAJILLAS"/>
        <s v="AIRES ACONDICIONADOS"/>
        <s v="VENTILADORES"/>
        <s v="COOLERS"/>
        <s v="DESHUMIFICADORES"/>
        <m/>
        <s v="JUGUETES MONTABLES"/>
        <s v="JUGUETES ELECTRÓNICOS"/>
        <s v="COMBOS"/>
      </sharedItems>
    </cacheField>
    <cacheField name="ID de familia" numFmtId="0">
      <sharedItems containsString="0" containsBlank="1" containsNumber="1" containsInteger="1">
        <n v="2.0"/>
        <n v="3.0"/>
        <n v="5.0"/>
        <n v="1.0"/>
        <n v="4.0"/>
        <n v="6.0"/>
        <m/>
      </sharedItems>
    </cacheField>
    <cacheField name="Familia" numFmtId="0">
      <sharedItems containsBlank="1">
        <s v="CAMAS"/>
        <s v="SILLAS PARA COMEDOR"/>
        <s v="SOFÁS CAMA"/>
        <s v="JUEGOS DE COMEDOR"/>
        <s v="SALAS"/>
        <s v="MESAS DE CENTRO Y LATERALES"/>
        <s v="MUEBLES DE BAÑO"/>
        <s v="BUFETERAS"/>
        <s v="MESAS PARA TELEVISIÓN"/>
        <s v="SILLONES"/>
        <s v="CUNAS"/>
        <s v="ROPEROS"/>
        <s v="BURÓS"/>
        <s v="LOVESEAT"/>
        <s v="SILLAS PLEGABLES"/>
        <s v="JUEGOS DE JARDÍN"/>
        <s v="MESAS PLEGABLES"/>
        <s v="SALAS DE JARDÍN"/>
        <s v="SILLAS"/>
        <s v="COLCHONES TRADICIONALES"/>
        <s v="ALMOHADAS"/>
        <s v="COLCHONES EN CAJA"/>
        <s v="CORTINAS"/>
        <s v="PROTECTORES DE COLCHÓN"/>
        <s v="SÁBANAS Y FUNDAS"/>
        <s v="EQUIPOS CELULARES"/>
        <s v="TABLETS"/>
        <s v="AUDÍFONOS"/>
        <s v="PANTALLAS"/>
        <s v="SMARTWATCHES"/>
        <s v="ASISTENTES DE VOZ"/>
        <s v="BOCINAS"/>
        <s v="CONSOLAS"/>
        <s v="HORNOS DE MICROONDAS"/>
        <s v="PARRILLAS DE GAS"/>
        <s v="DISPENSADORES Y ENFRIADORES DE AGUA DE PISO"/>
        <s v="DISPENSADORES Y ENFRIADORES DE AGUA DE MESA"/>
        <s v="BATIDORAS DE MANO"/>
        <s v="BATIDORAS DE PEDESTAL"/>
        <s v="CAFETERAS DE GOTEO"/>
        <s v="CAFETERAS DE ESPRESSO"/>
        <s v="EXPRIMIDORES"/>
        <s v="EXTRACTORES"/>
        <s v="HORNOS CON FREIDORA DE AIRE"/>
        <s v="HORNOS DE CONVECCIÓN"/>
        <s v="HORNOS ROSTICEROS"/>
        <s v="HORNOS TOSTADORES"/>
        <s v="LICUADORAS"/>
        <s v="PROCESADORES NUTRIBULLET"/>
        <s v="PANINI GRILLS"/>
        <s v="PARRILLAS ELÉCTRICAS"/>
        <s v="PLANCHAS DE VAPOR TRADICIONALES"/>
        <s v="SANDWICHERAS"/>
        <s v="ASPIRADORAS DE TRINEO"/>
        <s v="ASPIRADORAS DE ESCOBA"/>
        <s v="ASPIRADORAS VERTICALES"/>
        <s v="FREIDORAS DE AIRE"/>
        <s v="OLLAS"/>
        <s v="ASPIRADORAS DE ROBOT"/>
        <s v="CALENTADORES DE AGUA INSTANTÁNEOS"/>
        <s v="CONGELADORES"/>
        <s v="CAMPANAS DE TECHO"/>
        <s v="FRIGOBARES"/>
        <s v="CAMPANAS DE PARED"/>
        <s v="ESTUFAS DE PISO"/>
        <s v="ESTUFAS EMPOTRABLES"/>
        <s v="LAVADORAS"/>
        <s v="REFRIGERADORES"/>
        <s v="LAVASECADORAS"/>
        <s v="CAVAS"/>
        <s v="LAVAVAJILLAS INTEGRADA"/>
        <s v="MINISPLITS"/>
        <s v="VENTILADORES DE TORRE"/>
        <s v="AIRES ACONDICIONADOS DE VENTANA"/>
        <s v="AIRES ACONDICIONADOS PORTÁTILES"/>
        <s v="COOLERS PORTÁTILES"/>
        <s v="VENTILADORES DE PEDESTAL"/>
        <s v="VENTILADORES DE PARED"/>
        <s v="VENTILADORES DE PISO"/>
        <s v="DESHUMIFICADOR"/>
        <m/>
        <s v="CARROS"/>
        <s v="TRICICLOS"/>
        <s v="BICICLETAS"/>
        <s v="PATINETES SCOOTER"/>
        <s v="ROBOTS"/>
        <s v="PATINETES SCOOTER ELECTRICO"/>
        <s v="COMBOS"/>
      </sharedItems>
    </cacheField>
    <cacheField name="SKU de proveedor">
      <sharedItems containsDate="1" containsBlank="1" containsMixedTypes="1">
        <s v="MB3681"/>
        <s v="MLM-160529"/>
        <s v="MLM-501920"/>
        <s v="MLM-502650"/>
        <s v="MLM-500190-V3"/>
        <s v="MLM-501860"/>
        <s v="MLM-425318"/>
        <m/>
        <s v="MLM-110100"/>
        <d v="6867-01-01T00:00:00Z"/>
        <d v="6867-02-01T00:00:00Z"/>
        <s v="0101VB"/>
        <s v="0100VB"/>
        <s v="0102VB"/>
        <s v="0139VL"/>
        <s v="0140VL"/>
        <s v="MLM-110045"/>
        <s v="MLM-111033"/>
        <s v="0322VL"/>
        <s v="0323VL"/>
        <s v="0221VL"/>
        <s v="0222VL"/>
        <s v="0165VL"/>
        <s v="Zero"/>
        <s v="CD300000"/>
        <s v="CD300004"/>
        <s v="CD300050"/>
        <s v="CD200034"/>
        <s v="CD200040-3S"/>
        <s v="CD200040-2S"/>
        <s v="CD200001"/>
        <s v="CD200044"/>
        <s v="CD200033"/>
        <s v="CD200039-CS"/>
        <s v="CD300002"/>
        <s v="CD200043"/>
        <s v="CD200003"/>
        <s v="CD200005"/>
        <s v="JM-Y53R"/>
        <s v="AS-002"/>
        <s v="AS-003"/>
        <s v="JM-Y53"/>
        <s v="JM-X53"/>
        <s v="JM-M53"/>
        <s v="JM-F60"/>
        <s v="JM-C122"/>
        <s v="JM-Z180-6"/>
        <s v="JM-Z180-3"/>
        <s v="JM-Z180-5"/>
        <s v="JM-Z183"/>
        <s v="JM-Z240"/>
        <s v="JM-SJ32"/>
        <s v="JM-F86"/>
        <s v="JM-M180"/>
        <s v="AS-005"/>
        <s v="JM-Z180-4"/>
        <s v="JM-PATIO-03"/>
        <s v="JM-SF-20"/>
        <s v="JM-PATIO01"/>
        <s v="JM-2SF01"/>
        <s v="JM-2SF20"/>
        <s v="JM-SF-01"/>
        <s v="JM-PATIO06"/>
        <s v="BSL-Y54"/>
        <s v="BSL-XZ180-7"/>
        <s v="JM-Z122-1"/>
        <s v="AS-006"/>
        <s v="JM-Z180-2"/>
        <s v="AS-YJ01"/>
        <s v="Aramis_Mat"/>
        <s v="London_Ind"/>
        <s v="London_KS"/>
        <s v="London_Mat"/>
        <s v="London_QS"/>
        <s v="Lotto_Ind"/>
        <s v="Lotto_Mat"/>
        <s v="Rover_Ind"/>
        <s v="Rover_KS"/>
        <s v="Rover_Mat"/>
        <n v="1.010100900405E12"/>
        <n v="1.010500100405E12"/>
        <s v="DELHI_K"/>
        <s v="CHYBRID000_M"/>
        <s v="CPREMIER000_Q"/>
        <s v="UNIQUE_K"/>
        <n v="1.142600100473E12"/>
        <n v="1.142600106073E12"/>
        <n v="1.142600101073E12"/>
        <n v="1.031100700401E12"/>
        <n v="1.031100700404E12"/>
        <n v="1.031100700402E12"/>
        <n v="1.042000208401E12"/>
        <n v="1.042000208404E12"/>
        <n v="1.042000208402E12"/>
        <n v="1.042000218201E12"/>
        <n v="1.042000218204E12"/>
        <n v="1.042000218202E12"/>
        <n v="1.042000203701E12"/>
        <n v="1.042000203704E12"/>
        <n v="1.042000203702E12"/>
        <n v="1.042000201101E12"/>
        <n v="1.042000201104E12"/>
        <n v="1.042000201102E12"/>
        <s v="THKZ"/>
        <s v="THMAT"/>
        <s v="ETIND01"/>
        <s v="ETQZ01"/>
        <s v="ETMAT01"/>
        <s v="Aramis_Ind"/>
        <s v="ClassicFirm_Ind"/>
        <s v="ClassicFirm_KS"/>
        <s v="ClassicFirm_Mat"/>
        <s v="ClassicFirm_QS"/>
        <s v="PremierHybrid_Ind"/>
        <s v="PremierHybrid_KS"/>
        <s v="PremierHybrid_Mat"/>
        <s v="PremierHybrid_QS"/>
        <s v="Rover_QS"/>
        <s v="CAQUA000000_I"/>
        <s v="CAQUA000000_K"/>
        <s v="CAQUA000000_M"/>
        <s v="CAQUA000000_Q"/>
        <s v="DELHI_I"/>
        <s v="DELHI_M"/>
        <s v="DELHI_Q"/>
        <s v="CBASIC000_K"/>
        <s v="CBASIC000_M"/>
        <s v="CBASIC000_Q"/>
        <s v="CHYBRID000_I"/>
        <s v="CHYBRID000_K"/>
        <s v="CHYBRID000_Q"/>
        <s v="TPHANC_I"/>
        <s v="TPHANC_K"/>
        <s v="TPHANC_M"/>
        <s v="TPHANC_Q"/>
        <s v="CPREMIER000_I"/>
        <s v="CPREMIER000_K"/>
        <s v="CPREMIER000_M"/>
        <s v="UNIQUE_I"/>
        <s v="UNIQUE_M"/>
        <s v="UNIQUE_Q"/>
        <s v="CBASIC000_I"/>
        <s v="Madison_Ind"/>
        <s v="Madison_Mat"/>
        <s v="Vail_Mat"/>
        <s v="34PB-50"/>
        <s v="21FK-F93"/>
        <n v="4.894461861234E12"/>
        <n v="4.894461859163E12"/>
        <n v="6.936520839469E12"/>
        <n v="7.23755018839E11"/>
        <n v="4.894461878072E12"/>
        <n v="1.94252705513E11"/>
        <n v="1.9425312883E11"/>
        <n v="6.941785720926E12"/>
        <n v="6.941785715953E12"/>
        <n v="6.941785716141E12"/>
        <n v="6.941785720636E12"/>
        <n v="6.941785723163E12"/>
        <n v="6.94178571596E12"/>
        <n v="6.936520814299E12"/>
        <n v="6.936520843701E12"/>
        <n v="6.902176081026E12"/>
        <n v="6.941487252077E12"/>
        <n v="6.936520820597E12"/>
        <n v="6.936520818754E12"/>
        <n v="6.941487232772E12"/>
        <n v="6.941487232789E12"/>
        <n v="6.901443400072E12"/>
        <n v="6.901443267132E12"/>
        <n v="6.901443386345E12"/>
        <n v="6.901443400812E12"/>
        <n v="6.901443400805E12"/>
        <n v="6.9014432207E11"/>
        <n v="6.972453169761E12"/>
        <n v="6.901443399543E12"/>
        <n v="6.90144339955E12"/>
        <n v="8.60009969483E11"/>
        <n v="7.23755136144E11"/>
        <n v="6.9014431561914E13"/>
        <n v="8.40023268533E11"/>
        <n v="8.40023243738E11"/>
        <n v="8.40023239496E11"/>
        <n v="8.40023246708E11"/>
        <n v="8.40023218064E11"/>
        <n v="7.501882642645E12"/>
        <n v="8.40023214028E11"/>
        <n v="8.40023209314E11"/>
        <n v="7.506227338788E12"/>
        <n v="8.4002324478E11"/>
        <n v="8.40023225536E11"/>
        <n v="7.506227342501E12"/>
        <n v="8.40023220807E11"/>
        <n v="5.601470202E10"/>
        <n v="7.23755015715E11"/>
        <n v="7.23755015692E11"/>
        <n v="8.40023243912E11"/>
        <n v="8.40023239502E11"/>
        <n v="6.947681536142E12"/>
        <n v="7.501882639218E12"/>
        <n v="7.501882642621E12"/>
        <n v="6.941399062535E12"/>
        <n v="6.941399062566E12"/>
        <n v="8.80609009376E12"/>
        <n v="8.806090480379E12"/>
        <n v="6.9014432207E12"/>
        <n v="6.901443156191E12"/>
        <n v="6.941487256914E12"/>
        <n v="8.806094801736E12"/>
        <n v="8.806094801491E12"/>
        <n v="8.806090558574E12"/>
        <n v="8.80609251993E12"/>
        <n v="8.801643725587E12"/>
        <n v="8.806090093852E12"/>
        <n v="8.806090093784E12"/>
        <n v="8.806094844566E12"/>
        <n v="8.806095065465E12"/>
        <n v="6.97333062111E11"/>
        <n v="6.97333062142E11"/>
        <n v="6.97333062135E11"/>
        <n v="6.9733306218E11"/>
        <n v="6.97333062197E11"/>
        <n v="6.97333062203E11"/>
        <n v="6.9733306221E11"/>
        <n v="6.97333062357E11"/>
        <n v="6.97333062364E11"/>
        <n v="6.97333062371E11"/>
        <n v="6.97333062395E11"/>
        <n v="6.97333062562E11"/>
        <n v="6.97333062579E11"/>
        <n v="6.97333062586E11"/>
        <n v="6.97333062593E11"/>
        <n v="4.894461935836E12"/>
        <s v="VT10M12345"/>
        <s v="VT10MP12345"/>
        <n v="6.934177763571E12"/>
        <n v="6.934177754784E12"/>
        <n v="6.93417777063E12"/>
        <n v="1.96675213402E11"/>
        <n v="1.96675213401E11"/>
        <n v="6.941059645962E12"/>
        <n v="6.94181271568E12"/>
        <n v="7.506227338023E12"/>
        <n v="6.941059646839E12"/>
        <n v="8.85909499458E11"/>
        <n v="6.941812717783E12"/>
        <n v="7.50188263042E12"/>
        <n v="6.90217604833E12"/>
        <n v="6.941812739235E12"/>
        <n v="6.941487270095E12"/>
        <n v="1.94253411338E11"/>
        <n v="6.941487241613E12"/>
        <n v="8.806095355719E12"/>
        <n v="6.941487252091E12"/>
        <n v="6.941487252084E12"/>
        <n v="8.806094579963E12"/>
        <n v="8.806094580655E12"/>
        <n v="8.806094579277E12"/>
        <n v="8.806094821666E12"/>
        <n v="8.806094821E12"/>
        <n v="8.806094750027E12"/>
        <n v="8.806095138701E12"/>
        <n v="8.806095367323E12"/>
        <n v="8.806095367897E12"/>
        <n v="8.806095156125E12"/>
        <n v="8.40023259333E11"/>
        <n v="6.934177770739E12"/>
        <n v="6.936520808007E12"/>
        <n v="8.4002321961E11"/>
        <n v="7.501882639188E12"/>
        <n v="7.501882647916E12"/>
        <n v="8.40023230264E11"/>
        <n v="8.40023221507E11"/>
        <n v="8.4002322951E11"/>
        <n v="6.901443294954E12"/>
        <n v="6.901443359844E12"/>
        <n v="8.400232236E11"/>
        <n v="8.806095420516E12"/>
        <n v="8.806095420509E12"/>
        <n v="8.806095420523E12"/>
        <n v="6.901443266531E12"/>
        <n v="6.901443266524E12"/>
        <n v="6.941487281626E12"/>
        <n v="6.941487205189E12"/>
        <n v="8.40023223082E11"/>
        <n v="8.40023221408E11"/>
        <n v="8.40023223075E11"/>
        <n v="6.941487205172E12"/>
        <n v="7.501882647947E12"/>
        <n v="7.501882653924E12"/>
        <n v="8.40023230271E11"/>
        <n v="8.40023221514E11"/>
        <n v="6.936520807994E12"/>
        <n v="8.40023229541E11"/>
        <n v="6.941487238644E12"/>
        <n v="6.901443359837E12"/>
        <n v="6.941487238651E12"/>
        <n v="6.901443355907E12"/>
        <n v="6.901443355891E12"/>
        <n v="6.901443294947E12"/>
        <n v="8.40023219603E11"/>
        <n v="8.40023223617E11"/>
        <n v="8.40023221392E11"/>
        <n v="6.941785722425E12"/>
        <n v="6.936520806607E12"/>
        <n v="6.934177760099E12"/>
        <n v="8.40023227011E11"/>
        <n v="8.40023225109E11"/>
        <n v="6.943279427021E12"/>
        <n v="6.943279427038E12"/>
        <n v="6.934177734946E12"/>
        <n v="6.934177769313E12"/>
        <n v="8.806094344332E12"/>
        <n v="8.806094344424E12"/>
        <n v="8.806094344493E12"/>
        <n v="6.93417773496E12"/>
        <n v="8.806094297478E12"/>
        <n v="8.806094344462E12"/>
        <n v="8.806094297515E12"/>
        <n v="8.806094297409E12"/>
        <n v="8.806094297553E12"/>
        <n v="6.934177768378E12"/>
        <n v="6.934177768361E12"/>
        <n v="6.934177767241E12"/>
        <n v="6.934177770661E12"/>
        <n v="6.9410596459E12"/>
        <n v="8.40023276002E11"/>
        <n v="6.934177797804E12"/>
        <n v="6.934177797514E12"/>
        <n v="8.806095274485E12"/>
        <n v="8.806095274676E12"/>
        <n v="8.806095274713E12"/>
        <n v="7.501882649828E12"/>
        <n v="7.501882649842E12"/>
        <n v="7.501882652491E12"/>
        <n v="1.94252515921E11"/>
        <s v="793888197695G"/>
        <s v="691835128795G"/>
        <s v="691835019314G"/>
        <s v="691835132297G"/>
        <n v="7.93888197893E11"/>
        <s v="691835132495G"/>
        <s v="691835129297G"/>
        <s v="793888202191G"/>
        <s v="691835021218G"/>
        <s v="691835134093G"/>
        <s v="691835012315G"/>
        <s v="732388011117G"/>
        <s v="691835012513G"/>
        <n v="8.50046554742E11"/>
        <n v="8.46042060981E11"/>
        <s v="AA017"/>
        <n v="4.894461886961E12"/>
        <n v="6.91835128795E11"/>
        <n v="6.91835132297E11"/>
        <n v="6.91835132495E11"/>
        <n v="6.91835129297E11"/>
        <n v="7.32388011117E11"/>
        <s v="691835133898G"/>
        <n v="6.91835133898E11"/>
        <n v="6.91835134093E11"/>
        <s v="691835140896G"/>
        <n v="6.91835140896E11"/>
        <s v="793888206892G"/>
        <n v="7.93888206892E11"/>
        <n v="7.3238802001E11"/>
        <s v="732388020010G"/>
        <n v="7.32388022915E11"/>
        <n v="7.93888110861E11"/>
        <s v="691835012123G"/>
        <s v="MWD020E"/>
        <s v="MWD031E"/>
        <s v="MPS60GB"/>
        <s v="MPS90GB"/>
        <s v="MDD10CS"/>
        <s v="MDD30HC"/>
        <s v="MDD10CB"/>
        <s v="MDT10BB"/>
        <s v="BIKM-800 A"/>
        <s v="BIKM-800 IN"/>
        <s v="BPKM-800 IN"/>
        <s v="BMKM-150 PB"/>
        <s v="CKM-212 IN"/>
        <s v="CKM-215 IN"/>
        <s v="CKM-1350 IN"/>
        <s v="CKM-750 EIN"/>
        <s v="CKM-204 N"/>
        <s v="CEKM-300 IN"/>
        <s v="JEKM-500 IN"/>
        <s v="HFKM-1400 IN"/>
        <s v="HKM-1500 C"/>
        <s v="HKM-1500 S"/>
        <s v="HKM-1500 R"/>
        <s v="НКМ-1000"/>
        <s v="LKM-5510 PR"/>
        <s v="LKM-5910 VB"/>
        <s v="BKM-800"/>
        <s v="BKM-1000"/>
        <s v="LKM-9406 PRO"/>
        <s v="LKM-9608 PRO"/>
        <s v="LKM-9610 PRO"/>
        <s v="LKM-5710 PB"/>
        <s v="PGKM-1500 I"/>
        <s v="PEKM-1000 EG"/>
        <s v="PEKM-2000 EG"/>
        <s v="PKK-380 SA"/>
        <s v="PKK-550 SR"/>
        <s v="PKK-750 SA"/>
        <s v="PKK-350 R"/>
        <s v="SKM-800 BI"/>
        <s v="EC15KA2B"/>
        <s v="ES18PSABB"/>
        <s v="EST2A2BB"/>
        <s v="MWD2N1SS"/>
        <s v="MMDF07S2MB"/>
        <s v="MAF4A2DB"/>
        <s v="MAF35C2MR"/>
        <s v="MPC6B2EBSS"/>
        <s v="MMDXG11S2BW"/>
        <s v="MMDP07S2CW"/>
        <s v="MMDP07S2CB"/>
        <s v="MMDP07S2BG"/>
        <s v="MMDP11S2BG"/>
        <s v="MMDXG11S2MG"/>
        <s v="MMDR07S2WW"/>
        <s v="MMDR07S2BW"/>
        <s v="MMDR07S2MG"/>
        <s v="MMDF07S2WW"/>
        <s v="MMDF07S2BW"/>
        <s v="MMDF07S2MG"/>
        <s v="MMDX11S2BW"/>
        <s v="MMDX11S2MG"/>
        <s v="BIKM-300 PB"/>
        <s v="ERI540WABB"/>
        <s v="MWD1N0W"/>
        <s v="NES215A"/>
        <s v="MTGB24R3402GS"/>
        <s v="MTGB24R3402GG"/>
        <s v="MTGB30TL3402GS"/>
        <s v="MTGB30TL3402GG"/>
        <s v="MMDDG11S2SS"/>
        <s v="MMDK14S2MB"/>
        <s v="MMDHF16S2SS"/>
        <s v="MET12A2MSS"/>
        <s v="HMM70SEJ"/>
        <s v="HMM111SEJ"/>
        <s v="MMDK14S2MG "/>
        <s v="MBE040B"/>
        <s v="MDRC280FZM01"/>
        <s v="MBF06EF"/>
        <s v="MBF06ZB"/>
        <s v="MBF10BB"/>
        <s v="MBF10BC"/>
        <s v="MBF16AF"/>
        <s v="MBF16NB"/>
        <s v="MFCD11P2NABW"/>
        <s v="MBF06ZC"/>
        <s v="MBF06ED"/>
        <s v="MCV60WS"/>
        <s v="MDRC205FZM01"/>
        <s v="MRX33ES"/>
        <s v="MJUD24S3GS"/>
        <s v="MJUD24S3GB"/>
        <s v="MGS20FS1BAABB"/>
        <s v="MGS30FS1LEAMG"/>
        <s v="MGS20FS1BAABG"/>
        <s v="EE-101NF"/>
        <s v="EE-101GF"/>
        <s v="EK-1131 MB-ICHIC"/>
        <s v="EK-501FNM"/>
        <s v="MDRC199CCNB"/>
        <s v="MDRC142FGM01"/>
        <s v="MDRD96CCNLS"/>
        <s v="MDRD93CCNB"/>
        <s v="MRDD02G2NBG2"/>
        <s v="MA500W17/W"/>
        <s v="MA500W23/W"/>
        <s v="MA500W21/W"/>
        <s v="MJUD30S3GS"/>
        <s v="MTG01W15W-04"/>
        <s v="MTG01W13W-04"/>
        <s v="MJUD30S3GB"/>
        <s v="MT100W150/W-MX"/>
        <s v="MT100W220/W-MX"/>
        <s v="MLTS101M2SGDW"/>
        <s v="MDRT580MTM46W"/>
        <s v="MDRT489MTM46W"/>
        <s v="MF200D150WB/T"/>
        <s v="MDRT280WINDX"/>
        <s v="MDRT280WINDXW"/>
        <s v="MRD190CCDLSW"/>
        <s v="MDRD190CCNDXW"/>
        <s v="MDRD93CCNG"/>
        <s v="MLTS13M2SGDW"/>
        <s v="MF200D150WB/W"/>
        <s v="MF200D125WB/T"/>
        <s v="MT100W110/W-MX"/>
        <s v="MDRT480WENDXW"/>
        <s v="MDRF700FGM46"/>
        <s v="MDRS710FGM46"/>
        <s v="MT100W130/W-MX"/>
        <s v="MT100W190/W-MX"/>
        <s v="MDRT87CCDLS"/>
        <s v="MGS30FS1LEAMSS"/>
        <s v="MW6XDBB"/>
        <s v="RMA300FJMRM0"/>
        <s v="RME360FGMRM0"/>
        <s v="MDRT210CCNLS"/>
        <s v="MT100W110/WG-MX"/>
        <s v="MDRT385MTM50"/>
        <s v="MDWPS1401KSS"/>
        <s v="MAS24H2ECS "/>
        <s v="CTC120B"/>
        <s v="CTF120B"/>
        <s v="CTC121B"/>
        <s v="CTF121B"/>
        <s v="CTC181B"/>
        <s v="CTF181B"/>
        <s v="CTC241B"/>
        <s v="CTF241B"/>
        <s v="CWC120D"/>
        <s v="CWF120D"/>
        <s v="CWC121D"/>
        <s v="CWF121D"/>
        <s v="CWC181D"/>
        <s v="CWF181D"/>
        <s v="CWF241D"/>
        <s v="MAS12H1AGO"/>
        <s v="MAS12C1AGO"/>
        <s v="CWF181E"/>
        <s v="CLC121T"/>
        <s v="MTF42CEBW"/>
        <s v="CLF121T"/>
        <s v="MAW08C1OUM"/>
        <s v="CVF120D"/>
        <s v="CMC181K"/>
        <s v="CMC261K"/>
        <s v="CWC120E"/>
        <s v="CWC121E"/>
        <s v="CWF121E"/>
        <s v="CWC261E"/>
        <s v="CLC120D"/>
        <s v="CLC121D"/>
        <s v="CLF121D"/>
        <s v="CLC181D"/>
        <s v="CLF181E"/>
        <s v="CLC120T"/>
        <s v="CLF120T"/>
        <s v="MAS24C2ECS "/>
        <s v="CMF121V"/>
        <s v="CHC120S"/>
        <s v="CHF120S"/>
        <s v="CLC120H"/>
        <s v="MAS12C1ECS"/>
        <s v="CLC121H"/>
        <s v="CLF121H"/>
        <s v="CLF181H"/>
        <s v="CLF261H"/>
        <s v="MAP12C1PSP"/>
        <s v="MAW05C1OUM"/>
        <s v="MAW12C1OUM"/>
        <s v="MAC46TFBW"/>
        <s v="MAC28LW"/>
        <s v="MAC28SB"/>
        <s v="MAS18H2FFM"/>
        <s v="MAS24H2FFM"/>
        <s v="MAS12H2FFM"/>
        <s v="MAS12H1FFM"/>
        <s v="MAS18C2FVR"/>
        <s v="MAS18H2FVR"/>
        <s v="MAS24H2FVR"/>
        <s v="MAS12H1FVR"/>
        <s v="MAS12C1FVR"/>
        <s v="MAS12C2FVR"/>
        <s v="MAS24C2FVR"/>
        <s v="MAS12C1AGR"/>
        <s v="MAS12C2AGR"/>
        <s v="MAS12H1AGR"/>
        <s v="MAS12H2AGR"/>
        <s v="MAS18C2AGR"/>
        <s v="MAS18H2AGR"/>
        <s v="MAS24C2AGR"/>
        <s v="MAS24H2AGR"/>
        <s v="MSF18B"/>
        <s v="MTF18TR"/>
        <s v="MTF42CE"/>
        <n v="3204.0"/>
        <n v="3399.0"/>
        <n v="3810.0"/>
        <n v="3315.0"/>
        <n v="3196.0"/>
        <n v="3392.0"/>
        <n v="3397.0"/>
        <n v="3404.0"/>
        <n v="3386.0"/>
        <n v="3389.0"/>
        <n v="3348.0"/>
        <n v="3317.0"/>
        <n v="3398.0"/>
        <n v="3409.0"/>
        <n v="3430.0"/>
        <s v="MAPS1211C"/>
        <n v="3406.0"/>
        <n v="3388.0"/>
        <s v="FB50-17H"/>
        <n v="3347.0"/>
        <n v="3420.0"/>
        <s v="3392 PLUS"/>
        <s v="3398 PLUS"/>
        <s v="MAS12C2ECS"/>
        <s v="MAS18H2ECS "/>
        <s v="MAS18C2ECS"/>
        <s v="MAS12H2ECS"/>
        <s v="MAS12H1ECS"/>
        <s v="MDP50C1KSP"/>
        <s v="MAS12C1AGS"/>
        <s v="MAS12C2AGS"/>
        <s v="MAS12H1AGS"/>
        <s v="MAS18C2AGS"/>
        <s v="MAS24C2AGS"/>
        <s v="MAW12C1OUK"/>
        <s v="MAW05C1OUK"/>
        <s v="MAW08C1OUK"/>
        <n v="5526.0"/>
        <n v="5503.0"/>
        <n v="5528.0"/>
        <n v="5501.0"/>
        <n v="5504.0"/>
        <n v="5210.0"/>
        <n v="5302.0"/>
        <n v="5216.0"/>
        <n v="5307.0"/>
        <n v="5551.0"/>
        <n v="8.58119007034E11"/>
        <n v="8.41450001427E11"/>
        <n v="8.41450008587E11"/>
      </sharedItems>
    </cacheField>
    <cacheField name="GTIN">
      <sharedItems containsBlank="1" containsMixedTypes="1" containsNumber="1" containsInteger="1">
        <s v="07503030599467"/>
        <s v="07503030599450"/>
        <s v="07503030599511"/>
        <s v="07503030599504"/>
        <s v="07503030599481"/>
        <s v="07503030599474"/>
        <s v="07503030599498"/>
        <s v="17503030599396"/>
        <s v="17503030599402"/>
        <s v="17503030599389"/>
        <s v="07503030599283"/>
        <s v="07503030599306"/>
        <s v="07503030599276"/>
        <s v="07503030599290"/>
        <s v="07503030599368"/>
        <s v="07503030599375"/>
        <m/>
        <s v="07503030599412"/>
        <s v="7503035707072"/>
        <s v="7503038723796"/>
        <n v="7.503031015768E12"/>
        <n v="7.503038723123E12"/>
        <n v="7.503038723154E12"/>
        <s v="07503030599542"/>
        <s v="07503030599559"/>
        <s v="7502306670626"/>
        <s v="7503046720824"/>
        <s v="7503046720831"/>
        <s v="7503038723925"/>
        <s v="7503038723932"/>
        <s v="7503038723680"/>
        <s v="07503030599399"/>
        <s v="07503030599405"/>
        <s v="07503030599382"/>
        <s v="07503030599641"/>
        <s v="07503030599658"/>
        <s v="07503030599665"/>
        <s v="07503030599672"/>
        <s v="07503030599689"/>
        <s v="07503030599696"/>
        <s v="07503030599702"/>
        <s v="07503030599719"/>
        <s v="07503030599726"/>
        <s v="07503030599733"/>
        <s v="07503030599757"/>
        <s v="07503030599764"/>
        <s v="07503030599740"/>
        <s v="07503030599771"/>
        <s v="07503030599788"/>
        <s v="07503030599795"/>
        <s v="07503030599801"/>
        <s v="07503030599818"/>
        <s v="07503030599825"/>
        <s v="07503030599832"/>
        <s v="07503030599849"/>
        <s v="07503030599856"/>
        <s v="07503030599863"/>
        <s v="07503030599870"/>
        <s v="07503030599887"/>
        <s v="07503054375023"/>
        <s v="07503054375030"/>
        <s v="07503054375047"/>
        <s v="07503054375054"/>
        <s v="07503054375061"/>
        <s v="17503030599174"/>
        <s v="27503030599355"/>
        <s v="17503030599426"/>
        <s v="17503030599099"/>
        <s v="17503030599242"/>
        <s v="17503030599204"/>
        <s v="17503030599235"/>
        <s v="17503030599198"/>
        <s v="07503030599153"/>
        <s v="07503030599139"/>
        <s v="07503030599078"/>
        <s v="07503030599320"/>
        <s v="07503030599313"/>
        <s v="07503030599337"/>
        <s v="07503030599122"/>
        <s v="07503030599108"/>
        <s v="07503030599115"/>
        <s v="07503030599085"/>
        <s v="07503030599573"/>
        <s v="07503030599221"/>
        <s v="07503030599184"/>
        <s v="07503030599160"/>
        <s v="07503030599023"/>
        <s v="07503030599061"/>
        <s v="07503030599047"/>
        <s v="07503030599269"/>
        <s v="07503030599252"/>
        <s v="07503030599030"/>
        <s v="07503030599146"/>
        <s v="400003644698"/>
        <s v="400003644681"/>
        <s v="17503030599440"/>
        <s v="07503030599436"/>
        <s v="400003644704"/>
        <s v="400003644742"/>
        <s v="400003644728"/>
        <s v="400003644711"/>
        <s v="400003644759"/>
        <s v="400003644735"/>
        <s v="07503030599528"/>
        <s v="07503030599177"/>
        <s v="07503030599351"/>
        <s v="07503030599429"/>
        <s v="07503030599092"/>
        <s v="07503030599245"/>
        <s v="07503030599207"/>
        <s v="07503030599238"/>
        <s v="07503030599191"/>
        <s v="07503030599443"/>
        <s v="07503030599580"/>
        <s v="07503030599566"/>
        <s v="07503030599603"/>
        <s v="07503030599597"/>
        <s v="07503030599610"/>
        <s v="07503030599627"/>
        <s v="07503030599634"/>
        <n v="7.501201209962E12"/>
        <n v="7.501201208385E12"/>
        <n v="7.501201208415E12"/>
        <n v="7.501201208392E12"/>
        <n v="7.501201208408E12"/>
        <n v="7.501201208507E12"/>
        <n v="7.50120120846E12"/>
        <n v="7.501201208491E12"/>
        <n v="7.501201208477E12"/>
        <n v="7.502285941892E12"/>
        <n v="7.502306603365E12"/>
        <n v="7.501719264934E12"/>
        <n v="7.50231640332E12"/>
        <n v="7.502215501189E12"/>
        <n v="7.502215503312E12"/>
        <n v="7.502276329302E12"/>
        <n v="7.502276329326E12"/>
        <n v="7.502276329319E12"/>
        <n v="7.50200825072E12"/>
        <n v="7.502008250751E12"/>
        <n v="7.502008250737E12"/>
        <n v="7.502269728785E12"/>
        <n v="7.502269728815E12"/>
        <n v="7.502269728792E12"/>
        <n v="7.502269728747E12"/>
        <n v="7.502269728778E12"/>
        <n v="7.502269728754E12"/>
        <n v="7.502276329395E12"/>
        <n v="7.502276329425E12"/>
        <n v="7.502276329401E12"/>
        <n v="7.501201208514E12"/>
        <n v="7.501201208422E12"/>
        <n v="7.501201208453E12"/>
        <n v="7.501201208439E12"/>
        <n v="7.501201208446E12"/>
        <n v="7.501201209979E12"/>
        <n v="7.501201206831E12"/>
        <n v="7.501201209986E12"/>
        <n v="7.501201206817E12"/>
        <n v="7.501201208484E12"/>
        <n v="7.502215506115E12"/>
        <n v="7.502215506146E12"/>
        <n v="7.502215506122E12"/>
        <n v="7.502215506139E12"/>
        <n v="7.501719264903E12"/>
        <n v="7.50171926491E12"/>
        <n v="7.501719264927E12"/>
        <n v="7.502316403306E12"/>
        <n v="7.502316403283E12"/>
        <n v="7.50231640329E12"/>
        <n v="7.502316403313E12"/>
        <n v="7.502316403344E12"/>
        <n v="7.502316403337E12"/>
        <n v="7.501719266631E12"/>
        <n v="7.501719266662E12"/>
        <n v="7.501719266648E12"/>
        <n v="7.501719266655E12"/>
        <n v="7.502215501165E12"/>
        <n v="7.502215501196E12"/>
        <n v="7.502215501172E12"/>
        <n v="7.502215503282E12"/>
        <n v="7.502215503299E12"/>
        <n v="7.502215503305E12"/>
        <n v="7.502316403276E12"/>
        <n v="7.503030599894E12"/>
        <n v="7.5030305999E12"/>
        <n v="7.503030599917E12"/>
        <n v="7.503030599924E12"/>
        <n v="7.503030599931E12"/>
        <n v="7.503030599948E12"/>
        <n v="7.503030599955E12"/>
        <n v="7.503030599962E12"/>
        <n v="4.894461861234E12"/>
        <n v="4.894461859163E12"/>
        <n v="6.936520839469E12"/>
        <n v="7.23755018839E11"/>
        <n v="4.894461878072E12"/>
        <n v="1.94252705513E11"/>
        <n v="1.9425312883E11"/>
        <n v="6.941785720926E12"/>
        <n v="6.941785715953E12"/>
        <n v="6.941785716141E12"/>
        <n v="6.941785720636E12"/>
        <n v="6.941785723163E12"/>
        <n v="6.94178571596E12"/>
        <n v="6.936520814299E12"/>
        <n v="6.936520843701E12"/>
        <n v="6.902176081026E12"/>
        <n v="6.941487252077E12"/>
        <n v="6.936520820597E12"/>
        <n v="6.936520818754E12"/>
        <n v="6.941487232772E12"/>
        <n v="6.941487232789E12"/>
        <n v="6.901443400072E12"/>
        <n v="6.901443267132E12"/>
        <n v="6.901443386345E12"/>
        <n v="6.901443400812E12"/>
        <n v="6.901443400805E12"/>
        <n v="6.9014432207E11"/>
        <n v="6.972453169761E12"/>
        <n v="6.901443399543E12"/>
        <n v="6.90144339955E12"/>
        <n v="8.60009969483E11"/>
        <n v="7.23755136144E11"/>
        <n v="6.9014431561914E13"/>
        <n v="8.40023268533E11"/>
        <n v="8.40023243738E11"/>
        <n v="8.40023239496E11"/>
        <n v="8.40023246708E11"/>
        <n v="8.40023218064E11"/>
        <n v="7.501882642645E12"/>
        <n v="8.40023214028E11"/>
        <n v="8.40023209314E11"/>
        <n v="7.506227338788E12"/>
        <n v="8.4002324478E11"/>
        <n v="8.40023225536E11"/>
        <n v="7.506227342501E12"/>
        <n v="8.40023220807E11"/>
        <n v="5.601470202E10"/>
        <n v="7.23755015715E11"/>
        <n v="7.23755015692E11"/>
        <n v="8.40023243912E11"/>
        <n v="8.40023239502E11"/>
        <n v="6.947681536142E12"/>
        <n v="7.501882639218E12"/>
        <n v="7.501882642621E12"/>
        <n v="6.941399062535E12"/>
        <n v="6.941399062566E12"/>
        <n v="8.80609009376E12"/>
        <n v="8.806090480379E12"/>
        <n v="6.9014432207E12"/>
        <n v="6.901443156191E12"/>
        <n v="6.941487256914E12"/>
        <n v="8.806094801736E12"/>
        <n v="8.806094801491E12"/>
        <n v="8.806090558574E12"/>
        <n v="8.80609251993E12"/>
        <n v="8.801643725587E12"/>
        <n v="8.806090093852E12"/>
        <n v="8.806090093784E12"/>
        <n v="8.806094844566E12"/>
        <n v="8.806095065465E12"/>
        <n v="6.97333062111E11"/>
        <n v="6.97333062142E11"/>
        <n v="6.97333062135E11"/>
        <n v="6.9733306218E11"/>
        <n v="6.97333062197E11"/>
        <n v="6.97333062203E11"/>
        <n v="6.9733306221E11"/>
        <n v="6.97333062357E11"/>
        <n v="6.97333062364E11"/>
        <n v="6.97333062371E11"/>
        <n v="6.97333062395E11"/>
        <n v="6.97333062562E11"/>
        <n v="6.97333062579E11"/>
        <n v="6.97333062586E11"/>
        <n v="6.97333062593E11"/>
        <n v="4.894461935836E12"/>
        <s v="VT10M12345"/>
        <s v="VT10MP12345"/>
        <n v="6.934177763571E12"/>
        <n v="6.934177754784E12"/>
        <n v="6.93417777063E12"/>
        <n v="1.96675213402E11"/>
        <n v="1.96675213401E11"/>
        <n v="6.941059645962E12"/>
        <n v="6.94181271568E12"/>
        <n v="7.506227338023E12"/>
        <n v="6.941059646839E12"/>
        <n v="8.85909499458E11"/>
        <n v="6.941812717783E12"/>
        <n v="7.50188263042E12"/>
        <n v="6.90217604833E12"/>
        <n v="6.941812739235E12"/>
        <n v="6.941487270095E12"/>
        <n v="1.94253411338E11"/>
        <n v="6.941487241613E12"/>
        <n v="8.806095355719E12"/>
        <n v="6.941487252091E12"/>
        <n v="6.941487252084E12"/>
        <n v="8.806094579963E12"/>
        <n v="8.806094580655E12"/>
        <n v="8.806094579277E12"/>
        <n v="8.806094821666E12"/>
        <n v="8.806094821E12"/>
        <n v="8.806094750027E12"/>
        <n v="8.806095138701E12"/>
        <n v="8.806095367323E12"/>
        <n v="8.806095367897E12"/>
        <n v="8.806095156125E12"/>
        <n v="8.40023259333E11"/>
        <n v="6.934177770739E12"/>
        <n v="6.936520808007E12"/>
        <n v="8.4002321961E11"/>
        <n v="7.501882639188E12"/>
        <n v="7.501882647916E12"/>
        <n v="8.40023230264E11"/>
        <n v="8.40023221507E11"/>
        <n v="8.4002322951E11"/>
        <n v="6.901443294954E12"/>
        <n v="6.901443359844E12"/>
        <n v="8.400232236E11"/>
        <n v="8.806095420516E12"/>
        <n v="8.806095420509E12"/>
        <n v="8.806095420523E12"/>
        <n v="6.901443266531E12"/>
        <n v="6.901443266524E12"/>
        <n v="6.941487281626E12"/>
        <n v="6.941487205189E12"/>
        <n v="8.40023223082E11"/>
        <n v="8.40023221408E11"/>
        <n v="8.40023223075E11"/>
        <n v="6.941487205172E12"/>
        <n v="7.501882647947E12"/>
        <n v="7.501882653924E12"/>
        <n v="8.40023230271E11"/>
        <n v="8.40023221514E11"/>
        <n v="6.936520807994E12"/>
        <n v="8.40023229541E11"/>
        <n v="6.941487238644E12"/>
        <n v="6.901443359837E12"/>
        <n v="6.941487238651E12"/>
        <n v="6.901443355907E12"/>
        <n v="6.901443355891E12"/>
        <n v="6.901443294947E12"/>
        <n v="8.40023219603E11"/>
        <n v="8.40023223617E11"/>
        <n v="8.40023221392E11"/>
        <n v="6.941785722425E12"/>
        <n v="6.936520806607E12"/>
        <n v="6.934177760099E12"/>
        <n v="8.40023227011E11"/>
        <n v="8.40023225109E11"/>
        <n v="6.943279427021E12"/>
        <n v="6.943279427038E12"/>
        <n v="6.934177734946E12"/>
        <n v="6.934177769313E12"/>
        <n v="8.806094344332E12"/>
        <n v="8.806094344424E12"/>
        <n v="8.806094344493E12"/>
        <n v="6.93417773496E12"/>
        <n v="8.806094297478E12"/>
        <n v="8.806094344462E12"/>
        <n v="8.806094297515E12"/>
        <n v="8.806094297409E12"/>
        <n v="8.806094297553E12"/>
        <n v="6.934177768378E12"/>
        <n v="6.934177768361E12"/>
        <n v="6.934177767241E12"/>
        <n v="6.934177770661E12"/>
        <n v="6.9410596459E12"/>
        <n v="8.40023276002E11"/>
        <n v="6.934177797804E12"/>
        <n v="6.934177797514E12"/>
        <n v="8.806095274485E12"/>
        <n v="8.806095274676E12"/>
        <n v="8.806095274713E12"/>
        <n v="7.501882649828E12"/>
        <n v="7.501882649842E12"/>
        <n v="7.501882652491E12"/>
        <n v="1.94252515921E11"/>
        <n v="7.93888197695E11"/>
        <n v="6.91835128795E11"/>
        <n v="6.91835019314E11"/>
        <n v="6.91835132297E11"/>
        <n v="7.93888197893E11"/>
        <n v="6.91835132495E11"/>
        <n v="6.91835129297E11"/>
        <n v="7.93888202191E11"/>
        <n v="8.46042014335E11"/>
        <n v="6.91835021218E11"/>
        <n v="8.46042016957E11"/>
        <n v="8.46042070775E11"/>
        <n v="6.91835134093E11"/>
        <n v="6.91835012315E11"/>
        <n v="7.32388011117E11"/>
        <n v="6.91835012513E11"/>
        <n v="8.50046554742E11"/>
        <n v="8.46042065238E11"/>
        <n v="8.46042060981E11"/>
        <n v="1.94253826811E11"/>
        <n v="8.46042016964E11"/>
        <n v="8.40268907235E11"/>
        <n v="4.894461886961E12"/>
        <n v="6.91835133898E11"/>
        <n v="8.46042065245E11"/>
        <n v="6.91835140896E11"/>
        <n v="7.93888206892E11"/>
        <n v="7.3238802001E11"/>
        <n v="7.32388022915E11"/>
        <n v="7.93888110861E11"/>
        <n v="6.91835012123E11"/>
        <n v="7.503054375085E12"/>
        <n v="7.503054375092E12"/>
        <n v="7.503054375108E12"/>
        <n v="7.503054375115E12"/>
        <n v="7.503054375122E12"/>
        <n v="8.50007449636E11"/>
        <n v="8.50007449629E11"/>
        <n v="8.50007449605E11"/>
        <n v="8.50007449612E11"/>
        <n v="8.53244008925E11"/>
        <n v="8.53030006319E11"/>
        <n v="8.50007449414E11"/>
        <n v="8.53030006708E11"/>
        <n v="9.9053064015E10"/>
        <n v="9.9053005131E10"/>
        <n v="9.9053064022E10"/>
        <n v="9.9053005094E10"/>
        <n v="9.9053006015E10"/>
        <n v="9.9053006138E10"/>
        <n v="9.9053006145E10"/>
        <n v="9.9053006077E10"/>
        <n v="9.9053006053E10"/>
        <n v="9.9053062028E10"/>
        <n v="9.9053005148E10"/>
        <n v="9.9053031215E10"/>
        <n v="9.9053031123E10"/>
        <n v="9.9053031208E10"/>
        <n v="9.9053031147E10"/>
        <n v="9.9053031161E10"/>
        <n v="9.9053005476E10"/>
        <n v="9.9053005186E10"/>
        <n v="9.905300549E10"/>
        <n v="9.9053005551E10"/>
        <n v="9.9053005513E10"/>
        <n v="9.905300552E10"/>
        <n v="9.9053005537E10"/>
        <n v="9.9053005179E10"/>
        <n v="9.905306307E10"/>
        <n v="9.9053067016E10"/>
        <n v="9.9053067047E10"/>
        <n v="9.9053007029E10"/>
        <n v="9.9053007036E10"/>
        <n v="9.9053007043E10"/>
        <n v="9.9053007012E10"/>
        <n v="9.9053063087E10"/>
        <n v="6.956079716639E12"/>
        <n v="6.956079713386E12"/>
        <n v="6.956079716646E12"/>
        <n v="6.939815604957E12"/>
        <n v="6.944271673911E12"/>
        <n v="6.936718317779E12"/>
        <n v="6.939962800554E12"/>
        <n v="6.936718323664E12"/>
        <n v="6.944271666944E12"/>
        <n v="6.944271652855E12"/>
        <n v="6.944271671597E12"/>
        <n v="6.944271644423E12"/>
        <n v="6.944271644447E12"/>
        <n v="6.944271666951E12"/>
        <n v="6.944271661338E12"/>
        <n v="6.944271661321E12"/>
        <n v="6.944271661345E12"/>
        <n v="6.944271661628E12"/>
        <n v="6.944271661611E12"/>
        <n v="6.944271661635E12"/>
        <n v="6.944271665145E12"/>
        <n v="6.944271665169E12"/>
        <n v="9.9053005124E10"/>
        <n v="6.9560797218E12"/>
        <n v="6.939815601642E12"/>
        <n v="3.70114641971E11"/>
        <n v="6.93996262303E12"/>
        <n v="6.939962623382E12"/>
        <n v="6.939962623047E12"/>
        <n v="6.939962623399E12"/>
        <n v="6.944271674383E12"/>
        <n v="6.9442716733E12"/>
        <n v="6.94427167439E12"/>
        <n v="6.944271675069E12"/>
        <n v="7.57638614726E11"/>
        <n v="7.57638614733E11"/>
        <n v="6.944271673294E12"/>
        <n v="8.50007449858E11"/>
        <n v="6.940461937009E12"/>
        <n v="8.53030006913E11"/>
        <n v="8.53030006487E11"/>
        <n v="8.53030006494E11"/>
        <n v="8.53030006524E11"/>
        <n v="8.53030006869E11"/>
        <n v="8.530300065E11"/>
        <s v="6940461908528"/>
        <n v="8.53030006517E11"/>
        <n v="8.53030006906E11"/>
        <n v="8.50007449704E11"/>
        <s v="6940461937016"/>
        <n v="8.53244008635E11"/>
        <n v="6.939962622934E12"/>
        <n v="6.939962622927E12"/>
        <n v="6.94427167299E12"/>
        <n v="6.94427167301E12"/>
        <n v="6.944271673003E12"/>
        <n v="9.9053036012E10"/>
        <n v="9.9053036814E10"/>
        <n v="9.9053035688E10"/>
        <n v="9.9053035312E10"/>
        <n v="6.940461934916E12"/>
        <n v="6.940461916998E12"/>
        <n v="6.940461934848E12"/>
        <n v="6.940461934282E12"/>
        <n v="6.940461912884E12"/>
        <n v="6.945878324589E12"/>
        <n v="6.945878338173E12"/>
        <n v="6.945878328969E12"/>
        <n v="6.939962622958E12"/>
        <n v="6.945878320864E12"/>
        <n v="6.945878323087E12"/>
        <n v="6.939962622941E12"/>
        <n v="6.945878339149E12"/>
        <n v="6.945878339163E12"/>
        <n v="6.945878316041E12"/>
        <s v="6954903816715"/>
        <n v="6.954903816661E12"/>
        <n v="6.945878336117E12"/>
        <n v="6.954903812731E12"/>
        <n v="6.954903815008E12"/>
        <n v="6.954903813714E12"/>
        <n v="6.954903815527E12"/>
        <n v="6.940461934275E12"/>
        <n v="6.945878317017E12"/>
        <n v="6.9458783361E12"/>
        <n v="6.945878336094E12"/>
        <n v="6.945878339125E12"/>
        <n v="6.954903815534E12"/>
        <n v="6.954903816395E12"/>
        <n v="6.940461938952E12"/>
        <n v="6.945878339132E12"/>
        <n v="6.945878339156E12"/>
        <n v="6.940461933483E12"/>
        <n v="6.944271673027E12"/>
        <n v="6.954903816258E12"/>
        <n v="6.94587834936E12"/>
        <n v="6.938187399553E12"/>
        <n v="6.938187378374E12"/>
        <n v="6.938187378367E12"/>
        <n v="8.50033692211E11"/>
        <n v="8.50033692082E11"/>
        <n v="6.939924851129E12"/>
        <n v="8.50033692075E11"/>
        <n v="6.938187303932E12"/>
        <n v="8.50033692266E11"/>
        <n v="8.53244008499E11"/>
        <n v="8.53244008192E11"/>
        <n v="8.50033692242E11"/>
        <n v="8.50007449025E11"/>
        <n v="8.50007449032E11"/>
        <n v="8.50007449018E11"/>
        <n v="8.50007449056E11"/>
        <n v="8.50007449049E11"/>
        <n v="8.50033692068E11"/>
        <n v="8.50033692051E11"/>
        <n v="6.938187399515E12"/>
        <n v="8.5003369215E11"/>
        <n v="8.53244008017E11"/>
        <n v="6.938187399485E12"/>
        <n v="8.53244008031E11"/>
        <n v="8.53244008024E11"/>
        <n v="8.53244008048E11"/>
        <n v="8.53244008062E11"/>
        <n v="6.938187305714E12"/>
        <n v="6.93818730397E12"/>
        <n v="6.938187303949E12"/>
        <n v="6.939924840239E12"/>
        <n v="6.939924840222E12"/>
        <n v="6.939924840215E12"/>
        <n v="6.938187340746E12"/>
        <n v="6.938187340968E12"/>
        <n v="6.938187335353E12"/>
        <n v="6.938187335339E12"/>
        <n v="6.938187378305E12"/>
        <n v="6.938187378343E12"/>
        <n v="6.93818737835E12"/>
        <n v="6.938187378329E12"/>
        <n v="6.938187378282E12"/>
        <n v="6.938187378299E12"/>
        <n v="6.938187378312E12"/>
        <n v="6.938187378442E12"/>
        <n v="6.938187378466E12"/>
        <n v="6.938187378459E12"/>
        <n v="6.938187378473E12"/>
        <n v="6.93818737848E12"/>
        <n v="6.938187378497E12"/>
        <n v="6.938187378503E12"/>
        <n v="6.93818737851E12"/>
        <n v="6.939924840246E12"/>
        <n v="6.939924840253E12"/>
        <n v="6.939924840208E12"/>
        <n v="7.501409007469E12"/>
        <n v="7.501409006141E12"/>
        <n v="7.50140901375E12"/>
        <n v="7.50140900682E12"/>
        <n v="7.50140900385E12"/>
        <n v="7.501409007797E12"/>
        <n v="7.501409008909E12"/>
        <n v="7.501409010148E12"/>
        <n v="7.501409003805E12"/>
        <n v="7.5014090019E12"/>
        <n v="7.501409033482E12"/>
        <n v="7.501409033178E12"/>
        <n v="7.501409008916E12"/>
        <n v="7.501409010155E12"/>
        <n v="7.501409012012E12"/>
        <n v="8.53244008901E11"/>
        <n v="7.501409013767E12"/>
        <n v="7.501409001894E12"/>
        <n v="6.939924838977E12"/>
        <n v="7.501409033475E12"/>
        <n v="7.501409012081E12"/>
        <n v="7.501409013668E12"/>
        <n v="7.501409013675E12"/>
        <n v="6.938187399492E12"/>
        <n v="6.938187399546E12"/>
        <n v="6.938187399508E12"/>
        <n v="6.938187399539E12"/>
        <n v="6.938187399522E12"/>
        <n v="6.938187304212E12"/>
        <n v="6.938187387185E12"/>
        <n v="7.501409055262E12"/>
        <n v="7.501409005038E12"/>
        <n v="7.501409055286E12"/>
        <n v="7.501409005014E12"/>
        <n v="7.501409005045E12"/>
        <n v="7.5014090521E12"/>
        <n v="7.501409053022E12"/>
        <n v="7.501409013125E12"/>
        <n v="7.501409053077E12"/>
        <n v="7.501409055514E12"/>
        <n v="8.58119007034E11"/>
        <n v="8.41450001427E11"/>
        <n v="8.41450008587E11"/>
        <n v="1.7503030599136E13"/>
        <n v="1.750303059931E13"/>
        <n v="1.7503030599082E13"/>
        <n v="1.7503030599228E13"/>
        <n v="2.7503030599188E13"/>
        <n v="2.7503030599447E13"/>
        <n v="1.7503030599167E13"/>
        <n v="2.7503030599249E13"/>
        <n v="2.7503030599201E13"/>
        <n v="2.7503030599232E13"/>
        <n v="1.7503030599358E13"/>
        <n v="2.7503030599195E13"/>
        <n v="2.7503030599171E13"/>
        <n v="2.7503030599317E13"/>
        <n v="2.7503030599089E13"/>
        <n v="2.7503030599225E13"/>
        <n v="1.7503030599181E13"/>
      </sharedItems>
    </cacheField>
    <cacheField name="Modelo">
      <sharedItems containsBlank="1" containsMixedTypes="1" containsNumber="1" containsInteger="1">
        <s v="Osaka"/>
        <s v="Bruselas"/>
        <s v="Carter"/>
        <s v="Damien"/>
        <s v="Denvor"/>
        <s v="Leah"/>
        <s v="Nairobi"/>
        <s v="Granada"/>
        <s v="Málaga"/>
        <s v="Sevilla"/>
        <s v="Santorini"/>
        <s v="Cartagena"/>
        <s v="Santander"/>
        <s v="Cozumel"/>
        <s v="Turquía"/>
        <s v="Oslo"/>
        <s v="Estocolmo"/>
        <s v="Boxster"/>
        <s v="Mako"/>
        <s v="Salma"/>
        <s v="Tilo"/>
        <s v="Mimosa"/>
        <s v="Tulum"/>
        <s v="Zero"/>
        <s v="Seúl"/>
        <s v="Berlín"/>
        <s v="Valencia"/>
        <s v="Niza"/>
        <s v="Mumbai"/>
        <s v="Mónaco"/>
        <s v="Lárisa"/>
        <s v="Oporto"/>
        <s v="Dubín"/>
        <s v="Milan"/>
        <s v="Múnich"/>
        <s v="London"/>
        <s v="Moscú"/>
        <s v="Lucía"/>
        <s v="Taipei"/>
        <s v="JM-Y53"/>
        <s v="AS-002"/>
        <s v="Venecia"/>
        <s v="JM-X53"/>
        <s v="Lenox"/>
        <s v="Milán"/>
        <s v="Florencia"/>
        <s v="Pisa"/>
        <s v="Siena"/>
        <s v="Toscana"/>
        <s v="JM-Z240"/>
        <s v="JM-SJ32"/>
        <s v="JM-F86"/>
        <s v="JM-M180"/>
        <s v="Palermo"/>
        <s v="JM-Z180-4"/>
        <s v="Baxton"/>
        <s v="Connie"/>
        <s v="Cooper"/>
        <s v="Croacia"/>
        <s v="Ibiza"/>
        <s v="Peyton"/>
        <s v="Venza"/>
        <s v="JM-Z180-3"/>
        <s v="Roma"/>
        <s v="JM-M180 "/>
        <s v="JM-M53"/>
        <s v="Vinci"/>
        <s v="Turín"/>
        <s v="Verona"/>
        <s v="Nápoles"/>
        <s v="Lisboa"/>
        <s v="Aramis"/>
        <s v="Lotto"/>
        <s v="Rover"/>
        <s v="Adjust Pillow"/>
        <s v="Cluster"/>
        <s v="Delhi"/>
        <s v="Dreams In A Box Hybrid"/>
        <s v="Premier"/>
        <s v="Unique"/>
        <m/>
        <s v="Dry Tech"/>
        <s v="Soft Sensation"/>
        <s v="Top Hotel Plus"/>
        <s v="Euro Top"/>
        <s v="Classic Firm"/>
        <s v="Premier Hybrid"/>
        <s v="Aqua"/>
        <s v="Dreams In A Box Basic"/>
        <s v="Phantom"/>
        <s v="Madison"/>
        <s v="Vail"/>
        <s v="Top Comfort"/>
        <s v="Supreme"/>
        <s v="1B (2020)"/>
        <s v="3 (2020)"/>
        <s v="90 Smart"/>
        <s v="Moto Z3 Play"/>
        <s v="1SE (2020)"/>
        <n v="13.0"/>
        <s v="E30 Lite"/>
        <s v="H40 Lite Magic"/>
        <s v="H40 Magic"/>
        <s v="U50"/>
        <s v="V40i"/>
        <s v="X6s"/>
        <s v="X6b"/>
        <s v="Blade A52"/>
        <s v="Nova 9 SE"/>
        <s v="X8a"/>
        <s v="X7a"/>
        <s v="Nova Y60"/>
        <s v="P40 Lite"/>
        <s v="Y5p"/>
        <s v="Y6 2019"/>
        <s v="Y7a"/>
        <s v="Y7p"/>
        <s v="Nitro N62"/>
        <s v="Moto G8 Plus"/>
        <s v="Y9 Prime 2019"/>
        <s v="Moto E14"/>
        <s v="Moto G13"/>
        <s v="G23"/>
        <s v="Moto G53 5G"/>
        <s v="Edge 20"/>
        <s v="Reno6 Lite"/>
        <s v="E6I"/>
        <s v="E7"/>
        <s v="E13"/>
        <s v="E20"/>
        <s v="E30"/>
        <s v="G4 Plus"/>
        <s v="G6 Plus"/>
        <s v="G13"/>
        <s v="Z Con Moto Mods"/>
        <s v="A16"/>
        <s v="C21-Y"/>
        <s v="Galaxy A30s"/>
        <s v="Galaxy A31"/>
        <s v="Y9 2019"/>
        <s v="Nova Y70"/>
        <s v="Galaxy A04e"/>
        <s v="Galaxy A21s"/>
        <s v="Galaxy A22"/>
        <s v="Galaxy A30"/>
        <s v="Galaxy A34 5G"/>
        <s v="Galaxy A54 5G"/>
        <s v="5.5 Lite"/>
        <s v="6.5 Hd"/>
        <s v="6.26 Lite"/>
        <s v="Note 6.8"/>
        <n v="201.0"/>
        <s v="T10M"/>
        <s v="Mi 11"/>
        <n v="12.0"/>
        <s v="Mi 11 Lite"/>
        <s v="Redmi Note 11 Pro 5G"/>
        <s v="Poco M3"/>
        <s v="Redmi 9"/>
        <s v="Redmi 12C"/>
        <s v="Redmi Note 9"/>
        <s v="Galaxy A14 5G"/>
        <s v="Redmi A1"/>
        <s v="Blade A7"/>
        <s v="Blade V2020"/>
        <s v="Redmi 12"/>
        <s v="Nova Y90"/>
        <n v="14.0"/>
        <s v="Nova 9"/>
        <s v="Galaxy A15"/>
        <s v="Galaxy A04s"/>
        <s v="Galaxy A25 5G"/>
        <s v="G24 Power"/>
        <s v="Note 11 Pro"/>
        <s v="X7"/>
        <s v="Edge 20 Lite"/>
        <s v="RENO 7"/>
        <s v="Moto G82"/>
        <s v="6 Lite"/>
        <s v="G41"/>
        <s v="Moto G22"/>
        <s v="P30"/>
        <s v="Y9S"/>
        <s v="G60S"/>
        <s v="Galaxy S21 FE 5G"/>
        <s v="MATE 20 LITE"/>
        <s v="MATE 50 PRO"/>
        <s v="Y9A"/>
        <s v="G200"/>
        <s v="Moto G71"/>
        <s v="Moto G82 5G"/>
        <s v="Mooto G41 "/>
        <s v="Honor X7"/>
        <s v="G71"/>
        <s v="H60"/>
        <s v="X8"/>
        <s v="A7"/>
        <s v="9A"/>
        <s v="G60"/>
        <s v="Moto g51"/>
        <s v="T10"/>
        <s v="Note 10 pro"/>
        <s v="Note 11S"/>
        <s v="A53 5G"/>
        <s v="10 Pro"/>
        <s v="A33 5G"/>
        <s v="Note 11"/>
        <s v="40 Pro"/>
        <s v="12T"/>
        <s v="A05s"/>
        <s v="A77"/>
        <s v="A17"/>
        <n v="2.0"/>
        <s v="Pro 2"/>
        <n v="9.0"/>
        <s v="43UQ8000AUB"/>
        <s v="43UR8000AUA"/>
        <s v="50UQ8000AUB"/>
        <s v="50UR8000AUA"/>
        <s v="55UR8000AUA"/>
        <s v="65UR8000AUA"/>
        <s v="65UQ8000AUB"/>
        <s v="32S330"/>
        <s v="43S434"/>
        <s v="43Q570F"/>
        <s v="86UR8000AUA"/>
        <s v="75QNED80AQA"/>
        <s v="75QNED80ARA"/>
        <s v="QN85QN85BDFXZA"/>
        <s v="10 Max"/>
        <s v="50S470G"/>
        <s v="40S355"/>
        <s v="A2986"/>
        <s v="50S434"/>
        <s v="B09WNK39JN"/>
        <s v="1T 7"/>
        <s v="75UR8000AUA"/>
        <s v="55S470G"/>
        <s v="58S470G"/>
        <s v="65S470G"/>
        <s v="70UR8000AUA"/>
        <s v="70S470G"/>
        <s v="85S470G"/>
        <s v="86UQ8000AUB"/>
        <s v="65QNED75ARA"/>
        <s v="55QNED75ARA"/>
        <s v="65NANO85"/>
        <s v="QL-6607"/>
        <s v="QL-6603"/>
        <s v="QL-1811"/>
        <s v="QL-1225"/>
        <s v="QL-1204"/>
        <s v="75QNED75SRA"/>
        <s v="Crystal Star"/>
        <s v="MWD020E"/>
        <s v="MWD031E"/>
        <s v="MPS60GB"/>
        <s v="MPS90GB"/>
        <s v="MDD10CS"/>
        <s v="MDD30HC"/>
        <s v="MDD10CB"/>
        <s v="MDT10BB"/>
        <s v="BIKM-800 A"/>
        <s v="BIKM-800 IN"/>
        <s v="BPKM-800 IN"/>
        <s v="BMKM-150 PB"/>
        <s v="CKM-212 IN"/>
        <s v="CKM-215 IN"/>
        <s v="CKM-1350 IN"/>
        <s v="CKM-750 EIN"/>
        <s v="CKM-204 N"/>
        <s v="CEKM-300 IN"/>
        <s v="JEKM-500 IN"/>
        <s v="HFKM-1400 IN"/>
        <s v="HKM-1500 C"/>
        <s v="HKM-1500 S"/>
        <s v="HKM-1500 R"/>
        <s v="НКМ-1000"/>
        <s v="LKM-5510 PR"/>
        <s v="LKM-5910 VB"/>
        <s v="BKM-800"/>
        <s v="BKM-1000"/>
        <s v="LKM-9406 PRO"/>
        <s v="LKM-9608 PRO"/>
        <s v="LKM-9610 PRO"/>
        <s v="LKM-5710 PB"/>
        <s v="PGKM-1500 I"/>
        <s v="PEKM-1000 EG"/>
        <s v="PEKM-2000 EG"/>
        <s v="PKK-380 SA"/>
        <s v="PKK-550 SR"/>
        <s v="PKK-750 SA"/>
        <s v="PKK-350 R"/>
        <s v="SKM-800 BI"/>
        <s v="EC15KA2B"/>
        <s v="ES18PSABB"/>
        <s v="EST2A2BB"/>
        <s v="MWD2N1SS"/>
        <s v="MMDF07S2MB"/>
        <s v="MAF4A2DB"/>
        <s v="MAF35C2MR"/>
        <s v="MPC6B2EBSS"/>
        <s v="MMDXG11S2BW"/>
        <s v="MMDP07S2CW"/>
        <s v="MMDP07S2CB"/>
        <s v="MMDP07S2BG"/>
        <s v="MMDP11S2BG"/>
        <s v="MMDXG11S2MG"/>
        <s v="MMDR07S2WW"/>
        <s v="MMDR07S2BW"/>
        <s v="MMDR07S2MG"/>
        <s v="MMDF07S2WW"/>
        <s v="MMDF07S2BW"/>
        <s v="MMDF07S2MG"/>
        <s v="MMDX11S2BW"/>
        <s v="MMDX11S2MG"/>
        <s v="BIKM-300 PB"/>
        <s v="ERI540WABB"/>
        <s v="MWD1N0W"/>
        <s v="NES215A"/>
        <s v="MTGB24R3402GS"/>
        <s v="MTGB24R3402GG"/>
        <s v="MTGB30TL3402GS"/>
        <s v="MTGB30TL3402GG"/>
        <s v="MMDDG11S2SS"/>
        <s v="MMDK14S2MB"/>
        <s v="MMDHF16S2SS"/>
        <s v="MET12A2MSS"/>
        <s v="HMM70SEJ"/>
        <s v="HMM111SEJ"/>
        <s v="MMDK14S2MG "/>
        <s v="MBE040B"/>
        <s v="MDRC280FZM01"/>
        <s v="MBF06EF"/>
        <s v="MBF06ZB"/>
        <s v="MBF10BB"/>
        <s v="MBF10BC"/>
        <s v="MBF16AF"/>
        <s v="MBF16NB"/>
        <s v="MFCD11P2NABW"/>
        <s v="MBF06ZC"/>
        <s v="MBF06ED"/>
        <s v="MCV60WS"/>
        <s v="MDRC205FZM01"/>
        <s v="MRX33ES"/>
        <s v="MJUD24S3GS"/>
        <s v="MJUD24S3GB"/>
        <s v="MGS20FS1BAABB"/>
        <s v="MGS30FS1LEAMG"/>
        <s v="MGS20FS1BAABG"/>
        <s v="EE-101NF"/>
        <s v="EE-101GF"/>
        <s v="EK-1131 MB-ICHIC"/>
        <s v="EK-501FNM"/>
        <s v="MDRC199CCNB"/>
        <s v="MDRC142FGM01"/>
        <s v="MDRD96CCNLS"/>
        <s v="MDRD93CCNB"/>
        <s v="MRDD02G2NBG2"/>
        <s v="MA500W17/W"/>
        <s v="MA500W23/W"/>
        <s v="MA500W21/W"/>
        <s v="MJUD30S3GS"/>
        <s v="MTG01W15W-04"/>
        <s v="MTG01W13W-04"/>
        <s v="MJUD30S3GB"/>
        <s v="MT100W150/W-MX"/>
        <s v="MT100W220/W-MX"/>
        <s v="MLTS101M2SGDW"/>
        <s v="MDRT580MTM46W"/>
        <s v="MDRT489MTM46W"/>
        <s v="MF200D150WB/T"/>
        <s v="MDRT280WINDX"/>
        <s v="MDRT280WINDXW"/>
        <s v="MRD190CCDLSW"/>
        <s v="MDRD190CCNDXW"/>
        <s v="MDRD93CCNG"/>
        <s v="MLTS13M2SGDW"/>
        <s v="MF200D150WB/W"/>
        <s v="MF200D125WB/T"/>
        <s v="MT100W110/W-MX"/>
        <s v="MDRT480WENDXW"/>
        <s v="MDRF700FGM46"/>
        <s v="MDRS710FGM46"/>
        <s v="MT100W130/W-MX"/>
        <s v="MT100W190/W-MX"/>
        <s v="MDRT87CCDLS"/>
        <s v="MGS30FS1LEAMSS"/>
        <s v="MW6XDBB"/>
        <s v="RMA300FJMRM0"/>
        <s v="RME360FGMRM0"/>
        <s v="MDRT210CCNLS"/>
        <s v="MT100W110/WG-MX"/>
        <s v="MDRT385MTM50"/>
        <s v="MDWPS1401KSS"/>
        <s v="MAS24H2ECS "/>
        <s v="CTC120B"/>
        <s v="CTF120B"/>
        <s v="CTC121B"/>
        <s v="CTF121B"/>
        <s v="CTC181B"/>
        <s v="CTF181B"/>
        <s v="CTC241B"/>
        <s v="CTF241B"/>
        <s v="CWC120D"/>
        <s v="CWF120D"/>
        <s v="CWC121D"/>
        <s v="CWF121D"/>
        <s v="CWC181D"/>
        <s v="CWF181D"/>
        <s v="CWF241D"/>
        <s v="MAS12H1AGO"/>
        <s v="MAS12C1AGO"/>
        <s v="CWF181E"/>
        <s v="CLC121T"/>
        <s v="MTF42CEBW"/>
        <s v="CLF121T"/>
        <s v="MAW08C1OUM"/>
        <s v="CVF120D"/>
        <s v="CMC181K"/>
        <s v="CMC261K"/>
        <s v="CWC120E"/>
        <s v="CWC121E"/>
        <s v="CWF121E"/>
        <s v="CWC261E"/>
        <s v="CLC120D"/>
        <s v="CLC121D"/>
        <s v="CLF121D"/>
        <s v="CLC181D"/>
        <s v="CLF181E"/>
        <s v="CLC120T"/>
        <s v="CLF120T"/>
        <s v="MAS24C2ECS "/>
        <s v="CMF121V"/>
        <s v="CHC120S"/>
        <s v="CHF120S"/>
        <s v="CLC120H"/>
        <s v="MAS12C1ECS"/>
        <s v="CLC121H"/>
        <s v="CLF121H"/>
        <s v="CLF181H"/>
        <s v="CLF261H"/>
        <s v="MAP12C1PSP"/>
        <s v="MAW05C1OUM"/>
        <s v="MAW12C1OUM"/>
        <s v="MAC46TFBW"/>
        <s v="MAC28LW"/>
        <s v="MAC28SB"/>
        <s v="MAS18H2FFM"/>
        <s v="MAS24H2FFM"/>
        <s v="MAS12H2FFM"/>
        <s v="MAS12H1FFM"/>
        <s v="MAS18C2FVR"/>
        <s v="MAS18H2FVR"/>
        <s v="MAS24H2FVR"/>
        <s v="MAS12H1FVR"/>
        <s v="MAS12C1FVR"/>
        <s v="MAS12C2FVR"/>
        <s v="MAS24C2FVR"/>
        <s v="MAS12C1AGR"/>
        <s v="MAS12C2AGR"/>
        <s v="MAS12H1AGR"/>
        <s v="MAS12H2AGR"/>
        <s v="MAS18C2AGR"/>
        <s v="MAS18H2AGR"/>
        <s v="MAS24C2AGR"/>
        <s v="MAS24H2AGR"/>
        <s v="MSF18B"/>
        <s v="MTF18TR"/>
        <s v="MTF42CE"/>
        <n v="3204.0"/>
        <n v="3399.0"/>
        <n v="3810.0"/>
        <n v="3315.0"/>
        <n v="3196.0"/>
        <n v="3392.0"/>
        <n v="3397.0"/>
        <n v="3404.0"/>
        <n v="3386.0"/>
        <n v="3389.0"/>
        <n v="3348.0"/>
        <n v="3317.0"/>
        <n v="3398.0"/>
        <n v="3409.0"/>
        <n v="3430.0"/>
        <s v="MAPS1211C"/>
        <n v="3406.0"/>
        <n v="3388.0"/>
        <s v="FB50-17H"/>
        <n v="3347.0"/>
        <n v="3420.0"/>
        <s v="3392 PLUS"/>
        <s v="3398 PLUS"/>
        <s v="MAS12C2ECS"/>
        <s v="MAS18H2ECS "/>
        <s v="MAS18C2ECS"/>
        <s v="MAS12H2ECS"/>
        <s v="MAS12H1ECS"/>
        <s v="MDP50C1KSP"/>
        <s v="MAS12C1AGS"/>
        <s v="MAS12C2AGS"/>
        <s v="MAS12H1AGS"/>
        <s v="MAS18C2AGS"/>
        <s v="MAS24C2AGS"/>
        <s v="MAW12C1OUK"/>
        <s v="MAW05C1OUK"/>
        <s v="MAW08C1OUK"/>
        <n v="5526.0"/>
        <n v="5503.0"/>
        <n v="5528.0"/>
        <n v="5501.0"/>
        <n v="5504.0"/>
        <n v="5210.0"/>
        <n v="5302.0"/>
        <n v="5216.0"/>
        <n v="5307.0"/>
        <n v="5551.0"/>
        <s v="First Order Stormtrooper"/>
        <s v="F35 "/>
        <s v="ES4"/>
        <s v="JM-C122"/>
        <s v="EK6"/>
        <s v="EK8"/>
        <s v="EK12"/>
        <s v="EK14"/>
        <s v="EK13"/>
        <s v="EK9"/>
        <s v="EK16"/>
        <s v="EK10"/>
        <s v="EK11"/>
        <s v="EK5"/>
        <s v="EK7"/>
        <s v="EK2"/>
        <s v="EK4"/>
        <s v="EK1"/>
        <s v="EK3"/>
        <s v="EK15"/>
        <s v="CYBSA4"/>
        <s v="CYBSA16"/>
        <s v="CYBSA6"/>
        <s v="CYBSA18"/>
        <s v="CYBSA5"/>
        <s v="CYBSA17"/>
        <s v="CYBSA1"/>
        <s v="CYBSA13"/>
        <s v="CYBSA3"/>
        <s v="CYBSA15"/>
        <s v="CYBSA2"/>
        <s v="CYBSA14"/>
        <s v="CYBSA7"/>
        <s v="CYBSA19"/>
        <s v="CYBSA9"/>
        <s v="CYBSA21"/>
        <s v="CYBSA8"/>
      </sharedItems>
    </cacheField>
    <cacheField name="Nombre del producto" numFmtId="0">
      <sharedItems>
        <s v="Cama Osaka Individual Beige"/>
        <s v="Cama Osaka Individual Gris"/>
        <s v="Cama Osaka King Size Beige"/>
        <s v="Cama Osaka King Size Gris"/>
        <s v="Cama Osaka Matrimonial Beige"/>
        <s v="Cama Osaka Matrimonial Gris"/>
        <s v="Cama Osaka Queen Size Gris"/>
        <s v="Combo de 4 Sillas Bruselas Blancas"/>
        <s v="Combo de 4 Sillas Bruselas Grises"/>
        <s v="Combo de 4 Sillas Bruselas Negras"/>
        <s v="Sofá Cama Carter"/>
        <s v="Sofá Cama Damien"/>
        <s v="Sofá Cama Denvor"/>
        <s v="Sofá Cama Leah"/>
        <s v="Sofá Cama Nairobi Chocolate"/>
        <s v="Sofá Cama Nairobi Gris"/>
        <s v="Comedor Granada"/>
        <s v="Comedor Málaga"/>
        <s v="Comedor Sevilla"/>
        <s v="Sala Esquinera Santorini"/>
        <s v="Mesa de Centro Cartagena"/>
        <s v="Mesa Lateral Cartagena"/>
        <s v="Mueble de Baño Santander Fresno"/>
        <s v="Mueble de Baño Santander Chocolate"/>
        <s v="Bufetera Cozumel"/>
        <s v="Mueble de TV Turquía Chocolate"/>
        <s v="Mueble de TV Turquía Nuez"/>
        <s v="Sillón Reclinable Oslo"/>
        <s v="Sillón Reclinable Estocolmo"/>
        <s v="Comedor Boxster"/>
        <s v="Cuna Mako"/>
        <s v="Cuna Salma"/>
        <s v="Ropero Tilo"/>
        <s v="Ropero Mimosa"/>
        <s v="Buró Tulum"/>
        <s v="Silla Bruselas Blanca"/>
        <s v="Silla Bruselas Gris"/>
        <s v="Silla Bruselas Negra"/>
        <s v="Sillón Douriet Zero Café"/>
        <s v="Cama Seúl Individual Gris Oscuro"/>
        <s v="Cama Seúl Matrimonial Gris Oscuro"/>
        <s v="Cama Seúl King Size Gris Oscuro"/>
        <s v="Cama Berlín Individual Gris Claro"/>
        <s v="Cama Berlín Matrimonial Gris Claro"/>
        <s v="Cama Berlín Individual Beige"/>
        <s v="Cama Berlín Matrimonial Beige"/>
        <s v="Sala Esquinera Reversible Valencia Gris Oscuro"/>
        <s v="Sala Esquinera Reversible Valencia Café"/>
        <s v="Sillón Reclinable Niza"/>
        <s v="Sillón Reclinable Mumbai"/>
        <s v="Sillón Mónaco Azul Oscuro"/>
        <s v="Sillón Mónaco Gris"/>
        <s v="Sillón Mónaco Gris Oscuro"/>
        <s v="Sofá Lárisa Gris"/>
        <s v="Sofá Lárisa Café"/>
        <s v="Loveseat Lárisa Gris"/>
        <s v="Loveseat Lárisa Café"/>
        <s v="Sofá Cama Oporto Gris"/>
        <s v="Sofá cama Dublín Gris Oscuro"/>
        <s v="Sillón Milán Beige"/>
        <s v="Sillón Milán Gris"/>
        <s v="Sala Esquinera Múnich Gris Oscuro"/>
        <s v="Sala Esquinera London Gris Oscuro"/>
        <s v="Sofá Cama Esquinero con Baúl Moscú Gris Oscuro"/>
        <s v="Sofá Cama Lucía Gris "/>
        <s v="Sofá Cama Lucía Gris Oscuro"/>
        <s v="Sofá Cama Lucía Chocolate"/>
        <s v="Sofá Cama Taipei Gris Oscuro"/>
        <s v="Sofá Cama Taipei Azul Marino"/>
        <s v="Paquete de 4 Sillas Plegables Rattan Gris"/>
        <s v="Paquete de 4 Sillas Plegables Negras Fiesta"/>
        <s v="Paquete de 4 Sillas Plegables Blancas (Venecia)"/>
        <s v="Paquete de 4 Sillas Plegables Blancas"/>
        <s v="Paquete de 4 Sillas Plegables Grises Tipo Madera (Lenox)"/>
        <s v="Paquete de 4 Sillas Plegables Negras"/>
        <s v="Paquete de 4 Sillas Plegables Rattan Café"/>
        <s v="Juego de Jardín Lenox"/>
        <s v="Mesa Plegable Blanca 122 (Milán)"/>
        <s v="Mesa Plegable Blanca 180 (Florencia)"/>
        <s v="Mesa Plegable Blanca 180 (Pisa)"/>
        <s v="Mesa Plegable Blanca 180 (Siena)"/>
        <s v="Mesa Plegable Blanca 180 (Toscana)"/>
        <s v="Mesa Plegable Blanca 240"/>
        <s v="Mesa Plegable Blanca Personal"/>
        <s v="Mesa Plegable Blanca 86"/>
        <s v="Mesa Plegable Gris Tipo Madera 180"/>
        <s v="Silla Plegable Blanca (Palermo)"/>
        <s v="Mesa Plegable Negra 180 (Siena)"/>
        <s v="Mesa Plegable Rattan Café 180"/>
        <s v="Mesa Plegable Rattan Gris 180"/>
        <s v="Sala de Jardín Baxton"/>
        <s v="Sala de Jardín Connie"/>
        <s v="Sala de Jardín Cooper"/>
        <s v="Sala de Jardín Croacia"/>
        <s v="Sala de Jardín Ibiza"/>
        <s v="Sala de Jardín Peyton"/>
        <s v="Sala de Jardín Venza"/>
        <s v="Silla Plegable Negra (Kerrville)"/>
        <s v="Mesa Plegable Negra 180 (Kerrville)"/>
        <s v="Paquete de 4 Sillas Plegables Blancas (Roma)"/>
        <s v="Mesa Plegable Blanca 180 (Roma)"/>
        <s v="Mesa Plegable Blanca 180 (Kerrville)"/>
        <s v="Silla Plegable Blanca (Kerrville)"/>
        <s v="Silla Plegable Gris Tipo Madera (Kerrville)"/>
        <s v="Silla Plegable Rattan Café (Kerrville)"/>
        <s v="Mesa Plegable Blanca 122 (Vinci)"/>
        <s v="Silla Plegable Rattan Gris"/>
        <s v="Silla Plegable Negra Fiesta"/>
        <s v="Silla Plegable Blanca (Venecia)"/>
        <s v="Silla Plegable Blanca"/>
        <s v="Silla Plegable Blanca (JM-X53)"/>
        <s v="Silla Plegable Gris Tipo Madera (Lenox)"/>
        <s v="Silla Plegable Negra"/>
        <s v="Silla Plegable Rattan Café"/>
        <s v="Silla Plegable Blanca (Roma)"/>
        <s v="Silla Plegable Negra (Palermo)"/>
        <s v="Mesa Plegable Negra Personal"/>
        <s v="Silla Plegable Negra (Turín)"/>
        <s v="Silla Plegable Blanca (Turín)"/>
        <s v="Mesa Plegable Blanca 180 (Verona)"/>
        <s v="Mesa Plegable Blanca 122 (Nápoles)"/>
        <s v="Silla Lisboa"/>
        <s v="Colchón Restonic Aramis Matrimonial"/>
        <s v="Colchón Restonic London Individual"/>
        <s v="Colchón Restonic London King Size"/>
        <s v="Colchón Restonic London Matrimonial"/>
        <s v="Colchón Restonic London Queen Size"/>
        <s v="Colchón Restonic Lotto Individual"/>
        <s v="Colchón Restonic Lotto Matrimonial"/>
        <s v="Colchón Restonic Rover Individual"/>
        <s v="Colchón Restonic Rover King Size"/>
        <s v="Colchón Restonic Rover Matrimonial"/>
        <s v="Almohada Spring Air Adjust Pillow"/>
        <s v="Almohada Spring Air Cluster"/>
        <s v="Colchón Spring Air Delhi King Size"/>
        <s v="Colchón en Caja Spring Air Dreams In A Box Hybrid Matrimonial"/>
        <s v="Colchón Spring Air Premier Queen Size"/>
        <s v="Colchón Spring Air Unique King Size"/>
        <s v="Cortina Spring Air Tergal Blanca"/>
        <s v="Cortina Spring Air Tergal Café"/>
        <s v="Cortina Spring Air Tergal Marfil"/>
        <s v="Protector de Colchón Spring Air Dry Tech Individual"/>
        <s v="Protector de Colchón Spring Air Dry Tech King Size"/>
        <s v="Protector de Colchón Spring Air Dry Tech Matrimonial"/>
        <s v="Sábana Spring Air Soft Sensation Individual Azul"/>
        <s v="Sábana Spring Air Soft Sensation King Size Azul"/>
        <s v="Sábana Spring Air Soft Sensation Matrimonial Azul"/>
        <s v="Sábana Spring Air Soft Sensation Individual Esmeralda"/>
        <s v="Sábana Spring Air Soft Sensation King Size Esmeralda"/>
        <s v="Sábana Spring Air Soft Sensation Matrimonial Esmeralda"/>
        <s v="Sábana Spring Air Soft Sensation Individual Kakhi"/>
        <s v="Sábana Spring Air Soft Sensation King Size Kakhi"/>
        <s v="Sábana Spring Air Soft Sensation Matrimonial Kakhi"/>
        <s v="Sábana Spring Air Soft Sensation Individual Salmón"/>
        <s v="Sábana Spring Air Soft Sensation King Size Salmón"/>
        <s v="Sábana Spring Air Soft Sensation Matrimonial Salmón"/>
        <s v="Colchón Unikonfort Top Hotel Plus King Size"/>
        <s v="Colchón Unikonfort Top Hotel Plus Matrimonial"/>
        <s v="Colchón Unikonfort Euro Top Individual"/>
        <s v="Colchón Unikonfort Euro Top King Size"/>
        <s v="Colchón Unikonfort Euro Top Matrimonial"/>
        <s v="Colchón Restonic Aramis Individual"/>
        <s v="Colchón Restonic Classic Firm Individual"/>
        <s v="Colchón Restonic Classic Firm King Size"/>
        <s v="Colchón Restonic Classic Firm Matrimonial"/>
        <s v="Colchón Restonic Classic Firm Queen Size"/>
        <s v="Colchón en Caja Restonic Premier Hybrid Individual"/>
        <s v="Colchón en Caja Restonic Premier Hybrid King Size"/>
        <s v="Colchón en Caja Restonic Premier Hybrid Matrimonial"/>
        <s v="Colchón en Caja Restonic Premier Hybrid Queen Size"/>
        <s v="Colchón Restonic Rover Queen Size"/>
        <s v="Colchón Spring Air Aqua Individual"/>
        <s v="Colchón Spring Air Aqua King Size"/>
        <s v="Colchón Spring Air Aqua Matrimonial"/>
        <s v="Colchón Spring Air Aqua Queen Size"/>
        <s v="Colchón Spring Air Delhi Individual"/>
        <s v="Colchón Spring Air Delhi Matrimonial"/>
        <s v="Colchón Spring Air Delhi Queen Size"/>
        <s v="Colchón en Caja Spring Air Dreams In A Box Basic King Size"/>
        <s v="Colchón en Caja Spring Air Dreams In A Box Basic Matrimonial"/>
        <s v="Colchón en Caja Spring Air Dreams In A Box Basic Queen Size"/>
        <s v="Colchón en Caja Spring Air Dreams In A Box Hybrid Individual"/>
        <s v="Colchón en Caja Spring Air Dreams In A Box Hybrid King Size"/>
        <s v="Colchón en Caja Spring Air Dreams In A Box Hybrid Queen Size"/>
        <s v="Colchón Spring Air Phantom Individual"/>
        <s v="Colchón Spring Air Phantom King Size"/>
        <s v="Colchón Spring Air Phantom Matrimonial"/>
        <s v="Colchón Spring Air Phantom Queen Size"/>
        <s v="Colchón Spring Air Premier Individual"/>
        <s v="Colchón Spring Air Premier King Size"/>
        <s v="Colchón Spring Air Premier Matrimonial"/>
        <s v="Colchón Spring Air Unique Individual"/>
        <s v="Colchón Spring Air Unique Matrimonial"/>
        <s v="Colchón Spring Air Unique Queen Size"/>
        <s v="Colchón en Caja Spring Air Dreams In A Box Basic Individual"/>
        <s v="Colchón Restonic Madison Individual"/>
        <s v="Colchón Restonic Madison Matrimonial"/>
        <s v="Colchón Restonic Vail Matrimonial"/>
        <s v="Colchón Restonic Rover Matrimonial (Nuevo)"/>
        <s v="Colchón Restonic Rover Queen Size (Nuevo)"/>
        <s v="Colchón Restonic Rover King Size (Nuevo)"/>
        <s v="Colchón Loomber Top Comfort Individual"/>
        <s v="Colchón Loomber Top Comfort Matrimonial"/>
        <s v="Colchón Loomber Top Comfort Queen Size"/>
        <s v="Colchón Loomber Top Comfort King Size"/>
        <s v="Colchón Loomber Supreme Individual"/>
        <s v="Colchón Loomber Supreme Matrimonial"/>
        <s v="Colchón Loomber Supreme Queen Size"/>
        <s v="Colchón Loomber Supreme King Size"/>
        <s v="Celular Alcatel 1B (2020) Azul Cerceta 16 GB + 2 GB"/>
        <s v="Celular Alcatel 3 (2020) Verde 64 GB + 4 GB"/>
        <s v="Celular HONOR 90 Smart Negro Medianoche 128 GB + 4 GB"/>
        <s v="Celular Motorola Moto Z3 Play Índigo Profundo 64 GB + 4 GB"/>
        <s v="Celular Alcatel 1SE (2020) Azul 32 GB + 2 GB"/>
        <s v="Celular Apple iPhone 13 Azul 128 GB"/>
        <s v="Celular Apple iPhone 13 Verde 128 GB"/>
        <s v="Celular Hisense E30 Lite Nebula Blue 16 GB + 1 GB 2P Dual SIM"/>
        <s v="Celular Hisense H40 Lite Magic Negro 64 GB + 3 GB"/>
        <s v="Celular Hisense H40 Magic Negro 128 GB + 4 GB"/>
        <s v="Celular Hisense U50 Azul 32 GB + 2 GB Dual SIM"/>
        <s v="Celular Hisense V40i Dorado 64 GB + 3 GB Dual SIM"/>
        <s v="Celular Hisense H40 Lite Magic Azul 64 GB + 3 GB"/>
        <s v="Celular HONOR X6s Azul Náutico 128 GB + 4 GB"/>
        <s v="Celular HONOR X6b Negro Medianoche 128 GB + 4 GB"/>
        <s v="Celular ZTE Blade A52 Azul 64 GB + 2 GB"/>
        <s v="Celular Huawei Nova 9 SE Negro Medianoche 128 GB + 6 GB"/>
        <s v="Celular HONOR X8a Plata Estelar 128 GB + 8 GB"/>
        <s v="Celular HONOR X7a Negro Medianoche 128 GB + 6 GB"/>
        <s v="Celular Huawei Nova Y60 Negro 64 GB + 4 GB"/>
        <s v="Celular Huawei Nova Y60 Verde 64 GB + 4 GB"/>
        <s v="Celular Huawei P40 Lite Gris 128 GB + 6 GB"/>
        <s v="Celular Huawei P40 Lite Rosa 128 GB + 8 GB Dual SIM"/>
        <s v="Celular Huawei P40 Lite Verde 128 GB + 6 GB"/>
        <s v="Celular Huawei P40 Lite Verde 128 GB + 8 GB 2P Dual SIM"/>
        <s v="Celular Huawei Y5p Azul 32 GB + 2 GB"/>
        <s v="Celular Huawei Y5p Negro 32 GB + 2 GB"/>
        <s v="Celular Huawei Y6 2019 Azul 64 GB + 3 GB"/>
        <s v="Celular Huawei Y7a Rosa 64 GB + 4 GB"/>
        <s v="Celular Huawei Y7p Negro 64 GB + 4 GB"/>
        <s v="Celular Huawei Y7p Verde 64 GB + 4 GB"/>
        <s v="Celular Maxwest Nitro N62 Rojo 32 GB + 2 GB"/>
        <s v="Celular Motorola Moto G8 Plus Azul Nocturno 64 GB + 4 GB"/>
        <s v="Celular Huawei Y9 Prime 2019 Negro Medianoche 128 GB + 4 GB"/>
        <s v="Celular Motorola Moto E14 Verde 64 GB + 2 GB"/>
        <s v="Celular Motorola Moto G13 Gris Oxford 128 GB + 4 GB"/>
        <s v="Celular Motorola G23 Gris Oxford 128 GB + 4 GB"/>
        <s v="Celular Motorola Moto G53 5G Tinta Azul 128 GB + 4 GB"/>
        <s v="Celular Motorola Edge 20 Negro 128 GB + 6 GB"/>
        <s v="Celular OPPO Reno6 Lite Negro 128 GB + 6 GB"/>
        <s v="Celular Motorola E6I Gris 32 GB + 2 GB.."/>
        <s v="Celular Motorola E7 Azul Aqua 32 GB + 2 GB"/>
        <s v="Celular Motorola E7 Gris 32 GB + 2 GB"/>
        <s v="Celular Motorola E13 Negro Cósmico 64 GB + 2 GB"/>
        <s v="Celular Motorola E20 Azul Aqua 32 GB + 2 GB"/>
        <s v="Celular Motorola E20 Gris Grafito 32 GB + 2 GB"/>
        <s v="Celular Motorola E30 Gris Mineral 32 GB + 2 GB"/>
        <s v="Celular Motorola G4 Plus Negro 32 GB + 2 GB"/>
        <s v="Celular Motorola G6 Plus Azul Nimbus 64 GB + 4 GB"/>
        <s v="Celular Motorola G6 Plus Deep Indigo 64 GB + 4 GB"/>
        <s v="Celular Motorola G13 Matte Charcoal 128 GB + 4 GB"/>
        <s v="Celular Motorola G23 Azul Catarata 128 GB + 4 GB"/>
        <s v="Celular Motorola Z Con Moto Mods Gris Oscuro 64 GB + 4 GB"/>
        <s v="Celular OPPO A16 Azul Aperlado 64 GB + 4 GB"/>
        <s v="Celular OPPO Reno6 Lite Plata Arcoíris 128 GB + 6 GB"/>
        <s v="Celular Realme C21-Y Azul 64 GB + 4 GB"/>
        <s v="Celular Realme C21-Y Negro 64 GB + 4 GB"/>
        <s v="Celular Samsung Galaxy A30s Negro 64 GB + 4 GB"/>
        <s v="Celular Samsung Galaxy A31 Negro 128 GB + 4 GB"/>
        <s v="Celular Huawei Y9 2019 Negro Medianoche 128 GB + 6 GB"/>
        <s v="Celular Huawei Y9 Prime 2019 Negro Medianoche 128 GB + 6 GB"/>
        <s v="Celular Huawei Nova Y70 Azul 128 GB + 4 GB"/>
        <s v="Celular Samsung Galaxy A04e Azul 128 GB + 4 GB"/>
        <s v="Celular Samsung Galaxy A04e Cobre 128 GB + 4 GB"/>
        <s v="Celular Samsung Galaxy A21s Negro 64 GB + 4 GB"/>
        <s v="Celular Samsung Galaxy A22 Negro 128 GB + 4 GB"/>
        <s v="Celular Samsung Galaxy A30 Azul 32 GB + 3 GB"/>
        <s v="Celular Samsung Galaxy A30s Blanco 64 GB + 4 GB"/>
        <s v="Celular Samsung Galaxy A30s Violeta 64 GB + 4 GB"/>
        <s v="Celular Samsung Galaxy A34 5G Grafito 128 GB + 6 GB"/>
        <s v="Celular Samsung Galaxy A54 5G Violeta 128 GB + 6 GB"/>
        <s v="Celular Smooth 5.5 Lite Black 32 GB + 1 GB Dual SIM"/>
        <s v="Celular Smooth 5.5 Lite Grey 32 GB + 1 GB Dual SIM"/>
        <s v="Celular Smooth 5.5 Lite Red 32 GB + 1 GB Dual SIM"/>
        <s v="Celular Smooth 6.5 Hd Black 32 GB + 2 GB Dual SIM"/>
        <s v="Celular Smooth 6.5 Hd Blue 32 GB + 2 GB Dual SIM"/>
        <s v="Celular Smooth 6.5 Hd Gold 32 GB + 2 GB Dual SIM"/>
        <s v="Celular Smooth 6.5 Hd Violet 32 GB + 2 GB Dual SIM"/>
        <s v="Celular Smooth 6.26 Lite 4G Black 32 GB + 1 GB Dual SIM"/>
        <s v="Celular Smooth 6.26 Lite 4G Blue 32 GB + 1 GB Dual SIM"/>
        <s v="Celular Smooth 6.26 Lite 4G Red 32 GB + 1 GB Dual SIM"/>
        <s v="Celular Smooth 6.26 Lite 4G White 32 GB + 1 GB Dual SIM"/>
        <s v="Celular Smooth Note 6.8 Black 64 GB + 4 GB Dual SIM"/>
        <s v="Celular Smooth Note 6.8 Blue 64 GB + 4 GB Dual SIM"/>
        <s v="Celular Smooth Note 6.8 Green 64 GB + 4 GB Dual SIM"/>
        <s v="Celular Smooth Note 6.8 White 64 GB + 4 GB Dual SIM"/>
        <s v="Celular TCL 201 Negro 32 GB + 1 GB"/>
        <s v="Tablet Vortex T10M Blue 32 GB + 4 GB"/>
        <s v="Tablet Vortex T10M Pro Blue 64 GB + 4 GB"/>
        <s v="Celular Xiaomi Mi 11 5G 256 GB + 8 GB"/>
        <s v="Celular Xiaomi 12 Azul 256 GB + 8 GB"/>
        <s v="Celular Xiaomi Mi 11 Lite Negro 128 GB + 6 GB"/>
        <s v="Celular Xiaomi Redmi Note 11 Pro 5G Gris Grafito 128 GB + 6 GB"/>
        <s v="Celular Xiaomi Poco M3 Black 64 GB + 4 GB Dual SIM"/>
        <s v="Celular Xiaomi Poco M3 Blue 128 GB + 4 GB Dual SIM"/>
        <s v="Celular Xiaomi Redmi 9 Sunset Purple 64 GB + 4 GB"/>
        <s v="Celular Xiaomi Redmi 12C Verde Menta 128 GB + 4 GB"/>
        <s v="Celular Xiaomi Redmi Note 9 Blanco 128 GB + 4 GB"/>
        <s v="Celular Xiaomi Redmi Note 9 Gris 128 GB + 4 GB"/>
        <s v="Celular Samsung Galaxy A14 5G Negro 64 GB + 4 GB"/>
        <s v="Celular Xiaomi Redmi A1 Verde Claro 32 GB + 2 GB"/>
        <s v="Celular ZTE Blade A7 2020 Azul 64GB + 2GB"/>
        <s v="Celular ZTE Blade V2020 Azul Nacarado 128 GB + 4 GB"/>
        <s v="Celular Xiaomi Redmi 12 Azul Cielo 256 GB + 8 GB"/>
        <s v="Celular Huawei Nova Y90 Azul Cristal 128 GB + 6 GB"/>
        <s v="Celular Apple iPhone 14 Medianoche 512 GB"/>
        <s v="Celular Huawei Nova 9 Negro 128 GB + 8 GB"/>
        <s v="Celular Samsung Galaxy A15 Azul Oscuro 128 GB + 4 GB"/>
        <s v="Celular Huawei Nova 9 SE Azul Cristal 128 GB + 6 GB"/>
        <s v="Celular Huawei Nova 9 SE Blanco Perla 128 GB + 6 GB "/>
        <s v="Celular Samsung Galaxy A04s Negro 128 GB + 4 GB"/>
        <s v="Celular Samsung Galaxy A04s Verde 128 GB + 4 GB"/>
        <s v="Celular Samsung Galaxy A04s Blanco 128 GB + 4 GB"/>
        <s v="Celular Samsung Galaxy A54 5G Grafito 128 GB + 8 GB"/>
        <s v="Celular Samsung Galaxy A54 5G Lima 128 GB + 8 GB"/>
        <s v="Celular Samsung Galaxy A04e Negro 32 GB + 3 GB"/>
        <s v="Celular Samsung Galaxy A25 5G Azul Oscuro 128 GB + 6 GB"/>
        <s v="Celular Samsung Galaxy A25 5G Azul 128 GB + 6 GB"/>
        <s v="Celular Samsung Galaxy A25 5G Amarillo 128 GB + 6 GB"/>
        <s v="Celular Samsung Galaxy A25 5G Azul Oscuro 256 GB + 8 GB"/>
        <s v="Celular Motorola G24 Power Celeste Glaciar 256 GB + 8 GB"/>
        <s v="Celular Redmi Note 11 Pro 5G Blanco Polar 128 GB + 6 GB"/>
        <s v="Celular Honor X7 Plata 128 GB + 4 GB"/>
        <s v="Celular Motorola Edge 20 Lite Verde 128 GB + 6 GB"/>
        <s v="Celular OPPO A16 Negro 64 GB + 4 GB"/>
        <s v="Celular OPPO Reno 7 Azul 128 GB + 6 GB"/>
        <s v="Celular Motorola Moto G82 Negro 128 GB + 6 GB"/>
        <s v="Celular OPPO Reno 6 Lite Plata Arcoíris 6GB+128GB"/>
        <s v="Celular Motorola Moto G41 Negro 128GB + 4GB"/>
        <s v="Celular Motorola Moto G22 Negro 64 GB + 4GB"/>
        <s v="Celular Huawei P30 Lite Morado 128 GB + 4GB"/>
        <s v="Celular Huawei Y9S Azul 128 GB + 6GB"/>
        <s v="Celular Motorola G60S Azul 6GB + 128GB"/>
        <s v="Celular Samsung Galaxy S21 FE 5G Grafito 128 GB + 8 GB DUAL SIM"/>
        <s v="Celular Samsung Galaxy S21 FE 5G Blanco 128 GB + 8 GB DUAL SIM"/>
        <s v="Celular Samsung Galaxy S21 FE 5G Olivo 128 GB + 8 GB DUAL SIM"/>
        <s v="Celular Huawei Mate 20 Lite Azul 6 GB + 64 GB"/>
        <s v="Celular Huawei Mate 20 Lite Negro 64 GB + 4GB"/>
        <s v="Celular Huawei Mate 50 Pro Negro 128 GB + 6 GB"/>
        <s v="Celular Huawei Y9A Rosa 128 GB + 6 GB"/>
        <s v="Celular Motorola Moto G200 5G Azul 128 GB + 8GB"/>
        <s v="Celular Motorola Moto G71 5G Azul 128 GB + 6 GB"/>
        <s v="Celular Motorola Moto G 200 Morado Mirage 128 GB + 8 GB"/>
        <s v="Celular Huawei Y9a Plata 128 GB + 6 GB"/>
        <s v="Celular OPPO Reno 7 Negro 128 GB + 6 GB"/>
        <s v="Celular OPPO Reno 7 Negro 256 GB + 8 GB"/>
        <s v="Celular Motorola Moto G82 5G Blanco 128 GB + 6 GB"/>
        <s v="Celular Motorola Moto G41 Dorado Amanecer 128 GB + 4 GB"/>
        <s v="Celular Honor X7 Azul Cometa 128 GB + 6 GB Turbo DUAL SIM"/>
        <s v="Celular Motorola Moto G22 Azul 128 GB + 4 GB"/>
        <s v="Celular Huawei Nova 9 Azul 128 GB + 8 GB"/>
        <s v="Celular Huawei Y9s Negro 128 GB + 6 GB"/>
        <s v="Celular Huawei Nova 9 Verde 128 GB + 8 GB"/>
        <s v="Celular Huawei P30 Lite Azul 256 GB + 6 GB"/>
        <s v="Celular Huawei P30 Lite Negro 256 GB + 6 GB"/>
        <s v="Celular Huawei P30 Lite Negro 128 GB + 6 GB"/>
        <s v="Celular Motorola Edge 20 Lite Gris 128 GB + 6 GB"/>
        <s v="Celular Motorola Moto G60s Aqua 128 GB + 6 GB"/>
        <s v="Celular Motorola Moto G71 Verde Jade 128 GB + 6 GB"/>
        <s v="Celular OPPO Reno 7 Dorado 256 GB + 8 GB"/>
        <s v="Celular Hisense H60 Smart Azul 128 GB + 4 GB "/>
        <s v="Celular Honor X8 Azul Zafiro 128 GB + 8 GB DUAL SIM"/>
        <s v="Celular ZTE Blade A7 2020 Aqua 64 GB"/>
        <s v="Celular Redmi 9A Verde Aurora 32 GB + 2 GB "/>
        <s v="Celular Motorola Moto G60 PLATA 128 GB + 4 GB "/>
        <s v="Celular Motorola Moto g51 5G Azul Invierno 128 GB + 4 GB"/>
        <s v="Celular Wiko T10 Verde 64 GB + 2 GB"/>
        <s v="Celular Wiko T10 Negro 64 GB + 2 GB"/>
        <s v="Celular Redmi Note 10 Pro Azul 128 GB + 6 GB"/>
        <s v="Celular Redmi Note 11S Azul Nocturno 128 GB + 6 GB"/>
        <s v="Celular Samsung Galaxy A53 5G Awesome White 128 GB + 8 GB"/>
        <s v="Celular Samsung Galaxy A53 5G Awesome Peach 128 GB + 8 GB"/>
        <s v="Celular Samsung Galaxy A53 5G Awesome Blue 128 GB + 8 GB"/>
        <s v="Celular Redmi Note 10 Pro Gris 128 GB + 6 GB"/>
        <s v="Celular Samsung Galaxy A33 5G Awesome Peach 128 GB + 6 GB"/>
        <s v="Celular Samsung Galaxy A53 5G Awesome Black  128 GB + 8 GB"/>
        <s v="Celular Redmi Note 11 Azul Nocturno 128 GB + 4 GB"/>
        <s v="Celular Redmi Note 11 Azul Estelar 128 GB + 4 GB"/>
        <s v="Celular Redmi Note 11 Gris Lunar 128 GB + 4 GB"/>
        <s v="Celular Xiaomi Redmi Note 11 Pro 5G Azul Caribe 128 GB + 6 GB"/>
        <s v="Celular Redmi Note 11S Azul Estelar 128 GB + 6 GB"/>
        <s v="Celular Xiaomi Redmi 9 Carbon Grey 64 GB + 4 GB"/>
        <s v="Celular Huawei Y9s Breathing Crystal 128 GB + 4 GB"/>
        <s v="Celular Motorola Edge 40 Pro Celeste Glacear 256 GB + 12 GB"/>
        <s v="Celular Xiaomi 12T Pro 5G Lunar Silver 256 GB + 8 GB"/>
        <s v="Celular Xiaomi 12T Pro 5G Clear Blue 256 GB + 8 GB"/>
        <s v="Celular Samsung Galaxy  A05s Black 128 GB + 4 GB Dual SIM"/>
        <s v="Celular Samsung Galaxy  A05s Light Violet 128 GB + 4 GB Dual SIM"/>
        <s v="Celular Samsung Galaxy  A05s Silver 128 GB + 4 GB Dual SIM"/>
        <s v="Celular Oppo A77 Negro 128 GB + 4 GB"/>
        <s v="Celular Oppo A77 Azul 128 GB + 4 GB"/>
        <s v="Celular Oppo17 Negro 64 GB + 4 GB"/>
        <s v="Apple AirPods (2da generación)"/>
        <s v="Apple AirPods Pro (2da generación) con estuche de carga MagSafe (USB-C)"/>
        <s v="Tablet Apple iPad (9na generación) Plata 64 GB Wi-Fi"/>
        <s v="Pantalla LG LED de 43 pulgadas 43UQ8000AUB (Reacondicionada)"/>
        <s v="Pantalla LG LED de 43 pulgadas 43UR8000AUA (Reacondicionada)"/>
        <s v="Pantalla LG LED de 50 pulgadas 50UQ8000AUB (Reacondicionada)"/>
        <s v="Pantalla LG LED de 50 pulgadas 50UR8000AUA (Reacondicionada)"/>
        <s v="Pantalla LG de 55 pulgadas 4K UHD"/>
        <s v="Pantalla LG LED de 55 pulgadas 55UR8000AUA (Reacondicionada)"/>
        <s v="Pantalla LG LED de 65 pulgadas 65UR8000AUA (Reacondicionada)"/>
        <s v="Pantalla LG LED de 65 pulgadas 65UQ8000AUB (Reacondicionada)"/>
        <s v="Pantalla TCL LED de 32 pulgadas 32S330"/>
        <s v="Pantalla LG 70 pulgadas 4K UHD (Reacondicionada)"/>
        <s v="Pantalla TCL LED de 43 pulgadas 43S434"/>
        <s v="Pantalla TCL QLED de 43 pulgadas 43Q570F"/>
        <s v="Pantalla LG LED de 86 pulgadas 86UR8000AUA (Reacondicionada)"/>
        <s v="Pantalla LG QNED de 75 pulgadas 75QNED80AQA (Reacondicionada)"/>
        <s v="Pantalla LG QNED de 75 pulgadas 75QNED80ARA (Reacondicionada)"/>
        <s v="Pantalla Samsung Neo QLED de 85 pulgadas QN85QN85BDFXZA (Reacondicionada)"/>
        <s v="Tablet SKY PAD10 Max Gris Oscuro 64 GB + 3 GB"/>
        <s v="Pantalla TCL LED de 50 pulgadas 50S470G"/>
        <s v="Pantalla TCL LED de 40 pulgadas 40S355"/>
        <s v="Apple Watch Ultra 2"/>
        <s v="Pantalla TCL LED de 50 pulgadas 50S434"/>
        <s v="Echo Pop (1ra generación) Negro"/>
        <s v="Tablet Alcatel 1T 7 Negro 32 GB + 1 GB"/>
        <s v="Pantalla LG LED de 43 pulgadas 43UR8000AUA"/>
        <s v="Pantalla LG LED de 50 pulgadas 50UR8000AUA"/>
        <s v="Pantalla LG LED de 55 pulgadas 55UR8000AUA"/>
        <s v="Pantalla LG LED de 65 pulgadas 65UR8000AUA"/>
        <s v="Pantalla LG QNED de 75 pulgadas 75QNED80ARA"/>
        <s v="Pantalla LG LED de 75 pulgadas 75UR8000AUA (Reacondicionada)"/>
        <s v="Pantalla LG LED de 75 pulgadas 75UR8000AUA"/>
        <s v="Pantalla LG LED de 86 pulgadas 86UR8000AUA"/>
        <s v="Pantalla TCL LED de 55 pulgadas 55S470G"/>
        <s v="Pantalla TCL LED de 58 pulgadas 58S470G"/>
        <s v="Pantalla TCL LED de 65 pulgadas 65S470G"/>
        <s v="Pantalla LG LED de 70 pulgadas 70UR8000AUA (Reacondicionada)"/>
        <s v="Pantalla LG LED de 70 pulgadas 70UR8000AUA"/>
        <s v="Pantalla TCL LED de 70 pulgadas 70S470G"/>
        <s v="Pantalla TCL LED de 85 pulgadas 85S470G"/>
        <s v="Pantalla LG LED de 86 pulgadas 86UQ8000AUB (Reacondicionada)"/>
        <s v="Pantalla LG LED de 86 pulgadas 86UQ8000AUB"/>
        <s v="Pantalla LG QNED de 65 pulgadas 65QNED75ARA"/>
        <s v="Pantalla LG QNED de 65 pulgadas 65QNED75ARA (Reacondicionada)"/>
        <s v="Pantalla LG 55&quot; QNED75ARA_KNB"/>
        <s v="Pantalla LG NanoCell 65&quot; NANO85 4K Smart TV con ThinQ AI (Reacondicionada)"/>
        <s v="Pantalla LG QNED80ARA_KGB 75 Caja Genérica"/>
        <s v="Bocina Bluetooth 6.5&quot; QL-6607"/>
        <s v="Bocina Bluetooth 6.5&quot; QL-6603"/>
        <s v="Bocina Bluetooth 8.1&quot; QL-1811"/>
        <s v="Bocina Bluetooth 12.1&quot; QL-1225"/>
        <s v="Bocina Bluetooth 12.1&quot; QL-1204"/>
        <s v="Pantalla LG AI QNED 75&quot; 4K SMART TV ThinQ AI"/>
        <s v="Pantalla Samsung 65&quot; Crystal Smart"/>
        <s v="Consola Play Station 5 Sony"/>
        <s v="Pantalla LG LED de 65 pulgadas 65UQ8000AUB"/>
        <s v="Horno de Microondas Mirage Xwave de 0.7 pies cúbicos MWD020E"/>
        <s v="Horno de Microondas Mirage Xwave de 1.1 pies cúbicos MWD031E"/>
        <s v="Parrilla Mirage Sparx 60GB de 23.6 pulgadas MPS60GB"/>
        <s v="Parrilla Mirage Sparx 90GB de 35.4 pulgadas MPS90GB"/>
        <s v="Dispensador de Agua Disx10 Mirage MDD10CS"/>
        <s v="Dispensador de Agua Disx30 Mirage MDD30HC"/>
        <s v="Dispensador de Agua Disx10 Mirage MDD10CB"/>
        <s v="Dispensador de Agua Disx05 Mirage MDT10BB"/>
        <s v="Batidora de Inmersión Koblenz BIKM-800 A"/>
        <s v="Batidora de Inmersión Koblenz BIKM-800 IN"/>
        <s v="Batidora de Pedestal Koblenz BPKM-800 IN"/>
        <s v="Batidora Manual Koblenz BMKM-150 PB"/>
        <s v="Cafetera de Goteo Koblenz CKM-212 IN"/>
        <s v="Cafetera Deluxe Koblenz CKM-215 IN"/>
        <s v="Cafetera Espresso &amp; Latte Koblenz CKM-1350 IN"/>
        <s v="Cafetera Espresso Koblenz CKM-750 EIN"/>
        <s v="Cafetera Personal Koblenz CKM-204 N"/>
        <s v="Exprimidor de Cítricos Koblenz CEKM-300 IN"/>
        <s v="Extractor de Jugos Koblenz JEKM-500 IN"/>
        <s v="Horno con Freidora de Aire Koblenz HFKM-1400 IN"/>
        <s v="Horno Eléctrico de Convección Koblenz HKM-1500 C"/>
        <s v="Horno Eléctrico de Convección Koblenz HKM-1500 S"/>
        <s v="Horno Rosticero Koblenz HKM-1500 R"/>
        <s v="Horno Tostador Koblenz HKM-1000"/>
        <s v="Licuadora Deli Koblenz LKM-5510 PR"/>
        <s v="Licuadora Gourmet Koblenz LKM-5910 VB"/>
        <s v="Licuadora Personal Mix&amp;Go Koblenz BKM-800"/>
        <s v="Licuadora Personal Mix&amp;Go Koblenz BKM-1000"/>
        <s v="Licuadora PRO 1200 Koblenz LKM-9406"/>
        <s v="Licuadora PRO 1400 Koblenz LKM-9608"/>
        <s v="Licuadora PRO 1400 Premium Koblenz LKM-9610"/>
        <s v="Licuadora Súper Deli Koblenz LKM-5710 PB"/>
        <s v="Panini Grill Koblenz PGKM-1500 I"/>
        <s v="Parrilla Eléctrica 1 Quemador Espiral PEKM-1000 EG"/>
        <s v="Parrilla Eléctrica 2 Quemadores Espiral PEKM-2000 EG"/>
        <s v="Plancha Secure Keramik PKK-380 SA"/>
        <s v="Plancha Secure Keramik PKK-550 SR"/>
        <s v="Plancha Secure Keramik Pro PKK-750 SA"/>
        <s v="Plancha Ultra Keramik PKK-350 R"/>
        <s v="Sandwichera SKM-800 BI"/>
        <s v="Aspiradora Eureka Canister de 2.5L Negro con Azul"/>
        <s v="Aspiradora Eureka Inalámbrica MultiCiclónica - Stylus 0.7L Cordless Stick Silver con Azul"/>
        <s v="Aspiradora Eureka Vertical de 0.65L Tipo Stick con Cable"/>
        <s v="Dispensador de Agua Midea MWD2N1SS"/>
        <s v="Horno de Microondas Midea Negro Puerta Espejo de 0.7 pies cúbicos MMDF07S2MB"/>
        <s v="Freidora de Aire Midea de 4 litros MAF4A2DB"/>
        <s v="Freidora de Aire Eléctrica 3L Roja Fun Series"/>
        <s v="Olla de Presión Midea MultiFuncional Inner Chef 6L MPC6B2EBSS"/>
        <s v="Horno de Microondas Midea Talent Grill Negro Blanco de 1.1 pies cúbicos MMDXG11S2BW"/>
        <s v="Horno de Microondas Midea Blanco de 0.7 pies cúbicos MMDP07S2CW"/>
        <s v="Horno de Microondas Midea Plata de 0.7 pies cúbicos MMDP07S2CB"/>
        <s v="Horno de Microondas Midea Plata Puerta Espejo de 0.7 pies cúbicos MMDP07S2BG"/>
        <s v="Horno de Microondas Midea Plata Puerta Espejo de 1.1 pies cúbicos MMDP11S2BG"/>
        <s v="Horno de Microondas Midea Talent Grill Plata Puerta Espejo de 1.1 pies cúbicos MMDXG11S2MG"/>
        <s v="Horno de Microondas Midea Gourmet Blanco de 0.7 pies cúbicos MMDR07S2WW"/>
        <s v="Horno de Microondas Midea Gourmet Negro Blanco de 0.7 pies cúbicos MMDR07S2BW"/>
        <s v="Horno de Microondas Midea Gourmet Plata Puerta Espejo de 0.7 pies cúbicos MMDR07S2MG"/>
        <s v="Horno de Microondas Midea Practia Blanco de 0.7 pies cúbicos MMDF07S2WW"/>
        <s v="Horno de Microondas Midea Practia Negro Blanco de 0.7 pies cúbicos MMDF07S2BW"/>
        <s v="Horno de Microondas Midea Practia Plata Puerta Espejo de 0.7 pies cúbicos MMDF07S2MG"/>
        <s v="Horno de Microondas Midea Talent Negro Blanco de 1.1 pies cúbicos MMDX11S2BW"/>
        <s v="Horno de Microondas Midea Talent Plata Puerta Espejo de 1.1 pies cúbicos MMDX11S2MG"/>
        <s v="Batidora de Inmersión Koblenz BIKM-300 PB"/>
        <s v="Aspiradora de Robot Eureka de 0.7 litros ERI540WABB"/>
        <s v="Dispensador de Agua Midea MWD1N0W"/>
        <s v="Aspiradora Eureka de 0.65 litros NES215A"/>
        <s v="Parrilla Midea de 24 pulgadas MTGB24R3402GS"/>
        <s v="Parrilla Midea de 24 pulgadas MTGB24R3402GG"/>
        <s v="Parrilla Midea de 30 pulgadas MTGB30TL3402GS"/>
        <s v="Parrilla Midea de 30 pulgadas MTGB30TL3402GG"/>
        <s v="Horno de Microondas Midea Acero Inoxidable Puerta Espejo de 1.1 pies cúbicos MMDDG11S2SS"/>
        <s v="Horno de Microondas Midea SmartECO Negro Puerta Espejo de 1.4 pies cúbicos MMDK14S2MB"/>
        <s v="Horno de Microondas Acero Inoxidable puerta espejo 1.6 pies cúbicos MMDHF16S2SS"/>
        <s v="Horno Eléctrico Midea Multi-toaster 12L MET12A2MSS"/>
        <s v="Horno de microondas MABE 0.7 pies cúbicos (20 L) 120 V Silver Mabe - HMM70SEJ"/>
        <s v="Horno de Microondas MABE 1.1 Cuft Espejo Mabe - HMM111SEJ"/>
        <s v="Horno de Microondas Midea SmartECO Silver Puerta Espejo de 1.4 pies cúbicos MMDK14S2MG "/>
        <s v="Calentador de Agua Mirage Flux Electric MBE040B"/>
        <s v="Congelador Midea de 7 pies cúbicos MDRC280FZM01"/>
        <s v="Calentador de Agua Mirage Flux Básico de 6 litros MBF06EF"/>
        <s v="Calentador de Agua Mirage Flux Series de 6 litros MBF06ZB"/>
        <s v="Calentador de Agua Mirage Flux Series MBF10BB"/>
        <s v="Calentador de Agua Mirage Flux Series MBF10BC"/>
        <s v="Calentador de Agua Mirage Turbo Flux de 16 litros MBF16AF"/>
        <s v="Calentador de Agua Mirage Flux Series MBF16NB"/>
        <s v="Congelador Midea de 11 pies cúbicos MFCD11P2NABW"/>
        <s v="Calentador de Agua Mirage Flux Series MBF06ZC"/>
        <s v="Calentador de Agua Mirage Flux Básico de 6 litros MBF06ED"/>
        <s v="Campana Mirage de 24 pulgadas MCV60WS"/>
        <s v="Congelador Midea de 5 pies cúbicos MDRC205FZM01"/>
        <s v="Frigobar Mirage de 3.3 pies cúbicos MRX33ES"/>
        <s v="Campana Midea de 24 pulgadas MJUD24S3GS"/>
        <s v="Campana Midea de 24 pulgadas MJUD24S3GB"/>
        <s v="Estufa Midea de 20 pulgadas MGS20FS1BAABB"/>
        <s v="Estufa Midea de 30 pulgadas MGS30FS1LEAMG"/>
        <s v="Estufa Midea de 20 pulgadas MGS20FS1BAABG"/>
        <s v="Estufa Koblenz de 30 pulgadas Bolonia EE-101NF"/>
        <s v="Estufa Koblenz de 30 pulgadas Lucerna EE-101GF"/>
        <s v="Estufa Koblenz de 30 pulgadas Mesina EK-1131 MB-ICHIC"/>
        <s v="Estufa Koblenz de 30 pulgadas Roma EK-501FNM"/>
        <s v="Congelador Midea de 7 pies cúbicos MDRC199CCNB"/>
        <s v="Congelador Midea de 6 pies cúbicos MDRC142FGM01"/>
        <s v="Frigobar Midea de 4 pies cúbicos MDRD96CCNLS"/>
        <s v="Frigobar Midea de 4 pies cúbicos MDRD93CCNB"/>
        <s v="Frigobar Midea de 2 pies cúbicos MRDD02G2NBG2"/>
        <s v="Lavadora Midea de 17 kilogramos MA500W17/W"/>
        <s v="Lavadora Midea de 23 kilogramos MA500W23/W"/>
        <s v="Lavadora Midea de 21 kilogramos MA500W21/W"/>
        <s v="Campana Midea de 30 pulgadas MJUD30S3GS"/>
        <s v="Lavadora Midea de 15 kilogramos MTG01W15W-04"/>
        <s v="Lavadora Midea de 13 kilogramos MTG01W13W-04"/>
        <s v="Campana Midea de 30 pulgadas MJUD30S3GB"/>
        <s v="Lavadora Midea de 15 kilogramos MT100W150/W-MX"/>
        <s v="Lavadora Midea de 22 kilogramos MT100W220/W-MX"/>
        <s v="Lavadora Midea de 10.1 kilogramos MLTS101M2SGDW"/>
        <s v="Refrigerador Midea de 15 pies cúbicos MDRT580MTM46W"/>
        <s v="Refrigerador Midea de 13 pies cúbicos MDRT489MTM46W"/>
        <s v="Lavasecadora Midea de 15 / 8 kilogramos MF200D150WB/T"/>
        <s v="Refrigerador Midea de 10 pies cúbicos MDRT280WINDX"/>
        <s v="Refrigerador Midea de 10 pies cúbicos MDRT280WINDXW"/>
        <s v="Refrigerador Midea de 7 pies cúbicos MRD190CCDLSW"/>
        <s v="Refrigerador Midea de 7 pies cúbicos MDRD190CCNDXW"/>
        <s v="Frigobar Midea de 4 pies cúbicos MDRD93CCNG"/>
        <s v="Lavadora Midea de 13 kilogramos MLTS13M2SGDW"/>
        <s v="Lavasecadora Midea de 15 / 8 kilogramos MF200D150WB/W"/>
        <s v="Lavasecadora Midea de 12.5 / 7 kilogramos MF200D125WB/T"/>
        <s v="Lavadora Midea de 11 kilogramos MT100W110/W-MX"/>
        <s v="Refrigerador Midea de 17 pies cúbicos MDRT480WENDXW"/>
        <s v="Refrigerador Midea de 19 pies cúbicos MDRF700FGM46"/>
        <s v="Refrigerador Midea de 20 pies cúbicos MDRS710FGM46"/>
        <s v="Lavadora Midea de 13 kilogramos MT100W130/W-MX"/>
        <s v="Lavadora Midea de 19 kilogramos MT100W190/W-MX"/>
        <s v="Frigobar Midea de 3.4 pies cúbicos MDRT87CCDLS"/>
        <s v="Estufa de piso con capelo Midea 30 pulgadas Xtreme Chef-Air Acero Inoxidable MGS30FS1LEAMSS"/>
        <s v="Cava de Vino Mabe 6 Botellas Negra MW6XDBB"/>
        <s v="Refrigerador MABE de 11 pies cúbicos RMA300FJMRM0"/>
        <s v="Refrigerador MABE de 14 pies cúbicos RME360FGMRM0"/>
        <s v="Refrigerador Top Mount 8 pies cubicos Lake Silver"/>
        <s v="Lavadora Midea de 11 kilogramos MT100W110/WG-MX"/>
        <s v="Refrigerador Midea de 10 pies cúbicos Lake Silver MDRT385MTM50"/>
        <s v="Lavavajillas de Empotre Midea  14 Servicios Silver MDWPS1401KSS"/>
        <s v="Minisplit Midea Inverter EcoSaver-32 2T 220V F/C MAS24H2ECS"/>
        <s v="Minisplit Granvid Fixspeed 1T 110V F/C CTC120B"/>
        <s v="Minisplit Granvid Fixspeed 1T 110V S/F CTF120B"/>
        <s v="Minisplit Granvid Fixspeed 1T 220V F/C CTC121B"/>
        <s v="Minisplit Granvid Fixspeed 1T 220V S/F CTF121B"/>
        <s v="Minisplit Granvid Fixspeed 1.5T 220V F/C CTC181B"/>
        <s v="Minisplit Granvid Fixspeed 1.5T 220V S/F CTF181B"/>
        <s v="Minisplit Granvid Fixspeed 2T 220V F/C CTC241B"/>
        <s v="Minisplit Granvid Fixspeed 2T 220V S/F CTF241B"/>
        <s v="Minisplit Granvid Inverter 1T 110V F/C CWC120D"/>
        <s v="Minisplit Granvid Inverter 1T 110V S/F CWF120D"/>
        <s v="Minisplit Granvid Inverter 1T 220V F/C CWC121D"/>
        <s v="Minisplit Granvid Inverter 1T 220V S/F CWF121D"/>
        <s v="Minisplit Granvid Inverter 1.5T 220V F/C CWC181D"/>
        <s v="Minisplit Granvid Inverter 1.5T 220V S/F CWF181D"/>
        <s v="Minisplit Granvid Inverter 2T 220V S/F CWF241D"/>
        <s v="Minisplit Midea ON/OFF CARE+ 1T 110V F/C MAS12H1AGO"/>
        <s v="Minisplit Midea ON/OFF CARE+ 1T 110V S/F MAS12C1AGO"/>
        <s v="Minisplit Mirage Inverter X32 1.5T  220V S/F CWF181E"/>
        <s v="Minisplit Mirage ON/OFF Life 12+ 1T 220V F/C CLC121T"/>
        <s v="Ventilador de Torre Midea de 42 pulgadas MTF42CEBW"/>
        <s v="Minisplit Mirage ON/OFF Life 12+ 1T 220V S/F CLF121T"/>
        <s v="Aire Acondicionado de Ventana Midea ECO 8000BTU 110V S/F MAW08C1OUM"/>
        <s v="Minisplit Mirage Inverter V32 1T 110V S/F CVF120D"/>
        <s v="Minisplit Mirage Inverter X 1.5T 220V F/C CMC181K"/>
        <s v="Minisplit Mirage Inverter X 2T 220V F/C CMC261K"/>
        <s v="Minisplit Mirage Inverter X32 1T 110V F/C CWC120E"/>
        <s v="Minisplit Mirage Inverter X32 1T 220V F/C CWC121E"/>
        <s v="Minisplit Mirage Inverter X32 1T 220V S/F CWF121E"/>
        <s v="Minisplit Mirage Inverter X32 2T 220V F/C CWC261E"/>
        <s v="Minisplit Mirage ON/OFF Life 12 1T 110V F/C CLC120D"/>
        <s v="Minisplit Mirage ON/OFF Life 12 1T 220V F/C CLC121D"/>
        <s v="Minisplit Mirage ON/OFF Life 12 1T 220V S/F CLF121D"/>
        <s v="Minisplit Mirage ON/OFF Life 12 1.5T 220V F/C CLC181D"/>
        <s v="Minisplit Mirage ON/OFF Life 12 1.5T 220V S/F CLF181E"/>
        <s v="Minisplit Mirage ON/OFF Life 12+ 1T 110V F/C CLC120T"/>
        <s v="Minisplit Mirage ON/OFF Life 12+ 1T 110V S/F CLF120T"/>
        <s v="Minisplit Midea Inverter EcoSaver-32 2T 220V S/F MAS24C2ECS"/>
        <s v="Minisplit Mirage Inverter Magnum 22 1T 220V S/F CMF121V"/>
        <s v="Minisplit Mirage ON/OFF Nex S 1T 110V F/C CHC120S"/>
        <s v="Minisplit Mirage ON/OFF Nex S 1T 110V S/F CHF120S"/>
        <s v="Minisplit Mirage ON/OFF X Life 1T 110V F/C CLC120H"/>
        <s v="Minisplit Midea Inverter EcoSaver-32 1T 110V S/F MAS12C1ECS"/>
        <s v="Minisplit Mirage ON/OFF X Life 1T 220V F/C CLC121H"/>
        <s v="Minisplit Mirage ON/OFF X Life 1T 220V S/F CLF121H"/>
        <s v="Minisplit Mirage ON/OFF X Life 1.5T 220V S/F CLF181H"/>
        <s v="Minisplit Mirage ON/OFF X Life 2T 220V S/F CLF261H"/>
        <s v="Aire Acondicionado Portátil Midea 1T 110V S/F MAP12C1PSP"/>
        <s v="Aire Acondicionado de Ventana Midea ECO 5000BTU 110V S/F MAW05C1OUM"/>
        <s v="Aire Acondicionado de Ventana Midea ECO 12000BTU 110V S/F MAW12C1OUM"/>
        <s v="Ventilador de Torre Midea 2 en 1 de 42 pulgadas MAC46TFBW"/>
        <s v="Enfriador de Aire Midea de 28 pulgadas MAC28LW"/>
        <s v="Enfriador de Aire Midea de 28 pulgadas MAC28SB"/>
        <s v="Minisplit Midea Inverter Forest Mirror Plus Save 1.5T 220V F/C MAS18H2FFM"/>
        <s v="Minisplit Midea Inverter Forest Mirror Plus Save 2T 220V F/C MAS24H2FFM"/>
        <s v="Minisplit Midea Inverter Forest Mirror Plus Save 1T 220V F/C MAS12H2FFM"/>
        <s v="Minisplit Midea Inverter Forest Mirror Plus Save 1T 110V F/C MAS12H1FFM"/>
        <s v="Minisplit Midea Inverter Forest Plus Save 1.5T 220V S/F MAS18C2FVR"/>
        <s v="Minisplit Midea Inverter Forest Plus Save 1.5T 220V F/C MAS18H2FVR"/>
        <s v="Minisplit Midea Inverter Forest Plus Save 2T 220V F/C MAS24H2FVR"/>
        <s v="Minisplit Midea Inverter Forest Plus Save 1T 110V F/C MAS12H1FVR"/>
        <s v="Minisplit Midea Inverter Forest Plus Save 1T 110V S/F MAS12C1FVR"/>
        <s v="Minisplit Midea Inverter Forest Plus Save 1T 220V S/F MAS12C2FVR"/>
        <s v="Minisplit Midea Inverter Forest Plus Save 2T 220V S/F MAS24C2FVR"/>
        <s v="Minisplit Midea ON/OFF FRESH+ 1T 110V S/F MAS12C1AGR"/>
        <s v="Minisplit Midea ON/OFF FRESH+ 1T 220V S/F MAS12C2AGR"/>
        <s v="Minisplit Midea ON/OFF FRESH+ 1T 110V F/C MAS12H1AGR"/>
        <s v="Minisplit Midea ON/OFF FRESH+ 1T 220V F/C MAS12H2AGR"/>
        <s v="Minisplit Midea ON/OFF FRESH+ 1.5T 220V S/F MAS18C2AGR"/>
        <s v="Minisplit Midea ON/OFF FRESH+ 1.5T 220V F/C MAS18H2AGR"/>
        <s v="Minisplit Midea ON/OFF FRESH+ 2T 220V S/F MAS24C2AGR"/>
        <s v="Minisplit Midea ON/OFF FRESH+ 2T 220V F/C MAS24H2AGR"/>
        <s v="Ventilador de Pedestal Midea de 18 pulgadas MSF18B"/>
        <s v="Ventilador de Torre Midea de 18 pulgadas MTF18TR"/>
        <s v="Ventilador de Torre Midea de 42 pulgadas MTF42CE"/>
        <s v="Enfriador Portátil de 45 litros Mytek 3204"/>
        <s v="Enfriador Portátil de 60 litros Mytek 3399"/>
        <s v="Enfriador Portátil de 8 litros Mytek 3810"/>
        <s v="Ventilador de Pedestal Mytek 3 en 1 de 18 pulgadas 3315"/>
        <s v="Ventilador de Pared Mytek de 18 pulgadas 3196"/>
        <s v="Ventilador de Pedestal Mytek de 18 pulgadas 3392"/>
        <s v="Ventilador de Pedestal Mytek de 18 pulgadas 3397"/>
        <s v="Ventilador de Pedestal Mytek de 18 pulgadas 3404"/>
        <s v="Ventilador de Pedestal Mytek 2 en 1 de 18 pulgadas 3386"/>
        <s v="Ventilador de Pedestal Mytek de 18 pulgadas 3389"/>
        <s v="Ventilador de Piso Mytek 2 en 1 de 18 pulgadas 3348"/>
        <s v="Ventilador de Pedestal Mytek de 20 pulgadas 3317"/>
        <s v="Ventilador de Pedestal Mytek de 20 pulgadas 3398"/>
        <s v="Ventilador de Piso Mytek 2 en 1 de 20 pulgadas 3409"/>
        <s v="Ventilador de Torre Mytek de 33 pulgadas 3430"/>
        <s v="Aire Acondicionado Portátil Mirage X-One 1T 110V S/F MAPS1211C"/>
        <s v="Ventilador de Piso Mytek 2 en 1 de 20 pulgadas 3406"/>
        <s v="Ventilador de Pedestal Mytek de 16 pulgadas 3388"/>
        <s v="Ventilador de Piso Midea de 20 pulgadas FB50-17H"/>
        <s v="Ventilador de Piso Mytek 2 en 1 de 16 pulgadas 3347"/>
        <s v="Ventilador de Pared Mytek de 20 pulgadas 3420"/>
        <s v="Ventilador de Pedestal Mytek 3 en 1 de 18 pulgadas 3392 PLUS"/>
        <s v="Ventilador de Pedestal Mytek 3 en 1 de 20 pulgadas 3398 PLUS"/>
        <s v="Minisplit Midea Inverter EcoSaver-32 1T 220V S/F MAS12C2ECS"/>
        <s v="Minisplit Midea Inverter EcoSaver-32 1.5T 220V F/C MAS18H2ECS"/>
        <s v="Minisplit Midea Inverter EcoSaver-32 1.5T 220V S/F MAS18C2ECS"/>
        <s v="Minisplit Midea Inverter EcoSaver-32 1T 220V F/C MAS12H2ECS"/>
        <s v="Minisplit Midea Inverter EcoSaver-32 1T 110V F/C MAS12H1ECS"/>
        <s v="Deshumidificador Midea Blanco 50 pintas (24L) 110v MDP50C1KSP"/>
        <s v="Minisplit Midea FRESH+ On/Off SEER 11.5, 1 Ton, Frío, 110v MAS12C1AGS"/>
        <s v="Minisplit Midea FRESH+ On/Off SEER 11.5, 1 Ton, Frío, 220v MAS12C2AGS"/>
        <s v="Minisplit Midea FRESH+ On/Off SEER 11.5, 1 Ton, Frío/Calor, 110v MAS12H1AGS"/>
        <s v="Minisplit FRESH+ On/Off SEER 11.5, 1.5 Ton, Frío, 220v MAS18C2AGS"/>
        <s v="Minisplit FRESH+ On/Off SEER 11.5, 2 Ton, Frío, 220v MAS24C2AGS"/>
        <s v="Aire Acondicionado Ventana ECO, 12,000 BTU/, Frío, 110v, Blanco MAW12C1OUK"/>
        <s v="Aire Acondicionado Ventana ECO, 5,000 BTU/h, Frío 110v, Blanco MAW05C1OUK"/>
        <s v="Aire Acondicionado Ventana ECO, 8,000 BTU/h, Frío, 110v, Blanco MAW08C1OUK"/>
        <s v="Juguete montable Mytoy Little Whale Azul 5526"/>
        <s v="Juguete montable Mytoy Little Whale Rosa 5526"/>
        <s v="Juguete montable Mytoy Elephant Amarillo 5503"/>
        <s v="Juguete montable Mytoy Elefante de Bastón Amarillo 5528"/>
        <s v="Juguete montable Mytoy Elefante de Bastón Rosa 5528"/>
        <s v="Juguete montable Mytoy Elephant Naranja 5503"/>
        <s v="Juguete montable Mytoy Elephant Rojo 5503"/>
        <s v="Juguete montable Mytoy Elephant Rosa 5503"/>
        <s v="Juguete montable Mytoy Walking Car Amarillo 5501 "/>
        <s v="Juguete montable Mytoy Fire Engine 5504"/>
        <s v="Juguete montable Mytoy Walking Car Rosa 5501 "/>
        <s v="Juguete montable Mytoy Herbi Car Azul 5210"/>
        <s v="Juguete montable Mytoy Herbi Car Rojo 5210"/>
        <s v="Juguete montable Mytoy Herbi Car Rosa 5210"/>
        <s v="Juguete montable Mytoy Let's Trike Rojo 5302"/>
        <s v="Juguete montable Mytoy My First Bike Rosa 5216"/>
        <s v="Juguete montable Mytoy My First Bike Verde 5216"/>
        <s v="Juguete montable Mytoy Patín Yipi Azul 5307"/>
        <s v="Juguete montable Mytoy Patín Yipi Rosa 5307"/>
        <s v="Juguete montable Mytoy Let's Trike Rosa 5302"/>
        <s v="Juguete montable Mytoy Tricycle Rainbow Azul 5551"/>
        <s v="Juguete montable Mytoy Tricycle Rainbow Rosa 5551"/>
        <s v="Robot de juguete UBTECH First Order Stormtrooper de Star Wars"/>
        <s v="Scooter Eléctrico SEGWAY Ninebot F35"/>
        <s v="Scooter Eléctrico SEGWAY ES4"/>
        <s v="Combo de 2 Ventiladores de Pedestal Mytek de 16 pulgadas 3388"/>
        <s v="Combo de 4 Ventiladores de Pedestal Mytek de 16 pulgadas 3388"/>
        <s v="Combo de Mesa Plegable Blanca 180 (Siena) + Freidora de Aire Digital Inner Chef 4L"/>
        <s v="Combo 1 Mesa Plegable Blanca 180 &amp; 1 Olla de Presión MultiFuncional Inner Chef 6L"/>
        <s v="Combo de Mesa Plegable Blanca 180 (Siena) + 4 Sillas Plegables Blancas"/>
        <s v="Combo de Mesa Plegable Blanca 180 (Siena) + 8 Sillas Plegables Blancas"/>
        <s v="Combo de Mesa Plegable Negra 180 + 4 Sillas Plegables Negras"/>
        <s v="Combo de Mesa Plegable Rattan Café 180 + 4 Sillas Plegables Rattan Café"/>
        <s v="Combo de Mesa Plegable Rattan Café 180 + 8 Sillas Plegables Rattan Café"/>
        <s v="Combo de Mesa Plegable Rattan Gris 180 + 4 Sillas Plegables Rattan Gris"/>
        <s v="Combo de Mesa Plegable Rattan Gris 180 + 8 Sillas Plegables Rattan Gris"/>
        <s v="Combo de Elefante de Bastón Rosa Mytoy 5528 + Let's Trike Rosa Mytoy 5302"/>
        <s v="Combo de Fire Engine Mytoy 5504 + Walking Car Amarillo Mytoy 5501"/>
        <s v="Combo de 2 Motorolas G23 Gris Oxford 128 GB + 4 GB"/>
        <s v="Combo de 2 TCL 201 Negro 32 GB + 1 GB"/>
        <s v="Combo de 2 Colchones Individuales Restonic Aramis"/>
        <s v="Combo de 2 Colchones Matrimoniales Restonic Aramis"/>
        <s v="Combo de 2 Mesas Plegables Rattan Gris 180 + 8 Sillas Plegables Rattan Gris"/>
        <s v="Combo de 2 Mesas Plegables Blancas 180 (Siena) + 8 Sillas Plegables Blancas"/>
        <s v="Paquete de 2 Mesas Plegables Blancas 122"/>
        <s v="Paquete de 2 Mesas Plegables Blancas 180 (Siena)"/>
        <s v="Paquete de 2 Mesas Plegables Grises Tipo Madera 180"/>
        <s v="Combo de 2 Mesas Plegables Negras 180 (Siena)"/>
        <s v="Paquete de 2 Mesas Plegables Rattan Café 180"/>
        <s v="Combo de 8 Sillas Plegables Blancas (Roma)"/>
        <s v="Paquete de 2 Mesas Plegables Rattan Gris 180"/>
        <s v="Combo de 8 Sillas Plegables Blancas (JM-X53)"/>
        <s v="Combo de 8 Sillas Plegables Grises Tipo Madera (Lenox)"/>
        <s v="Combo de 8 Sillas Plegables Negras"/>
        <s v="Combo de 8 Sillas Plegables Negras Fiesta"/>
        <s v="Combo de 8 Sillas Plegables Rattan Café"/>
        <s v="Combo de 8 Sillas Plegables Rattan Gris"/>
        <s v="Combo de 2 Pantallas LG LED de 43 pulgadas 43UQ8000AUB (Reacondicionadas)"/>
        <s v="Combo de Patín Yipi Azul Mytoy 5307 + Patín Yipi Rosa Mytoy 5307"/>
        <s v="Combo de Tricycle Rainbow Azul Mytoy 5551 + Tricycle Rainbow Rosa Mytoy 5551"/>
        <s v="Combo de Let's Trike Rojo Mytoy 5302 + Let's Trike Rosa Mytoy 5302"/>
        <s v="Combo de Tricycle Rainbow Azul Mytoy 5551 + Elefante de Bastón Amarillo Mytoy 5528"/>
        <s v="Combo de Elefante de Bastón Amarillo Mytoy 5528 + Elefante de Bastón Rosa Mytoy 5528 + Herbi Car Azul Mytoy 5210 + Herbi Car Rosa Mytoy 5210"/>
        <s v="Combo de Fire Engine Mytoy 5504 + Elefante de Bastón Amarillo Mytoy 5528 + Herbi Car Azul Mytoy 5210 + Herbi Car Rosa Mytoy 5210"/>
        <s v="Combo de Fire Engine Mytoy 5504 + Walking Car Amarillo Mytoy 5501 + Walking Car Rosa Mytoy 5501 + Herbi Car Azul Mytoy 5210"/>
        <s v="Combo de 4 Mesas Plegables Blancas 180 (Siena)"/>
        <s v="Combo de 4 Mesas Plegables Grises Tipo Madera 180"/>
        <s v="Combo de 4 Mesas Plegables Negras 180"/>
        <s v="Combo de 4 Mesas Plegables Rattan Café 180"/>
        <s v="Combo Batidora de Inmersión BIKM-800 IN, Extractor de Jugos JEKM-500 IN y Sandwichera SKM-800 BI"/>
        <s v="Combo Batidora de Pedestal BPKM-800 IN, Cafetera Deluxe CKM-215 IN y Horno Rosticero HKM-1500 R"/>
        <s v="Combo Cafetera de Goteo CKM-212 IN y Licuadora Gourmet LKM-5910 VB"/>
        <s v="Combo Cafetera Espresso CKM-750 EIN, Plancha Secure Keramik PKK-550 SR y Licuadora Gourmet LKM-5910 VB"/>
        <s v="Combo Horno con Freidora de Aire HFKM-1400 IN y Licuadora Deli LKM-5510 PR"/>
        <s v="Combo Horno con Freidora de Aire HFKM-1400 IN, Cafetera de Goteo CKM-212 IN y Licuadora Deli LKM-5510 PR"/>
        <s v="Combo Horno Eléctrico de Convección HKM-1500 S y Licuadora PRO 1200 LKM-9406"/>
        <s v="Combo Horno Tostador HKM-1000, Licuadora PRO 1400 Premium LKM-9610 y Licuadora Personal Mix&amp;Go BKM-800"/>
        <s v="Combo Horno Tostador HKM-1000, Licuadora PRO 1400 Premium LKM-9610, Licuadora Personal Mix&amp;Go BKM-800 y Panini Grill PGKM-1500 I"/>
        <s v="Combo Licuadora PRO 1400 LKM-9608, Licuadora Personal Mix&amp;Go BKM-1000 y Plancha Ultra Keramik PKK-350 R"/>
        <s v="Combo Licuadora Súper Deli LKM-5710 PB, Panini Grill PGKM-1500 I y Plancha Secure Keramik PKK-380 SA"/>
        <s v="Combo Parrilla Eléctrica 1 Quemador Espiral PEKM-1000 EG, Batidora de Inmersión BIKM-800 A, Parrilla Eléctrica 2 Quemadores Espiral PEKM-2000 EG y Plancha Ultra Keramik PKK-350 R"/>
        <s v="Combo Parrilla Eléctrica 1 Quemador Espiral PEKM-1000 EG, Licuadora Gourmet LKM-5910 VB y Licuadora Personal Mix&amp;Go BKM-1000"/>
        <s v="Combo Parrilla Eléctrica 1 Quemador Espiral PEKM-1000 EG, Plancha Secure Keramik Pro PKK-750 SA, Batidora Manual BMKM-150 PB y Exprimidor de Cítricos CEKM-300 IN"/>
        <s v="Combo Parrilla Eléctrica 2 Quemadores Espiral PEKM-2000 EG, Plancha Secure Keramik PKK-550 SR, Horno Eléctrico de Convección HKM-1500 C y Cafetera Personal CKM-204 N"/>
        <s v="Combo Plancha Secure Keramik PKK-380 SA, Horno Eléctrico de Convección HKM-1500 S y Batidora de Inmersión BIKM-800 A"/>
        <s v="Combo de Motorola G23 Gris Oxford 128 GB + SKY PAD10 Max Gris Oscuro 64 GB"/>
        <s v="Combo Freidora de Aire Digital Inner Chef 4L + Olla de Presión MultiFuncional Inner Chef 6L"/>
        <s v="Combo de Almohada Cluster + Protector de Colchón Dry Tech Individual + Sábana Soft Sensation Azul Individual + Cortina Tergal Blanca"/>
        <s v="Combo de Almohada Adjust Pillow + Protector de Colchón Dry Tech Individual + Sábana Soft Sensation Azul Individual + Cortina Tergal Marfil"/>
        <s v="Combo de Almohada Cluster + Protector de Colchón Dry Tech King Size + Sábana Soft Sensation Azul King Size + Cortina Tergal Blanca"/>
        <s v="Combo de Almohada Adjust Pillow + Protector de Colchón Dry Tech King Size + Sábana Soft Sensation Azul King Size + Cortina Tergal Marfil"/>
        <s v="Combo de Almohada Cluster + Protector de Colchón Dry Tech Matrimonial + Sábana Soft Sensation Azul Matrimonial + Cortina Tergal Blanca"/>
        <s v="Combo de Almohada Adjust Pillow + Protector de Colchón Dry Tech Matrimonial + Sábana Soft Sensation Azul Matrimonial + Cortina Tergal Marfil"/>
        <s v="Combo de Almohada Cluster + Protector de Colchón Dry Tech Individual + Sábana Soft Sensation Esmeralda Individual + Cortina Tergal Blanca"/>
        <s v="Combo de Almohada Adjust Pillow + Protector de Colchón Dry Tech Individual + Sábana Soft Sensation Esmeralda Individual + Cortina Tergal Blanca"/>
        <s v="Combo de Almohada Cluster + Protector de Colchón Dry Tech King Size + Sábana Soft Sensation Esmeralda King Size + Cortina Tergal Blanca"/>
        <s v="Combo de Almohada Adjust Pillow + Protector de Colchón Dry Tech King Size + Sábana Soft Sensation Esmeralda King Size + Cortina Tergal Blanca"/>
        <s v="Combo de Almohada Cluster + Protector de Colchón Dry Tech Matrimonial + Sábana Soft Sensation Esmeralda Matrimonial + Cortina Tergal Blanca"/>
        <s v="Combo de Almohada Adjust Pillow + Protector de Colchón Dry Tech Matrimonial + Sábana Soft Sensation Esmeralda Matrimonial + Cortina Tergal Blanca"/>
        <s v="Combo de Almohada Cluster + Protector de Colchón Dry Tech Individual + Sábana Soft Sensation Kakhi Individual + Cortina Tergal Café"/>
        <s v="Combo de Almohada Adjust Pillow + Protector de Colchón Dry Tech Individual + Sábana Soft Sensation Kakhi Individual + Cortina Tergal Café"/>
        <s v="Combo de Almohada Cluster + Protector de Colchón Dry Tech King Size + Sábana Soft Sensation Kakhi King Size + Cortina Tergal Café"/>
        <s v="Combo de Almohada Adjust Pillow + Protector de Colchón Dry Tech King Size + Sábana Soft Sensation Kakhi King Size + Cortina Tergal Café"/>
        <s v="Combo de Almohada Cluster + Protector de Colchón Dry Tech Matrimonial + Sábana Soft Sensation Kakhi Matrimonial + Cortina Tergal Café"/>
      </sharedItems>
    </cacheField>
    <cacheField name="Nombre en guíasenvío" numFmtId="0">
      <sharedItems>
        <s v="Cama OsakaINdividual Beige"/>
        <s v="Cama OsakaINdividual Gris"/>
        <s v="Cama Osaka K.S Beige"/>
        <s v="Cama Osaka K.S Gris"/>
        <s v="Cama Osaka Mat Beige"/>
        <s v="Cama Osaka Mat Gris"/>
        <s v="Cama Osaka Q.S Gris"/>
        <s v="4 Sillas Bruselas Blnc"/>
        <s v="4 Sillas Bruselas Grises"/>
        <s v="4 Sillas Bruselas Negras"/>
        <s v="Sofá Cama Carter"/>
        <s v="Sofá Cama Damien"/>
        <s v="Sofá Cama Denvor"/>
        <s v="Sofá Cama Leah"/>
        <s v="Sofá Cama Nairobi Chocolate"/>
        <s v="Sofá Cama Nairobi Gris"/>
        <s v="Comedor Granada"/>
        <s v="Comedor Málaga"/>
        <s v="Comedor Sevilla"/>
        <s v="Sala Esq Santorini"/>
        <s v="MesaCentro Cartagena"/>
        <s v="Mesa Lateral Cartagena"/>
        <s v="Mueble Baño Santander Gris"/>
        <s v="Mueble Baño Santander Café"/>
        <s v="Bufetera Cozumel"/>
        <s v="MuebleTV Turquía Chocolate"/>
        <s v="MuebleTV Turquía Nuez"/>
        <s v="Sillón Reclinable Oslo"/>
        <s v="Sillón Reclinable Estocolmo"/>
        <s v="Comedor Boxster"/>
        <s v="Cuna Mako"/>
        <s v="Cuna Salma"/>
        <s v="Ropero Tilo"/>
        <s v="Ropero Mimosa"/>
        <s v="Buró Tulum"/>
        <s v="Silla Bruselas Blnc"/>
        <s v="Silla Bruselas Gris"/>
        <s v="Silla Bruselas Negra"/>
        <s v="Sillón Douriet Zero Café"/>
        <s v="Cama SeúlINd Gris.O"/>
        <s v="Cama Seúl Mat Gris.O"/>
        <s v="Cama Seúl K.S Gris.O"/>
        <s v="Cama BerlínINd Gris Claro"/>
        <s v="Cama Berlín Mat Gris Claro"/>
        <s v="Cama BerlínINd Beige"/>
        <s v="Cama Berlín Mat Beige"/>
        <s v="Sala Esq Valencia Gris.O"/>
        <s v="Sala Esq Valencia Café"/>
        <s v="Sillón Reclinable Niza"/>
        <s v="Sillón Reclinable Mumbai"/>
        <s v="Sillón Mónaco Azul.O."/>
        <s v="Sillón Mónaco Gris"/>
        <s v="Sillón Mónaco Gris.O"/>
        <s v="Sofá Lárisa Gris"/>
        <s v="Sofá Lárisa Café"/>
        <s v="Loveseat Lárisa Gris"/>
        <s v="Loveseat Lárisa Café"/>
        <s v="Sofá Cama Oporto Gris"/>
        <s v="Sofá cama Dublín Gris.O"/>
        <s v="Sillón Milán Beige"/>
        <s v="Sillón Milán Gris"/>
        <s v="Sala Esq Múnich Gris.O"/>
        <s v="Sala Esq London Gris.O"/>
        <s v="Sofá Cama Moscú Gris.O"/>
        <s v="Sofá Cama Lucía Gris"/>
        <s v="Sofá Cama Lucía Gris.O"/>
        <s v="Sofá Cama Lucía Chocolate"/>
        <s v="Sofá Cama Taipei Gris.O"/>
        <s v="Sofá Cama Taipei Azul Marino"/>
        <s v="4 Sillas Ple Rattan Gris"/>
        <s v="4 Sillas Negras Fiesta"/>
        <s v="4 Sillas Blnc (Venecia)"/>
        <s v="4 Sillas Blnc"/>
        <s v="4 Sillas Grises (Lenox)"/>
        <s v="4 Sillas Negras"/>
        <s v="4 Sillas Rattan Café"/>
        <s v="JuegoJardín Lenox"/>
        <s v="Mesa Ple Blnc 122"/>
        <s v="Mesa Florencia Blnc 180"/>
        <s v="Mesa Pisa Blnc 180"/>
        <s v="Mesa Siena Blnc 180"/>
        <s v="Mesa Toscana Blnc 180"/>
        <s v="Mesa Ple Blnc 240"/>
        <s v="Mesa Ple Blnc"/>
        <s v="Mesa Ple Blnc 86"/>
        <s v="Mesa Ple Gris 180"/>
        <s v="Silla Palermo Blnc"/>
        <s v="Mesa Siena Negra 180"/>
        <s v="Mesa Ple Rattan Café 180"/>
        <s v="Mesa Ple Rattan Gris 180"/>
        <s v="SalaJardín Baxton"/>
        <s v="SalaJardín Connie"/>
        <s v="SalaJardín Cooper"/>
        <s v="SalaJardín Croacia"/>
        <s v="SalaJardín Ibiza"/>
        <s v="SalaJardín Peyton"/>
        <s v="SalaJardín Venza"/>
        <s v="Silla Ple Negra (Kerrville)"/>
        <s v="Mesa Ple Negra 180 (Kerrville)"/>
        <s v="4 Sillas Ple Blnc (Roma)"/>
        <s v="Mesa Roma Blnc 180"/>
        <s v="Mesa Ple Blnc 180 (Kerrville)"/>
        <s v="Silla Ple Blnc (Kerrville)"/>
        <s v="Silla Ple Gris (Kerrville)"/>
        <s v="Silla Ple Rattan (Kerrville)"/>
        <s v="Mesa Vinci Blnc 122"/>
        <s v="Silla Ple Rattan Gris"/>
        <s v="Silla Ple Negra Fiesta"/>
        <s v="Silla Ple Blnc (Venecia)"/>
        <s v="Silla Ple Blnc"/>
        <s v="Silla Ple Blnc (JM-X53)"/>
        <s v="Silla Ple Gris (Lenox)"/>
        <s v="Silla Ple Negra"/>
        <s v="Silla Ple Rattan Café"/>
        <s v="Silla Ple Blnc (Roma)"/>
        <s v="Silla Palermo Negra"/>
        <s v="Mesa Ple Negra"/>
        <s v="Silla Turín Negra"/>
        <s v="Silla Turín Blnc"/>
        <s v="Mesa Ple Blnc 180 (Verona)"/>
        <s v="Mesa Ple Blnc 122 (Nápoles)"/>
        <s v="Silla Lisboa"/>
        <s v="Colchón Restonic Aramis Mat"/>
        <s v="Colchón Restonic LondonINd"/>
        <s v="Colchón Restonic London KS"/>
        <s v="Colchón Restonic London Mat"/>
        <s v="Colchón Restonic London QS"/>
        <s v="Colchón Restonic LottoINd"/>
        <s v="Colchón Restonic Lotto Mat"/>
        <s v="Colchón Restonic RoverINd"/>
        <s v="Colchón Restonic Rover KS"/>
        <s v="Colchón Restonic Rover Mat"/>
        <s v="Almohada SpringAir Adjust P."/>
        <s v="Almohada SpringA Cluster"/>
        <s v="Colchón SpringA Delhi KS"/>
        <s v="Colchón SA DrIN A.B H."/>
        <s v="Colchón SpringA Pr QS"/>
        <s v="Colchón SpringA Unique KS"/>
        <s v="Cortina SpringA Blnc"/>
        <s v="Cortina SpringA Café"/>
        <s v="Cortina SpringA Marfil"/>
        <s v="Prot.Colchón SA Dry TechINd"/>
        <s v="Prot.Colchón SA Dry Tech K.S"/>
        <s v="Prot.Colchón SA Dry Tech Mat"/>
        <s v="Sábana SpringAINd Azul"/>
        <s v="Sábana SpringA Soft.S K.S Azul"/>
        <s v="Sábana SpringA Soft.S Mat Azul"/>
        <s v="Sábana SpringA Soft.SINd Es"/>
        <s v="Sábana SpringA Soft.S K.S Es"/>
        <s v="Sábana SpringA Soft.S Mat Es"/>
        <s v="Sábana SpringA Soft.SINd Ka"/>
        <s v="Sábana SpringA Soft.S K.S Ka"/>
        <s v="Sábana SpringA Soft.S Mat Ka"/>
        <s v="Sábana SpringA Soft.SINd Sa"/>
        <s v="Sábana SpringA Soft.S K.S Sa"/>
        <s v="Sábana SpringA Soft.S Mat Sa"/>
        <s v="Colchón Top Hotel Plus KS"/>
        <s v="Colchón Top Hotel Plus Mat"/>
        <s v="Colchón Euro TopINd"/>
        <s v="Colchón Euro Top KS"/>
        <s v="Colchón Euro Top Mat"/>
        <s v="Colchón Restonic AramisINd"/>
        <s v="Colchón Restonic Classic INd"/>
        <s v="Colchón Restonic Classic KS"/>
        <s v="Colchón Restonic Classic Mat"/>
        <s v="Colchón Restonic Classic QS"/>
        <s v="Colchón Restonic Pr H.INd"/>
        <s v="Colchón Restonic Pr H. KS"/>
        <s v="Colchón Restonic Pr H. Mat"/>
        <s v="Colchón Restonic Pr H. QS"/>
        <s v="Colchón Restonic Rover QS"/>
        <s v="Colchón SpringA AquaINd"/>
        <s v="Colchón SpringA Aqua KS"/>
        <s v="Colchón SpringA Aqua Mat"/>
        <s v="Colchón SpringA Aqua QS"/>
        <s v="Colchón SpringA DelhiINd"/>
        <s v="Colchón SpringA Delhi Mat"/>
        <s v="Colchón SpringA Delhi QS"/>
        <s v="Colchón SpringA D.I.A.B KS"/>
        <s v="Colchón SpringA D.I.A.B Mat"/>
        <s v="Colchón SpringA D.I.A.B QS"/>
        <s v="Colchón SpringA D.I.A.B H.INd"/>
        <s v="Colchón SpringA D.I.A.B H. KS"/>
        <s v="Colchón SpringA D.I.A.B H. QS"/>
        <s v="Colchón SpringA PhantomINd"/>
        <s v="Colchón SpringA Phantom KS"/>
        <s v="Colchón SpringA Phantom Mat"/>
        <s v="Colchón SpringA Phantom QS"/>
        <s v="Colchón SpringA PrINd"/>
        <s v="Colchón SpringA Pr KS"/>
        <s v="Colchón SpringA Pr Mat"/>
        <s v="Colchón SpringA UniqueINd"/>
        <s v="Colchón SpringA Unique Mat"/>
        <s v="Colchón SpringA Unique QS"/>
        <s v="Colchón SpringA D.I.A.B INd"/>
        <s v="Colchón Restonic MadisonINd"/>
        <s v="Colchón Restonic Madison Mat"/>
        <s v="Colchón Restonic Vail Mat"/>
        <s v="Colchón LB Top ComfortINd"/>
        <s v="Colchón LB Top Comfort Mat"/>
        <s v="Colchón LB Top Comfort Q.S"/>
        <s v="Colchón LB Top Comfort K.S"/>
        <s v="Colchón LB PrimeINd"/>
        <s v="Colchón LB Prime Mat"/>
        <s v="Colchón LB Prime Q.S"/>
        <s v="Colchón LB Prime K.S"/>
        <s v="Alcatel 1B (2020) Azul Cerceta"/>
        <s v="Alcatel 3 (2020) Verde"/>
        <s v="Honor90 S Negro M."/>
        <s v="Motorola Z3 Play Índigo P."/>
        <s v="Alcatel 1SE (2020) Azul"/>
        <s v="Apple iPhone 13 Azul"/>
        <s v="Apple iPhone 13 Verde"/>
        <s v="Hisense E30 L Nebula Blue"/>
        <s v="Hisense H40 L Magic Negro"/>
        <s v="Hisense H40 Magic Negro"/>
        <s v="Hisense U50 Azul 32"/>
        <s v="Hisense V40i Dorado"/>
        <s v="Hisense H40 L Magic Azul"/>
        <s v="HonorX6s Azul Náutico"/>
        <s v="HonorX6b Negro M."/>
        <s v="ZTE Blade A52 Azul"/>
        <s v="Huawei Nova 9 SE Negro M."/>
        <s v="HonorX8a Plata Estelar"/>
        <s v="HonorX7a Negro M."/>
        <s v="Huawei Nova Y60 Negro"/>
        <s v="Huawei Nova Y60 Verde"/>
        <s v="Huawei P40 L Gris"/>
        <s v="Huawei P40 L Rosa"/>
        <s v="Huawei P40 L Verde"/>
        <s v="Huawei Y5p Azul"/>
        <s v="Huawei Y5p Negro"/>
        <s v="Huawei Y6 2019 Azul"/>
        <s v="Huawei Y7a Rosa"/>
        <s v="Huawei Y7p Negro"/>
        <s v="Huawei Y7p Verde"/>
        <s v="Maxwest Nitro N62 Rojo"/>
        <s v="Motorola G8 Plus Azul Nocturno"/>
        <s v="Huawei Y9 Prime 2019 Negro M."/>
        <s v="Motorola E14 Verde"/>
        <s v="Motorola G13 Gris Oxford"/>
        <s v="Motorola G23 Gris Oxford"/>
        <s v="Motorola G53 5G Tinta Azul"/>
        <s v="Motorola Edge 20 Negro"/>
        <s v="OPPO R6 L Negro"/>
        <s v="Motorola E6I Gris"/>
        <s v="Motorola E7 Azul Aqua"/>
        <s v="Motorola E7 Gris"/>
        <s v="Motorola E13 Negro Cósmico"/>
        <s v="Motorola E20 Azul Aqua"/>
        <s v="Motorola E20 Gris Grafito"/>
        <s v="Motorola E30 Gris Mineral"/>
        <s v="Motorola G4 Plus Negro"/>
        <s v="Motorola G6 Plus Azul Nimbus"/>
        <s v="Motorola G6 Plus DeepINdigo"/>
        <s v="Motorola G13 Matte Charcoal"/>
        <s v="Motorola G23 Azul Catarata"/>
        <s v="Motorola Z Moto Mods Gris.O"/>
        <s v="OPPO A16 Azul Aperlado"/>
        <s v="OPPO R6 L Plata Arcoíris"/>
        <s v="Realme C21-Y Azul"/>
        <s v="Realme C21-Y Negro"/>
        <s v="Samsung Galaxy A30s Negro"/>
        <s v="Samsung Galaxy A31 Negro"/>
        <s v="Huawei Y9 2019 Negro M."/>
        <s v="Huawei Nova Y70 Azul"/>
        <s v="Samsung Galaxy A04e Azul"/>
        <s v="Samsung Galaxy A04e Cobre"/>
        <s v="Samsung Galaxy A21s Negro"/>
        <s v="Samsung Galaxy A22 Negro"/>
        <s v="Samsung Galaxy A30 Azul"/>
        <s v="Samsung Galaxy A30s Blanco"/>
        <s v="Samsung Galaxy A30s Violeta"/>
        <s v="Samsung Galaxy A34 5G Grafito"/>
        <s v="Samsung Galaxy A54 5G Violeta"/>
        <s v="Smooth 5.5 L Black"/>
        <s v="Smooth 5.5 L Grey"/>
        <s v="Smooth 5.5 L Red"/>
        <s v="Smooth 6.5 Hd Black"/>
        <s v="Smooth 6.5 Hd Blue"/>
        <s v="Smooth 6.5 Hd Gold"/>
        <s v="Smooth 6.5 Hd Violet"/>
        <s v="Smooth 6.26 L 4G Black"/>
        <s v="Smooth 6.26 L 4G Blue"/>
        <s v="Smooth 6.26 L 4G Red"/>
        <s v="Smooth 6.26 L 4G White"/>
        <s v="Smooth Note 6.8 Black"/>
        <s v="Smooth Note 6.8 Blue"/>
        <s v="Smooth Note 6.8 Green"/>
        <s v="Smooth Note 6.8 White"/>
        <s v="TCL 201 Negro"/>
        <s v="Vtx T10M Blue 32GB+4GB"/>
        <s v="VtxT10MPro Blue 64GB+4GB"/>
        <s v="Xiaomi Mi 11 5G"/>
        <s v="Xiaomi 12 Azul"/>
        <s v="Xiaomi Redmi 11 L Negro"/>
        <s v="Xiaomi R.Note 11Pro 5G Gris G."/>
        <s v="Xiaomi Poco M3 Black"/>
        <s v="Xiaomi Poco M3 Blue"/>
        <s v="Xiaomi Redmi 9 Sunset Purple"/>
        <s v="Xiaomi Redmi 12C Verde Menta"/>
        <s v="Xiaomi R.Note 9 Blanco"/>
        <s v="Xiaomi R.Note 9 Gris"/>
        <s v="Samsung Galaxy A14 5G Negro"/>
        <s v="Xiaomi Redmi A1 Verde Claro"/>
        <s v="ZTE Blade A7 2020 Azul"/>
        <s v="ZTE V2020 Azul Nacarado"/>
        <s v="Xiaomi Redmi 12 Azul Cielo"/>
        <s v="Huawei Nova Y90 Azul Cristal"/>
        <s v="Apple iPhone 14 Medianoche"/>
        <s v="Huawei Nova 9 Negro"/>
        <s v="Samsung Galaxy A15 Azul.O."/>
        <s v="Huawei Nova 9 SE Azul Cristal"/>
        <s v="Huawei Nova 9 SE Blanco Perla"/>
        <s v="Samsung Galaxy A04s Negro"/>
        <s v="Samsung Galaxy A04s Verde"/>
        <s v="Samsung Galaxy A04s Blanco"/>
        <s v="Samsung Galaxy A54 5G Grafito"/>
        <s v="Samsung Galaxy A54 5G Lima"/>
        <s v="Samsung Galaxy A04e Negro"/>
        <s v="Samsung Galaxy A25 5G Azul.O."/>
        <s v="Samsung Galaxy A25 5G Azul"/>
        <s v="Samsung Galaxy A25 5G Amarillo"/>
        <s v="Motorola G24 Power este G."/>
        <s v="R.Note 11Pro 5G Blanco Polar"/>
        <s v="HonorX7 Plata 128GB+4GB"/>
        <s v="MotoE.20L Verde 128GB+6GB"/>
        <s v="OPPO A16 Negro 64GB+4GB"/>
        <s v="OPPO R 7 Azul 128GB+6GB"/>
        <s v="MotoG82 Negro 128GB+6GB"/>
        <s v="OPPO R6L Plata.A 6GB+128GB"/>
        <s v="Moto G41 Negro 4GB+128GB"/>
        <s v="Moto G22 Negro 64GB+4GB"/>
        <s v="Huawei P30 L Morado 128GB+4GB"/>
        <s v="Huawei Y9S Azul 128GB+6GB"/>
        <s v="Moto G60S Azul 6GB+128GB"/>
        <s v="S.GalaxyS21.5G G 128GB+8GB"/>
        <s v="S.GalaxyS21.5G B 128GB+8GB"/>
        <s v="S.GalaxyS21.5G O 128GB+8GB"/>
        <s v="Huawei 20 L Azul 6GB+64GB"/>
        <s v="Huawei 20 L Negro 64GB+4GB"/>
        <s v="Huawei 50 Pro Negro 128GB+6GB"/>
        <s v="Huawei Y9A Rosa 128GB+6GB"/>
        <s v="Moto G200 5G Azul 128GB+8GB"/>
        <s v="MotoG71 5G Azul 128GB+6GB"/>
        <s v="MotoG 200 M. Mirage 128GB+8GB"/>
        <s v="Huawei Y9a Plata 128GB+6GB"/>
        <s v="OPPO R 7 Negro 128GB+6GB"/>
        <s v="OPPO R 7 Negro 256GB+8GB"/>
        <s v="MotoG82 5G Blanco 128GB+6GB"/>
        <s v="MotoG41 Dorado A 128GB+4GB"/>
        <s v="HonorX7 Azul C 128GB+6GB T"/>
        <s v="MotoG22 Azul 128GB+4GB"/>
        <s v="Huawei Nova 9 Azul 128GB+8GB"/>
        <s v="Huawei Y9s Negro 128GB+6GB"/>
        <s v="Huawei Nova 9 Verde 128GB+8GB"/>
        <s v="Huawei P30 L Azul 256GB+6GB"/>
        <s v="Huawei P30 L Negro 256GB+6GB"/>
        <s v="Huawei P30 L Negro 128GB+6GB"/>
        <s v="Moto Edge 20 L Gris 128GB+6GB"/>
        <s v="MotoG60s Aqua 128GB+6GB"/>
        <s v="MotoG71 Verde Jade 128GB+6GB"/>
        <s v="OPPO R 7 Dorado 256GB+8GB"/>
        <s v="Hisense H60 S Azul 128GB+4GB"/>
        <s v="HonorX8 Azul Z 128GB+8GB"/>
        <s v="ZTE Blade A7 2020 Aqua 64GB"/>
        <s v="Redmi 9A Verde A 32GB+2GB"/>
        <s v="MotoG60 PLATA 128GB+4GB"/>
        <s v="MotoG51 5G Azul I 128GB+4GB"/>
        <s v="Wiko T10 Verde 64GB+2GB"/>
        <s v="Wiko T10 Negro 64GB+2GB"/>
        <s v="R.Note 10 Pro Azul 128GB+6GB"/>
        <s v="R.Note 11S Azul N 128GB+6GB"/>
        <s v="S.GalaxyA53 5G A.Wh 128GB+8GB"/>
        <s v="S.GalaxyA53 5G A.Pe 128GB+8GB"/>
        <s v="S.GalaxyA53 5G A.Bl 128GB+8GB"/>
        <s v="R.Note 10 Pro Gris 128GB+6GB"/>
        <s v="S.GalaxyA33 5G A.Pe 128GB+6GB"/>
        <s v="R.Note 11 Azul N 128GB+4GB"/>
        <s v="R.Note 11 Azul E 128GB+4GB"/>
        <s v="R.Note 11 Gris L 128GB+4GB"/>
        <s v="R.Note11Pro5G AzulC. 128GB+6GB"/>
        <s v="R.Note11S Azul E 128GB+6GB"/>
        <s v="Redmi 9 Carbon Grey 64GB+4GB"/>
        <s v="Huawei Y9s Bre.Cr 128GB+4GB"/>
        <s v="MotoE.40Pro Glacear 256GB+12GB"/>
        <s v="Xiaomi 12TP 5G L S 256GB+8GB"/>
        <s v="Xiaomi 12TP 5G C B 256GB+8GB"/>
        <s v="S.GalaxyA05s Black 128GB+4GB"/>
        <s v="S.GalaxyA05s L.V 128GB+4GB"/>
        <s v="S.Galaxy A05s S 128GB+4GB"/>
        <s v="Oppo A77 Negro 128GB+4GB"/>
        <s v="Oppo A77 Azul 128GB+4GB"/>
        <s v="Oppo17 Negro 64GB+4GB"/>
        <s v="AirPods (2da generación)"/>
        <s v="AirPods Pro MagSafe (USB-C)"/>
        <s v="Apple iPadPlata 64GB Wi-Fi"/>
        <s v="TVLG 43UQ8000AUB (CG)"/>
        <s v="TVLG 43UR8000AUA (CG)"/>
        <s v="TVLG 50UQ8000AUB (CG)"/>
        <s v="TVLG 50UR8000AUA (CG)"/>
        <s v="Pantalla LG de 55 pulg 4K UHD"/>
        <s v="TVLG 55UR8000AUA (CG)"/>
        <s v="TVLG 65UR8000AUA (CG)"/>
        <s v="TVLG 65UQ8000AUB (CG)"/>
        <s v="TVTCL LED 32&quot; 32S330"/>
        <s v="Pantalla LG 70 pulG 4K Reacond"/>
        <s v="TVTCL 43&quot; 43S434"/>
        <s v="TVTCL 43&quot; 43Q570F"/>
        <s v="TVLG 86UR8000AUA (CG)"/>
        <s v="TVLG 75QNED80AQA (CG)"/>
        <s v="TVLG 75QNED80ARA (CG)"/>
        <s v="TVSamsung QN85QN85BDFXZA (CG)"/>
        <s v="SKY PAD10 Max Gris.O 64GB+3GB"/>
        <s v="TVTCL 50&quot; 50S470G"/>
        <s v="TVTCL 40&quot; 40S355"/>
        <s v="Apple Watch Ultra 2"/>
        <s v="TVTCL LED 50&quot; 50S434"/>
        <s v="Echo Pop Negro"/>
        <s v="Alcatel 1T 7 Negro 32GB+1GB"/>
        <s v="TVLG 43&quot; 43UR8000AUA"/>
        <s v="TVLG 50&quot; 50UR8000AUA"/>
        <s v="TVLG 55&quot; 55UR8000AUA"/>
        <s v="TVLG 65&quot; 65UR8000AUA"/>
        <s v="TVLG 75&quot; 75QNED80ARA"/>
        <s v="TVLG 75&quot; 75UR8000AUA"/>
        <s v="TVLG 86&quot; 86UR8000AUA"/>
        <s v="TVTCL 55&quot; 55S470G"/>
        <s v="TVTCL 58&quot; 58S470G"/>
        <s v="TVTCL 65&quot; 65S470G"/>
        <s v="TVLG 70&quot; 70UR8000AUA"/>
        <s v="TVTCL 70&quot; 70S470G"/>
        <s v="TVTCL 85&quot; 85S470G"/>
        <s v="TVLG 86&quot; 86UQ8000AUB"/>
        <s v="TVLG 65&quot; 65QNED75ARA"/>
        <s v="TVLG 55&quot; QNED75ARA_KNB"/>
        <s v="TVLG Nanol 65&quot; NANO85 4K S AI"/>
        <s v="TVLG QNED80ARA_KGB 75 Genérica"/>
        <s v="Bocina Bluetooth 6.5&quot; QL-6607"/>
        <s v="Bocina Bluetooth 6.5&quot; QL-6603"/>
        <s v="Bocina Bluetooth 8.1&quot; QL-1811"/>
        <s v="Bocina Bluetooth 12.1&quot; QL-1225"/>
        <s v="Bocina Bluetooth 12.1&quot; QL-1204"/>
        <s v="TVLG 75&quot; AI QNED 4K S TV AI"/>
        <s v="TVSamsung 65&quot; Crystal S"/>
        <s v="Consola Play Station 5 Sony"/>
        <s v="Microondas Mirage X 0.7 p.c"/>
        <s v="Microondas Mirage X 1.1 p.c"/>
        <s v="Parrilla MirageS.60GB23.6 p"/>
        <s v="Parrilla MirageS.90GB35.4 p"/>
        <s v="DispensadorAgua Disx10 Mirage"/>
        <s v="DispensadorAgua Disx30 Mirage"/>
        <s v="DispensadorAgua Disx05 Mirage"/>
        <s v="BatidoraInm Koblnz BIKM-800 A"/>
        <s v="BatidoraInm Koblnz BIKM-800IN"/>
        <s v="BatidoraPed Koblnz BPKM-800IN"/>
        <s v="BatidoraMan Koblnz BMKM-150 PB"/>
        <s v="CafeteraGot Koblnz CKM-212IN"/>
        <s v="Cafetera Del Koblnz CKM-215IN"/>
        <s v="Cafetera Koblnz CKM-1350IN"/>
        <s v="Cafetera Koblnz CKM-750 EIN"/>
        <s v="Cafetera Koblnz CKM-204 N"/>
        <s v="Exprimidor Koblnz CEKM-300IN"/>
        <s v="ExtractorJu Koblnz JEKM-500IN"/>
        <s v="HornoAirFry Koblnz HFKM-1400IN"/>
        <s v="Horno Eléct Koblnz HKM-1500 C"/>
        <s v="Horno Eléct Koblnz HKM-1500 S"/>
        <s v="Horno Rost Koblnz HKM-1500 R"/>
        <s v="Horno Tostador Koblnz HKM-1000"/>
        <s v="Licuadora D Koblnz LKM-5510 PR"/>
        <s v="Licuadora G Koblnz LKM-5910 VB"/>
        <s v="Licuadora Mix&amp;Go K BKM-800"/>
        <s v="Licuadora Mix&amp;Go K BKM-1000"/>
        <s v="Licuadora P1200Koblnz LKM-9406"/>
        <s v="Licuadora P1400Koblnz LKM-9608"/>
        <s v="Licuadora Koblnz LKM-9610"/>
        <s v="Licuadora Koblnz LKM-5710 PB"/>
        <s v="Panini Grill Koblnz PGKM-1500I"/>
        <s v="P.Elec 1Q Espiral PEKM-1000 EG"/>
        <s v="P.Elec 2Q Espiral PEKM-2000 EG"/>
        <s v="Plancha Sec Krmk PKK-380 SA"/>
        <s v="Plancha Sec Krmk PKK-550 SR"/>
        <s v="Plancha Sec Krmk P PKK-750 SA"/>
        <s v="Plancha Ultra Krmk PKK-350 R"/>
        <s v="Sandwichera SKM-800 BI"/>
        <s v="Aspiradora ECanister2.5LN/Azul"/>
        <s v="Aspiradora E.Stylus 0.7L Sil/A"/>
        <s v="Aspiradora E.V 0.65L TipoStick"/>
        <s v="DispensadorAgua Midea MWD2N1SS"/>
        <s v="Micro0.7p.cMMDF07S2"/>
        <s v="FreidoraAire Midea4l MAF4A2DB"/>
        <s v="FreidoraAire E.3L Roja FunS"/>
        <s v="OllaPresiónMultiFChef6L"/>
        <s v="MicroTalentGrill1.1p.c"/>
        <s v="Micro0.7pMMDP07S2CWB"/>
        <s v="Micro0.7pMMDP07S2CBS"/>
        <s v="Micro0.7p.c"/>
        <s v="Micro1.1p.c"/>
        <s v="Micro TalntGrill1.1p.c"/>
        <s v="Micro Gourmet0.7p.c"/>
        <s v="Micro 0.7pMMDR07S2BW"/>
        <s v="Micro 0.7pMMDR07S2MG"/>
        <s v="Micropractia0.7pMMDF07S2WW"/>
        <s v="Micropractia0.7pMMDF07S2BW"/>
        <s v="Micropractia0.7pMMDF07S2MG"/>
        <s v="Micro Talent1.1pMMDX11S2BW"/>
        <s v="Micro Talent1.1pMMDX11S2MG"/>
        <s v="Batidora Koblnz BIKM-300pB"/>
        <s v="Aspiradora Erk0.7l ERI540WABB"/>
        <s v="DispensadorAgua Midea MWD1N0W"/>
        <s v="Aspiradora Eureka0.65l NES215A"/>
        <s v="Parrilla 24MTGB24R3402GS"/>
        <s v="Parrilla 24MTGB24R3402GG"/>
        <s v="Parrilla 30MTGB30TL3402GS"/>
        <s v="Parrilla 30MTGB30TL3402GG"/>
        <s v="Micro1.1pMMDDG11S2SS"/>
        <s v="Microondas Midea MMDK14S2MB"/>
        <s v="MicroAcero 1.6 MMDHF16S2SS"/>
        <s v="HornoMulti-toas 12L MET12A2MSS"/>
        <s v="Micro0.7p.c20 L 120 V-HMM70SEJ"/>
        <s v="Micro1.1 CuftMabe - HMM111SEJ"/>
        <s v="Micro S 1.4pMMDK14S2MG"/>
        <s v="Calentador Mirage MBE040B"/>
        <s v="Congelador 7pMDRC280FZM01"/>
        <s v="Calentador Mirage6l MBF06EF"/>
        <s v="Calentador Mirage6l MBF06ZB"/>
        <s v="Calentador Mirage MBF10BB"/>
        <s v="Calentador Mirage MBF10BC"/>
        <s v="Calentador Mirage 16l MBF16AF"/>
        <s v="Calentador Mirage MBF16NB"/>
        <s v="Congelador 11pMFCD11P2NABW"/>
        <s v="Calentador Mirage MBF06ZC"/>
        <s v="Calentador Mirage6l MBF06ED"/>
        <s v="Campana Mirage24 p MCV60WS"/>
        <s v="Congelador 5pMDRC205FZM01"/>
        <s v="Frigobar Mirage MRX33ES"/>
        <s v="Campana Midea24 p MJUD24S3GS"/>
        <s v="Campana Midea24 p MJUD24S3GB"/>
        <s v="Estufa Midea20 p MGS20FS1BAABB"/>
        <s v="Estufa Midea30 p MGS30FS1LEAMG"/>
        <s v="Estufa Midea20 p MGS20FS1BAABG"/>
        <s v="Estufa Koblnz30p EE-101NF"/>
        <s v="Estufa Koblnz30p EE-101GF"/>
        <s v="Estufa Koblnz30p-1131MB-ICHIC"/>
        <s v="Estufa Koblnz30p -501FNM"/>
        <s v="Congelador 7pMDRC199CCNB"/>
        <s v="Congelador 6pMDRC142FGM01"/>
        <s v="Frigobar Midea MDRD96CCNLS"/>
        <s v="Frigobar Midea MDRD93CCNB"/>
        <s v="Frigobar Midea MRDD02G2NBG2"/>
        <s v="Lavadora 17K MA500W17/W"/>
        <s v="Lavadora 23K MA500W23/W"/>
        <s v="Lavadora 21K MA500W21/W"/>
        <s v="Campana Midea30 p MJUD30S3GS"/>
        <s v="Lavadora 15K MTG01W15W-04"/>
        <s v="Lavadora 13K MTG01W13W-04"/>
        <s v="Campana Midea30 p MJUD30S3GB"/>
        <s v="Lavadora 15K MT100W150/W-MX"/>
        <s v="Lavadora 22K MT100W220/W-MX"/>
        <s v="Lavadora 10.1K MLTS101M2SGDW"/>
        <s v="Refri 15pMDRT580MTM46W"/>
        <s v="Refri 13pMDRT489MTM46W"/>
        <s v="Lavasec 158KMF200D150WB/T"/>
        <s v="Refri 10pMDRT280WINDX"/>
        <s v="Refri 10pMDRT280WINDXW"/>
        <s v="Refri 7pMRD190CCDLSW"/>
        <s v="Refri 7pMDRD190CCNDXW"/>
        <s v="Frigobar Midea MDRD93CCNG"/>
        <s v="Lavadora 13K MLTS13M2SGDW"/>
        <s v="Lavasec 158K MF200D150WB/W"/>
        <s v="Lavasec 12.57K MF200D125WB/T"/>
        <s v="Lavadora 11K MT100W110/W-MX"/>
        <s v="Refri 17pMDRT480WENDXW"/>
        <s v="Refri 19pMDRF700FGM46"/>
        <s v="Refri 20pMDRS710FGM46"/>
        <s v="Lavadora 13K MT100W130/W-MX"/>
        <s v="Lavadora 19K MT100W190/W-MX"/>
        <s v="Frigobar Midea MDRT87CCDLS"/>
        <s v="Estufa30p MGS30FS1LEAMSS"/>
        <s v="CavaVino MabeMW6XDBB"/>
        <s v="Refri MABE11pRMA300FJMRM0"/>
        <s v="Refri MABE14pRME360FGMRM0"/>
        <s v="Refri 8pies cubicos Lake S"/>
        <s v="Lavadora 11K MT100W110/WG-MX"/>
        <s v="Refri 10pLake silver"/>
        <s v="Lavavajillas MDWPS1401KSS"/>
        <s v="Minisplit Midea MAS24H2ECS"/>
        <s v="Minisplit Granvid CTC120B"/>
        <s v="Minisplit Granvid CTF120B"/>
        <s v="Minisplit Granvid CTC121B"/>
        <s v="Minisplit Granvid CTF121B"/>
        <s v="Minisplit Granvid CTC181B"/>
        <s v="Minisplit Granvid CTF181B"/>
        <s v="Minisplit Granvid CTC241B"/>
        <s v="Minisplit Granvid CTF241B"/>
        <s v="Minisplit Granvid CWC120D"/>
        <s v="Minisplit Granvid CWF120D"/>
        <s v="Minisplit Granvid CWC121D"/>
        <s v="Minisplit Granvid CWF121D"/>
        <s v="Minisplit Granvid CWC181D"/>
        <s v="Minisplit Granvid CWF181D"/>
        <s v="Minisplit Granvid CWF241D"/>
        <s v="Minisplit Midea MAS12H1AGO"/>
        <s v="Minisplit Midea MAS12C1AGO"/>
        <s v="Minisplit Mirage CWF181E"/>
        <s v="Minisplit Mirage CLC121T"/>
        <s v="VentiladorTorreMTF42CEBW"/>
        <s v="Minisplit Mirage CLF121T"/>
        <s v="Aire Ventana Midea MAW08C1OUM"/>
        <s v="Minisplit Mirage CVF120D"/>
        <s v="Minisplit Mirage CMC181K"/>
        <s v="Minisplit Mirage CMC261K"/>
        <s v="Minisplit Mirage CWC120E"/>
        <s v="Minisplit Mirage CWC121E"/>
        <s v="Minisplit Mirage CWF121E"/>
        <s v="Minisplit Mirage CWC261E"/>
        <s v="Minisplit Mirage CLC120D"/>
        <s v="Minisplit Mirage CLC121D"/>
        <s v="Minisplit Mirage CLF121D"/>
        <s v="Minisplit Mirage CLC181D"/>
        <s v="Minisplit Mirage CLF181E"/>
        <s v="Minisplit Mirage CLC120T"/>
        <s v="Minisplit Mirage CLF120T"/>
        <s v="Minisplit Midea MAS24C2ECS"/>
        <s v="Minisplit Mirage CMF121V"/>
        <s v="Minisplit Mirage CHC120S"/>
        <s v="Minisplit Mirage CHF120S"/>
        <s v="Minisplit Mirage CLC120H"/>
        <s v="Minisplit Midea MAS12C1ECS"/>
        <s v="Minisplit Mirage CLC121H"/>
        <s v="Minisplit Mirage CLF121H"/>
        <s v="Minisplit Mirage CLF181H"/>
        <s v="Minisplit Mirage CLF261H"/>
        <s v="Aire Acon 1TMAP12C1PSP"/>
        <s v="Aire Ventana Midea MAW05C1OUM"/>
        <s v="Aire Ventana Midea MAW12C1OUM"/>
        <s v="VentiladorTorre 142p MAC46TFBW"/>
        <s v="EnfriadorAire Midea MAC28LW"/>
        <s v="EnfriadorAire 28p MAC28SB"/>
        <s v="Minisplit Midea MAS18H2FFM"/>
        <s v="Minisplit Midea MAS24H2FFM"/>
        <s v="Minisplit Midea MAS12H2FFM"/>
        <s v="Minisplit Midea MAS12H1FFM"/>
        <s v="Minisplit Midea MAS18C2FVR"/>
        <s v="Minisplit Midea MAS18H2FVR"/>
        <s v="Minisplit Midea MAS24H2FVR"/>
        <s v="Minisplit Midea MAS12H1FVR"/>
        <s v="Minisplit Midea MAS12C1FVR"/>
        <s v="Minisplit Midea MAS12C2FVR"/>
        <s v="Minisplit Midea MAS24C2FVR"/>
        <s v="Minisplit Midea MAS12C1AGR"/>
        <s v="Minisplit Midea MAS12C2AGR"/>
        <s v="Minisplit Midea MAS12H1AGR"/>
        <s v="Minisplit Midea MAS12H2AGR"/>
        <s v="Minisplit Midea MAS18C2AGR"/>
        <s v="Minisplit Midea MAS18H2AGR"/>
        <s v="Minisplit Midea MAS24C2AGR"/>
        <s v="Minisplit Midea MAS24H2AGR"/>
        <s v="VentiladorPede 18p MSF18B"/>
        <s v="VentiladorTorre 18p MTF18TR"/>
        <s v="VentiladorTorre 42p MTF42CE"/>
        <s v="Enfriadorportátil45l Myt3204"/>
        <s v="Enfriadorportátil60l Myt3399"/>
        <s v="Enfriadorportátil8l Myt3810"/>
        <s v="VentiladorPede Myt18p 3315"/>
        <s v="VentiladorPared Mytek18 p 3196"/>
        <s v="VentiladorPede Myt18p 3392"/>
        <s v="VentiladorPede Myt18p 3397"/>
        <s v="VentiladorPede Myt18p 3404"/>
        <s v="VentiladorPede Myt18p 3386"/>
        <s v="VentiladorPede Myt18p 3389"/>
        <s v="VentiladorPiso Myt18p 3348"/>
        <s v="VentiladorPede Myt20p 3317"/>
        <s v="VentiladorPede Myt20p 3398"/>
        <s v="VentiladorPiso Myt20p 3409"/>
        <s v="VentiladorTorre Mytek33 p 3430"/>
        <s v="Aire Acon Mirage 1T MAPS1211C"/>
        <s v="VentiladorPiso Myt20p 3406"/>
        <s v="VentiladorPede Myt16p 3388"/>
        <s v="VentiladorPiso 20p FB50-17H"/>
        <s v="VentiladorPiso Myt16p 3347"/>
        <s v="VentiladorPared Mytek20 p 3420"/>
        <s v="VentiladorPede Myt18p 3392pLUS"/>
        <s v="VentiladorPede Myt20p 3398pLUS"/>
        <s v="Minisplit Midea MAS12C2ECS"/>
        <s v="Minisplit Midea MAS18H2ECS"/>
        <s v="Minisplit Midea MAS18C2ECS"/>
        <s v="Minisplit Midea MAS12H2ECS"/>
        <s v="Minisplit Midea MAS12H1ECS"/>
        <s v="Deshumidificador50pMDP50C1KSP"/>
        <s v="Minisplit11.51TMAS12C1AGS"/>
        <s v="Minisplit11.51T MAS12C2AGS"/>
        <s v="Minisplit11.51TMAS12H1AGS"/>
        <s v="Minisplit 11.51.5T MAS18C2AGS"/>
        <s v="Minisplit 11.52T MAS24C2AGS"/>
        <s v="Aire/Vent 12000 BTU MAW12C1OUK"/>
        <s v="Aire/Vent 5000 BTU MAW05C1OUM"/>
        <s v="Aire/Vent 8000 BTU MAW08C1OUK"/>
        <s v="Mytoy Little Whale Azul 5526"/>
        <s v="Mytoy Little Whale Rosa 5526"/>
        <s v="Mytoy Elephant Amarillo 5503"/>
        <s v="Mytoy Amarillo 5528"/>
        <s v="Mytoy Rosa 5528"/>
        <s v="Mytoy Elephant Naranja 5503"/>
        <s v="Mytoy Elephant Rojo 5503"/>
        <s v="Mytoy Elephant Rosa 5503"/>
        <s v="Mytoy WalkingCarAmarillo 5501"/>
        <s v="Mytoy Fire Engine 5504"/>
        <s v="Mytoy Walking Car Rosa 5501"/>
        <s v="Mytoy Herbi Car Azul 5210"/>
        <s v="Mytoy Herbi Car Rojo 5210"/>
        <s v="Mytoy Herbi Car Rosa 5210"/>
        <s v="Mytoy Let's Trike Rojo 5302"/>
        <s v="Mytoy MyFirstBikeRosa5216"/>
        <s v="Mytoy My First Bike Verde 5216"/>
        <s v="Mytoypatín Yipi Azul 5307"/>
        <s v="Mytoypatín Yipi Rosa 5307"/>
        <s v="Mytoy Let's Trike Rosa 5302"/>
        <s v="Mytoy Tricycle Azul 5551"/>
        <s v="Mytoy Tricycle Rosa 5551"/>
        <s v="Robot UBTECH Stormtrooper"/>
        <s v="Scooter Eléctrico Ninebot F35"/>
        <s v="Scooter Eléctrico SEGWAY ES4"/>
        <s v="2VentiPed Myt16p 3388"/>
        <s v="4VentiPed Myt16p 3388"/>
        <s v="Siena+FreidoraAire Chef 4L"/>
        <s v="Siena + 1 OllaPresiónINner 6L"/>
        <s v="Siena+4 SillasBlnc"/>
        <s v="Siena+8 SillasBlnc"/>
        <s v="MesaNegra 180+4 SillasNegras"/>
        <s v="MesaRtnC180+4 SillasRtn C"/>
        <s v="MesaRtnC180+8 SillasRtn C"/>
        <s v="MesaRtnG180+4 SillasRtn G"/>
        <s v="MesaRtnG180+8 SillasRtn G"/>
        <s v="Rosa Mytoy 5528+Mytoy 5302"/>
        <s v="FireEngMytoy 5504+Mytoy 5501"/>
        <s v="2Motos G23GOxford 128GB+4GB"/>
        <s v="2 TCL 201 Negro 32GB+1GB"/>
        <s v="C2 ColchonesINdivv Aramis"/>
        <s v="C2 Colchones Matri Aramis"/>
        <s v="2 Mesas RtnG180+8 SillasRtn G"/>
        <s v="2 Siena+8SillasBlnc"/>
        <s v="2 Mesas Ple Blnc 122"/>
        <s v="2 Mesas Ple Blnc 180 (Siena)"/>
        <s v="2 Mesas Ple Grises 180"/>
        <s v="2 Mesas Ple Negras 180 (Siena)"/>
        <s v="2 Mesas Ple Rattan Café 180"/>
        <s v="8 Sillas Ple Blnc (Roma)"/>
        <s v="2 Mesas Ple Rattan Gris 180"/>
        <s v="8 Sillas Ple Blnc (JM-X53)"/>
        <s v="8 Sillas Ple Grises (Lenox)"/>
        <s v="8 Sillas Ple Negras"/>
        <s v="8 Sillas Ple Negras Fiesta"/>
        <s v="8 Sillas Ple Rattan Café"/>
        <s v="8 Sillas Ple Rattan Gris"/>
        <s v="2TV LG LED43p 43UQ8000AUB"/>
        <s v="Azul Myt5307+Rosa Myt5307"/>
        <s v="Azul Myt5551+Rosa Myt5551"/>
        <s v="Rojo Myt5302+Rosa Myt5302"/>
        <s v="Azul Myt5551+Amarillo Myt5528"/>
        <s v="MytoyAma+Ros5528+Azul+Ros5210"/>
        <s v="Myt5504+Ama5528+Azul+Ros5210"/>
        <s v="Myt5504+Amat5501+Rosa+Azul5210"/>
        <s v="4 Mesas Ple Blnc 180 (Siena)"/>
        <s v="4 Mesas Ple Grises 180"/>
        <s v="4 Mesas Ple Negras 180"/>
        <s v="4 Mesas Ple Rattan Café 180"/>
        <s v="Bati+ExtractorJugos+Sand"/>
        <s v="Batidora+CafeteraCKM215+Horno"/>
        <s v="CafeteraCKM-212+LicuaLKM-5910"/>
        <s v="Cafetera+plancha+Licuadora"/>
        <s v="HornoFreido+LicuadLKM-5510pR"/>
        <s v="HornoFreidora+Cafetera+Licuad"/>
        <s v="HornoEléctr1500+Licuadora1200"/>
        <s v="HornoTost+Licuadora+licuadora"/>
        <s v="HornoTost+Licuad+Licu+paniniG"/>
        <s v="Licuad+Licuad+plancha350 R"/>
        <s v="Licuadora+paniniG+PlanchSec"/>
        <s v="ParrillaE+BatidoParrilla+Planc"/>
        <s v="Quemador+Licuadora+LicuadoraGo"/>
        <s v="ParrillaE+planch+Batido+Exprim"/>
        <s v="ParrillaE+plancha+HornoE+Café"/>
        <s v="planchaSec+HornoEléc+Batidora"/>
        <s v="MotoG23GOxford128GB+SKYpAD10"/>
        <s v="FreidoraAire4L+OllaPresión6L"/>
        <s v="Almoha+Prot.Colch+Sábana+Corti"/>
        <s v="Almoha+Prot.Colchi+Sában+Corti"/>
      </sharedItems>
    </cacheField>
    <cacheField name="Caracteres" numFmtId="0">
      <sharedItems containsSemiMixedTypes="0" containsString="0" containsNumber="1" containsInteger="1">
        <n v="26.0"/>
        <n v="25.0"/>
        <n v="20.0"/>
        <n v="19.0"/>
        <n v="22.0"/>
        <n v="24.0"/>
        <n v="16.0"/>
        <n v="14.0"/>
        <n v="27.0"/>
        <n v="15.0"/>
        <n v="18.0"/>
        <n v="21.0"/>
        <n v="9.0"/>
        <n v="10.0"/>
        <n v="11.0"/>
        <n v="13.0"/>
        <n v="23.0"/>
        <n v="17.0"/>
        <n v="28.0"/>
        <n v="30.0"/>
        <n v="29.0"/>
        <n v="12.0"/>
      </sharedItems>
    </cacheField>
    <cacheField name="Proveedor" numFmtId="0">
      <sharedItems>
        <s v="Jinlongheng Furniture Co., Ltd."/>
        <s v="MLM China Ltd."/>
        <s v="Industrias Recio, S.A. de C.V."/>
        <s v="Tubulares del Pueblo, S.A. de C.V."/>
        <s v="ZAZ Muebles y Algo Más, S.A. de C.V."/>
        <s v="Douriet Muebles S.A. de C.V."/>
        <s v="CODA Furniture Limited"/>
        <s v="Jiangsu Kargo Plastic Technology Co., Ltd."/>
        <s v="Guangzhou Alltrade Solutions Co., Ltd."/>
        <s v="Shaoxing Baosheng Furniture Co., Ltd."/>
        <s v="Colchones Master, S.A. de C.V."/>
        <s v="Spring Air México, S.A. de C.V."/>
        <s v="Unikonfort, S. de R.L. de C.V."/>
        <s v="Humma Tecnologías, S.A. de C.V."/>
        <s v="JASAK, S.A. de C.V."/>
        <s v="Meli Soluciones, S. de R.L. de C.V."/>
        <s v="Guangzhou Gusita Electronic Technology Co.,Ltd"/>
        <s v="Miclima, S.A. de C.V."/>
        <s v="Emirage, S.A. de C.V."/>
        <s v="Koblenz Eléctrica, S.A. de C.V."/>
        <s v="Midea México, S. de R.L. de C.V."/>
        <s v="Controladora MABE S.A. de C.V."/>
        <s v="Comercial Semari, S.A. de C.V."/>
        <s v="Varios"/>
      </sharedItems>
    </cacheField>
    <cacheField name="Marca" numFmtId="0">
      <sharedItems>
        <s v="Loomber"/>
        <s v="MOBI"/>
        <s v="La Tapatía"/>
        <s v="ZAZ"/>
        <s v="Douriet"/>
        <s v="Kerrville"/>
        <s v="Restonic"/>
        <s v="Spring Air"/>
        <s v="Unikonfort"/>
        <s v="Alcatel"/>
        <s v="HONOR"/>
        <s v="Motorola"/>
        <s v="Apple"/>
        <s v="Hisense"/>
        <s v="ZTE"/>
        <s v="Huawei"/>
        <s v="Maxwest"/>
        <s v="OPPO"/>
        <s v="Realme"/>
        <s v="Samsung"/>
        <s v="Smooth"/>
        <s v="TCL"/>
        <s v="Vortex"/>
        <s v="Xiaomi"/>
        <s v="Redmi"/>
        <s v="Wiko"/>
        <s v="LG"/>
        <s v="SKY"/>
        <s v="Amazon"/>
        <s v="QL"/>
        <s v="Sony"/>
        <s v="Mirage"/>
        <s v="Koblenz"/>
        <s v="Eureka"/>
        <s v="Midea"/>
        <s v="MABE"/>
        <s v="Granvid"/>
        <s v="Mytek"/>
        <s v="Mytoy"/>
        <s v="UBTECH"/>
        <s v="SEGWAY"/>
        <s v="Varios"/>
      </sharedItems>
    </cacheField>
    <cacheField name="Costo (sin IVA)" numFmtId="165">
      <sharedItems containsString="0" containsBlank="1" containsNumber="1">
        <n v="1464.0"/>
        <n v="1638.8"/>
        <n v="1507.7"/>
        <n v="1529.55"/>
        <n v="856.28"/>
        <n v="2541.0"/>
        <n v="2421.0"/>
        <n v="1240.0"/>
        <n v="1493.79"/>
        <n v="1106.51"/>
        <n v="2153.9"/>
        <n v="2223.0"/>
        <n v="2537.42"/>
        <n v="718.0"/>
        <n v="408.62"/>
        <n v="1836.9"/>
        <n v="1478.7"/>
        <n v="672.2"/>
        <n v="2041.48"/>
        <n v="1633.04"/>
        <n v="3750.0"/>
        <n v="2483.79"/>
        <n v="2499.14"/>
        <n v="2001.03"/>
        <n v="3037.24"/>
        <n v="802.76"/>
        <n v="214.07"/>
        <n v="950.0"/>
        <n v="1714.92"/>
        <n v="1805.8"/>
        <n v="2085.33"/>
        <n v="2440.87"/>
        <n v="2897.76"/>
        <m/>
        <n v="970.72"/>
        <n v="1005.97"/>
        <n v="1443.35"/>
        <n v="848.77"/>
        <n v="707.0"/>
        <n v="818.74"/>
        <n v="752.88"/>
        <n v="964.2"/>
        <n v="853.2"/>
        <n v="851.16"/>
        <n v="839.76"/>
        <n v="670.0"/>
        <n v="588.0"/>
        <n v="425.95"/>
        <n v="470.67"/>
        <n v="433.86"/>
        <n v="465.73"/>
        <n v="1192.0"/>
        <n v="243.77"/>
        <n v="446.59"/>
        <n v="156.88"/>
        <n v="513.3"/>
        <n v="413.15"/>
        <n v="473.76"/>
        <n v="1420.44"/>
        <n v="1422.79"/>
        <n v="2678.0"/>
        <n v="2135.5"/>
        <n v="1541.78"/>
        <n v="2451.0"/>
        <n v="2768.0"/>
        <n v="195.48"/>
        <n v="448.37"/>
        <n v="856.19"/>
        <n v="338.52"/>
        <n v="430.7"/>
        <n v="312.43"/>
        <n v="212.1925"/>
        <n v="164.29"/>
        <n v="204.685"/>
        <n v="188.22"/>
        <n v="241.05"/>
        <n v="213.3"/>
        <n v="212.79"/>
        <n v="209.94"/>
        <n v="214.0475"/>
        <n v="265.19"/>
        <n v="127.72"/>
        <n v="339.25"/>
        <n v="330.25"/>
        <n v="1570.0"/>
        <n v="1580.0"/>
        <n v="2830.0"/>
        <n v="2000.0"/>
        <n v="2210.0"/>
        <n v="1040.0"/>
        <n v="1310.0"/>
        <n v="1800.0"/>
        <n v="3250.0"/>
        <n v="2290.0"/>
        <n v="287.98"/>
        <n v="220.22"/>
        <n v="4250.0"/>
        <n v="3850.0"/>
        <n v="2170.0"/>
        <n v="90.0"/>
        <n v="377.77"/>
        <n v="556.6"/>
        <n v="415.27"/>
        <n v="188.76"/>
        <n v="274.89"/>
        <n v="226.51"/>
        <n v="274.84"/>
        <n v="5600.0"/>
        <n v="5999.25"/>
        <n v="2700.0"/>
        <n v="4800.0"/>
        <n v="3999.25"/>
        <n v="1220.0"/>
        <n v="1950.0"/>
        <n v="3540.0"/>
        <n v="2500.0"/>
        <n v="2750.0"/>
        <n v="3160.0"/>
        <n v="5830.0"/>
        <n v="4080.0"/>
        <n v="4590.0"/>
        <n v="2530.0"/>
        <n v="1790.0"/>
        <n v="3090.0"/>
        <n v="2150.0"/>
        <n v="2400.0"/>
        <n v="2650.0"/>
        <n v="3400.0"/>
        <n v="3700.0"/>
        <n v="4190.0"/>
        <n v="2990.0"/>
        <n v="3490.0"/>
        <n v="5390.0"/>
        <n v="4450.0"/>
        <n v="1920.0"/>
        <n v="2690.0"/>
        <n v="1550.0"/>
        <n v="2850.0"/>
        <n v="2350.0"/>
        <n v="2950.0"/>
        <n v="3350.0"/>
        <n v="1650.0"/>
        <n v="1710.0"/>
        <n v="1878.23"/>
        <n v="2378.08"/>
        <n v="2590.14"/>
        <n v="3120.28"/>
        <n v="1551.05"/>
        <n v="1963.33"/>
        <n v="2139.86"/>
        <n v="2728.94"/>
        <n v="731.606263194934"/>
        <n v="1216.31773399015"/>
        <n v="2152.84130893737"/>
        <n v="1592.18859957776"/>
        <n v="553.974137931034"/>
        <n v="10196.09"/>
        <n v="11978.45"/>
        <n v="1262.31527093596"/>
        <n v="663.168543279381"/>
        <n v="1087.63194933146"/>
        <n v="1969.0"/>
        <n v="1407.45953553835"/>
        <n v="1897.27304714989"/>
        <n v="1061.81386347642"/>
        <n v="1735.29"/>
        <n v="2444.2206192822"/>
        <n v="1872.81843771991"/>
        <n v="1303.72097114708"/>
        <n v="1828.07"/>
        <n v="1852.20795214638"/>
        <n v="1127.0"/>
        <n v="1664.83"/>
        <n v="1973.0"/>
        <n v="1762.0"/>
        <n v="1038.88986629134"/>
        <n v="636.0"/>
        <n v="1998.97959183673"/>
        <n v="1207.85"/>
        <n v="1107.49137931034"/>
        <n v="1529.94370161858"/>
        <n v="2227.38775510204"/>
        <n v="1565.80172413793"/>
        <n v="1700.99137931034"/>
        <n v="2067.0742434905"/>
        <n v="841.14"/>
        <n v="1246.83"/>
        <n v="962.693525686137"/>
        <n v="848.051020408163"/>
        <n v="731.078465869106"/>
        <n v="1199.01"/>
        <n v="907.42"/>
        <n v="988.163265306122"/>
        <n v="851.864883884588"/>
        <n v="1719.85"/>
        <n v="1920.16185784659"/>
        <n v="1506.86136523575"/>
        <n v="888.951442646024"/>
        <n v="1886.73469387755"/>
        <n v="1626.49542575651"/>
        <n v="1488.0"/>
        <n v="1210.91660802252"/>
        <n v="1223.39"/>
        <n v="1114.50562983814"/>
        <n v="2217.0"/>
        <n v="1583.0"/>
        <n v="2175.48979591837"/>
        <n v="1298.58"/>
        <n v="3993.97"/>
        <n v="4530.26"/>
        <n v="1150.0"/>
        <n v="1489.0"/>
        <n v="1345.0"/>
        <n v="1964.0"/>
        <n v="761.98099929627"/>
        <n v="818.0"/>
        <n v="663.75"/>
        <n v="3189.0"/>
        <n v="3875.36"/>
        <n v="1741.74876847291"/>
        <n v="2149.72730471499"/>
        <n v="1410.9781843772"/>
        <n v="1768.36734693878"/>
        <n v="1096.04"/>
        <n v="1429.45109078114"/>
        <n v="2314.28571428571"/>
        <n v="1834.18367346939"/>
        <n v="1729.51266713582"/>
        <n v="1429.0"/>
        <n v="839.571428571429"/>
        <n v="1564.80471498944"/>
        <n v="1820.63687543983"/>
        <n v="1762.19"/>
        <n v="15015.52"/>
        <n v="2014.9"/>
        <n v="1971.37579169599"/>
        <n v="1207.84658691063"/>
        <n v="1795.0"/>
        <n v="4895.0"/>
        <n v="1385.0"/>
        <n v="2801.72413793103"/>
        <n v="3235.0"/>
        <n v="2801.72413793104"/>
        <n v="3245.07389162561"/>
        <n v="1795.99753694581"/>
        <n v="2149.72"/>
        <n v="1548.9"/>
        <n v="1921.7"/>
        <n v="1176.09"/>
        <n v="2480.9"/>
        <n v="2294.5"/>
        <n v="1921.69"/>
        <n v="4525.0"/>
        <n v="1269.2931"/>
        <n v="5649.71"/>
        <n v="2062.91"/>
        <n v="2108.09"/>
        <n v="1381.1335"/>
        <n v="1735.2948"/>
        <n v="989.6922"/>
        <n v="915.1319"/>
        <n v="1828.49"/>
        <n v="1945.05"/>
        <n v="1850.72"/>
        <n v="3515.17"/>
        <n v="3421.74"/>
        <n v="3515.72"/>
        <n v="1756.38"/>
        <n v="4636.3"/>
        <n v="4775.08"/>
        <n v="1908.23"/>
        <n v="2146.83"/>
        <n v="1599.69"/>
        <n v="3995.0"/>
        <n v="4018.1"/>
        <n v="4779.31"/>
        <n v="3962.33"/>
        <n v="3729.5"/>
        <n v="5340.26530612245"/>
        <n v="4520.08"/>
        <n v="6010.16326530612"/>
        <n v="5203.91"/>
        <n v="6194.72"/>
        <n v="7235.4693877551"/>
        <n v="8981.54081632653"/>
        <n v="13534.28"/>
        <n v="14396.9671556122"/>
        <n v="12408.43"/>
        <n v="20916.9795918367"/>
        <n v="740.36769880366"/>
        <n v="4082.0"/>
        <n v="12949.34"/>
        <n v="516.38"/>
        <n v="2350.28149190711"/>
        <n v="3810.72"/>
        <n v="5186.76530612245"/>
        <n v="6036.54150812867"/>
        <n v="9703.46551724138"/>
        <n v="13493.836206896553"/>
        <n v="14098.2"/>
        <n v="8684.26"/>
        <n v="5196.27"/>
        <n v="14095.9"/>
        <n v="425.09"/>
        <n v="642.04"/>
        <n v="542.36"/>
        <n v="469.07"/>
        <n v="375.25"/>
        <n v="12151.637931034484"/>
        <n v="4887.93"/>
        <n v="6043.1"/>
        <n v="1893.0"/>
        <n v="1705.9"/>
        <n v="2949.8"/>
        <n v="846.6"/>
        <n v="410.0"/>
        <n v="600.0"/>
        <n v="1260.0"/>
        <n v="200.0"/>
        <n v="277.0"/>
        <n v="490.0"/>
        <n v="1876.0"/>
        <n v="1124.0"/>
        <n v="182.0"/>
        <n v="365.0"/>
        <n v="1670.0"/>
        <n v="940.0"/>
        <n v="1050.0"/>
        <n v="500.0"/>
        <n v="380.0"/>
        <n v="423.0"/>
        <n v="1000.0"/>
        <n v="1400.0"/>
        <n v="1450.0"/>
        <n v="1690.0"/>
        <n v="1850.0"/>
        <n v="386.0"/>
        <n v="520.0"/>
        <n v="96.0"/>
        <n v="170.0"/>
        <n v="227.0"/>
        <n v="289.0"/>
        <n v="325.0"/>
        <n v="186.0"/>
        <n v="1098.0"/>
        <n v="3255.0"/>
        <n v="514.0"/>
        <n v="3747.0"/>
        <n v="998.0"/>
        <n v="725.0"/>
        <n v="942.0"/>
        <n v="788.0"/>
        <n v="1962.0"/>
        <n v="971.0"/>
        <n v="881.0"/>
        <n v="820.0"/>
        <n v="1190.0"/>
        <n v="3199.0"/>
        <n v="1160.0"/>
        <n v="1059.0"/>
        <n v="963.0"/>
        <n v="1021.0"/>
        <n v="990.0"/>
        <n v="960.0"/>
        <n v="2499.0"/>
        <n v="1559.0"/>
        <n v="440.0"/>
        <n v="2635.31293103448"/>
        <n v="2361.0"/>
        <n v="494.0"/>
        <n v="2910.0"/>
        <n v="3020.0"/>
        <n v="3459.0"/>
        <n v="3569.0"/>
        <n v="1537.0"/>
        <n v="1199.0"/>
        <n v="1630.0"/>
        <n v="570.0"/>
        <n v="1130.11"/>
        <n v="1507.53"/>
        <n v="1647.0"/>
        <n v="3606.8224137931"/>
        <n v="2274.0"/>
        <n v="4420.0"/>
        <n v="5056.0"/>
        <n v="1054.93"/>
        <n v="907.0"/>
        <n v="1594.43"/>
        <n v="3290.0"/>
        <n v="2321.35"/>
        <n v="878.0"/>
        <n v="768.0"/>
        <n v="6039.97"/>
        <n v="6410.0"/>
        <n v="6570.0"/>
        <n v="5938.0"/>
        <n v="5890.0"/>
        <n v="4683.0"/>
        <n v="3351.0"/>
        <n v="2141.0"/>
        <n v="2686.0"/>
        <n v="2284.0"/>
        <n v="5913.20172413793"/>
        <n v="6400.0"/>
        <n v="5829.0"/>
        <n v="988.0"/>
        <n v="3752.0"/>
        <n v="3198.0"/>
        <n v="5440.0"/>
        <n v="2899.0"/>
        <n v="7655.0"/>
        <n v="6349.0"/>
        <n v="9816.0"/>
        <n v="5239.0"/>
        <n v="5389.0"/>
        <n v="3980.0"/>
        <n v="3762.0"/>
        <n v="2364.0"/>
        <n v="2255.0"/>
        <n v="10115.0"/>
        <n v="8249.0"/>
        <n v="2063.0"/>
        <n v="8120.0"/>
        <n v="10900.0"/>
        <n v="10872.0"/>
        <n v="3075.0"/>
        <n v="4435.0"/>
        <n v="2614.0"/>
        <n v="7413.0"/>
        <n v="2094.62"/>
        <n v="7333.33"/>
        <n v="9033.33"/>
        <n v="3950.0"/>
        <n v="5245.0"/>
        <n v="6019.0"/>
        <n v="9434.0"/>
        <n v="4675.0"/>
        <n v="3970.0"/>
        <n v="4740.52"/>
        <n v="3925.0"/>
        <n v="6900.0"/>
        <n v="6600.0"/>
        <n v="9150.0"/>
        <n v="8800.0"/>
        <n v="5900.0"/>
        <n v="5500.0"/>
        <n v="5200.0"/>
        <n v="8100.0"/>
        <n v="8189.66"/>
        <n v="10000.0"/>
        <n v="3318.0"/>
        <n v="3095.0"/>
        <n v="5792.77"/>
        <n v="3897.49"/>
        <n v="3391.03"/>
        <n v="2868.0"/>
        <n v="3942.58"/>
        <n v="8240.0"/>
        <n v="10760.0"/>
        <n v="5960.0"/>
        <n v="4114.79"/>
        <n v="3813.83"/>
        <n v="4970.0"/>
        <n v="4260.28"/>
        <n v="4500.0"/>
        <n v="7920.0"/>
        <n v="7300.0"/>
        <n v="4670.0"/>
        <n v="8431.0"/>
        <n v="4845.35"/>
        <n v="3650.4"/>
        <n v="4300.0"/>
        <n v="3653.67"/>
        <n v="3360.19"/>
        <n v="7250.0"/>
        <n v="9990.0"/>
        <n v="4199.0"/>
        <n v="2267.0"/>
        <n v="3156.0"/>
        <n v="3599.0"/>
        <n v="1885.0"/>
        <n v="1537.03706896552"/>
        <n v="10389.0"/>
        <n v="13378.0"/>
        <n v="7446.0"/>
        <n v="7584.0"/>
        <n v="7630.0"/>
        <n v="8011.0"/>
        <n v="10944.0"/>
        <n v="6724.0"/>
        <n v="4663.0"/>
        <n v="4626.0"/>
        <n v="10056.0"/>
        <n v="5536.0"/>
        <n v="5739.0"/>
        <n v="7529.0"/>
        <n v="7789.0"/>
        <n v="1095.0"/>
        <n v="4370.0"/>
        <n v="1460.0"/>
        <n v="899.0"/>
        <n v="695.0"/>
        <n v="810.0"/>
        <n v="815.0"/>
        <n v="635.0"/>
        <n v="865.0"/>
        <n v="655.0"/>
        <n v="1080.0"/>
        <n v="1070.0"/>
        <n v="590.0"/>
        <n v="995.0"/>
        <n v="3645.32"/>
        <n v="850.0"/>
        <n v="525.0"/>
        <n v="985.0"/>
        <n v="3658.0"/>
        <n v="7257.0"/>
        <n v="6804.0"/>
        <n v="3933.0"/>
        <n v="4112.0"/>
        <n v="3593.0"/>
        <n v="4910.0"/>
        <n v="7098.0"/>
        <n v="3457.0"/>
        <n v="265.0"/>
        <n v="450.0"/>
        <n v="215.0"/>
        <n v="225.0"/>
        <n v="665.0"/>
        <n v="585.0"/>
        <n v="1195.0"/>
        <n v="1149.32758620689"/>
        <n v="6119.827"/>
        <n v="7099.0"/>
        <n v="2380.0"/>
        <n v="1074.73"/>
        <n v="1337.73"/>
        <n v="1029.05"/>
        <n v="1708.37"/>
        <n v="1237.39"/>
        <n v="1315.14"/>
        <n v="2154.9"/>
        <n v="1322.53"/>
        <n v="2171.3"/>
        <n v="1115.0"/>
        <n v="480.0"/>
        <n v="4745.3"/>
        <n v="1767.8"/>
        <n v="2440.0"/>
        <n v="3140.0"/>
        <n v="2645.06"/>
        <n v="2058.1"/>
        <n v="1176.0"/>
        <n v="699.46"/>
        <n v="893.18"/>
        <n v="895.3"/>
        <n v="809.3"/>
        <n v="1712.38"/>
        <n v="947.52"/>
        <n v="1706.4"/>
        <n v="1702.32"/>
        <n v="1314.32"/>
        <n v="1679.52"/>
        <n v="1697.52"/>
        <n v="7670.84"/>
        <n v="1170.0"/>
        <n v="2390.0"/>
        <n v="1330.0"/>
        <n v="1645.0"/>
        <n v="1350.0"/>
        <n v="1165.0"/>
        <n v="920.0"/>
        <n v="1786.36"/>
        <n v="1901.52"/>
        <n v="2800.0"/>
        <n v="700.0"/>
        <n v="1836.0"/>
        <n v="2050.0"/>
        <n v="2327.0"/>
        <n v="2710.0"/>
        <n v="3870.0"/>
        <n v="3317.0"/>
        <n v="1133.0"/>
        <n v="957.0"/>
        <n v="1919.0"/>
        <n v="986.0"/>
        <n v="1581.0"/>
        <n v="1951.0"/>
        <n v="3242.65"/>
        <n v="1713.0"/>
        <n v="876.75"/>
        <n v="944.51"/>
        <n v="1141.71"/>
        <n v="1209.47"/>
        <n v="952.0"/>
        <n v="1019.76"/>
        <n v="866.85"/>
        <n v="934.61"/>
        <n v="1141.66"/>
        <n v="1209.42"/>
      </sharedItems>
    </cacheField>
    <cacheField name="Costo (con IVA)" numFmtId="165">
      <sharedItems containsSemiMixedTypes="0" containsString="0" containsNumber="1">
        <n v="1698.2399999999998"/>
        <n v="1901.0079999999998"/>
        <n v="1748.932"/>
        <n v="1774.2779999999998"/>
        <n v="993.2847999999999"/>
        <n v="2947.56"/>
        <n v="2808.3599999999997"/>
        <n v="1438.3999999999999"/>
        <n v="1732.7964"/>
        <n v="1283.5516"/>
        <n v="2498.524"/>
        <n v="2578.68"/>
        <n v="2943.4072"/>
        <n v="832.88"/>
        <n v="473.9992"/>
        <n v="2130.804"/>
        <n v="1715.292"/>
        <n v="779.752"/>
        <n v="2368.1168"/>
        <n v="1894.3264"/>
        <n v="4350.0"/>
        <n v="2881.1964"/>
        <n v="2899.0024"/>
        <n v="2321.1947999999998"/>
        <n v="3523.1983999999993"/>
        <n v="931.2015999999999"/>
        <n v="248.32119999999998"/>
        <n v="1102.0"/>
        <n v="1989.3072"/>
        <n v="2094.7279999999996"/>
        <n v="2418.9827999999998"/>
        <n v="2831.4091999999996"/>
        <n v="3361.4016"/>
        <n v="0.0"/>
        <n v="1126.0352"/>
        <n v="1166.9252"/>
        <n v="1674.2859999999998"/>
        <n v="984.5731999999999"/>
        <n v="820.1199999999999"/>
        <n v="949.7384"/>
        <n v="873.3408"/>
        <n v="1118.472"/>
        <n v="989.712"/>
        <n v="987.3455999999999"/>
        <n v="974.1216"/>
        <n v="777.1999999999999"/>
        <n v="682.0799999999999"/>
        <n v="494.102"/>
        <n v="545.9771999999999"/>
        <n v="503.2776"/>
        <n v="540.2468"/>
        <n v="1382.7199999999998"/>
        <n v="282.7732"/>
        <n v="518.0443999999999"/>
        <n v="181.9808"/>
        <n v="595.4279999999999"/>
        <n v="479.25399999999996"/>
        <n v="549.5616"/>
        <n v="1647.7104"/>
        <n v="1650.4363999999998"/>
        <n v="3106.4799999999996"/>
        <n v="2477.18"/>
        <n v="1788.4647999999997"/>
        <n v="2843.16"/>
        <n v="3210.8799999999997"/>
        <n v="226.75679999999997"/>
        <n v="520.1092"/>
        <n v="993.1804"/>
        <n v="392.68319999999994"/>
        <n v="499.61199999999997"/>
        <n v="362.4188"/>
        <n v="246.14329999999998"/>
        <n v="190.57639999999998"/>
        <n v="237.4346"/>
        <n v="218.3352"/>
        <n v="279.618"/>
        <n v="247.428"/>
        <n v="246.83639999999997"/>
        <n v="243.5304"/>
        <n v="248.2951"/>
        <n v="307.62039999999996"/>
        <n v="148.15519999999998"/>
        <n v="393.53"/>
        <n v="383.09"/>
        <n v="1821.1999999999998"/>
        <n v="1832.8"/>
        <n v="3282.7999999999997"/>
        <n v="2320.0"/>
        <n v="2563.6"/>
        <n v="1206.3999999999999"/>
        <n v="1519.6"/>
        <n v="2088.0"/>
        <n v="3769.9999999999995"/>
        <n v="2656.3999999999996"/>
        <n v="334.0568"/>
        <n v="255.4552"/>
        <n v="4930.0"/>
        <n v="4466.0"/>
        <n v="2517.2"/>
        <n v="104.39999999999999"/>
        <n v="438.2132"/>
        <n v="645.656"/>
        <n v="481.7132"/>
        <n v="218.96159999999998"/>
        <n v="318.87239999999997"/>
        <n v="262.7516"/>
        <n v="318.8143999999999"/>
        <n v="6496.0"/>
        <n v="6959.129999999999"/>
        <n v="3132.0"/>
        <n v="5568.0"/>
        <n v="4639.13"/>
        <n v="1415.1999999999998"/>
        <n v="2262.0"/>
        <n v="4106.4"/>
        <n v="2900.0"/>
        <n v="3190.0"/>
        <n v="3665.6"/>
        <n v="6762.799999999999"/>
        <n v="4732.799999999999"/>
        <n v="5324.4"/>
        <n v="2934.7999999999997"/>
        <n v="2076.3999999999996"/>
        <n v="3584.3999999999996"/>
        <n v="2494.0"/>
        <n v="2784.0"/>
        <n v="3074.0"/>
        <n v="3943.9999999999995"/>
        <n v="4292.0"/>
        <n v="4860.4"/>
        <n v="3468.3999999999996"/>
        <n v="4048.3999999999996"/>
        <n v="6252.4"/>
        <n v="5162.0"/>
        <n v="2227.2"/>
        <n v="3120.3999999999996"/>
        <n v="1797.9999999999998"/>
        <n v="3305.9999999999995"/>
        <n v="2726.0"/>
        <n v="3421.9999999999995"/>
        <n v="3885.9999999999995"/>
        <n v="1913.9999999999998"/>
        <n v="1983.6"/>
        <n v="2178.7468"/>
        <n v="2758.5728"/>
        <n v="3004.5624"/>
        <n v="3619.5248"/>
        <n v="1799.2179999999998"/>
        <n v="2277.4628"/>
        <n v="2482.2376"/>
        <n v="3165.5704"/>
        <n v="848.6632653061233"/>
        <n v="1410.9285714285738"/>
        <n v="2497.295918367349"/>
        <n v="1846.9387755102014"/>
        <n v="642.6099999999993"/>
        <n v="11827.464399999999"/>
        <n v="13895.002"/>
        <n v="1464.2857142857133"/>
        <n v="769.2755102040819"/>
        <n v="1261.6530612244935"/>
        <n v="2284.04"/>
        <n v="1632.653061224486"/>
        <n v="2200.836734693872"/>
        <n v="1231.704081632647"/>
        <n v="2012.9363999999998"/>
        <n v="2835.295918367352"/>
        <n v="2172.4693877550953"/>
        <n v="1512.3163265306127"/>
        <n v="2120.5611999999996"/>
        <n v="2148.5612244898007"/>
        <n v="1307.32"/>
        <n v="1931.2027999999998"/>
        <n v="2288.68"/>
        <n v="2043.9199999999998"/>
        <n v="1205.1122448979543"/>
        <n v="737.76"/>
        <n v="2318.8163265306066"/>
        <n v="1401.1059999999998"/>
        <n v="1284.6899999999944"/>
        <n v="1774.7346938775527"/>
        <n v="2583.769795918366"/>
        <n v="1816.3299999999988"/>
        <n v="1973.1499999999944"/>
        <n v="2397.8061224489797"/>
        <n v="975.7223999999999"/>
        <n v="1446.3228"/>
        <n v="1116.724489795919"/>
        <n v="983.739183673469"/>
        <n v="848.0510204081629"/>
        <n v="1390.8516"/>
        <n v="1052.6072"/>
        <n v="1146.2693877551014"/>
        <n v="988.1632653061221"/>
        <n v="1995.0259999999998"/>
        <n v="2227.387755102044"/>
        <n v="1747.95918367347"/>
        <n v="1031.1836734693877"/>
        <n v="2188.6122448979577"/>
        <n v="1886.7346938775515"/>
        <n v="1726.08"/>
        <n v="1404.663265306123"/>
        <n v="1419.1324"/>
        <n v="1292.8265306122423"/>
        <n v="2571.72"/>
        <n v="1836.28"/>
        <n v="2523.568163265309"/>
        <n v="1506.3528"/>
        <n v="4633.0052"/>
        <n v="5255.1016"/>
        <n v="1334.0"/>
        <n v="1727.2399999999998"/>
        <n v="1560.1999999999998"/>
        <n v="2278.24"/>
        <n v="883.8979591836732"/>
        <n v="948.8799999999999"/>
        <n v="769.9499999999999"/>
        <n v="3699.24"/>
        <n v="4495.4176"/>
        <n v="2020.4285714285754"/>
        <n v="2493.6836734693884"/>
        <n v="1636.734693877552"/>
        <n v="2051.3061224489848"/>
        <n v="1271.4063999999998"/>
        <n v="1658.1632653061222"/>
        <n v="2684.5714285714234"/>
        <n v="2127.6530612244924"/>
        <n v="2006.234693877551"/>
        <n v="1657.6399999999999"/>
        <n v="973.9028571428576"/>
        <n v="1815.1734693877504"/>
        <n v="2111.9387755102025"/>
        <n v="2044.1404"/>
        <n v="17418.0032"/>
        <n v="2337.284"/>
        <n v="2286.7959183673483"/>
        <n v="1401.1020408163308"/>
        <n v="2082.2"/>
        <n v="5678.2"/>
        <n v="1606.6"/>
        <n v="3249.9999999999945"/>
        <n v="3752.6"/>
        <n v="3250.000000000006"/>
        <n v="3764.2857142857074"/>
        <n v="2083.3571428571395"/>
        <n v="2493.6751999999997"/>
        <n v="1796.724"/>
        <n v="2229.172"/>
        <n v="1364.2643999999998"/>
        <n v="2877.844"/>
        <n v="2661.62"/>
        <n v="2229.1603999999998"/>
        <n v="5249.0"/>
        <n v="1472.3799960000001"/>
        <n v="6553.6636"/>
        <n v="2392.9755999999998"/>
        <n v="2445.3844"/>
        <n v="1602.1148599999997"/>
        <n v="2012.9419679999996"/>
        <n v="1148.0429519999998"/>
        <n v="1061.5530039999999"/>
        <n v="2121.0483999999997"/>
        <n v="2256.258"/>
        <n v="2146.8352"/>
        <n v="4077.5971999999997"/>
        <n v="3969.2183999999993"/>
        <n v="4078.2351999999996"/>
        <n v="2037.4008"/>
        <n v="5378.108"/>
        <n v="5539.092799999999"/>
        <n v="2213.5468"/>
        <n v="2490.3228"/>
        <n v="1855.6404"/>
        <n v="4634.2"/>
        <n v="4660.995999999999"/>
        <n v="5543.9996"/>
        <n v="4596.3027999999995"/>
        <n v="4326.219999999999"/>
        <n v="6194.707755102042"/>
        <n v="5243.292799999999"/>
        <n v="6971.789387755099"/>
        <n v="6036.535599999999"/>
        <n v="7185.8751999999995"/>
        <n v="8393.144489795915"/>
        <n v="10418.587346938773"/>
        <n v="15699.764799999999"/>
        <n v="16700.48190051015"/>
        <n v="14393.7788"/>
        <n v="24263.69632653057"/>
        <n v="858.8265306122455"/>
        <n v="4735.12"/>
        <n v="15021.2344"/>
        <n v="599.0007999999999"/>
        <n v="2726.3265306122476"/>
        <n v="4420.4352"/>
        <n v="6016.647755102042"/>
        <n v="7002.388149429257"/>
        <n v="11256.02"/>
        <n v="15652.85"/>
        <n v="16353.912"/>
        <n v="10073.7416"/>
        <n v="6027.6732"/>
        <n v="16351.243999999999"/>
        <n v="493.10439999999994"/>
        <n v="744.7663999999999"/>
        <n v="629.1376"/>
        <n v="544.1211999999999"/>
        <n v="435.28999999999996"/>
        <n v="14095.9"/>
        <n v="5669.9988"/>
        <n v="7009.996"/>
        <n v="2195.8799999999997"/>
        <n v="1978.844"/>
        <n v="3421.768"/>
        <n v="982.0559999999999"/>
        <n v="475.59999999999997"/>
        <n v="696.0"/>
        <n v="1461.6"/>
        <n v="231.99999999999997"/>
        <n v="321.32"/>
        <n v="568.4"/>
        <n v="2176.16"/>
        <n v="1303.84"/>
        <n v="211.11999999999998"/>
        <n v="423.4"/>
        <n v="1937.1999999999998"/>
        <n v="1090.3999999999999"/>
        <n v="1218.0"/>
        <n v="580.0"/>
        <n v="440.79999999999995"/>
        <n v="490.67999999999995"/>
        <n v="1160.0"/>
        <n v="1624.0"/>
        <n v="1681.9999999999998"/>
        <n v="1960.3999999999999"/>
        <n v="2146.0"/>
        <n v="447.76"/>
        <n v="603.1999999999999"/>
        <n v="111.35999999999999"/>
        <n v="197.2"/>
        <n v="263.32"/>
        <n v="335.23999999999995"/>
        <n v="377.0"/>
        <n v="215.76"/>
        <n v="1273.6799999999998"/>
        <n v="3775.7999999999997"/>
        <n v="596.24"/>
        <n v="4346.5199999999995"/>
        <n v="1157.6799999999998"/>
        <n v="840.9999999999999"/>
        <n v="1092.72"/>
        <n v="914.0799999999999"/>
        <n v="2275.9199999999996"/>
        <n v="1126.36"/>
        <n v="1021.9599999999999"/>
        <n v="951.1999999999999"/>
        <n v="1380.3999999999999"/>
        <n v="3710.8399999999997"/>
        <n v="1345.6"/>
        <n v="1228.4399999999998"/>
        <n v="1117.08"/>
        <n v="1184.36"/>
        <n v="1148.3999999999999"/>
        <n v="1113.6"/>
        <n v="2898.8399999999997"/>
        <n v="1808.4399999999998"/>
        <n v="510.4"/>
        <n v="3056.9629999999966"/>
        <n v="2738.7599999999998"/>
        <n v="573.04"/>
        <n v="3375.6"/>
        <n v="3503.2"/>
        <n v="4012.4399999999996"/>
        <n v="4140.04"/>
        <n v="1782.9199999999998"/>
        <n v="1390.84"/>
        <n v="1890.8"/>
        <n v="661.1999999999999"/>
        <n v="1310.9275999999998"/>
        <n v="1748.7348"/>
        <n v="1910.52"/>
        <n v="4183.913999999996"/>
        <n v="2637.8399999999997"/>
        <n v="5127.2"/>
        <n v="5864.96"/>
        <n v="1223.7188"/>
        <n v="1052.12"/>
        <n v="1849.5388"/>
        <n v="3816.3999999999996"/>
        <n v="2692.7659999999996"/>
        <n v="1018.4799999999999"/>
        <n v="890.8799999999999"/>
        <n v="7006.3652"/>
        <n v="7435.599999999999"/>
        <n v="7621.2"/>
        <n v="6888.08"/>
        <n v="6832.4"/>
        <n v="5432.28"/>
        <n v="3887.16"/>
        <n v="2483.56"/>
        <n v="3115.7599999999998"/>
        <n v="2649.4399999999996"/>
        <n v="6859.3139999999985"/>
        <n v="7423.999999999999"/>
        <n v="6761.639999999999"/>
        <n v="1146.08"/>
        <n v="4352.32"/>
        <n v="3709.68"/>
        <n v="6310.4"/>
        <n v="3362.8399999999997"/>
        <n v="8879.8"/>
        <n v="7364.839999999999"/>
        <n v="11386.56"/>
        <n v="6077.24"/>
        <n v="6251.24"/>
        <n v="4616.799999999999"/>
        <n v="4363.92"/>
        <n v="2742.24"/>
        <n v="2615.7999999999997"/>
        <n v="11733.4"/>
        <n v="9568.84"/>
        <n v="2393.08"/>
        <n v="9419.199999999999"/>
        <n v="12644.0"/>
        <n v="12611.519999999999"/>
        <n v="3566.9999999999995"/>
        <n v="5144.599999999999"/>
        <n v="3032.24"/>
        <n v="8599.08"/>
        <n v="2429.7591999999995"/>
        <n v="8506.6628"/>
        <n v="10478.6628"/>
        <n v="4582.0"/>
        <n v="6084.2"/>
        <n v="6982.04"/>
        <n v="10943.439999999999"/>
        <n v="5423.0"/>
        <n v="4605.2"/>
        <n v="5499.0032"/>
        <n v="4553.0"/>
        <n v="8003.999999999999"/>
        <n v="7655.999999999999"/>
        <n v="10614.0"/>
        <n v="10208.0"/>
        <n v="6843.999999999999"/>
        <n v="6380.0"/>
        <n v="6032.0"/>
        <n v="9396.0"/>
        <n v="9500.005599999999"/>
        <n v="11600.0"/>
        <n v="3848.8799999999997"/>
        <n v="3590.2"/>
        <n v="6719.6132"/>
        <n v="4521.0884"/>
        <n v="3933.5948"/>
        <n v="3326.8799999999997"/>
        <n v="4573.3928"/>
        <n v="9558.4"/>
        <n v="12481.599999999999"/>
        <n v="6913.599999999999"/>
        <n v="4773.1564"/>
        <n v="4424.042799999999"/>
        <n v="5765.2"/>
        <n v="4941.9248"/>
        <n v="5220.0"/>
        <n v="9187.199999999999"/>
        <n v="8468.0"/>
        <n v="5417.2"/>
        <n v="9779.96"/>
        <n v="5620.606"/>
        <n v="4234.464"/>
        <n v="4988.0"/>
        <n v="4238.2572"/>
        <n v="3897.8203999999996"/>
        <n v="8410.0"/>
        <n v="11588.4"/>
        <n v="4870.839999999999"/>
        <n v="2629.72"/>
        <n v="3660.9599999999996"/>
        <n v="4174.84"/>
        <n v="2186.6"/>
        <n v="1782.963000000003"/>
        <n v="12051.24"/>
        <n v="15518.48"/>
        <n v="8637.359999999999"/>
        <n v="8797.439999999999"/>
        <n v="8850.8"/>
        <n v="9292.76"/>
        <n v="12695.039999999999"/>
        <n v="7799.839999999999"/>
        <n v="5409.08"/>
        <n v="5366.16"/>
        <n v="11664.96"/>
        <n v="6421.759999999999"/>
        <n v="6657.24"/>
        <n v="8733.64"/>
        <n v="9035.24"/>
        <n v="1270.1999999999998"/>
        <n v="5069.2"/>
        <n v="1693.6"/>
        <n v="1042.84"/>
        <n v="806.1999999999999"/>
        <n v="939.5999999999999"/>
        <n v="945.4"/>
        <n v="736.5999999999999"/>
        <n v="1003.4"/>
        <n v="759.8"/>
        <n v="1252.8"/>
        <n v="1241.1999999999998"/>
        <n v="684.4"/>
        <n v="1154.1999999999998"/>
        <n v="4228.5712"/>
        <n v="985.9999999999999"/>
        <n v="609.0"/>
        <n v="1142.6"/>
        <n v="4243.28"/>
        <n v="8418.119999999999"/>
        <n v="7892.639999999999"/>
        <n v="4562.28"/>
        <n v="4769.92"/>
        <n v="4167.88"/>
        <n v="5695.599999999999"/>
        <n v="8233.68"/>
        <n v="4010.12"/>
        <n v="307.4"/>
        <n v="522.0"/>
        <n v="249.39999999999998"/>
        <n v="261.0"/>
        <n v="771.4"/>
        <n v="678.5999999999999"/>
        <n v="1386.1999999999998"/>
        <n v="1333.2199999999923"/>
        <n v="7098.99932"/>
        <n v="8234.84"/>
        <n v="2760.7999999999997"/>
        <n v="1246.6868"/>
        <n v="1551.7667999999999"/>
        <n v="1193.6979999999999"/>
        <n v="1981.7091999999998"/>
        <n v="1435.3724"/>
        <n v="1525.5624"/>
        <n v="2499.6839999999997"/>
        <n v="1534.1347999999998"/>
        <n v="2518.708"/>
        <n v="1293.3999999999999"/>
        <n v="556.8"/>
        <n v="5504.548"/>
        <n v="2050.6479999999997"/>
        <n v="2830.3999999999996"/>
        <n v="3642.3999999999996"/>
        <n v="3068.2695999999996"/>
        <n v="2387.3959999999997"/>
        <n v="1364.1599999999999"/>
        <n v="811.3736"/>
        <n v="1036.0887999999998"/>
        <n v="1038.5479999999998"/>
        <n v="938.7879999999999"/>
        <n v="1986.3608"/>
        <n v="1099.1232"/>
        <n v="1979.424"/>
        <n v="1974.6911999999998"/>
        <n v="1524.6111999999998"/>
        <n v="1948.2432"/>
        <n v="1969.1231999999998"/>
        <n v="8898.1744"/>
        <n v="1357.1999999999998"/>
        <n v="2772.3999999999996"/>
        <n v="1542.8"/>
        <n v="1908.1999999999998"/>
        <n v="1566.0"/>
        <n v="1351.3999999999999"/>
        <n v="1067.1999999999998"/>
        <n v="2072.1775999999995"/>
        <n v="2205.7632"/>
        <n v="3248.0"/>
        <n v="812.0"/>
        <n v="2129.7599999999998"/>
        <n v="2378.0"/>
        <n v="2699.3199999999997"/>
        <n v="3143.6"/>
        <n v="4489.2"/>
        <n v="3847.72"/>
        <n v="1314.28"/>
        <n v="1110.12"/>
        <n v="2226.04"/>
        <n v="1143.76"/>
        <n v="1833.9599999999998"/>
        <n v="2263.16"/>
        <n v="3761.4739999999997"/>
        <n v="1987.08"/>
        <n v="1017.03"/>
        <n v="1095.6316"/>
        <n v="1324.3836"/>
        <n v="1402.9851999999998"/>
        <n v="1104.32"/>
        <n v="1182.9216"/>
        <n v="1005.5459999999999"/>
        <n v="1084.1476"/>
        <n v="1324.3256"/>
        <n v="1402.9272"/>
      </sharedItems>
    </cacheField>
    <cacheField name="Ciclo de vida" numFmtId="0">
      <sharedItems>
        <s v="Descontinuado"/>
        <s v="Activo"/>
      </sharedItems>
    </cacheField>
    <cacheField name="Clave UNSPSC" numFmtId="49">
      <sharedItems containsBlank="1">
        <s v="56101515"/>
        <s v="56101500"/>
        <s v="56101502"/>
        <s v="56101532"/>
        <s v="56101519"/>
        <s v="56101538"/>
        <s v="56101811"/>
        <s v="56101509"/>
        <s v="56101501"/>
        <s v="52141601"/>
        <s v="56101602"/>
        <s v="56101603"/>
        <s v="56101508"/>
        <s v="52121505"/>
        <s v="52131501"/>
        <s v="52121504"/>
        <s v="52121509"/>
        <s v="43191501"/>
        <s v="43191502"/>
        <s v="43211509"/>
        <s v="52161514"/>
        <s v="52161505"/>
        <s v="01010101"/>
        <s v="52161512"/>
        <s v="25174402"/>
        <s v="52141502"/>
        <s v="39111808"/>
        <s v="48101714"/>
        <s v="52141520"/>
        <s v="52141526"/>
        <s v="52141511"/>
        <s v="40101843"/>
        <s v="52141521"/>
        <s v="52141524"/>
        <s v="52141514"/>
        <s v="52141533"/>
        <s v="52141535"/>
        <s v="52141608"/>
        <s v="52141534"/>
        <s v="47121602"/>
        <s v="52141516"/>
        <s v="52151808"/>
        <s v="23153207"/>
        <s v="52141519"/>
        <s v="40101825"/>
        <s v="52141508"/>
        <s v="52141546"/>
        <s v="56101526"/>
        <s v="52141525"/>
        <s v="24131501"/>
        <s v="47111501"/>
        <s v="49121510"/>
        <s v="48101615"/>
        <s v="40101701"/>
        <s v="52141804"/>
        <s v="52141510"/>
        <s v="40101703"/>
        <s v="40101902"/>
        <m/>
        <s v="60141007"/>
        <s v="60141000"/>
        <s v="25101802"/>
        <s v="56101600"/>
        <s v="52141500"/>
        <s v="52141800"/>
      </sharedItems>
    </cacheField>
    <cacheField name="Categoría UNSPSC" numFmtId="49">
      <sharedItems containsBlank="1">
        <s v="Camas"/>
        <s v="Muebles"/>
        <s v="Sofás"/>
        <s v="Set de muebles"/>
        <s v="Mesas"/>
        <s v="Mesas o bufetes para el comedor"/>
        <s v="Cunas"/>
        <s v="Vestidores o armarios"/>
        <s v="Stands"/>
        <s v="Sillas para jardín"/>
        <s v="Mesas para jardín o mesas para picnic"/>
        <s v="Colchones o sets para dormir"/>
        <s v="Almohadas"/>
        <s v="Cortinas"/>
        <s v="Forros para colchones"/>
        <s v="Sábanas"/>
        <s v="Teléfonos móviles"/>
        <s v="Computadores de tableta"/>
        <s v="Audífonos"/>
        <s v="Televisores"/>
        <s v="No existe en el catálogo"/>
        <s v="Altoparlantes"/>
        <s v="Consolas"/>
        <s v="Hornos microondas para uso doméstico"/>
        <s v="Parrillas"/>
        <s v="Dispensadores de agua caliente"/>
        <s v="Mezcladoras para uso doméstico"/>
        <s v="Cafeteras para uso doméstico"/>
        <s v="Exprimidores de jugo para uso doméstico"/>
        <s v="Horno eléctrico"/>
        <s v="Hornos tostadores para uso doméstico"/>
        <s v="Licuadoras para uso doméstico"/>
        <s v="Procesadores de alimentos para uso doméstico"/>
        <s v="Planchas eléctricas para uso doméstico"/>
        <s v="Parrillas eléctricas interiores para uso doméstico"/>
        <s v="Plancha de vapor para ropa"/>
        <s v="Sandwicheras eléctricas para uso doméstico"/>
        <s v="Aspiradoras"/>
        <s v="Freidoras para uso doméstico"/>
        <s v="Ollas a presión para uso doméstico"/>
        <s v="Robot de limpieza"/>
        <s v="Hornos convencionales para uso doméstico"/>
        <s v="Calentadores de agua para uso doméstico"/>
        <s v="Congeladores horizontales para uso doméstico"/>
        <s v="Extractor de cocina para uso doméstico"/>
        <s v="Bar refrigerador"/>
        <s v="Hornillas para uso doméstico"/>
        <s v="Lavadoras de ropa para uso doméstico"/>
        <s v="Refrigerador y congelador combinado"/>
        <s v="Máquinas lavadoras o secadoras combinadas tipo lavandería"/>
        <s v="Enfriadores de bebidas"/>
        <s v="Lavadoras de platos para uso comercial"/>
        <s v="Aires acondicionados"/>
        <s v="Ventiladores eléctricos para uso doméstico"/>
        <s v="Aire acondicionado portátil para uso doméstico"/>
        <s v="Enfriadores de evaporación"/>
        <s v="Deshumidificadores"/>
        <m/>
        <s v="Juguetes para montar"/>
        <s v="Juguetes"/>
        <s v="Scooters"/>
        <s v="Muebles para el exterior"/>
        <s v="Electrodomésticos para cocina"/>
        <s v="Otros electrodomésticos"/>
      </sharedItems>
    </cacheField>
    <cacheField name="Fecha de registro" numFmtId="166">
      <sharedItems containsSemiMixedTypes="0" containsDate="1" containsString="0">
        <d v="2023-12-15T00:00:00Z"/>
        <d v="2023-11-27T00:00:00Z"/>
        <d v="2023-07-25T00:00:00Z"/>
        <d v="2023-07-19T00:00:00Z"/>
        <d v="2023-07-10T00:00:00Z"/>
        <d v="2024-03-22T00:00:00Z"/>
        <d v="2023-07-11T00:00:00Z"/>
        <d v="2024-04-08T00:00:00Z"/>
        <d v="2024-05-11T00:00:00Z"/>
        <d v="2024-05-13T00:00:00Z"/>
        <d v="2024-06-17T00:00:00Z"/>
        <d v="2024-12-03T00:00:00Z"/>
        <d v="2025-01-07T00:00:00Z"/>
        <d v="2025-01-08T00:00:00Z"/>
        <d v="2025-01-09T00:00:00Z"/>
        <d v="2025-01-10T00:00:00Z"/>
        <d v="2023-10-12T00:00:00Z"/>
        <d v="2024-07-31T00:00:00Z"/>
        <d v="2024-04-11T00:00:00Z"/>
        <d v="2023-08-21T00:00:00Z"/>
        <d v="2023-08-28T00:00:00Z"/>
        <d v="2023-09-11T00:00:00Z"/>
        <d v="2023-09-08T00:00:00Z"/>
        <d v="2024-05-16T00:00:00Z"/>
        <d v="2023-08-14T00:00:00Z"/>
        <d v="2023-07-31T00:00:00Z"/>
        <d v="2024-03-11T00:00:00Z"/>
        <d v="2024-06-22T00:00:00Z"/>
        <d v="2024-07-19T00:00:00Z"/>
        <d v="2024-09-27T00:00:00Z"/>
        <d v="2024-10-04T00:00:00Z"/>
        <d v="2023-09-15T00:00:00Z"/>
        <d v="2023-08-23T00:00:00Z"/>
        <d v="2023-09-29T00:00:00Z"/>
        <d v="2023-07-26T00:00:00Z"/>
        <d v="2023-12-05T00:00:00Z"/>
        <d v="2024-09-30T00:00:00Z"/>
        <d v="2025-01-06T00:00:00Z"/>
        <d v="2024-09-09T00:00:00Z"/>
        <d v="2024-09-24T00:00:00Z"/>
        <d v="2024-10-15T00:00:00Z"/>
        <d v="2023-11-17T00:00:00Z"/>
        <d v="2024-09-06T00:00:00Z"/>
        <d v="2024-05-14T00:00:00Z"/>
        <d v="2024-08-02T00:00:00Z"/>
        <d v="2023-11-04T00:00:00Z"/>
        <d v="2024-09-05T00:00:00Z"/>
        <d v="2023-12-22T00:00:00Z"/>
        <d v="2023-12-04T00:00:00Z"/>
        <d v="2023-11-28T00:00:00Z"/>
        <d v="2023-11-24T00:00:00Z"/>
        <d v="2024-09-04T00:00:00Z"/>
        <d v="2024-04-29T00:00:00Z"/>
        <d v="2024-02-06T00:00:00Z"/>
        <d v="2023-11-18T00:00:00Z"/>
        <d v="2024-07-30T00:00:00Z"/>
        <d v="2024-02-22T00:00:00Z"/>
        <d v="2024-04-16T00:00:00Z"/>
        <d v="2023-07-15T00:00:00Z"/>
        <d v="2024-06-14T00:00:00Z"/>
        <d v="2024-05-18T00:00:00Z"/>
        <d v="2024-05-19T00:00:00Z"/>
        <d v="2024-06-04T00:00:00Z"/>
        <d v="2024-11-09T00:00:00Z"/>
        <d v="2024-11-14T00:00:00Z"/>
        <d v="2024-11-21T00:00:00Z"/>
        <d v="2024-11-15T00:00:00Z"/>
        <d v="2024-11-18T00:00:00Z"/>
        <d v="2024-11-19T00:00:00Z"/>
        <d v="2024-11-30T00:00:00Z"/>
        <d v="2024-12-04T00:00:00Z"/>
        <d v="2024-12-06T00:00:00Z"/>
        <d v="2024-12-07T00:00:00Z"/>
        <d v="2024-12-09T00:00:00Z"/>
        <d v="2024-12-19T00:00:00Z"/>
        <d v="2025-01-22T00:00:00Z"/>
        <d v="2025-01-23T00:00:00Z"/>
        <d v="2025-02-05T00:00:00Z"/>
        <d v="2025-02-06T00:00:00Z"/>
        <d v="2025-02-07T00:00:00Z"/>
        <d v="2025-02-10T00:00:00Z"/>
        <d v="2024-02-12T00:00:00Z"/>
        <d v="2025-02-12T00:00:00Z"/>
        <d v="2025-02-17T00:00:00Z"/>
        <d v="2024-01-29T00:00:00Z"/>
        <d v="2023-08-01T00:00:00Z"/>
        <d v="2024-07-11T00:00:00Z"/>
        <d v="2023-11-22T00:00:00Z"/>
        <d v="2024-04-12T00:00:00Z"/>
        <d v="2024-07-12T00:00:00Z"/>
        <d v="2024-05-23T00:00:00Z"/>
        <d v="2024-10-11T00:00:00Z"/>
        <d v="2024-11-08T00:00:00Z"/>
        <d v="2025-03-07T00:00:00Z"/>
        <d v="2023-07-17T00:00:00Z"/>
        <d v="2023-09-05T00:00:00Z"/>
        <d v="2023-09-27T00:00:00Z"/>
        <d v="2023-08-08T00:00:00Z"/>
        <d v="2023-07-13T00:00:00Z"/>
        <d v="2023-07-12T00:00:00Z"/>
        <d v="2023-10-17T00:00:00Z"/>
        <d v="2024-03-23T00:00:00Z"/>
        <d v="2023-11-07T00:00:00Z"/>
        <d v="2024-03-01T00:00:00Z"/>
        <d v="2023-11-21T00:00:00Z"/>
        <d v="2023-09-06T00:00:00Z"/>
        <d v="2024-06-20T00:00:00Z"/>
        <d v="2024-06-25T00:00:00Z"/>
        <d v="2024-07-29T00:00:00Z"/>
        <d v="2024-09-17T00:00:00Z"/>
        <d v="2024-10-02T00:00:00Z"/>
        <d v="2024-11-01T00:00:00Z"/>
        <d v="2024-11-06T00:00:00Z"/>
        <d v="2025-01-21T00:00:00Z"/>
        <d v="2025-02-28T00:00:00Z"/>
        <d v="2024-06-18T00:00:00Z"/>
        <d v="2023-08-18T00:00:00Z"/>
        <d v="2023-10-04T00:00:00Z"/>
        <d v="2023-09-07T00:00:00Z"/>
        <d v="2023-08-30T00:00:00Z"/>
        <d v="2024-05-21T00:00:00Z"/>
        <d v="2023-09-28T00:00:00Z"/>
        <d v="2024-07-15T00:00:00Z"/>
        <d v="2024-06-19T00:00:00Z"/>
        <d v="2024-06-13T00:00:00Z"/>
        <d v="2023-07-24T00:00:00Z"/>
        <d v="2024-04-05T00:00:00Z"/>
        <d v="2023-10-09T00:00:00Z"/>
        <d v="2024-06-15T00:00:00Z"/>
        <d v="2024-03-06T00:00:00Z"/>
        <d v="2024-04-19T00:00:00Z"/>
        <d v="2024-08-14T00:00:00Z"/>
        <d v="2024-08-22T00:00:00Z"/>
        <d v="2023-11-01T00:00:00Z"/>
        <d v="2024-01-14T00:00:00Z"/>
        <d v="2025-02-27T00:00:00Z"/>
        <d v="2025-03-01T00:00:00Z"/>
        <d v="2025-03-03T00:00:00Z"/>
        <d v="2024-04-18T00:00:00Z"/>
        <d v="2023-07-18T00:00:00Z"/>
        <d v="2023-07-14T00:00:00Z"/>
        <d v="2023-09-26T00:00:00Z"/>
        <d v="2024-04-23T00:00:00Z"/>
        <d v="2023-08-31T00:00:00Z"/>
        <d v="2023-07-20T00:00:00Z"/>
        <d v="2023-08-07T00:00:00Z"/>
        <d v="2023-08-11T00:00:00Z"/>
        <d v="2023-10-06T00:00:00Z"/>
        <d v="2024-06-11T00:00:00Z"/>
        <d v="2024-08-21T00:00:00Z"/>
        <d v="2023-12-11T00:00:00Z"/>
        <d v="2024-03-19T00:00:00Z"/>
        <d v="2024-05-09T00:00:00Z"/>
        <d v="2023-09-04T00:00:00Z"/>
        <d v="2024-03-27T00:00:00Z"/>
        <d v="2023-10-10T00:00:00Z"/>
        <d v="2023-08-09T00:00:00Z"/>
        <d v="2024-04-15T00:00:00Z"/>
        <d v="2024-03-04T00:00:00Z"/>
        <d v="2024-02-27T00:00:00Z"/>
        <d v="2024-11-04T00:00:00Z"/>
        <d v="2024-12-22T00:00:00Z"/>
        <d v="2024-12-23T00:00:00Z"/>
        <d v="2025-03-11T00:00:00Z"/>
        <d v="2025-03-12T00:00:00Z"/>
        <d v="2025-03-13T00:00:00Z"/>
        <d v="2023-10-27T00:00:00Z"/>
        <d v="2024-10-07T00:00:00Z"/>
        <d v="2024-01-18T00:00:00Z"/>
        <d v="2024-01-23T00:00:00Z"/>
        <d v="2024-03-13T00:00:00Z"/>
        <d v="2024-02-14T00:00:00Z"/>
        <d v="2023-12-13T00:00:00Z"/>
        <d v="2023-10-31T00:00:00Z"/>
      </sharedItems>
    </cacheField>
    <cacheField name="Nombre de publicación" numFmtId="0">
      <sharedItems containsBlank="1">
        <s v="Cama Individual Osaka Beige"/>
        <s v="Cama Individual Osaka Gris"/>
        <s v="Cama King Size Osaka Beige"/>
        <s v="Cama King Size Osaka Gris"/>
        <s v="Cama Matrimonial Osaka Beige"/>
        <s v="Cama Matrimonial Osaka Gris"/>
        <s v="Cama Queen Size Osaka Gris"/>
        <s v="Silla Bruselas Blanca - Set de 4 piezas"/>
        <s v="Silla Bruselas Gris - Set de 4 piezas"/>
        <s v="Silla Bruselas Negra - Set de 4 piezas"/>
        <s v="Sofá Cama Carter"/>
        <s v="Sofá Cama Damien"/>
        <s v="Sofá Cama Denvor"/>
        <s v="Sofá Cama Leah"/>
        <s v="Sofá Cama Nairobi Chocolate"/>
        <s v="Sofá Cama Nairobi Gris"/>
        <s v="Comedor de Madera con 4 sillas Modelo Málaga Color Chocolate 110cm"/>
        <s v="Comedor de Madera con 4 sillas Modelo Málaga Color Grey 110 cm"/>
        <s v="Comedor de Madera con 4 sillas Modelo Sevilla Color Tabaco 110 cm"/>
        <s v="Sala Esquinera Santorini de 2 piezas"/>
        <s v="Mesa de Centro Cartagena"/>
        <s v="Mesa Lateral Cartagena"/>
        <s v="Mueble de Baño Santander Fresno"/>
        <s v="Mueble de Baño Santander Chocolate"/>
        <s v="Bufetera Cozumel Chocolate de 138 centímetros"/>
        <s v="Mueble de TV Turquía Chocolate"/>
        <s v="Mueble de TV Turquía Nuez"/>
        <s v="Sillón Reclinable Oslo Gris"/>
        <s v="Sillón Reclinable Estocolmo Chocolate"/>
        <s v="Comedor Boxster de 5 piezas"/>
        <s v="Cuna Mako Blanca"/>
        <s v="Cuna Salma Blanca"/>
        <s v="Ropero Tilo de 92 centímetros"/>
        <s v="Ropero Mimosa de 162 centímetros"/>
        <s v="Buró Tulum de 44.5 centímetros"/>
        <s v="Silla Bruselas Blanca"/>
        <s v="Silla Bruselas Gris"/>
        <s v="Silla Bruselas Negra"/>
        <s v="Sillón Douriet Zero Café"/>
        <s v="Cama Seúl Individual Gris Oscuro"/>
        <s v="Cama Seúl Matrimonial Gris Oscuro"/>
        <s v="Cama Seúl King Size Gris Oscuro"/>
        <s v="Cama Berlín Individual Gris Claro"/>
        <s v="Cama Berlín Matrimonial Gris Claro"/>
        <s v="Cama Berlín Individual Beige"/>
        <s v="Cama Berlín Matrimonial Beige"/>
        <s v="Sala Esquinera Reversible Valencia Gris Oscuro"/>
        <s v="Sala Esquinera Reversible Valencia Café"/>
        <s v="Sillón Reclinable Niza"/>
        <s v="Sillón Reclinable Mumbai"/>
        <s v="Sillón Mónaco Azul Oscuro"/>
        <s v="Sillón Mónaco Gris"/>
        <s v="Sillón Mónaco Gris Oscuro"/>
        <s v="Sofá Lárisa Gris"/>
        <s v="Sofá Lárisa Café"/>
        <s v="Loveseat Lárisa Gris"/>
        <s v="Loveseat Lárisa Café"/>
        <s v="Sofá Cama Oporto Gris"/>
        <s v="Sofá cama Dublín Gris Oscuro"/>
        <s v="Sillón Milán Beige"/>
        <s v="Sillón Milán Gris"/>
        <s v="Sala Esquinera Múnich Gris Oscuro"/>
        <s v="Sala Esquinera London Gris Oscuro"/>
        <s v="Sofá Cama Esquinero con Baúl Moscú Gris Oscuro"/>
        <s v="Sofá Cama Lucía Gris "/>
        <s v="Sofá Cama Lucía Gris Oscuro"/>
        <s v="Sofá Cama Lucía Chocolate"/>
        <s v="Sofá Cama Taipei Gris Oscuro"/>
        <s v="Sofá Cama Taipei Azul Marino"/>
        <s v="Silla Plegable Rattan Gris - Set de 4 piezas"/>
        <s v="Silla Plegable Negra Fiesta - Set de 4 piezas"/>
        <s v="Silla Plegable Blanca (Venecia) - Set de 4 piezas"/>
        <s v="Silla Plegable Blanca - Set de 4 piezas"/>
        <s v="Silla Plegable Gris Tipo Madera (Lenox) - Set de 4 piezas"/>
        <s v="Silla Plegable Negra - Set de 4 piezas"/>
        <s v="Silla Plegable Rattan Café - Set de 4 piezas"/>
        <s v="Juego de Jardín Lenox de 3 piezas"/>
        <s v="Mesa Plegable Blanca de 122 centímetros"/>
        <s v="Mesa Plegable Blanca de 180 centímetros"/>
        <s v="Mesa Plegable Blanca de 240 centímetros"/>
        <s v="Mesa Plegable Blanca de 75 centímetros"/>
        <s v="Mesa Plegable Blanca de 86 centímetros"/>
        <s v="Mesa Plegable Gris Tipo Madera de 180 centímetros"/>
        <s v="Silla Plegable Blanca (Palermo)"/>
        <s v="Mesa Plegable Negra de 180 centímetros"/>
        <s v="Mesa Plegable Rattan Café de 180 centímetros"/>
        <s v="Mesa Plegable Rattan Gris de 180 centímetros"/>
        <s v="Sala de Jardín Baxton de 3 piezas"/>
        <s v="Sala de Jardín Connie de 3 piezas"/>
        <s v="Sala de Jardín Cooper de 4 piezas"/>
        <s v="Sala de Jardín Croacia de 4 piezas"/>
        <s v="Sala de Jardín Ibiza de 3 piezas"/>
        <s v="Sala de Jardín Peyton de 4 piezas"/>
        <s v="Sala de Jardín Venza de 4 piezas"/>
        <s v="Silla Plegable Negra"/>
        <s v="Silla Plegable Blanca (Roma) - Set de 4 piezas"/>
        <s v="Silla Plegable Blanca"/>
        <s v="Silla Plegable Gris Tipo Madera"/>
        <s v="Silla Plegable Rattan Café"/>
        <s v="Silla Plegable Rattan Gris"/>
        <s v="Silla Plegable Negra Fiesta"/>
        <s v="Silla Plegable Blanca (Venecia)"/>
        <s v="Silla Plegable Blanca (Roma)"/>
        <s v="Silla Plegable Negra (Palermo)"/>
        <s v="Mesa Plegable Negra de 75 centímetros"/>
        <s v="Silla Plegable Negra (Turín)"/>
        <s v="Silla Plegable Blanca (Turín)"/>
        <s v="Mesa Plegable Blanca 122 (Nápoles)"/>
        <s v="Silla Lisboa"/>
        <s v="Colchón Matrimonial Restonic Aramis"/>
        <s v="Colchón Individual Restonic London"/>
        <s v="Colchón King Size Restonic London"/>
        <s v="Colchón Matrimonial Restonic London"/>
        <s v="Colchón Queen Size Restonic London"/>
        <s v="Colchón Individual Restonic Lotto"/>
        <s v="Colchón Matrimonial Restonic Lotto"/>
        <s v="Colchón Individual Restonic Rover"/>
        <s v="Colchón King Size Restonic Rover"/>
        <s v="Colchón Matrimonial Restonic Rover"/>
        <s v="Almohada Adjust Pillow"/>
        <s v="Almohada Cluster - Set de 2 piezas"/>
        <s v="Colchón King Size Spring Air Delhi"/>
        <s v="Colchón Matrimonial Spring Air Dreams In A Box Hybrid | En caja"/>
        <s v="Colchón Queen Size Spring Air Premier"/>
        <s v="Colchón King Size Spring Air Unique"/>
        <s v="Cortina Tergal Blanca de 140 x 210 centímetros"/>
        <s v="Cortina Tergal Café de 140 x 210 centímetros"/>
        <s v="Cortina Tergal Marfil de 140 x 210 centímetros"/>
        <s v="Protector de Colchón Dry Tech Individual"/>
        <s v="Protector de Colchón Dry Tech King Size"/>
        <s v="Protector de Colchón Dry Tech Matrimonial"/>
        <s v="Sábana Soft Sensation Azul Individual de 3 piezas"/>
        <s v="Sábana Soft Sensation Azul King Size de 4 piezas"/>
        <s v="Sábana Soft Sensation Azul Matrimonial de 4 piezas"/>
        <s v="Sábana Soft Sensation Esmeralda Individual de 3 piezas"/>
        <s v="Sábana Soft Sensation Esmeralda King Size de 4 piezas"/>
        <s v="Sábana Soft Sensation Esmeralda Matrimonial de 4 piezas"/>
        <s v="Sábana Soft Sensation Kakhi Individual de 3 piezas"/>
        <s v="Sábana Soft Sensation Kakhi King Size de 4 piezas"/>
        <s v="Sábana Soft Sensation Kakhi Matrimonial de 4 piezas"/>
        <s v="Sábana Soft Sensation Salmón Individual de 3 piezas"/>
        <s v="Sábana Soft Sensation Salmón King Size de 4 piezas"/>
        <s v="Sábana Soft Sensation Salmón Matrimonial de 4 piezas"/>
        <s v="Colchón King Size Unikonfort Top Hotel Plus"/>
        <s v="Colchón Matrimonial Unikonfort Top Hotel Plus"/>
        <s v="Colchón Individual Unikonfort Euro Top"/>
        <s v="Colchón King Size Unikonfort Euro Top"/>
        <s v="Colchón Matrimonial Unikonfort Euro Top"/>
        <s v="Colchón Individual Restonic Aramis"/>
        <s v="Colchón Individual Restonic Classic Firm"/>
        <s v="Colchón King Size Restonic Classic Firm"/>
        <s v="Colchón Matrimonial Restonic Classic Firm"/>
        <s v="Colchón Queen Size Restonic Classic Firm"/>
        <s v="Colchón en Caja Individual Restonic Premier Hybrid"/>
        <s v="Colchón en Caja King Size Restonic Premier Hybrid"/>
        <s v="Colchón en Caja Matrimonial Restonic Premier Hybrid"/>
        <s v="Colchón en Caja Queen Size Restonic Premier Hybrid"/>
        <s v="Colchón Queen Size Restonic Rover"/>
        <s v="Colchón Individual Spring Air Aqua"/>
        <s v="Colchón King Size Spring Air Aqua"/>
        <s v="Colchón Matrimonial Spring Air Aqua"/>
        <s v="Colchón Queen Size Spring Air Aqua"/>
        <s v="Colchón Individual Spring Air Delhi"/>
        <s v="Colchón Matrimonial Spring Air Delhi"/>
        <s v="Colchón Queen Size Spring Air Delhi"/>
        <s v="Colchón King Size Spring Air Dreams In A Box Basic | En caja"/>
        <s v="Colchón Matrimonial Spring Air Dreams In A Box Basic | En caja"/>
        <s v="Colchón Queen Size Spring Air Dreams In A Box Basic | En caja"/>
        <s v="Colchón Individual Spring Air Dreams In A Box Hybrid | En caja"/>
        <s v="Colchón King Size Spring Air Dreams In A Box Hybrid | En caja"/>
        <s v="Colchón Queen Size Spring Air Dreams In A Box Hybrid | En caja"/>
        <s v="Colchón Individual Spring Air Phantom"/>
        <s v="Colchón King Size Spring Air Phantom"/>
        <s v="Colchón Matrimonial Spring Air Phantom"/>
        <s v="Colchón Queen Size Spring Air Phantom"/>
        <s v="Colchón Individual Spring Air Premier"/>
        <s v="Colchón King Size Spring Air Premier"/>
        <s v="Colchón Matrimonial Spring Air Premier"/>
        <s v="Colchón Individual Spring Air Unique"/>
        <s v="Colchón Matrimonial Spring Air Unique"/>
        <s v="Colchón Queen Size Spring Air Unique"/>
        <s v="Colchón Individual Spring Air Dreams In A Box Basic | En caja"/>
        <s v="Colchón Individual Restonic Madison"/>
        <s v="Colchón Matrimonial Restonic Madison"/>
        <s v="Colchón Matrimonial Restonic Vail"/>
        <s v="Colchón Loomber Top Comfort Individual"/>
        <s v="Colchón Loomber Top Comfort Matrimonial"/>
        <s v="Colchón Loomber Top Comfort Queen Size"/>
        <s v="Colchón Loomber Top Comfort King Size"/>
        <s v="Colchón Loomber Supreme Individual"/>
        <s v="Colchón Loomber Supreme Matrimonial"/>
        <s v="Colchón Loomber Supreme Queen Size"/>
        <s v="Colchón Loomber Supreme King Size"/>
        <s v="Celular Alcatel 1B (2020) Azul Cerceta 16 GB + 2 GB"/>
        <s v="Celular Alcatel 3 (2020) Verde 64 GB + 4 GB"/>
        <s v="Celular HONOR 90 Smart Negro Medianoche 128 GB + 4 GB"/>
        <s v="Celular Motorola Moto Z3 Play Índigo Profundo 64 GB + 4 GB"/>
        <s v="Alcatel 1SE (2020) Azul 32 GB + 2 GB"/>
        <s v="Celular Apple iPhone 13 Azul 128 GB"/>
        <s v="Celular Apple iPhone 13 Verde 128 GB"/>
        <s v="Celular Hisense E30 Lite Neubula Blue 16 GB + 1 GB 2P Dual SIM"/>
        <s v="Celular Hisense H40 Lite Magic Negro 64 GB + 3 GB"/>
        <s v="Celular Hisense H40 Magic Negro 128 GB + 4 GB"/>
        <s v="Celular Hisense U50 Azul 32 GB + 2 GB Dual SIM"/>
        <s v="Celular Hisense V40i Dorado 64 GB + 3 GB Dual SIM"/>
        <s v="Celular Hisense H40 Lite Magic Azul 64 GB + 3 GB"/>
        <s v="Celular HONOR X6s Azul Náutico 128 GB + 4 GB"/>
        <s v="Celular HONOR X6b Negro Medianoche 128 GB + 4 GB"/>
        <s v="Celular ZTE Blade A52 Azul 64 GB + 2 GB"/>
        <s v="Celular Huawei Nova 9 SE Negro Medianoche 128 GB + 6 GB"/>
        <s v="Celular HONOR X8a Plata Estelar 128 GB + 8 GB"/>
        <s v="Celular HONOR X7a Negro Medianoche 128 GB + 6 GB"/>
        <s v="Celular Huawei Nova Y60 Negro 64 GB + 4 GB"/>
        <s v="Celular Huawei Nova Y60 Verde 64 GB + 4 GB"/>
        <s v="Celular Huawei P40 Lite Gris 128 GB + 6 GB"/>
        <s v="Celular Huawei P40 Lite Rosa 128 GB + 8 GB Dual SIM"/>
        <s v="Celular Huawei P40 Lite Verde 128 GB + 6 GB"/>
        <s v="Celular Huawei P40 Lite Verde 128 GB + 8 GB 2P Dual SIM"/>
        <s v="Celular Huawei Y5p Azul 32 GB + 2 GB"/>
        <s v="Celular Huawei Y5p Negro 32 GB + 2 GB"/>
        <s v="Celular Huawei Y6 2019 Azul 64 GB + 3 GB"/>
        <s v="Celular Huawei Y7a Rosa 64 GB + 4 GB"/>
        <s v="Celular Huawei Y7p Negro 64 GB + 4 GB"/>
        <s v="Celular Huawei Y7p Verde 64 GB + 4 GB"/>
        <s v="Celular Maxwest Nitro N62 Rojo 32 GB + 2 GB"/>
        <s v="Celular Motorola Moto G8 Plus Azul Nocturno 64 GB + 4 GB"/>
        <s v="Celular Huawei Y9 Prime 2019 Negro Medianoche 128 GB + 4 GB"/>
        <s v="Celular Motorola Moto E14 Verde 64 GB + 2 GB"/>
        <s v="Celular Motorola Moto G13 Gris Oxford 128 GB + 4 GB"/>
        <s v="Celular Motorola G23 Gris Oxford 128 GB + 4 GB"/>
        <s v="Celular Motorola Moto G53 5G Tinta Azul 128 GB + 4 GB"/>
        <s v="Celular Motorola Edge 20 Negro 128 GB + 6 GB"/>
        <s v="Celular OPPO Reno6 Lite Negro 128 GB + 6 GB"/>
        <s v="Celular Motorola E6I Gris 32 GB + 2 GB"/>
        <s v="Celular Motorola E7 Azul Aqua 32 GB + 2 GB"/>
        <s v="Celular Motorola E7 Gris 32 GB + 2 GB"/>
        <s v="Celular Motorola E13 Negro Cósmico 64 GB + 2 GB"/>
        <s v="Celular Motorola E20 Azul Aqua 32 GB + 2 GB"/>
        <s v="Celular Motorola E20 Gris Grafito 32 GB + 2 GB"/>
        <s v="Celular Motorola E30 Gris Mineral 32 GB + 2 GB"/>
        <s v="Celular Motorola G4 Plus Negro 32 GB + 2 GB"/>
        <s v="Celular Motorola G6 Plus Azul Nimbus 64 GB + 4 GB"/>
        <s v="Celular Motorola G6 Plus Deep Indigo 64 GB + 4 GB"/>
        <s v="Celular Motorola G13 Matte Charcoal 128 GB + 4 GB"/>
        <s v="Celular Motorola G23 Azul Catarata 128 GB + 4 GB"/>
        <s v="Celular Motorola Z Con Moto Mods Gris Oscuro 64 GB + 4 GB"/>
        <s v="Celular OPPO A16 Azul Aperlado 64 GB + 4 GB"/>
        <s v="Celular OPPO Reno6 Lite Plata Arcoíris 128 GB + 6 GB"/>
        <s v="Celular Realme C21-Y Azul 64 GB + 4 GB"/>
        <s v="Celular Realme C21-Y Negro 64 GB + 4 GB"/>
        <s v="Celular Samsung Galaxy A30s Negro 64 GB + 4 GB"/>
        <s v="Celular Samsung Galaxy A31 Negro 128 GB + 4 GB"/>
        <s v="Celular Huawei Y9 2019 Negro Medianoche 128 GB + 6 GB"/>
        <s v="Celular Huawei Y9 Prime 2019 Negro Medianoche 128 GB + 6 GB"/>
        <s v="Celular Huawei Nova Y70 Azul 128 GB + 4 GB"/>
        <s v="Celular Samsung Galaxy A04e Azul 128 GB + 4 GB"/>
        <s v="Celular Samsung Galaxy A04e Cobre 128 GB + 4 GB"/>
        <s v="Celular Samsung Galaxy A21s Negro 64 GB + 4 GB"/>
        <s v="Celular Samsung Galaxy A22 Negro 128 GB + 4 GB"/>
        <s v="Celular Samsung Galaxy A30 Azul 32 GB + 3 GB"/>
        <s v="Celular Samsung Galaxy A30s Blanco 64 GB + 4 GB"/>
        <s v="Celular Samsung Galaxy A30s Violeta 64 GB + 4 GB"/>
        <s v="Celular Samsung Galaxy A34 5G Grafito 128 GB + 6 GB"/>
        <s v="Celular Samsung Galaxy A54 5G Violeta 128 GB + 6 GB"/>
        <s v="Celular Smooth 5.5 Lite Black 32 GB + 1 GB Dual SIM"/>
        <s v="Celular Smooth 5.5 Lite Grey 32 GB + 1 GB Dual SIM"/>
        <s v="Celular Smooth 5.5 Lite Red 32 GB + 1 GB Dual SIM"/>
        <s v="Celular Smooth 6.5 Hd Black 32 GB + 2 GB Dual SIM"/>
        <s v="Celular Smooth 6.5 Hd Blue 32 GB + 2 GB Dual SIM"/>
        <s v="Celular Smooth 6.5 Hd Gold 32 GB + 2 GB Dual SIM"/>
        <s v="Celular Smooth 6.5 Hd Violet 32 GB + 2 GB Dual SIM"/>
        <s v="Celular Smooth 6.26 Lite 4G Black 32 GB + 1 GB Dual SIM"/>
        <s v="Celular Smooth 6.26 Lite 4G Blue 32 GB + 1 GB Dual SIM"/>
        <s v="Celular Smooth 6.26 Lite 4G Red 32 GB + 1 GB Dual SIM"/>
        <s v="Celular Smooth 6.26 Lite 4G White 32 GB + 1 GB Dual SIM"/>
        <s v="Celular Smooth Note 6.8 Black 64 GB + 4 GB Dual SIM"/>
        <s v="Celular Smooth Note 6.8 Blue 64 GB + 4 GB Dual SIM"/>
        <s v="Celular Smooth Note 6.8 Green 64 GB + 4 GB Dual SIM"/>
        <s v="Celular Smooth Note 6.8 White 64 GB + 4 GB Dual SIM"/>
        <s v="Celular TCL 201 Negro 32 GB + 1 GB"/>
        <s v="Tablet Vortex T10M Blue 32 GB + 4 GB"/>
        <s v="Tablet Vortex T10M Pro Blue 64 GB + 4 GB"/>
        <s v="Celular Xiaomi Mi 11 5G 256 GB + 8 GB"/>
        <s v="Celular Xiaomi 12 Azul 256 GB + 8 GB"/>
        <s v="Celular Xiaomi Redmi 11 Lite Negro 128 GB + 6 GB"/>
        <s v="Celular Xiaomi Redmi Note 11 Pro 5G Gris Grafito 128 GB + 6 GB"/>
        <s v="Celular Xiaomi Poco M3 Black 64 GB + 4 GB Dual SIM"/>
        <s v="Celular Xiaomi Poco M3 Blue 128 GB + 4 GB Dual SIM"/>
        <s v="Celular Xiaomi Redmi 9 Sunset Purple 64GB + 4GB"/>
        <s v="Celular Xiaomi Redmi 12C Verde Menta 128 GB + 4 GB"/>
        <s v="Celular Xiaomi Redmi Note 9 Blanco 128 GB + 4 GB"/>
        <s v="Celular Xiaomi Redmi Note 9 Gris 128 GB + 4 GB Dual SIM"/>
        <s v="Celular Samsung Galaxy A14 5G Negro 64 GB + 4 GB"/>
        <s v="Celular Xiaomi Redmi A1 Verde Claro 32 GB + 2 GB"/>
        <s v="Celular ZTE Blade A7 2020 Azul 64GB + 2GB"/>
        <s v="Celular ZTE V2020 Azul Nacarado 128 GB + 4 GB"/>
        <s v="Celular Xiaomi Redmi 12 Azul Cielo 256 GB + 8 GB"/>
        <s v="Celular Huawei Nova Y90 Azul Cristal 128 GB + 6 GB"/>
        <s v="Celular Apple iPhone 14 Medianoche 512 GB"/>
        <s v="Celular Huawei Nova 9 Negro 128 GB + 8 GB"/>
        <s v="Celular Samsung Galaxy A15 Azul Oscuro 128 GB + 4 GB"/>
        <s v="Celular Huawei Nova 9 SE Azul Cristal 128 GB + 6 GB"/>
        <s v="Celular Huawei Nova 9 SE Blanco Perla 128 GB + 6 GB "/>
        <s v="Celular Samsung Galaxy A04s Negro 128 GB + 4 GB"/>
        <s v="Celular Samsung Galaxy A04s Verde 128 GB + 4 GB"/>
        <s v="Celular Samsung Galaxy A04s Blanco 128 GB + 4 GB"/>
        <s v="Celular Samsung Galaxy A54 5G Grafito 128 GB + 8 GB"/>
        <s v="Celular Samsung Galaxy A54 5G Lima 128 GB + 8 GB"/>
        <s v="Celular Samsung Galaxy A04e Negro 32 GB + 3 GB"/>
        <s v="Celular Samsung Galaxy A25 5G Azul Oscuro 128 GB + 6 GB"/>
        <s v="Celular Samsung Galaxy A25 5G Azul 128 GB + 6 GB"/>
        <s v="Celular Samsung Galaxy A25 5G Amarillo 128 GB + 6 GB"/>
        <s v="Celular Samsung Galaxy A25 5G Azul Oscuro 256 GB + 8 GB"/>
        <s v="Celular Motorola G24 Power Celeste Glaciar 256 GB + 8 GB"/>
        <s v="Celular Redmi Note 11 Pro 5G Blanco Polar 128 GB + 6 GB"/>
        <s v="Celular Honor X7 Plata 128 GB + 4 GB"/>
        <s v="Celular Motorola Edge 20 Lite Verde 128 GB + 6 GB"/>
        <s v="Celular OPPO A16 Negro 64 GB + 4 GB"/>
        <s v="Celular OPPO Reno 7 Azul 128 GB + 6 GB"/>
        <s v="Celular Motorola Moto G82 Negro 128 GB + 6 GB"/>
        <s v="Celular OPPO Reno 6 Lite Plata Arcoíris 6GB+128GB"/>
        <s v="Celular Motorola Moto G41 Negro 4GB+128GB"/>
        <s v="Celular Motorola Moto G22 Negro 64 GB + 4GB"/>
        <s v="Celular Huawei P30 Lite Morado 128 GB + 4GB"/>
        <s v="Celular Huawei Y9S Azul 128 GB + 6GB"/>
        <s v="Celular Motorola G60S Azul 6GB + 128GB"/>
        <s v="Celular Samsung Galaxy S21 FE 5G Grafito 128 GB + 8 GB DUAL SIM"/>
        <s v="Celular Samsung Galaxy S21 FE 5G Blanco 128 GB + 8 GB DUAL SIM"/>
        <s v="Celular Samsung Galaxy S21 FE 5G Olivo 128 GB + 8 GB DUAL SIM"/>
        <s v="Celular Huawei Mate 20 Lite Azul 6 GB + 64 GB"/>
        <s v="Celular Huawei Mate 20 Lite Negro 64 GB + 4GB"/>
        <s v="Celular Huawei Mate 50 Pro Negro 128 GB + 6GB"/>
        <s v="Celular Huawei Y9A Rosa 128 GB + 6GB"/>
        <s v="Celular Motorola Moto G200 5G Azul 128 GB + 8GB"/>
        <s v="Celular Motorola Moto G71 5G Azul 128 GB + 6 GB"/>
        <s v="Celular Motorola Moto G 200 Morado Mirage 128 GB + 8 GB"/>
        <s v="Celular Huawei Y9a Plata 128 GB + 6 GB"/>
        <s v="Celular OPPO Reno 7 Negro 128 GB + 6 GB"/>
        <s v="Celular OPPO Reno 7 Negro 256 GB + 8 GB"/>
        <s v="Celular Motorola Moto G82 5G Blanco 128 GB + 6 GB"/>
        <s v="Celular Motorola Moto G41 Dorado Amanecer 128 GB + 4 GB"/>
        <s v="Celular Honor X7 Azul Cometa 128 GB + 6 GB Turbo DUAL SIM"/>
        <s v="Celular Motorola Moto G22 Azul 128 GB + 4 GB"/>
        <s v="Celular Huawei Nova 9 Azul 128 GB + 8 GB"/>
        <s v="Celular Huawei Y9s Negro 128 GB + 6 GB"/>
        <s v="Celular Huawei Nova 9 Verde 128 GB + 8 GB"/>
        <s v="Celular Huawei P30 Lite Azul 256 GB + 6 GB"/>
        <s v="Celular Huawei P30 Lite Negro 256 GB + 6 GB"/>
        <s v="Celular Huawei P30 Lite Negro 128 GB + 6 GB"/>
        <s v="Celular Motorola Edge 20 Lite Gris 128 GB + 6 GB"/>
        <s v="Celular Motorola Moto G60s Aqua 128 GB + 6 GB"/>
        <s v="Celular Motorola Moto G71 Verde Jade 128 GB + 6 GB"/>
        <s v="Celular OPPO Reno 7 Dorado 256 GB + 8 GB"/>
        <s v="Celular Hisense H60 Smart Azul 128 GB + 4 GB "/>
        <s v="Celular Honor X8 Azul Zafiro 128 GB + 8 GB DUAL SIM"/>
        <s v="Celular ZTE Blade A7 2020 Aqua 64 GB"/>
        <s v="Celular Redmi 9A Verde Aurora 32 GB + 2 GB "/>
        <s v="Celular Motorola Moto G60 PLATA 128 GB + 4 GB "/>
        <s v="Celular Motorola Moto g51 5G Azul Invierno 128 GB + 4 GB"/>
        <s v="Celular Wiko T10 Verde 64 GB + 2 GB"/>
        <s v="Celular Wiko T10 Negro 64 GB + 2 GB"/>
        <s v="Celular Redmi Note 10 Pro Azul 128 GB + 6 GB"/>
        <s v="Celular Redmi Note 11S Azul Nocturno 128 GB + 6 GB"/>
        <s v="Celular Samsung Galaxy A53 5G Awesome White 128 GB + 8 GB"/>
        <s v="Celular Samsung Galaxy A53 5G Awesome Peach 128 GB + 8 GB"/>
        <s v="Celular Samsung Galaxy A53 5G Awesome Blue 128 GB + 8 GB"/>
        <s v="Celular Redmi Note 10 Pro Gris 128 GB + 6 GB"/>
        <s v="Celular Samsung Galaxy A33 5G Awesome Peach 128 GB + 6 GB"/>
        <s v="Celular Samsung Galaxy A53 5G Awesome Black  128 GB + 8 GB"/>
        <s v="Celular Samsung Galaxy A33 5G Awesome Black 128 GB + 6 GB"/>
        <s v="Celular Samsung Galaxy A33 5G Awesome White 128 GB + 6 GB"/>
        <s v="Celular Samsung Galaxy A33 5G Awesome Blue 128 GB + 6 GB"/>
        <s v="Celular Redmi Note 11 Azul Nocturno 128 GB + 4 GB"/>
        <s v="Celular Redmi Note 11 Azul Estelar 128 GB + 4 GB"/>
        <s v="Celular Redmi Note 11 Gris Lunar 128 GB + 4 GB"/>
        <s v="Celular Xiaomi Redmi Note 11 Pro 5G Azul Caribe 128 GB + 6 GB"/>
        <s v="Celular Redmi Note 11S Azul Estelar 128 GB + 6 GB"/>
        <s v="Celular Xiaomi Redmi 9 Carbon Grey 64 GB + 4 GB"/>
        <s v="Celular Huawei Y9s Breathing Crystal 128 GB + 6 GB Dual SIM 2P"/>
        <s v="Celular Motorola Edge 40 Pro Celeste Glacear 256 GB + 12 GB"/>
        <s v="Celular Xiaomi 12T Pro 5G Lunar Silver 256 GB + 8 GB"/>
        <s v="Celular Xiaomi 12T Pro 5G Clear Blue 256 GB + 8 GB"/>
        <s v="Celular Samsung Galaxy  A05s Black 128 GB + 4 GB Dual SIM"/>
        <s v="Celular Samsung Galaxy  A05s Light Violet 128 GB + 4 GB Dual SIM"/>
        <s v="Celular Samsung Galaxy  A05s Silver 128 GB + 4 GB Dual SIM"/>
        <s v="Celular Oppo A77 Negro 128 GB + 4 GB"/>
        <s v="Celular Oppo A77 Azul 128 GB + 4 GB"/>
        <s v="Celular Oppo17 Negro 64 GB + 4 GB"/>
        <s v="Apple AirPods (2da generación)"/>
        <s v="Apple AirPods Pro (2da generación) con estuche de carga MagSafe (USB-C)"/>
        <s v="Tablet Apple iPad (9na generación) Plata 64 GB Wi-Fi"/>
        <s v="Pantalla LG LED de 43 pulgadas 4K UHD Smart TV con ThinQ AI 43UQ8000AUB (Reacondicionada)"/>
        <s v="Pantalla LG LED de 43 pulgadas 4K UHD Smart TV con ThinQ AI 43UR8000AUA (Reacondicionada)"/>
        <s v="Pantalla LG LED de 50 pulgadas 4K UHD Smart TV con ThinQ AI 50UQ8000AUB (Reacondicionada)"/>
        <s v="Pantalla LG LED de 50 pulgadas 4K UHD Smart TV con ThinQ AI 50UR8000AUA (Reacondicionada)"/>
        <m/>
        <s v="Pantalla LG LED de 55 pulgadas 4K UHD Smart TV con ThinQ AI 55UR8000AUA (Reacondicionada)"/>
        <s v="Pantalla LG LED de 65 pulgadas 4K UHD Smart TV con ThinQ AI 65UR8000AUA (Reacondicionada)"/>
        <s v="Pantalla LG LED de 65 pulgadas 4K UHD Smart TV con ThinQ AI 65UQ8000AUB (Reacondicionada)"/>
        <s v="Pantalla TCL LED de 32 pulgadas HD Smart Android TV 32S330"/>
        <s v="Pantalla TCL LED de 43 pulgadas 4K UHD Smart Android TV 43S434"/>
        <s v="Pantalla TCL QLED de 43 pulgadas 4K UHD Smart TV con Fire TV 43Q570F"/>
        <s v="Pantalla LG LED de 86 pulgadas 4K UHD Smart TV con ThinQ AI 86UR8000AUA (Reacondicionada)"/>
        <s v="Pantalla LG QNED de 75 pulgadas 4K UHD Smart TV con ThinQ AI 75QNED80AQA (Reacondicionada)"/>
        <s v="Pantalla LG QNED de 75 pulgadas 4K UHD Smart TV con ThinQ AI 75QNED80ARA (Reacondicionada)"/>
        <s v="Pantalla Samsung Neo QLED de 85 pulgadas 4K Smart TV QN85QN85BDFXZA (Reacondicionada)"/>
        <s v="Tablet SKY PAD10 Max Gris Oscuro 64 GB + 3 GB"/>
        <s v="Pantalla TCL LED de 50 pulgadas 4K UHD Smart TV con Google TV 50S470G"/>
        <s v="Pantalla TCL LED de 40 pulgadas FHD Smart Roku TV 40S355"/>
        <s v="Apple Watch Ultra 2 (GPS + Cellular) con caja de titanio de 49 mm y correa blanca Ocean"/>
        <s v="Pantalla TCL LED de 50 pulgadas 4K UHD Smart Android TV 50S434"/>
        <s v="Echo Pop (1ra generación) | Bocina inteligente y compacta con sonido definido y Alexa | Negro"/>
        <s v="Tablet Alcatel 1T 7 Negro 32 GB + 1 GB"/>
        <s v="Pantalla LG LED de 43 pulgadas 4K UHD Smart TV con ThinQ AI 43UR8000AUA"/>
        <s v="Pantalla LG LED de 50 pulgadas 4K UHD Smart TV con ThinQ AI 50UR8000AUA"/>
        <s v="Pantalla LG LED de 55 pulgadas 4K UHD Smart TV con ThinQ AI 55UR8000AUA"/>
        <s v="Pantalla LG LED de 65 pulgadas 4K UHD Smart TV con ThinQ AI 65UR8000AUA"/>
        <s v="Pantalla LG QNED de 75 pulgadas 4K UHD Smart TV con ThinQ AI 75QNED80ARA"/>
        <s v="Pantalla LG LED de 75 pulgadas 4K UHD Smart TV con ThinQ AI 75UR8000AUA (Reacondicionada)"/>
        <s v="Pantalla LG LED de 75 pulgadas 4K UHD Smart TV con ThinQ AI 75UR8000AUA"/>
        <s v="Pantalla LG LED de 86 pulgadas 4K UHD Smart TV con ThinQ AI 86UR8000AUA"/>
        <s v="Pantalla TCL LED de 55 pulgadas 4K UHD Smart TV con Google TV 55S470G"/>
        <s v="Pantalla TCL LED de 58 pulgadas 4K UHD Smart TV con Google TV 58S470G"/>
        <s v="Pantalla TCL LED de 65 pulgadas 4K UHD Smart TV con Google TV 65S470G"/>
        <s v="Pantalla LG LED de 70 pulgadas 4K UHD Smart TV con ThinQ AI 70UR8000AUA (Reacondicionada)"/>
        <s v="Pantalla LG LED de 70 pulgadas 4K UHD Smart TV con ThinQ AI 70UR8000AUA"/>
        <s v="Pantalla TCL LED de 70 pulgadas 4K UHD Smart TV con Google TV 70S470G"/>
        <s v="Pantalla TCL LED de 85 pulgadas 4K UHD Smart TV con Google TV 85S470G"/>
        <s v="Pantalla LG LED de 86 pulgadas 4K UHD Smart TV con ThinQ AI 86UQ8000AUB (Reacondicionada)"/>
        <s v="Pantalla LG LED de 86 pulgadas 4K UHD Smart TV con ThinQ AI 86UQ8000AUB"/>
        <s v="Pantalla LG QNED de 65 pulgadas 4K UHD Smart TV con ThinQ AI 65QNED75ARA"/>
        <s v="Pantalla LG QNED de 65 pulgadas 4K UHD Smart TV con ThinQ AI 65QNED75ARA (Reacondicionada)"/>
        <s v="Pantalla LG 55&quot; QNED75ARA_KNB"/>
        <s v="Pantalla LG NanoCell de 65 pulgadas 4k Smart Tv con ThinQ AI 65NANO85SPA (Reacondicionada)"/>
        <s v="Pantalla LG QNED80ARA_KGB 75 Caja Genérica"/>
        <s v="Bocina Bluetooth 6.5&quot; QL-6607"/>
        <s v="Bocina Bluetooth 6.5&quot; QL-6603"/>
        <s v="Bocina Bluetooth 8.1&quot; QL-1811"/>
        <s v="Bocina Bluetooth 12.1&quot; QL-1225"/>
        <s v="Bocina Bluetooth 12.1&quot; QL-1204"/>
        <s v="Pantalla Samsung 65&quot; Crystal Smart"/>
        <s v="Pantalla LG LED de 65 pulgadas 4K UHD Smart TV con ThinQ AI 65UQ8000AUB "/>
        <s v="Microondas Xwave de 0.7 pies cúbicos Mirage MWD020E"/>
        <s v="Microondas Xwave de 1.1 pies cúbicos Mirage MWD031E"/>
        <s v="Parrilla Mirage Sparx 60GB de 23.6 pulgadas con 4 quemadores"/>
        <s v="Parrilla Mirage Sparx 90GB de 35.4 pulgadas con 5 quemadores"/>
        <s v="Dispensador de Agua Disx10 Mirage MDD10CS"/>
        <s v="Dispensador de Agua Disx30 Mirage MDD30HC"/>
        <s v="Dispensador de Agua Disx10 Mirage MDD10CB"/>
        <s v="Dispensador de Agua Disx05 Mirage MDT10BB"/>
        <s v="Batidora de Inmersión Koblenz con 2 velocidades"/>
        <s v="Batidora de Pedestal Koblenz con 6 velocidades"/>
        <s v="Batidora Manual Koblenz con 5 velocidades"/>
        <s v="Cafetera de Goteo CKM-212 IN"/>
        <s v="Cafetera Deluxe Koblenz para 15 tazas"/>
        <s v="Cafetera Espresso &amp; Latte CKM-1350 IN"/>
        <s v="Cafetera Espresso CKM-750 EIN"/>
        <s v="Cafetera Personal CKM-204 N"/>
        <s v="Exprimidor de Cítricos CEKM-300 IN"/>
        <s v="Extractor de Jugos JEKM-500 IN"/>
        <s v="Horno con Freidora de Aire HFKM-1400 IN"/>
        <s v="Horno Eléctrico de Convección HKM-1500 C"/>
        <s v="Horno Eléctrico de Convección HKM-1500 S"/>
        <s v="Horno Rosticero HKM-1500 R"/>
        <s v="Horno Tostador HKM-1000"/>
        <s v="Licuadora Deli LKM-5510 PR"/>
        <s v="Licuadora Gourmet LKM-5910 VB"/>
        <s v="Licuadora Personal Mix&amp;Go BKM-800"/>
        <s v="Licuadora Personal Mix&amp;Go BKM-1000"/>
        <s v="Licuadora PRO 1200 LKM-9406"/>
        <s v="Licuadora PRO 1400 LKM-9608"/>
        <s v="Licuadora PRO 1400 Premium LKM-9610"/>
        <s v="Licuadora Súper Deli LKM-5710 PB"/>
        <s v="Panini Grill PGKM-1500 I"/>
        <s v="Parrilla Eléctrica 1 Quemador Espiral PEKM-1000 EG"/>
        <s v="Parrilla Eléctrica 2 Quemadores Espiral PEKM-2000 EG"/>
        <s v="Plancha Secure Keramik PKK-380 SA"/>
        <s v="Plancha Secure Keramik PKK-550 SR"/>
        <s v="Plancha Secure Keramik Pro PKK-750 SA"/>
        <s v="Plancha Ultra Keramik PKK-350 R"/>
        <s v="Sandwichera SKM-800 BI"/>
        <s v="Aspiradora Eureka Canister de 2.5L Negro con Azul"/>
        <s v="Aspiradora Eureka Inalámbrica MultiCiclónica - Stylus 0.7L Cordless Stick Silver con Azul"/>
        <s v="Aspiradora Eureka Vertical de 0.65L Tipo Stick con Cable"/>
        <s v="Dispensador de Agua Midea de Carga Inferior Silver"/>
        <s v="Horno de Microondas Midea Negro Puerta Espejo de 0.7 pies cúbicos"/>
        <s v="Freidora de Aire Midea de 4 litros"/>
        <s v="Freidora de Aire Eléctrica 3L Roja Fun Series"/>
        <s v="Olla de Presión Midea MultiFuncional Inner Chef 6 L"/>
        <s v="Horno de Microondas Midea Talent Grill Negro Blanco de 1.1 pies cúbicos"/>
        <s v="Horno de Microondas Midea Blanco de 0.7 pies cúbicos"/>
        <s v="Horno de Microondas Midea Plata de 0.7 pies cúbicos"/>
        <s v="Horno de Microondas Midea Plata Puerta Espejo de 0.7 pies cúbicos"/>
        <s v="Horno de Microondas Midea Plata Puerta Espejo de 1.1 pies cúbicos"/>
        <s v="Horno de Microondas Midea Talent Grill Plata Puerta Espejo de 1.1 pies cúbicos"/>
        <s v="Horno de Microondas Midea Gourmet Blanco de 0.7 pies cúbicos"/>
        <s v="Horno de Microondas Midea Gourmet Negro Blanco de 0.7 pies cúbicos"/>
        <s v="Horno de Microondas Midea Gourmet Plata Puerta Espejo de 0.7 pies cúbicos"/>
        <s v="Horno de Microondas Midea Practia Blanco de 0.7 pies cúbicos"/>
        <s v="Horno de Microondas Midea Practia Negro Blanco de 0.7 pies cúbicos"/>
        <s v="Horno de Microondas Midea Practia Plata Puerta Espejo de 0.7 pies cúbicos"/>
        <s v="Horno de Microondas Midea Talent Negro Blanco de 1.1 pies cúbicos"/>
        <s v="Horno de Microondas Midea Talent Plata Puerta Espejo de 1.1 pies cúbicos"/>
        <s v="Aspiradora de Robot Eureka de 0.7 litros - Power Clean"/>
        <s v="Dispensador de Agua Midea de Carga Superior MWD1N0W"/>
        <s v="Aspiradora Eureka 3 en 1 de 0.65 litros"/>
        <s v="Parrilla Empotrable Midea de 24 pulgadas con 4 quemadores | Acabado en acero inoxidable"/>
        <s v="Parrilla Empotrable Midea de 24 pulgadas con 4 quemadores | Cristal templado"/>
        <s v="Parrilla Empotrable Midea de 30 pulgadas con 5 quemadores | Acabado en acero inoxidable"/>
        <s v="Parrilla Empotrable Midea de 30 pulgadas con 5 quemadores | Cristal templado"/>
        <s v="Horno de Microondas Midea Acero Inoxidable Puerta Espejo de 1.1 pies cúbicos"/>
        <s v="Horno de Microondas Midea SmartECO Negro Puerta Espejo de 1.4 pies cúbicos"/>
        <s v="Horno de Microondas Acero Inoxidable Puerta Espejo 1.6 pies cúbicos"/>
        <s v="Horno Eléctrico Midea Acero Inoxidable Multi-toaster 12L"/>
        <s v="Horno de microondas 0.7 pies cúbicos (20 L) 120 V Silver Mabe - HMM70SEJ"/>
        <s v="Microondas 1.1 Cuft Espejo Mabe - HMM111SEJ"/>
        <s v="Horno de Microondas Midea SmartECO Silver Puerta Espejo de 1.4 pies cúbicos MMDK14S2MG "/>
        <s v="Calentador de Agua Flux Electric Mirage MBE040B"/>
        <s v="Congelador Midea de 7 pies cúbicos - Triple Cooling System"/>
        <s v="Calentador de Agua Mirage Flux Básico de 6 litros para 1 servicio de GN"/>
        <s v="Calentador de Agua Mirage Flux Series de 6 litros para 1 servicio de GLP"/>
        <s v="Calentador de Agua Flux Series Mirage MBF10BB"/>
        <s v="Calentador de Agua Flux Series Mirage MBF10BC"/>
        <s v="Calentador de Agua Mirage Turbo Flux de 16 litros para 2 servicios de GLP"/>
        <s v="Calentador de Agua Flux Series Mirage MBF16NB"/>
        <s v="Congelador Midea de 11 pies cúbicos - Two Cooling System"/>
        <s v="Calentador de Agua Flux Series Mirage MBF06ZC"/>
        <s v="Calentador de Agua Mirage Flux Básico de 6 litros para 1 servicio de GLP"/>
        <s v="Campana de Techo Mirage de 24 pulgadas Velox WS MCV60WS | Acabado en acero inoxidable"/>
        <s v="Congelador Midea de 5 pies cúbicos - Triple Cooling System"/>
        <s v="Frigobar Mirage Refx 40 de 3.3 pies cúbicos - Nivel de temperatura ajustable"/>
        <s v="Campana de Pared Midea de 24 pulgadas | Acabado en acero inoxidable"/>
        <s v="Campana de Pared Midea de 24 pulgadas | Acabado en negro mate"/>
        <s v="Estufa de Piso Midea de 20 pulgadas con 4 quemadores - InoxChef"/>
        <s v="Estufa de Piso Midea de 30 pulgadas con 6 quemadores - Xtreme Chef"/>
        <s v="Estufa Koblenz Bolonia de 30 pulgadas con 6 quemadores"/>
        <s v="Estufa Koblenz Lucerna de 30 pulgadas con 6 quemadores"/>
        <s v="Estufa Koblenz Mesina de 30 pulgadas con 6 quemadores"/>
        <s v="Estufa Koblenz Roma de 30 pulgadas con 6 quemadores"/>
        <s v="Congelador Midea de 6 pies cúbicos - Triple Cooling System"/>
        <s v="Frigobar Midea de 4 pies cúbicos - Low Frost Lake Silver"/>
        <s v="Frigobar Midea de 4 pies cúbicos - Retro Look Always Cool Negro"/>
        <s v="Frigobar Midea de 2 pies cúbicos - Always Cool Silver"/>
        <s v="Lavadora Midea de Carga Superior de 17 kilogramos - Vortex Wash Impeller"/>
        <s v="Lavadora Midea de Carga Superior de 23 kilogramos - Vortex Wash Agitator"/>
        <s v="Lavadora Midea de Carga Superior de 21 kilogramos - Vortex Wash Agitator"/>
        <s v="Campana de Pared Midea de 30 pulgadas | Acabado en acero inoxidable"/>
        <s v="Lavadora Doble Tina 15Kg Blanca Triple Función Air Flux"/>
        <s v="Lavadora Dos Tinas Midea, 13Kg"/>
        <s v="Campana de Pared Midea de 30 pulgadas | Acabado en negro mate"/>
        <s v="Lavadora Midea de 15 kilogramos con doble tina - Twin Force Pulsator"/>
        <s v="Lavadora Midea de 22 kilogramos con doble tina - Twin Force Pulsator"/>
        <s v="Lavadora Midea de 10.1 kilogramos - Impulsor Dual Force"/>
        <s v="Refrigerador Midea de 15 pies cúbicos - Top Mount Smart Sensor Bru Steel"/>
        <s v="Refrigerador Midea de 13 pies cúbicos - Top Mount Smart Sensor Bru Steel"/>
        <s v="Lavasecadora Midea de Carga Frontal de 15 / 8 kilogramos - Selector Lunar Dial"/>
        <s v="Refrigerador Midea de 10 pies cúbicos - Top Mount Smart Sensor Bru Steel"/>
        <s v="Refrigerador Midea de 10 pies cúbicos - Top Mount Smart Sensor Bru Steel con dispensador de agua"/>
        <s v="Refrigerador Midea de 7 pies cúbicos - Single Door Low Frost Jazz Black"/>
        <s v="Refrigerador Midea de 7 pies cúbicos - Single Door Low Frost Light Silver"/>
        <s v="Frigobar Midea de 4 pies cúbicos - Retro Look Always Cool Menta"/>
        <s v="Lavadora Midea de 13 kilogramos - Dual Force Reversible Blanca"/>
        <s v="Lavasecadora Midea de Carga Frontal de 12.5 / 7 kilogramos - Selector Lunar Dial"/>
        <s v="Lavadora Midea de 11 kilogramos con doble tina - Twin Force Pulsator"/>
        <s v="Refrigerador Midea de 17 pies cúbicos - Top Mount Smart Sensor Bru Steel"/>
        <s v="Refrigerador Midea de 19 pies cúbicos - French Door Plus Inverter Bru Steel"/>
        <s v="Refrigerador Midea de 20 pies cúbicos - Side By Side Plus Inverter Bru Steel"/>
        <s v="Lavadora Midea de 13 kilogramos con doble tina - Twin Force Pulsator"/>
        <s v="Lavadora Midea de 19 kilogramos con doble tina - Twin Force Pulsator"/>
        <s v="Frigobar Midea de 3.4 pies cúbicos 2 puertas - Lake Silver"/>
        <s v="Estufa de piso con capelo 30 pulgadas Xtreme Chef-Air Acero Inoxidable MGS30FS1LEAMSS"/>
        <s v="Cava de Vino 6 botellas Negra Mabe MW6XDBB"/>
        <s v="Refrigerador Top Mount 8 pies cubicos Lake Silver"/>
        <s v="Lavadora Midea de 11 kilogramos MT100W110/WG-MX"/>
        <s v="Minisplit Midea Inverter EcoSaver-32 2Ton 220V Frío Calor"/>
        <s v="Minisplit Granvid Fixspeed 1Ton 110V Frío Calor"/>
        <s v="Minisplit Granvid Fixspeed 1Ton 110V Sólo Frío"/>
        <s v="Minisplit Granvid Fixspeed 1Ton 220V Frío Calor"/>
        <s v="Minisplit Granvid Fixspeed 1Ton 220V Sólo Frío"/>
        <s v="Minisplit Granvid Fixspeed 1.5Ton 220V Frío Calor"/>
        <s v="Minisplit Granvid Fixspeed 1.5Ton 220V Sólo Frío"/>
        <s v="Minisplit Granvid Fixspeed 2Ton 220V Frío Calor"/>
        <s v="Minisplit Granvid Fixspeed 2Ton 220V Sólo Frío"/>
        <s v="Minisplit Granvid Inverter 1Ton 110V Frío Calor"/>
        <s v="Minisplit Granvid Inverter 1Ton 110V Sólo Frío"/>
        <s v="Minisplit Granvid Inverter 1Ton 220V Frío Calor"/>
        <s v="Minisplit Granvid Inverter 1Ton 220V Sólo Frío"/>
        <s v="Minisplit Granvid Inverter 1.5Ton 220V Frío Calor"/>
        <s v="Minisplit Granvid Inverter 1.5Ton 220V Sólo Frío"/>
        <s v="Minisplit Granvid Inverter 2Ton 220V Sólo Frío"/>
        <s v="Minisplit Midea ON/OFF CARE+ 1Ton 110V Frío Calor"/>
        <s v="Minisplit Midea ON/OFF CARE+ 1Ton 110V Sólo Frío"/>
        <s v="Minisplit Mirage Inverter X32 1.5Ton  220V Sólo Frío"/>
        <s v="Minisplit Mirage ON/OFF Life 12+ 1Ton 220V Frío Calor"/>
        <s v="Ventilador de Torre Midea de 42 pulgadas - Cool Essence"/>
        <s v="Minisplit Mirage ON/OFF Life 12+ 1Ton 220V Sólo Frío"/>
        <s v="Aire Acondicionado de Ventana Midea ECO 8000BTU 110V Sólo Frío"/>
        <s v="Minisplit Mirage Inverter V32 1Ton 110V Sólo Frío"/>
        <s v="Minisplit Mirage Inverter X 1.5Ton 220V Frío Calor"/>
        <s v="Minisplit Mirage Inverter X 2Ton 220V Frío Calor"/>
        <s v="Minisplit Mirage Inverter X32 1Ton 110V Frío Calor"/>
        <s v="Minisplit Mirage Inverter X32 1Ton 220V Frío Calor"/>
        <s v="Minisplit Mirage Inverter X32 1Ton 220V Sólo Frío"/>
        <s v="Minisplit Mirage Inverter X32 2Ton 220V Frío Calor"/>
        <s v="Minisplit Mirage ON/OFF Life 12 1Ton 110V Frío Calor"/>
        <s v="Minisplit Mirage ON/OFF Life 12 1Ton 220V Frío Calor"/>
        <s v="Minisplit Mirage ON/OFF Life 12 1Ton 220V Sólo Frío"/>
        <s v="Minisplit Mirage ON/OFF Life 12 1.5Ton 220V Frío Calor"/>
        <s v="Minisplit Mirage ON/OFF Life 12 1.5Ton 220V Sólo Frío"/>
        <s v="Minisplit Mirage ON/OFF Life 12+ 1Ton 110V Frío Calor"/>
        <s v="Minisplit Mirage ON/OFF Life 12+ 1Ton 110V Sólo Frío"/>
        <s v="Minisplit Midea Inverter EcoSaver-32 2Ton 220V Sólo Frío"/>
        <s v="Minisplit Mirage Inverter Magnum 22 1Ton 220V Sólo Frío"/>
        <s v="Minisplit Mirage ON/OFF Nex S 1Ton 110V Frío Calor"/>
        <s v="Minisplit Mirage ON/OFF Nex S 1Ton 110V Sólo Frío"/>
        <s v="Minisplit Mirage ON/OFF X Life 1Ton 110V Frío Calor"/>
        <s v="Minisplit Midea Inverter EcoSaver-32 1Ton 110V Sólo Frío"/>
        <s v="Minisplit Mirage ON/OFF X Life 1Ton 220V Frío Calor"/>
        <s v="Minisplit Mirage ON/OFF X Life 1Ton 220V Sólo Frío"/>
        <s v="Minisplit Mirage ON/OFF X Life 1.5Ton 220V Sólo Frío"/>
        <s v="Minisplit Mirage ON/OFF X Life 2Ton 220V Sólo Frío"/>
        <s v="Aire Acondicionado Portátil Midea 1Ton 110V Sólo Frío"/>
        <s v="Aire Acondicionado de Ventana Midea ECO 5000BTU 110V Sólo Frío"/>
        <s v="Aire Acondicionado de Ventana Midea ECO 12000BTU 110V Sólo Frío"/>
        <s v="Ventilador de Torre Midea 2 en 1 de 42 pulgadas - Ice Cool Tower"/>
        <s v="Enfriador de Aire Midea de 28 pulgadas Blanco - Ice Smart Cool"/>
        <s v="Enfriador de Aire Midea de 28 pulgadas - Ice Cool"/>
        <s v="Minisplit Midea Inverter Forest Mirror Plus Save 1.5Ton 220V Frío Calor"/>
        <s v="Minisplit Midea Inverter Forest Mirror Plus Save 2Ton 220V Frío Calor"/>
        <s v="Minisplit Midea Inverter Forest Mirror Plus Save 1Ton 220V Frío Calor"/>
        <s v="Minisplit Midea Inverter Forest Mirror Plus Save 1Ton 110V Frío Calor"/>
        <s v="Minisplit Midea Inverter Forest Plus Save 1.5Ton 220V Sólo Frío"/>
        <s v="Minisplit Midea Inverter Forest Plus Save 1.5Ton 220V Frío Calor"/>
        <s v="Minisplit Midea Inverter Forest Plus Save 2Ton 220V Frío Calor"/>
        <s v="Minisplit Midea Inverter Forest Plus Save 1Ton 110V Frío Calor"/>
        <s v="Minisplit Midea Inverter Forest Plus Save 1Ton 110V Sólo Frío"/>
        <s v="Minisplit Midea Inverter Forest Plus Save 1Ton 220V Sólo Frío"/>
        <s v="Minisplit Midea Inverter Forest Plus Save 2Ton 220V Sólo Frío"/>
        <s v="Minisplit Midea ON/OFF FRESH+ 1Ton 110V Sólo Frío"/>
        <s v="Minisplit Midea ON/OFF FRESH+ 1Ton 220V Sólo Frío"/>
        <s v="Minisplit Midea ON/OFF FRESH+ 1Ton 110V Frío Calor"/>
        <s v="Minisplit Midea ON/OFF FRESH+ 1Ton 220V Frío Calor"/>
        <s v="Minisplit Midea ON/OFF FRESH+ 1.5Ton 220V Sólo Frío"/>
        <s v="Minisplit Midea ON/OFF FRESH+ 1.5Ton 220V Frío Calor"/>
        <s v="Minisplit Midea ON/OFF FRESH+ 2Ton 220V Sólo Frío"/>
        <s v="Minisplit Midea ON/OFF FRESH+ 2Ton 220V Frío Calor"/>
        <s v="Ventilador de Pedestal Midea de 18 pulgadas - Power Cool"/>
        <s v="Ventilador de Torre Midea de 18 pulgadas - Cool Elegance"/>
        <s v="Enfriador Portátil de 45 litros Mytek 3204"/>
        <s v="Enfriador Portátil de 60 litros Mytek 3399"/>
        <s v="Enfriador Portátil de 8 litros Mytek 3810"/>
        <s v="Ventilador de Pedestal Mytek 3 en 1 de 18 pulgadas 3315"/>
        <s v="Ventilador de Pared Mytek de 18 pulgadas 3196"/>
        <s v="Ventilador de Pedestal Mytek de 18 pulgadas 3392"/>
        <s v="Ventilador de Pedestal Mytek de 18 pulgadas 3397"/>
        <s v="Ventilador de Pedestal Mytek de 18 pulgadas 3404"/>
        <s v="Ventilador de Pedestal Mytek 2 en 1 de 18 pulgadas 3386"/>
        <s v="Ventilador de Pedestal Mytek de 18 pulgadas 3389"/>
        <s v="Ventilador de Piso Mytek 2 en 1 de 18 pulgadas 3348"/>
        <s v="Ventilador de Pedestal Mytek de 20 pulgadas 3317"/>
        <s v="Ventilador de Pedestal Mytek de 20 pulgadas 3398"/>
        <s v="Ventilador de Piso Mytek 2 en 1 de 20 pulgadas 3409"/>
        <s v="Ventilador de Torre Mytek de 33 pulgadas 3430"/>
        <s v="Aire Acondicionado Portátil Mirage X-One 1Ton 110V Sólo Frío"/>
        <s v="Ventilador de Piso Mytek 2 en 1 de 20 pulgadas 3406"/>
        <s v="Ventilador de Pedestal Mytek de 16 pulgadas 3388"/>
        <s v="Ventilador de Piso Midea de 20 pulgadas - Power Breeze"/>
        <s v="Ventilador de Piso Mytek 2 en 1 de 16 pulgadas 3347"/>
        <s v="Ventilador de Pared Mytek de 20 pulgadas 3420"/>
        <s v="Ventilador de Pedestal Mytek 3 en 1 de 18 pulgadas 3392 PLUS"/>
        <s v="Ventilador de Pedestal Mytek 3 en 1 de 20 pulgadas 3398 PLUS"/>
        <s v="Minisplit Midea Inverter EcoSaver-32 1Ton 220V Sólo Frío"/>
        <s v="Minisplit Midea Inverter EcoSaver-32 1.5Ton 220V Frío Calor"/>
        <s v="Minisplit Midea Inverter EcoSaver-32 1.5Ton 220V Sólo Frío"/>
        <s v="Minisplit Midea Inverter EcoSaver-32 1Ton 220V Frío Calor"/>
        <s v="Minisplit Midea Inverter EcoSaver-32 1Ton 110V Frío Calor"/>
        <s v="Deshumidificador Midea Blanco 50 pintas (24L) 110v MDP50C1KSP"/>
        <s v="Minisplit Midea FRESH+ On/Off SEER 11.5, 1 Ton, Frío, 110v MAS12C1AGS"/>
        <s v="Minisplit Midea FRESH+ On/Off SEER 11.5, 1 Ton, Frío, 220v MAS12C2AGS"/>
        <s v="Minisplit Midea FRESH+ On/Off SEER 11.5, 1 Ton, Frío/Calor, 110v"/>
        <s v="Minisplit FRESH+ On/Off SEER 11.5, 1.5 Ton, Frío, 220v MAS18C2AGS"/>
        <s v="Minisplit FRESH+ On/Off SEER 11.5, 2 Ton, Frío, 220v MAS24C2AGS"/>
        <s v="Aire Acondicionado Ventana ECO, 12,000 BTU/, Frío, 110v, Blanco MAW12C1OUK"/>
        <s v="Aire Acondicionado Ventana ECO, 5,000 BTU/h, Frío 110v, Blanco MAW05C1OUK"/>
        <s v="Aire Acondicionado Ventana ECO, 8,000 BTU/h, Frío, 110v, Blanco MAW08C1OUK"/>
        <s v="Juguete montable para niños de 1 a 4 años - Little Whale Azul"/>
        <s v="Juguete montable para niños de 1 a 4 años - Little Whale Rosa"/>
        <s v="Juguete montable para niños de 1 a 4 años - Elephant Amarillo"/>
        <s v="Juguete montable de bastón para niños de 1 a 4 años - Elefante de Bastón Amarillo"/>
        <s v="Juguete montable de bastón para niños de 1 a 4 años - Elefante de Bastón Rosa"/>
        <s v="Juguete montable para niños de 1 a 4 años - Elephant Naranja"/>
        <s v="Juguete montable para niños de 1 a 4 años - Elephant Rojo"/>
        <s v="Juguete montable para niños de 1 a 4 años - Elephant Rosa"/>
        <s v="Juguete montable para niños de 1 a 4 años - Walking Car Amarillo"/>
        <s v="Juguete montable para niños de 1 a 4 años - Fire Engine"/>
        <s v="Juguete montable para niños de 1 a 4 años - Walking Car Rosa"/>
        <s v="Juguete montable para niños de 1 a 4 años - Herbi Car Azul"/>
        <s v="Juguete montable para niños de 1 a 4 años - Herbi Car Rojo"/>
        <s v="Juguete montable para niños de 1 a 4 años - Herbi Car Rosa"/>
        <s v="Juguete montable para niños de 3 a 5 años - Let's Trike Rojo"/>
        <s v="Juguete montable para niños de 1 a 4 años - My First Bike Rosa"/>
        <s v="Juguete montable para niños de 1 a 4 años - My First Bike Verde"/>
        <s v="Juguete montable para niños de 3 a 6 años - Patín Yipi Azul"/>
        <s v="Juguete montable para niños de 3 a 6 años - Patín Yipi Rosa"/>
        <s v="Juguete montable para niños de 3 a 5 años - Let's Trike Rosa"/>
        <s v="Juguete montable de bastón para niños de 2 a 5 años - Tricycle Rainbow Azul"/>
        <s v="Juguete montable de bastón para niños de 2 a 5 años - Tricycle Rainbow Rosa"/>
        <s v="Robot de juguete UBTECH Star Wars First Order Stormtrooper"/>
        <s v="Scooter Eléctrico Negro SEGWAY Ninebot F35"/>
        <s v="Scooter Eléctrico Negro SEGWAY ES4"/>
        <s v="Ventilador de Pedestal Mytek de 16 pulgadas 3388 - Set de 2 piezas"/>
        <s v="Ventilador de Pedestal Mytek de 16 pulgadas 3388 - Set de 4 piezas"/>
        <s v="Combo de Mesa Plegable Blanca 180 + Freidora de Aire Digital Inner Chef 4L"/>
        <s v="Combo 1 Mesa Plegable Blanca 180 &amp; 1 Olla de Presión MultiFuncional Inner Chef 6L"/>
        <s v="Combo de Mesa Plegable Blanca 180 (Siena) + 4 Sillas Plegables Blancas"/>
        <s v="Combo de Mesa Plegable Blanca 180 (Siena) + 8 Sillas Plegables Blancas"/>
        <s v="Combo de Mesa Plegable Negra 180 + 4 Sillas Plegables Negras"/>
        <s v="Combo de Mesa Plegable Rattan Café 180 + 4 Sillas Plegables Rattan Café"/>
        <s v="Combo de Mesa Plegable Rattan Café 180 + 8 Sillas Plegables Rattan Café"/>
        <s v="Combo 1 Mesa Plegable 180 Rattan Gris &amp; 1 Pack 4 Sillas Plegables Rattan Gris"/>
        <s v="Combo 1 Mesa Plegable 180 Rattan Gris &amp; 2 Pack 4 Sillas Plegables Rattan Gris"/>
        <s v="Combo de dos juguetes montables de bastón para niños - Elefante de Bastón Rosa y Let's Trike Rosa"/>
        <s v="Combo de dos juguetes montables para niños de 1 a 4 años - Fire Engine y Walking Car Amarillo"/>
        <s v="Combo 2 Celular Motorola G23 Gris Oxford 128 GB + 4 GB"/>
        <s v="Celular Tcl201 Negro 32 Gb + 1 Gb"/>
        <s v="Colchón Individual Restonic Aramis - Set de 2 piezas"/>
        <s v="Colchón Matrimonial Restonic Aramis - Set de 2 piezas"/>
        <s v="Combo 2 Mesas Plegable Rattan Gris 180 &amp; 2 Pack 4 Sillas Plegables Rattan Gris"/>
        <s v="Combo de 2 Mesas Plegables Blancas 180 (Siena) + 8 Sillas Plegables Blancas"/>
        <s v="Mesa Plegable Blanca de 122 centímetros - Set de 2 piezas"/>
        <s v="Mesa Plegable Blanca de 180 cm (Siena) - Set de 2 piezas"/>
        <s v="Mesa Plegable Gris Tipo Madera de 180 cm - Set de 2 piezas"/>
        <s v="Mesa Plegable Negra de 180 cm - Set de 2 piezas"/>
        <s v="Mesa Plegable Rattan Café de 180 cm - Set de 2 piezas"/>
        <s v="Silla Plegable Blanca (Roma) - Set de 8 piezas"/>
        <s v="Mesa Plegable Rattan Gris de 180 cm - Set de 2 piezas"/>
        <s v="Silla Plegable Blanca - Set de 8 piezas"/>
        <s v="Silla Plegable Gris Tipo Madera (Lenox) - Set de 8 piezas"/>
        <s v="Silla Plegable Negra - Set de 8 piezas"/>
        <s v="Silla Plegable Negra Fiesta - Set de 8 piezas"/>
        <s v="Silla Plegable Rattan Café - Set de 8 piezas"/>
        <s v="Silla Plegable Rattan Gris - Set de 8 piezas"/>
        <s v="Pantalla LG LED de 43 pulgadas 43UQ8000AUB (Reacondicionada) - Set de 2 piezas"/>
        <s v="Combo de dos juguetes montables para niños de 3 a 6 años - Patín Yipi Azul y Patín Yipi Rosa"/>
        <s v="Combo de dos juguetes montables de bastón para niños de 2 a 5 años - Tricycle Rainbow Azul y Tricycle Rainbow Rosa"/>
        <s v="Combo de dos juguetes montables para niños de 3 a 5 años - Let's Trike Rojo y Let's Trike Rosa"/>
        <s v="Combo de dos juguetes montables para niños - Tricycle Rainbow Azul y Elefante de Bastón Amarillo"/>
        <s v="Combo de cuatro juguetes montables para niños de 1 a 4 años - Elefante de Bastón Amarillo, Elefante de Bastón Rosa, Herbi Car Azul y Herbi Car Rosa"/>
        <s v="Combo de cuatro juguetes montables para niños de 1 a 4 años - Fire Engine, Elefante de Bastón Amarillo, Herbi Car Azul y Herbi Car Rosa"/>
        <s v="Combo de cuatro juguetes montables para niños de 1 a 4 años - Fire Engine, Walking Car Amarillo, Walking Car Rosa y Herbi Car Azul"/>
        <s v="Mesa Plegable Blanca de 180 cm (Siena) - Set de 4 piezas"/>
        <s v="Mesa Plegable Gris Tipo Madera de 180 cm - Set de 4 piezas"/>
        <s v="Mesa Plegable Negra de 180 cm - Set de 4 piezas"/>
        <s v="Mesa Plegable Rattan Café de 180 cm - Set de 4 piezas"/>
        <s v="Combo Koblenz de electrodomésticos de cocina - K6"/>
        <s v="Combo Koblenz de electrodomésticos de cocina - K8"/>
        <s v="Combo Koblenz de electrodomésticos de cocina - K12"/>
        <s v="Combo Koblenz de electrodomésticos para tu hogar - K14"/>
        <s v="Combo Koblenz de electrodomésticos de cocina - K13"/>
        <s v="Combo Koblenz de electrodomésticos de cocina - K9"/>
        <s v="Combo Koblenz de electrodomésticos de cocina - K16"/>
        <s v="Combo Koblenz de electrodomésticos de cocina - K10"/>
        <s v="Combo Koblenz de electrodomésticos de cocina - K11"/>
        <s v="Combo Koblenz de electrodomésticos para tu hogar - K5"/>
        <s v="Combo Koblenz de electrodomésticos para tu hogar - K7"/>
        <s v="Combo Koblenz de electrodomésticos para tu hogar - K2"/>
        <s v="Combo Koblenz de electrodomésticos de cocina - K4"/>
        <s v="Combo Koblenz de electrodomésticos para tu hogar - K1"/>
        <s v="Combo Koblenz de electrodomésticos para tu hogar - K3"/>
        <s v="Combo Koblenz de electrodomésticos para tu hogar - K15"/>
        <s v="Combo Motorola G23 Gris Oxford 128 GB + 4 GB y SKY PAD10 Max Gris Oscuro 64 GB + 3 GB"/>
        <s v="Combo Midea Freidora de Aire Digital Inner Chef 4L + Olla de Presión MultiFuncional Inner Chef 6L"/>
        <s v="Paquete De Blancos Para Recamara Azul Individual"/>
        <s v="Paquete De Blancos Para Recamara Azul King Size"/>
        <s v="Paquete De Blancos Para Recamara Azul Matrimonial"/>
        <s v="Paquete De Blancos Para Recamara Esmeralda Individual"/>
        <s v="Paquete De Blancos Para Recamara Esmeralda King Size"/>
        <s v="Paquete De Blancos Para Recamara Esmeralda Matrimonial"/>
        <s v="Paquete De Blancos Para Recamara Kakhi Individual"/>
        <s v="Paquete De Blancos Para Recamara Kakhi King Size"/>
        <s v="Paquete De Blancos Para Recamara Kakhi Matrimonial"/>
      </sharedItems>
    </cacheField>
    <cacheField name="Nombre de publicación en Coppel" numFmtId="0">
      <sharedItems containsBlank="1">
        <m/>
        <s v="Silla Bruselas Blanca Set De 4"/>
        <s v="Silla Bruselas Gris Set De 4"/>
        <s v="Silla Bruselas Negra Set De 4"/>
        <s v="Sofá Cama Reclinable Tipo Futón Para Sala Loomber Carter Gris"/>
        <s v="Sofá Cama Reclinable Damien Gris"/>
        <s v="Sofá Cama Futón Reclinable para Sala Loomber Denvor Negro"/>
        <s v="Sofá Cama de Sala Futón Reclinable Plegable Loomber Leah Gris"/>
        <s v="Sillas Plegables Genérica color Gris 4 Piezas"/>
        <s v="Sillas Plegables Loomber color Negro 4 Piezas"/>
        <s v="Sillas Plegables Genérica color Blanco 4 Piezas"/>
        <s v="Set de 4 Sillas Plegables Blancas para Eventos y Reuniones"/>
        <s v="Sillas Plegables Genérica color Marrón 4 Piezas"/>
        <s v="Juego de Sala para Jardín Loomber F70m52 Negro 3 Piezas"/>
        <s v="Mesa Plegable Genérica C122 para Jardín"/>
        <s v="Mesa Plegable Blanca De Plástico 180 cm"/>
        <s v="Mesa Plegable Genérica Z240 para Jardín"/>
        <s v="Mesa Plegable Genérica Sj32 para Jardín"/>
        <s v="Mesa Plegable Genérica F86 para Jardín"/>
        <s v="Mesas Plegables Portafolio Tipo Rattan Loomber Z180rc Marrón 180 Cm"/>
        <s v="Mesa Plegable de Plástico Portátil Tipo Portafolio Rattan Z180rg Gris 180 CM"/>
        <s v="Sala de Jardín para Exteriores PATIO03 Negro 3 Piezas"/>
        <s v="Sala para Jardín 3 Piezas SF20 Negro"/>
        <s v="Sala para Jardín Loomber Pati001 color Marrón 4 Piezas"/>
        <s v="Juego de Muebles de Jardín Loomber Croacia Beige Rattan Sintético Sala de 4 Piezas"/>
        <s v="Juego de Muebles de Jardín Loomber Ibiza Beige de Rattan Sintético Sala de 3 Piezas"/>
        <s v="Juego de Muebles de Jardín De Rattan Sintético 4 Piezas Loomber SF01 Negro"/>
        <s v="Juego De Muebles De Jardín Con Almohadas 4 Piezas Loomber Patio06 Negro"/>
        <s v="Mesa Plegable Loomber Negra 76 cm"/>
        <s v="Colchón Matrimonial Restonic Aramis"/>
        <s v="Colchón Matrimonial Restonic London color Blanco"/>
        <s v="Colchón Individual Restonic Lotto"/>
        <s v="Colchón Individual Restonic Rover color Blanco"/>
        <s v="Colchón Matrimonial Restonic Rover"/>
        <s v="Colchón King Size Spring Air Delhi"/>
        <s v="Colchón Queen Size Spring Air Premier"/>
        <s v="Colchón Individual Spring Air Aramis"/>
        <s v="Colchon King Size Restonic Classic Firm"/>
        <s v="Colchón Restonic Queen Size color Blanco"/>
        <s v="Colchón Individual Restonic Premier Hybrid"/>
        <s v="Colchón King Size Restonic Premier Hybrid"/>
        <s v="Colchón Matrimonial Restonic Premier Hybrid"/>
        <s v="Colchon Queen Size Restonic Premier Hybrid"/>
        <s v="Colchón Individual Spring Air Aqua"/>
        <s v="Colchón King Size Spring Air Aqua"/>
        <s v="Colchón Matrimonial Spring Air Aqua"/>
        <s v="Colchón Queen Size Spring Air Aqua"/>
        <s v="Colchón Individual Spring Air Delhi"/>
        <s v="Colchón Matrimonial Spring Air Delhi"/>
        <s v="Colchón Queen Size Spring Air Delhi"/>
        <s v="Colchón Spring Air Dreams In A Box Basic King Size"/>
        <s v="Colchón Individual Spring Air Phantom"/>
        <s v="Colchón Spring Air Phantom King Size"/>
        <s v="Colchón Spring Air Phantom Matrimonial"/>
        <s v="Colchón Spring Air Phantom Queen Size"/>
        <s v="Colchón Individual Spring Air Posture Comfort Blanco Premier"/>
        <s v="Colchón King Size Spring Air Premier"/>
        <s v="Colchón Spring Air Posture Comfort Premier Matrimonial"/>
        <s v="Colchón Spring Air Unique Individual"/>
        <s v="Colchón Loomber Top Comfort Individual"/>
        <s v="Colchón Loomber Top Comfort Matrimonial"/>
        <s v="Colchón Loomber Top Comfort Queen Size"/>
        <s v="Colchón Loomber Top Comfort King Size"/>
        <s v="Colchón Loomber Supreme Individual"/>
        <s v="Colchón Loomber Supreme Matrimonial"/>
        <s v="Colchón Loomber Supreme Queen Size"/>
        <s v="Colchón Loomber Supreme King Size"/>
        <s v="Bocina Bluetooth 6.5&quot; QL-6607"/>
        <s v="Bocina Bluetooth 6.5&quot; QL-6603"/>
        <s v="Bocina Bluetooth 8.1&quot; QL-1811"/>
        <s v="Bocina Bluetooth 12.1&quot; QL-1225"/>
        <s v="Bocina Bluetooth 12.1&quot; QL-1204"/>
        <s v="Aire Acondicionado Minisplit Mirage Nex S 12000 Btu 110v 1t"/>
      </sharedItems>
    </cacheField>
    <cacheField name="Nombre de publicación en Mercado Libre" numFmtId="0">
      <sharedItems containsBlank="1">
        <s v="Cama Individual Osaka"/>
        <m/>
        <s v="Cama King Size Osaka Gris"/>
        <s v="Cama Matrimonial Osaka Beige"/>
        <s v="Cama Matrimonial Osaka Gris"/>
        <s v="Cama Queen Size Osaka Gris"/>
        <s v="Silla Bruselas Set De 4"/>
        <s v="Sofacama Reclinable Tipo Futón Para Sala"/>
        <s v="Sofa Cama Para Sala Futón Reclinable Gris"/>
        <s v="Sofácama Futón Reclinable Para Sala"/>
        <s v="Sofá Cama Leah"/>
        <s v="Sofá Cama Nairobi"/>
        <s v="Sala Esquinera Santorini"/>
        <s v="Sillón Reclinable Reposet Oslo"/>
        <s v="Sillón Reclinable Reposet Estocolmo"/>
        <s v="Paquete De Sillas De Plástico Plegables Reforzado Pack De 4"/>
        <s v="Paquete De Sillas Plegables Reforzadas Set De 4"/>
        <s v="Sillas Plegables De Plástico Blanca Paquete Con 4 Sillas"/>
        <s v="Silla De Plástico Plegable Tipo Madera Negra Set De 4"/>
        <s v="Sillas Plegables De Plástico Negras Paquete Con 4 Sillas"/>
        <s v="Silla De Plástico Plegable Tipo Rattan Café Set De 4"/>
        <s v="Juego De Sala Para Jardín Muebles De Patio 3 Piezas"/>
        <s v="Mesa Plegable De Plástico Resistente Para Jardín 1.22m"/>
        <s v="Mesas Plegables Portafolio De Plástico 1.8m"/>
        <s v="Mesa De Plástico Plegable Grande Tipo Portafolio 2.4m"/>
        <s v="Mesa Personal Plegable Chica Altura Ajustable 32 Cm"/>
        <s v="Mesa Plegable Cuadrada De Plástico Tipo Portafolio 86cm"/>
        <s v="Mesa Plegable Portafolio Tipo Madera 1.8m"/>
        <s v="Mesa Plegable Portafolio De Plástico 1.8m Color Negro"/>
        <s v="Mesas Plegables Portafolio Tipo Rattan 1.8m"/>
        <s v="Mesa Plegable De Plástico Portatil Rattan Gris 1.8m"/>
        <s v="Sala De Jardín Para Exteriores Con Cojines 3 Piezas"/>
        <s v="Sala De Jardín Muebles De Mimbre Para Exterior 3 Piezas"/>
        <s v="Sala Para Jardín Muebles De Patio Exterior 4 Piezas"/>
        <s v="Juego De Muebles De Jardín Rattan Sintético Sala De 4 Piezas"/>
        <s v="Juego De Muebles De Jardín Rattan Sintético Sala De 3 Piezas"/>
        <s v="Juego De Muebles De Jardín De Rattan Sintético 4 Piezas"/>
        <s v="Juego De Muebles De Jardín Con Almohadas 4 Piezas"/>
        <s v="Silla Plegable Blanca (roma) - Set De 4 Piezas"/>
        <s v="Mesa Plegable Blanca Portafolio De 122 Cm"/>
        <s v="Silla Plegable Negra Fiesta"/>
        <s v="Silla Plegable Blanca"/>
        <s v="Mesa Plegable Negra De 76 Cm"/>
        <s v="Silla Plegable Turín"/>
        <s v="Colchón Matrimonial Restonic Aramis"/>
        <s v="Colchón Individual Restonic London"/>
        <s v="Colchon King Size Restonic London"/>
        <s v="Colchón Matrimonial Restonic London"/>
        <s v="Colchon Queen Size Restonic London"/>
        <s v="Colchón Individual Restonic Lotto"/>
        <s v="Colchón Individual Restonic Rover"/>
        <s v="Colchón King Size Restonic Rover"/>
        <s v="Colchón Matrimonial Restonic Rover"/>
        <s v="Colchón King Size Spring Air Delhi"/>
        <s v="Colchón Matrimonial Spring Air Dreams In A Box Hybrid"/>
        <s v="Colchón Queen Size Spring Air Premier"/>
        <s v="Colchón Individual Restonic Aramis"/>
        <s v="Colchón Individual Restonic Classic Firm"/>
        <s v="Colchón King Size Restonic Classic Firm"/>
        <s v="Colchón Matrimonial Restonic Classic Firm"/>
        <s v="Colchón Queen Size Restonic Classic Firm"/>
        <s v="Colchón Individual Restonic Premier Hybrid"/>
        <s v="Colchón Queen Size Restonic Premier Hybrid"/>
        <s v="Colchón Queen Size Restonic Rover"/>
        <s v="Colchón Individual Spring Air Aqua"/>
        <s v="Colchón King Size Spring Air Aqua"/>
        <s v="Colchón Matrimonial Spring Air Aqua"/>
        <s v="Colchón Queen Size Spring Air Aqua"/>
        <s v="Colchón Individual Spring Air Delhi"/>
        <s v="Colchón Matrimonial Spring Air Delhi"/>
        <s v="Colchón Queen Size Spring Air Delhi"/>
        <s v="Colchón King Size Spring Air Dreams In A Box Basic"/>
        <s v="Colchón Matrimonial Spring Air Dreams In A Box Basic"/>
        <s v="Colchón Queen Size Spring Air Dreams In A Box Basic"/>
        <s v="Colchón Individual Spring Air Dreams In A Box Hybrid"/>
        <s v="Colchón King Size Spring Air Dreams In A Box Hybrid"/>
        <s v="Colchón Queen Size Spring Air Dreams In A Box Hybrid"/>
        <s v="Colchón Individual Spring Air Phantom"/>
        <s v="Colchón King Spring Air Phantom"/>
        <s v="Colchón Matrimonial Spring Air Phantom"/>
        <s v="Colchón Queen Spring Air Phantom"/>
        <s v="Colchón Individual Spring Air Premier"/>
        <s v="Colchón King Size Spring Air Premier"/>
        <s v="Colchón Matrimonial Spring Air Premier"/>
        <s v="Colchón Individual Spring Air Unique"/>
        <s v="Colchón Matrimonial Spring Air Unique"/>
        <s v="Colchón Queen Size Spring Air Unique"/>
        <s v="Colchón Individual Spring Air Dreams In A Box Basic"/>
        <s v="Colchón Loomber Top Comfort Individual"/>
        <s v="Colchón Loomber Top Comfort Matrimonial"/>
        <s v="Colchón Loomber Top Comfort Queen Size"/>
        <s v="Colchón Loomber Top Comfort King Size"/>
        <s v="Colchón Loomber Supreme Individual"/>
        <s v="Colchón Loomber Supreme Matrimonial"/>
        <s v="Colchón Loomber Supreme Queen Size"/>
        <s v="Colchón Loomber Supreme King Size"/>
        <s v="Apple AirPods Segunda Generación A2032 Estuche Carga Sellados Color Blanco"/>
        <s v="AirPods Pro (2da Gen) Con Estuche De Carga Magsafe (usb-c)"/>
        <s v="Bocina Bluetooth 6.5&quot; QL-6607"/>
        <s v="Bocina Bluetooth 6.5&quot; QL-6603"/>
        <s v="Bocina Bluetooth 8.1&quot; QL-1811"/>
        <s v="Bocina Bluetooth 12.1&quot; QL-1225"/>
        <s v="Bocina Bluetooth 12.1&quot; QL-1204"/>
        <s v="Dispensador De Agua Disx10 Mirage Mdd10cs"/>
        <s v="Parrilla Eléctrica 1 Quemador Espiral Pekm-1000 Eg"/>
        <s v="Parrilla Eléctrica 2 Quemadores Espiral Pekm-2000 Eg"/>
        <s v="Horno De Microondas Midea 0.7 Pies Cúbicos 20 L Negro Espejo"/>
        <s v="Freidora Air Fryer Digital 4l Negra Midea Color Negro 110v"/>
        <s v="Olla De Presión Multifuncional Midea Inner Chef 6l"/>
        <s v="Horno De Microondas De 0.7 Pies Cúbicos (20l) Silver - Midea"/>
        <s v="Horno De Microondas Midea 0.7 Ft Cu 20l Silver Puerta Espejo"/>
        <s v="Horno De Microondas Midea 1.1 Ft Cu 30l Silver Puerta Espejo"/>
        <s v="Microondas Midea Mmdr07s2 Silver 20l 120v"/>
        <s v="Horno De Microondas Practia 0.7 Ft Cu (20l) Negro Y Blanco"/>
        <s v="Horno De Microondas Doméstico Midea Mmdf07s2mg 0.7 Pies 20 Litros 120v Acabado Espejo"/>
        <s v="Calentador De Agua Mirage Flux Básico De 6 Litros A Glp"/>
        <s v="Frigobar Refx 40 De 93.2l | Acabado Acero Inoxidable Obscure"/>
        <s v="Frigobar Low Frost Lake Silver 4 Pies Cúbicos Midea"/>
        <s v="Frigobar Una Puerta Always Cool 1.6 Pies Cúbicos Midea"/>
        <s v="Lavadora Midea De Carga Superior 21 Kg Vortex Wash Agitator"/>
        <s v="Lavadora Semiautomática Dos Tinas 15kg Twin Force Pulsator"/>
        <s v="Frigobar Retro Look Always Cool Menta De 4 Ft³ Midea"/>
        <s v="Lavasecadora Midea Carga Frontal De 15 Kg / 8 Kg Smart Dial"/>
        <s v="Lavadora Midea De 11 Kg Con Doble Tina - Twin Force Pulsator"/>
        <s v="Minisplit Midea On/off Care+ 1ton 110v Frío Calor"/>
        <s v="Minisplit Mirage, On/off, Life 12+ 1 Ton 220v Frío Calor"/>
        <s v="Ventilador De Torre Midea De 42 Blanco - Cool Essence"/>
        <s v="Minisplit Mirage On/off Life 12+ 1 Ton 220v Sólo Frío"/>
        <s v="Aire Acondicionado De Ventana Midea Eco 8000btu110v S/frío"/>
        <s v="Minisplit Mirage Inverter X32 1 Ton 220v Sólo Frío"/>
        <s v="Minisplit Mirage X Life 1t 110v Frío Calor"/>
        <s v="Minisplit Midea Inverter Ecosaver-32 1t 110v Sólo Frío"/>
        <s v="Aire Acondicionado De Ventana Midea Eco 5000btu 110v S/frío"/>
        <s v="Aire Acondicionado De Ventana Midea Eco 12000btu 110v S/frío"/>
        <s v="Minisplit Midea Fresh+ On/off 1 Ton 110v Sólo Frío"/>
        <s v="Minisplit Midea Fresh+ On/off 1 Ton 220v Sólo Frío"/>
        <s v="Minisplit Midea Fresh+ On/off 1t 110v Frío Calor"/>
        <s v="Minisplit Midea Fresh+ On/off 1 Ton 220v Frío Calor"/>
        <s v="Minisplit Midea Fresh+ On/off 1.5 Ton 220v Sólo Frío"/>
        <s v="Minisplit Midea Fresh+ On/off 1.5 Ton 220v Frío Calor"/>
        <s v="Minisplit Midea Fresh+ On/off 2 Ton 220v Sólo Frío"/>
        <s v="Minisplit Midea Fresh+ On/off 2 Ton 220v Frío Calor"/>
        <s v="Ventilador De Pedestal 18 Negro Power Cool - Midea"/>
        <s v="Ventilador De Torre Midea 5 Velocidades Aromaterapia Mtf42ce Color De La Estructura Negro Diámetro 107 Cm Frecuencia 60 Hz"/>
        <s v="Enfriador Portátil De 8 Litros Mytek 3810"/>
        <s v="Ventilador De Pared De 18 Pulgadas Mytek 3196"/>
        <s v="Ventilador De Pedestal Mytek De 18 Pulgadas 3404"/>
        <s v="Ventilador De Pedestal Mytek 2 En 1 De 18 Pulgadas 3386"/>
        <s v="Ventilador De Piso 2 En 1 De 20 Pulgadas Mytek 3409"/>
        <s v="Ventilador De Piso Negro - Power Breeze Fb50-17h Midea"/>
        <s v="Ventilador De Piso 2 En 1 De 16 Pulgadas Mytek 3347"/>
        <s v="Ventilador De Pared De 20 Pulgadas Mytek 3420"/>
        <s v="Ventilador De Pedestal 3 En 1 De 18 Pulgadas Mytek 3392 Plus"/>
        <s v="Ventilador De Pedestal 3 En 1 De 20 Pulgadas Mytek 3398 Plus"/>
        <s v="Minisplit Midea Ecosaver-32 Inverter 1 Ton 220v Solo Frío"/>
        <s v="Juguete Montable Para Niños De 1 A 4 Años Elefante De Bastón"/>
        <s v="Juguete Montable Para Niños De 1 A 4 Años - Walking Car"/>
        <s v="Juguete Montable Para Niños De 1 A 4 Años - Fire Engine"/>
        <s v="Juguete Montable Para Niños De 1 A 4 Años - Herbi Car"/>
        <s v="Juguete Montable Para Niños De 1 A 4 Años - My First Bike"/>
        <s v="Paquete Mesa Plegable 180 Y 4 Sillas Plegables Blanca"/>
        <s v="Combo Mesa Plegable De 180 Cm + 8 Sillas Plegables Blancas"/>
        <s v="Paquete De Mesa Plegable 180 Y 4 Sillas Rattan Café"/>
        <s v="Paquete De Mesa Plegable 180 Y 8 Sillas Rattan Café"/>
        <s v="Paquete Mesa Plegable 180 Y 4 Sillas Plegables Rattan Gris"/>
        <s v="Paquete Mesa Plegable 180 Y 8 Sillas Plegables Rattan Gris"/>
        <s v="Paquete De 2 Mesas Plegables Portafolio De Plástico 1.8"/>
        <s v="Mesa Plegable Negra De 180 Cm - Set De 2 Piezas"/>
        <s v="Mesa Plegable Rattan Café 180 - Set De 2 Piezas"/>
        <s v="Silla Plegable Blanca (roma) - Set De 8 Piezas"/>
        <s v="Paquete De 2 Mesas Plegables 180 Rattan Gris"/>
        <s v="Combo 2 Pack 4 Sillas Plegables Blanca"/>
        <s v="Silla Plegable Negra Fiesta Set De 8"/>
        <s v="Silla De Plástico Plegable Tipo Rattan Café Set De 8 Sillas"/>
        <s v="Paquete De 8 Sillas Plegables Rattan Gris"/>
        <s v="Paquete De 4 Mesas Plegables Portafolio De Plástico 1.8"/>
        <s v="Paquete De 4 Mesas Plegables 180 Rattan Café"/>
      </sharedItems>
    </cacheField>
    <cacheField name="Nombre de publicación en Walmart" numFmtId="0">
      <sharedItems containsBlank="1">
        <s v="Cama Individual Osaka Beige "/>
        <s v="Cama Individual Osaka Gris "/>
        <m/>
        <s v="Cama King Size Osaka Gris "/>
        <s v="Cama Matrimonial Osaka Beige "/>
        <s v="Cama Matrimonial Osaka Gris "/>
        <s v="Cama Queen Size Osaka Gris "/>
        <s v="Silla Bruselas Blanca Set de 4 "/>
        <s v="Silla Bruselas Gris Set de 4 "/>
        <s v="Sofacama Reclinable tipo Futón para Sala "/>
        <s v="Sofa Cama para Sala Futón Reclinable Gris "/>
        <s v="Sofá Cama Leah "/>
        <s v="Sofá Cama Nairobi Chocolate "/>
        <s v="Sofá Cama Nairobi Gris "/>
        <s v="Sala Esquinera Santorini "/>
        <s v="Sillón Reclinable Oslo "/>
        <s v="Sillón Reclinable Estocolmo "/>
        <s v="Silla Plegable Rattan Gris Set de 4 "/>
        <s v="Silla Plegable Negra Fiesta - Set de 4 piezas"/>
        <s v="Juego de Sala para Jardín Muebles de Patio 3 Piezas"/>
        <s v="Mesa Plegable Blanca de 180 centímetros "/>
        <s v="Mesa Personal Plegable Chica Altura Ajustable 32 cm"/>
        <s v="Mesa Plegable Negra de 180 centímetros "/>
        <s v="Sala de Jardín Baxton 3 piezas "/>
        <s v="Sala de Jardín Connie 3 piezas "/>
        <s v="Sala de Jardín Croacia 4 piezas "/>
        <s v="Sala de Jardín Ibiza 3 piezas "/>
        <s v="Juego de Muebles de Jardín de Rattan Sintético 4 piezas "/>
        <s v="Silla Plegable Blanca (Roma) - Set de 4 piezas "/>
        <s v="Mesa Plegable Blanca de 122 centímetros "/>
        <s v="Mesa Plegable Negra Personal de 75 centímetros "/>
        <s v="Colchon Individual Restonic London "/>
        <s v="Colchon King Size Restonic London "/>
        <s v="Colchon Matrimonial Restonic London "/>
        <s v="Colchon Queen Size Restonic London "/>
        <s v="Colchón Individual Restonic Lotto "/>
        <s v="Colchón King Size Restonic Rover "/>
        <s v="Colchón en Caja Matrimonial Spring Air Hybrid "/>
        <s v="Colchón Individual Restonic Aramis "/>
        <s v="Colchon Individual Restonic Classic Firm "/>
        <s v="Colchon King Size Restonic Classic Firm "/>
        <s v="Colchon Matrimonial Restonic Classic Firm "/>
        <s v="Colchon Queen Size Restonic Classic Firm "/>
        <s v="Colchon Individual Restonic Premier Hybrid "/>
        <s v="Colchon King Size Restonic Premier Hybrid "/>
        <s v="Colchon Matrimonial Restonic Premier Hybrid "/>
        <s v="Colchón Individual Spring Air Aqua "/>
        <s v="Colchón King Spring Air Aqua "/>
        <s v="Colchón Matrimonial Spring Air Aqua "/>
        <s v="Colchón Queen Spring Air Aqua "/>
        <s v="Colchón Individual Spring Air Delhi "/>
        <s v="Colchón Matrimonial Spring Air Delhi "/>
        <s v="Colchón Queen Size Spring Air Delhi "/>
        <s v="Colchón en Caja King Size Spring Air Basic "/>
        <s v="Colchón en Caja Matrimonial Spring Air Basic "/>
        <s v="Colchón en Caja Queen Size Spring Air Basic "/>
        <s v="Colchón en Caja Individual Spring Air Hybrid "/>
        <s v="Colchón en Caja King Size Spring Air Hybrid Spring Air Hybrid"/>
        <s v="Colchón en Caja Queen Size Spring Air Hybrid "/>
        <s v="Colchón Individual Spring Air Phantom "/>
        <s v="Colchón King Spring Air Phantom "/>
        <s v="Colchón Matrimonial Spring Air Phantom "/>
        <s v="Colchón Queen Spring Air Phantom "/>
        <s v="Colchón Spring Air Premier Individual Sistema Posture Comfort "/>
        <s v="Colchón Spring Air Premier Matrimonial Sistema Posture Comfort"/>
        <s v="Colchón Individual Spring Air Unique "/>
        <s v="Colchón Matrimonial Spring Air Unique "/>
        <s v="Colchón Queen Size Spring Air Unique "/>
        <s v="Colchón en Caja Individual Spring Air Basic "/>
        <s v="Colchón Loomber Top Comfort Individual"/>
        <s v="Colchón Loomber Top Comfort Matrimonial"/>
        <s v="Colchón Loomber Top Comfort Queen Size"/>
        <s v="Colchón Loomber Top Comfort King Size"/>
        <s v="Colchón Loomber Supreme Individual"/>
        <s v="Colchón Loomber Supreme Matrimonial"/>
        <s v="Colchón Loomber Supreme Queen Size"/>
        <s v="Colchón Loomber Supreme King Size"/>
        <s v="Bocina Bluetooth 6.5&quot; QL-6607"/>
        <s v="Bocina Bluetooth 6.5&quot; QL-6603"/>
        <s v="Bocina Bluetooth 8.1&quot; QL-1811"/>
        <s v="Bocina Bluetooth 12.1&quot; QL-1225"/>
        <s v="Bocina Bluetooth 12.1&quot; QL-1204"/>
        <s v="Dispensador Mirage para agua fría y caliente DISX10 Plata para Garrafón Mirage MDD10BS"/>
        <s v="Aspiradora Eureka EC15KA2B "/>
        <s v="Aspiradora Eureka Inalambrica Multiciclónica 0.7 L Silver Eureka ES18PSABB"/>
        <s v="Aspiradora Eureka de Color Negro "/>
        <s v="Microondas Midea 7 pies Negro "/>
        <s v="Freidora de Aire Digital Midea Inner Chef 4L "/>
        <s v="Freidora de Aire Eléctrica MAF35C2MR Midea, 3L, Color Rojo"/>
        <s v="Olla Midea de Presión Eléctrica 6L Silver Multi-Function Cooker Midea Midea MPC6N2SDSS 6 Litros Acero Inox"/>
        <s v="Horno de Microondas Midea MMDP07S2CB .7 Pies 20 L Silver Midea MMDP07S2CB"/>
        <s v="Microondas Midea 1.1 Pies Silver"/>
        <s v="Horno de Microondas Midea de 0.7 Pies Cúbicos, Modelo MMDR07S2MG"/>
        <s v="Microondas Midea de 0.7 Pies Cúbicos en Color Blanco"/>
        <s v="Horno Microondas Midea de 0.7 Pies Cúbicos, Modelo MMDF07S2BW"/>
        <s v="Microondas Midea de 0.7 Pies Cúbicos, Color Plata "/>
        <s v="Boiler De Paso Calentador De Gas Lp 6 Litros Mirage CALENTADOR"/>
        <s v="Refrigerador Frigobar Mirage Mrx33es, Acero Inoxidable Oscuro, Capacidad de 3.3 Pies Cúbicos, Mirage MRX33ES"/>
        <s v="Frigobar Lake Midea de 4 cuft, modelo Low Frost, modelo MDRD96CCNLS"/>
        <s v="FRIGOBAR MIDEA MRDD02G2NBG2 1.6 PIES PLATA MIDEA MRDD02G2NBG2"/>
        <s v="Lavadora Automática Impeller Midea 17kg Color Blanca"/>
        <s v="Lavadora Semiautomática Midea Dos Tinas 15Kg Twin Force Pulsator Blanca Midea MT100W150/W-MX"/>
        <s v="Lavadora MIDEA Dos tinas 22 kg Blanca "/>
        <s v="Lavadora Midea de 10 kg Modelo MLTS101M2SGDW"/>
        <s v="Frigobar Midea de 4 Pies, Modelo MDRD93CCNG, Color Menta"/>
        <s v="Lavadora Manual Midea de 13 kg, Color Blanco, MLTS13M2SGDW"/>
        <s v="Minisplit Mirage Life 12 Plus Frío-Calor On/Off 12000 BTU´S 230V SETCLC121T"/>
        <s v="Aire Acondicionado para Ventana Midea ECO de 8,000 BTU/h, solo frío, 110v, color blanco Midea MAW08C1OUM"/>
        <s v="g Midea Inverter Solo frío 1 Tonelada (12,000 BTU's) 115V MAS12C1ECS"/>
        <s v="Aire Acondicionado Portátil Midea de 1 Ton, Frío, con 115v, en Blanco"/>
        <s v="Aire Acondicionado de Ventana Midea ECO de 12,000 BTU, Frío, 110v Color Blanco MAW12C1OUM"/>
        <s v="Enfriador de Aire Midea 2 En 1 7 Litros Blanco y Negro "/>
        <s v="ENFRIADOR AIRE PORTATIL MIDEA MAC28LW FRIO 14L 3 VEL blanco 1 MIDEA Mac28lw"/>
        <s v="Enfriador de Aire 28&quot; Negro, Midea Ice Cool MAC28SB"/>
        <s v="Minisplit Midea Plus Save Mirror Inverter SEER 17, 1.5 Ton, Frío/Calor, 220v Midea MAS18H2FFM"/>
        <s v="Minisplit Midea Plus Save Mirror Inverter SEER 17, 2 Ton, Frío/Calor, 220v Midea MAS24H2FFM"/>
        <s v="Minisplit Midea Forest Mirror Plus Save Inverter SEER 17.5, 1 Ton, Frío/Calor, 220v Midea MAS12H2FFM"/>
        <s v="Minisplit Midea Forest Mirror Plus Save Inverter SEER 18., 1 Ton, Frío/Calor, 110v Midea MAS12H1FFM"/>
        <s v="Minisplit Midea Forest Plus Save Inverter SEER 17, 1.5 Ton, Frío, 220v Midea MAS18C2FVR"/>
        <s v="Minisplit Midea Forest Plus Save Inverter SEER 17, 1.5 Ton, Frío/Calor, 220v Midea MAS18H2FVR"/>
        <s v="Minisplit Midea Plus Save Inverter, SEER 17, 2 Ton, Frío/Calor, 220v Midea MAS24H2FVR "/>
        <s v="Minisplit Midea Plus Save Inverter, SEER 18, 1 Ton, Frío/Calor, 110v Midea MAS12H1FVR"/>
        <s v="MINISPLIT MIDEA MAS12C1FVR INVERTER 1 TON FRIO 110V Midea MAS12C1FVR"/>
        <s v="MINISPLIT MIDEA MAS12C2FVR FOREST INVERTER 1 TON SOLO FRIO 220V negro 1 MIDEA MAS12C2FVR"/>
        <s v="Minisplit Midea Plus Save Inverter, SEER 19, 2 Ton, Frío, 220v Midea MAS24C2FVR "/>
        <s v="Minisplit Midea con control On/Off. Solo Frío, de 12,000 BTUs y 110V. Modelo MAS12C1AGR"/>
        <s v="Minisplit Midea, Solo Frío, 12,000 BTUs, 220V "/>
        <s v="Minisplit Midea On/Off con Sistema de Frio-Calor de 12,000 BTUs 110V MAS12H1AGR"/>
        <s v="Modelo MAS12H2AGR Minisplit Midea, 12,000 BTUs, 220V, con funciones de Frío y Calor"/>
        <s v="Minisplit Midea ON/OFF FRESH+ 1.5Ton 220V Frío Calor"/>
        <s v="Minisplit Midea FRESH+ On/Off SEER 11.5, 2 Ton, Frío/Calor, 220v Midea MAS24H2AGR"/>
        <s v="Ventilador Midea De Pedestal 3 Velocidades Negro "/>
        <s v="Ventilador De Torre Midea Mtf18tr 40 Pul 3 Vel MIDEA MTF18TR para 60m2"/>
        <s v="VENTILADOR TORRE MIDEA MTF42CE 42 PULG 5 VEL OSCILATORIO gris 1 MIDEA MTF42CE"/>
        <s v="Enfriador Portátil de 8 litros Mytek 3810 "/>
        <s v="Ventilador Industrial Pedestal Mytek 3392 18 Pulgadas Potente negro 1 MyTek 3392"/>
        <s v="Ventilador Mytek 3404 de pedestal de 18 pulgadas MyTek 3404"/>
        <s v="VENTILADOR PEDESTAL MYTEK 3398 20 PUL 3 VEL 120W METAL gris 1 MyTek 3398"/>
        <s v="Ventilador Midea De Piso Power Breeze 20 Pulgadas Negro"/>
        <s v="Minisplit Midea Inverter Solo frío 1 Tonelada (12,000 BTU's) 220V MAS12C2ECS"/>
        <s v="Mesa Plegable Blanca de 180 centímetros - Set de 2 piezas "/>
        <s v="Mesa Plegable Negra de 180 cm - Set de 2 piezas "/>
        <s v="Mesa Plegable Rattan Café 180 - Set de 2 piezas "/>
        <s v="Silla Plegable Blanca - Set de 8 piezas "/>
        <s v="Silla Plegable Negra Fiesta - Set de 8 piezas "/>
      </sharedItems>
    </cacheField>
    <cacheField name="Nombre de publicación en CrediTienda" numFmtId="0">
      <sharedItems containsBlank="1">
        <s v="Cama Individual Osaka Beige"/>
        <s v="Cama Individual Osaka Gris"/>
        <s v="Cama King Size Osaka Beige"/>
        <s v="Cama King Size Osaka Gris"/>
        <s v="Cama Matrimonial Osaka Beige"/>
        <s v="Cama Matrimonial Osaka Gris"/>
        <s v="Cama Queen Size Osaka Gris"/>
        <s v="Silla Bruselas Blanca - Set de 4 piezas"/>
        <s v="Silla Bruselas Gris - Set de 4 piezas"/>
        <s v="Silla Bruselas Negra - Set de 4 piezas"/>
        <m/>
        <s v="Sofá Cama Leah"/>
        <s v="Sofá Cama Nairobi Gris"/>
        <s v="Mesa de Centro Cartagena"/>
        <s v="Mesa Lateral Cartagena"/>
        <s v="Mueble de Baño Santander Fresno"/>
        <s v="Mueble de Baño Santander Chocolate"/>
        <s v="Mueble de TV Turquía Chocolate"/>
        <s v="Sillón Reclinable Estocolmo"/>
        <s v="Cuna Salma"/>
        <s v="Silla Plegable Negra Fiesta - Set de 4 piezas"/>
        <s v="Silla Plegable Blanca - Set de 4 piezas"/>
        <s v="Silla Plegable Gris Tipo Madera (Lenox) - Set de 4 piezas"/>
        <s v="Mesa Plegable Blanca de 180 centímetros"/>
        <s v="Mesa Plegable Blanca De Servicio de 75 centímetros"/>
        <s v="Mesa Plegable Negra de 180 centímetros"/>
        <s v="Mesa Plegable Rattan Café de 180 centímetros"/>
        <s v="Sala de Jardí­n Ibiza de 3 piezas"/>
        <s v="Mesa Plegable Blanca de 122 centímetros"/>
        <s v="Mesa Plegable Negra Personal de 75 centímetros"/>
        <s v="HONOR 90 Smart Negro Medianoche 128 GB + 4 GB"/>
        <s v="HONOR X6b Negro Medianoche 128 GB + 4 GB"/>
        <s v="Motorola Moto E14 Verde 64 GB + 2 GB"/>
        <s v="Motorola Moto G53 5G Tinta Azul 128 GB + 4 GB"/>
        <s v="Motorola Edge 20 Negro 128 GB + 6 GB"/>
        <s v="OPPO Reno6 Lite Negro 128 GB + 6 GB"/>
        <s v="OPPO Reno6 Lite Plata Arcoíris 128 GB + 6 GB"/>
        <s v="Huawei Y9 2019 Negro 128 GB + 6 GB"/>
        <s v="Xiaomi 12 Azul 256 GB + 8 GB"/>
        <s v="Xiaomi Redmi 11 Lite Negro 128 GB + 6 GB"/>
        <s v="Xiaomi Redmi Note 11 Pro 5G Gris Grafito 128 GB + 6 GB"/>
        <s v="Xiaomi Redmi 12C Verde Menta 128 GB + 4 GB"/>
        <s v="Celular Redmi Note 11 Pro 5G Blanco Polar 128 GB + 6 GB"/>
        <s v="Celular Honor X7 Plata 128 GB + 4 GB"/>
        <s v="Celular Motorola Edge 20 Lite Verde 128 GB + 6 GB"/>
        <s v="Celular OPPO A16 Negro 64 GB + 4 GB"/>
        <s v="Celular OPPO Reno 7 Azul 128 GB + 6 GB"/>
        <s v="Celular Motorola Moto G82 Negro 128 GB + 6 GB"/>
        <s v="Celular OPPO Reno 6 Lite Plata Arcoíris 6GB+128GB"/>
        <s v="Celular Motorola Moto G41 Negro 4GB+128GB"/>
        <s v="Celular Motorola Moto G22 Negro 64 GB + 4GB"/>
        <s v="Celular Huawei P30 Lite Morado 128 GB + 4GB"/>
        <s v="Celular Huawei Y9S Azul 128 GB + 6GB"/>
        <s v="Celular Motorola G60S Azul 6GB + 128GB"/>
        <s v="Celular Samsung Galaxy S21 FE 5G Grafito 128 GB + 8 GB DUAL SIM"/>
        <s v="Celular Samsung Galaxy S21 FE 5G Blanco 128 GB + 8 GB DUAL SIM"/>
        <s v="Celular Samsung Galaxy S21 FE 5G Olivo 128 GB + 8 GB DUAL SIM"/>
        <s v="Celular Huawei Mate 20 Lite Azul 6 GB + 64 GB"/>
        <s v="Celular Huawei Mate 20 Lite Negro 64 GB + 4GB"/>
        <s v="Celular Huawei Mate 50 Pro Negro 128 GB + 6GB"/>
        <s v="Celular Huawei Y9A Rosa 128 GB + 6GB"/>
        <s v="Celular Motorola Moto G200 5G Azul 128 GB + 8GB"/>
        <s v="Celular Motorola Moto G71 5G Azul 128 GB + 6 GB"/>
        <s v="Celular Motorola Moto G 200 Morado Mirage 128 GB + 8 GB"/>
        <s v="Celular Huawei Y9a Plata 128 GB + 6 GB"/>
        <s v="Celular OPPO Reno 7 Negro 128 GB + 6 GB"/>
        <s v="Celular OPPO Reno 7 Negro 256 GB + 8 GB"/>
        <s v="Celular Motorola Moto G82 5G Blanco 128 GB + 6 GB"/>
        <s v="Celular Motorola Moto G41 Dorado Amanecer 128 GB + 4 GB"/>
        <s v="Celular Honor X7 Azul Cometa 128 GB + 6 GB Turbo DUAL SIM"/>
        <s v="Celular Motorola Moto G22 Azul 128 GB + 4 GB"/>
        <s v="Celular Huawei Nova 9 Azul 128 GB + 8 GB"/>
        <s v="Celular Huawei Y9s Negro 128 GB + 6 GB"/>
        <s v="Celular Huawei Nova 9 Verde 128 GB + 8 GB"/>
        <s v="Celular Huawei P30 Lite Azul 256 GB + 6 GB"/>
        <s v="Celular Huawei P30 Lite Negro 256 GB + 6 GB"/>
        <s v="Celular Huawei P30 Lite Negro 128 GB + 6 GB"/>
        <s v="Celular Motorola Edge 20 Lite Gris 128 GB + 6 GB"/>
        <s v="Celular Motorola Moto G60s Aqua 128 GB + 6 GB"/>
        <s v="Celular Motorola Moto G71 Verde Jade 128 GB + 6 GB"/>
        <s v="Celular OPPO Reno 7 Dorado 256 GB + 8 GB"/>
        <s v="Celular Hisense H60 Smart Azul 128 GB + 4 GB "/>
        <s v="Celular Honor X8 Azul Zafiro 128 GB + 8 GB DUAL SIM"/>
        <s v="Celular ZTE Blade A7 2020 Aqua 64 GB"/>
        <s v="Celular Redmi 9A Verde Aurora 32 GB + 2 GB "/>
        <s v="Celular Motorola Moto G60 PLATA 128 GB + 4 GB "/>
        <s v="Celular Motorola Moto g51 5G Azul Invierno 128 GB + 4 GB"/>
        <s v="Celular Wiko T10 Verde 64 GB + 2 GB"/>
        <s v="Celular Wiko T10 Negro 64 GB + 2 GB"/>
        <s v="Celular Redmi Note 10 Pro Azul 128 GB + 6 GB"/>
        <s v="Celular Redmi Note 11S Azul Nocturno 128 GB + 6 GB"/>
        <s v="Celular Samsung Galaxy A53 5G Awesome White 128 GB + 8 GB"/>
        <s v="Celular Samsung Galaxy A53 5G Awesome Peach 128 GB + 8 GB"/>
        <s v="Celular Samsung Galaxy A53 5G Awesome Blue 128 GB + 8 GB"/>
        <s v="Celular Redmi Note 10 Pro Gris 128 GB + 6 GB"/>
        <s v="Celular Samsung Galaxy A33 5G Awesome Peach 128 GB + 6 GB"/>
        <s v="Celular Samsung Galaxy A53 5G Awesome Black  128 GB + 8 GB"/>
        <s v="Celular Samsung Galaxy A33 5G Awesome Black 128 GB + 6 GB"/>
        <s v="Celular Samsung Galaxy A33 5G Awesome White 128 GB + 6 GB"/>
        <s v="Celular Samsung Galaxy A33 5G Awesome Blue 128 GB + 6 GB"/>
        <s v="Celular Redmi Note 11 Azul Nocturno 128 GB + 4 GB"/>
        <s v="Celular Redmi Note 11 Azul Estelar 128 GB + 4 GB"/>
        <s v="Celular Redmi Note 11 Gris Lunar 128 GB + 4 GB"/>
        <s v="Celular Xiaomi Redmi Note 11 Pro 5G Azul Caribe 128 GB + 6 GB"/>
        <s v="Celular Redmi Note 11S Azul Estelar 128 GB + 6 GB"/>
        <s v="Celular Xiaomi Redmi 9 Carbon Grey 64 GB + 4 GB"/>
        <s v="Celular Huawei Y9s Breathing Crystal 128 GB + 6 GB Dual SIM 2P"/>
        <s v="Celular Motorola Edge 40 Pro Celeste Glacear 256 GB + 12 GB"/>
        <s v="Celular Xiaomi 12T Pro 5G Lunar Silver 256 GB + 8 GB"/>
        <s v="Celular Xiaomi 12T Pro 5G Clear Blue 256 GB + 8 GB"/>
        <s v="Celular Samsung Galaxy  A05s Black 128 GB + 4 GB Dual SIM"/>
        <s v="Celular Samsung Galaxy  A05s Light Violet 128 GB + 4 GB Dual SIM"/>
        <s v="Celular Samsung Galaxy  A05s Silver 128 GB + 4 GB Dual SIM"/>
        <s v="Celular Oppo A77 Negro 128 GB + 4 GB"/>
        <s v="Celular Oppo A77 Azul 128 GB + 4 GB"/>
        <s v="Celular Oppo17 Negro 64 GB + 4 GB"/>
        <s v="Pantalla LG LED de 43 pulgadas 4K UHD Smart TV con ThinQ AI 43UR8000AUA (Reacondicionada)"/>
        <s v="Tablet Alcatel 1T 7 Negro 32 GB + 1 GB"/>
        <s v="Pantalla LG 55&quot; QNED75ARA"/>
        <s v="Pantalla LG NanoCell de 65 pulgadas 4k Smart Tv con ThinQ AI 65NANO85SPA"/>
        <s v="Bocina Bluetooth 6.5&quot; QL-6607"/>
        <s v="Bocina Bluetooth 6.5&quot; QL-6603"/>
        <s v="Bocina Bluetooth 8.1&quot; QL-1811"/>
        <s v="Bocina Bluetooth 12.1&quot; QL-1225"/>
        <s v="Bocina Bluetooth 12.1&quot; QL-1204"/>
        <s v="Batidora de Pedestal BPKM-800 IN"/>
        <s v="Batidora Manual BMKM-150 PB"/>
        <s v="Extractor de Jugos JEKM-500 IN"/>
        <s v="Horno Rosticero HKM-1500 R"/>
        <s v="Horno Tostador HKM-1000"/>
        <s v="Licuadora Personal Mix&amp;Go BKM-800"/>
        <s v="Licuadora Personal Mix&amp;Go BKM-1000"/>
        <s v="Licuadora Súper Deli LKM-5710 PB"/>
        <s v="Panini Grill PGKM-1500 I"/>
        <s v="Plancha Secure Keramik PKK-550 SR"/>
        <s v="Horno de Microondas Midea Negro Puerta Espejo de 0.7 pies cúbicos"/>
        <s v="Freidora de Aire Digital Midea 4L"/>
        <s v="Inner Chef Midea Pressure Cooker 6L"/>
        <s v="Horno de Microondas Midea Talent Grill Negro Blanco de 1.1 pies cúbicos"/>
        <s v="Horno de Microondas Midea Blanco de 0.7 pies cúbicos"/>
        <s v="Horno de Microondas Midea Plata de 0.7 pies cúbicos"/>
        <s v="Horno de Microondas Midea Plata Puerta Espejo de 0.7 pies cúbicos"/>
        <s v="Horno de Microondas Midea Plata Puerta Espejo de 1.1 pies cúbicos"/>
        <s v="Horno de Microondas Midea Talent Grill Plata Puerta Espejo de 1.1 pies cúbicos"/>
        <s v="Horno de Microondas Midea Gourmet Blanco de 0.7 pies cúbicos"/>
        <s v="Horno de Microondas Midea Gourmet Negro Blanco de 0.7 pies cúbicos"/>
        <s v="Horno de Microondas Midea Gourmet Plata Puerta Espejo de 0.7 pies cúbicos"/>
        <s v="Horno de Microondas Midea Practia Blanco de 0.7 pies cúbicos"/>
        <s v="Horno de Microondas Midea Practia Negro Blanco de 0.7 pies cúbicos"/>
        <s v="Horno de Microondas Midea Practia Plata Puerta Espejo de 0.7 pies cúbicos"/>
        <s v="Horno de Microondas Midea Talent Negro Blanco de 1.1 pies cúbicos"/>
        <s v="Horno de Microondas Midea Talent Plata Puerta Espejo de 1.1 pies cúbicos"/>
        <s v="Horno de Microondas Midea Acero Inoxidable Puerta Espejo de 1.1 pies cúbicos"/>
        <s v="Horno de Microondas Midea SmartECO Negro Puerta Espejo de 1.4 pies cúbicos"/>
        <s v="Horno Eléctrico Midea Acero Inoxidable Multi-toaster 12L"/>
        <s v="Congelador Midea de 7 pies cúbicos - Triple Cooling System"/>
        <s v="Calentador de Agua Mirage Flux Básico de 6 litros para 1 servicio de GLP"/>
        <s v="Frigobar Mirage Refx 40 de 3.3 pies cúbicos - Nivel de temperatura ajustable"/>
        <s v="Campana de Pared Midea de 24 pulgadas | Acabado en negro mate"/>
        <s v="Campana de Pared Midea de 30 pulgadas | Acabado en acero inoxidable"/>
        <s v="Campana de Pared Midea de 30 pulgadas | Acabado en negro mate"/>
        <s v="Lavadora Midea de 15 kilogramos con doble tina - Twin Force Pulsator"/>
        <s v="Lavadora Midea de 22 kilogramos con doble tina - Twin Force Pulsator"/>
        <s v="Lavadora Midea de 13 kilogramos - Dual Force Reversible Blanca"/>
        <s v="Cava de Vino 6 botellas Negra Mabe MW6XDBB"/>
        <s v="Refrigerador Top Mount 8 pies cubicos Lake Silver"/>
        <s v="Ventilador de Torre Midea de 42&quot; Blanco - Cool Essence"/>
        <s v="Aire Acondicionado de Ventana Midea ECO 8000 BTU / 0.75 Ton 110V Sólo Frío"/>
        <s v="Minisplit Midea Inverter EcoSaver-32 1 Ton 110V Sólo Frío"/>
        <s v="Minisplit Midea ON/OFF FRESH+ 1 Ton 220V Solo Frío"/>
        <s v="Minisplit Midea ON/OFF FRESH+ 1 Ton 220V Frío/Calor"/>
        <s v="Minisplit Midea ON/OFF FRESH+ 1.5T 220V Sólo Frío"/>
        <s v="Minisplit Midea ON/OFF FRESH+ 1.5Ton 220V Frío Calor"/>
        <s v="Ventilador de Pedestal Midea de 18&quot; - Power Cool"/>
        <s v="Ventilador de Pedestal de 18&quot; Mytek 3404"/>
        <s v="Ventilador de Pedestal Mytek 2 en 1 de 18&quot; 3386"/>
        <s v="Ventilador de Pedestal de 20&quot; Mytek 3398"/>
        <s v="Ventilador de Piso Midea de 20&quot; - Power Breeze"/>
        <s v="Minisplit Midea Inverter EcoSaver-32 1 Ton 220V Solo Frío"/>
        <s v="Juguete montable para niños de 1 a 4 años - Elephant Amarillo"/>
        <s v="Juguete montable de bastón para niños de 1 a 4 años - Elefante de Bastón Rosa"/>
        <s v="Juguete montable para niños de 1 a 4 años - Fire Engine"/>
        <s v="Juguete montable para niños de 1 a 4 años - Herbi Car Rosa"/>
        <s v="Scooter Eléctrico Negro SEGWAY Ninebot F35"/>
        <s v="Scooter Eléctrico Negro SEGWAY ES4"/>
        <s v="Combo de Mesa Plegable Blanca 180 + Freidora de Aire Digital Inner Chef 4L"/>
        <s v="Combo de Mesa Plegable Blanca de 180 cm + 4 Sillas Plegables Blancas"/>
        <s v="Combo de Mesa Plegable Blanca de 180 cm + 8 Sillas Plegables Blancas"/>
        <s v="Combo de dos juguetes montables para niños de 1 a 4 años - Fire Engine y Walking Car Amarillo"/>
        <s v="Combo de 2 Mesas Plegables Blancas de 180 cm + 8 Sillas Plegables Blancas"/>
        <s v="Mesa Plegable Blanca de 180 cm (Siena) - Set de 2 piezas"/>
        <s v="Mesa Plegable Negra de 180 cm - Set de 2 piezas"/>
        <s v="Mesa Plegable Rattan Café de 180 cm - Set de 2 piezas"/>
        <s v="Silla Plegable Blanca - Set de 8 piezas"/>
        <s v="Silla Plegable Negra Fiesta - Set de 8 piezas"/>
        <s v="Mesa Plegable Blanca de 180 cm (Siena) - Set de 4 piezas"/>
        <s v="Mesa Plegable Negra de 180 cm - Set de 4 piezas"/>
        <s v="Mesa Plegable Rattan Café de 180 cm - Set de 4 piezas"/>
      </sharedItems>
    </cacheField>
    <cacheField name="Nombre de publicación en Liverpool" numFmtId="0">
      <sharedItems containsBlank="1">
        <m/>
        <s v="Base para cama Loomber de madera pino"/>
        <s v="Base para cama Loomber de madera pino matrimonial"/>
        <s v="Juego de sillas plegables 4 piezas Loomber"/>
        <s v="Silla plegable 4 piezas Loomber"/>
        <s v="Mesa Loomber de plástico"/>
        <s v="Mesa Loomber Muebles de mezcla de materiales"/>
        <s v="Mesa Loomber Muebles de plástico"/>
        <s v="Bocina Bluetooth 6.5&quot; QL-6607"/>
        <s v="Bocina Bluetooth 6.5&quot; QL-6603"/>
        <s v="Bocina Bluetooth 8.1&quot; QL-1811"/>
        <s v="Bocina Bluetooth 12.1&quot; QL-1225"/>
        <s v="Bocina Bluetooth 12.1&quot; QL-1204"/>
        <s v="Plancha Koblenz Secure Keramik Pro suela de cerámica"/>
        <s v="Freidora de aire Midea Inner Chef 4 litros MAF4A2DB"/>
        <s v="Olla presión eléctrica Midea multifuncional"/>
        <s v="Horno de Microondas 0.7 Pies Cúbicos / 20 L Negro y Blanco Practia"/>
        <s v="Horno de Microondas 0.7 Pies Cúbicos / 20 L Silver Mirror Practia"/>
        <s v="Ventilador 2 en 1 Midea con control remoto 5 velocidades"/>
        <s v="Aire acondicionado mini split Midea frío 12000 BTU MAS12C2AGR 220 V"/>
        <s v="Aire acondicionado mini split Midea frío y calor 24000 BTU MAS24H2AGR 220 V"/>
        <s v="Ventilador de pedestal Mytek 3 velocidades"/>
        <s v="Ventilador de piso Midea 3 velocidades"/>
        <s v="Aire acondicionado mini split Midea frío 12000 BTU MAS12C2ECS 220 V"/>
        <s v="Juego de sillas plegables 8 piezas Loomber de plástico"/>
        <s v="Juego de sillas plegables 8 piezas Loomber"/>
      </sharedItems>
    </cacheField>
    <cacheField name="Nombre de publicación en Yuhu" numFmtId="0">
      <sharedItems containsBlank="1">
        <s v="Cama Individual Osaka Beige"/>
        <s v="Cama Individual Osaka Gris"/>
        <s v="Cama King Size Osaka Beige"/>
        <s v="Cama King Size Osaka Gris"/>
        <s v="Cama Matrimonial Osaka Beige"/>
        <s v="Cama Matrimonial Osaka Gris"/>
        <m/>
        <s v="Silla Bruselas Blanca - Set de 4 piezas"/>
        <s v="Silla Bruselas Gris - Set de 4 piezas"/>
        <s v="Silla Bruselas Negra - Set de 4 piezas"/>
        <s v="Mesa de Centro Cartagena"/>
        <s v="Mesa Lateral Cartagena"/>
        <s v="Mueble de Baño Santander Gris"/>
        <s v="Sillón Reclinable Estocolmo"/>
        <s v="Cuna Salma"/>
        <s v="Ropero Tilo de 92 centímetros"/>
        <s v="Silla Plegable Negra Fiesta - Set de 4 piezas"/>
        <s v="Silla Plegable Blanca - Set de 4 piezas"/>
        <s v="Mesa Plegable Blanca de 180 centímetros"/>
        <s v="Mesa Plegable Blanca de 32 pulgadas con altura ajustable"/>
        <s v="Mesa Plegable Negra de 180 centímetros"/>
        <s v="Mesa Plegable Rattan Café de 180 centímetros"/>
        <s v="Silla Plegable Blanca (Roma) - Set de 4 piezas"/>
        <s v="Mesa Plegable Blanca de 122 centímetros"/>
        <s v="Mesa Plegable Negra de 76 cm"/>
        <s v="Colchón Matrimonial Restonic Aramis"/>
        <s v="Colchon Individual Restonic London"/>
        <s v="Colchon King Size Restonic London"/>
        <s v="Colchon Queen Size Restonic London"/>
        <s v="Colchón Individual Restonic Rover"/>
        <s v="Colchón King Size Restonic Rover"/>
        <s v="Colchón Matrimonial Restonic Rover"/>
        <s v="Colchón King Size Spring Air Delhi"/>
        <s v="Colchón Matrimonial Spring Air Dreams In A Box Hybrid"/>
        <s v="Colchón Queen Size Spring Air Premier"/>
        <s v="Colchón Individual Restonic Aramis"/>
        <s v="Colchon King Size Restonic Classic Firm"/>
        <s v="Colchon Queen Size Restonic Classic Firm"/>
        <s v="Colchon Individual Restonic Premier Hybrid"/>
        <s v="Colchon King Size Restonic Premier Hybrid"/>
        <s v="Colchón Matrimonial Restonic Premier Hybrid"/>
        <s v="Colchon Queen Size Restonic Premier Hybrid"/>
        <s v="Colchón Queen Size Restonic Rover"/>
        <s v="Colchón Individual Spring Air Aqua"/>
        <s v="Colchón Matrimonial Spring Air Aqua"/>
        <s v="Colchón Individual Spring Air Delhi"/>
        <s v="Colchón Queen Size Spring Air Delhi"/>
        <s v="Colchón King Size Spring Air Dreams In A Box Basic"/>
        <s v="Colchón Queen Size Spring Air Dreams In A Box Basic"/>
        <s v="Colchón Individual Spring Air Dreams In A Box Hybrid"/>
        <s v="Colchón King Size Spring Air Dreams In A Box Hybrid"/>
        <s v="Colchón Queen Size Spring Air Dreams In A Box Hybrid"/>
        <s v="Colchón Individual Spring Air Phantom"/>
        <s v="Colchón King Size Spring Air Phantom"/>
        <s v="Colchón Queen Size Spring Air Phantom"/>
        <s v="Colchón King Size Spring Air Premier"/>
        <s v="Colchón Matrimonial Spring Air Premier"/>
        <s v="Colchón Queen Size Spring Air Unique"/>
        <s v="Colchón Individual Dreams In A Box Basic"/>
        <s v="Colchón Loomber Top Comfort Individual"/>
        <s v="Colchón Loomber Top Comfort Matrimonial"/>
        <s v="Colchón Loomber Top Comfort Queen Size"/>
        <s v="Colchón Loomber Top Comfort King Size"/>
        <s v="Colchón Loomber Supreme Individual"/>
        <s v="Colchón Loomber Supreme Matrimonial"/>
        <s v="Colchón Loomber Supreme Queen Size"/>
        <s v="Colchón Loomber Supreme King Size"/>
        <s v="HONOR 90 Smart Negro Medianoche 128 GB + 4 GB"/>
        <s v="Motorola Moto Z3 Play Índigo Profundo 64 GB + 4 GB"/>
        <s v="HONOR X6b Negro Medianoche 128 GB + 4 GB"/>
        <s v="Huawei P40 Lite Gris 128 GB + 6 GB"/>
        <s v="Motorola Moto E14 Verde 64 GB + 2 GB"/>
        <s v="Motorola Moto G53 5G Tinta Azul 128 GB + 4 GB"/>
        <s v="Motorola Edge 20 Negro 128 GB + 6 GB"/>
        <s v="OPPO Reno6 Lite Negro 128 GB + 6 GB"/>
        <s v="OPPO Reno6 Lite Plata Arcoíris 128 GB + 6 GB"/>
        <s v="Huawei Y9 2019 Negro 128 GB + 6 GB Origen Latino"/>
        <s v="TCL 201 Negro 32 GB + 1 GB"/>
        <s v="Xiaomi 12 Azul 256 GB + 8 GB"/>
        <s v="Xiaomi Redmi Note 11 Pro 5G Gris Grafito 128 GB + 6 GB"/>
        <s v="Xiaomi Redmi 12 Azul Cielo 256 GB + 8 GB"/>
        <s v="Huawei Nova Y90 Azul Cristal 128 GB + 6 GB"/>
        <s v="Huawei Nova 9 SE Azul Cristal 128 GB + 6 GB"/>
        <s v="Celular Redmi Note 11 Pro 5G Blanco Polar 128 GB + 6 GB"/>
        <s v="Celular Honor X7 Plata 128 GB + 4 GB"/>
        <s v="Celular Motorola Edge 20 Lite Verde 128 GB + 6 GB"/>
        <s v="Celular OPPO A16 Negro 64 GB + 4 GB"/>
        <s v="Celular OPPO Reno 7 Azul 128 GB + 6 GB"/>
        <s v="Celular Motorola Moto G82 Negro 128 GB + 6 GB"/>
        <s v="Celular OPPO Reno 6 Lite Plata Arcoíris 6GB+128GB"/>
        <s v="Celular Motorola Moto G41 Negro 4GB+128GB"/>
        <s v="Celular Motorola Moto G22 Negro 64 GB + 4GB"/>
        <s v="Celular Huawei P30 Lite Morado 128 GB + 4GB"/>
        <s v="Celular Huawei Y9S Azul 128 GB + 6GB"/>
        <s v="Celular Motorola G60S Azul 6GB + 128GB"/>
        <s v="Celular Samsung Galaxy S21 FE 5G Grafito 128 GB + 8 GB DUAL SIM"/>
        <s v="Celular Samsung Galaxy S21 FE 5G Blanco 128 GB + 8 GB DUAL SIM"/>
        <s v="Celular Samsung Galaxy S21 FE 5G Olivo 128 GB + 8 GB DUAL SIM"/>
        <s v="Celular Huawei Mate 20 Lite Azul 6 GB + 64 GB"/>
        <s v="Celular Huawei Mate 20 Lite Negro 64 GB + 4GB"/>
        <s v="Celular Huawei Mate 50 Pro Negro 128 GB + 6GB"/>
        <s v="Celular Huawei Y9A Rosa 128 GB + 6GB"/>
        <s v="Celular Motorola Moto G200 5G Azul 128 GB + 8GB"/>
        <s v="Celular Motorola Moto G71 5G 128 GB + 6 GB"/>
        <s v="Celular Motorola Moto G 200 Morado Mirage 128 GB + 8 GB"/>
        <s v="Celular Huawei Y9a Plata 128 GB + 6 GB"/>
        <s v="Celular OPPO Reno 7 Negro 128 GB + 6 GB"/>
        <s v="Celular OPPO Reno 7 Negro 256 GB + 8 GB"/>
        <s v="Celular Motorola Moto G82 5G Blanco 128 GB + 6 GB"/>
        <s v="Celular Motorola Moto G41 Dorado Amanecer 128 GB + 4 GB"/>
        <s v="Celular Honor X7 Azul Cometa 128 GB + 6 GB Turbo DUAL SIM"/>
        <s v="Celular Motorola Moto G22 Azul 128 GB + 4 GB"/>
        <s v="Celular Huawei Nova 9 Azul 128 GB + 8 GB"/>
        <s v="Celular Huawei Y9s Negro 128 GB + 6 GB"/>
        <s v="Celular Huawei Nova 9 Verde 128 GB + 8 GB"/>
        <s v="Celular Huawei P30 Lite Azul 256 GB + 6 GB"/>
        <s v="Celular Huawei P30 Lite Negro 256 GB + 6 GB"/>
        <s v="Celular Huawei P30 Lite Negro 128 GB + 6 GB"/>
        <s v="Celular Motorola Edge 20 Lite Gris 128 GB + 6 GB"/>
        <s v="Celular Motorola Moto G60s Aqua 128 GB + 6 GB"/>
        <s v="Celular Motorola Moto G71 Verde Jade 128 GB + 6 GB"/>
        <s v="Celular OPPO Reno 7 Dorado 256 GB + 8 GB"/>
        <s v="Celular Hisense H60 Smart Azul 128 GB + 4 GB "/>
        <s v="Celular Honor X8 Azul Zafiro 128 GB + 8 GB DUAL SIM"/>
        <s v="Celular ZTE Blade A7 2020 Aqua 64 GB"/>
        <s v="Celular Redmi 9A Verde Aurora 32 GB + 2 GB "/>
        <s v="Celular Motorol Moto G60 PLATA 128 GB + 4 GB "/>
        <s v="Celular Motorola Moto g51 5G Azul Invierno 128 GB + 4 GB"/>
        <s v="Celular Wiko T10 Verde 64 GB + 2 GB"/>
        <s v="Celular Wiko T10 Negro 64 GB + 2 GB"/>
        <s v="Celular Redmi Note 10 Pro Azul 128 GB + 6 GB"/>
        <s v="Celular Redmi Note 11S Azul Nocturno 128 GB + 6 GB"/>
        <s v="Celular Samsung Galaxy A53 5G Awesome White 128 GB + 8 GB"/>
        <s v="Celular Samsung Galaxy A53 5G Awesome Peach 128 GB + 8 GB"/>
        <s v="Celular Samsung Galaxy A53 5G Awesome Blue 128 GB + 8 GB"/>
        <s v="Celular Redmi Note 10 Pro Gris 128 GB + 6 GB"/>
        <s v="Celular Samsung Galaxy A33 5G Awesome Peach 128 GB + 6 GB"/>
        <s v="Celular Samsung Galaxy A53 5G Awesome Black  128 GB + 8 GB"/>
        <s v="Celular Samsung Galaxy A33 5G Awesome Black 128 GB + 6 GB"/>
        <s v="Celular Samsung Galaxy A33 5G Awesome White 128 GB + 6 GB"/>
        <s v="Celular Samsung Galaxy A33 5G Awesome Blue 128 GB + 6 GB"/>
        <s v="Celular Redmi Note 11 Azul Nocturno 128 GB + 4 GB"/>
        <s v="Celular Redmi Note 11 Azul Estelar 128 GB + 4 GB"/>
        <s v="Celular Redmi Note 11 Gris Lunar 128 GB + 4 GB"/>
        <s v="Celular Xiaomi Redmi Note 11 Pro 5G Azul Caribe 128 GB + 6 GB"/>
        <s v="Celular Redmi Note 11S Azul Estelar 128 GB + 6 GB"/>
        <s v="Celular Xiaomi Redmi 9 Carbon Grey 64 GB + 4 GB"/>
        <s v="Celular Huawei Y9s Breathing Crystal 128 GB + 6 GB Dual SIM 2P"/>
        <s v="Celular Motorola Edge 40 Pro Celeste Glacear 256 GB + 12 GB"/>
        <s v="Celular Xiaomi 12T Pro 5G Lunar Silver 256 GB + 8 GB"/>
        <s v="Celular Xiaomi 12T Pro 5G Clear Blue 256 GB + 8 GB"/>
        <s v="Celular Samsung Galaxy  A05s Black 128 GB + 4 GB Dual SIM"/>
        <s v="Celular Samsung Galaxy  A05s Light Violet 128 GB + 4 GB Dual SIM"/>
        <s v="Celular Samsung Galaxy  A05s Silver 128 GB + 4 GB Dual SIM"/>
        <s v="Celular Oppo A77 Negro 128 GB + 4 GB"/>
        <s v="Celular Oppo A77 Azul 128 GB + 4 GB"/>
        <s v="Celular Oppo17 Negro 64 GB + 4 GB"/>
        <s v="Pantalla LG LED de 43 pulgadas 4K UHD Smart TV con ThinQ AI 43UR8000AUA (Reacondicionada)"/>
        <s v="Pantalla LG LED de 50 pulgadas 4K UHD Smart TV con ThinQ AI 50UR8000AUA (Reacondicionada)"/>
        <s v="Pantalla LG LED de 55 pulgadas 4K UHD Smart TV con ThinQ AI 55UR8000AUA (Reacondicionada)"/>
        <s v="Pantalla LG LED de 86 pulgadas 4K UHD Smart TV con ThinQ AI 86UR8000AUA (Reacondicionada)"/>
        <s v="Pantalla LG QNED de 75 pulgadas 4K UHD Smart TV con ThinQ AI 75QNED80ARA (Reacondicionada)"/>
        <s v="Pantalla Samsung Neo QLED de 85 pulgadas 4K Smart TV QN85QN85BDFXZA (Reacondicionada)"/>
        <s v="Alcatel 1T7 Negro de 32 GB + 1GB"/>
        <s v="Pantalla LG LED de 43 pulgadas 4K UHD Smart TV con ThinQ AI 43UR8000AUA"/>
        <s v="Pantalla LG LED de 50 pulgadas 4K UHD Smart TV con ThinQ AI 50UR8000AUA"/>
        <s v="Pantalla LG LED de 55 pulgadas 4K UHD Smart TV con ThinQ AI 55UR8000AUA"/>
        <s v="Pantalla LG LED de 65 pulgadas 4K UHD Smart TV con ThinQ AI 65UR8000AUA"/>
        <s v="Pantalla LG QNED de 75 pulgadas 4K UHD Smart TV con ThinQ AI 75QNED80ARA"/>
        <s v="Pantalla LG LED de 75 pulgadas 4K UHD Smart TV con ThinQ AI 75UR8000AUA (Reacondicionada)"/>
        <s v="Pantalla LG LED de 86 pulgadas 4K UHD Smart TV con ThinQ AI 86UR8000AUA"/>
        <s v="Pantalla LG 55&quot; QNED75ARA"/>
        <s v="Pantalla LG NanoCell de 65 pulgadas 4k Smart Tv con ThinQ AI 65NANO85SPA (Reacondicionada)"/>
        <s v="Pantalla LG QNED80ARA_KGB 75 Caja Genérica"/>
        <s v="Bocina Bluetooth 6.5&quot; QL-6607"/>
        <s v="Bocina Bluetooth 6.5&quot; QL-6603"/>
        <s v="Bocina Bluetooth 8.1&quot; QL-1811"/>
        <s v="Bocina Bluetooth 12.1&quot; QL-1225"/>
        <s v="Bocina Bluetooth 12.1&quot; QL-1204"/>
        <s v="Batidora Manual Koblenz con 5 velocidades"/>
        <s v="Cafetera Deluxe Koblenz para 15 tazas"/>
        <s v="Cafetera Espresso CKM-750 EIN"/>
        <s v="Cafetera Personal CKM-204 N"/>
        <s v="Exprimidor de Cítricos CEKM-300 IN"/>
        <s v="Horno Eléctrico de Convección HKM-1500 C"/>
        <s v="Horno Eléctrico de Convección HKM-1500 S"/>
        <s v="Licuadora Personal Mix&amp;Go BKM-1000"/>
        <s v="Licuadora PRO 1400 LKM-9608"/>
        <s v="Licuadora Súper Deli LKM-5710 PB"/>
        <s v="Parrilla Eléctrica 1 Quemador Espiral PEKM-1000 EG"/>
        <s v="Parrilla Eléctrica 2 Quemadores Espiral PEKM-2000 EG"/>
        <s v="Aspiradora Eureka Canister de 2.5L Negro con Azul"/>
        <s v="Horno de Microondas de 0.7 pies cúbicos Midea MMDF07S2MB"/>
        <s v="Freidora de Aire Digital Inner Chef de 4L"/>
        <s v="Olla de Presión Midea MultiFuncional Inner Chef 6 L"/>
        <s v="Horno de Microondas de 0.7 pies cúbicos Midea MMDP07S2CB"/>
        <s v="Horno de Microondas 0.7 pies cúbicos (20L) Silver puerta espejo"/>
        <s v="Horno de Microondas 1.1 pies cúbicos (30L) Silver puerta espejo"/>
        <s v="Horno de Microondas Practia 0.7 Pies Cúbicos (20L) Negro y Blanco"/>
        <s v="Horno de Microondas Practia 0.7 Pies Cúbicos (20L) Silver Mirror"/>
        <s v="Aspiradora de Robot Eureka de 0.7 litros - Power Clean"/>
        <s v="Dispensador de Agua Midea de Carga Superior MWD1N0W"/>
        <s v="Aspiradora Eureka 3 en 1 de 0.65 litros"/>
        <s v="Parrilla Empotrable Midea de 24 pulgadas con 4 quemadores | Acabado en acero inoxidable"/>
        <s v="Horno Eléctrico Midea Acero Inoxidable Multi-toaster 12L"/>
        <s v="Congelador Midea de 11 pies cúbicos - Two Cooling System"/>
        <s v="Calentador de Agua Mirage Flux Básico de 6 litros para 1 servicio de GLP"/>
        <s v="Campana de Pared Midea de 24 pulgadas | Acabado en acero inoxidable"/>
        <s v="Estufa de Piso Midea de 20 pulgadas con 4 quemadores y copete de GLP"/>
        <s v="Estufa Lucerna EE-101GF"/>
        <s v="Lavadora Midea de Carga Superior de 23 kilogramos - Vortex Wash Agitator"/>
        <s v="Lavadora Carga Superior Midea 21Kg Vortex Wash Agitador 3 Perillas"/>
        <s v="Campana de Pared Midea de 30 pulgadas | Acabado en acero inoxidable"/>
        <s v="Lavadora Midea de 15 kilogramos con doble tina - Twin Force Pulsator"/>
        <s v="Refrigerador Single Door Low Frost Jazz Black 7 Pies Cúbicos"/>
        <s v="Refrigerador Single Door Low Frost Light Silver 7 Pies Cúbicos"/>
        <s v="Lavadora Midea Una Tina 13kg Dual Force Blanca"/>
        <s v="Lavasecadora Midea Carga Frontal Smart Dial Blanca 15 Kg / 8 Kg Midea"/>
        <s v="Lavadora Midea de 11 kilogramos con doble tina - Twin Force Pulsator"/>
        <s v="Refrigerador Top Mount 8 pies cubicos Lake Silver"/>
        <s v="Ventilador de Torre Midea de 42&quot; Blanco - Cool Essence"/>
        <s v="Aire Acondicionado de Ventana Midea ECO 8000BTU 110V Sólo Frío"/>
        <s v="Minisplit Midea Inverter EcoSaver-32 1Ton 110V Sólo Frío"/>
        <s v="Aire Acondicionado de Ventana Midea ECO 5000BTU 110V Sólo Frío"/>
        <s v="Ventilador de Torre Midea 2 en 1 de 42 pulgadas - Ice Cool Tower"/>
        <s v="Enfriador de Aire Midea de 28 pulgadas - Ice Cool"/>
        <s v="Minisplit Midea FRESH+ On/Off 1Ton 110V S/F"/>
        <s v="Minisplit Midea FRESH+ On/Off 1Ton 220V S/F"/>
        <s v="Minisplit Midea FRESH+ On/Off 1Ton 110V F/C"/>
        <s v="Minisplit Midea FRESH+ On/Off 1Ton 220V F/C"/>
        <s v="Minisplit Midea FRESH+ On/Off 2Ton 220V Sólo Frío"/>
        <s v="Minisplit Midea FRESH+ On/Off 2Ton 220V Frío Calor"/>
        <s v="Ventilador de Pedestal de 18&quot; Midea MSF18B"/>
        <s v="Ventilador de Pedestal de 18&quot; Mytek 3404"/>
        <s v="Ventilador de Pedestal 2 en 1 de 18&quot; Mytek 3386"/>
        <s v="Ventilador de Pedestal de 20&quot; Mytek 3398"/>
        <s v="Ventilador de Piso de 20&quot; Midea FB50-17H"/>
        <s v="Minisplit Midea EcoSaver-32 Inverter 1Ton 220V S/F"/>
        <s v="Carrito montable para niños de 1 a 4 años - Elephant Amarillo"/>
        <s v="Carrito montable de bastón para niños de 1 a 4 años - Elefante de Bastón Amarillo"/>
        <s v="Carrito montable de bastón para niños de 1 a 4 años - Elefante de Bastón Rosa"/>
        <s v="Carrito montable para niños de 1 a 4 años - Elephant Rojo"/>
        <s v="Carrito montable para niños de 1 a 4 años - Walking Car Amarillo"/>
        <s v="Carrito montable para niños de 1 a 4 años - Fire Engine Rojo"/>
        <s v="Carrito montable para niños de 1 a 4 años - Walking Car Rosa"/>
        <s v="Carrito montable para niños de 1 a 4 años - Herbi Car Azul"/>
        <s v="Carrito montable para niños de 1 a 4 años - Herbi Car Rojo"/>
        <s v="Carrito montable para niños de 1 a 4 años - Herbi Car Rosa"/>
        <s v="My First Bike Rosa Mytoy 5216"/>
        <s v="Juguete montable para niños de 1 a 4 años - My First Bike Verde"/>
        <s v="Scooter Electrico Negro SEGWAY Ninebot F35"/>
        <s v="Scooter Eléctrico Negro SEGWAY ES4"/>
        <s v="Combo de Mesa Plegable Blanca 180 + Freidora de Aire Digital Inner Chef 4L"/>
        <s v="Combo de Mesa Plegable Blanca de 180 cm + 8 Sillas Plegables Blancas"/>
        <s v="Combo de dos juguetes montables para niños de 1 a 4 años - Fire Engine y Walking Car Amarillo"/>
        <s v="Combo de 2 Colchones Individuales Restonic Aramis"/>
        <s v="Combo de 2 Colchones Matrimoniales Restonic Aramis"/>
        <s v="Combo de 2 Mesas Plegables Blancas de 180 cm + 8 Sillas Plegables Blancas"/>
        <s v="Mesa Plegable Blanca de 180 cm (Siena) - Set de 2 piezas"/>
        <s v="Mesa Plegable Negra de 180 cm - Set de 2 piezas"/>
        <s v="Combo 2 Mesas Plegables 180 Rattan Café"/>
        <s v="Silla Plegable Blanca (Roma) - Set de 8 piezas"/>
        <s v="Silla Plegable Blanca - Set de 8 piezas"/>
        <s v="Silla Plegable Negra Fiesta - Set de 8 piezas"/>
        <s v="Mesa Plegable Blanca de 180 cm (Siena) - Set de 4 piezas"/>
        <s v="Mesa Plegable Negra de 180 cm - Set de 4 piezas"/>
        <s v="Mesa Plegable Rattan Café de 180 cm - Set de 4 piezas"/>
        <s v="Combo Midea Freidora de Aire Digital Inner Chef 4L + Olla de Presión MultiFuncional Inner Chef 6L"/>
      </sharedItems>
    </cacheField>
    <cacheField name="Nombre de publicación en SHEIN" numFmtId="0">
      <sharedItems containsBlank="1">
        <m/>
        <s v="Silla Plegable Negra Fiesta Set de 4"/>
        <s v="Silla Plegable Blanca Set de 4"/>
        <s v="Mesa Plegable Blanca de 180 cm"/>
        <s v="Mesa Plegable Blanca de 30 pulgadas"/>
        <s v="Mesa Plegable Negra Portafolio de Plástico 1.80 m"/>
        <s v="Silla Plegable Blanca (Roma) - Set de 4 piezas "/>
        <s v="Mesa Plegable Blanca de 122 cm"/>
        <s v="Mesa Plegable Negra de 76 cm"/>
        <s v="Bocina Bluetooth 6.5&quot; QL-6607"/>
        <s v="Bocina Bluetooth 6.5&quot; QL-6603"/>
        <s v="Bocina Bluetooth 8.1&quot; QL-1811"/>
        <s v="Bocina Bluetooth 12.1&quot; QL-1225"/>
        <s v="Bocina Bluetooth 12.1&quot; QL-1204"/>
        <s v="Freidora de Aire de 4 litros"/>
        <s v="Olla de Presión MultiFuncional Inner Chef 6 L"/>
        <s v="Horno de Microondas 0.7 pies cúbicos (20L) Silver"/>
        <s v="Horno de Microondas Practia 0.7 Pies Cúbicos (20L) Silver Mirror"/>
        <s v="Ventilador de Pedestal Mytek de 18&quot; 3404"/>
        <s v="Ventilador de Pedestal Mytek 2 en 1 de 18 pulgadas 3386"/>
        <s v="Combo de Mesa Plegable Blanca 180 (Siena) + 4 Sillas Plegables Blancas"/>
        <s v="Combo de Mesa Plegable Blanca de 180 cm + 8 Sillas Plegables Blancas"/>
        <s v="Mesa Plegable Blanca de 180 cm (Siena) - Set de 2 piezas"/>
        <s v="Mesa Plegable Rattan Café de 180 cm - Set de 2 piezas"/>
        <s v="Silla Plegable Blanca - Set de 8 piezas"/>
      </sharedItems>
    </cacheField>
    <cacheField name="Nombre de publicación en Doto" numFmtId="0">
      <sharedItems containsBlank="1">
        <m/>
        <s v="Bocina Bluetooth 6.5&quot; QL-6607"/>
        <s v="Bocina Bluetooth 6.5&quot; QL-6603"/>
        <s v="Bocina Bluetooth 8.1&quot; QL-1811"/>
        <s v="Bocina Bluetooth 12.1&quot; QL-1225"/>
        <s v="Bocina Bluetooth 12.1&quot; QL-1204"/>
        <s v="Horno de Microondas Acero Inoxidable Puerta Espejo 1.6 pies cúbicos"/>
        <s v="Estufa Midea de piso con capelo 30 pulgadas Xtreme Chef-Air Acero Inoxidable MGS30FS1LEAMSS"/>
        <s v="Deshumidificador Midea Blanco 50 pintas (24L) 110v MDP50C1KSP"/>
      </sharedItems>
    </cacheField>
    <cacheField name="Descripción del producto" numFmtId="0">
      <sharedItems containsBlank="1">
        <s v="Está diseñada para ofrecer una estabilidad y durabilidad excepcionales, gracias a sus sólidas patas construidas en metal y madera. El marco, compuesto por madera de pino y listones de madera maciza, incluye un soporte central de 8 piezas, proporcionando u"/>
        <s v="Aumenta el nivel de estilo en tu hogar, oficina o negocio con el set de cuatro Sillas Bruselas, una reinterpretación del icónico diseño de Charles Eames. No solo añaden un toque estético, sino que también ofrecen un confort incomparable gracias a sus almo"/>
        <s v="El Sofá Cama Reclinable tipo Futón para Sala es una solución práctica para espacios reducidos, con dimensiones de 25 cm de alto, 115 cm de ancho y 170 cm de largo. Tiene una resistencia de peso de 150 kg y capacidad para 2 personas. Ideal para dar un toqu"/>
        <s v="El Sofá Cama para Sala Futón Reclinable Gris es un mueble versátil ideal para sala o estudio, con dimensiones de 25 cm de alto, 110 cm de ancho y 183 cm de largo. Tiene una resistencia de peso de 150 kg y capacidad para 2 personas. Perfecto para visitas i"/>
        <s v="El Sofácama Futón Reclinable para Sala es un mueble versátil que agrega elegancia y comodidad a cualquier espacio. Sus dimensiones armadas son de 19 cm de alto, 97 cm de ancho y 183 cm de largo, con una resistencia de peso de 150 KG y capacidad para 2 per"/>
        <s v="El Sofacama de Sala Futón Reclinable Plegable es la elección ideal para momentos agradables con familia o amigos, así como para descansar cómodamente. Con dimensiones armadas de 19 cm de alto, 112 cm de ancho y 183 cm de largo, tiene una resistencia de pe"/>
        <s v="El Sofá Cama Nairobi redefine el descanso en tu hogar al combinar versatilidad y comodidad sin comprometer el estilo. Este innovador mueble se adapta a tus necesidades, transformándose fácilmente en un elegante sofá o en una acogedora cama, ofreciéndote a"/>
        <s v="-"/>
        <s v="Está diseñada para adaptarse y realzar cualquier decoración de interiores, combina estilos modernos y minimalistas con toques tradicionales y acogedores.&#10;&#10;Está tapizada en un suave y duradero tejido de color gris, no solo es práctica para el uso diario, s"/>
        <s v="Un diseño con la calidez esencial para tu hogar. Más que un simple mueble, se convierte en un lienzo para tus recuerdos y adornos favoritos, ofreciendo una plataforma perfecta para exhibir tus fotografías más preciadas o funcionar como un práctico reviste"/>
        <s v="Se entrega prácticamente ensamblado para facilitar una instalación rápida y sencilla. Solo es necesario colocar las patas con sus tornillos utilizando un desarmador, fijar el lavabo en la parte superior con silicón (no incluido; se recomienda silicón tran"/>
        <s v="Está fabricado con una combinación de madera industrializada y MDF, con un acabado UV que asegura durabilidad y resistencia a largo plazo. Su elegante diseño contemporáneo en color chocolate (café con vetas de madera), añade un toque moderno y sofisticado"/>
        <s v="Ofrece tres amplios espacios para adornos, libros o accesorios, como el control remoto, manteniendo todo al alcance y bien organizado. Es ideal para añadir un toque decorativo y práctico a tu sala de estar.&#10;&#10;Está fabricado con madera industrial, un materi"/>
        <s v="Su estructura, fabricada con madera de alta resistencia y reforzada con un sólido soporte metálico y patas de acero, asegura una durabilidad prolongada y una estabilidad impecable. El tapizado en tela suave de color gris, combinado con un relleno de espum"/>
        <s v="Su estructura, fabricada con madera de alta resistencia y reforzada con un sólido soporte metálico y patas de plástico, asegura una durabilidad prolongada y una estabilidad firme. El tapizado en tela suave color chocolate, combinado con un relleno de espu"/>
        <s v="Está fabricada en resistente madera MDP, lo que asegura durabilidad y una estructura sólida que prioriza la seguridad de tu bebé.&#10;&#10;Está equipada con barandillas laterales fijas, proporciona un acceso seguro y cómodo, además de facilitar la limpieza. Asimi"/>
        <s v="Está fabricada en resistente madera MDP, lo que asegura durabilidad y una estructura sólida que prioriza la seguridad de tu bebé. &#10; &#10;Está equipada con barandillas laterales fijas, proporciona un acceso seguro y cómodo, además de facilitar la limpieza. &#10; &#10;"/>
        <s v="Las dos puertas, equipadas con bisagras semiautomáticas, aseguran un cierre seguro, mientras que el tubo interior proporciona un amplio espacio para colgar la ropa de forma organizada y ordenada.&#10;&#10;Con dos espaciosos cajones inferiores dotados de corredera"/>
        <s v="Sus tres cajones inferiores, reforzados con correderas metálicas, ofrecen un espacio seguro para guardar tus pertenencias, mientras que las cuatro puertas laterales, equipadas con bisagras semiautomáticas, proporcionan tubos y compartimentos ideales para "/>
        <s v="El cajón, equipado con correderas metálicas de extensión fácil, brinda comodidad al abrir y cerrar. Además, cuenta con un amplio espacio de almacenamiento exterior, perfecto para organizar documentos, libros u otros objetos. &#10; &#10;Las patas con corte diagona"/>
        <s v="Sillón tapizado en tela suave de linato de color café, combinado con un relleno de espuma de alta densidad, con dimensiones de 110 cm de ancho x 90 cm de largo x 84 cm de alto."/>
        <m/>
        <s v="La Sala Esquinera Reversible Valencia en gris oscuro es la solución perfecta para quienes buscan funcionalidad, comodidad y estilo en su hogar. Con un diseño contemporáneo y versátil, esta sala se adapta a cualquier distribución de espacio. Fabricada con "/>
        <s v="La Sala Esquinera Reversible Valencia Café es la solución perfecta para quienes buscan funcionalidad, comodidad y estilo en su hogar. Con un diseño contemporáneo y versátil, esta sala se adapta a cualquier distribución de espacio. Fabricada con materiales"/>
        <s v="El Sofá Lárisa Gris es una pieza de diseño que combina modernidad, elegancia y funcionalidad en un solo mueble. Su sofisticado acabado en tono gris le confiere un aire contemporáneo que se integra perfectamente en cualquier estilo decorativo, desde los am"/>
        <s v="El Sofá Lárisa Café es una pieza de diseño que combina modernidad, elegancia y funcionalidad en un solo mueble. Su sofisticado acabado en tono gris le confiere un aire contemporáneo que se integra perfectamente en cualquier estilo decorativo, desde los am"/>
        <s v="El Loveseat Lárisa Gris es la opción perfecta para optimizar espacios sin renunciar al estilo y la comodidad. Con un diseño compacto y moderno, este loveseat se presenta en un elegante tono gris que aporta un toque de sofisticación a cualquier ambiente, y"/>
        <s v="El Loveseat Lárisa Café es la opción perfecta para optimizar espacios sin renunciar al estilo y la comodidad. Con un diseño compacto y moderno, este loveseat se presenta en un elegante tono gris que aporta un toque de sofisticación a cualquier ambiente, y"/>
        <s v="El Sofá Cama Lucía Gris es la perfecta fusión entre elegancia y funcionalidad, diseñado para transformar cualquier espacio en un ambiente moderno y acogedor. Con un acabado en un suave tono gris, este mueble combina la comodidad de un sofá con la versatil"/>
        <s v="El Sofá Cama Lucía Gris Oscuro es la perfecta fusión entre elegancia y funcionalidad, diseñado para transformar cualquier espacio en un ambiente moderno y acogedor. Con un acabado en un sofisticado tono gris oscuro, este mueble combina la comodidad de un "/>
        <s v="El Sofá Cama Lucía Chocolate es la perfecta fusión entre elegancia y funcionalidad, diseñado para transformar cualquier espacio en un ambiente moderno y acogedor. Con un acabado en un sofisticado tono gris oscuro, este mueble combina la comodidad de un so"/>
        <s v="Descubre el Sofá Cama Taipei Gris Oscuro, la solución perfecta para optimizar tu espacio sin renunciar a la elegancia. Este sofá cama de diseño moderno y minimalista se adapta a cualquier ambiente, desde un pequeño apartamento hasta una amplia sala de est"/>
        <s v="Descubre el Sofá Cama Taipei Azul Marino, la solución perfecta para optimizar tu espacio sin renunciar a la elegancia. Este sofá cama de diseño moderno y minimalista se adapta a cualquier ambiente, desde un pequeño apartamento hasta una amplia sala de est"/>
        <s v="El Paquete de sillas de plástico plegables, con un conjunto de 4 unidades, es ideal tanto para uso en interiores como exteriores, ofreciendo comodidad y practicidad en cualquier evento. Con dimensiones de 88 cm de alto, 45 cm de ancho y 50 cm de largo, y "/>
        <s v="Combina durabilidad con elegancia, ofreciendo una opción ideal tanto para eventos especiales como para uso doméstico. Estas sillas están diseñadas para soportar hasta 120 kg por silla, asegurando una capacidad de carga robusta para una variedad de situaci"/>
        <s v="Las Sillas Plegables de Plástico Blancas, en un paquete de 4 unidades, son cómodas, resistentes y fáciles de armar. Con dimensiones de 88 cm de alto, 45 cm de ancho y 50 cm de largo, y una resistencia de peso de hasta 100 KG por silla, son ideales para cu"/>
        <s v="Las Sillas Plegables de Plástico Blancas, disponibles en un paquete de 4 unidades, son cómodas, resistentes y de fácil montaje. Con dimensiones de 88 cm de alto, 45 cm de ancho y 50 cm de largo, y una capacidad de resistencia de hasta 100 KG por silla, so"/>
        <s v="Ideal tanto para el uso en interiores como en exteriores, es perfecta tanto para eventos deportivos, acampadas y picnics, así como para uso cotidiano en el hogar.&#10;&#10;Con 87 cm de alto, 47 cm de ancho y 54 cm de largo, presenta un diseño compacto que se adap"/>
        <s v="Las Sillas Plegables de Plástico Gris Tipo Madera vienen en un paquete de 4 unidades y ofrecen comodidad, resistencia y facilidad de montaje. Con dimensiones de 88 cm de alto, 45 cm de ancho y 50 cm de largo, y una capacidad de resistencia de hasta 100 KG"/>
        <s v="Te ofrecen una capacidad para soportar hasta 100 kg cada una. Presentan un lindo diseño, además de ser portátiles, fáciles de armar y cuentan con un bloqueo de seguridad que aseguran  estabilidad y firmeza. &#10; &#10;El set ofrece comodidad, resistencia y practi"/>
        <s v="El Paquete de sillas de plástico plegables reforzadas, con un conjunto de 4 unidades, es ideal tanto para uso en interiores como exteriores, ofreciendo comodidad y practicidad en cualquier evento. Con dimensiones de 88 cm de alto, 45 cm de ancho y 50 cm d"/>
        <s v="Con capacidad para dos personas, incluye dos sillas individuales y una mesa de centro tipo ratona, ideal para disfrutar de momentos relajantes en tu terraza o jardín.&#10;&#10;Las piezas están fabricadas con plástico reforzado, lo que les confiere mayor resistenc"/>
        <s v="Su diseño práctico, cómodo y portátil está diseñado para adaptarse tanto a espacios interiores como exteriores. Con una superficie rígida que se ensambla rápidamente, se pliega por la mitad y cuenta además con un asa práctica, facilitando su almacenamient"/>
        <s v="Ofrece un diseño portátil tipo portafolio que facilita su ensamblaje y desmontaje. Incorpora un sistema de bloqueo de seguridad que contribuye a la estabilidad y firmeza durante su uso, proporcionando una superficie sólida y segura. &#10; &#10;Proporciona un espa"/>
        <s v="Ofrece un diseño portátil tipo portafolio que facilita su ensamblaje y desmontaje. Incorpora un sistema de bloqueo de seguridad que contribuye a la estabilidad y firmeza durante su uso, proporcionando una superficie sólida y segura.&#10;&#10;Con una altura de 74 "/>
        <s v="Con unas dimensiones de 180 cm de largo, 70 cm de ancho y 74 cm de alto, está fabricada en plástico de polietileno de alta densidad (HDPE) con un panel de 3.5 cm de grosor, proporcionando una base duradera. El material no solo es resistente, sino que tamb"/>
        <s v="La Mesa Plegable Blanca 240 presenta un diseño portátil tipo portafolio que facilita su ensamblaje y desmontaje. Incorpora un sistema de bloqueo de seguridad que contribuye a la estabilidad y firmeza durante su uso, proporcionando una superficie sólida y "/>
        <s v="Con unas dimensiones de 75 cm de largo, 50 cm de ancho y tres alturas ajustables de 74, 62 y 54 cm, está fabricada en plástico de polietileno de alta densidad (HDPE) con un panel de 4 cm de grosor, proporcionando una base duradera. El material no solo es "/>
        <s v="Con unas dimensiones de 86 cm de largo, 86 cm de ancho y 74 cm de alto, está fabricada en plástico de polietileno de alta densidad (HDPE) con un panel cuadrado de 4 cm de grosor, proporcionando una base duradera. El material no solo es resistente, sino qu"/>
        <s v="Con unas dimensiones de 180 cm de largo, 74.5 cm de ancho y 74 cm de alto, está fabricada en plástico de polietileno de alta densidad (HDPE) con un panel de 4 cm de grosor, proporcionando una base duradera. El material no solo es resistente, sino que tamb"/>
        <s v="La Sala de Jardín para Exteriores con cojines consta de 2 sillas individuales y una mesa de centro cuadrada, todas en color negro. Las sillas tienen dimensiones de 81 cm de alto, 59 cm de ancho y 66 cm de largo, mientras que la mesa de centro mide 42 cm d"/>
        <s v="La Sala para Jardín de muebles de mimbre para patio exterior consta de 2 sillones individuales con cojines y una mesa de centro cuadrada, todos en color negro. Las sillas tienen dimensiones de 72.5 cm de alto, 67.5 cm de ancho y 72 cm de largo, mientras q"/>
        <s v="La Sala para Jardín de Muebles de Patio Exterior consta de 4 piezas en color café con cojines: un sillón de dos asientos, dos sillones individuales y una mesa rectangular. Las dimensiones del sillón doble son 81 cm de alto, 69 cm de ancho y 108 cm de larg"/>
        <s v="Renueva tu espacio al aire libre con la Sala para Jardín Croacia de 4 Piezas en color café, un conjunto elegante y funcional que ofrece comodidad y estilo para disfrutar de tus momentos al aire libre.&#10;&#10;Este conjunto consta de un sillón de dos asientos, do"/>
        <s v="Conjunto de muebles para patio exterior de tres piezas incluye dos sillas individuales y una mesa de centro cuadrada, perfectos para crear un ambiente acogedor y moderno en tu jardín, terraza o balcón.&#10;&#10;Con capacidad para dos personas, este conjunto ofrec"/>
        <s v="El Juego de Muebles de Jardín de Rattan Sintético consta de 4 piezas en color negro con cojines: un sillón de dos asientos, dos sillones individuales y una mesa rectangular. Las dimensiones del sillón doble son 72 cm de alto, 64 cm de ancho y 131 cm de la"/>
        <s v="El Juego de Muebles de Jardín con almohadas consta de 4 piezas en color negro con cojines, incluyendo un sillón de dos plazas, dos sillones individuales y una mesa de centro rectangular. Las dimensiones del sillón doble son 81 cm de alto, 69 cm de ancho y"/>
        <s v="Ideal tanto para el uso en interiores como en exteriores, es perfecta tanto para eventos deportivos, acampadas y picnics, así como para uso cotidiano en el hogar. &#10; &#10;Con 87 cm de alto, 47 cm de ancho y 54 cm de largo, presenta un diseño compacto que se ad"/>
        <s v="Transforme cualquier espacio con estas sillas plegables de plástico blanco, diseñadas para combinar comodidad, resistencia y practicidad en un solo producto. Este paquete incluye 4 sillas, perfectas para reuniones familiares, eventos al aire libre o cualq"/>
        <s v="Ofrece un diseño portátil tipo portafolio que facilita su ensamblaje y desmontaje. Incorpora un sistema de bloqueo de seguridad que contribuye a la estabilidad y firmeza durante su uso, proporcionando una superficie sólida y segura.&#10;&#10;Con una altura de 70 "/>
        <s v="Con unas dimensiones de 122 cm de largo, 60 cm de ancho y 74 cm de alto, está fabricada en plástico de polietileno de alta densidad (HDPE) con un panel de 4 cm de grosor, proporcionando una base duradera. El material no solo es resistente, sino que tambié"/>
        <s v="La Silla de Plástico Plegable tipo rattan gris, en un set de 4 unidades, ofrece comodidad y resistencia con un diseño único. Con dimensiones de 88 cm de alto, 45 cm de ancho y 50 cm de largo, y una resistencia de peso de 100 KG, es ideal para cualquier ev"/>
        <s v="Ideal para complementar cualquier espacio, desde un antecomedor hasta un balcón o una sala de espera. Su diseño sin reposacabezas ni reposabrazos maximiza la libertad de movimiento y facilita su almacenamiento debajo de cualquier escritorio, lo que la hac"/>
        <s v="Ideal tanto para el uso en interiores como en exteriores, es perfecta tanto para eventos deportivos, acampadas y picnics, así como para uso cotidiano en el hogar.&#10;&#10;Con 85 cm de alto, 44 cm de ancho y 50 cm de largo, presenta un diseño compacto que se adap"/>
        <s v="Las Sillas Plegables de Plástico Negras vienen en un paquete de 4 unidades y ofrecen comodidad, resistencia y facilidad de montaje. Con dimensiones de 88 cm de alto, 45 cm de ancho y 50 cm de largo, y una capacidad de resistencia de hasta 100 KG por silla"/>
        <s v="Con unas dimensiones de 44 cm de largo, 44 cm de ancho y 75 cm de alto, está fabricada en plástico de polietileno de alta densidad (HDPE).&#10;&#10;Está diseñada para un uso prolongado en diversas condiciones ambientales, resiste eficazmente factores externos. El"/>
        <s v="Con su acolchado ortopédico, ofrece un nivel de comodidad firme que promueve una postura adecuada durante el sueño, permitiéndote descansar de manera apropiada cada noche. &#10; &#10;Está equipado con una colchoneta Pillow Top que añade una capa adicional de suav"/>
        <s v="Con su tapa de tela Stretch, ofrece una suavidad incomparable que te envuelve en comodidad desde el momento en que te acuestas. &#10; &#10;Está equipado con la tecnología de resortes continuos de alto desempeño, asegurando un soporte óptimo para tu cuerpo, promov"/>
        <s v="Introduce un toque de elegancia y confort a tu dormitorio con el Colchón Restonic Lotto. Este colchón, diseñado para ofrecer una experiencia de descanso excepcional, presenta características distintivas que lo convierten en una elección única.&#10;&#10;La colchon"/>
        <s v="El Colchón Restonic Rover ofrece una experiencia de descanso excepcional con su colchoneta Euro Top en tono gris y materiales de primera calidad, que incluyen tela tejida de punto y resortes Bonell para máxima comodidad y durabilidad. Con un nivel de conf"/>
        <s v="Sumérgete en la excelencia del descanso con el Colchón Restonic Rover, un paradigma de comodidad y calidad. Este colchón, diseñado meticulosamente para ofrecerte un sueño reparador, presenta características distintivas que lo convierten en una elección in"/>
        <s v="El Colchón Restonic Rover ofrece una experiencia excepcional de descanso, con una colchoneta Euro Top en tono gris para una sensación lujosa. Fabricado con materiales de primera calidad, incluyendo tela tejida de punto y resortes Bonell, asegura confort y"/>
        <s v="Se adapta a cualquier posición de sueño, gracias a su relleno de Memory Foam triturado. Ofrece un descanso personalizado al ajustarse perfectamente a la forma de tu cabeza y cuello, lo que facilita la relajación de los puntos de presión durante toda la no"/>
        <s v="Diseñadas para brindarte el máximo confort y adaptabilidad, estas almohadas cuentan con un relleno innovador de tecnología Fiberball, compuesto por esferas independientes que logran un acojinamiento perfecto. Este ingenioso diseño se ajusta con precisión "/>
        <s v="Con una unidad de 651 resortes que se concentran en la zona lumbar, proporciona un apoyo específico donde más se necesita, promoviendo una postura adecuada y aliviando la presión en el cuerpo durante el sueño. &#10; &#10;El tejido Never Turn, con un diseño exclus"/>
        <s v="El Colchón Dreams In A Box de Spring Air en tamaño matrimonial ofrece máximo confort con su forma tradicional y tecnología avanzada para noches de sueño reparador. Con colchoneta Memory Foam que se adapta al cuerpo, con una capa de espuma firme para aline"/>
        <s v="Con su sistema de descanso Posture Comfort, está diseñado para proporcionar un soporte excepcional y una comodidad incomparable. &#10; &#10;La colchoneta Pillow Top de 4 centímetros, fabricada con materiales de alta densidad, brinda comodidad extra, asegurando qu"/>
        <s v="Con su sistema de descanso Posture Comfort, está diseñado para proporcionar un soporte excepcional y una comodidad incomparable.&#10;&#10;La colchoneta Pillow Top de 4 centímetros, fabricada con materiales de alta densidad, brinda comodidad extra, asegurando que "/>
        <s v="Cuidadosamente diseñada para regular la entrada de luz, es perfecta para instalar en ventanas de recámaras, salas y cualquier habitación de tu hogar. Fabricada en 100% poliéster, no solo es fácil de lavar, sino que también ofrece una eficaz protección con"/>
        <s v="Confeccionada con tela de algodón 100% de 300 hilos, ofrece una superficie suave y acogedora, enriquecida con un acojinamiento de 200 gramos que proporciona un tacto excepcionalmente acolchado. &#10; &#10;Está integrada con un forro de poliuretano altamente resis"/>
        <s v="Confeccionada con tela de algodón 100% de 300 hilos, ofrece una superficie suave y acogedora, enriquecida con un acojinamiento de 200 gramos que proporciona un tacto excepcionalmente acolchado.&#10;&#10;Está integrada con un forro de poliuretano altamente resiste"/>
        <s v="Confeccionada en microfibra, un material sintético de alta calidad que combina poliéster y nylon, ha ganado popularidad en el hogar por sus múltiples ventajas. Se destaca su capacidad para mantener el color intacto lavado tras lavado, a diferencia de otro"/>
        <s v="El colchón Top Hotel Plus King Size redefine el descanso de lujo en la industria hotelera con características destacadas que incluyen dimensiones generosas para un espacio amplio, construcción de alta calidad para durabilidad y resistencia, y un nivel de "/>
        <s v="El colchón Top Hotel Plus en tamaño Matrimonial redefine el estándar de lujo en la experiencia de dormir con características excepcionales que incluyen una construcción de alta calidad para durabilidad y resistencia, un nivel de firmeza equilibrado para u"/>
        <s v="El colchón Euro Top en tamaño Individual ofrece un equilibrio óptimo entre comodidad y soporte para una experiencia de sueño excepcional. Con su construcción Euro Top acolchada y firmeza moderada, brinda una sensación de suavidad reconfortante y un soport"/>
        <s v="El colchón Euro Top en tamaño King Size redefine el descanso con su diseño lujoso y características excepcionales. Destacando por su generoso espacio, construcción Euro Top y firmeza equilibrada, ofrece una experiencia de sueño indulgente. Equipado con te"/>
        <s v="El colchón Euro Top en tamaño Matrimonial redefine el descanso con su diseño lujoso y características excepcionales. Destacando por sus dimensiones ideales para parejas, construcción Euro Top y firmeza equilibrada, ofrece una experiencia de sueño indulgen"/>
        <s v="Con su acolchado ortopédico, ofrece un nivel de comodidad firme que promueve una postura adecuada durante el sueño, permitiéndote descansar de manera apropiada cada noche.&#10;&#10;Está equipado con una colchoneta Pillow Top que añade una capa adicional de suavid"/>
        <s v="El Colchón Restonic Classic Firm de la Línea MoonCare ofrece máximo confort y soporte para un descanso saludable y reparador. Su Euro Top acolchado proporciona suavidad adicional para un descanso lujoso, mientras que su firmeza semi asegura un equilibrio "/>
        <s v="Experimenta el lujo del descanso con el Colchón Restonic Classic Firm, una joya de la Línea MoonCare diseñada meticulosamente para brindarte el soporte y confort que tu cuerpo merece. Este colchón presenta características clave que aseguran una experienci"/>
        <s v="El Colchón Restonic Classic Firm de la Línea MoonCare ofrece lujo y soporte para un descanso excepcional. Con Euro Top acolchado para mayor suavidad y firmeza semi, se adapta a las preferencias individuales de descanso. Su acojinamiento de primera calidad"/>
        <s v="El Colchón Restonic Classic Firm es una opción de lujo de la Línea MoonCare que prioriza el soporte y el confort. Con un Euro Top acolchado, ofrece una suavidad indulgente mientras mantiene una firmeza semirrígida para satisfacer diversas preferencias de "/>
        <s v="Está diseñado para aquellos que buscan un colchón tradicional que brinda comodidad y soporte de alta calidad en su descanso. Viene enrollado en una caja, lo que facilita su transporte e instalación.&#10;&#10;Cuenta con una unidad de resorte embolsado individualme"/>
        <s v="Está diseñado para aquellos que buscan un colchón tradicional que brinda  comodidad y soporte de alta calidad en su descanso. Viene enrollado en una caja, lo que facilita su transporte e instalación.&#10;&#10;Cuenta con una unidad de resorte embolsado individualm"/>
        <s v="El Colchón Restonic Rover ofrece excelencia en el descanso con su diseño meticuloso y características distintivas. Con una colchoneta Euro Top en tono gris, tejido de punto de alta calidad y resortes Bonell, asegura comodidad y durabilidad. Su nivel de co"/>
        <s v="El colchón Aqua redefine el descanso con su sistema de alto soporte y el sistema Posture Comfort que asegura una posición adecuada durante el sueño. La colchoneta Europillow de 6 cm añade estabilidad adicional, adaptándose a la forma del cuerpo con cada m"/>
        <s v="El colchón Aqua ofrece una experiencia de sueño elevada con un sistema de alto soporte que brinda apoyo preciso a todo el cuerpo. Con el sistema Posture Comfort, asegura una posición adecuada durante el sueño y una base sólida para el descanso. La colchon"/>
        <s v="El colchón ofrece una experiencia de descanso excepcional con su sistema de alto soporte y el sistema Posture Comfort que asegura una posición óptima durante el sueño. La colchoneta Europillow de 6 cm proporciona estabilidad adicional y un confort insuper"/>
        <s v="Experimenta el lujo del descanso con el Colchón Aqua en tamaño Queen Size. Este colchón te ofrece un sistema de alto soporte diseñado para brindar el apoyo adecuado a cada parte de tu cuerpo durante el sueño. Con el sistema Posture Comfort y una colchonet"/>
        <s v="Con una unidad de 294 resortes que se concentran en la zona lumbar, proporciona un apoyo específico donde más se necesita, promoviendo una postura adecuada y aliviando la presión en el cuerpo durante el sueño. &#10; &#10;El tejido Never Turn, con un diseño exclus"/>
        <s v="Con una unidad de 420 resortes que se concentran en la zona lumbar, proporciona un apoyo específico donde más se necesita, promoviendo una postura adecuada y aliviando la presión en el cuerpo durante el sueño. &#10; &#10;El tejido Never Turn, con un diseño exclus"/>
        <s v="Con una unidad de 462 resortes que se concentran en la zona lumbar, proporciona un apoyo específico donde más se necesita, promoviendo una postura adecuada y aliviando la presión en el cuerpo durante el sueño. &#10; &#10;El tejido Never Turn, con un diseño exclus"/>
        <s v="El Colchón Dreams in a Box Basic de Spring Air ofrece una experiencia de descanso excepcional en su forma tradicional en tamaño individual. Con colchoneta Memory Foam que se adapta al cuerpo y elimina puntos de presión, asegura un flujo de aire eficiente "/>
        <s v="El Colchón Dreams In A Box Basic de Spring Air, es un colchón tradicional en tamaño Matrimonial el cual ofrece comfort y tecnología innovadora para brindar noches de sueño reparador. Con colchoneta Memory Foam que se adapta al cuerpo y elimina puntos de p"/>
        <s v="El Colchón Dreams In A Box Basic en tamaño Queen Size de Spring Air revoluciona el descanso al combinar tecnología avanzada con materiales de alta calidad manteniendo la forma tradicional. Su colchoneta Memory Foam se adapta al cuerpo, eliminando puntos d"/>
        <s v="El Colchón Dreams In A Box Hybrid de Spring Air en tamaño individual ofrece una experiencia de descanso única por su forma tradicional y innovadora al combinar resortes embolsados individualmente con colchoneta Memory Foam. Brinda soporte preciso y confor"/>
        <s v="El Colchón Dreams In A Box Hybrid de Spring Air en tamaño King Size ofrece una experiencia de descanso superior manteniendo su forma tradicional. Con colchoneta Memory Foam que se adapta al cuerpo y elimina puntos de presión, asegura frescura constante. L"/>
        <s v="El Colchón Dreams In A Box en tamaño Queen Size de Spring Air te sumerge en el lujo del descanso, redefiniendo la comodidad y la conveniencia con su forma tradicional. Con colchoneta Memory Foam que se adapta a tu cuerpo, elimina puntos de presión y manti"/>
        <s v="Ofrece un nivel de firmeza media que asegura un soporte cómodo y adecuado para tu cuerpo.&#10;&#10;Su exclusivo sistema de resortes Performance de Spring Air asegura un descanso óptimo al permitir el funcionamiento individual de cada resorte. Con 782 resortes ent"/>
        <s v="El Colchón Spring Air Premier en tamaño individual ofrece un descanso rejuvenecedor y confort inugualable, con un nivel semi-firme. Su capa de acojinamiento de espuma se adapta a las curvas del cuerpo, eliminando puntos de presión. Los resortes embolsados"/>
        <s v="El Colchón Spring Air Premier en tamaño King Size ofrece lujo y confort supremo con su capa de acojinamiento que se adapta a las curvas del cuerpo y su sistema de resortes embolsados individualmente.Cuenta con un nivel de cnfort semi- firme Diseñado con t"/>
        <s v="El Colchón Spring Air Premier en tamaño Queen Size redefine la experiencia del descanso con tecnología innovadora y materiales de alta calidad. Su capa de acojinamiento de espuma se adapta a las curvas del cuerpo, brindando un soporte excepcional y elimin"/>
        <s v="El Colchón Dreams In A Box Hybrid de Spring Air en tamaño individual ofrece un confort excepcional a través de su forma tradicional al combinar resortes embolsados individualmente con colchoneta Memory Foam. La Memory Foam se adapta al cuerpo eliminando p"/>
        <s v="Cuenta con 324 resortes de acero, diseñados para ofrecerte el soporte ideal. Su nivel de confort suave, combinado con un núcleo de standard foam, asegura una superficie estable que se adapta a tu cuerpo, proporcionando el descanso que mereces.&#10;&#10;La colchon"/>
        <s v="Cuenta con 432 resortes de acero, diseñados para ofrecerte el soporte ideal. Su nivel de confort suave, combinado con un núcleo de standard foam, asegura una superficie estable que se adapta a tu cuerpo, proporcionando el descanso que mereces.&#10;&#10;La colchon"/>
        <s v="Cuenta con 432 resortes de acero, diseñados para ofrecerte el soporte ideal. Su nivel de confort medio, combinado con espuma aglutinada, proporciona una mayor estabilidad y firmeza para tu descanso.&#10;&#10;La colchoneta Euro Pillow, de perfil intermedio, está c"/>
        <s v="Descubre el equilibrio perfecto entre confort y soporte con nuestro colchón con un nivel de firmeza medio, diseñado para ofrecerte un descanso renovador. La colchoneta Euro Pillow de perfil intermedio que brinda una capa adicional de suavidad, mientras qu"/>
        <s v="Ofrece una experiencia de descanso excepcional en su forma tradicional, cuenta con tejido de punto de alta calidad, Eco Comfort Fiber, una capa cómoda y respetuosa con el medio ambiente que permite el flujo de aire natural para una noche de sueño más refr"/>
        <s v="Con un procesador Quad-Core y Android™ 10 (edición Go), disfrutarás de un rendimiento ágil, rápido y seguro, permitiéndote hacer más en menos tiempo.  &#10; &#10;La pantalla panorámica HD+ de 5.5 pulgadas te permite disfrutar de tu contenido favorito con una cali"/>
        <s v="Su procesador Octa-Core altamente eficiente, junto con 4 GB de RAM y 64 GB de almacenamiento, ampliables hasta 128 GB con una tarjeta Micro SD, te permiten ejecutar aplicaciones exigentes, transmitir contenido, tomar fotografías y jugar durante horas. Ade"/>
        <s v="Con una pantalla que sigue siendo nítida con luz exterior intensa, podrás ver fácilmente todas tus aplicaciones, responder a mensajes y grabar vídeos sin problema. &#10; &#10;Al reducir el brillo en interiores, el modo oscuro, el modo de protección ocular y la pa"/>
        <s v="Con una pantalla SuperAMOLED FHD+ de 6.01 pulgadas, ofrece un 79% de ratio de pantalla, maximizando la visualización con marcos reducidos y sin notch. Está protegida por Gorilla Glass 3 y una elegante curvatura 2.5D, brindando resistencia y estilo en un f"/>
        <s v="Optimiza tus fotos con una cámara triple con IA. Transforma tus imágenes con la triple cámara con IA del Alcatel 1SE y guarda un recuerdo de tus momentos más importantes. Sus cámaras con IA de 13 MP, super gran angular de 5 MP y de profundidad de 2 MP, te"/>
        <s v="Su estructura de bordes planos y un marco de aluminio que no solo le confiere un aspecto moderno, sino también una gran resistencia. La pantalla de 6.1 pulgadas está equipada con Ceramic Shield en el frente, un material exclusivo de Apple y reconocido por"/>
        <s v="Sumérgete en el mundo de la conectividad con el Hisense E30 Lite en un impresionante tono Neubula Blue. Equipado con 16 GB de almacenamiento interno y una memoria RAM de 1 GB, este dispositivo te ofrece el espacio y la potencia necesarios para llevar cont"/>
        <s v="El celular Hisense H40 Lite Magic en un elegante color negro, con una capacidad de almacenamiento de 64 GB y 3 GB de RAM, ofrece una combinación equilibrada de funcionalidad y estilo para satisfacer tus necesidades diarias.&#10;&#10;La pantalla del H40 Lite Magic"/>
        <s v="El celular Hisense H40 Magic en un llamativo color negro, con una generosa capacidad de almacenamiento de 128 GB y 4 GB de RAM, es una elección excepcional para aquellos que buscan un dispositivo móvil con estilo y alto rendimiento.&#10;&#10;La pantalla de 6.53 p"/>
        <s v="El celular Hisense U50 en un atractivo color azul, con una capacidad de almacenamiento de 32 GB + 2 GB de RAM, es una elección llamativa y funcional para aquellos que buscan un dispositivo móvil eficiente y con estilo.&#10;&#10;La pantalla del Hisense U50 ofrece "/>
        <s v="El celular Hisense V40I en un atractivo color dorado, con una capacidad de almacenamiento de 64 GB + 3 GB de RAM y funcionalidad Dual SIM, es una elección brillante para aquellos que buscan un dispositivo móvil que ofrezca estilo, rendimiento y versatilid"/>
        <s v="El celular Hisense H40 Lite Magic en un atractivo tono azul, con una capacidad de almacenamiento de 64 GB y 3GB de RAM, ofrece una experiencia móvil equilibrada con un diseño llamativo y un rendimiento eficiente. La pantalla del Hisense H40 Lite Magic pro"/>
        <s v="El celular HONOR X6S en un atractivo tono azul náutico, con una capacidad de almacenamiento de 128 GB + 4 GB de RAM, fusiona estilo y rendimiento para ofrecer una experiencia móvil excepcional.&#10;&#10;La pantalla del HONOR X6S brinda una visualización clara y v"/>
        <s v="El móvil Honor X6b, de color Midnight Black, te ofrece una tecnología innovadora que fue creada para satisfacer tus necesidades diarias. &#10; &#10;Memoria amplia &#10;Este móvil te ofrece una memoria interna de 128 GB, lo que significa que tendrás espacio para tus f"/>
        <s v="Con una pantalla de 6.52 pulgadas HD+ con un notch en forma de gota de agua y marcos reducidos. Con 2 GB de RAM y 64 GB de memoria de almacenamiento, expandible hasta 2 TB, tienes espacio más que suficiente para almacenar todas tus aplicaciones, fotografí"/>
        <s v="Su pantalla, con esquinas redondeadas, de 6.78 pulgadas, tiene una resolución FHD+ de 2388 x 1080 píxeles y capacidad para mostrar hasta 16.7 millones de colores. Además, cuenta con tecnología TFT LCD (IPS) y puede alcanzar una tasa de refresco de hasta 9"/>
        <s v="Te presentamos el Honor X8A de color Plata sideral, con un diseño limpio y exquisito demuestra su lenguaje único de diseño. El proceso de escarchado con cristales de arena exalta la extraordinaria textura del marco y a la vez captura el brillo de la luz. "/>
        <s v="Impresionante batería de 5330mAh, proporcionando una experiencia de larga duración y sin preocupaciones. Con una batería de duración súper larga y súper ahorro, te brinda la libertad de disfrutar de tus actividades diarias sin interrupciones. Con hasta 19"/>
        <s v="El celular Huawei Nova Y60 en elegante color negro, con una generosa capacidad de almacenamiento de 64 GB + 4 GB de RAM, es una elección excepcional para aquellos que buscan un dispositivo móvil que combine estilo, rendimiento y funcionalidad avanzada.&#10;&#10;L"/>
        <s v="El celular Huawei Nova Y60 en un atractivo color verde, con una generosa capacidad de almacenamiento de 64 GB + 4 GB de RAM, es una elección vibrante y eficiente para aquellos que buscan un dispositivo móvil con estilo y rendimiento confiable.&#10;&#10;La pantall"/>
        <s v="El celular Huawei P40 Lite en atractivo color gris, con una generosa capacidad de almacenamiento de 128 GB + 6 GB de RAM, es una opción destacada para aquellos que buscan un dispositivo móvil que combine rendimiento avanzado con un diseño elegante.&#10;&#10;La pa"/>
        <s v="El Huawei P40 Lite en color Rosa destaca por su fusión entre estilo, rendimiento y tecnología avanzada. Con 128 GB de almacenamiento y 8 GB de RAM, ofrece un diseño sofisticado, rendimiento potente y características innovadoras. Entre sus puntos destacado"/>
        <s v="El celular Huawei P40 Lite en un vibrante tono verde, con una generosa capacidad de almacenamiento de 128 GB + 6 GB de RAM, redefine la experiencia móvil al combinar un rendimiento potente con un diseño moderno y atractivo.&#10;&#10;La pantalla del Huawei P40 Lit"/>
        <s v="El celular Huawei P40 Lite en un llamativo color verde, con una generosa capacidad de almacenamiento de 128 GB y 8 GB de RAM y la posibilidad de utilizar dos tarjetas SIM, redefine la experiencia móvil al combinar rendimiento potente con un diseño atracti"/>
        <s v="El celular Huawei Y5P en un llamativo color azul, con una capacidad de almacenamiento de 32 GB + 2 GB de RAM, combina funcionalidad y estilo en un dispositivo compacto y atractivo.&#10;&#10;La pantalla del Huawei Y5P ofrece una visualización clara y colorida, ide"/>
        <s v="El celular Huawei Y5P en un clásico color negro, con una capacidad de almacenamiento de 32 GB + 2 GB de RAM, es una elección sobria y eficiente para aquellos que buscan un dispositivo móvil funcional con un toque de elegancia.&#10;&#10;La pantalla de 5.45 pulgada"/>
        <s v="El celular Huawei Y6 2019 en un atractivo color azul, con una capacidad de almacenamiento de 64 GB + 3 GB de RAM, ofrece un equilibrio entre estilo y rendimiento para aquellos que buscan un dispositivo móvil confiable y funcional.&#10;&#10;La pantalla del Huawei "/>
        <s v="El celular Huawei Y7 2019 en atractivo color Rosa, con 64 GB de almacenamiento y 3 GB de RAM, redefine la experiencia móvil al ofrecer un equilibrio perfecto entre estilo y rendimiento. Este dispositivo combina un diseño vibrante con funcionalidades avanz"/>
        <s v="El celular Huawei Y7P en color negro con 64 GB de almacenamiento y 4 GB de RAM combina estilo, rendimiento y versatilidad en un dispositivo móvil integral.&#10;&#10; El Huawei Y7P presenta un diseño elegante y moderno en color negro, ofreciendo un aspecto atracti"/>
        <s v="El celular Huawei Y7P en un atractivo color verde, con una capacidad de almacenamiento de 64 GB + 4 GB de RAM, presenta una combinación ideal de estilo y rendimiento para satisfacer las necesidades diarias de los usuarios.&#10;&#10;La pantalla del Huawei Y7P ofre"/>
        <s v="El celular Maxwest Nitro N62 en un vibrante color rojo, con una capacidad de almacenamiento de 32 GB y 2 GB de RAM, es una elección llamativa para aquellos que buscan un dispositivo móvil con estilo y funcionalidad eficiente.&#10;&#10;La pantalla del Maxwest Nitr"/>
        <s v="El Motorola G8 Plus Azul Nocturno 64 GB + 4 GB es un smartphone desbloqueado, brindándote la libertad de elegir la compañía telefónica que se adapte mejor a tus necesidades. Este dispositivo va más allá de la conectividad al ofrecer una experiencia visual"/>
        <s v="Con dimensiones de 77.3 milímetros de ancho, 163.5 milímetros de altura y 8.8 milímetros de profundidad, así como un peso de aproximadamente 196.8 gramos, se adapta cómodamente a la palma de tu mano y es fácil de transportar.&#10;&#10;Su pantalla TFT LCD (LTPS) d"/>
        <s v="Con una pantalla LCD de 6.6 pulgadas HD+ (1600 x 720) y una fluidez de 90 Hz, ofrece una experiencia visual envolvente y nítida, reforzada con Corning Gorilla Glass.&#10;&#10;Está equipado con 64 GB de almacenamiento interno y 2 GB de RAM expandible, lo que permi"/>
        <s v="El Motorola G13 Gris Oxford 128GB + 4GB es un smartphone que te sumerge en una experiencia visual cautivadora gracias a su pantalla IPS de 6.5 pulgadas, que ofrece colores vibrantes y detalles nítidos. Con un sistema operativo Android intuitivo y personal"/>
        <s v="El Motorola G23 en elegante color Gris Oxford ofrece un rendimiento excepcional y una experiencia de usuario fluida. Con una capacidad de almacenamiento de 128 GB y 4 GB de RAM, este dispositivo te permite almacenar una gran cantidad de aplicaciones, foto"/>
        <s v="El smartphone Motorola Moto G53 5G es un dispositivo de última generación con una pantalla de 6.5 pulgadas y tecnología Dual Sim. Tiene una capacidad de almacenamiento interno de 128GB, lo que permite guardar gran cantidad de aplicaciones, fotos y videos."/>
        <s v="Gracias a su avanzado sistema de cámaras con 108 MP1, puedes tomar impresionantes fotos en ultraalta resolución y grabar videos en 4K. Haz que todo cobre vida con colores vivos en una pantalla de 6.7&quot; que tiene la frecuencia de actualización más rápida2 e"/>
        <s v="Cuenta con una pantalla AMOLED de 6.43 pulgadas, prácticamente sin bordes, con una resolución de 2400 x 1080 píxeles y un punch-hole que maximiza tu experiencia visual. La protección ocular con inteligencia artificial ajusta automáticamente el brillo para"/>
        <s v="El Motorola E6I Gris 32 GB + 2 GB es un smartphone que destaca por su diseño sencillo y funcionalidad eficiente. Con un elegante tono gris, este dispositivo ofrece un aspecto discreto y moderno.&#10;&#10;La pantalla del Motorola E6I proporciona una visualización "/>
        <s v="El Motorola E7 Azul Aqua 32 GB y 2 GB es un smartphone que combina estilo y funcionalidad en un dispositivo accesible y vibrante. Su tono Azul Aqua agrega un toque de frescura y modernidad al diseño del teléfono.&#10;&#10;La pantalla del Motorola E7 ofrece una vi"/>
        <s v="El Motorola E7 Gris con 32 GB de almacenamiento y 2 GB de RAM ofrece una excepcional experiencia fotográfica con su avanzado sistema de cámaras. Con dos cámaras traseras de 48 MPx/2 MPx y una frontal de 5 MPx, captura imágenes detalladas y selfies nítidas"/>
        <s v="Un smartphone que no solo cautiva con su diseño delgado y llamativo, sino que también ofrece un rendimiento excepcional para satisfacer todas tus necesidades. Con el sistema operativo Android  13 Go Edition y un poderoso procesador UNISOC T606 de ocho núc"/>
        <s v="El Motorola E20 Azul Aqua 32GB y 2GB combina potencia y versatilidad para satisfacer tus necesidades móviles. Equipado con un procesador OctaCore de 1.6GHz y 2GB de RAM para un rendimiento eficiente, una pantalla IPS de 6.5 pulgadas para una experiencia v"/>
        <s v="Este extraordinario dispositivo ofrece un potente desempeño con su procesador Unisoc T606 OctaCore de 1.6GHz y 2GB de RAM, proporcionando un rendimiento eficiente y rápido para tus necesidades diarias. Disfruta de una experiencia visual envolvente en su p"/>
        <s v="Descubre el mundo de la fotografía profesional con el elegante Celular Motorola E30 en Gris Mineral. Este dispositivo, equipado con 3 cámaras principales, te brinda infinitas posibilidades para expresar tu creatividad. Experimenta con la iluminación, dife"/>
        <s v="Sumérgete en una experiencia visual inmersiva con el Motorola G4 Plus Negro 32GB + 2GB. Su pantalla FHD de 5.5 pulgadas ofrece colores vivos y detalles nítidos, proporcionando una visualización impresionante para tus contenidos multimedia favoritos. Equip"/>
        <s v="Sumérgete en la elegancia y el rendimiento excepcional del Motorola G6 Plus en su llamativo tono Azul Nimbus. Con 64GB de almacenamiento interno y 4GB de RAM, este smartphone te ofrece un espacio generoso y un rendimiento ágil para satisfacer todas tus ne"/>
        <s v="Sumérgete en la sofisticación y potencia del Motorola G6 Plus en el cautivador tono Deep Indigo. Con una generosa capacidad de almacenamiento de 64GB y 4GB de RAM, este smartphone te brinda espacio y rendimiento excepcionales para satisfacer tus necesidad"/>
        <s v="El Motorola G13 Matte Charcoal ofrece potencia y versatilidad con 128 GB de almacenamiento y 4 GB de RAM, ejecutando Android para una experiencia personalizable. Su pantalla IPS de 6.5 pulgadas brinda una visualización cautivadora. Con un sistema de cámar"/>
        <s v="Con su sistema de cámara avanzado, podrás capturar momentos y transformarlos en imágenes sofisticadas gracias a su sensor de 50 MP, que enfoca rápidamente para lograr retratos perfectos incluso en movimiento. Además, su capacidad para sacar más detalles d"/>
        <s v="Introduce una nueva dimensión de versatilidad y rendimiento con el Motorola Z Con Moto Mods en un elegante tono Gris Oscuro. Este dispositivo innovador ofrece la posibilidad de personalizar y potenciar tu experiencia móvil con Moto Mods, módulos que se co"/>
        <s v="Con un diseño elegante en 3D, fusionando brillo, metal y estilo en un cuerpo ultra ligero de una sola pieza, con bordes redondeados y un espesor de tan solo 8.4 milímetros y un peso de 190 gramos. Su llamativo color azul aperlado combina un acabado brilla"/>
        <s v="El celular Realme C21-Y en un vibrante color azul, con una generosa capacidad de almacenamiento de 64 GB + 4 GB de RAM y soporte Dual SIM, ofrece una combinación equilibrada de estilo y rendimiento para aquellos que buscan un dispositivo móvil funcional y"/>
        <s v="El celular Realme C21-Y en un elegante color negro, con una capacidad de almacenamiento de 64 GB + 4 GB de RAM y la comodidad de ser Dual SIM, ofrece una experiencia móvil completa con rendimiento y versatilidad.&#10;&#10;La pantalla del Realme C21-Y proporciona "/>
        <s v="El celular Samsung Galaxy A30S en elegante color negro redefine la experiencia móvil con su potente combinación de estilo y rendimiento. Con una generosa capacidad de almacenamiento de 64 GB y 4 GB de RAM, este dispositivo ofrece un espacio amplio para ap"/>
        <s v="El Samsung Galaxy A31 ofrece una experiencia móvil excepcional con su equilibrio perfecto entre rendimiento, diseño y características avanzadas. Con una amplia capacidad de almacenamiento de 128 GB y 4 GB de RAM, este smartphone asegura un rendimiento flu"/>
        <s v="Ofrece una resolución sorprendente de 2340 x 1080 píxeles, gracias a su pantalla FullView de 6.5 pulgadas. Se complementa con una relación de aspecto de 19.5:9, asegurando una experiencia inmersiva y panorámica que redefine los límites.&#10;&#10;Con un arco 3D qu"/>
        <s v="Con dimensiones de 77.3 milímetros de ancho, 163.5 milímetros de altura y 8.8 milímetros de profundidad, así como un peso de aproximadamente 196.8 gramos, se adapta cómodamente a la palma de tu mano y es fácil de transportar. &#10; &#10;Su pantalla TFT LCD (LTPS)"/>
        <s v="Con una pantalla de 6.75 pulgadas que ofrece una experiencia para disfrutar al máximo de tus contenidos favoritos. Está respaldado por un potente procesador HiSilicon Kirin 710A Octa-core y 4 GB de RAM, ofrece un rendimiento fluido y eficiente, permitiénd"/>
        <s v="Ofrece una experiencia visual increíble gracias a su pantalla Infinity-V Display de 6.5 pulgadas con resolución de 720 x 1600 píxeles. Con tecnología HD+, tu contenido diario se presenta nítido y definido, sin interrupciones. Su diseño refinado con un aca"/>
        <s v="Ofrece una experiencia visual increíble gracias a su pantalla Infinity V Display de 6.5 pulgadas con resolución de 720 x 1600 píxeles. Con tecnología HD+, tu contenido diario se presenta nítido y definido, sin interrupciones.&#10;&#10;Su diseño refinado con un ac"/>
        <s v="Ofrece una experiencia visual impactante gracias a su pantalla Infinity O Display de 6.5 pulgadas con resolución de 720 x 1600 píxeles. Con una amplia relación de aspecto que llena la pantalla de extremo a extremo y tecnología HD+, podrás sumergirte en tu"/>
        <s v="Ofrece una experiencia visual impresionante con su pantalla Infinity U de 6.4 pulgadas. Gracias a la tecnología HD+ Super AMOLED y 600 nits de brillo, los contenidos lucen nítidos y asombrosos, con una fluidez excepcional asegurada por Real Smooth, que ma"/>
        <s v="Ofrece una experiencia visual envolvente gracias a su pantalla Infinity U Display de 6.4 pulgadas con resolución de 2340 x 1080 píxeles. Con esta pantalla completa de extremo a extremo y tecnología Super AMOLED FHD+, podrás sumergirte por completo en tus "/>
        <s v="Se destaca por su pantalla Infinity V de 6.4 pulgadas, además de la resolución de 720 x 1560 píxeles y la tecnología Super AMOLED asegyura colores vibrantes y una claridad excepcional en HD+. &#10; &#10;Diseñado con elegancia y ergonomía en mente, este dispositiv"/>
        <s v="Ofrece una experiencia visual envolvente gracias a su pantalla Infinity V de 6.4 pulgadas con resolución de 720 x 1560 píxeles y tecnología Super AMOLED, que proporciona colores vibrantes y una claridad impresionante en HD+.&#10;&#10;Su diseño elegante y ergonómi"/>
        <s v="Ofrece una experiencia visual excepcional gracias a su pantalla Super AMOLED de 6.6 pulgadas con resolución de 1080 x 2340 píxeles y con una luminosidad de hasta 1,000 nits, lo que asegura una visión clara y nítida incluso en condiciones de luz solar dire"/>
        <s v="Con una pantalla FHD+ Infinity-O de 6.4 pulgadas que ofrece una visibilidad vibrante, incluso en exteriores, y una fluidez excepcional con una frecuencia de refresco de hasta 120 Hz.&#10;&#10;Incluye tecnologías como VDIS y un ángulo OIS más amplio que facilitan "/>
        <s v="El celular Smooth 5.5 Lite en color negro con 32 GB de almacenamiento y 1 GB de RAM es una opción eficiente y versátil para aquellos que buscan un dispositivo móvil práctico y accesible.&#10;&#10;**Características Destacadas:**&#10;&#10;1. **Diseño Compacto y Elegante:**"/>
        <s v="El celular Smooth 5.5 Lite en tono gris, con una capacidad de 32 GB + 1 GB de RAM y funcionalidad Dual SIM, es una opción práctica y funcional para aquellos que buscan un dispositivo móvil que ofrezca un equilibrio eficiente entre rendimiento y versatilid"/>
        <s v="El celular Smooth 5.5 Lite en un vibrante color rojo, con una capacidad de almacenamiento de 32 GB + 1 GB de RAM y la conveniencia de ser Dual SIM, ofrece una combinación equilibrada de estilo y funcionalidad.&#10;&#10;La pantalla del Smooth 5.5 Lite brinda una v"/>
        <s v="El celular Smooth 6.5 HD Black de 32 GB + 2 GB con capacidad Dual SIM ofrece una experiencia móvil excepcional, fusionando un diseño elegante con un rendimiento potente. Este dispositivo es perfecto para aquellos que buscan un equilibrio entre estilo, fun"/>
        <s v="El celular Smooth 6.5 HD en un elegante color azul, con una capacidad de almacenamiento de 32 GB + 2 GB de RAM y la conveniencia de ser Dual SIM, ofrece una experiencia móvil completa con estilo y rendimiento.&#10;&#10;La pantalla HD de 6.5 pulgadas del Smooth 6."/>
        <s v="El celular Smooth 6.5 HD en un atractivo color dorado, con una capacidad de almacenamiento de 32 GB + 2 GB de RAM y soporte Dual SIM, es una elección llamativa y funcional para aquellos que buscan un dispositivo móvil con estilo y versatilidad.&#10;&#10;La pantal"/>
        <s v="El celular Smooth 6.5 HD en un atractivo color Morado, con una capacidad de almacenamiento de 32 GB + 2 GB de RAM y soporte Dual SIM, es una elección llamativa y funcional para aquellos que buscan un dispositivo móvil con estilo y versatilidad.&#10;&#10;La pantal"/>
        <s v="El celular Smooth 6.26 Lite en tono azul, con capacidad de 32 GB + 1 GB de RAM y funcionalidad Dual SIM, es una elección ideal para aquellos que buscan un dispositivo móvil versátil con un equilibrio entre rendimiento y atractivo diseño.&#10;&#10;Con su pantalla "/>
        <s v="El celular Smooth 6.26 Lite, en un llamativo color rojo, con una capacidad de almacenamiento de 32 GB + 1 GB de RAM y la versatilidad de ser Dual SIM, ofrece una experiencia móvil equilibrada con un toque de estilo.&#10;&#10;La pantalla de 6.26 pulgadas del Smoot"/>
        <s v="El celular Smooth 6.26 Lite 4G en un elegante tono blanco, con una capacidad de almacenamiento de 32 GB + 1 GB de RAM y la posibilidad de utilizar dos tarjetas SIM, proporciona una experiencia móvil equilibrada con un diseño moderno y un rendimiento efici"/>
        <s v="El celular Smooth Note 6.8 en un atractivo color negro, con una generosa capacidad de almacenamiento de 64 GB + 4 GB de RAM y soporte Dual SIM, es una elección elegante y funcional para aquellos que buscan un dispositivo móvil con estilo y versatilidad.&#10;&#10;"/>
        <s v="El celular Smooth Note 6.8 en tono azul, con una amplia capacidad de 64 GB + 4 GB de RAM y funcionalidad Dual SIM, ofrece una experiencia móvil completa para aquellos que buscan un dispositivo versátil y eficiente con un diseño atractivo.&#10;&#10;La pantalla gen"/>
        <s v="El celular Smooth Note 6.8 en un vibrante color verde, con una capacidad de almacenamiento de 64 GB + 4 GB de RAM y soporte Dual SIM, es una elección llamativa y funcional para aquellos que buscan un dispositivo móvil con estilo y versatilidad.&#10;&#10;La pantal"/>
        <s v="El celular Smooth Note 6.8 en un elegante color blanco, con una generosa capacidad de almacenamiento de 64 GB + 4 GB de RAM y soporte Dual SIM, es una elección sofisticada y funcional para aquellos que buscan un dispositivo móvil con estilo y versatilidad"/>
        <s v="El TCL 201 en un clásico color negro, con una capacidad de almacenamiento de 32 GB + 1 GB de RAM, es una opción eficiente y funcional para aquellos que buscan un dispositivo móvil sencillo pero confiable. La pantalla del TCL 201 ofrece una experiencia vis"/>
        <s v="La tablet Vortex T10M en un atractivo color azul, con una capacidad de almacenamiento de 32 GB + 4 GB de RAM, es la elección perfecta para aquellos que buscan un dispositivo portátil que ofrezca un rendimiento sólido y una experiencia de usuario envolvent"/>
        <s v="Última incorporación, una tablet excepcional diseñada para ofrecer un rendimiento potente y portabilidad sin igual. Equipada con un procesador Quad-Core de 2GHz, esta tablet es capaz de manejar tareas intensivas con facilidad, brindándote una experiencia "/>
        <s v="El Xiaomi Mi 11 5G con 256GB de almacenamiento y 8GB de RAM es un dispositivo emblemático que combina un diseño elegante con un rendimiento potente. Con una pantalla AMOLED de 6.81 pulgadas y resolución Quad HD+, este smartphone ofrece imágenes vibrantes "/>
        <s v="Con una pantalla AMOLED de 6.28 pulgadas FHD+ (2400 x 1080 píxeles) que ofrece más de 68 mil millones de colores y una tasa de refresco de 120 Hz, brindando una claridad y suavidad excepcionales. La protección Corning Gorilla Glass Victus asegura durabili"/>
        <s v="Prepárate para sumergirte en el fascinante mundo del Xiaomi Mi 11 Lite 5G negro, una joya tecnológica que combina estilo y rendimiento de manera extraordinaria. Este smartphone no solo se destaca por su atractivo diseño en color azul, sino también por sus"/>
        <s v="Con una pantalla AMOLED FHD+ de 6.67 pulgadas (2400 x 1080 píxeles) y una tasa de actualización de 120 Hz, ofrece una experiencia visual fluida y colores vibrantes, gracias a la gama DCI-P3. Está potenciado por el procesador Snapdragon 695 de 8 núcleos y "/>
        <s v="Descubre la potencia y estilo en el Xiaomi Poco M3 Black, un smartphone que redefine la relación entre rendimiento y asequibilidad. Con su diseño elegante en color negro y una configuración de doble SIM, el Poco M3 ofrece una experiencia móvil versátil y "/>
        <s v="Sumérgete en el innovador mundo de la tecnología con el Xiaomi Poco M3 Blue, un smartphone que combina estilo, rendimiento y versatilidad en un elegante paquete. Este dispositivo en tono azul no solo es visualmente atractivo, sino que también ofrece un re"/>
        <s v="Sumérgete en la belleza cautivadora del Xiaomi Redmi 9 Sunset Purple, un teléfono inteligente que no solo impresiona con su rendimiento sólido, sino que también deslumbra con su llamativo diseño en tono morado atardecer. Este dispositivo es la combinación"/>
        <s v="Con una pantalla HD+ de 6.71 pulgadas, amplia y nítida brinda una visualización impresionante, perfecta para disfrutar de vídeos y juegos. Además, cuenta con un modo de lectura que suaviza la luz de la pantalla, protegiendo tus ojos y ofreciendo comodidad"/>
        <s v="Sumérgete en la elegancia pura del Xiaomi Redmi Note 9 Blanco, un dispositivo que combina un diseño sofisticado con un rendimiento excepcional. Con su tono blanco inmaculado, este smartphone no solo refleja un estilo moderno, sino que también ofrece un co"/>
        <s v="Sumérgete en la versatilidad y elegancia del Xiaomi Redmi Note 9 Gris, un smartphone que fusiona un diseño moderno con un rendimiento potente. Con su tono gris refinado, este dispositivo no solo es estéticamente atractivo, sino que también ofrece un conju"/>
        <s v="Con una pantalla Infinity-V Display de 6.6 pulgadas Full HD+, disfruta de tus contenidos favoritos con colores reales y una nitidez excepcional, perfecta para ver todo lo que te has estado perdiendo en alta definición.&#10;&#10;Ofrece 64 GB de almacenamiento inte"/>
        <s v="Sumérgete en la frescura y eficiencia del Xiaomi Redmi A1 Verde Claro, un smartphone que combina un diseño vibrante con un rendimiento confiable. Con su tono verde claro, este dispositivo no solo es visualmente llamativo, sino que también ofrece un conjun"/>
        <s v="Introduciendo un dispositivo que combina rendimiento y versatilidad, este equipo cuenta con una pantalla TFT de 6.1 pulgadas que ofrece colores vibrantes y una experiencia visual envolvente. Este dispositivo no solo destaca por su pantalla, sino también p"/>
        <s v="El celular ZTE V2020 en elegante color Azul Nacarado con 128 GB de almacenamiento y 4 GB de RAM ofrece una experiencia móvil completa, destacándose por su diseño atractivo y características avanzadas. Con un diseño sofisticado que combina estilo y eleganc"/>
        <s v="Con una pantalla DotDisplay FHD+ de 6.79 pulgadas, que no solo brinda una resolución de 2460 x 1080 píxeles, sino que también ofrece una experiencia visual fluida con una frecuencia de actualización AdaptiveSync de 90 Hz. La certificación SGS para baja in"/>
        <s v="Con una pantalla HUAWEI FullView de 6.7 pulgadas y resolución FHD+ de 1080 x 2388 píxeles, bordeada por un bisel ultradelgado de sólo 1.05 milímetros, disfruta de una relación pantalla-cuerpo impresionante del 94%. La tecnología de protección ocular con a"/>
        <s v="Con el chip ultrarrápido A15 Bionic con un GPU de 5 núcleos ofrece un rendimiento excepcional, permitiendo un funcionamiento suave de juegos con gráficos avanzados y aplicaciones de realidad aumentada.&#10;&#10;Con capacidad de almacenamiento de 512 GB, lo que pr"/>
        <s v="Su acabado de doble revestimiento ofrece una estética impresionante, mientras que su cuerpo ultrafino y ligero de 175 gramos lo hace fácil de manejar.&#10;&#10;La pantalla a todo color P3 muestra una gama impresionante de 1.07 mil millones de colores, con una pre"/>
        <s v="Con una pantalla Super AMOLED de 6.5 pulgadas, equipada con Vision Booster, asegura una claridad vibrante incluso bajo la luz directa del sol. Su frecuencia de refresco de 90 Hz permite un desplazamiento fluido, mientras que el brillo máximo de 800 nits a"/>
        <s v="Con una pantalla Infinity-V Display de 6.5 pulgadas y tecnología HD+, tu contenido se verá más nítido, definido y claro. &#10; &#10;Admira las elegantes curvas de su diseño aerodinámico, que no solo es estéticamente atractivo, sino también ergonómico, adaptándose"/>
        <s v="Con una pantalla FHD+ Infinity-O de 6.4 pulgadas que ofrece una visibilidad vibrante, incluso en exteriores, y una fluidez excepcional con una frecuencia de refresco de hasta 120 Hz. &#10; &#10;Incluye tecnologías como VDIS y un ángulo OIS más amplio que facilita"/>
        <s v="Con una pantalla Infinity-V de 6.5 pulgadas disfruta de una experiencia visual para todo lo que te gusta. Gracias a la tecnología HD+, tu contenido se ve nítido y claro.&#10;&#10;Con un diseño elaborado y elegante. Su acabado reflejante desprende un brillo pastel"/>
        <s v="Con una pantalla Super AMOLED de 6.5 pulgadas que ofrece colores vibrantes y alcanza hasta 1000 nits de brillo, la tecnología Vision Booster mejora la visibilidad en espacios exteriores, y el Eye Comfort Shield reduce la emisión de luz azul para proteger "/>
        <s v="Está fabricado con materiales de primer nivel y presenta una cubierta de cámara que proporciona una sensación agradable al tacto. Su diseño delgado incluye un lector de huella digital en el lateral para un desbloqueo instantáneo.&#10;&#10;Con una impresionante ba"/>
        <s v="El celular Redmi Note 11 Pro es un smartphone diseñado para ofrecer un rendimiento excepcional y una experiencia visual de primer nivel, con una cámara principal avanzada de 108 MP, para capturar imágenes con nitidez y detalles extraordinarios. Además, la"/>
        <s v="El Celular Honor X7 Plata cuenta con un diseño moderno y elegante, con una parte trasera de acabado brillante que le otorga un toque premium. Su pantalla es un panel LCD de 6.74 pulgadas con resolución HD+ (1600 x 720 píxeles), lo que proporciona una expe"/>
        <s v="El Celular Motorola Edge 20 Lite Verde tiene una pantalla OLED de 6.7 pulgadas con tasa de refresco de 90Hz, lo que ofrece una visualización fluida y colores vibrantes. Su resolución es Full HD+, lo que mejora la calidad de las imágenes y videos. Cuenta c"/>
        <s v="El Celular OPPO A16 Negro ofrece un buen rendimiento, su pantalla es de 6.52 pulgadas con resolución HD+ y tecnología LCD, este modelo cuenta con el procesador MediaTek Helio G35, cuenta con 3GB de RAM y 32GB de almacenamiento interno, aunque tiene soport"/>
        <s v="El OPPO Reno7 cuenta con 6 GB o 8 GB de RAM y 128 GB o 256 GB de almacenamiento interno. Su pantalla AMOLED de 6.43 pulgadas con resolución FHD+ y tasa de refresco de hasta 90 Hz ofrece una experiencia visual fluida y vibrante.La cámara principal de 64 MP"/>
        <s v="El Celular Motorola Moto G82 presenta un diseño moderno, su pantalla es OLED de 6.6 pulgadas, con una resolución Full HD+ (2400 x 1080 píxeles). Su procesador Qualcomm Snapdragon 695 5G**, acompañado de 6 GB de RAM y 128 GB de almacenamiento interno, con "/>
        <s v="El OPPO Reno 6 Lite tiene un diseño moderno, la pantalla es AMOLED de 6.43 pulgadas con resolución Full HD+ (2400 x 1080 píxeles), permite una resolución de colores vivos, negros profundos y un contraste excepcional. La pantalla tiene un brillo máximo de "/>
        <s v="El Celular Motorola G41 cuenta con una pantalla AMOLED de 6.4 pulgadas con resolución Full HD+ (2400 x 1080 píxeles), además de tener un Procesador MediaTek Helio G85. Incluye 4 GB de RAM y 128 GB de almacenamiento interno que permite un rendimiento fluid"/>
        <s v="El Celular Motorola Moto G22 tiene una pantalla LCD de 6.5 pulgadas con resolución HD+ (1600 x 720 píxeles) y una tasa de refresco de 90 Hz, lo que proporciona una experiencia visual fluida. Cuenta con un procesador MediaTek Helio G37. Tiene una memoria d"/>
        <s v="El Celular Huawei P30 Lite tiene una pantalla IPS LCD de 6.15 pulgadas con resolución Full HD+ (2312 x 1080 píxeles), ocupa una buena proporción del frontal, proporcionando una buena calidad para ver vídeos, navegar por la web y jugar juegos.Con su Proces"/>
        <s v="El Celular Huawei Y9s tiene una pantalla LCD de 6.59 pulgadas con resolución Full HD+ (2340 x 1080 píxeles), lo que proporciona una excelente calidad de imagen y colores vibrantes. Tiene un procesador HiSilicon Kirin 710F**, este procesador está acompañad"/>
        <s v="El Celular Motorola G60S la pantalla IPS LCD de 6.8 pulgadas** con resolución Full HD+ (2460 x 1080 píxeles), lo que garantiza una experiencia visual nítida. Con un procesador MediaTek Helio G95. Cuenta con un espacio de 6 GB de RAM y 128 GB de almacenami"/>
        <s v="El Celular Samsung Galaxy S21 FE 5G es un smartphone de gama alta, con una pantalla Dynamic AMOLED 2X de 6.4 pulgadas con resolución Full HD+ (2400 x 1080 píxeles), lo que asegura una calidad de imagen nítida y colores vibrantes. La protección Gorilla Gla"/>
        <s v="El Huawei Mate 20 Lite cuenta con cámaras de 20 MP y 2 MP, que te permiten capturar fotos nítidas y efectos como el modo retrato. Su pantalla LTPS de 6.3&quot; ofrece colores vivos y alta definición para una experiencia visual impresionante.Con opciones de 4 G"/>
        <s v="El Huawei Mate 50 Pro cuenta con una pantalla OLED de 6.74 con tasa de refresco de 120 Hz, ofreciendo una experiencia visual fluida. Potenciado por el procesador Snapdragon 8+ Gen 1 (4G), garantiza un rendimiento excepcional.Su cámara trasera triple inclu"/>
        <s v="El Huawei Y9a está diseñado para ofrecer una carga rápida y una batería de larga duración. Con HUAWEI SuperCharge de 22.5 W, puedes cargar hasta el 70% de su batería en solo 30 minutos. La tecnología de ahorro de energía basada en IA asegura un rendimient"/>
        <s v="El Motorola Moto G200 5G es un smartphone con una pantalla FHD+ de 6.8 pulgadas y refresco de 144Hz, que ofrece una experiencia visual fluida y vibrante, ideal para juegos y contenido multimedia. Su resolución de 1080 x 2460 píxeles asegura una alta densi"/>
        <s v="El Motorola Moto G71 5G es un smartphone Android potenciado por un procesador Snapdragon 695, acompañado de 6GB o 8GB de RAM y 128GB de almacenamiento interno. Este dispositivo ofrece un rendimiento fluido y eficiente para tareas diarias y apps exigentes."/>
        <s v="El Motorola Moto G200 Morado Mirage 128 GB + 8 GB es un smartphone con una pantalla de 6.8 pulgadas y una tasa de refresco de 120 Hz, ideal para una experiencia visual fluida. Está equipado con el potente procesador Snapdragon 888+, que, junto con 8 GB de"/>
        <s v="El Huawei Y9a en color plata ofrece una pantalla LCD TFT de 6.63 pulgadas con resolución FHD+ 2400 x 1080, brindando una experiencia visual clara y vibrante. Equipado con 6 GB de RAM y 128 GB de almacenamiento interno, ampliables hasta 256 GB con tarjeta "/>
        <s v="El Oppo Reno 7 Negro 128 GB + 6 GB es un smartphone de alto rendimiento con un diseño elegante y moderno, este dispositivo ofrece un excelente desempeño en multitarea y almacenamiento de archivos. Su sistema de cámaras es destacado, con una cámara princip"/>
        <s v="El Oppo Reno 7 Negro 256 GB + 8 GB es un smartphone de alto rendimiento con un diseño elegante y moderno, este dispositivo ofrece un excelente desempeño en multitarea y almacenamiento de archivos. Su sistema de cámaras es destacado, con una cámara princip"/>
        <s v="El Motorola Moto G82 5G ofrece un rendimiento excepcional con su procesador Snapdragon 695 5G Octa-Core y 6 GB de RAM. Su pantalla AMOLED de 6.6&quot; proporciona una experiencia visual clara y vibrante.Con 128 GB de almacenamiento interno y batería de 5000 mA"/>
        <s v="El Motorola Moto G41 Dorado Amanecer es un smartphone con sistema operativo Android 11 que ofrece un rendimiento fluido y eficiente.Cuenta con una pantalla OLED de 6.4&quot;, proporcionando colores nítidos y vibrantes. Su cámara principal de 48 MP con estabili"/>
        <s v="El Celular Honor X7 128 GB + 6 GB Turbo Dual SIM viene equipado con una pantalla de 6.74 pulgadas en resolución HD+, ofrece una experiencia visual amplia y clara, ideal para ver contenido multimedia, jugar y navegar. Su procesador Snapdragon 680 de ocho n"/>
        <s v="El Motorola Moto G22 Azul es un smartphone de gran rendimiento con una pantalla LCD IPS de 6.5” Max Vision HD+ (1600 x 720 píxeles) y una tasa de refresco de 90Hz, que ofrece una experiencia visual fluida y clara. Su procesador MediaTek Helio G37, junto c"/>
        <s v="El Celular Huawei Nova 9 128 GB + 8 GB su pantalla OLED de 6.57 pulgadas con resolución Full HD+ ofrece una experiencia visual impresionante con colores vibrantes. Con 128 GB de almacenamiento interno y 8 GB de RAM, el Huawei Nova 9 ofrece un rendimiento "/>
        <s v="El Celular Huawei P30 Lite 256 GB + 6 GB, tiene una pantalla Full HD+ de 6.15 pulgadas ofrece una experiencia visual nítida y vibrante. Con 256 GB de almacenamiento internet y 6 GB de RAM, el Huawei P30 Lite proporciona un espacio generoso para guardar fo"/>
        <s v="El Celular Huawei P30 Lite 128 GB + 6 GB, tiene una pantalla Full HD+ de 6.15 pulgadas ofrece una experiencia visual nítida y vibrante. Con 128 GB de almacenamiento internet y 6 GB de RAM, el Huawei P30 Lite proporciona un espacio generoso para guardar fo"/>
        <s v="El Celular Motorola Edge 20 Lite tiene una pantalla OLED de 6.7 pulgadas con tasa de refresco de 90Hz, lo que ofrece una visualización fluida y colores vibrantes. Su resolución es Full HD+, lo que mejora la calidad de las imágenes y videos. Cuenta con un "/>
        <s v="El Celular Motorola Moto G60s 128 GB + 6 GB viene equipado con una pantalla Max Vision de 6.8 pulgadas en resolución Full HD+, este teléfono proporciona una experiencia visual expansiva y vibrante. Con 128 GB de almacenamiento interno y 6 GB de RAM, el Mo"/>
        <s v="El Motorola Moto G71 128 GB + 6 GB equipado con una pantalla OLED de 6.4 pulgadas con resolución Full HD+, ofrece colores vibrantes brindando una visualización clara y atractiva. Con 128 GB de almacenamiento interno y 6 GB de RAM, el Moto G71 garantiza un"/>
        <s v="El Oppo Reno 7 Dorado 256 GB + 8 GB es un smartphone de alto rendimiento con un diseño elegante y moderno, este dispositivo ofrece un excelente desempeño en multitarea y almacenamiento de archivos. Su sistema de cámaras es destacado, con una cámara princi"/>
        <s v="Eleva tu experiencia móvil con el Hisense H60 Smart, un smartphone que combina estilo, rendimiento y funcionalidad en un diseño azul moderno que refleja tu personalidad.&#10;&#10;Con su impresionante pantalla de 6.95 pulgadas FHD+ O-Infinity, disfrutarás de imáge"/>
        <s v="Descubre el Honor X8 Azul Zafiro, un smartphone que redefine la experiencia móvil con su diseño elegante y un rendimiento excepcional. Su pantalla FullView Display de 6.7 pulgadas con resolución Full HD+ y frecuencia de actualización de 90 Hz te sumerge e"/>
        <s v="Descubre el ZTE Blade A7 2020, un smartphone diseñado para quienes buscan funcionalidad y diseño en un solo dispositivo. Su pantalla TFT de 6.088 pulgadas y resolución HD+ (1,560 x 720 píxeles) ofrece imágenes claras y detalladas, ideal para tus actividad"/>
        <s v="Experimenta la calidad y funcionalidad que solo Xiaomi puede ofrecer con el Redmi 9A Verde Aurora, un smartphone diseñado para acompañarte en todo momento. Su pantalla HD+ de 6.53 pulgadas transforma tus películas y videos en una experiencia visual inmers"/>
        <s v="Eleva tu experiencia móvil con el Motorola Moto G60, un smartphone diseñado para ofrecerte el equilibrio perfecto entre potencia y funcionalidad. Su elegante acabado en color plata le da un toque moderno que combina con tu estilo.&#10;&#10;Con 128 GB de almacenam"/>
        <s v="Redefine tu experiencia móvil con el Motorola Moto G51 5G, un smartphone diseñado para quienes buscan potencia, estilo y conectividad avanzada. Su elegante acabado en Azul Invierno combina a la perfección con su tecnología de última generación.&#10;&#10;Con 128 G"/>
        <s v="Descubre el equilibrio perfecto entre funcionalidad y estilo con el Wiko T10 Verde, un smartphone diseñado para acompañarte en tu día a día. Con su pantalla de 6.5 pulgadas, disfrutarás de una experiencia visual amplia y cómoda, ideal para tus actividades"/>
        <s v="Descubre el equilibrio perfecto entre funcionalidad y estilo con el Wiko T10 Negro, un smartphone diseñado para acompañarte en tu día a día. Con su pantalla de 6.5 pulgadas, disfrutarás de una experiencia visual amplia y cómoda, ideal para tus actividades"/>
        <s v="Eleva tu experiencia móvil con el Redmi Note 10 Pro, un smartphone diseñado para quienes buscan rendimiento y elegancia sin compromisos. Su acabado en azul vibrante y su pantalla AMOLED de 6.67” te sumergen en una experiencia visual envolvente, ideal para"/>
        <s v=" El Redmi Note 11S Azul Nocturno combina elegancia y potencia para ofrecerte una experiencia móvil inigualable. Su pantalla AMOLED DotDisplay FHD te sumerge en imágenes vibrantes y colores intensos, brindándote una visualización envolvente para disfrutar "/>
        <s v="El Samsung Galaxy A53 5G Awesome White combina potencia, velocidad y un diseño sofisticado para ofrecerte una experiencia móvil superior. Su pantalla Super AMOLED de 6.5” brinda colores vibrantes y una fluidez excepcional, ideal para disfrutar de contenid"/>
        <s v="El Samsung Galaxy A53 5G Awesome Peach combina potencia, velocidad y un diseño sofisticado para ofrecerte una experiencia móvil superior. Su pantalla Super AMOLED de 6.5” brinda colores vibrantes y una fluidez excepcional, ideal para disfrutar de contenid"/>
        <s v="El Samsung Galaxy A53 5G Awesome Blue combina potencia, velocidad y un diseño sofisticado para ofrecerte una experiencia móvil superior. Su pantalla Super AMOLED de 6.5” brinda colores vibrantes y una fluidez excepcional, ideal para disfrutar de contenido"/>
        <s v="El Samsung Galaxy A33 5G combina tecnología avanzada, rendimiento eficiente y un diseño elegante para brindarte una experiencia móvil excepcional. Su pantalla Super AMOLED de 6.4” ofrece colores vibrantes y una fluidez impresionante, ideal para disfrutar "/>
        <s v="El Samsung Galaxy A53 5G Awesome Black combina potencia, velocidad y un diseño sofisticado para ofrecerte una experiencia móvil superior. Su pantalla Super AMOLED de 6.5” brinda colores vibrantes y una fluidez excepcional, ideal para disfrutar de contenid"/>
        <s v="Sumérgete en la experiencia del Redmi Note 11, un smartphone que combina potencia y diseño en un elegante color Azul Ocaso. Su pantalla AMOLED de 6.43” FHD ofrece imágenes vibrantes y fluidas, mientras que su procesador Snapdragon 680 y 4 GB de RAM garant"/>
        <s v=" El Redmi Note 11S Azul Estelar combina elegancia y potencia para ofrecerte una experiencia móvil inigualable. Su pantalla AMOLED DotDisplay FHD te sumerge en imágenes vibrantes y colores intensos, brindándote una visualización envolvente para disfrutar a"/>
        <s v="Sumérgete en la belleza cautivadora del Xiaomi Redmi 9 Carbon Grey, un teléfono inteligente que no solo impresiona con su rendimiento sólido, sino que también deslumbra con su llamativo diseño en tono morado atardecer. Este dispositivo es la combinación p"/>
        <s v="Potencia, estilo y tecnología de vanguardia se combinan en el Motorola Edge 40 Pro Celeste Glacial, un smartphone diseñado para quienes buscan rendimiento extremo y una experiencia visual impactante. Su pantalla pOLED de 6.67” FHD+ con 165Hz te sumerge en"/>
        <s v="Descubre el Xiaomi 12T Pro 5G, un smartphone diseñado para quienes buscan rendimiento de alto nivel y un diseño sofisticado. Su acabado en Lunar Silver le da un toque de distinción, combinando elegancia y modernidad en un solo dispositivo.&#10;&#10;Vive una exper"/>
        <s v="Descubre el equilibrio perfecto entre rendimiento, estilo y tecnología de vanguardia con el Xiaomi 12T Pro 5G en su sofisticado color Clear Blue. Diseñado para los que exigen lo mejor, este smartphone te sorprenderá con su potencia y calidad de imagen.&#10;&#10;S"/>
        <s v="Dale un toque de estilo a tu día con el Samsung Galaxy A05s en color Black, un smartphone que combina diseño elegante y un rendimiento excepcional. Su pantalla PLS LCD de 6.7” ofrece colores nítidos y detalles vibrantes, mientras que la cámara principal d"/>
        <s v="Dale un toque de estilo a tu día con el Samsung Galaxy A05s en color Light Violet, un smartphone que combina diseño elegante y un rendimiento excepcional. Su pantalla PLS LCD de 6.7” ofrece colores nítidos y detalles vibrantes, mientras que la cámara prin"/>
        <s v="Dale un toque de estilo a tu día con el Samsung Galaxy A05s en color Silver, un smartphone que combina diseño elegante y un rendimiento excepcional. Su pantalla PLS LCD de 6.7” ofrece colores nítidos y detalles vibrantes, mientras que la cámara principal "/>
        <s v="Dale un toque de estilo a tu día con el Oppo A77 en color Negro, un smartphone que combina diseño elegante y un rendimiento excepcional. Su pantalla LCD de 6.56” ofrece imágenes nítidas y colores vibrantes, mientras que la cámara principal de 50 MP captur"/>
        <s v="Dale un toque de estilo a tu día con el Oppo A77 en color Azul, un smartphone que destaca por su diseño vibrante y su gran desempeño. Su pantalla LCD de 6.56” te ofrece imágenes claras y colores intensos, mientras que la cámara principal de 50 MP te permi"/>
        <s v="El Oppo 17 Negro 64GB combina estilo, rendimiento y tecnología para brindarte una experiencia móvil fluida y eficiente. Su diseño elegante y su pantalla de alta resolución ofrecen imágenes nítidas y colores vibrantes, ideales para disfrutar de tus videos,"/>
        <s v="Ofrecen una combinación perfecta de comodidad y tecnología avanzada. SIMplemente extrae estos auriculares del estuche, y estarán listos para conectarse sin esfuerzo con tu iPhone, Apple Watch, iPad o Mac.&#10;&#10;La magia se despliega con un SIMple toque: se con"/>
        <s v="Con hasta dos veces más cancelación activa de ruido que la generación anterior, estos auriculares ofrecen una experiencia sonora sin igual.&#10;&#10;Brindan una experiencia sin interrupciones al eliminar el doble de ruido no deseado. La cancelación activa de ruid"/>
        <s v="El iPad de 9na generación en color plata con una capacidad de almacenamiento de 64 GB es una poderosa y elegante tablet diseñada por Apple. Con su pantalla retina de 10.2 pulgadas, ofrece una experiencia visual impresionante, con colores vibrantes y detal"/>
        <s v="La pantalla LG 43 4K UHD 43UQ8000AUB con 90 días de garantía ofrece una experiencia visual envolvente y de alta calidad que eleva tu entretenimiento a nuevos niveles. Con una resolución 4K UHD, cada detalle cobra vida con una claridad impresionante, brind"/>
        <s v="La pantalla LG 50UQ8000AUB con 90 días de garantía ofrece un rendimiento visual excepcional y características avanzadas para mejorar la experiencia de entretenimiento en el hogar. Destaca por su resolución 4K UHD, procesamiento de imágenes avanzado, ampli"/>
        <s v="La pantalla LG de 50 pulgadas con 90 días de garantía transforma tu hogar en un centro de entretenimiento de primera clase con innovación y conectividad excepcionales. Disfruta de una calidad de imagen incomparable gracias a su impresionante resolución 4K"/>
        <s v="La pantalla LG de 50 pulgadas ofrece una garantía de 90 días, ademas de tener un diseño delgado y elegante, este dispositivo presenta un marco mínimo que se integra perfectamente en tu espacio. Gracias a la próxima generación de ThinQ AI y webOS, pasarás "/>
        <s v="La pantalla LG de 65 pulgadas con 90 días de garantía te hace experimentar una verdadera inmersión cinematográfica con tecnología de vanguardia y características innovadoras integradas en este dispositivo. Con una impresionante resolución 4K UHD que redef"/>
        <s v="La pantalla de 65 pulgadas con 90 días de garantía hace que experimentes una verdadera inmersión cinematográfica con tecnología de vanguardia y características innovadoras integradas en este dispositivo. Con una impresionante resolución 4K UHD que redefin"/>
        <s v="Con la pantalla LG de 86 4K UHD modelo 86UR80 2023 con 90 días de garantía descubre la grandiosidad visual, un televisor que redefine la experiencia de entretenimiento en tu hogar con su impresionante combinación de colores vibrantes, detalles notables y "/>
        <s v="Con 90 días de garantía sumérgete en una experiencia visual excepcional con la Pantalla LG QNED 75 4K, una obra maestra de tecnología que redefine los estándares de calidad y rendimiento en el mundo del entretenimiento.&#10;&#10;&#10;Disfruta de colores vibrantes y d"/>
        <s v="Sumérgete en el pináculo de la calidad visual con la Pantalla LG QNED80ARAKGB de 75 pulgadas tiene 90 días de garantía, una fusión perfecta de tecnología avanzada y diseño elegante que redefine la experiencia de entretenimiento en el hogar.&#10;&#10;Esta pantalla"/>
        <s v="La pantalla Samsung 85 pulgadas QN85QN85BDFXZA_KGB tiene una garantía de 90 días que ofrece una experiencia visual inmersiva y de alta calidad que transforma tu espacio de entretenimiento. Con su diseño elegante y tecnología de vanguardia, esta pantalla r"/>
        <s v="La tablet SKY PAD10 Max en elegante color gris oscuro, con una robusta capacidad de almacenamiento de 64 GB + 3 GB de RAM, es la opción perfecta para aquellos que buscan un dispositivo portátil con un equilibrio excepcional entre rendimiento y estilo. &#10; &#10;"/>
        <s v="La pantalla TCL de 40 con tecnología Roku Smart TV 4K UHD ofrece una experiencia visual cautivadora y funcionalidad inteligente en un solo dispositivo. Con una resolución 4K UHD, esta pantalla proporciona imágenes nítidas y colores vibrantes, llevando tus"/>
        <s v="Equipado con el flamante S9 SiP, el cual ofrece una experiencia mágica que permite interactuar sin siquiera tocar la pantalla, todo ello presentado en la pantalla más brillante jamás vista en un Apple Watch. Su diseño no solo es llamativo, sino también re"/>
        <s v="Ofrece un sonido definido y funciones avanzadas de Alexa, perfecta para recámaras y espacios pequeños. Su diseño compacto permite que se integre en cualquier entorno, destacando sin ser intrusivo.&#10;&#10;Con el Echo Pop, puedes pedirle a Alexa que reproduzca mú"/>
        <s v="La tableta Wi-Fi Alcatel 1T de 7 pulgadas presenta un diseño sorprendentemente compacto y ligero. Con un peso de solo 245 gramos y un grosor de 9.15 mm, es el compañero perfecto para compartir en casa. Su batería de 2580 mAh ofrece hasta 7 horas de uso co"/>
        <s v="La pantalla LG 43 4K UHD modelo 43UR80 2023 redefine tu experiencia de entretenimiento con su combinación de tecnología avanzada y diseño elegante. Con una resolución Ultra HD 4K, esta pantalla te sumerge en imágenes increíblemente detalladas y colores vi"/>
        <s v="La pantalla LG de 50&quot; UHD 4K modelo 50UR80 ofrece una experiencia visual excepcional con su impresionante resolución 4K, colores vibrantes y contrastes realistas. Su diseño elegante se integra fácilmente en cualquier espacio, mientras que su conectividad "/>
        <s v="La pantalla LED LG 55 Pulgadas Modelo 55UR8000AUA 4K Smart TV UHD tienen un diseño delgado y elegante con un marco mínimo para que combinen perfectamente con tu espacio. Menos búsquedas, más streaming gracias a la próxima generación de ThinQ AI y webOS. D"/>
        <s v="Sumérgete en la revolución del entretenimiento con la Pantalla LG 65 4K UHD modelo 65UR80 2023, donde la innovación y la calidad se fusionan para ofrecer una experiencia visual excepcional. LG redefine la excelencia tecnológica con el Smart TV 65UR80, dis"/>
        <s v="Sumérgete en el pináculo de la calidad visual con la Pantalla LG QNED80ARAKGB de 75 pulgadas, una fusión perfecta de tecnología avanzada y diseño elegante que redefine la experiencia de entretenimiento en el hogar.&#10;&#10;Esta pantalla utiliza la innovadora tec"/>
        <s v="La pantalla LG 75&quot; UHD 4K 75UR80 2023 con 90 días de garantía ofrece una experiencia visual impresionante con su generoso tamaño de 75 pulgadas y una resolución Ultra HD 4K, que asegura imágenes nítidas y detalladas. Con tecnología avanzada de panel, esta"/>
        <s v="La pantalla LG 75&quot; UHD 4K 75UR80 2023 ofrece una experiencia visual impresionante con su generoso tamaño de 75 pulgadas y una resolución Ultra HD 4K, que asegura imágenes nítidas y detalladas. Con tecnología avanzada de panel, esta pantalla proporciona co"/>
        <s v="Descubre la grandiosidad visual con la Pantalla LG 86 4K UHD modelo 86UR80 2023, un televisor que redefine la experiencia de entretenimiento en tu hogar con su impresionante combinación de colores vibrantes, detalles notables y funcionalidades inteligente"/>
        <s v="La Pantalla LG 70 4K UHD con 90 días de garantía ofrece una experiencia visual envolvente con resolución 4K UHD y funciones inteligentes avanzadas. Con AI ThinQ, asistentes de voz integrados, gran tamaño de pantalla, diseño moderno y elegante, redefine el"/>
        <s v="La Pantalla LG 70 4K UHD ofrece una experiencia visual envolvente con resolución 4K UHD y funciones inteligentes avanzadas. Con AI ThinQ, asistentes de voz integrados, gran tamaño de pantalla, diseño moderno y elegante, redefine el entretenimiento en casa"/>
        <s v="Con la pantalla LG de 86 pulgadas disfruta de 90 días de garantía y con ello experimenta una verdadera inmersión cinematográfica con tecnología de vanguardia y características innovadoras integradas en este dispositivo. Con una impresionante resolución 4K"/>
        <s v="Experimenta una verdadera inmersión cinematográfica con tecnología de vanguardia y características innovadoras integradas en este dispositivo. Con una impresionante resolución 4K UHD que redefine la claridad visual, la inteligencia artificial AI ThinQ opt"/>
        <s v="Una nueva dimensión del entretenimiento con el televisor LG QNED de 65 pulgadas, que ofrece una impresionante resolución de 3840 x 2160 píxeles y una frecuencia de 60 Hz. Combina la avanzada tecnología de puntos cuánticos con la innovadora tecnología Nano"/>
        <s v="Una nueva dimensión del entretenimiento con el televisor LG QNED de 65 pulgadas gracias a los 90 días de garantía, ofrece una impresionante resolución de 3840 x 2160 píxeles y una frecuencia de 60 Hz. Combina la avanzada tecnología de puntos cuánticos con"/>
        <s v="Una nueva dimensión del entretenimiento con el televisor LG QNED de 55 pulgadas, que ofrece una impresionante resolución de 3840 x 2160 píxeles y una frecuencia de 60 Hz.&#10;Con su procesador α5 AI 4K Gen6 y el sistema operativo webOS 23, disfrutarás de un n"/>
        <s v="Disfruta de imágenes 4K nítidas en esta pantalla LED de 65 pulgadas con AI ThinQ cuenta con 90 días de garantía. El sistema operativo webOS. Con HDR para colores más vibrantes y un refresh rate de 120Hz para una visualización fluida, esta TV ofrece una ex"/>
        <s v="Este altavoz de 6.5 pulgadas con una frecuencia de 2,70 Hertz te ofrece una experiencia sonora increíble, perfecta para tus fiestas, reuniones o momentos de relajación. ¡Su potente sonido de 20W hará que disfrutes de cada nota!&#10;&#10;Con una batería recargable"/>
        <s v="Este altavoz de 6.5 pulgadas con una frecuencia de 2,70 Hertz y una potencia de 20W ofrece un sonido nítido y potente que transformará cualquier espacio. Su batería de litio de 3600mAh te permitirá disfrutar de horas de música sin interrupciones, con una "/>
        <s v="Este altavoz de 8 pulgadas con una potencia de 20W y una batería de litio de 3600mAh te ofrecerá un sonido claro y potente, ideal para cualquier ambiente. Gracias a su batería, podrás disfrutar de largas horas de música, sin preocuparte por quedarte sin e"/>
        <s v="Este altavoz de 12 pulgadas con una potencia máxima de salida de 40W ofrece un sonido nítido y envolvente, ideal para cualquier evento o fiesta. Gracias a su potente batería de litio de 3600mAh, podrás disfrutar de horas de música sin interrupciones, con "/>
        <s v="Este altavoz de 12 pulgadas te ofrece una potente salida de 20W, ideal para llenar de sonido cualquier espacio. Su batería de litio de 2400mAh garantiza horas de música continua, dándote la libertad de disfrutar de tu playlist sin interrupciones.&#10;&#10;Con fun"/>
        <s v="Transforma tu experiencia de entretenimiento con la Samsung 65&quot; Crystal Smart TV. Con su impresionante resolución 4K y tecnología Crystal UHD, cada detalle cobra vida en una pantalla de 65 pulgadas. Además, su sistema operativo Tizen te permite acceder fá"/>
        <s v="El Horno de Microondas Xwave de 2.0L, un electrodoméstico que combina sofisticación y rendimiento excepcional. Este moderno dispositivo, con su elegante acabado espejo en color plata, se integra a la perfección en cualquier cocina, aportando un toque de d"/>
        <s v="El Horno de Microondas Xwave de 3.1L, un electrodoméstico que combina sofisticación y rendimiento excepcional. Este moderno dispositivo, con su elegante acabado espejo en color plata, se integra a la perfección en cualquier cocina, aportando un toque de d"/>
        <s v="La excelencia en la cocina con la Parrilla Sparx 60GB, una obra maestra de 60 cm en acero inoxidable que combina funcionalidad y estilo. Equipada con una perilla de seguridad para tu tranquilidad, este innovador electrodoméstico presenta cuatro quemadores"/>
        <s v="La excelencia en la cocina con la Parrilla Sparx 90GB, una obra maestra de 90 cm en acero inoxidable que combina funcionalidad y estilo. Equipada con una perilla de seguridad para tu tranquilidad, este innovador electrodoméstico presenta cinco quemadores "/>
        <s v="El Dispensador de Agua Disx10 Mirage MDD10CS es una innovadora solución para la dispensación de agua que combina eficiencia y estilo. Con un diseño elegante y moderno, este dispensador es una adición estilizada a cualquier espacio, ya sea en hogares, ofic"/>
        <s v="El Dispensador de Agua Disx30 Mirage MDD30HC es una solución sofisticada y funcional para satisfacer las necesidades de agua en hogares, oficinas y espacios comerciales. Con un diseño elegante y contemporáneo, este dispensador combina estilo y rendimiento"/>
        <s v="El Portagarrafón Disx10 Basico Blanco es un dispensador de columna elegante y funcional que ofrece la comodidad de tener agua caliente y fría al alcance con solo un toque. Equipado con 2 grifos, este dispensador asegura una distribución eficiente y rápida"/>
        <s v="El Portagarrafón Disx10 Basico Blanco De Mesa redefine la experiencia de dispensadores con su diseño innovador y elegante, convirtiéndolo en una adición estilizada a cualquier espacio. Este dispositivo no solo destaca por su estética, sino que también ofr"/>
        <s v="Con un motor de 800 W, asegura un batido rápido, cómodo y silencioso. Ofrece dos velocidades, baja y alta, con control variable de velocidad para un mayor control y versatilidad en tus preparaciones.&#10;&#10;El mango ergonómico se adapta perfectamente a tu mano,"/>
        <s v="Con un motor de 800 W, asegura un batido rápido, cómodo y silencioso. Ofrece dos velocidades, baja y alta, con control variable de velocidad para proporcionar un mayor control y adaptabilidad en tus preparaciones.&#10;&#10;Equipada con un tazón para picar de 1.5 "/>
        <s v="Con su sistema de rotación planetaria, elimina la necesidad de batir a mano al girar las mezcladoras alrededor del tazón, asegurando que cada rincón del tazón se alcance para obtener una consistencia uniforme y perfecta en tus mezclas.&#10;&#10;Con un potente mot"/>
        <s v="Con cinco velocidades diseñadas para adaptarse a una variedad de masas, desde las más delicadas hasta las más espesas, te brinda el control total sobre tus preparaciones. Además, su función de pulso proporciona potencia adicional para esos últimos detalle"/>
        <s v="Con una capacidad para hacer 12 tazas de café, su práctica jarra de vidrio de 1.5 litros asegura que siempre tengas suficiente café para compartir.&#10;&#10;Con 1,000 W de potencia, te ofrece la rapidez que necesitas cada mañana, permitiéndote disfrutar de tu taz"/>
        <s v="Con una capacidad para hacer hasta 15 tazas de café, su práctica jarra de vidrio de 1.8 litros asegura que siempre tengas suficiente café para compartir.&#10;&#10;Programa fácilmente para tener tu café listo a la hora deseada, gracias a su función de temporizador"/>
        <s v="Con 15 bares de presión, asegura un óptimo sabor y calidad en cada preparación, proporcionando un café con un delicioso aroma y un acabado impecable.&#10;&#10;Prepara una amplia variedad de cafés, incluyendo espresso, cappuccino, latte y latte machiato, con la fa"/>
        <s v="Con 20 bares de presión, asegura un sabor superior y unos resultados excepcionales en cada taza. Capacidad para servir hasta dos tazas de espresso de manera SIMultánea, ideal para compartir un momento especial con tu persona favorita.&#10;&#10;El sistema de espum"/>
        <s v="Con una capacidad para preparar hasta 4 tazas de café, cuenta con una práctica jarra de vidrio de 0.6 litros, perfecta para satisfacer las necesidades donde se aprecia un buen café.&#10;&#10;Equipada con un potente motor de 600 W, calienta rápidamente el agua, pe"/>
        <s v="Con su potente motor de 100 W, asegura un exprimido fácil y rápido de cualquier cítrico y fruta. Su diseño desmontable facilita la limpieza a fondo de cada una de sus partes, permitiéndote llevar la jarra directamente a la mesa sin necesidad de utilizar o"/>
        <s v="Con su potente motor de 300 W y dos velocidades, asegura la extracción óptima de jugo de una amplia variedad de frutas y verduras. Su diseño desmontable facilita enormemente la limpieza, permitiéndote desarmar cada componente para una higiene impecable.&#10;&#10;"/>
        <s v="Ofrece una capacidad de 25 litros que permite preparar comidas abundantes. Cuenta con la capacidad de rostizar un pollo entero en su amplio interior, convirtiéndolo en la opción ideal para reuniones familiares y eventos especiales.&#10;&#10;Con 7 funciones en 1 y"/>
        <s v="Ofrece una capacidad de 24 litros, lo que permite calentar hasta nueve rebanadas de pan SIMultáneamente. Con un potente sistema de horneado con convección, tres funciones de cocción, termostato regulable de 100 grados a 250 gradosy un temporizador de 60 m"/>
        <s v="Ofrece una capacidad de 32 litros, este horno te brinda la conveniencia de calentar hasta nueve rebanadas de pan al mismo tiempo, facilitando la preparación de comidas en grandes cantidades.&#10;&#10;Equipado con 1500 W de potencia, este horno asegura un rendimie"/>
        <s v="Ofrece una capacidad de 24 litros y un termostato regulable de 100 grados a 250 grados. Te permite rostizar un pollo entero, brindándote opciones ilimitadas. Con un impresionante poder de 1500 W, asegura un rendimiento rápido y eficiente para preparar tus"/>
        <s v="Ofrece una capacidad de 10 litros, este horno tiene espacio suficiente para hasta cuatro rebanadas de pan o una pizza individual de 23 cm, permitiéndote preparar una variedad de deliciosos platillos con comodidad.&#10;&#10;Equipado con una potencia de 1,000 W, ca"/>
        <s v="Ofrece un rendimiento excepcional con su sistema avanzado de 10 velocidades y función de pulso de dos niveles, proporcionándote un control preciso para una variedad de preparaciones. Equipada con un potente motor de 500 W, es capaz de triturar hielo, prep"/>
        <s v="Con un sistema de 10 velocidades y una función de pulso de dos niveles, esta licuadora te brinda el control preciso para lograr la consistencia perfecta en cada licuado.&#10;&#10;Equipada con cuatro cuchillas de acero inoxidable y un sistema completo de acoplamie"/>
        <s v="Con un motor de 800 W de potencia, diseñado para procesar ingredientes rápidamente, es perfecto para triturar frutas, semillas, nueces y verduras, permitiéndote preparar tus batidos y smoothies favoritos.&#10;&#10;Su vaso térmico de acero inoxidable, con una capa"/>
        <s v="Con un motor de 1000 W de potencia, diseñado para procesar ingredientes rápidamente, es perfecto para triturar frutas, semillas, nueces y verduras, permitiéndote preparar tus batidos y smoothies favoritos. &#10; &#10;Su vaso térmico de acero inoxidable, con una c"/>
        <s v="Con un motor de 1200 W, tritura con facilidad y eficiencia una gran variedad de ingredientes, manteniendo sus nutrientes intactos. Su perilla de velocidad ajustable, junto con seis programas inteligentes, incluyendo smoothie, malteadas, hielo, puré, jugos"/>
        <s v="Con un motor de 1400 W, tritura con facilidad y eficiencia una gran variedad de ingredientes, manteniendo sus nutrientes intactos. Su perilla de velocidad ajustable, junto con seis programas inteligentes, incluyendo smoothie, malteadas, hielo, puré, jugos"/>
        <s v="Con un motor de 500 W de potencia, está diseñado para ofrecer un rendimiento óptimo con su sistema de 10 velocidades, permitiéndote ajustar la potencia según tus necesidades. Además, cuenta con una función de pulso de 2 niveles, ideal para tener un contro"/>
        <s v="Equipada con una parrilla de recubrimiento antiadherente, permite cocinar de manera saludable, eliminando la necesidad de grasas adicionales y facilitando la limpieza posterior.&#10;&#10;Las luces indicadoras de on y ready añaden comodidad al proceso, brindándote"/>
        <s v="Con su potente quemador en espiral de 1000 W, esta parrilla asegura un calentamiento rápido y eficaz para acelerar el proceso de cocción. La espiral aplanada no solo mejora el contacto con el recipiente, sino que también asegura una distribución uniforme "/>
        <s v="Con sus potentes quemadores dobles en espiral, esta parrilla asegura una distribución del calor óptima para resultados de cocción uniformes. Con cinco niveles de calentamiento, proporciona un control preciso para cocinar de manera cómoda, segura y rápida."/>
        <s v="Con 1,200 W de potencia, ofrece un rendimiento excepcional con funciones avanzadas para facilitar el planchado. Equipada con un sistema de golpe de calor, vapor vertical y un sistema de rociado fino, asegura resultados impecables en cada uso, con una gene"/>
        <s v="Con 1,200 W de potencia, ofrece funciones diseñadas para hacer que el planchado sea eficiente y cómodo.&#10;&#10;Su gran potencia de vapor de 60 gramos por minuto se combina con un diseño inteligente de la suela, que amortigua las variaciones de temperatura a lo "/>
        <s v="Con 1,600 W de potencia, ofrece funciones diseñadas para hacer que el planchado sea eficiente y cómodo.&#10;&#10;Su gran potencia de vapor de 80 gramos por minuto se combina con un diseño inteligente de la suela, que amortigua las variaciones de temperatura a lo "/>
        <s v="Con 1,200 W de potencia, ofrece funciones avanzadas, incluyendo golpe de calor, vapor vertical y sistema de rociado fino, brindando versatilidad para adaptarse a diferentes tipos de tejidos y prendas. La potencia de vapor de 60 gr/min asegura un rendimien"/>
        <s v="Con placas especialmente diseñadas y revestimiento antiadherente, esta sandwichera facilita la limpieza después de cada uso, asegurando que tus sándwiches se deslicen sin esfuerzo y manteniendo las placas libres de residuos de alimentos.&#10;&#10;Las luces indica"/>
        <s v="La innovadora aspiradora canister de Eureka con tecnología multisurface, ideal para todo tipo de superficie. Cuenta con un filtro de escape HEPA y un filtro de succión con esponja de alta eficiencia. Además, es capaz de contener hasta 2.5 litros y cuenta "/>
        <s v="La nueva aspiradora inalámbrica stylus y cuenta con tecnología multiciclónica que permite separar las partículas de polvo y suciedad del aire. Además, sus funciones 2 en 1 la convierten fácilmente en una aspiradora de mano, y con su sistema de multifiltra"/>
        <s v="La aspiradora stick de Eureka, ideal y versátil gracias a su función 3 en 1. Se convierto fácilmente en aspiradora de mano, cuento con un contenedor removible con un solo toque y la capacidad de contener hasta 0.65 litros. Además, sus filtros de escape y "/>
        <s v="El Enfriador de Agua Midea Carga Inferior Silver es un dispositivo diseñado para proporcionar agua fría y caliente de manera eficiente y conveniente. Con su carga inferior, facilita la instalación de botellas de agua, mientras que su diseño plateado agreg"/>
        <s v="Con capacidad de 0.7 pies cúbicos (20 litros) y una potencia de 1050 watts, asegura un cocinado óptimo en todo momento.&#10;&#10;Su panel de control digital LED, equipado con reloj y temporizador, brinda una experiencia de uso intuitiva y práctica. Además, ofrece"/>
        <s v="Introduciendo la freidora de aire eléctrica perfecta para una vida saludable y sin complicaciones. Con su sistema de circulación de aire caliente 3D, puedes freír, rostizar, hornear y gratinar sin aceite, facilitando tus opciones de cocina. Con su canasta"/>
        <s v="La Freidora de Aire Eléctrica de 3 litros en atractivo color rojo, perteneciente a la serie Fun, redefine la experiencia de cocinar al ofrecer una alternativa saludable y eficiente para preparar alimentos fritos. Este electrodoméstico no solo agrega un to"/>
        <s v="Con 15 recetas preestablecidas, te permite preparar una amplia variedad de platillos con solo presionar un botón, desde guisos hasta arroces perfectamente cocidos. Además, tienes la flexibilidad de seleccionar entre las funciones de mantener caliente y la"/>
        <s v="El X Series Grill de 30L es un electrodoméstico de cocina versátil que combina el funcionamiento de un horno y una parrilla para ofrecer una amplia gama de opciones de cocción. Con un diseño elegante y una puerta negra contrastante, este aparato no solo e"/>
        <s v="El horno de microondas Midea, color blanco, de 0.7 pies cúbicos. Cuenta con una potencia de 1050 Watts, lo que hará que tu cocinado sea óptimo. Con un panel de control digital LED, cuento con reloj y temporizador. Puedes cocinar palomitas, pizza, verduras"/>
        <s v="Con una capacidad de 0.7 pies cúbicos o 20 litros, diseñado para hacer que tu experiencia sea más fácil y eficiente. Con una potencia de 1,050 W, asegura un cocinado rápido y óptimo para una variedad de platillos. Su diseño en color plata agrega un toque "/>
        <s v="El horno de microondas Midea, color silver, con puerta espejo de 0.7 pies cúbicos. Cuenta con una potencia de 1050 Watts, lo que hará que tu cocinado sea óptimo. Equipado con un panel de control digital LED, que cuenta con reloj y temporizador. Puedes coc"/>
        <s v="El horno de microondas Midea, color silver, con puerta espejo de 1.1 pies cúbicos. Cuenta con una potencia de 1050 Watts, lo que hará que tu cocinado sea óptimo. En mi panel de control digital LED, cuento con reloj y temporizador. Puedes cocinar palomitas"/>
        <s v="El horno de microondas ideal para hacer lucir espectacular tu cocina, gracias a su diseño sofisticado color silver y 1.1 pies cúbicos. Prepara los mejores platillos gracias a su modo grill con el que podrás disfrutar de platillos crujientes y sin culpa. O"/>
        <s v="Con el Horno de Microondas Gourmet, cocinar es toda una experiencia, gracias a mi elegante diseño blanco. Las funciones que permiten optimizar tiempo y recursos, con 10 niveles de potencia y 6 programas predeterminados, que te aseguran un gran rendimiento"/>
        <s v="En tu cocina tendrás toda una experiencia gourmet, con un elegante diseño negro y blanco. Cuenta con funciones que te permiten optimizar tiempo y recursos, con 10 niveles de potencia y 6 programas predeterminados que aseguran un gran rendimiento. Además, "/>
        <s v="Te ofrece un excelente rendimiento y practicidad para tu cocina. No solo es un electrodoméstico funcional, sino que también añade un toque de elegancia moderna a tu cocina. Su diseño sofisticado y contemporáneo lo convierte en un elemento destacado que co"/>
        <s v="Tu cocina se volverá muy práctica y elegante, gracias al color blanco y 0.7 pies cúbicos del Microndas Practia. Optimiza tiempo y recursos con las opciones de +30 segundos, cocción rápida, opciones de descongelamiento y temporizador."/>
        <s v="Tu cocina se volverá muy práctica y elegante, gracias al color negro y blanco, con 0.7 pies cúbicos de altura. Optimiza tiempo y recursos con las opciones de +30 segundos, cocción rápida, opciones de descongelamiento y temporizador. "/>
        <s v="Con una capacidad de 0.7 pies cúbicos o 20 litros, ofrece un amplio espacio para calentar y cocinar una variedad de alimentos. Su diseño en color plata y puerta espejo agrega un toque de sofisticación a tu cocina, convirtiéndolo en un elemento destacado e"/>
        <s v="Con un diseño sofisticado en negro y blanco, que hace lucir tu cocina espectacular. Optimiza tiempo y recursos gracias a las funciones ECO, menús favoritos, +30 segundos y fácil limpieza. "/>
        <s v="Con un diseño sofisticado silver, que hace lucir tu cocina espectacular. Optimiza tiempo y recursos gracias a las funciones ECO, menús favoritos, +30 segundos y fácil limpieza. "/>
        <s v="El Boiler Flux Electric de 3.5 KW es una solución avanzada para la producción de agua caliente de manera eficiente y compacta. Diseñado con el tipo bajo tarja, este equipo se integra fácilmente en espacios reducidos, ofreciendo un diseño elegante en color"/>
        <s v="Combina la funcionalidad de aspirar y trapear, proporcionando una solución para la limpieza del hogar. Con una capacidad de 0.7 litros, puede funcionar de manera continua hasta por 150 minutos, asegurando la cobertura de amplias áreas sin necesidad de vac"/>
        <s v="Ofrece una capacidad de 4 litros por hora de agua caliente a más de 85°C y 2 litros por hora de agua fría a menos de 10°C, operando a 115 voltios. Está equipado con un compresor de enfriamiento de alta potencia, es capaz de proporcionar una temperatura re"/>
        <s v="Ofrece una capacidad de contenedor de 0.65 litros y se destaca por su versatilidad gracias a su función 3 en 1, convirtiéndose fácilmente en aspiradora de mano y caracterizándose por su diseño ergonómico. &#10; &#10;Opera con un nivel de ruido de 84 dBA y funcion"/>
        <s v="Empotrable de 24 pulgadas (60 centímetros), diseñada para operar con gas a 127 V. Con encendido continuo mediante rosca tipo G1/2 para una operación sin complicaciones.&#10;&#10;Ofrece un control preciso de la llama y perillas que alcanzan hasta 165°C. Está equip"/>
        <s v="Empotrable de 30 pulgadas (76 centímetros), diseñada para operar con gas a 127 V. Con encendido continuo mediante rosca tipo G1/2 para una operación sin complicaciones.&#10;&#10;Ofrece un control preciso de la llama y perillas que alcanzan hasta 165°C. Está equip"/>
        <s v="Con una capacidad de 1.1 pies cúbicos (30 litros) y un elegante diseño con un marco 100% de acero inoxidable y cavidad interna en color gris oscuro, combina potencia y eficiencia con 1500 W y funcionamiento a 120 V, lo que lo hace ideal para un rendimient"/>
        <s v="Con una capacidad de 1.4 pies cúbicos (40 litros) y un elegante acabado en color negro, combina potencia y eficiencia con 1450 W y funcionamiento a 120 V, lo que lo hace ideal para un rendimiento óptimo en la cocina. Ofrece 10 niveles de potencia y funcio"/>
        <s v="Descubre el horno de microondas Midea acero Inoxidable puerta espejo con capacidad de 45L, es una combinación perfecta de potencia y estilo. Con 1500 Watts de alta eficiencia, este microondas garantiza un cocinado óptimo para tus platos favoritos. Su dise"/>
        <s v="Renueva tu cocina con el microondas Mabe HWIM70SEJ, un modelo compacto que combina diseño moderno, tecnología práctica y eficiencia energética. Su acabado plateado aporta un toque elegante, mientras que sus funciones avanzadas simplifican tus tareas diari"/>
        <s v="Lleva la tecnología más avanzada a tu cocina con el Microondas Mabe HMM111SEJ, diseñado para ofrecer practicidad, ahorro de energía y un diseño moderno con acabado en espejo que se adapta perfectamente a cualquier espacio. &#10; &#10;Características: &#10; &#10;Capacidad"/>
        <s v="Con capacidad de 199 litros (7 pies cúbicos) está equipado con un avanzado sistema Triple Cooling System, operando a 115 V. Su termostato ajustable te permite configurar la temperatura desde -24°C hasta 10°C, ofreciendo versatilidad para refrigerar, mante"/>
        <s v="El Boiler Instantáneo 6L Blanco Natural Mirage redefine la experiencia de suministro de agua caliente con su diseño compacto y eficiente. Presentándose en un elegante acabado blanco, fusiona funcionalidad y estética para adaptarse a cualquier entorno. Con"/>
        <s v="Nuestro Boiler instantáneo FLUX 6L rojo LPm ofrece eficiencia y comodidad en un diseño atractivo. Con su capacidad para ahorrar hasta un 70 % de consumo de gas gracias a la tecnología Energy Saver y encendido automático, proporciona agua caliente al insta"/>
        <s v="El Boiler Instantáneo Flux 10L Rojo LP combina eficiencia y estilo en una solución integral para el suministro de agua caliente. Con una capacidad de 10 litros, este sistema ofrece un rendimiento potente y constante, proporcionando agua caliente al instan"/>
        <s v="El Boiler Instantáneo Flux 10L Rojo Natural combina rendimiento y estética en una solución innovadora para la provisión de agua caliente. Con una capacidad de 10 litros, este sistema ofrece un suministro constante y eficiente de agua caliente al instante,"/>
        <s v="El Boiler Instantáneo Flux 16L Inverter Plata LP representa la vanguardia en tecnología y diseño para la provisión de agua caliente en hogares y espacios comerciales. Con una capacidad de 16 litros, este sistema asegura un suministro constante y eficiente"/>
        <s v="El Boiler Instantáneo Flux 16L Rojo LP es la elección perfecta para quienes buscan un suministro eficiente y continuo de agua caliente con un toque de estilo. Con una capacidad generosa de 16 litros, este sistema asegura un flujo constante de agua calient"/>
        <s v="Con capacidad de 295 litros (11 pies cúbicos) está equipado con un avanzado sistema Two Cooling System, operando a 120 V. Su termostato ajustable te permite configurar la temperatura desde -24°C hasta 10°C, ofreciendo versatilidad para refrigerar o congel"/>
        <s v="El Boiler Instantáneo Flux 6L Rojo Natural redefine la experiencia de obtener agua caliente al instante con su diseño compacto y eficiente. Con una capacidad de 6 litros, este sistema proporciona una solución rápida y confiable para las necesidades de agu"/>
        <s v="Calentador de gas para agua sin piloto de flama, que proporciona agua caliente al instante para todo tu hogar. Con capacidad para un servicio en color blanco, es una adición ideal para cualquier hogar.&#10;&#10;Se activa automáticamente al abrir la llave de agua,"/>
        <s v="La Campana Extractora Velox WS de 60 cm ofrece una combinación de elegancia y funcionalidad para tu cocina. Diseñada para brindar una experiencia de extracción eficiente, esta campana asegura una limpieza del aire excepcional durante la preparación de tus"/>
        <s v="Con una capacidad de 3.3 pies cúbicos (93.45 litros), está diseñado para proporcionar un enfriamiento eficiente. Cuenta con un control de temperatura ajustable en 7 niveles, adaptándose a diversas necesidades y optimizando el consumo energético. Gracias a"/>
        <s v="Con un diseño delgado y un elegante acabado de acero inoxidable, combina calidad y diseño con una gran eficiencia de extracción. Opera a 127 V, con una potencia nominal de 51.5 W y un motor de 50 W. Su largo es de 60 cm y su conducto de aire tiene un diám"/>
        <s v="Con un diseño delgado y un elegante acabado negro mate, combina calidad y diseño con una gran eficiencia de extracción. Opera a 127 V, con una potencia nominal de 51.5 W y un motor de 50 W. Su largo es de 60 cm y su conducto de aire tiene un diámetro de 1"/>
        <s v="Su cubierta está fabricada al 100% en acero inoxidable, lo que asegura una fácil limpieza y una durabilidad excepcional. Las parrillas de alambrón reforzado con acabado mate no solo añaden un toque elegante, sino que también aseguran una mayor resistencia"/>
        <s v="Su cubierta y panel de control están fabricados 100% en acero inoxidable, asegurando durabilidad y un aspecto elegante. Además, cuenta con un capelo de cristal templado, que no solo protege los quemadores, sino que también añade un toque contemporáneo a t"/>
        <s v="La cubierta de cerámica exclusiva Ceramik asegura una superficie resistente que no se raya, mancha o decolora con el tiempo, manteniendo su estética impecable durante muchos años de uso continuo.&#10;&#10;Con seis quemadores, incluyendo dos jumbo SuperBurner y cu"/>
        <s v="Con seis quemadores, incluyendo dos Jumbo SuperBurner y cuatro estándar, esta estufa te permite cocinar con comodidad para toda la familia.&#10;El capelo SanftGlas de vidrio templado curvo ofrece una función suave que evita azotes al cerrarlo, proporcionando "/>
        <s v="Equipada con un capelo recto, esta estufa ofrece una superficie cómoda y plana para trabajar mientras cocinas, facilitando también la limpieza de la superficie de la estufa.&#10;&#10;Con seis quemadores, que incluyen dos jumbo SuperBurner y cuatro estándar, te pe"/>
        <s v="La cubierta de cerámica exclusiva Ceramik asegura una superficie resistente que no se raya, mancha o decolora con el tiempo, manteniendo su estética impecable durante muchos años de uso continuo.&#10;Con seis quemadores, incluyendo dos jumbo SuperBurner y cua"/>
        <s v="Presentamos el Chest Freezer Midea 7 pies cúbicos con L, la solución definitiva para todas tus necesidades de refrigeración. Con su diseño espacioso y características innovadoras, este Chest Freezer  ofrece una conveniencia y confiabilidad incomparables.&#10;"/>
        <s v="Cuenta con triple función para refrigerar, mantener o congelar, con un excelente tamaño. Tus alimentos estarán protegidos gracias a una jaladera que cuenta con llave integrada. Equipado con luz LED y canastilla que permiten encontrar fácilmente cualquiera"/>
        <s v="Con su diseño elegante en tono plata, combina perfectamente con cualquier ambiente, agregando un toque de sofisticación a tu espacio. Equipado con un evaporador interno y un termostato ajustable, asegura que tus snacks y bebidas se almacenen a la temperat"/>
        <s v="Gracias al look retro negro, es ideal para traer más estilo a tu sala, oficina, recámara o el espacio de tu agrado. Además, cuenta con un Chiller Zone para un rápido enfriamiento y que, junto con racks para latas los cuales apoyan al almacenamiento, con u"/>
        <s v="Con un tamaño ideal para encajar en tu sala, recámara o el espacio de tu agrado. También, cuenta con congelador para tus antojos helados. Con el frigobar Always Cool te puedes despreocupar del recibo de la luz, ya que con la tecnología XTREME SAVE ahorras"/>
        <s v="Con una capacidad de carga superior de 17 kilogramos, está diseñada para operar a 120 voltios. Su perilla de fácil uso facilita el proceso de lavado, haciéndolo más simple y accesible. Además, su compromiso ecológico permite reutilizar el agua para otra c"/>
        <s v="Con una capacidad de carga superior de 23 kilogramos, está diseñada para operar a 120 voltios. Sus cinco perillas de fácil uso facilitan el proceso de lavado, haciéndolo más simple y accesible. Además, su compromiso ecológico permite reutilizar el agua pa"/>
        <s v="Con una capacidad de carga superior de 21 kilogramos, está diseñada para operar a 120 voltios. Sus tres perillas de fácil uso facilitan el proceso de lavado, haciéndolo más simple y accesible. Además, su compromiso ecológico permite reutilizar el agua par"/>
        <s v="Con un diseño delgado y un elegante acabado acero inoxidable, combina calidad y diseño con una gran eficiencia de extracción. Opera a 127 V, con una potencia nominal de 51.5 W y un motor de 50 W. Su largo es de 60 cm y su conducto de aire tiene un diámetr"/>
        <s v="La Lavadora de Doble Tina de 15 kg en color blanco con Triple Función Air Flux es una opción versátil y eficiente para tus necesidades de lavandería. Este electrodoméstico innovador incorpora características que facilitan el proceso de lavado y asegura re"/>
        <s v="La Lavadora de Dos Tinas Midea, con capacidad de 13 kg, es una solución eficiente y versátil para tus necesidades de lavandería. Diseñada para ofrecer comodidad y rendimiento.&#10;&#10; La presencia de dos tinas permite realizar dos cargas de lavado SIMultáneas, "/>
        <s v="Con una capacidad de lavado de 15 kilogramos y una capacidad de centrifugado de 6 kilogramos, se adapta perfectamente a tus necesidades. Opera a 127 V y mantiene un nivel de ruido de 65/72 dB (A), asegurando un funcionamiento silencioso y cómodo.&#10;&#10;El sist"/>
        <s v="Con una capacidad de lavado de 22 kilogramos y una capacidad de centrifugado de 9 kilogramos, se adapta perfectamente a tus necesidades. Opera a 127 V y mantiene un nivel de ruido de 68/72 dB (A), asegurando un funcionamiento silencioso y cómodo.&#10;&#10;El sist"/>
        <s v="Lavo y enjuago tus prendas con gran potencia gracias a mi sistema de lavado por impulsor Dual Force Reversible y mi capacidad de 10.1 kg. Cuento con dos ciclos de lavado para prendas normales y pesadas. Con mi filtro atrapa pelusas, tu ropa quedará más li"/>
        <s v="Con una capacidad de 425 litros (15 pies cúbicos) y un voltaje de 115 voltios, es ideal para tu cocina. Su diseño innovador incluye un filtro de carbono que previene los malos olores y la contaminación de sabores entre los alimentos.&#10;&#10;Está equipado con do"/>
        <s v="Con una capacidad de 368 litros (13 pies cúbicos) y un voltaje de 115 voltios, es ideal para tu cocina. Su diseño innovador incluye un filtro de carbono que previene los malos olores y la contaminación de sabores entre los alimentos.&#10;&#10;Está equipado con do"/>
        <s v="Sanitiza, lava y cuida tus prendas con el  motor Inverter, potente y silencioso de la Lavadora de Carga Frontal Smart Dial. Esta equipada con una función Auto Care que se encarga del lavado del tambor y la función Steam Care lo calienta para generar vapor"/>
        <s v="Mantén una temperatura estable en tus alimentos gracias a su tecnología Smart Sensor que percibe los cambios de temperatura interior y exterior. Cuenta con un filtro de carbono que previene la contaminación de olores en los alimentos.&#10;&#10;Además, tiene dos c"/>
        <s v="Mantiene una temperatura estable en tus alimentos gracias a la tecnología Smart Sensor que percibe los cambios de temperatura interior y exterior. Cuenta con un filtro de carbono que previene la contaminación de olores en los alimentos. Además, cuenta con"/>
        <s v="El refrigerador Single Door Low frost, cuenta con evaporador Low Frost y un sistema de deshielo semiautomático que hará que te olvides de las molestias de remover escarchas. Cuenta con dispensador de agua de 2.5 litros, anaquel con capacidad de botellas d"/>
        <s v="Con un encantador diseño retro en tono menta, no solo mantiene tus bebidas y snacks frescos, sino que también agrega un toque de estilo único a tu entorno.&#10;&#10;Con una capacidad de 4 pies cúbicos o 106 litros, ofrece un amplio espacio para almacenar tus bebi"/>
        <s v="Con un voltaje estándar de 127 voltios y una capacidad de 13 kilogramos, está diseñada para gestionar con facilidad grandes cargas de ropa. Ofrece dos ciclos de lavado distintos, adaptados para prendas normales y pesadas, lo que asegura un rendimiento ópt"/>
        <s v="Con un motor Inverter que asegura potencia sin sacrificar un funcionamiento silencioso, ofrece una capacidad impresionante de hasta 15 kilogramos de lavado y 8 kilogramos de secado.&#10;&#10;No solo limpia tus prendas, sino que las esteriliza hasta un 99.99% medi"/>
        <s v="Con una capacidad de lavado de 11 kilogramos y una capacidad de centrifugado de 5 kilogramos, se adapta perfectamente a tus necesidades. Opera a 127 V y mantiene un nivel de ruido de 65/72 dB (A), asegurando un funcionamiento silencioso y cómodo.&#10;&#10;El sist"/>
        <s v="Haz que tu cocina sea más moderna, eficiente y conectada con el Refrigerador Midea Inverter Quattro. Con un diseño elegante y funcional, ofrece tecnología avanzada, cuenta con gran capacidad de almacenamiento. Tiene tecnología Compresor Inverter Quattro q"/>
        <s v="Con un sistema Twin Force, lava, enjuaga y centrifuga al mismo tiempo. Cuenta con un sistema Air-Fresh que hace el centrifugado en menos de 5 minutos. Lavado más profundo gracias a su motor de doble fuerza. Cuenta con un panel de perillas más grandes que "/>
        <s v="Con un diseño top freezer minimalista hace que te olvides del clásico diseño de un refrigerador compacto. Además, tiene el tamaño ideal para caber en tu sala, recámara o el espacio de tu agrado. Gracias a que no cuenta con un motor abanico, mantendrá la f"/>
        <s v="Presentamos la estufa de piso Xtreme Chef-Air. Con cubierta y panel de control 100% de acero inoxidable. Su capelo de cristal templado complementa su diseño elegante, convirtiéndola en el centro de atención de tu cocina. Equipada con 6 quemadores de acero"/>
        <s v="¿Eres amante del vino y buscas conservar tus botellas favoritas en condiciones perfectas? La Cava de Vino Mabe MW6XDBB es la solución que necesitas para almacenar hasta 6 botellas con la máxima precisión y estilo. Su diseño elegante en color negro complem"/>
        <s v="Renueva tu cocina con el refrigerador automático Mabe RMA300FJMRM0, diseñado para ofrecer eficiencia energética, tecnología avanzada y un diseño moderno. Con su acabado en inox mate, este modelo no solo es funcional, sino también elegante. &#10; &#10;Característi"/>
        <s v="Transforma tu cocina con el refrigerador automático Mabe RME360FGMRM0, un modelo que combina tecnología avanzada, diseño moderno y una capacidad ideal para tu hogar. Con su acabado en inox mate, no solo es funcional, sino también elegante.&#10;&#10;Característica"/>
        <s v="Con el Refrigerador Top Mount 8 Pies Cúbicos Lake Silver, mantén tus alimentos frescos por más tiempo sin que se sequen ni mezclen sus sabores. Gracias a su diseño sin motor abanico, conserva la frescura natural de tus productos.&#10;&#10;Características destacad"/>
        <s v="No solo enfría, sino que también calienta, permitiéndote mantener la temperatura ideal en cualquier estación del año con una capacidad de dos toneladas.&#10;&#10;Su refrigerante R32 no solo cuida el planeta al emitir un 72% menos de CO2 en comparación con el R410"/>
        <s v="El Aire Acondicionado GrandVid FixSpeed 1T 110V destaca por su eficiencia y tecnología avanzada. Certificado con la máxima eficiencia mundial, asegura un bajo consumo de energía y un funcionamiento silencioso. Su diseño elegante en blanco brillante con hi"/>
        <s v="El sistema de aire acondicionado GranVid Fixspeed 1T 110V S/F ofrece eficiencia máxima y comodidad incomparable. Certificado con la máxima eficiencia mundial, asegura un menor consumo de energía y un ambiente silencioso. Su diseño elegante en blanco brill"/>
        <s v="El sistema de aire acondicionado GranVid Fixspeed 1T 220V F/C ofrece eficiencia máxima y una experiencia de enfriamiento excepcional. Certificado para un menor consumo de energía, proporciona un ambiente silencioso y rápido enfriamiento. Su diseño elegant"/>
        <s v="El sistema de aire acondicionado GranVid Fixspeed 1T 220V S/F (Solo Frío) ofrece un rendimiento eficiente y confiable para mantener tu espacio fresco y cómodo. Sus características principales incluyen certificación de máxima eficiencia mundial para un men"/>
        <s v="El sistema de aire acondicionado GranVid Fixspeed 1.5T 220V FC (Frío/Calor) es una solución integral para mantener tu espacio a una temperatura óptima durante todas las estaciones del año. Certificado con la máxima eficiencia mundial, asegura un menor con"/>
        <s v="El sistema de aire acondicionado GranVid Fixspeed 1.5T 220V S/F (Solo Frío) ofrece una solución eficiente y confiable para mantener un ambiente fresco y cómodo en cualquier espacio. Certificado con la máxima eficiencia mundial, asegura un menor consumo de"/>
        <s v="El sistema de aire acondicionado GranVid Fixspeed 2T 220V F/C (Frío/Calor) destaca por su rendimiento excepcional y versatilidad, asegurando un ambiente confortable durante todo el año. Certificado con la máxima eficiencia mundial, asegura un menor consum"/>
        <s v="El sistema de aire acondicionado Granvid Fixspeed 2T (Toneladas) 220V S/F (Solo Frío) ofrece una solución confiable para mantener un ambiente fresco y confortable en tu hogar u oficina. Certificado con altos estándares de eficiencia energética, asegura un"/>
        <s v="El sistema de aire acondicionado Granvid Inverter 1T (Tonelada) 110V FC (Frío/Calor) es una opción avanzada que asegura un control preciso de la temperatura y una eficiencia energética superior. Equipado con tecnología Inverter, ajusta la velocidad del co"/>
        <s v="El sistema de aire acondicionado Granvid Inverter 1T (Tonelada) 110V SF (Solo Frío) es una opción que combina eficiencia y rendimiento para asegurar un ambiente fresco y cómodo en tu hogar u oficina. Equipado con tecnología Inverter, ajusta automáticament"/>
        <s v="El sistema de aire acondicionado Granvid Inverter 1T (Tonelada) 220V F/C (Frío/Calor) combina eficiencia y versatilidad para proporcionar un ambiente confortable durante todo el año. :&#10;&#10;Equipado con tecnología Inverter que ajusta automáticamente la veloci"/>
        <s v="El sistema de aire acondicionado Granvid Inverter 1T (Tonelada) 220V SF (Solo Frío) es una opción que fusiona eficiencia y rendimiento para asegurar un ambiente fresco y confortable en tu hogar u oficina. Equipado con tecnología Inverter, ajusta automátic"/>
        <s v="El sistema de aire acondicionado Granvid Inverter 1.5T (Tonelada) con Función Frío Calor es una opción que combina eficiencia y versatilidad para ofrecer un ambiente confortable en tu hogar u oficina. Equipado con tecnología Inverter, ajusta automáticamen"/>
        <s v="El sistema de aire acondicionado Granvid Inverter 1.5T (Tonelada) Solo Frío ofrece una solución eficiente y versátil para mantener un ambiente fresco y confortable en tu hogar u oficina. Equipado con tecnología Inverter, ajusta automáticamente la velocida"/>
        <s v="El sistema de aire acondicionado Granvid Inverter de 2 Toneladas (2T) Solo Frío combina potencia y eficiencia para brindar un ambiente fresco y confortable en tu hogar u oficina. Equipado con tecnología Inverter, ajusta automáticamente la velocidad del co"/>
        <s v="No solo enfría, sino que también calienta, permitiéndote mantener la temperatura ideal en cualquier estación del año. Con una capacidad de una tonelada, opera a una potencia de 110 voltios y se destaca por su eficiencia energética con un SEER de 11.5, lo "/>
        <s v="El Minisplit Mirage Inverter X32 de 1.5 toneladas y 220V S/F es una opción avanzada y eficiente para climatizar espacios medianos a grandes con precisión y comodidad. Equipado con tecnología de inversor, este sistema ofrece un rendimiento óptimo en refrig"/>
        <s v="El Minisplit Mirage ON/OFF Life 12+ 1T 220V F/C es una opción de climatización versátil y eficiente para espacios pequeños a medianos. Este sistema de aire acondicionado ofrece un rendimiento óptimo tanto en refrigeración como en calefacción, lo que lo co"/>
        <s v="Con una potencia de 35 watts y un voltaje de 120 voltios, no solo te ofrece comodidad y frescura, sino también eficiencia energética para un uso consciente.&#10;&#10;Con su diseño 2 en 1, incluye un accesorio especial que te permite añadir tu aceite esencial pref"/>
        <s v="El Minisplit Mirage ON/OFF Life 12+ de 1 tonelada y 220V S/F es una solución confiable y eficiente para climatizar espacios de tamaño mediano con facilidad y comodidad. Diseñado con tecnología avanzada en climatización, este sistema ofrece un rendimiento "/>
        <s v="Gracias a su gas refrigerante R32, no daña la capa de ozono ni contribuye al calentamiento global, asegurando un impacto ambiental mínimo.&#10;&#10;Con una potencia de 8,000 BTU, es capaz de mantener tu habitación fresca y cómoda incluso en los días más calurosos"/>
        <s v="El Mirage Inverter V32 de 1tonelada, con voltaje de 110V y función Solo Frío, es una solución eficiente y potente para mantener un ambiente fresco y confortable en espacios más pequeños. Este sistema de aire acondicionado Inverter destaca por su rendimien"/>
        <s v="El Mirage Inverter X de 1.5 Toneladas, con voltaje de 220V y funciones de frío y calor, es una solución avanzada y versátil para climatizar espacios de mayor tamaño durante todas las estaciones del año. Este sistema de aire acondicionado Inverter combina "/>
        <s v="El Mirage Inverter X de 2 Toneladas, con voltaje de 220V y funciones de frío y calor, representa una solución avanzada y versátil para climatizar eficientemente espacios más amplios durante todas las estaciones del año. Este sistema de aire acondicionado "/>
        <s v="No solo enfría, sino que también calienta, permitiéndote mantener la temperatura ideal en cualquier estación del año. Con capacidad de una tonelada y con voltaje de 110V, es una solución avanzada y versátil para climatizar espacios más pequeños durante to"/>
        <s v="El Mirage Inverter X32 de 1tonelada, con voltaje de 220V y funciones de frío y calor, es una solución avanzada y versátil para climatizar eficientemente espacios más pequeños durante todas las estaciones del año. Este sistema de aire acondicionado Inverte"/>
        <s v="El Mirage Inverter X32 de 1tonelada, con voltaje de 220V y función Solo Frío, destaca como una solución avanzada y eficiente para mantener ambientes frescos y confortables en espacios más pequeños durante los días más cálidos. Este sistema de aire acondic"/>
        <s v="No solo enfría, sino que también calienta, permitiéndote mantener la temperatura ideal en cualquier estación del año, con voltaje de 220 V, representa una solución avanzada y versátil para climatizar eficientemente espacios medianos a grandes durante toda"/>
        <s v="El Mirage Life12 de 1tonelada, con voltaje de 110V y funciones de frío y calor, ofrece una solución eficiente y versátil para climatizar espacios pequeños durante todas las estaciones del año. Este sistema de aire acondicionado combina rendimiento fiable "/>
        <s v="El Mirage Life12 de 1tonelada, con voltaje de 220V y funciones de frío y calor, representa una solución eficiente y versátil para climatizar espacios pequeños durante todas las estaciones del año. Este sistema de aire acondicionado combina rendimiento fia"/>
        <s v="El Mirage Life12 de 1tonelada, con voltaje de 220V y función Solo Frío, destaca como una solución eficiente y especializada para mantener ambientes frescos y confortables en espacios pequeños durante los días más cálidos. Este sistema de aire acondicionad"/>
        <s v="El Mirage Life12 de 1.5 Toneladas, con voltaje de 220V y funciones de frío y calor, se presenta como una solución eficiente y versátil para climatizar espacios de tamaño medio durante todas las estaciones del año. Este sistema de aire acondicionado combin"/>
        <s v="El Mirage Life12 de 1.5 Toneladas, con voltaje de 220V y función Solo Frío, destaca como una solución eficiente y especializada para mantener ambientes frescos y confortables en espacios de tamaño medio durante los días más cálidos. Este sistema de aire a"/>
        <s v="El Mirage Life12+ de 1tonelada, con voltaje de 110V y funciones de frío y calor, es una solución avanzada para climatizar eficientemente espacios pequeños durante todas las estaciones del año. Este sistema de aire acondicionado Inverter combina rendimient"/>
        <s v="El Mirage Life12+ de 1tonelada, con voltaje de 110V y función Solo Frío, destaca como una solución avanzada y especializada para mantener ambientes frescos y confortables en espacios pequeños durante los días más cálidos. Este sistema de aire acondicionad"/>
        <s v="Con una capacidad de enfriamiento de dos toneladas asegura que tu hogar permanezca fresco durante periodos prolongados.&#10;&#10;Su refrigerante R32 no solo cuida el planeta al emitir un 72% menos de CO2 en comparación con el R410A, sino que también te ayuda a ah"/>
        <s v="El Mirage Magnum 22, con capacidad de 1tonelada, voltaje de 220V y función Solo Frío, se presenta como una solución eficiente y especializada para climatizar espacios de tamaño reducido durante los días más cálidos. Este sistema de aire acondicionado Inve"/>
        <s v="No solo enfría, sino que también calienta, permitiéndote mantener la temperatura ideal en cualquier estación del año, con capacidad de 1tonelada, voltaje de 110V, se presenta como una solución versátil y eficiente para climatizar espacios de tamaño modera"/>
        <s v="El Aire Acondicionado Minisplit Mirage Nex S de 12000 BTU, con voltaje de 110V y capacidad de 1tonelada, representa una solución eficiente y compacta para climatizar espacios de tamaño moderado. Diseñado con tecnología avanzada, este sistema ofrece un ren"/>
        <s v="No solo enfría, sino que también calienta, permitiéndote mantener la temperatura ideal en cualquier estación del año, con una capacidad de 1 tonelada y voltaje de 110V, se presenta como una solución versátil y eficiente para climatizar espacios de tamaño "/>
        <s v="Con una capacidad de enfriamiento de una tonelada asegura que tu hogar permanezca fresco durante periodos prolongados. &#10; &#10;Su refrigerante R32 no solo cuida el planeta al emitir un 72% menos de CO2 en comparación con el R410A, sino que también te ayuda a a"/>
        <s v="El Mirage X Life, con una capacidad de 1tonelada, voltaje de 220V y funciones de frío y calor, se presenta como una solución versátil y eficiente para climatizar espacios de tamaño moderado durante todas las estaciones del año. Este sistema de aire acondi"/>
        <s v="El Mirage X Life, con una capacidad de 1tonelada, voltaje de 220V y función Solo Frío, ofrece una solución eficiente y especializada para climatizar espacios de tamaño moderado durante los días más cálidos. Este sistema de aire acondicionado Inverter comb"/>
        <s v="El Mirage X Life, con una potente capacidad de 1.5 Toneladas, voltaje de 220V y función Solo Frío, ofrece una solución eficiente y especializada para climatizar espacios de tamaño mediano durante los días más cálidos. Este sistema de aire acondicionado In"/>
        <s v="El Mirage X Life, con una potente capacidad de 2 Toneladas, voltaje de 220V y función Solo Frío, ofrece una solución eficiente y especializada para climatizar espacios más amplios durante los días más cálidos. Este sistema de aire acondicionado Inverter c"/>
        <s v="Mantiene todas las habitaciones de tu casa frescas gracias a que puedes transportar fácilmente este aire acondicionado portatil, que cuenta con cuatro ruedas, facilitando la movilidad. Además, se puedes instalar fácilmente sin necesidad de ayuda profesion"/>
        <s v="Gracias a su gas refrigerante R32, no daña la capa de ozono ni contribuye al calentamiento global, asegurando un impacto ambiental mínimo.&#10;&#10;Con una potencia de 5,000 BTU, es capaz de mantener tu habitación fresca y cómoda incluso en los días más calurosos"/>
        <s v="Gracias a su gas refrigerante R32, no daña la capa de ozono ni contribuye al calentamiento global, asegurando un impacto ambiental mínimo. &#10; &#10;Con una potencia de 12,000 BTU, es capaz de mantener tu habitación fresca y cómoda incluso en los días más caluro"/>
        <s v="Te presentamos ventilador de torre 2 en 1, con un diseño que combina un ventilador de torre con tecnología AirCooler que te permitirá disfrutar de un flujo de aire más fresco. Con su AirCooler Technology, logra enfriar la temperatura del aire que está sie"/>
        <s v="Te presentamos el enfriador de aire más inteligente para tu hogar. Gracias a su AirCooler Technology, logra enfriar la temperatura del aire que está siendo ventilado en un tanque de agua incorporado, almacenando hasta 14 litros de agua. Gracias a su tecno"/>
        <s v="Con una capacidad de almacenamiento de 5.4 litros de agua, utiliza la tecnología AirCooler para reducir la temperatura del aire desde su tanque incorporado. Es un producto multifuncional que ventila y humidifica el aire en tu hogar. Opera a 120 voltios y "/>
        <s v="Cuida tu economía ahorrando hasta un 75 % de energía gracias a su alta eficiencia inverter de SEER 17. Con capacidad de frío calor y 1.5 Toneladas mantienen tu casa fresca por más tiempo. Protejo tu compra con su amplia protección contra variaciones y pic"/>
        <s v="Cuida tu economía ahorrando hasta un 75 % de energía gracias a su alta eficiencia inverter de SEER 17. Con capacidad de frío calor y 2 Toneladas mantienen tu casa fresca por más tiempo. Proteje tu compra con su amplia protección contra variaciones y picos"/>
        <s v="Cuida tu economía ahorrando hasta un 75 % de energía gracias a su alta eficiencia inverter de SEER 17.5.  Con capacidad de frío/calor y 1tonelada mantienen tu casa fresca por más tiempo. Proteje tu compra con mi amplia protección contra variaciones y pico"/>
        <s v="Cuida tu economía ahorrando hasta un 75 % de energía gracias a su alta eficiencia inverter de SEER 18. Con capacidad de frío/calor y 1tonelada mantienen tu casa fresca por más tiempo. Proteje tu compra con mi amplia protección contra variaciones y picos d"/>
        <s v="Cuida tu economía ahorrando hasta un 60 % de energía gracias a su  alta eficiencia inverter de SEER 18.5. Sus capacidades de enfriamiento y 1.5 Toneladasmantienen tu casa fresca por más tiempo. Proteje tu compra con la amplia protección contra variaciones"/>
        <s v="Cuida tu economía ahorrando hasta un 60 % de energía gracias a su alta eficiencia inverter de SEER 17. Con capacidad de frío/calor y 1.5 Toneladas mantienen tu casa fresca por más tiempo. Proteje tu compra con su amplia protección contra variaciones y pic"/>
        <s v="Cuida tu economía ahorrando hasta un 60 % de energía gracias a su alta eficiencia inverter de SEER 17. Su capacidad de frío calor y 2 Toneladas mantienen tu casa fresca por más tiempo. Proteje tu compra con su amplia protección contra variaciones y picos "/>
        <s v="Cuida tu economía ahorrando hasta un 60 % de energía gracias a su alta eficiencia inverter de SEER 18. Con capacidad de frío/calor y 1tonelada mantienen tu casa fresca por más tiempo. Proteje tu compra con mi amplia protección contra variaciones y picos d"/>
        <s v="Cuida tu economía ahorrando hasta un 60 % de energía gracias a su alta eficiencia inverter de SEER 18.5. Con capacidad de enfriamiento y 1tonelada mantienen tu casa fresca por más tiempo. Proteje tu compra con su amplia protección contra variaciones y pic"/>
        <s v="Cuida tu economía ahorrando hasta un 60 % de energía gracias a mi alta eficiencia inverter de SEER 18.5. Con capacidades de enfriamiento y 1tonelada mantienen tu casa fresca por más tiempo. Proteje tu compra con su amplia protección contra variaciones y p"/>
        <s v="Cuida tu economía ahorrando hasta un 60 % de energía gracias a la alta eficiencia inverter de SEER 19. Su capacida de enfriamiento y 2 Toneladas mantienen tu casa fresca por más tiempo. Proteje tu compra con su amplia protección contra variaciones y picos"/>
        <s v="Te mantiene fresco gracias a su filtro HEPA, que remueve todo tipo de partículas dañinas. Cuenta con doble filtro que elimina un 50 % más de polvo, un 80 % más de polen, malos olores y gases dañinos. Además, con las capacidades de enfriamiento y de una to"/>
        <s v="Te mantiene fresco gracias a su filtro HEPA, que remueve todo tipo de partículas dañinas. Cuenta con doble filtro que elimina un 50% más de polvo, un 80% más de polen, malos olores y gases dañinos. Además, con sus capacidades de enfriamiento y 1tonelada, "/>
        <s v="No solo enfría, sino que también calienta, permitiéndote mantener la temperatura ideal en cualquier estación del año. Te mantiene fresco gracias a su filtro HEPA, que remueve todo tipo de partículas dañinas. Cuenta con doble filtro que elimina un 50 % más"/>
        <s v="Te mantiene fresco gracias a su filtro HEPA, que remueve todo tipo de partículas dañinas. Cuento con doble filtro que elimina un 50 % más de polvo, un 80 % más de polen, malos olores y gases dañinos. Además, con sus capacidades de enfriamiento y de 1.5 To"/>
        <s v="No solo enfría, sino que también calienta, permitiéndote mantener la temperatura ideal en cualquier estación del año. No solo enfría, sino que también calienta, permitiéndote mantener la temperatura ideal en cualquier estación del año Te mantiene fresco g"/>
        <s v="Te mantiene fresco gracias a su filtro HEPA, que remueve todo tipo de partículas dañinas. Cuenta con doble filtro que elimina un 50 % más de polvo, un 80 % más de polen, malos olores y gases dañinos. Además, con sus capacidades de enfriamiento y de 2 Tone"/>
        <s v="Con una potencia de 95 W, está diseñado para ventilar eficazmente cada rincón de tu espacio, brindándote una sensación de frescura incomparable.&#10;&#10;La durabilidad y calidad están aseguradas gracias a Xtreme Trust. Equipado con un motor 100 % de cobre y una "/>
        <s v="Con un diseño triangular que optimiza el espacio, es perfecto para hogares, oficinas o cualquier lugar donde se necesite un enfriamiento efectivo.&#10;&#10;Cuenta con una amplia entrada en la parte superior que facilita la adición de agua y hielo, mejorando aún m"/>
        <s v="Con una capacidad de hasta 60 litros de agua o la opción de llenarlo con hielo para potenciar rápidamente el enfriamiento del agua. Con una potencia de 210 W, asegura un rendimiento óptimo en todo momento.&#10;&#10;Con tres velocidades ajustables, puedes adaptar "/>
        <s v="Ofrece una combinación de las funcionalidades de un enfriador de aire, un humidificador y un ventilador, asegurando un rendimiento óptimo en cualquier situación. Con tres niveles de velocidad ajustables, personaliza tu experiencia según tus necesidades.&#10;&#10;"/>
        <s v="Ofrece un diseño único 3 en 1, lo que significa que puede ser utilizado como ventilador de pedestal, de piso o de pared, brindándote flexibilidad total en su ubicación y uso.&#10;&#10;Con tres velocidades ajustables y una función oscilatoria de 90 grados, asegura"/>
        <s v="Con su capacidad de oscilación de 360 grados, aumenta la circulación de aire en el área, asegurando una distribución uniforme y eficiente del aire fresco.&#10;&#10;Su diseño versátil y compacto lo hace ideal para adaptarse a cualquier espacio, ya que viene con un"/>
        <s v="Con tres velocidades distintas y una función oscilatoria de 90 grados, asegura una cobertura amplia y uniforme en toda la habitación. Además, su altura ajustable, que va desde los 88 hasta los 131 centímetros, te permite adaptarlo según tus preferencias y"/>
        <s v="Con tres velocidades distintas y una función oscilatoria de 90 grados, asegura una distribución uniforme del aire, cubriendo ampliamente cualquier espacio. Su altura ajustable, que va desde los 86 hasta los 131 centímetros, permite adaptarlo fácilmente a "/>
        <s v="Con un diseño con un enfoque ambientalmente consciente al utilizar materiales reciclados en su fabricación. No solo refresca tu espacio, sino que también contribuye a la preservación del medio ambiente.&#10;&#10;Con tres velocidades distintas y una función oscila"/>
        <s v="Ofrece la conveniencia de un diseño 2 en 1, lo que significa que puede ser utilizado tanto como ventilador de pedestal como de piso, adaptándose a tus necesidades.&#10;&#10;Con tres velocidades diferentes y una función oscilatoria de 90°, asegura una cobertura am"/>
        <s v="Con tres velocidades diferentes y una función oscilatoria de 90 grados, ofrece una cobertura amplia y una distribución uniforme del aire en cualquier espacio. Además, su altura ajustable, que va desde los 96 hasta los 131 centímetros, permite personalizar"/>
        <s v="Ofrece un diseño de 2 en 1, lo que significa que puede ser utilizado tanto como ventilador de piso como de pared, adaptándose perfectamente a tus necesidades.&#10;&#10;Con tres velocidades ajustables, te permite controlar el flujo de aire según tu preferencia y c"/>
        <s v="Cuenta con tres velocidades distintas, permitiéndote ajustar la intensidad según tus necesidades. Con una oscilación de 90 grados y capacidad de ajuste en altura, brinda un flujo de aire tanto hacia arriba como hacia abajo, asegurando una distribución uni"/>
        <s v="Con tres velocidades distintas y una función oscilatoria de 90 grados, logra una distribución uniforme del aire, cubriendo ampliamente cualquier espacio para proporcionarte una sensación refrescante en todo momento. Además, su altura ajustable, que va des"/>
        <s v="Ofrece la opción de montaje en la pared para optimizar el espacio disponible. Con tres velocidades ajustables, puedes controlar el flujo de aire según tus necesidades y preferencias. Equipado con un potente motor de 86 W, proporciona un flujo de aire cons"/>
        <s v="Con tres configuraciones de velocidad del aire y dos modos de brisa (natural y sueño), ofrece una amplia gama de opciones para adaptarse a tus preferencias y necesidades de confort. Además, incluye un temporizador de apagado automático opcional con config"/>
        <s v="El aire acondicionado portátil X One MAPS1211C ofrece una solución conveniente y eficiente para mantener espacios frescos y cómodos durante los días calurosos. Con un diseño compacto y portátil, este equipo es ideal para cualquier entorno, desde hogares h"/>
        <s v="Con su diseño 2 en 1, proporciona la flexibilidad de ser utilizado tanto en el suelo como en la pared, adaptándose perfectamente a cualquier espacio. Con tres velocidades ajustables, te permite controlar el flujo de aire según tus preferencias, proporcion"/>
        <s v="Cuenta con un diseño robusto y funcional, ideal para proporcionar un ambiente fresco y confortable en cualquier espacio. Con tres velocidades distintas y una función oscilatoria de 90 grados, ofrece una cobertura amplia para mantener toda la habitación fr"/>
        <s v="Con una potencia de 75 W, asegura un rendimiento impresionante que te permitirá disfrutar de un ambiente más agradable en cualquier lugar donde lo necesites.&#10;&#10;Capacidad para ajustar su cabeza, lo que te permite dirigir la brisa exactamente donde la necesi"/>
        <s v="Ofrece un diseño 2 en 1 que te permite utilizarlo tanto como ventilador de piso como de pared, brindándote flexibilidad en su ubicación.&#10;&#10;Con tres velocidades ajustables, puedes controlar fácilmente la intensidad del flujo de aire para adaptarlo a tus pre"/>
        <s v="Un robusto ventilador de pared de 20 pulgadas diseñado para uso comercial, industrial y doméstico. Gracias a su montaje en pared y su capacidad de oscilación de 90 grados, proporciona una circulación de aire óptima incluso en espacios reducidos.&#10;&#10;Con su i"/>
        <s v="Ofrece un diseño 3 en 1, lo que significa que puede ser utilizado como pedestal, en el piso o montado en la pared. Con tres velocidades y función de oscilación, asegura un uso práctico y se adapta a tus necesidades. Su sólida construcción, con parrilla y "/>
        <s v="Ofrece la funcionalidad 3 en 1, pudiendo utilizarse como pedestal, piso o montado en la pared, lo que proporciona una flexibilidad excepcional en su ubicación.&#10;&#10;Con tres velocidades ajustables y una función de oscilación de 90°, asegura un uso práctico y "/>
        <s v="Con una capacidad de enfriamiento de una tonelada asegura que tu hogar permanezca fresco durante periodos prolongados.&#10;&#10;Su refrigerante R32 no solo cuida el planeta al emitir un 72% menos de CO2 en comparación con el R410A, sino que también te ayuda a aho"/>
        <s v="Con una capacidad de 1.5 toneladas, ofrece tanto frío como calor, asegurando un ambiente óptimo en cualquier temporada.&#10;&#10;Su refrigerante R32 no solo cuida el planeta al emitir un 72% menos de CO2 en comparación con el R410A, sino que también te ayuda a ah"/>
        <s v="Con una capacidad de enfriamiento de 1.5 toneladas asegura que tu hogar permanezca fresco durante periodos prolongados.&#10;&#10;Su refrigerante R32 no solo cuida el planeta al emitir un 72% menos de CO2 en comparación con el R410A, sino que también te ayuda a ah"/>
        <s v="Con una capacidad de una tonelada, ofrece tanto frío como calor, asegurando un ambiente óptimo en cualquier temporada.&#10;&#10;Su refrigerante R32 no solo cuida el planeta al emitir un 72% menos de CO2 en comparación con el R410A, sino que también te ayuda a aho"/>
        <s v="El deshumidificador de Midea es una solución eficaz para proteger tu hogar y tus pertenencias de la humedad excesiva. Con una capacidad de deshumidificación de 50 pintas (24L). Su modo turbo permite deshumidificar aún más rápido, ideal para días de alta h"/>
        <s v="El Minisplit Midea FRESH+ On/Off SEER 11.5 es la solución ideal para mantener un ambiente fresco y agradable en espacios pequeños y medianos. Con 1 tonelada de capacidad y alimentación de 110V, ofrece un enfriamiento eficiente y rápido.&#10;&#10;Incorpora un sist"/>
        <s v="Transforma tu espacio en un oasis de frescura con el Aire Acondicionado de Ventana ECO. Diseñado para brindarte el equilibrio ideal entre eficiencia y comodidad, este equipo de 12,000 BTU es perfecto para refrescar cualquier habitación con su potente sist"/>
        <s v="Transforma tu espacio en un oasis de frescura con el Aire Acondicionado de Ventana ECO. Diseñado para brindarte el equilibrio ideal entre eficiencia y comodidad, este equipo de 5,000 BTU es perfecto para refrescar cualquier habitación con su potente siste"/>
        <s v="Transforma tu espacio en un oasis de frescura con el Aire Acondicionado de Ventana ECO. Diseñado para brindarte el equilibrio ideal entre eficiencia y comodidad, este equipo de 8,000 BTU es perfecto para refrescar cualquier habitación con su potente siste"/>
        <s v="El diseño en forma de ballena no solo es una manera emocionante de aprender a caminar, sino que también ofrece una experiencia de juego única que cautivará a los niños amantes de los animales.&#10;&#10;Está equipado con un compartimento en el asiento, ofrece un e"/>
        <s v="El diseño en forma de ballena no solo es una manera emocionante de aprender a caminar, sino que también ofrece una experiencia de juego única que cautivará a los niños amantes de los animales. &#10; &#10;Está equipado con un compartimento en el asiento, ofrece un"/>
        <s v="Ofrece horas de entretenimiento y aprendizaje mientras tu pequeño se mueve y explora su entorno. Con aros de colores para jugar y explorar, promueve la coordinación y las habilidades motoras de tu hijo mientras se divierte. Además, su cómodo respaldo y co"/>
        <s v="Ofrece una experiencia divertida y educativa mientras tu bebé aprende a moverse. Con un bastón dirigible y aros de colores para jugar en su trompa, fomenta la coordinación y habilidades motoras. Cuenta con un pequeño compartimento en el asiento para guard"/>
        <s v="El favorito por su estilo tradicional y con una calcomanía incluida, que tu pequeño podrá personalizar a su gusto, agregando un toque único a su paseo.&#10;&#10;Es resistente y está diseñado para resistir el paso del tiempo y las aventuras más audaces de tu peque"/>
        <s v="Es el sueño hecho realidad para los pequeños que sueñan con convertirse en héroes de la comunidad desde una edad temprana. Está diseñado para fomentar el juego imaginativo y la exploración activa, es el complemento perfecto para las aventuras de tu pequeñ"/>
        <s v="Combina un diseño sencillo con durabilidad. Aunque su aspecto es modesto, su resistencia y fiabilidad lo convierten en un favorito entre los pequeños aventureros. La vibrante combinación de colores lo eleva, atrayendo miradas y sonrisas dondequiera que va"/>
        <s v="Con un diseño resistente y confiable, ofrece comodidad y entretenimiento. Está equipado con un sonido de timbre en el manubrio, cada paseo se convierte en una experiencia auditiva emocionante para tu niño. Además, su asiento confortable asegura que cada a"/>
        <s v="Con un diseño robusto y seguro, en un encantador color rosa no solo capta la atención de los niños, sino que también asegura horas de diversión segura. Es ideal para ayudar a los pequeños a desarrollar habilidades motoras fundamentales y a mejorar su equi"/>
        <s v="Con un diseño robusto y seguro, en un encantador color verde no solo capta la atención de los niños, sino que también asegura horas de diversión segura. Es ideal para ayudar a los pequeños a desarrollar habilidades motoras fundamentales y a mejorar su equ"/>
        <s v="Con su estructura de tres llantas, proporciona una base sólida que ayuda a los niños a mantener el equilibrio mientras aprenden y se divierten. El manillar es ajustable, lo que permite adaptarlo a la altura del niño conforme va creciendo, asegurando así u"/>
        <s v="Está diseñado para hacer que los paseos con tu pequeño sean aún más emocionantes y cómodos que nunca. Su bastón dirigible proporciona un control total mientras exploran juntos.&#10;&#10;Cuenta con una práctica canastilla trasera donde puedes guardar todos los obj"/>
        <s v="Un soldado de asalto con tecnología avanzada, diseñado para defender con máxima eficiencia. Gracias a su realidad aumentada, comandos de voz y reconocimiento facial, te permite proteger tu entorno como nunca antes.&#10;&#10;Emite órdenes y lanza ataques estratégi"/>
        <s v="El F35 es un scooter eléctrico de alto rendimiento, con un diseño moderno y elegante. Alcanzando una velocidad máxima de 18.6 mph (30 km/h) y una autonomía de hasta 24.9 millas (40 km), es ideal para desplazamientos rápidos y largos. Sus neumáticos de 10 "/>
        <s v="El Scooter ninebot ES4 de Segway combina rendimiento y comodidad en un solo vehículo. Con un alcance de hasta 28 millas y una velocidad máxima de 18.6 mph, es ideal para trayectos largos y rápidos. Su motor potente permite subir pendientes de hasta un 15%"/>
        <s v="Equipado con amortiguación delantera y trasera, este scooter ofrece una experiencia de conducción suave, incluso en superficies irregulares. Los neumáticos grandes sólidos (8&quot; en el frente y 7.5&quot; en la parte trasera) aseguran mayor estabilidad y durabilid"/>
        <s v="Con una batería de iones de litio interna y externa, el ES4 se destaca como un scooter eléctrico de alto rendimiento, con seguridad y confort en cada viaje."/>
        <s v="Introducimos el Combo que incluye una Mesa Plegable Blanca de 180 cm y una Freidora de Aire Digital Inner Chef de 4L, una combinación perfecta para tus necesidades de espacio adicional y cocina saludable.&#10;&#10;La Mesa Plegable Portafolio de Plástico de 1.8m o"/>
        <s v="Presentamos el Combo que incluye una Mesa Plegable Blanca de 180 cm y una Olla de Presión MultiFuncional Inner Chef de 6L, una combinación perfecta para tus necesidades de espacio adicional y cocina versátil.&#10;&#10;La Mesa Plegable Portafolio de Plástico de 1."/>
        <s v="Ofrece la combinación ideal de practicidad, funcionalidad y estilo, diseñado para adaptarse a una variedad de situaciones y entornos gracias a sus componentes.&#10;&#10;La Mesa Plegable Blanca 180. Con su diseño portátil tipo portafolio, montar y desmontar es una"/>
        <s v="La Mesa Plegable Blanca 180 es una opción práctica y funcional para diversos usos. Su diseño portátil tipo portafolio Simplifica el ensamblaje y desmontaje, mientras que el sistema de bloqueo de seguridad asegura estabilidad y firmeza durante su uso.&#10;&#10;Est"/>
        <s v="Combo Mesa Plegable Blanca 180 y 4 Sillas Plegables Blancas:&#10;Este combo ofrece una solución completa y versátil para tus necesidades de espacio adicional, combinando la Mesa Plegable Blanca 180 y 4 Sillas Plegables Blancas.&#10;&#10;La Mesa Plegable Blanca 180 es"/>
        <s v="Combo Mesa Plegable Rattan Café 180 y Pack 4 Sillas Plegables Rattan Café:&#10;&#10;Este combo ofrece una solución completa y versátil para tus necesidades de espacio adicional, combinando la Mesa Plegable Rattan Café 180 y el Pack 4 Sillas Plegables Rattan Café."/>
        <s v="Combo Mesa Plegable Rattan Café 180 y Pack 4 Sillas Plegables Rattan Café:&#10;Este combo ofrece una solución completa y versátil para tus necesidades de espacio adicional, combinando la Mesa Plegable Rattan Café 180 y el Pack 4 Sillas Plegables Rattan Café.&#10;"/>
        <s v="Combo Mesa Plegable Rattan Gris 180 y Pack 4 Sillas Plegables Rattan Gris&#10;&#10;La Mesa Plegable Rattan Gris 180 ha sido diseñada con un formato portátil tipo portafolio, lo que facilita su montaje y desmontaje. Su sistema de bloqueo de seguridad asegura estab"/>
        <s v="Combo Mesa Plegable Rattan Gris 180 y Pack 4 Sillas Plegables Rattan Gris&#10;&#10;La Mesa Plegable Rattan Gris 180 ha sido diseñada con un formato portátil tipo portafolio, lo que facilita su montaje y desmontaje. Su sistema de bloqueo de seguridad aseguran esta"/>
        <s v="Descubre la diversión con nuestro Combo de Carrito y Triciclo Montable de Bastón para niños&#10;&#10;Elefante de Bastón Rosa: Este encantador carrito montable en forma de elefante está diseñado para promover la diversión y el desarrollo motor de tu bebé. Con un d"/>
        <s v="Presentamos el Combo 2 de carritos montables perfectos para niños de 1 a 4 años&#10;&#10;El Fire Engine Rojo es el sueño hecho realidad para los pequeños aventureros que sueñan con ser bomberos. Con su diseño atractivo y práctico, este carrito no solo estimula la"/>
        <s v="El combo de dos celulares Motorola G23 Gris Oxford 128 GB + 4 GB es la combinación perfecta para aquellos que buscan estilo, potencia y funcionalidad en sus dispositivos móviles. Con un elegante diseño en tono Gris Oxford, estos smartphones añaden un toqu"/>
        <s v="El combo de dos celulares TCL 201 ofrece una solución práctica y eficiente para aquellos que buscan dispositivos móviles confiables y sencillos.&#10;&#10;El TCL 201 es un clásico en color negro que proporciona una capacidad de almacenamiento de 32 GB + 1 GB de RA"/>
        <s v="Combo 2 Mesas Plegables 180 Rattan Gris y 2 Pack 4 Sillas Plegables Rattan Gris&#10;&#10;Presentamos el Combo 2 Mesas Plegables 180 Rattan Gris, una solución práctica y versátil para tus necesidades de espacio adicional. Además, incluye el Combo 2 Pack de 4 Silla"/>
        <s v="Ofrece la combinación ideal de practicidad, funcionalidad y estilo, diseñado para adaptarse a una variedad de situaciones y entornos gracias a sus componentes.&#10;&#10;La Mesa Plegable Blanca 180 es una opción elegante y versátil para tus eventos y reuniones, ta"/>
        <s v="Set de dos mesas que ofrecen un diseño portátil tipo portafolio que facilita su ensamblaje y desmontaje. Incorpora un sistema de bloqueo de seguridad que contribuye a la estabilidad y firmeza durante su uso, proporcionando una superficie sólida y segura. "/>
        <s v="Te ofrecen una capacidad para soportar hasta 100 kg cada una. Presentan un diseño único tipo rattan, son portátiles, fáciles de armar y cuentan con un bloqueo de seguridad que aseguran  estabilidad y firmeza.&#10;&#10;Son ideales para diversas ocasiones, como fie"/>
        <s v="Combo de 2 mesas plegables portafolio de plástico de 1.8m, diseño portátil y fácil de armar. Sus dimensiones armadas son 74cm de alto, 74cm de ancho y 180cm de largo, con capacidad para 6 personas y resistencia de hasta 100KG. Ideal para eventos familiare"/>
        <s v="Set de dos piezas que ofrecen un diseño portátil tipo portafolio que simplifica su montaje y desmontaje. Incorpora un sistema de bloqueo de seguridad que asegura estabilidad y firmeza durante su uso, proporcionando una superficie sólida y segura.&#10;&#10;Con dim"/>
        <s v="Ofrecen comodidad y resistencia en un diseño fácil de armar y transportar. Están fabricadas con plástico reforzado de alta calidad. Son ideales tanto para uso interior como exterior, gracias a su resistencia a diferentes condiciones climáticas. Su estruct"/>
        <s v="Introducimos el Combo 2 Mesas Plegables 180 Rattan Gris, una opción práctica y versátil para tus necesidades de espacio adicional.&#10;&#10;Estas mesas plegables presentan un diseño portátil tipo portafolio que facilita su ensamblaje y desmontaje, con un sistema "/>
        <s v="Te ofrece practicidad y funcionalidad, diseñado para adaptarse a diversas situaciones.                                                     El set incluye 8 sillas plegables de plástico en un elegante color blanco, diseñadas para ofrecer comodidad, resiste"/>
        <s v="El combo incluye 8 sillas plegables de plástico, cómodas, resistentes y fáciles de armar. Ideales para cualquier evento y pueden usarse tanto en interiores como exteriores. Fabricadas con material resistente a climas adversos y golpes. Su diseño plegable "/>
        <s v="El Combo consiste en 8 Sillas Plegables de plástico que son cómodas, resistentes y fáciles de armar. Son multifuncionales y de fácil transporte. Sus dimensiones armadas son 88 cm de alto, 45 cm de ancho y 50 cm de largo, con una resistencia de hasta 100 K"/>
        <s v="Ofrecen una solución practica y eficiente para cualquier ocasión. Cada silla se pliega fácilmente para un almacenamiento conveniente y rápido, y cuenta con asientos y respaldos acolchados que ofrecen comodidad y apoyo durante horas.&#10;&#10;Incluye 8 sillas pleg"/>
        <s v="Introducimos el Combo 2 Pack de 4 Sillas Plegables Rattan Café, una opción resistente y elegante para tus necesidades de asientos adicionales.&#10;&#10;Este combo incluye 8 sillas plegables de plástico reforzado en un tono café tipo rattan, diseñadas para ofrecer"/>
        <s v="Introducimos el Combo 2 Pack de 4 Sillas Plegables Rattan Gris, una solución versátil y elegante para tus necesidades de asientos adicionales.&#10;&#10;Este combo incluye 8 sillas plegables de plástico tipo rattan gris, diseñadas para ofrecer comodidad y resisten"/>
        <s v="Introduciendo el Combo de 2 Pantallas LG UHD LED de 43'', una experiencia de entretenimiento redefinida por la combinación de tecnología avanzada y diseño elegante. Con la pantalla LG 43'' 4K UHD modelo 43UR80 2023, sumérgete en imágenes detalladas y colo"/>
        <s v="Este patín ha sido especialmente diseñado para niños que están dando sus primeros pasos en las emocionantes aventuras sobre ruedas. Su estructura de tres ruedas proporciona a los pequeños una excelente estabilidad y confianza a medida que desarrollan sus "/>
        <s v="Los paseos con tu pequeño serán una experiencia inolvidable, Este triciclo es perfecto para explorar el mundo juntos, ya que cuenta con un bastón dirigible que te permite llevar a tu hijo a donde desees, brindando una experiencia de paseo cómoda y segura."/>
        <s v="Cuando tu pequeño esté listo para embarcarse en emocionantes paseos en triciclo, este triciclo se presenta como una excelente elección para asegurar seguridad y diversión a tu hijo. Cuenta con un sonido de timbre en el manubrio que añade un toque de diver"/>
        <s v="Explora el mundo junto a tu pequeño con nuestro Combo 2 de Triciclo y Carrito Montable El Triciclo Rainbow Azul es el compañero perfecto para tus aventuras familiares. Con su bastón dirigible, podrás llevar a tu hijo cómoda y seguramente a donde quieras. "/>
        <s v="Descubre la diversión con nuestro Combo 4 de Carritos Montables para niños de 1 a 4 años. Elefante de Bastón Amarillo y Rosa: Este encantador carrito montable en forma de elefante está diseñado para promover la diversión y el desarrollo de tu bebé. Con su"/>
        <s v="Explora la diversión con nuestro Combo 4 de Carritos Montables para niños de 1 a 4 años                                                                                   Fire Engine Rojo: Este emocionante carrito montable en forma de camión de bomberos pr"/>
        <s v="Prepárate para la diversión con nuestro Combo 4 de Carritos Montables para niños de 1 a 4 años Fire Engine Rojo: Este emocionante carrito de bombero es la herramienta perfecta para que los pequeños exploren el mundo a través del juego, inspirando su imagi"/>
        <s v="Ofrecen un diseño portátil, fácil de armar y desarmar, lo que las convierte en una opción conveniente para una variedad de situaciones. Con su bloqueo de seguridad que proporciona estabilidad y firmeza, estas mesas son ideales para eventos al aire libre, "/>
        <s v="El Combo de 4 Mesas Plegables Portafolio de Plástico de 1.8m es resistente y versátil, con diseño único tipo rattan y bloqueo de seguridad para estabilidad. Dimensiones: Alto: 74 cm, Ancho: 74 cm, Largo: 180 cm. Soporta hasta 100 KG, capacidad para 6 pers"/>
        <s v="Combo de 4 Mesas Plegables Portafolio de Plástico de 1.8m, diseño portátil y fácil de armar/desarmar, con bloqueo de seguridad para estabilidad. Dimensiones: Alto: 74 cm, Ancho: 74 cm, Largo: 180 cm. Resistencia de hasta 100 KG, capacidad para 6 personas."/>
        <s v="El Combo de 4 Mesas Plegables de 180 Rattan Café es la solución perfecta para tus eventos especiales y reuniones familiares. Cada mesa tiene un diseño único tipo rattan, perfecto para interiores y exteriores. &#10; &#10;Las dimensiones del producto son: Alto: 74 "/>
        <s v="Combo de electrodomésticos todo en uno, la solución perfecta para equipar tu hogar con herramientas versátiles y eficientes. Incluye tres elementos esenciales:&#10;&#10;Batidora de Inmersión BIKM 800 IN:&#10;Ofrece dos velocidades y control variable para una preparac"/>
        <s v="Combo Esencial de Cocina: Batidora de Pedestal BPKM 800 IN, Cafetera Deluxe CKM 215 IN y Horno Rosticero HKM 1500 R&#10;&#10;Este combo te ofrece una selección de dispositivos imprescindibles para tu cocina, desde preparar deliciosos pasteles y batidos hasta disf"/>
        <s v="Combo de electrodomésticos todo en uno, la solución perfecta para equipar tu hogar con herramientas versátiles y eficientes. Incluye dos elementos esenciales:&#10;&#10;Cafetera de Goteo CKM 212 IN:&#10;Capacidad para 12 tazas de café, perfecta para hogares u oficinas"/>
        <s v="Combo para el Hogar Perfecto: Cafetera Espresso CKM 750 EIN, Plancha Secure Keramik PKK 550 SR y Licuadora Gourmet LKM 5910 VB&#10;&#10;Este combo es la combinación perfecta de dispositivos de cocina que te ayudarán a disfrutar de una experiencia culinaria excepc"/>
        <s v="Combo de electrodomésticos todo en uno, la solución perfecta para equipar tu hogar con herramientas versátiles y eficientes. Incluye dos elementos esenciales:&#10;&#10;Horno con Freidora de Aire HFKM 1400 IN: &#10;Combina la funcionalidad de un horno tradicional con "/>
        <s v="Combo de electrodomésticos todo en uno, la solución perfecta para equipar tu hogar con herramientas versátiles y eficientes. Incluye tres elementos esenciales:&#10;&#10;Horno con Freidora de Aire HFKM 1400 IN: &#10;Combina la funcionalidad de un horno tradicional con"/>
        <s v="Combo de electrodomésticos todo en uno, la solución perfecta para equipar tu hogar con herramientas versátiles y eficientes. Incluye dos elementos esenciales:&#10;&#10;Horno Eléctrico de Convección HKM 1500 S:&#10;Con una capacidad de 32 litros y 1500 W de potencia, "/>
        <s v="Combo de Cocina Esencial: Horno Tostador HKM 1000, Licuadora PRO 1400 Premium LKM 9610 y Licuadora Personal Mix and Go BKM 800&#10;&#10;Este combo de cocina es la solución perfecta para equipar tu cocina con dispositivos versátiles y de alta calidad que te ayudar"/>
        <s v="Combo de electrodomésticos todo en uno, la solución perfecta para equipar tu hogar con herramientas versátiles y eficientes. Incluye cuatro elementos esenciales:&#10;&#10;Horno Tostador HKM 1000:&#10;Con una capacidad de 10 litros y una potencia de 1,000 W, es perfec"/>
        <s v="Combo de electrodomésticos todo en uno, la solución perfecta para equipar tu hogar con herramientas versátiles y eficientes. Incluye tres elementos esenciales:&#10;&#10;Licuadora PRO 1400 LKM 9608:&#10;Con un motor potente de 1,400 W y una variedad de programas intel"/>
        <s v="Prepárate para llevar la experiencia culinaria a otro nivel con nuestro Combo Deluxe&#10;&#10;Licuadora Súper Deli LKM 5710 PB: Con nuestra potente licuadora, podrás crear batidos y jugos frescos con facilidad. Equipada con cuchillas de acero inoxidable y un moto"/>
        <s v="Combo de electrodomésticos todo en uno, la solución perfecta para equipar tu hogar con herramientas versátiles y eficientes. Incluye cuatro elementos esenciales:&#10;&#10;Parrilla Eléctrica 1 Quemador Espiral PEKM 1000 EG:&#10;Con su quemador en espiral de 1000 W, as"/>
        <s v="Combo de electrodomésticos todo en uno, la solución perfecta para equipar tu hogar con herramientas versátiles y eficientes. Incluye tres elementos esenciales:&#10;&#10;Parrilla Eléctrica 1 Quemador Espiral PEKM 1000 EG:&#10;Con su quemador en espiral de 1000 W, aseg"/>
        <s v="Combo de electrodomésticos todo en uno, la solución perfecta para equipar tu hogar con herramientas versátiles y eficientes. Incluye cuatro elementos esenciales:&#10;&#10;Parrilla Eléctrica 2 Quemadores Espiral PEKM 2000 EG:&#10;Esta parrilla cuenta con dos quemadore"/>
        <s v="Combo de Cocina Perfecta: Plancha Secure Keramik PKK 380 SA, Horno Eléctrico de Convección HKM 1500 S y Batidora de Inmersión BIKM 800 A&#10;&#10;Prepara tus recetas favoritas con facilidad y estilo con nuestro combo de cocina perfecta Este combo incluye tres dis"/>
        <s v="Combo Motorola G23 Gris Oxford 128 GB + 4 GB y SKY PAD10 Max Gris Oscuro 64 GB + 3 GB&#10;&#10;El Motorola G23 Gris Oxford 128 GB + 4 GB es un smartphone que combina estilo, potencia y funcionalidad en un solo dispositivo. Su diseño elegante en tono Gris Oxford a"/>
        <s v="Descubre nuestro Combo Freidora de Aire Digital Inner Chef 4L y Olla de Presión Multifuncional Inner Chef 6L&#10;La Freidora de Aire Digital Inner Chef 4 que te hará llevar una vida saludable y más sencilla, ya que con su sistema de circulación 3D rápida de a"/>
      </sharedItems>
    </cacheField>
    <cacheField name="Presencia en canales comerciales" numFmtId="0">
      <sharedItems containsString="0" containsBlank="1" containsNumber="1" containsInteger="1">
        <n v="3.0"/>
        <n v="4.0"/>
        <n v="2.0"/>
        <n v="5.0"/>
        <n v="0.0"/>
        <n v="1.0"/>
        <m/>
        <n v="8.0"/>
        <n v="9.0"/>
        <n v="7.0"/>
        <n v="6.0"/>
      </sharedItems>
    </cacheField>
    <cacheField name="Participación en combos">
      <sharedItems containsBlank="1" containsMixedTypes="1" containsNumber="1" containsInteger="1">
        <n v="0.0"/>
        <n v="1.0"/>
        <n v="2.0"/>
        <s v="´0"/>
        <n v="25.0"/>
        <n v="3.0"/>
        <n v="4.0"/>
        <n v="5.0"/>
        <n v="10.0"/>
        <n v="6.0"/>
        <n v="16.0"/>
        <n v="20.0"/>
        <n v="11.0"/>
        <n v="14.0"/>
        <n v="9.0"/>
        <m/>
        <n v="7.0"/>
      </sharedItems>
    </cacheField>
    <cacheField name="Número de productos" numFmtId="0">
      <sharedItems containsString="0" containsBlank="1" containsNumber="1" containsInteger="1">
        <n v="1.0"/>
        <m/>
        <n v="2.0"/>
        <n v="4.0"/>
        <n v="3.0"/>
      </sharedItems>
    </cacheField>
    <cacheField name="Guías de envío" numFmtId="0">
      <sharedItems containsString="0" containsBlank="1" containsNumber="1" containsInteger="1">
        <n v="1.0"/>
        <n v="0.0"/>
        <n v="2.0"/>
        <m/>
        <n v="4.0"/>
        <n v="3.0"/>
      </sharedItems>
    </cacheField>
    <cacheField name="Tipo de embalaje" numFmtId="0">
      <sharedItems containsBlank="1">
        <s v="Empaquetado en caja"/>
        <m/>
        <s v="Emplayado"/>
      </sharedItems>
    </cacheField>
    <cacheField name="Peso del producto (kg)">
      <sharedItems containsBlank="1" containsMixedTypes="1" containsNumber="1">
        <n v="23.0"/>
        <n v="33.0"/>
        <n v="27.0"/>
        <n v="28.0"/>
        <n v="0.0"/>
        <n v="1.0E-5"/>
        <n v="20.0"/>
        <n v="46.0"/>
        <n v="19.5"/>
        <n v="7.5"/>
        <n v="18.8"/>
        <n v="35.5"/>
        <n v="14.5"/>
        <n v="30.8"/>
        <n v="26.0"/>
        <n v="40.95"/>
        <n v="3.5"/>
        <n v="25.68"/>
        <n v="31.68"/>
        <n v="41.68"/>
        <n v="42.33"/>
        <n v="49.5"/>
        <n v="29.0"/>
        <n v="40.0"/>
        <n v="11.0"/>
        <n v="47.55"/>
        <n v="37.8"/>
        <n v="53.5"/>
        <n v="55.0"/>
        <m/>
        <n v="17.0"/>
        <n v="8.7"/>
        <n v="12.5"/>
        <n v="11.2"/>
        <n v="13.8"/>
        <n v="19.0"/>
        <n v="4.5"/>
        <n v="9.0"/>
        <n v="10.5"/>
        <n v="3.3"/>
        <n v="9.5"/>
        <n v="8.5"/>
        <n v="3.1"/>
        <n v="3.95"/>
        <n v="3.625"/>
        <n v="2.55"/>
        <n v="8.8"/>
        <n v="8.0"/>
        <n v="9.99999999999994E-6"/>
        <n v="53.8"/>
        <n v="29.4"/>
        <n v="36.0"/>
        <n v="44.0"/>
        <n v="9.99999999999989E-6"/>
        <n v="9.99999999999988E-6"/>
        <n v="28.2"/>
        <n v="53.6"/>
        <n v="36.1"/>
        <n v="41.2"/>
        <n v="42.5"/>
        <n v="28.4"/>
        <n v="19.6"/>
        <n v="21.6"/>
        <n v="22.4"/>
        <n v="43.4"/>
        <n v="32.8"/>
        <n v="49.0"/>
        <n v="34.0"/>
        <n v="37.0"/>
        <n v="24.0"/>
        <n v="48.0"/>
        <n v="32.0"/>
        <n v="30.0"/>
        <n v="15.4"/>
        <n v="36.75"/>
        <n v="41.5"/>
        <n v="55.89"/>
        <n v="10.55"/>
        <n v="14.55"/>
        <n v="16.45"/>
        <s v="0.168"/>
        <s v="0.165"/>
        <n v="0.199"/>
        <n v="0.155"/>
        <n v="0.175"/>
        <n v="0.173"/>
        <n v="0.18"/>
        <n v="0.15"/>
        <n v="0.185"/>
        <n v="0.19"/>
        <n v="0.194"/>
        <n v="0.192"/>
        <n v="0.193"/>
        <n v="0.191"/>
        <n v="0.179"/>
        <n v="0.196"/>
        <n v="0.14"/>
        <n v="0.2"/>
        <n v="0.17"/>
        <n v="9.99999999999979E-6"/>
        <n v="0.1968"/>
        <n v="0.1788"/>
        <n v="0.183"/>
        <n v="0.128"/>
        <n v="0.163"/>
        <n v="0.16"/>
        <n v="0.18425"/>
        <n v="0.13"/>
        <n v="0.169"/>
        <n v="0.188"/>
        <n v="0.186"/>
        <n v="0.165"/>
        <n v="0.202"/>
        <n v="0.7"/>
        <n v="0.25"/>
        <n v="9.99999999999978E-6"/>
        <n v="0.0195"/>
        <n v="0.198"/>
        <n v="0.201"/>
        <n v="0.204"/>
        <n v="0.1985"/>
        <n v="0.195"/>
        <n v="0.172"/>
        <n v="0.197"/>
        <n v="0.21"/>
        <n v="0.12"/>
        <n v="0.22"/>
        <n v="0.225"/>
        <n v="0.208"/>
        <n v="0.205"/>
        <n v="0.0382"/>
        <n v="0.506"/>
        <n v="0.487"/>
        <n v="8.89041"/>
        <n v="11.88412"/>
        <n v="14.19744"/>
        <n v="21.68172"/>
        <n v="21.81779"/>
        <n v="4.39985"/>
        <n v="7.076041"/>
        <n v="6.3049339"/>
        <n v="45.903548"/>
        <n v="36.92242"/>
        <n v="34.0194"/>
        <n v="49.305491"/>
        <n v="8.391459"/>
        <n v="6.304934"/>
        <n v="0.0614"/>
        <n v="9.52544"/>
        <n v="0.24"/>
        <n v="31.79683"/>
        <n v="10.20583"/>
        <n v="11.11301"/>
        <n v="14.10672"/>
        <n v="28.80312"/>
        <n v="18.50657"/>
        <n v="29.98246"/>
        <n v="24.90222"/>
        <n v="39.5"/>
        <n v="24.9"/>
        <n v="3.15"/>
        <n v="4.3"/>
        <n v="3.04"/>
        <n v="3.65"/>
        <n v="4.0"/>
        <n v="20.9"/>
        <n v="14.36"/>
        <n v="12.0"/>
        <n v="15.0"/>
        <n v="10.0"/>
        <n v="18.4"/>
        <n v="3.7"/>
        <n v="1.0"/>
        <n v="1.6"/>
        <n v="4.1"/>
        <n v="0.808"/>
        <n v="2.2"/>
        <n v="5.0"/>
        <n v="2.5"/>
        <n v="0.86"/>
        <n v="9.2"/>
        <n v="5.8"/>
        <n v="6.7"/>
        <n v="6.3"/>
        <n v="2.8"/>
        <n v="1.552"/>
        <n v="2.6"/>
        <n v="2.3"/>
        <n v="3.8"/>
        <n v="4.7"/>
        <n v="6.45"/>
        <n v="1.5"/>
        <n v="2.068"/>
        <n v="0.8"/>
        <n v="1.3"/>
        <n v="0.824"/>
        <n v="1.148"/>
        <n v="5.1"/>
        <n v="1.7"/>
        <n v="9.36"/>
        <n v="4.4"/>
        <n v="15.1"/>
        <n v="9.56"/>
        <n v="0.68"/>
        <n v="3.0"/>
        <n v="15.5"/>
        <n v="10.2"/>
        <n v="11.5"/>
        <n v="11.8"/>
        <n v="14.2"/>
        <n v="14.53"/>
        <n v="15.7"/>
        <n v="16.7"/>
        <n v="3.62"/>
        <n v="14.3"/>
        <n v="31.0"/>
        <n v="45.0"/>
        <n v="6.0"/>
        <n v="25.0"/>
        <n v="46.2"/>
        <n v="50.0"/>
        <n v="47.5"/>
        <n v="59.2"/>
        <n v="60.0"/>
        <n v="33.5"/>
        <n v="20.2"/>
        <n v="14.8"/>
        <n v="6.5"/>
        <n v="25.5"/>
        <n v="37.5"/>
        <n v="68.0"/>
        <n v="57.0"/>
        <n v="71.0"/>
        <n v="13.0"/>
        <n v="69.0"/>
        <n v="75.0"/>
        <n v="82.0"/>
        <n v="78.0"/>
        <n v="22.0"/>
        <n v="30.5"/>
        <n v="7.95"/>
        <n v="53.0"/>
        <n v="63.0"/>
        <n v="158.0"/>
        <n v="9.8"/>
        <n v="9.6"/>
        <n v="20.59"/>
        <n v="25.3"/>
        <n v="16.0"/>
        <n v="28.8"/>
        <n v="8.42"/>
        <n v="10.4"/>
        <n v="13.1"/>
        <n v="7.7"/>
        <n v="12.3"/>
        <n v="12.6"/>
        <n v="12.9"/>
        <n v="13.4"/>
        <n v="6.75"/>
        <n v="5.2"/>
        <n v="6.8"/>
        <n v="4.67"/>
        <n v="3.73"/>
        <n v="5.4"/>
        <n v="8.6"/>
        <n v="2.9"/>
        <n v="2.7"/>
        <n v="30.3"/>
        <n v="5.6"/>
        <n v="3.6"/>
        <n v="3.2"/>
        <n v="10.1"/>
        <n v="19.1"/>
        <n v="16.1"/>
        <n v="19.8"/>
        <n v="1.8"/>
        <n v="1.41"/>
        <n v="2.62"/>
        <n v="0.772"/>
        <n v="21.0"/>
        <n v="18.0"/>
      </sharedItems>
    </cacheField>
    <cacheField name="Largo del producto (cm)" numFmtId="2">
      <sharedItems containsString="0" containsBlank="1" containsNumber="1">
        <n v="190.0"/>
        <n v="0.0"/>
        <n v="1.0E-5"/>
        <n v="177.0"/>
        <n v="172.0"/>
        <n v="194.0"/>
        <n v="101.0"/>
        <n v="41.4"/>
        <n v="40.0"/>
        <n v="138.0"/>
        <n v="151.0"/>
        <n v="95.0"/>
        <n v="89.0"/>
        <n v="191.8"/>
        <n v="133.5"/>
        <n v="92.0"/>
        <n v="162.0"/>
        <n v="44.5"/>
        <n v="53.0"/>
        <n v="90.0"/>
        <n v="73.0"/>
        <n v="74.0"/>
        <n v="62.0"/>
        <n v="82.0"/>
        <n v="188.0"/>
        <n v="81.3"/>
        <n v="83.0"/>
        <n v="129.0"/>
        <n v="133.0"/>
        <n v="85.0"/>
        <n v="97.0"/>
        <n v="122.0"/>
        <n v="180.0"/>
        <n v="183.0"/>
        <n v="240.0"/>
        <n v="75.0"/>
        <n v="86.0"/>
        <n v="44.0"/>
        <n v="45.5"/>
        <n v="50.0"/>
        <n v="50.5"/>
        <n v="52.0"/>
        <n v="55.0"/>
        <n v="9.99999999999994E-6"/>
        <n v="9.99999999999989E-6"/>
        <n v="9.99999999999988E-6"/>
        <n v="0.99"/>
        <n v="0.845"/>
        <n v="0.824"/>
        <n v="0.67"/>
        <n v="0.865"/>
        <n v="0.765"/>
        <n v="0.94"/>
        <n v="0.1"/>
        <n v="0.77"/>
        <n v="0.16"/>
        <n v="0.868"/>
        <n v="0.839"/>
        <n v="0.87"/>
        <n v="0.794"/>
        <n v="0.748"/>
        <n v="0.827"/>
        <n v="0.92"/>
        <n v="0.84"/>
        <n v="0.85"/>
        <n v="0.81"/>
        <n v="9.99999999999979E-6"/>
        <n v="0.88"/>
        <n v="0.799"/>
        <n v="0.819"/>
        <n v="0.699"/>
        <n v="0.795"/>
        <n v="0.91"/>
        <n v="0.79"/>
        <n v="0.83"/>
        <n v="0.52"/>
        <n v="0.78"/>
        <n v="0.86"/>
        <n v="0.805"/>
        <n v="0.898"/>
        <n v="0.89"/>
        <n v="0.82"/>
        <n v="0.8"/>
        <n v="1.9"/>
        <n v="0.9"/>
        <n v="9.99999999999978E-6"/>
        <n v="5.33"/>
        <n v="0.816"/>
        <n v="0.812"/>
        <n v="0.96"/>
        <n v="0.877"/>
        <n v="0.909"/>
        <n v="0.817"/>
        <n v="0.777"/>
        <n v="0.904"/>
        <n v="0.749"/>
        <n v="0.74"/>
        <n v="0.76"/>
        <n v="0.889"/>
        <n v="0.72"/>
        <n v="0.98"/>
        <n v="5.35"/>
        <n v="2.17"/>
        <n v="0.75"/>
        <n v="21.59"/>
        <n v="23.114"/>
        <m/>
        <n v="26.924"/>
        <n v="18.034"/>
        <n v="25.146"/>
        <n v="18.542"/>
        <n v="36.322"/>
        <n v="35.814"/>
        <n v="32.766"/>
        <n v="25.654"/>
        <n v="0.0144"/>
        <n v="29.972"/>
        <n v="8.3"/>
        <n v="18.95"/>
        <n v="36.068"/>
        <n v="34.036"/>
        <n v="38.608"/>
        <n v="29.464"/>
        <n v="4.5"/>
        <n v="29.5"/>
        <n v="20.0"/>
        <n v="25.1"/>
        <n v="26.5"/>
        <n v="26.1"/>
        <n v="26.74"/>
        <n v="36.7"/>
        <n v="30.4"/>
        <n v="9.0"/>
        <n v="31.0"/>
        <n v="33.0"/>
        <n v="32.0"/>
        <n v="11.0"/>
        <n v="24.0"/>
        <n v="19.0"/>
        <n v="30.0"/>
        <n v="21.0"/>
        <n v="18.5"/>
        <n v="46.0"/>
        <n v="37.0"/>
        <n v="23.0"/>
        <n v="22.0"/>
        <n v="18.1"/>
        <n v="18.0"/>
        <n v="23.5"/>
        <n v="12.0"/>
        <n v="6.0"/>
        <n v="12.5"/>
        <n v="7.5"/>
        <n v="31.7"/>
        <n v="27.5"/>
        <n v="49.5"/>
        <n v="32.3"/>
        <n v="38.9"/>
        <n v="25.8"/>
        <n v="8.5"/>
        <n v="34.0"/>
        <n v="13.4"/>
        <n v="51.4"/>
        <n v="51.0"/>
        <n v="37.5"/>
        <n v="40.7"/>
        <n v="55.3"/>
        <n v="30.1"/>
        <n v="32.4"/>
        <n v="43.0"/>
        <n v="42.5"/>
        <n v="9.8"/>
        <n v="56.2"/>
        <n v="13.0"/>
        <n v="15.2"/>
        <n v="20.8"/>
        <n v="67.0"/>
        <n v="47.0"/>
        <n v="45.0"/>
        <n v="48.0"/>
        <n v="75.7"/>
        <n v="64.0"/>
        <n v="44.6"/>
        <n v="49.2"/>
        <n v="63.0"/>
        <n v="61.1"/>
        <n v="68.4"/>
        <n v="51.2"/>
        <n v="55.5"/>
        <n v="43.6"/>
        <n v="69.1"/>
        <n v="69.5"/>
        <n v="58.5"/>
        <n v="61.0"/>
        <n v="54.0"/>
        <n v="53.5"/>
        <n v="59.5"/>
        <n v="44.8"/>
        <n v="78.5"/>
        <n v="70.6"/>
        <n v="48.5"/>
        <n v="53.7"/>
        <n v="67.95"/>
        <n v="71.12"/>
        <n v="66.5"/>
        <n v="23.3"/>
        <n v="18.9"/>
        <n v="21.5"/>
        <n v="19.7"/>
        <n v="19.4"/>
        <n v="22.5"/>
        <n v="34.5"/>
        <n v="33.5"/>
        <n v="48.2"/>
        <n v="27.0"/>
        <n v="35.0"/>
        <n v="26.0"/>
        <n v="21.3"/>
        <n v="22.8"/>
        <n v="23.4"/>
        <n v="29.9"/>
        <n v="49.0"/>
        <n v="69.0"/>
        <n v="72.0"/>
        <n v="53.8"/>
        <n v="55.7"/>
        <n v="54.5"/>
        <n v="60.0"/>
        <n v="36.5"/>
        <n v="61.2"/>
        <n v="61.6"/>
        <n v="57.5"/>
        <n v="58.0"/>
        <n v="102.0"/>
        <n v="68.0"/>
        <n v="76.0"/>
        <n v="16.51"/>
        <n v="116.0"/>
        <n v="110.0"/>
      </sharedItems>
    </cacheField>
    <cacheField name="Ancho del producto (cm)" numFmtId="2">
      <sharedItems containsString="0" containsBlank="1" containsNumber="1">
        <n v="100.0"/>
        <n v="200.0"/>
        <n v="135.0"/>
        <n v="150.0"/>
        <n v="0.0"/>
        <n v="1.0E-5"/>
        <n v="106.0"/>
        <n v="102.0"/>
        <n v="133.0"/>
        <n v="56.0"/>
        <n v="42.4"/>
        <n v="48.0"/>
        <n v="40.0"/>
        <n v="34.0"/>
        <n v="89.0"/>
        <n v="76.0"/>
        <n v="69.0"/>
        <n v="67.0"/>
        <n v="46.0"/>
        <n v="45.0"/>
        <n v="35.5"/>
        <n v="46.5"/>
        <n v="110.0"/>
        <n v="194.0"/>
        <n v="95.0"/>
        <n v="66.0"/>
        <n v="192.0"/>
        <n v="143.4"/>
        <n v="139.0"/>
        <n v="99.0"/>
        <n v="208.0"/>
        <n v="189.0"/>
        <n v="222.0"/>
        <n v="165.0"/>
        <n v="175.0"/>
        <n v="61.0"/>
        <n v="74.0"/>
        <n v="70.0"/>
        <n v="50.0"/>
        <n v="86.0"/>
        <n v="48.5"/>
        <n v="74.5"/>
        <n v="60.0"/>
        <n v="43.2"/>
        <n v="44.0"/>
        <n v="57.0"/>
        <n v="9.99999999999994E-6"/>
        <n v="140.0"/>
        <n v="9.99999999999988E-6"/>
        <n v="9.99999999999989E-6"/>
        <n v="7.16"/>
        <n v="7.46"/>
        <n v="7.65"/>
        <n v="7.52"/>
        <n v="7.15"/>
        <n v="7.76"/>
        <n v="7.5"/>
        <n v="7.77"/>
        <n v="7.66"/>
        <n v="7.513"/>
        <n v="7.533"/>
        <n v="7.58"/>
        <n v="7.555"/>
        <n v="7.45"/>
        <n v="7.685"/>
        <n v="7.6"/>
        <n v="7.63"/>
        <n v="7.09"/>
        <n v="7.21"/>
        <n v="7.68"/>
        <n v="7.61"/>
        <n v="9.99999999999979E-6"/>
        <n v="7.85"/>
        <n v="7.73"/>
        <n v="7.453"/>
        <n v="7.466"/>
        <n v="7.605"/>
        <n v="7.38"/>
        <n v="7.3"/>
        <n v="7.57"/>
        <n v="7.49"/>
        <n v="7.56"/>
        <n v="76.6"/>
        <n v="7.23"/>
        <n v="7.47"/>
        <n v="7.31"/>
        <n v="7.71"/>
        <n v="7.59"/>
        <n v="7.53"/>
        <n v="7.36"/>
        <n v="7.81"/>
        <n v="7.67"/>
        <n v="7.0"/>
        <n v="4.7"/>
        <n v="7.7"/>
        <n v="9.99999999999978E-6"/>
        <n v="9.67"/>
        <n v="10.25"/>
        <n v="6.99"/>
        <n v="7.641"/>
        <n v="7.72"/>
        <n v="7.8"/>
        <n v="7.675"/>
        <n v="7.28"/>
        <n v="7.628"/>
        <n v="7.37"/>
        <n v="7.32"/>
        <n v="7.27"/>
        <n v="7.12"/>
        <n v="7.55"/>
        <n v="7.39"/>
        <n v="7.44"/>
        <n v="7.4"/>
        <n v="7.82"/>
        <n v="7.654"/>
        <n v="7.48"/>
        <n v="7.387"/>
        <n v="7.51"/>
        <n v="4.43"/>
        <n v="6.06"/>
        <n v="17.41"/>
        <n v="96.774"/>
        <n v="112.014"/>
        <m/>
        <n v="123.444"/>
        <n v="145.288"/>
        <n v="73.152"/>
        <n v="97.028"/>
        <n v="95.758"/>
        <n v="192.786"/>
        <n v="167.386"/>
        <n v="167.64"/>
        <n v="189.23"/>
        <n v="22.43"/>
        <n v="111.252"/>
        <n v="90.424"/>
        <n v="0.044"/>
        <n v="112.268"/>
        <n v="9.9"/>
        <n v="11.1"/>
        <n v="167.894"/>
        <n v="122.682"/>
        <n v="128.524"/>
        <n v="144.526"/>
        <n v="156.21"/>
        <n v="156.718"/>
        <n v="188.976"/>
        <n v="167.5"/>
        <n v="145.2"/>
        <n v="24.8"/>
        <n v="25.2"/>
        <n v="26.35"/>
        <n v="32.6"/>
        <n v="145.29"/>
        <n v="45.2"/>
        <n v="51.3"/>
        <n v="90.0"/>
        <n v="31.0"/>
        <n v="16.0"/>
        <n v="25.0"/>
        <n v="8.5"/>
        <n v="26.8"/>
        <n v="22.0"/>
        <n v="25.5"/>
        <n v="17.0"/>
        <n v="15.0"/>
        <n v="20.0"/>
        <n v="23.0"/>
        <n v="52.0"/>
        <n v="36.0"/>
        <n v="17.8"/>
        <n v="32.3"/>
        <n v="18.0"/>
        <n v="21.5"/>
        <n v="24.5"/>
        <n v="33.0"/>
        <n v="45.5"/>
        <n v="26.5"/>
        <n v="29.5"/>
        <n v="30.0"/>
        <n v="43.9"/>
        <n v="38.0"/>
        <n v="32.5"/>
        <n v="43.1"/>
        <n v="51.5"/>
        <n v="31.72"/>
        <n v="35.0"/>
        <n v="59.4"/>
        <n v="75.0"/>
        <n v="52.3"/>
        <n v="51.9"/>
        <n v="48.8"/>
        <n v="37.7"/>
        <n v="19.8"/>
        <n v="81.2"/>
        <n v="29.0"/>
        <n v="47.2"/>
        <n v="37.6"/>
        <n v="70.8"/>
        <n v="111.5"/>
        <n v="62.8"/>
        <n v="59.7"/>
        <n v="55.6"/>
        <n v="67.5"/>
        <n v="60.1"/>
        <n v="64.0"/>
        <n v="75.7"/>
        <n v="87.0"/>
        <n v="99.5"/>
        <n v="47.4"/>
        <n v="59.5"/>
        <n v="54.5"/>
        <n v="56.5"/>
        <n v="76.1"/>
        <n v="89.7"/>
        <n v="82.7"/>
        <n v="90.2"/>
        <n v="47.0"/>
        <n v="25.4"/>
        <n v="60.5"/>
        <n v="68.0"/>
        <n v="50.5"/>
        <n v="104.0"/>
        <n v="80.2"/>
        <n v="47.1"/>
        <n v="108.2"/>
        <n v="96.5"/>
        <n v="80.5"/>
        <n v="40.6"/>
        <n v="34.5"/>
        <n v="39.0"/>
        <n v="27.5"/>
        <n v="95.7"/>
        <n v="97.1"/>
        <n v="51.8"/>
        <n v="29.9"/>
        <n v="55.5"/>
        <n v="18.4"/>
        <n v="26.0"/>
        <n v="45.4"/>
        <n v="28.0"/>
        <n v="21.8"/>
        <n v="17.2"/>
        <n v="28.2"/>
        <n v="27.0"/>
        <n v="43.5"/>
        <n v="41.0"/>
        <n v="23.5"/>
        <n v="42.0"/>
        <n v="12.7"/>
        <n v="55.0"/>
      </sharedItems>
    </cacheField>
    <cacheField name="Alto del producto (cm)">
      <sharedItems containsBlank="1" containsMixedTypes="1" containsNumber="1">
        <n v="105.0"/>
        <n v="0.0"/>
        <n v="1.0E-5"/>
        <n v="76.0"/>
        <n v="72.5"/>
        <n v="86.0"/>
        <n v="47.2"/>
        <n v="57.4"/>
        <n v="111.0"/>
        <n v="80.0"/>
        <n v="22.0"/>
        <n v="100.0"/>
        <n v="104.0"/>
        <n v="85.0"/>
        <n v="123.8"/>
        <n v="181.0"/>
        <n v="60.0"/>
        <n v="82.0"/>
        <n v="84.0"/>
        <n v="29.0"/>
        <n v="110.0"/>
        <n v="133.0"/>
        <n v="46.0"/>
        <n v="102.0"/>
        <n v="103.0"/>
        <n v="95.0"/>
        <n v="54.5"/>
        <n v="85.1"/>
        <n v="73.0"/>
        <n v="82.5"/>
        <n v="33.0"/>
        <n v="38.0"/>
        <n v="74.0"/>
        <s v="74.00 / 62.00 / 54.00"/>
        <n v="80.5"/>
        <n v="78.4"/>
        <n v="88.0"/>
        <n v="75.0"/>
        <n v="89.0"/>
        <n v="25.0"/>
        <n v="31.0"/>
        <n v="9.99999999999994E-6"/>
        <n v="36.0"/>
        <n v="28.0"/>
        <n v="210.0"/>
        <n v="9.99999999999988E-6"/>
        <n v="9.99999999999989E-6"/>
        <n v="30.0"/>
        <n v="9.99999999999986E-6"/>
        <n v="35.0"/>
        <n v="20.0"/>
        <n v="26.0"/>
        <n v="19.0"/>
        <n v="14.61"/>
        <n v="15.87"/>
        <n v="16.67"/>
        <n v="15.65"/>
        <n v="15.916"/>
        <n v="14.67"/>
        <n v="16.18"/>
        <n v="12.0"/>
        <n v="16.37"/>
        <n v="15.37"/>
        <n v="16.5"/>
        <n v="16.366"/>
        <n v="16.359"/>
        <n v="16.4"/>
        <n v="16.464"/>
        <n v="16.29"/>
        <n v="16.748"/>
        <n v="16.52"/>
        <n v="15.92"/>
        <n v="14.65"/>
        <n v="14.35"/>
        <n v="16.56"/>
        <n v="15.98"/>
        <n v="9.99999999999979E-6"/>
        <n v="15.83"/>
        <n v="16.35"/>
        <n v="16.349"/>
        <n v="16.27"/>
        <n v="16.331"/>
        <n v="16.03"/>
        <n v="15.56"/>
        <n v="16.49"/>
        <n v="16.41"/>
        <n v="18.5"/>
        <n v="15.3"/>
        <n v="15.38"/>
        <n v="15.33"/>
        <n v="16.38"/>
        <n v="16.45"/>
        <n v="15.85"/>
        <n v="15.93"/>
        <n v="16.24"/>
        <n v="16.83"/>
        <n v="16.42"/>
        <n v="16.13"/>
        <n v="15.82"/>
        <n v="14.5"/>
        <n v="9.6"/>
        <n v="9.99999999999978E-6"/>
        <n v="13.76"/>
        <n v="24.57"/>
        <n v="16.43"/>
        <n v="15.27"/>
        <n v="16.419"/>
        <n v="16.23"/>
        <n v="16.33"/>
        <n v="16.876"/>
        <n v="16.77"/>
        <n v="15.4"/>
        <n v="17.34"/>
        <n v="16.86"/>
        <n v="16.0"/>
        <n v="16.01"/>
        <n v="16.47"/>
        <n v="16.1"/>
        <n v="16.76"/>
        <n v="16.6"/>
        <n v="15.9"/>
        <n v="16.09"/>
        <n v="15.29"/>
        <n v="16.31"/>
        <n v="16.97"/>
        <n v="15.17"/>
        <n v="16.21"/>
        <n v="16.81"/>
        <n v="16.12"/>
        <n v="16.08"/>
        <n v="16.2"/>
        <n v="16.7"/>
        <n v="16.02"/>
        <n v="17.32"/>
        <n v="16.34"/>
        <n v="15.5"/>
        <n v="16.96"/>
        <n v="17.047"/>
        <n v="16.39"/>
        <n v="15.96"/>
        <n v="15.97"/>
        <n v="15.987"/>
        <n v="16.46"/>
        <m/>
        <n v="4.52"/>
        <n v="25.06"/>
        <n v="62.23"/>
        <n v="61.976"/>
        <n v="71.374"/>
        <n v="77.724"/>
        <n v="90.678"/>
        <n v="48.514"/>
        <n v="62.484"/>
        <n v="60.198"/>
        <n v="116.332"/>
        <n v="102.87"/>
        <n v="103.124"/>
        <n v="114.554"/>
        <n v="17.25"/>
        <n v="68.834"/>
        <n v="57.658"/>
        <n v="0.049"/>
        <n v="70.612"/>
        <n v="9.1"/>
        <n v="0.915"/>
        <n v="102.616"/>
        <n v="75.692"/>
        <n v="80.01"/>
        <n v="87.884"/>
        <n v="97.282"/>
        <n v="93.218"/>
        <n v="116.586"/>
        <n v="96.4"/>
        <n v="90.6"/>
        <n v="56.3"/>
        <n v="53.6"/>
        <n v="33.35"/>
        <n v="48.8"/>
        <n v="48.0"/>
        <n v="87.95"/>
        <n v="26.1"/>
        <n v="39.7"/>
        <n v="50.0"/>
        <n v="96.0"/>
        <n v="40.0"/>
        <n v="37.0"/>
        <n v="34.0"/>
        <n v="14.0"/>
        <n v="32.5"/>
        <n v="42.0"/>
        <n v="38.5"/>
        <n v="24.5"/>
        <n v="42.3"/>
        <n v="32.3"/>
        <n v="21.5"/>
        <n v="13.5"/>
        <n v="23.0"/>
        <n v="22.5"/>
        <n v="31.6"/>
        <n v="33.7"/>
        <n v="24.0"/>
        <n v="30.5"/>
        <n v="43.95"/>
        <n v="8.3"/>
        <n v="11.8"/>
        <n v="9.0"/>
        <n v="10.0"/>
        <n v="31.5"/>
        <n v="32.7"/>
        <n v="25.8"/>
        <n v="30.7"/>
        <n v="43.2"/>
        <n v="27.2"/>
        <n v="71.0"/>
        <n v="58.0"/>
        <n v="85.5"/>
        <n v="83.0"/>
        <n v="10.5"/>
        <n v="93.6"/>
        <n v="78.0"/>
        <n v="97.0"/>
        <n v="86.4"/>
        <n v="83.5"/>
        <n v="103.5"/>
        <n v="107.0"/>
        <n v="101.0"/>
        <n v="110.5"/>
        <n v="82.7"/>
        <n v="172.3"/>
        <n v="172.4"/>
        <n v="165.7"/>
        <n v="126.5"/>
        <n v="92.3"/>
        <n v="88.5"/>
        <n v="188.0"/>
        <n v="169.2"/>
        <n v="176.5"/>
        <n v="89.5"/>
        <n v="105.4"/>
        <n v="83.7"/>
        <n v="174.63"/>
        <n v="173.5"/>
        <n v="143.3"/>
        <n v="29.5"/>
        <n v="105.2"/>
        <n v="28.5"/>
        <n v="29.7"/>
        <n v="31.9"/>
        <n v="27.0"/>
        <n v="70.3"/>
        <n v="30.6"/>
        <n v="37.2"/>
        <n v="70.5"/>
        <n v="67.5"/>
        <n v="30.2"/>
        <n v="32.1"/>
        <n v="141.7"/>
        <n v="103.3"/>
        <n v="106.0"/>
        <n v="102.5"/>
        <n v="131.0"/>
        <n v="130.0"/>
        <n v="149.0"/>
        <n v="134.0"/>
        <n v="60.5"/>
        <n v="70.0"/>
        <n v="59.0"/>
        <n v="61.6"/>
        <n v="47.5"/>
        <n v="66.0"/>
        <n v="39.2"/>
        <n v="80.2"/>
        <n v="47.0"/>
        <n v="45.5"/>
        <n v="46.5"/>
        <n v="45.2"/>
        <n v="54.0"/>
        <n v="27.9908"/>
      </sharedItems>
    </cacheField>
    <cacheField name="Peso de unidad exterior (kg)" numFmtId="2">
      <sharedItems containsString="0" containsBlank="1" containsNumber="1">
        <n v="0.0"/>
        <m/>
        <n v="35.0"/>
        <n v="9.99999999999978E-6"/>
        <n v="30.1"/>
        <n v="27.9"/>
        <n v="26.0"/>
        <n v="40.0"/>
        <n v="29.0"/>
        <n v="37.0"/>
        <n v="29.7"/>
        <n v="25.0"/>
        <n v="24.1"/>
        <n v="45.0"/>
        <n v="29.6"/>
        <n v="33.6"/>
        <n v="22.3"/>
        <n v="25.1"/>
        <n v="28.4"/>
        <n v="31.5"/>
        <n v="35.3"/>
        <n v="24.7"/>
        <n v="23.7"/>
        <n v="22.5"/>
        <n v="31.8"/>
        <n v="27.4"/>
        <n v="36.2"/>
        <n v="40.7"/>
        <n v="49.3"/>
        <n v="53.9"/>
        <n v="22.6"/>
        <n v="29.5"/>
        <n v="25.9"/>
        <n v="21.2"/>
        <n v="22.7"/>
        <n v="27.6"/>
      </sharedItems>
    </cacheField>
    <cacheField name="Largo de unidad exterior (cm)" numFmtId="2">
      <sharedItems containsString="0" containsBlank="1" containsNumber="1">
        <n v="0.0"/>
        <m/>
        <n v="33.0"/>
        <n v="9.99999999999978E-6"/>
        <n v="27.0"/>
        <n v="28.5"/>
        <n v="27.9"/>
        <n v="31.0"/>
        <n v="25.0"/>
        <n v="31.5"/>
        <n v="30.3"/>
        <n v="34.2"/>
        <n v="49.5"/>
      </sharedItems>
    </cacheField>
    <cacheField name="Ancho de unidad exterior (cm)" numFmtId="2">
      <sharedItems containsString="0" containsBlank="1" containsNumber="1">
        <n v="0.0"/>
        <m/>
        <n v="80.5"/>
        <n v="9.99999999999978E-6"/>
        <n v="72.0"/>
        <n v="70.9"/>
        <n v="70.5"/>
        <n v="82.5"/>
        <n v="73.0"/>
        <n v="80.0"/>
        <n v="76.5"/>
        <n v="89.0"/>
        <n v="27.0"/>
      </sharedItems>
    </cacheField>
    <cacheField name="Alto de unidad exterior (cm)" numFmtId="2">
      <sharedItems containsString="0" containsBlank="1" containsNumber="1">
        <n v="0.0"/>
        <m/>
        <n v="55.4"/>
        <n v="9.99999999999978E-6"/>
        <n v="49.5"/>
        <n v="53.5"/>
        <n v="53.0"/>
        <n v="65.5"/>
        <n v="54.5"/>
        <n v="55.5"/>
        <n v="67.3"/>
        <n v="72.0"/>
      </sharedItems>
    </cacheField>
    <cacheField name="Peso del empaque (kg)" numFmtId="2">
      <sharedItems containsString="0" containsBlank="1" containsNumber="1">
        <n v="25.0"/>
        <n v="36.8"/>
        <n v="29.0"/>
        <n v="30.8"/>
        <n v="15.5"/>
        <n v="35.0"/>
        <n v="26.0"/>
        <n v="22.0"/>
        <m/>
        <n v="50.0"/>
        <n v="20.0"/>
        <n v="8.0"/>
        <n v="35.5"/>
        <n v="14.5"/>
        <n v="34.8"/>
        <n v="30.0"/>
        <n v="43.0"/>
        <n v="23.0"/>
        <n v="48.0"/>
        <n v="76.0"/>
        <n v="15.0"/>
        <n v="0.0"/>
        <n v="33.0"/>
        <n v="27.68"/>
        <n v="33.68"/>
        <n v="43.68"/>
        <n v="35.08"/>
        <n v="46.33"/>
        <n v="55.7"/>
        <n v="31.0"/>
        <n v="13.0"/>
        <n v="54.0"/>
        <n v="44.5"/>
        <n v="60.2"/>
        <n v="61.7"/>
        <n v="1.36"/>
        <n v="57.5"/>
        <n v="45.5"/>
        <n v="19.0"/>
        <n v="13.4"/>
        <n v="17.5"/>
        <n v="14.0"/>
        <n v="10.0"/>
        <n v="12.0"/>
        <n v="13.5"/>
        <n v="11.8"/>
        <n v="14.8"/>
        <n v="5.0"/>
        <n v="9.99999999999979E-6"/>
        <n v="36.0"/>
        <n v="46.0"/>
        <n v="37.0"/>
        <n v="10.2"/>
        <n v="9.5"/>
        <n v="5.2"/>
        <n v="8.5"/>
        <n v="28.0"/>
        <n v="40.0"/>
        <n v="1.0"/>
        <n v="2.0"/>
        <n v="53.8"/>
        <n v="44.0"/>
        <n v="0.25"/>
        <n v="4.0"/>
        <n v="3.0"/>
        <n v="28.2"/>
        <n v="53.6"/>
        <n v="36.1"/>
        <n v="41.2"/>
        <n v="42.5"/>
        <n v="49.0"/>
        <n v="34.0"/>
        <n v="24.0"/>
        <n v="32.0"/>
        <n v="30.5"/>
        <n v="39.25"/>
        <n v="58.4"/>
        <n v="13.05"/>
        <n v="17.05"/>
        <n v="18.95"/>
        <n v="24.1"/>
        <n v="0.18"/>
        <n v="11.52125"/>
        <n v="10.70478"/>
        <n v="14.87783"/>
        <n v="19.18696"/>
        <n v="29.30207"/>
        <n v="27.80521"/>
        <n v="5.987419"/>
        <n v="9.344003"/>
        <n v="9.706877"/>
        <n v="58.377338"/>
        <n v="45.722111"/>
        <n v="44.40669"/>
        <n v="64.092602"/>
        <n v="12.51915"/>
        <n v="8.482177"/>
        <n v="0.44"/>
        <n v="13.471693"/>
        <n v="0.37"/>
        <n v="41.18619"/>
        <n v="6.80389"/>
        <n v="17.00971"/>
        <n v="22.18067"/>
        <n v="36.69562"/>
        <n v="18.5"/>
        <n v="33.52048"/>
        <n v="45.7"/>
        <n v="30.9"/>
        <n v="3.65"/>
        <n v="4.7"/>
        <n v="3.35"/>
        <n v="4.25"/>
        <n v="17.0"/>
        <n v="11.0"/>
        <n v="19.4"/>
        <n v="1.3"/>
        <n v="1.8"/>
        <n v="0.9"/>
        <n v="1.9"/>
        <n v="2.5"/>
        <n v="2.9"/>
        <n v="0.95"/>
        <n v="2.8"/>
        <n v="6.7"/>
        <n v="8.1"/>
        <n v="1.824"/>
        <n v="5.25"/>
        <n v="6.45"/>
        <n v="2.56"/>
        <n v="1.2"/>
        <n v="1.5"/>
        <n v="0.946"/>
        <n v="1.4"/>
        <n v="19.3"/>
        <n v="10.47"/>
        <n v="4.9"/>
        <n v="5.8"/>
        <n v="16.05"/>
        <n v="16.4"/>
        <n v="16.8"/>
        <n v="0.76"/>
        <n v="4.8"/>
        <n v="2.3"/>
        <n v="12.2"/>
        <n v="14.6"/>
        <n v="16.7"/>
        <n v="15.34"/>
        <n v="17.45"/>
        <n v="4.64"/>
        <n v="16.0"/>
        <n v="50.8"/>
        <n v="9.6"/>
        <n v="6.3"/>
        <n v="6.8"/>
        <n v="6.5"/>
        <n v="27.0"/>
        <n v="51.2"/>
        <n v="53.2"/>
        <n v="66.3"/>
        <n v="62.0"/>
        <n v="36.5"/>
        <n v="21.0"/>
        <n v="22.3"/>
        <n v="16.3"/>
        <n v="53.0"/>
        <n v="55.0"/>
        <n v="7.0"/>
        <n v="43.5"/>
        <n v="75.0"/>
        <n v="64.0"/>
        <n v="73.0"/>
        <n v="83.0"/>
        <n v="92.0"/>
        <n v="88.0"/>
        <n v="8.92"/>
        <n v="57.0"/>
        <n v="70.0"/>
        <n v="41.0"/>
        <n v="158.0"/>
        <n v="17.3"/>
        <n v="12.3"/>
        <n v="12.1"/>
        <n v="11.5"/>
        <n v="5.5"/>
        <n v="23.32"/>
        <n v="10.8"/>
        <n v="18.0"/>
        <n v="31.9"/>
        <n v="10.5"/>
        <n v="7.9"/>
        <n v="13.37"/>
        <n v="9.8"/>
        <n v="13.3"/>
        <n v="17.2"/>
        <n v="10.7"/>
        <n v="15.9"/>
        <n v="16.9"/>
        <n v="7.82"/>
        <n v="7.7"/>
        <n v="4.35"/>
        <n v="5.6"/>
        <n v="6.1"/>
        <n v="3.9"/>
        <n v="3.6"/>
        <n v="3.25"/>
        <n v="35.1"/>
        <n v="4.5"/>
        <n v="3.5"/>
        <n v="6.2"/>
        <n v="7.2"/>
        <n v="13.1"/>
        <n v="10.6"/>
        <n v="20.5"/>
        <n v="31.8"/>
        <n v="18.1"/>
        <n v="22.7"/>
        <n v="1.6"/>
        <n v="2.2"/>
        <n v="3.1"/>
        <n v="21.3"/>
        <n v="21.5"/>
        <n v="6.0"/>
        <n v="14.2"/>
        <n v="6.9"/>
        <n v="11.824"/>
        <n v="13.724"/>
        <n v="13.35"/>
        <n v="14.76"/>
        <n v="11.396"/>
        <n v="5.36"/>
        <n v="5.046"/>
        <n v="7.8"/>
        <n v="10.65"/>
        <n v="10.4"/>
        <n v="15.4"/>
      </sharedItems>
    </cacheField>
    <cacheField name="Largo del empaque (cm)" numFmtId="2">
      <sharedItems containsString="0" containsBlank="1" containsNumber="1">
        <n v="108.0"/>
        <n v="208.0"/>
        <n v="143.0"/>
        <n v="158.0"/>
        <n v="56.5"/>
        <n v="170.0"/>
        <n v="183.0"/>
        <n v="180.0"/>
        <n v="169.0"/>
        <m/>
        <n v="196.0"/>
        <n v="102.0"/>
        <n v="43.0"/>
        <n v="42.0"/>
        <n v="138.0"/>
        <n v="151.0"/>
        <n v="84.0"/>
        <n v="76.0"/>
        <n v="147.0"/>
        <n v="139.0"/>
        <n v="191.0"/>
        <n v="50.0"/>
        <n v="0.0"/>
        <n v="90.0"/>
        <n v="190.0"/>
        <n v="205.0"/>
        <n v="105.0"/>
        <n v="140.0"/>
        <n v="81.0"/>
        <n v="101.5"/>
        <n v="64.0"/>
        <n v="192.0"/>
        <n v="142.5"/>
        <n v="123.0"/>
        <n v="94.0"/>
        <n v="136.5"/>
        <n v="166.5"/>
        <n v="177.0"/>
        <n v="114.0"/>
        <n v="112.0"/>
        <n v="59.0"/>
        <n v="71.0"/>
        <n v="77.0"/>
        <n v="7.0"/>
        <n v="87.0"/>
        <n v="9.99999999999979E-6"/>
        <n v="8.0"/>
        <n v="39.0"/>
        <n v="62.0"/>
        <n v="110.0"/>
        <n v="83.0"/>
        <n v="80.0"/>
        <n v="107.0"/>
        <n v="116.0"/>
        <n v="72.0"/>
        <n v="7.2"/>
        <n v="70.0"/>
        <n v="12.5"/>
        <n v="36.0"/>
        <n v="27.0"/>
        <n v="194.0"/>
        <n v="32.0"/>
        <n v="28.0"/>
        <n v="25.0"/>
        <n v="10.0"/>
        <n v="14.224"/>
        <n v="15.24"/>
        <n v="16.256"/>
        <n v="20.32"/>
        <n v="13.208"/>
        <n v="13.716"/>
        <n v="22.86"/>
        <n v="20.066"/>
        <n v="23.876"/>
        <n v="13.462"/>
        <n v="21.0"/>
        <n v="14.478"/>
        <n v="15.494"/>
        <n v="18.796"/>
        <n v="15.748"/>
        <n v="21.082"/>
        <n v="20.0"/>
        <n v="17.2"/>
        <n v="26.6"/>
        <n v="30.7"/>
        <n v="30.6"/>
        <n v="33.5"/>
        <n v="34.0"/>
        <n v="38.0"/>
        <n v="36.2"/>
        <n v="16.5"/>
        <n v="17.0"/>
        <n v="44.2"/>
        <n v="33.0"/>
        <n v="11.0"/>
        <n v="26.0"/>
        <n v="19.8"/>
        <n v="31.0"/>
        <n v="19.0"/>
        <n v="21.5"/>
        <n v="23.0"/>
        <n v="47.0"/>
        <n v="41.0"/>
        <n v="30.8"/>
        <n v="18.1"/>
        <n v="22.0"/>
        <n v="18.0"/>
        <n v="23.4"/>
        <n v="13.5"/>
        <n v="7.5"/>
        <n v="12.0"/>
        <n v="13.3"/>
        <n v="10.3"/>
        <n v="49.0"/>
        <n v="78.0"/>
        <n v="68.0"/>
        <n v="35.8"/>
        <n v="31.3"/>
        <n v="30.0"/>
        <n v="54.0"/>
        <n v="46.0"/>
        <n v="50.3"/>
        <n v="29.1"/>
        <n v="15.0"/>
        <n v="58.2"/>
        <n v="55.9"/>
        <n v="59.8"/>
        <n v="57.4"/>
        <n v="57.1"/>
        <n v="49.5"/>
        <n v="61.9"/>
        <n v="35.5"/>
        <n v="14.0"/>
        <n v="57.8"/>
        <n v="17.5"/>
        <n v="23.5"/>
        <n v="26.5"/>
        <n v="80.7"/>
        <n v="52.0"/>
        <n v="68.5"/>
        <n v="73.3"/>
        <n v="89.0"/>
        <n v="54.6"/>
        <n v="58.0"/>
        <n v="46.1"/>
        <n v="73.5"/>
        <n v="72.5"/>
        <n v="67.0"/>
        <n v="56.0"/>
        <n v="47.5"/>
        <n v="77.8"/>
        <n v="55.0"/>
        <n v="55.5"/>
        <n v="75.25"/>
        <n v="78.6"/>
        <n v="58.5"/>
        <n v="57.6"/>
        <n v="40.5"/>
        <n v="88.0"/>
        <n v="97.0"/>
        <n v="28.5"/>
        <n v="30.2"/>
        <n v="20.7"/>
        <n v="45.2"/>
        <n v="104.0"/>
        <n v="31.2"/>
        <n v="30.5"/>
        <n v="86.0"/>
        <n v="38.5"/>
        <n v="38.8"/>
        <n v="55.7"/>
        <n v="40.3"/>
        <n v="41.6"/>
        <n v="31.5"/>
        <n v="29.5"/>
        <n v="41.5"/>
        <n v="14.9"/>
        <n v="21.4"/>
        <n v="53.0"/>
        <n v="75.0"/>
        <n v="67.5"/>
        <n v="51.0"/>
        <n v="71.5"/>
        <n v="60.5"/>
        <n v="65.0"/>
        <n v="62.7"/>
        <n v="45.5"/>
        <n v="65.7"/>
        <n v="37.5"/>
        <n v="56.8"/>
        <n v="52.9"/>
        <n v="60.2"/>
        <n v="27.5"/>
        <n v="61.0"/>
        <n v="24.0"/>
        <n v="118.0"/>
      </sharedItems>
    </cacheField>
    <cacheField name="Ancho del empaque (cm)" numFmtId="2">
      <sharedItems containsString="0" containsBlank="1" containsNumber="1">
        <n v="12.0"/>
        <n v="56.0"/>
        <n v="115.0"/>
        <n v="110.0"/>
        <n v="97.0"/>
        <n v="112.0"/>
        <n v="13.0"/>
        <m/>
        <n v="77.0"/>
        <n v="43.0"/>
        <n v="50.0"/>
        <n v="40.0"/>
        <n v="34.0"/>
        <n v="76.0"/>
        <n v="78.0"/>
        <n v="70.0"/>
        <n v="68.0"/>
        <n v="51.0"/>
        <n v="37.0"/>
        <n v="0.0"/>
        <n v="35.0"/>
        <n v="33.0"/>
        <n v="72.0"/>
        <n v="82.0"/>
        <n v="62.0"/>
        <n v="107.0"/>
        <n v="83.0"/>
        <n v="84.0"/>
        <n v="75.0"/>
        <n v="88.0"/>
        <n v="98.0"/>
        <n v="47.0"/>
        <n v="20.0"/>
        <n v="21.6"/>
        <n v="24.0"/>
        <n v="61.5"/>
        <n v="8.0"/>
        <n v="125.0"/>
        <n v="86.0"/>
        <n v="87.0"/>
        <n v="9.99999999999979E-6"/>
        <n v="71.0"/>
        <n v="63.0"/>
        <n v="73.5"/>
        <n v="57.0"/>
        <n v="64.0"/>
        <n v="65.0"/>
        <n v="21.0"/>
        <n v="9.0"/>
        <n v="7.0"/>
        <n v="135.0"/>
        <n v="100.0"/>
        <n v="200.0"/>
        <n v="150.0"/>
        <n v="26.0"/>
        <n v="3.5"/>
        <n v="11.0"/>
        <n v="15.0"/>
        <n v="6.0"/>
        <n v="32.0"/>
        <n v="28.0"/>
        <n v="10.0"/>
        <n v="112.014"/>
        <n v="127.508"/>
        <n v="141.986"/>
        <n v="166.878"/>
        <n v="80.01"/>
        <n v="114.554"/>
        <n v="109.982"/>
        <n v="211.582"/>
        <n v="182.118"/>
        <n v="214.63"/>
        <n v="126.492"/>
        <n v="104.902"/>
        <n v="187.96"/>
        <n v="139.954"/>
        <n v="145.034"/>
        <n v="164.592"/>
        <n v="176.022"/>
        <n v="169.672"/>
        <n v="204.978"/>
        <n v="111.5"/>
        <n v="160.0"/>
        <n v="22.0"/>
        <n v="30.0"/>
        <n v="29.6"/>
        <n v="26.5"/>
        <n v="27.5"/>
        <n v="49.6"/>
        <n v="57.9"/>
        <n v="66.5"/>
        <n v="94.0"/>
        <n v="36.0"/>
        <n v="41.5"/>
        <n v="27.7"/>
        <n v="41.0"/>
        <n v="27.4"/>
        <n v="23.0"/>
        <n v="21.5"/>
        <n v="47.5"/>
        <n v="55.3"/>
        <n v="39.1"/>
        <n v="24.5"/>
        <n v="25.5"/>
        <n v="45.0"/>
        <n v="44.5"/>
        <n v="46.5"/>
        <n v="28.5"/>
        <n v="31.0"/>
        <n v="33.2"/>
        <n v="24.7"/>
        <n v="16.0"/>
        <n v="38.6"/>
        <n v="35.8"/>
        <n v="44.0"/>
        <n v="48.8"/>
        <n v="58.3"/>
        <n v="19.0"/>
        <n v="45.5"/>
        <n v="67.2"/>
        <n v="64.8"/>
        <n v="83.3"/>
        <n v="81.8"/>
        <n v="45.2"/>
        <n v="58.4"/>
        <n v="52.1"/>
        <n v="43.3"/>
        <n v="85.3"/>
        <n v="34.5"/>
        <n v="71.5"/>
        <n v="55.0"/>
        <n v="86.5"/>
        <n v="115.5"/>
        <n v="66.0"/>
        <n v="50.6"/>
        <n v="57.5"/>
        <n v="49.0"/>
        <n v="65.5"/>
        <n v="70.3"/>
        <n v="80.0"/>
        <n v="102.0"/>
        <n v="96.0"/>
        <n v="88.6"/>
        <n v="75.5"/>
        <n v="69.5"/>
        <n v="77.8"/>
        <n v="95.5"/>
        <n v="95.0"/>
        <n v="51.5"/>
        <n v="29.5"/>
        <n v="61.46"/>
        <n v="58.5"/>
        <n v="60.0"/>
        <n v="29.0"/>
        <n v="27.0"/>
        <n v="87.5"/>
        <n v="22.7"/>
        <n v="56.1"/>
        <n v="104.5"/>
        <n v="86.4"/>
        <n v="58.6"/>
        <n v="112.6"/>
        <n v="32.5"/>
        <n v="103.5"/>
        <n v="54.0"/>
        <n v="23.9"/>
        <n v="14.0"/>
        <n v="17.0"/>
        <n v="15.5"/>
        <n v="16.5"/>
        <n v="13.7"/>
        <n v="18.5"/>
        <n v="15.2"/>
        <n v="26.7"/>
        <n v="25.9"/>
        <n v="23.8"/>
        <n v="20.5"/>
        <n v="42.0"/>
        <n v="48.0"/>
      </sharedItems>
    </cacheField>
    <cacheField name="Alto del empaque (cm)" numFmtId="2">
      <sharedItems containsString="0" containsBlank="1" containsNumber="1">
        <n v="62.0"/>
        <n v="51.5"/>
        <n v="25.0"/>
        <n v="19.0"/>
        <n v="15.0"/>
        <n v="99.0"/>
        <m/>
        <n v="44.0"/>
        <n v="52.0"/>
        <n v="61.0"/>
        <n v="98.5"/>
        <n v="80.0"/>
        <n v="22.0"/>
        <n v="65.0"/>
        <n v="53.0"/>
        <n v="11.0"/>
        <n v="9.5"/>
        <n v="17.0"/>
        <n v="31.0"/>
        <n v="0.0"/>
        <n v="84.0"/>
        <n v="27.0"/>
        <n v="14.0"/>
        <n v="54.0"/>
        <n v="73.0"/>
        <n v="21.0"/>
        <n v="45.0"/>
        <n v="41.5"/>
        <n v="39.5"/>
        <n v="38.5"/>
        <n v="60.0"/>
        <n v="49.0"/>
        <n v="55.0"/>
        <n v="12.5"/>
        <n v="46.5"/>
        <n v="46.2"/>
        <n v="46.0"/>
        <n v="5.0"/>
        <n v="9.0"/>
        <n v="94.0"/>
        <n v="10.0"/>
        <n v="9.99999999999979E-6"/>
        <n v="63.5"/>
        <n v="64.5"/>
        <n v="39.0"/>
        <n v="43.0"/>
        <n v="76.0"/>
        <n v="50.0"/>
        <n v="47.0"/>
        <n v="93.5"/>
        <n v="52.4"/>
        <n v="93.4"/>
        <n v="20.0"/>
        <n v="23.0"/>
        <n v="36.0"/>
        <n v="28.0"/>
        <n v="33.0"/>
        <n v="25.5"/>
        <n v="41.0"/>
        <n v="29.0"/>
        <n v="26.0"/>
        <n v="110.0"/>
        <n v="145.0"/>
        <n v="160.0"/>
        <n v="200.0"/>
        <n v="12.0"/>
        <n v="3.0"/>
        <n v="66.04"/>
        <n v="77.47"/>
        <n v="81.026"/>
        <n v="106.934"/>
        <n v="53.594"/>
        <n v="66.548"/>
        <n v="64.516"/>
        <n v="121.412"/>
        <n v="111.506"/>
        <n v="124.46"/>
        <n v="65.024"/>
        <n v="4.0"/>
        <n v="86.36"/>
        <n v="88.392"/>
        <n v="100.076"/>
        <n v="102.108"/>
        <n v="119.888"/>
        <n v="182.0"/>
        <n v="97.0"/>
        <n v="57.5"/>
        <n v="56.8"/>
        <n v="36.8"/>
        <n v="51.0"/>
        <n v="50.5"/>
        <n v="29.2"/>
        <n v="56.0"/>
        <n v="100.2"/>
        <n v="120.5"/>
        <n v="23.2"/>
        <n v="18.0"/>
        <n v="36.5"/>
        <n v="26.5"/>
        <n v="27.5"/>
        <n v="33.5"/>
        <n v="43.6"/>
        <n v="22.8"/>
        <n v="32.3"/>
        <n v="42.0"/>
        <n v="48.5"/>
        <n v="30.3"/>
        <n v="22.5"/>
        <n v="15.5"/>
        <n v="24.2"/>
        <n v="35.0"/>
        <n v="13.0"/>
        <n v="112.0"/>
        <n v="29.1"/>
        <n v="35.2"/>
        <n v="32.0"/>
        <n v="36.2"/>
        <n v="38.3"/>
        <n v="38.0"/>
        <n v="23.5"/>
        <n v="105.0"/>
        <n v="17.3"/>
        <n v="16.2"/>
        <n v="18.8"/>
        <n v="16.6"/>
        <n v="35.7"/>
        <n v="38.1"/>
        <n v="29.5"/>
        <n v="49.5"/>
        <n v="88.8"/>
        <n v="55.5"/>
        <n v="31.5"/>
        <n v="40.0"/>
        <n v="71.0"/>
        <n v="88.5"/>
        <n v="57.0"/>
        <n v="87.4"/>
        <n v="14.5"/>
        <n v="97.5"/>
        <n v="83.0"/>
        <n v="101.0"/>
        <n v="88.0"/>
        <n v="87.0"/>
        <n v="89.0"/>
        <n v="106.5"/>
        <n v="114.6"/>
        <n v="106.0"/>
        <n v="118.5"/>
        <n v="85.5"/>
        <n v="179.5"/>
        <n v="180.8"/>
        <n v="85.0"/>
        <n v="170.8"/>
        <n v="130.0"/>
        <n v="96.5"/>
        <n v="87.5"/>
        <n v="92.0"/>
        <n v="195.5"/>
        <n v="177.5"/>
        <n v="185.5"/>
        <n v="95.0"/>
        <n v="181.61"/>
        <n v="182.25"/>
        <n v="144.0"/>
        <n v="85.7"/>
        <n v="37.5"/>
        <n v="38.2"/>
        <n v="109.0"/>
        <n v="36.7"/>
        <n v="34.5"/>
        <n v="39.7"/>
        <n v="33.2"/>
        <n v="37.4"/>
        <n v="34.9"/>
        <n v="75.7"/>
        <n v="72.8"/>
        <n v="40.5"/>
        <n v="68.0"/>
        <n v="108.3"/>
        <n v="114.5"/>
        <n v="109.5"/>
        <n v="77.0"/>
        <n v="51.4"/>
        <n v="52.5"/>
        <n v="53.3"/>
        <n v="54.5"/>
        <n v="56.5"/>
        <n v="78.0"/>
        <n v="58.5"/>
        <n v="26.4"/>
        <n v="24.9"/>
        <n v="48.0"/>
      </sharedItems>
    </cacheField>
    <cacheField name="Peso volumétrico del empaque" numFmtId="2">
      <sharedItems containsSemiMixedTypes="0" containsString="0" containsNumber="1">
        <n v="16.0704"/>
        <n v="30.9504"/>
        <n v="21.2784"/>
        <n v="23.5104"/>
        <n v="32.5892"/>
        <n v="97.75"/>
        <n v="100.65"/>
        <n v="67.4538"/>
        <n v="60.48"/>
        <n v="43.5006"/>
        <n v="0.0"/>
        <n v="132.8096"/>
        <n v="59.4048"/>
        <n v="22.5578"/>
        <n v="41.37"/>
        <n v="88.32"/>
        <n v="22.5896"/>
        <n v="82.992"/>
        <n v="62.8368"/>
        <n v="22.638"/>
        <n v="17.9588"/>
        <n v="33.1194"/>
        <n v="60.3942"/>
        <n v="6.29"/>
        <n v="166.32"/>
        <n v="25.27"/>
        <n v="36.531"/>
        <n v="33.81"/>
        <n v="45.08"/>
        <n v="62.9856"/>
        <n v="121.5158"/>
        <n v="16.6656"/>
        <n v="133.056"/>
        <n v="98.7525"/>
        <n v="112.299"/>
        <n v="103.9719"/>
        <n v="60.0754"/>
        <n v="137.592"/>
        <n v="139.65"/>
        <n v="105.534"/>
        <n v="36.63"/>
        <n v="58.9764"/>
        <n v="26.79"/>
        <n v="16.74"/>
        <n v="28.9332"/>
        <n v="22.353408000000005"/>
        <n v="10.856"/>
        <n v="29.8656"/>
        <n v="7.5645"/>
        <n v="12.69"/>
        <n v="10.6784"/>
        <n v="19.25"/>
        <n v="6.2608"/>
        <n v="7.569"/>
        <n v="12.8592"/>
        <n v="1.9999999999998743E-19"/>
        <n v="31.2039"/>
        <n v="58.7853"/>
        <n v="48.906"/>
        <n v="79.2484"/>
        <n v="49.536"/>
        <n v="104.0896"/>
        <n v="75.4"/>
        <n v="22.1088"/>
        <n v="10.7712"/>
        <n v="6.8076"/>
        <n v="6.187392"/>
        <n v="9.28396"/>
        <n v="6.2464"/>
        <n v="128.25"/>
        <n v="76.0"/>
        <n v="174.8"/>
        <n v="102.6"/>
        <n v="131.1"/>
        <n v="9.1"/>
        <n v="18.2"/>
        <n v="273.6"/>
        <n v="70.262"/>
        <n v="159.6"/>
        <n v="250.8"/>
        <n v="0.223125"/>
        <n v="3.2472"/>
        <n v="4.428"/>
        <n v="3.8376"/>
        <n v="0.7128"/>
        <n v="0.9504"/>
        <n v="95.0"/>
        <n v="110.2"/>
        <n v="220.4"/>
        <n v="148.77"/>
        <n v="165.3"/>
        <n v="136.8"/>
        <n v="184.68"/>
        <n v="205.2"/>
        <n v="75.809"/>
        <n v="71.7412"/>
        <n v="163.4"/>
        <n v="117.8"/>
        <n v="235.6"/>
        <n v="159.03"/>
        <n v="176.7"/>
        <n v="106.4"/>
        <n v="212.8"/>
        <n v="143.64"/>
        <n v="125.4"/>
        <n v="169.29"/>
        <n v="188.1"/>
        <n v="98.8"/>
        <n v="133.38"/>
        <n v="22.528"/>
        <n v="29.696"/>
        <n v="32.768"/>
        <n v="40.96"/>
        <n v="17.248"/>
        <n v="22.736"/>
        <n v="25.088"/>
        <n v="31.36"/>
        <n v="0.6"/>
        <n v="0.06"/>
        <n v="0.1"/>
        <n v="21.044136492288"/>
        <n v="30.10828042848"/>
        <n v="37.403617786163196"/>
        <n v="72.521803859328"/>
        <n v="11.327328571104001"/>
        <n v="20.1378138662272"/>
        <n v="19.4646463867584"/>
        <n v="117.44825078044802"/>
        <n v="81.49705452814558"/>
        <n v="127.55920036496"/>
        <n v="26.383730200176"/>
        <n v="18.0187436269568"/>
        <n v="0.3528"/>
        <n v="28.374955120944005"/>
        <n v="0.24"/>
        <n v="84.11132545443199"/>
        <n v="32.54149723945601"/>
        <n v="37.12114413175679"/>
        <n v="51.04253182440959"/>
        <n v="70.75843123124159"/>
        <n v="54.5664060669696"/>
        <n v="103.61551054920962"/>
        <n v="81.172"/>
        <n v="53.3888"/>
        <n v="6.7298"/>
        <n v="10.46256"/>
        <n v="6.6663936"/>
        <n v="9.05505"/>
        <n v="9.4435"/>
        <n v="11.007232"/>
        <n v="19.283016"/>
        <n v="12.618375"/>
        <n v="17.8976"/>
        <n v="25.971840000000004"/>
        <n v="44.206630000000004"/>
        <n v="9.8736"/>
        <n v="1.07184"/>
        <n v="2.6990879999999997"/>
        <n v="7.6752"/>
        <n v="0.648"/>
        <n v="3.580632"/>
        <n v="4.1975"/>
        <n v="5.9148"/>
        <n v="4.9972"/>
        <n v="2.16505"/>
        <n v="2.542375"/>
        <n v="5.037"/>
        <n v="17.3806"/>
        <n v="13.04825"/>
        <n v="18.806424"/>
        <n v="5.4915168"/>
        <n v="2.864687"/>
        <n v="4.3197"/>
        <n v="4.0656"/>
        <n v="6.804"/>
        <n v="7.224"/>
        <n v="10.10061"/>
        <n v="2.78154"/>
        <n v="0.80325"/>
        <n v="1.8135"/>
        <n v="1.0602"/>
        <n v="1.40182"/>
        <n v="1.5238800000000001"/>
        <n v="1.2313444000000002"/>
        <n v="9.604"/>
        <n v="28.782"/>
        <n v="2.8288"/>
        <n v="30.954112"/>
        <n v="9.742680000000002"/>
        <n v="7.712320000000001"/>
        <n v="5.94"/>
        <n v="10.124956"/>
        <n v="15.2064"/>
        <n v="10.792608"/>
        <n v="22.462873399999996"/>
        <n v="11.172"/>
        <n v="9.74268"/>
        <n v="0.893"/>
        <n v="4.8412"/>
        <n v="29.019479999999998"/>
        <n v="2.55"/>
        <n v="13.532198400000002"/>
        <n v="11.736316799999999"/>
        <n v="18.7298384"/>
        <n v="15.588462400000001"/>
        <n v="18.427768800000003"/>
        <n v="21.276287999999997"/>
        <n v="24.574423799999998"/>
        <n v="9.069185"/>
        <n v="28.618920000000003"/>
        <n v="1.4812"/>
        <n v="87.56283839999999"/>
        <n v="6.701625"/>
        <n v="8.5239"/>
        <n v="13.442"/>
        <n v="16.7915"/>
        <n v="22.234825"/>
        <n v="143.1045"/>
        <n v="21.0672"/>
        <n v="68.26411199999998"/>
        <n v="41.570936"/>
        <n v="10.0224"/>
        <n v="54.9585"/>
        <n v="111.72915"/>
        <n v="99.0024"/>
        <n v="120.4728"/>
        <n v="86.77398399999998"/>
        <n v="66.88037999999999"/>
        <n v="40.1212"/>
        <n v="40.8204"/>
        <n v="25.1472"/>
        <n v="96.2973"/>
        <n v="97.988"/>
        <n v="118.10653079999997"/>
        <n v="12.528"/>
        <n v="99.858"/>
        <n v="86.8608"/>
        <n v="102.55627199999999"/>
        <n v="140.2092"/>
        <n v="38.62719"/>
        <n v="192.44195"/>
        <n v="174.08328"/>
        <n v="83.81"/>
        <n v="131.6014"/>
        <n v="84.448"/>
        <n v="52.9592"/>
        <n v="82.705"/>
        <n v="67.9972"/>
        <n v="209.59555"/>
        <n v="229.827"/>
        <n v="275.64929"/>
        <n v="85.956"/>
        <n v="121.22"/>
        <n v="49.56875"/>
        <n v="16.208775"/>
        <n v="167.98434653"/>
        <n v="203.41286999999997"/>
        <n v="98.5608"/>
        <n v="59.23584"/>
        <n v="28.1232"/>
        <n v="19.3952"/>
        <n v="15.12"/>
        <n v="23.4546"/>
        <n v="33.1296"/>
        <n v="18.703125"/>
        <n v="22.380616000000003"/>
        <n v="18.9525"/>
        <n v="10.243602"/>
        <n v="18.6121848"/>
        <n v="15.9732"/>
        <n v="23.712"/>
        <n v="28.4704"/>
        <n v="14.628"/>
        <n v="28.612584000000002"/>
        <n v="26.13545"/>
        <n v="26.691"/>
        <n v="15.202944000000004"/>
        <n v="15.3252"/>
        <n v="15.8424"/>
        <n v="17.8524"/>
        <n v="22.4846"/>
        <n v="29.81055"/>
        <n v="13.118124799999999"/>
        <n v="28.070572"/>
        <n v="31.673704399999995"/>
        <n v="28.656992000000002"/>
        <n v="14.9058"/>
        <n v="23.510025"/>
        <n v="28.5768"/>
        <n v="17.1477"/>
        <n v="23.9913"/>
        <n v="25.816725"/>
        <n v="30.197475"/>
        <n v="10.94256"/>
        <n v="11.0782236"/>
        <n v="54.6165"/>
        <n v="82.125"/>
        <n v="12.37005"/>
        <n v="9.7146"/>
        <n v="13.0492"/>
        <n v="11.148375"/>
        <n v="11.070409999999999"/>
        <n v="12.69305"/>
        <n v="12.1176"/>
        <n v="9.1035"/>
        <n v="12.65575"/>
        <n v="12.9272"/>
        <n v="10.11197"/>
        <n v="6.0606"/>
        <n v="35.3241"/>
        <n v="10.9512"/>
        <n v="11.04675"/>
        <n v="11.627088"/>
        <n v="7.2709"/>
        <n v="12.2605"/>
        <n v="18.64566"/>
        <n v="19.3648"/>
        <n v="8.007436799999999"/>
        <n v="6.823147799999999"/>
        <n v="9.412270000000001"/>
        <n v="5.5836"/>
        <n v="5.537070000000001"/>
        <n v="6.4713"/>
        <n v="5.412"/>
        <n v="4.9776"/>
        <n v="4.896"/>
        <n v="13.18464"/>
        <n v="2.0592"/>
        <n v="29.5944"/>
        <n v="19.7568"/>
        <n v="23.0112"/>
        <n v="33.3312"/>
        <n v="22.5"/>
      </sharedItems>
    </cacheField>
    <cacheField name="Peso de unidad exterior del empaque (kg)" numFmtId="2">
      <sharedItems containsString="0" containsBlank="1" containsNumber="1">
        <n v="0.0"/>
        <n v="2.33"/>
        <n v="40.5"/>
        <m/>
        <n v="37.6"/>
        <n v="32.0"/>
        <n v="23.0"/>
        <n v="28.0"/>
        <n v="52.0"/>
        <n v="29.7"/>
        <n v="30.0"/>
        <n v="26.0"/>
        <n v="33.0"/>
        <n v="43.0"/>
        <n v="38.0"/>
        <n v="32.1"/>
        <n v="30.5"/>
        <n v="25.0"/>
        <n v="36.2"/>
        <n v="24.0"/>
        <n v="25.1"/>
        <n v="30.8"/>
        <n v="34.0"/>
        <n v="37.9"/>
        <n v="26.5"/>
        <n v="25.4"/>
        <n v="24.2"/>
        <n v="34.3"/>
        <n v="29.4"/>
        <n v="38.5"/>
        <n v="43.5"/>
        <n v="54.2"/>
        <n v="58.8"/>
        <n v="24.5"/>
        <n v="31.8"/>
        <n v="28.1"/>
        <n v="23.2"/>
        <n v="24.6"/>
        <n v="29.5"/>
      </sharedItems>
    </cacheField>
    <cacheField name="Largo de unidad exterior del empaque (cm)" numFmtId="2">
      <sharedItems containsString="0" containsBlank="1" containsNumber="1">
        <n v="0.0"/>
        <n v="157.0"/>
        <n v="139.0"/>
        <m/>
        <n v="41.5"/>
        <n v="84.0"/>
        <n v="83.0"/>
        <n v="81.0"/>
        <n v="109.0"/>
        <n v="35.7"/>
        <n v="33.0"/>
        <n v="30.0"/>
        <n v="77.0"/>
        <n v="90.0"/>
        <n v="97.0"/>
        <n v="34.5"/>
        <n v="43.5"/>
        <n v="37.0"/>
        <n v="92.0"/>
        <n v="33.5"/>
        <n v="36.2"/>
        <n v="39.5"/>
        <n v="33.7"/>
        <n v="38.0"/>
        <n v="43.8"/>
        <n v="55.0"/>
      </sharedItems>
    </cacheField>
    <cacheField name="Ancho de unidad exterior del empaque (cm)" numFmtId="2">
      <sharedItems containsString="0" containsBlank="1" containsNumber="1">
        <n v="0.0"/>
        <n v="75.0"/>
        <n v="65.0"/>
        <m/>
        <n v="94.5"/>
        <n v="30.0"/>
        <n v="35.0"/>
        <n v="33.0"/>
        <n v="50.0"/>
        <n v="84.2"/>
        <n v="81.0"/>
        <n v="83.5"/>
        <n v="39.0"/>
        <n v="40.0"/>
        <n v="82.5"/>
        <n v="91.5"/>
        <n v="37.0"/>
        <n v="83.3"/>
        <n v="34.0"/>
        <n v="84.7"/>
        <n v="92.0"/>
        <n v="88.7"/>
        <n v="89.0"/>
        <n v="103.0"/>
        <n v="35.7"/>
      </sharedItems>
    </cacheField>
    <cacheField name="Alto de unidad externa del empaque (cm)" numFmtId="2">
      <sharedItems containsString="0" containsBlank="1" containsNumber="1">
        <n v="0.0"/>
        <n v="60.0"/>
        <n v="41.0"/>
        <m/>
        <n v="61.0"/>
        <n v="54.0"/>
        <n v="57.0"/>
        <n v="89.0"/>
        <n v="55.0"/>
        <n v="58.0"/>
        <n v="59.0"/>
        <n v="77.0"/>
        <n v="59.5"/>
        <n v="72.5"/>
        <n v="61.5"/>
        <n v="62.0"/>
        <n v="57.5"/>
        <n v="60.5"/>
        <n v="75.0"/>
        <n v="84.2"/>
      </sharedItems>
    </cacheField>
    <cacheField name="Peso volumétrico de unidad exterior del empaque" numFmtId="2">
      <sharedItems containsString="0" containsBlank="1" containsNumber="1">
        <n v="0.0"/>
        <n v="141.3"/>
        <n v="74.087"/>
        <m/>
        <n v="47.84535"/>
        <n v="27.216"/>
        <n v="34.86"/>
        <n v="30.4722"/>
        <n v="97.01"/>
        <n v="33.06534"/>
        <n v="27.054"/>
        <n v="34.8348"/>
        <n v="37.17"/>
        <n v="59.752"/>
        <n v="33.870375"/>
        <n v="59.605875"/>
        <n v="41.64165"/>
        <n v="42.2096"/>
        <n v="32.091325"/>
        <n v="32.7352"/>
        <n v="37.713522000000005"/>
        <n v="43.9714"/>
        <n v="36.468118000000004"/>
        <n v="41.2604"/>
        <n v="67.671"/>
      </sharedItems>
    </cacheField>
    <cacheField name="Bodega de origen" numFmtId="0">
      <sharedItems containsBlank="1">
        <s v="Astilleros"/>
        <s v="MOBI"/>
        <s v="Rosarito"/>
        <s v="Humma"/>
        <s v="Humma "/>
        <m/>
        <s v="Ecoclimas"/>
        <s v="Midea"/>
      </sharedItems>
    </cacheField>
    <cacheField name="Imágenes" numFmtId="0">
      <sharedItems containsBlank="1">
        <s v="https://drive.google.com/drive/folders/1n4y3gA0-xv34lbmX9ne7HfWMN-lqI2xo"/>
        <s v="https://drive.google.com/drive/folders/1kuQyxj2E7MJNNd1XipC4TIjwGgJYhyIN"/>
        <s v="https://drive.google.com/drive/folders/19E-ASf8u4wbozwJVHASDbrTYUHSRb7xu"/>
        <s v="https://drive.google.com/drive/folders/1idEawXe-areyB3mXqKWcmL9WUdAfMJME"/>
        <s v="https://drive.google.com/drive/folders/1yuiur5sSRUSNyTBLLD1zrafyblmY1E6Z"/>
        <s v="https://drive.google.com/drive/folders/1U9Uw_LAA9YhUx1ZscEMhNjcz5fXzqx3M"/>
        <s v="https://drive.google.com/drive/folders/1Mrv_c1ACnbVZG_nvKOJT0_iRFuXz4WpR"/>
        <s v="https://drive.google.com/drive/folders/1MTh8jY48x75wGJmzOBMrujXJ0ebZ2736"/>
        <s v="https://drive.google.com/drive/folders/1iqGBcWI0w-rOVr_hAt9KscXLAdDPqUwB"/>
        <s v="https://drive.google.com/drive/folders/1nY2cvxmQerZZkFxo7z23L8Y4fYUNLUD0"/>
        <s v="https://drive.google.com/drive/folders/1hF2h3z3y0W37h6JcAyCcDFq0mbGWTgM2"/>
        <s v="https://drive.google.com/drive/folders/1zPdH2u0zBcEC1iG6pzkkOYR8PMN8T52H"/>
        <s v="https://drive.google.com/drive/folders/17wybR9kBaqeeOWCnbZ6i4IhIQKiE1IGQ"/>
        <s v="https://drive.google.com/drive/folders/1sNZySHFa9bujVN_cdsC99LUo2PquieXT"/>
        <s v="https://drive.google.com/drive/folders/13mybW-9ZwZsBKVtAPIrJcp2gJK3Qjddh"/>
        <s v="https://drive.google.com/drive/folders/1Meva2IXiDRmH8EipZ3CfLneGmBUi7VhU"/>
        <s v="https://drive.google.com/drive/folders/14KjEsc7L9NNhXDQIu-bCpx4pFziLV97m"/>
        <s v="https://drive.google.com/drive/folders/1WC0CFPFEr2BCGlF9mSoQRahWXHLEfyNm"/>
        <s v="https://drive.google.com/drive/folders/1MKH2qpUqZR0JoI55FA6aDsYIN8mBSsMs"/>
        <s v="https://drive.google.com/drive/folders/1l9B_1q73FYcE2pcQ8PD8Eee5ljcrQIDD"/>
        <s v="https://drive.google.com/drive/folders/1yna0NpP9ag1WibhffMg9cdEo-uOGjVlR"/>
        <s v="https://drive.google.com/drive/folders/1e4ThasFUwwvkgCMX9_7QzBXugH1dosI3"/>
        <s v="https://drive.google.com/drive/folders/1N7WHkcWuzIlaroovyFvg-l4IrdvHkpbF"/>
        <s v="https://drive.google.com/drive/folders/1qFTBj8UM8KPS3htMyrYdywsDMwPPcCbz"/>
        <s v="https://drive.google.com/drive/folders/1TRirPjIloAgSkivVDHGnDO0uI0cs7qMA"/>
        <s v="https://drive.google.com/drive/folders/13CwuRCtEibePQHGFLk-RMBskZjkJ9u9a"/>
        <s v="https://drive.google.com/drive/folders/1h1ykcRw3bTv-jQaHLZ_eodIphSGZcvUg"/>
        <s v="https://drive.google.com/drive/folders/1TfwA2Q2SNa_74v_xe282i6ih2_M2ybzz"/>
        <s v="https://drive.google.com/drive/folders/1b2VjQDmXAonW8RaYw8p8VkrvkRHuX0LQ"/>
        <s v="https://drive.google.com/drive/folders/1nEViOqTQiYvdDN2O727NQHGxyJKwwHAi"/>
        <s v="https://drive.google.com/drive/folders/12fSzo2YmBBZ4EYrbtCA-XZBanRleis6N"/>
        <s v="https://drive.google.com/drive/folders/1-RtEihux19q9ZSiSJS3TUWgm1H0GTIPH"/>
        <s v="https://drive.google.com/drive/folders/1_gct7mckYcpASbUDu_WtO9xCdGIG0qEX"/>
        <s v="https://drive.google.com/drive/folders/14rn-1cPGIS_Ce8Ui3EmZA3RfK-jIWCfy"/>
        <s v="https://drive.google.com/drive/folders/1j7AhbLKzHQIRnQKh7JJknjKfkNUzxRDs"/>
        <m/>
        <s v="https://drive.google.com/drive/folders/1fmMqvdXiHYJhRQP8pVeol8fRO6LPeK0p"/>
        <s v="https://drive.google.com/drive/folders/1FQGP0Vs3GwzTwRvfQ_obymweKzzQvtUr"/>
        <s v="https://drive.google.com/drive/folders/1QehL0-ffjM4FOoCobjpUWXB8ggh8Zien"/>
        <s v="https://drive.google.com/drive/folders/161iCROSncFBw88TFvjDc6T9nzngwwk9N"/>
        <s v="https://drive.google.com/drive/folders/1uYW2fzidMWX4jWfuBcJlGqjFqFt1_obe"/>
        <s v="https://drive.google.com/drive/folders/1MBMp4SjCRLM6pWyvNIN0uBLLatXkNv_T"/>
        <s v="https://drive.google.com/drive/folders/1BBcjFr3HCU7yu8cwpizkXZhIDiW55XyO"/>
        <s v="https://drive.google.com/drive/folders/1O9DwM3FKoEIWASO0zHSjDrtP0XwtFmWO"/>
        <s v="https://drive.google.com/drive/folders/1CSmZXhUzPXtE8GNctsuAD5Of4OPuT5KV"/>
        <s v="https://drive.google.com/drive/folders/1xdN3vyrhdSi1pzuxfaSXSB1Dakj1DpVt"/>
        <s v="https://drive.google.com/drive/folders/1T6uVb-I_YWr3_gkNmqDpWF8wY8mv-onb"/>
        <s v="https://drive.google.com/drive/folders/1bn4a2qSC1JVrgpBoBPSI29Eelc25BKSk"/>
        <s v="https://drive.google.com/drive/folders/1fE7m17VUIy3SmNdWeK791YCRF-Tx1Kzx"/>
        <s v="https://drive.google.com/drive/folders/1zirPe33QP_-r1VaCi2XB0W5mObo6QX5V"/>
        <s v="https://drive.google.com/drive/folders/1l5oXbeXL_RIlDhrMvEiMV5F3KLTgh4L-"/>
        <s v="https://drive.google.com/drive/folders/1RqBD5v294rFInSn9hrGcSj8gC80yT0YL"/>
        <s v="https://drive.google.com/drive/folders/1xWvM9WCpZPPRlFWl31KH5X1jjgTW6ioH"/>
        <s v="https://drive.google.com/drive/folders/1yqxIeLOc0ASqzxwsKOrtRZvWWTfx4r3d"/>
        <s v="https://drive.google.com/drive/folders/1n94mHa96drtPDwS_CPxqlm9inhusgF4V"/>
        <s v="https://drive.google.com/drive/folders/1jY71pzJk5ZfoSG8aVvlsPFF8y4I4WXXG"/>
        <s v="https://drive.google.com/drive/folders/1TdBV3yVfHCcmlQzTqEVyQryZU83Oy3Lf"/>
        <s v="https://drive.google.com/drive/folders/1qa11braUaAenwxgxEROutz9X-bv0VI3F"/>
        <s v="https://drive.google.com/drive/folders/1QHirDcKGkDU9sfnq3e05JL_st1gm1MaZ"/>
        <s v="https://drive.google.com/drive/folders/1pvgoIqkHGaU6x-3zD7zLM0nzhoD9Th7l"/>
        <s v="https://drive.google.com/drive/folders/1g0GQcZbNRsxHCMSTsShnW9E5uKWbuTJs"/>
        <s v="https://drive.google.com/drive/folders/1I1yhBBDx1yXbkJi_z_0UckM288T-jPib"/>
        <s v="https://drive.google.com/drive/folders/1kU8i8cW6noX80haBaYvEtYpKHl6pq7I6"/>
        <s v="https://drive.google.com/drive/folders/1wpOpYMdnOwibNyrhl4h_hCaMcCUQIvgE"/>
        <s v="https://drive.google.com/drive/folders/13AIg4ZPuBUjRqXwRehCReqUuKcJc4tlG"/>
        <s v="https://drive.google.com/drive/folders/1lp8m74DwaNNyELJy6aqkzjMocivXIfbw"/>
        <s v="https://drive.google.com/drive/folders/1Q9irx2-TP4NHXozKa_y36Drcg0PV2HsZ"/>
        <s v="https://drive.google.com/drive/folders/1fV3E3YYnveWxS29qRdpHqHOJKey8FXb-"/>
        <s v="https://drive.google.com/drive/folders/1enVxdqsoyv_SxcDLz39L-r6E4LNCas51"/>
        <s v="https://drive.google.com/drive/folders/16wPARD2C2Wd9vTjXlfJJlEEM9Hkk8-7-"/>
        <s v="https://drive.google.com/drive/folders/1B6UaBOPxx-srZZeugzTvdg8In9_Q9Nmq"/>
        <s v="https://drive.google.com/drive/folders/10prqFtj_F_ZNoPedLIUbc-3xQajAZmV5"/>
        <s v="https://drive.google.com/drive/folders/18bctBiEvm58B8KMKeImosdRoOeezrsET"/>
        <s v="https://drive.google.com/drive/folders/1TAVbs4UPYuN18a76LquLTjyRrowFQUPp"/>
        <s v="https://drive.google.com/drive/folders/1s8waIizehYVymR_riuNpdgGKzHh0ZpEW"/>
        <s v="https://drive.google.com/drive/folders/1bEyx_CianEkAOmZ61tjZ01DpCP3bMEKn"/>
        <s v="https://drive.google.com/drive/folders/15BYEi_FryJK1YwoTRzbK8UVBOjsHHGKP"/>
        <s v="https://drive.google.com/drive/folders/1fQHweRIdPxUPztIugepx5--BlvXZh52c"/>
        <s v="https://drive.google.com/drive/folders/1UgI5ME130BAvfUCPWbKpHV4bm3SDMkyp"/>
        <s v="https://drive.google.com/drive/folders/1PjmgTR1QQQ-bGxbdAta36IfQip0nMg6p"/>
        <s v="https://drive.google.com/drive/folders/1_VNsLOIt6pJf7mBzMNT3D-jebhT_NzeG"/>
        <s v="https://drive.google.com/drive/folders/1cqK9blt1DHpqodyG2bzQTeTwoJiUfIJp"/>
        <s v="https://drive.google.com/drive/folders/17NT1J4gETHpIwno9B0P-SY_653Jy_cxx"/>
        <s v="https://drive.google.com/drive/folders/1j8dlipxyw616fzuzfk084oUuY64hAs1k"/>
        <s v="https://drive.google.com/drive/folders/1ikufPVS21vl-wB7C27elkl1j4eIH09qP"/>
        <s v="https://drive.google.com/drive/folders/1XFOV3q3vSRtfy6YPAeIBT4Db5iLhOCzx"/>
        <s v="https://drive.google.com/drive/folders/12dxHbmkRJ1nHhru974FFQDtv6oB3GRvV"/>
        <s v="https://drive.google.com/drive/folders/12nmGMgZS610G-61jlyyQP-k8ftIAA9OM"/>
        <s v="https://drive.google.com/drive/folders/1Z_6NvGM58cSkncWaUSKri7we7AJgISut"/>
        <s v="https://drive.google.com/drive/folders/1b3-JGXy5tjMewME0vR2zbSJr4ZjyG9vi"/>
        <s v="https://drive.google.com/drive/folders/1-KFC0yAD07ZvHExYSchBM1bt-EfkmIGU"/>
        <s v="https://drive.google.com/drive/folders/1UbCPkaOS4SX9T6KCUDfwIKhM_zb-FqCx"/>
        <s v="https://drive.google.com/drive/folders/15N4vDUUXoDpsN38wakTzAGUBjqo9gkBd"/>
        <s v="https://drive.google.com/drive/folders/1eBbrMHmnGOYJ1pGQmPkaogIzfFYq5STL"/>
        <s v="https://drive.google.com/drive/folders/15_1U9OCU403DaDfRAoTdxbvP4uKvb4lH"/>
        <s v="https://drive.google.com/drive/folders/1roDjZI2MDfNPKbCC2BNRB00rJ9htdiUc"/>
        <s v="https://drive.google.com/drive/folders/1mtUdIqvYkXZg19uwSXWD2l6c7tObvMT9"/>
        <s v="https://drive.google.com/drive/folders/1Fu3mrd0PbSPYn4-ur3FnUnRt1m2kSYLY"/>
        <s v="https://drive.google.com/drive/folders/1b5I9iPSI0m-vhRzMNO21nywS7o1viP_p"/>
        <s v="https://drive.google.com/drive/folders/1kXp5Ur3__yDNGZXk_JaBQWa7ZXHAD8X0"/>
        <s v="https://drive.google.com/drive/folders/1YqM98Fk4lQe0TCOJjrLzPYs3nu6yMBrt"/>
        <s v="https://drive.google.com/drive/folders/1xitBXdr-ETL_gZqLTpm4u9rnxx6zmcs3"/>
        <s v="https://drive.google.com/drive/folders/1-CjPRQ1otQ39U7E_GPbhepEjbrzNOoxC"/>
        <s v="https://drive.google.com/drive/folders/1zlsluUaFqnrOYkiJX9XXbAGxz3wCRGVU"/>
        <s v="https://drive.google.com/drive/folders/1ZKVwV752sK1XKUpOCJ30_nAxJYFrZwWB"/>
        <s v="https://drive.google.com/drive/folders/1p9dHYlJKhrVchkmbLIJlFXHn1jcz-JxI"/>
        <s v="https://drive.google.com/drive/folders/1thJjkJkQhq0aneFHAnN4347KHVRJ--KD"/>
        <s v="https://drive.google.com/drive/folders/1aAo1tFsoI28WkQqbHUjZQfMDrwMKjYy2"/>
        <s v="https://drive.google.com/drive/folders/1o_GlUcoKr289nzEADMpe-6ucBjMvoYV3"/>
        <s v="https://drive.google.com/drive/folders/1VGt8VevQGH0O4fNB03r0xNbqqbPbqESS"/>
        <s v="https://drive.google.com/drive/folders/1eb0ZnAc6WhIY_1mlHeZEW5pe2kMk_kL7"/>
        <s v="https://drive.google.com/drive/folders/1SdheATHSegkyX1YVyndYgcelPpMs6eoE"/>
        <s v="https://drive.google.com/drive/folders/1paEgybH3UJOTgGYh_BxRUhSY7fGsOini"/>
        <s v="https://drive.google.com/drive/folders/15HuKyKfZovKtKGix0xF0vESuR0uLZ41l"/>
        <s v="https://drive.google.com/drive/folders/1SxTU3nu_tGD97lKCPFTsNUmlrfqmHGey"/>
        <s v="https://drive.google.com/drive/folders/1vkaYCgG3C-XWZ-NJRsdKxqFgMQupC9zR"/>
        <s v="https://drive.google.com/drive/folders/14AOHDTmXbRgPYAx2xv8Cv_cRRodDbTL0"/>
        <s v="https://drive.google.com/drive/folders/1tlcS4WL7TwKB_4DWWU-QIyOnmtZ5fPmu"/>
        <s v="https://drive.google.com/drive/folders/16cb59nFfTuE0--vq2UXPMnMYbBJCOV4g"/>
        <s v="https://drive.google.com/drive/folders/1MRSIYmBPlT9oaqoKyvAYwhBHFo58fcJT"/>
        <s v="https://drive.google.com/drive/folders/1pbrg_Z8XVLY68wmDJ66yVqc6M14bmPAF"/>
        <s v="https://drive.google.com/drive/folders/1eNoFkiaBAIHJyM2Hb3fyM0zm8UFJCb8w"/>
        <s v="https://drive.google.com/drive/folders/15TavhSTCgOHR90j-4Pzi9Mxy6KoNhDc5"/>
        <s v="https://drive.google.com/drive/folders/1s9xp01kQk4IFB9TsxE5Tr8gbkQ7SL_IX"/>
        <s v="https://drive.google.com/drive/folders/12MH0OirFgxiVqN7RF8K-GaVJhlxLAExh"/>
        <s v="https://drive.google.com/drive/folders/1Agb68-ShtIkmdUyScInYCJyqFl9TuN4w"/>
        <s v="https://drive.google.com/drive/folders/1Qn0hZMt6rkNu9DjwGls2yjBlhlapvBi_"/>
        <s v="https://drive.google.com/drive/folders/1NwhVE82VaMo4qmQGFDHq3puaVlPcUMgV"/>
        <s v="https://drive.google.com/drive/folders/1WeXGGn8C9oBI4C--o7dd0WW_2nSUQM8q"/>
        <s v="https://drive.google.com/drive/folders/1_lXBDrHP7xOo4x0DF5OlZwoTKEZ4E1I0"/>
        <s v="https://drive.google.com/drive/folders/1uwErQv0hM94c5LucHfL2ke8fzFClXvgr"/>
        <s v="https://drive.google.com/drive/folders/1u1jhpJrCQoTCtz_WWaB0S1i-zRcs4JPI"/>
        <s v="https://drive.google.com/drive/folders/1Cl_XieVhfOpjGN6ljaSHexxV45DcZ5Wh"/>
        <s v="https://drive.google.com/drive/folders/1jSaiC9_UrVgXDoQAT15bjaL8xnEZjwWW"/>
        <s v="https://drive.google.com/drive/folders/19bOrBujWIWaEza_0MHA7xUVL7rR6npsV"/>
        <s v="https://drive.google.com/drive/folders/1FZOeUTy4lGhxH_w0VO_xHvmxt8LPf9mB"/>
        <s v="https://drive.google.com/drive/folders/12s2QVtipILg15pmf7w8UYXMePHt9Cf72"/>
        <s v="https://drive.google.com/drive/folders/1bxAWbo1AfF3RLnYHqazZwdRaQ_ssOohx"/>
        <s v="https://drive.google.com/drive/folders/1NH4S8oBFzO5WSMdAaoTalwRRhKTWc4Qr"/>
        <s v="https://drive.google.com/drive/folders/1leluv7Z2J6IpmwfRRlpQdRQEBIV-y4EV"/>
        <s v="https://drive.google.com/drive/folders/1BBIU0QJm7fBXW1aroOynUTfXuaSEIFVP"/>
        <s v="https://drive.google.com/drive/folders/1g7RIeQ_7FB-fEfFeny3_iOfw2jnPZNdj"/>
        <s v="https://drive.google.com/drive/folders/1xLwdKkS4zAwT1YBGsDOGF_K_t_9CqbZl"/>
        <s v="https://drive.google.com/drive/folders/1qaOjWhgyNtHA4xHnNJmb_MoW7YNq37G2"/>
        <s v="https://drive.google.com/drive/folders/17MDCpxBHB4FMc4-yco2OsAoPQDcsz8sc"/>
        <s v="https://drive.google.com/drive/folders/1tuKdRhLsegJjDOwJup_IlSt_GJqeiuu3"/>
        <s v="https://drive.google.com/drive/folders/1mH4EkeArKfpf-bMoCgMl4qk57tMdQk3q"/>
        <s v="https://drive.google.com/drive/folders/1OUF1arJCpIuKy0wce-XXMJq44mV2tF2T"/>
        <s v="https://drive.google.com/drive/folders/1HEYhC8-_QSFt4wGsCNsRFEprlO16Wsf3"/>
        <s v="https://drive.google.com/drive/folders/1ABk_sAR4BpIR7zBKx1CEB6Tpl7jCSCaI"/>
        <s v="https://drive.google.com/drive/folders/18oBzG1xdPXx8ocgbS1S_y3UA6btovzdK"/>
        <s v="https://drive.google.com/drive/folders/13kuPTRi8sKd6vHhDwkVBTsMYSrRW9ZQs"/>
        <s v="https://drive.google.com/drive/folders/1jKx9dz2v4p8jAL3M8X3bxiH4e_0BfplM"/>
        <s v="https://drive.google.com/drive/folders/1r-NsOs208gSvMH7rin6jiO29LjqQ_7Rz"/>
        <s v="https://drive.google.com/drive/folders/1B5QR_WSgJTzGAuaq8ANaGPSGa0eAetUb"/>
        <s v="https://drive.google.com/drive/folders/1bZYWYspAMF1j1u63CiLFjmTCC0PrY1Pr"/>
        <s v="https://drive.google.com/drive/folders/1DqlaGlK5ogWMh843SKAJ1Li0RisFvLC4"/>
        <s v="https://drive.google.com/drive/folders/1eCVeQThPGXFfzbOkcWmwyB0z9KPQjnWx"/>
        <s v="https://drive.google.com/drive/folders/1tq06iE0kBfA0YvAuDyed4gTaGDJfZNqQ"/>
        <s v="https://drive.google.com/drive/folders/1e0GUIqBjCeZDZvL5HU43dL6PrBTxwSAR"/>
        <s v="https://drive.google.com/drive/folders/1NFNlZdWDikzugBGOnqNjBrQIYYKiDuAy"/>
        <s v="https://drive.google.com/drive/folders/1VBsru8vpyQhIJWAQgX0LDDM6yg54RDWP"/>
        <s v="https://drive.google.com/drive/folders/1nvDLhCWuoysU8cXXhrw1R-OovVbc6aE1?role=writer"/>
        <s v="https://drive.google.com/drive/folders/1tPKfPw6LGMigUDIarYmuLiBp2WZjxyEI"/>
        <s v="https://drive.google.com/drive/folders/1bnKihd2_qXeWewiKIvl_dcSnNNtEeuB4"/>
        <s v="https://drive.google.com/drive/folders/1svbSqOCeAr-zNrCLZmQzZ9Gl4SsugkkB"/>
        <s v="https://drive.google.com/drive/folders/1YRGDsxVaC7EdJbFKGK9brqBNctFqFykg"/>
        <s v="https://drive.google.com/drive/folders/1jKLPs7276QmzIcQBKg_icC5BdohwZUT3"/>
        <s v="https://drive.google.com/drive/folders/1NGK3bRvtGX0QkeqXrZlFQ5zyOke9V_Qw"/>
        <s v="https://drive.google.com/drive/folders/1baNUmRj4KP801MeNW69D4C7Ded-MLHKs"/>
        <s v="https://drive.google.com/drive/folders/1KJMWf7Bvq0btD8gnlcGDpGSRMQJyce8A"/>
        <s v="https://drive.google.com/drive/folders/1bJOpLs08eRvj-IAFn9sgScVQI6EY8L7u"/>
        <s v="https://drive.google.com/drive/folders/12ovOcoovkqEAhPnBjEuXY9XZYC_hxa8T"/>
        <s v="https://drive.google.com/drive/folders/1D2CwZDCj1roZ3rnevc3xlMBisJg7KRAS"/>
        <s v="https://drive.google.com/drive/folders/1bwyrQzinVLfeQSSQ8pKz_fuMqCzK3T70"/>
        <s v="https://drive.google.com/drive/folders/1KEyj8kiLHEjwbky5ciblQyTEfnt1AQay"/>
        <s v="https://drive.google.com/drive/folders/1xgckdtontXSSA7le-7AAK-zuPM65XFU_"/>
        <s v="https://drive.google.com/drive/folders/17vBPh0mVO1PfIfQoi3r0sIsOdudr1eVA"/>
        <s v="https://drive.google.com/drive/folders/1yfbpf10trDiqmJJVzb9wSpOiqkL4Pc3C"/>
        <s v="https://drive.google.com/drive/folders/1bCQHwvelKQf-HLwgKFIkqWKKIE9gKy7G"/>
        <s v="https://drive.google.com/drive/folders/1G4o3-a1ViQWvDFfFbn10fr7U42ZiehC0"/>
        <s v="https://drive.google.com/drive/folders/1QkE7Z1XdNQ3qZJet2hPJfZDDKuosMXYk"/>
        <s v="https://drive.google.com/drive/folders/165Yuh3QcjTn6_zQLLAjdcBhH2_I2ajUQ"/>
        <s v="https://drive.google.com/drive/folders/1079tPhPURqtjq8gxj7kWgsDUbMhF18sE"/>
        <s v="https://drive.google.com/drive/folders/1hNmOGLS1BXgjK6DH-NOmGmmMgpFQhEWk"/>
        <s v="https://drive.google.com/drive/folders/1RZ3ImLZT4WGJNTfOZyfai6i52Q2XRLTx"/>
        <s v="https://drive.google.com/drive/folders/1cVhV8whjKqKTi62bVnpuCWrUgFIQXXEJ"/>
        <s v="https://drive.google.com/drive/folders/1oNtjXyGiJY62nUFefZMzHvj0eJudTMth"/>
        <s v="https://drive.google.com/drive/folders/1IfjwMqw42cN3gBi2LCeJhfi3KCMHQ0Yb"/>
        <s v="https://drive.google.com/drive/folders/11f0ZCAww--xjBFac2WWsr-pGILpqZtDe"/>
        <s v="https://drive.google.com/drive/folders/1F-f3Py_KLhlAbHNyGbuqtOx6ih14uWqd"/>
        <s v="https://drive.google.com/drive/folders/1FbNg5tmQyCLjrk6r4WHTfKsaPwaSeIAT"/>
        <s v="https://drive.google.com/drive/folders/1EWwwGOqs-CVC7bLX82Bgi1YNGi965sPU"/>
        <s v="https://drive.google.com/drive/folders/1QrN-aKzSqjylQDoKzzaA5kdbZ9zv9lzP"/>
        <s v="https://drive.google.com/drive/folders/1lEzl94GZc2ldlN3CO-Fyae4HJa_Z_Cxk"/>
        <s v="https://drive.google.com/drive/folders/1ESMd-brW6zuy1srldW5aqfzQ0pRrtmQ3"/>
        <s v="https://drive.google.com/drive/folders/1Xg8_ziVQj5pOrs8NqrENFBJeG3cg-vx-"/>
        <s v="https://drive.google.com/drive/folders/1zHC89BaFbQCZNf6hicZFpVL8Dx1ncTa0"/>
        <s v="https://drive.google.com/drive/folders/1gAaR93yJw55d1XsrEd6vCqGmOSEMmo-T"/>
        <s v="https://drive.google.com/drive/folders/1IDpBe8M4s0HXrr06HftCH80kvTDxGMkm"/>
        <s v="https://drive.google.com/drive/folders/1J0b4sQ7UOCxond7olU_WvqziOOY9u9Id"/>
        <s v="https://drive.google.com/drive/folders/1CqwUYwN7RZrdnFFUUQWBDy95XMCC759p"/>
        <s v="https://drive.google.com/drive/folders/1xNP0j6WGGLnegIJYcEQkPtM8x385ckBg"/>
        <s v="https://drive.google.com/drive/folders/1_XJZ5iJpQ8IirSXKHtylvucmKv0V4dwp"/>
        <s v="https://drive.google.com/drive/folders/1usrraCuh7jKshS5d5PmUGhEftk1t8TE1"/>
        <s v="https://drive.google.com/drive/folders/14Q-JbgvsMLpstpFhO1fAPbuPdFiQ8m-b"/>
        <s v="https://drive.google.com/drive/folders/19nO5962M4r4GR-Q4AJT_48_mURaAVbzs"/>
        <s v="https://drive.google.com/drive/folders/1g7jG1GCCLm0BWM0l-dSqI6ClaQPo7C2H"/>
        <s v="https://drive.google.com/drive/folders/1oYsAxObY2tL8H7Wwgik9sbXsvMEv9210"/>
        <s v="https://drive.google.com/drive/folders/1l4lB-X6Ii33OKI2-UlFJyX-KkOq_E-HP"/>
        <s v="https://drive.google.com/drive/folders/1ZYC4FRhi8LrGyLvWcqNZVwESYYgRBa24"/>
        <s v="https://drive.google.com/drive/folders/17hNsj1XSC73erc5nmAO7iMna58A4l3dJ"/>
        <s v="https://drive.google.com/drive/folders/1C_23SR5kdGrmjHQKd4_JyLl1FPshfVHL"/>
        <s v="https://drive.google.com/drive/folders/1zu6YIb4CKhL7zFYmZwb6FI77N-dtg-C2"/>
        <s v="https://drive.google.com/drive/folders/1g6MRWnJypdhKyBnpk4-rhX1JmnPmGLvO"/>
        <s v="https://drive.google.com/drive/folders/1e5sq-KyyzJbz_eRJfQPe29b1BRp_wKb-"/>
        <s v="https://drive.google.com/drive/folders/1yil9aIhxzfRZPMeyRdtv0phd4xTMb-0P"/>
        <s v="https://drive.google.com/drive/folders/1Luy5nKTOIZGpO8E7HB4bxPBgX6sE0ZFA"/>
        <s v="https://drive.google.com/drive/folders/1n625NJSNHgD7xXc1qWgoSXA2Us_HA-vY"/>
        <s v="https://drive.google.com/drive/folders/1BcDG1LWvUrOdz3fa9yVIPux1chayEHmy"/>
        <s v="https://drive.google.com/drive/folders/1-BtrS95dzQmeQBg8jn0jaC3zMRPYalke"/>
        <s v="https://drive.google.com/drive/folders/1okb_O2g0xeIJfn62LAo8M8qmQE4ZPJkx"/>
        <s v="https://drive.google.com/drive/folders/17TUAlTrQZw0eYrPMDrV3O_sAMhLYYqNE"/>
        <s v="https://drive.google.com/drive/folders/1oYIQ1o9tOkjYs1vptjNgJWf1gHKyDWDH"/>
        <s v="https://drive.google.com/drive/folders/1U50rxan1nThxCKjr4fdEWanBl4e5CKU1"/>
        <s v="https://drive.google.com/drive/folders/1pjAbD0MdEp2HENGQhLIzDf4KKMNjFXgg"/>
        <s v="https://drive.google.com/drive/folders/1bbjtD2RURoovre2sl9ezTnvVtIeownEP"/>
        <s v="https://drive.google.com/drive/folders/1WwIZq75eglu02zdSQZ1cSkqrr78jlcBt"/>
        <s v="https://drive.google.com/drive/folders/1divjHFQ9pMgIc6jgDLD6VB0fjgPxdwdB"/>
        <s v="https://drive.google.com/drive/folders/1hSsO2yNut7kEQvZ4I-QVlr7VQoQHsqra"/>
        <s v="https://drive.google.com/drive/folders/1c_HtqM_6CXyAqPFLdQwlFI4BlhTmmXfS"/>
        <s v="https://drive.google.com/drive/folders/16qWnK6exAeedZac_DcgsaMTTn_-Wuiry"/>
        <s v="https://drive.google.com/drive/folders/1-fQs0OpRWFCl2Vo8wamU_zWjL-TKF-FZ"/>
        <s v="https://drive.google.com/drive/folders/1jdTlfqz5IoqdrfZ9jhfhnG-bQ70qnh1a"/>
        <s v="https://drive.google.com/drive/folders/1scbkUBjddI7er2Z_qoDyfIZBFVfb5U11"/>
        <s v="https://drive.google.com/drive/folders/1GE-9MRDNpfbiFTSQNOg44xJ5wS9QEEcp"/>
        <s v="https://drive.google.com/drive/folders/1vq1RPUH0sxSx1NpHsBcmLsAMkJM6aaOh"/>
        <s v="https://drive.google.com/drive/folders/1oiV_35liitHHrV6-q5WMoXd13N65hEEA"/>
        <s v="https://drive.google.com/drive/folders/1db21czhDMqnN3k_9riIqp5aPNzN7f2LF"/>
        <s v="https://drive.google.com/drive/folders/1jAVKRhUUiZ69qrPJ2sxV2ai33GjVvNbZ"/>
        <s v="https://drive.google.com/drive/folders/1fLuXNf_AtzrMz0FmFnaWv1yvUio7d5FM"/>
        <s v="https://drive.google.com/drive/folders/158S1cKH0D2OGiFuo1zrBX3hxVETM2_4W"/>
        <s v="https://drive.google.com/drive/folders/1tUqf2IlapH_dvUPIhNnLYG2iucYgiXpf"/>
        <s v="https://drive.google.com/drive/folders/1e4Ctew8OyibPlU3ADro-4Kd_33zwS96N"/>
        <s v="https://drive.google.com/drive/folders/1tjDrmg5rs9bQocdbYCmabHiq8fBATJz9"/>
        <s v="https://drive.google.com/drive/folders/1qk5W9a58MraJHcSG0G1nKpmQpNNYs2Y-"/>
        <s v="https://drive.google.com/drive/folders/1QVw-WW4kPKjoAv8H5qCmGH6WTFY_bfrI"/>
        <s v="https://drive.google.com/drive/folders/1WjvNN72K1ZB6EKurfap0SGmwFLTUhWti"/>
        <s v="https://drive.google.com/drive/folders/1zvEZ1FlTiHx7O5ulE4ntK9ie49xax0Ml"/>
        <s v="https://drive.google.com/drive/folders/1_jcGHgKap4BtQ9o4glF2u3OOW3RY7sQa"/>
        <s v="https://drive.google.com/drive/folders/1fT-rT9XSRGbKKbKE9myXhAxiGntMw1JB"/>
        <s v="https://drive.google.com/drive/folders/1bzvNJq2g1dwo4lZiAOS9BSh-PngHA-SF"/>
        <s v="https://drive.google.com/drive/folders/1_QlCcA-3xy0AxqYTRje7-aZBKvJ0ouk6"/>
        <s v="https://drive.google.com/drive/folders/18hTzeZtB3WeJMSGS7OYGiT5gSGqy6bgx"/>
        <s v="https://drive.google.com/drive/folders/1guapoiATvi9YAsfdt3TKYWmAMYflecU5"/>
        <s v="https://drive.google.com/drive/folders/13cEyyfwqw2yDMivoRSb25G71eivICK2E"/>
        <s v="https://drive.google.com/drive/folders/1-TWdlEyd7oQoxn97aj2dpKBs6KhKjwlp"/>
        <s v="https://drive.google.com/drive/folders/1ia9lzX5s02MP2U90ozS0IoTaYU8Ae0DZ"/>
        <s v="https://drive.google.com/drive/folders/19QpDS7EmR3uKO-TMCZQ5ImdvFjCoACYm"/>
        <s v="https://drive.google.com/drive/folders/1EY-UcaAfGDKzdrtvL0OzlvAsMkYgqaYw"/>
        <s v="4000179"/>
        <s v="https://drive.google.com/drive/folders/1a8OOjkOTP1egVQtJ7WL04iSPHRQLc_-M"/>
        <s v="https://drive.google.com/drive/folders/1ZyEr8s9DV7wgdjFILupBbWD8AhCbXZPn"/>
        <s v="https://drive.google.com/drive/folders/12_IVPD4BNV_4718YKbCJCWBG5aPHq_wN"/>
        <s v="https://drive.google.com/drive/folders/1S4POpancTlBegQgdaa5cFqFQ74OTmeN4"/>
        <s v="https://drive.google.com/drive/folders/1KJJRBzutZWZyKyCKWdS-1Oh4geIYYfM2"/>
        <s v="https://drive.google.com/drive/folders/1NjIwJOWdWCF9jn6CAuXuBv9-hg05uX_N"/>
        <s v="https://drive.google.com/drive/folders/1Mwy3uut0ujnW_rB5g2MJU0zqeqtEvT7a"/>
        <s v="https://drive.google.com/drive/folders/1aYQ85E3REPdpZGpowOCR5zF59McclYHS"/>
        <s v="https://drive.google.com/drive/folders/1lbLAGA5PEpHXnXJ3-nALjQ0iOR6elwNM"/>
        <s v="https://drive.google.com/drive/folders/1YwC4IigCerDjOekVIK3HzpsT63u1KY3e"/>
        <s v="https://drive.google.com/drive/folders/17Iu9wcTlyKWnZGnugfRIjHkaurMRVSao"/>
        <s v="https://drive.google.com/drive/folders/1u9dnClxj4MAx7vH9W8TV5dfxXa1vsx1i"/>
        <s v="https://drive.google.com/drive/folders/1soxpBcb2EzJNFIfh6rRvJehmPoc_WqyD"/>
        <s v="https://drive.google.com/drive/folders/1D9Xq1B85SN9c3idH48lNf5JC1jxWc5XU"/>
        <s v="https://drive.google.com/drive/folders/1OXvBQFaiCsSB_aIWdKayjr3tdKHeHRjy"/>
        <s v="https://drive.google.com/drive/folders/1LxhSZsjfGUu_DTR6rY3rNmOMugX1taDS"/>
        <s v="https://drive.google.com/drive/folders/1vgVgE8eHJ30tx60lZq-R3JvZHwA5Grto"/>
        <s v="https://drive.google.com/drive/folders/1VZKJXOlUotDjNgaduAvP2KcVBl11fYpO"/>
        <s v="https://drive.google.com/drive/folders/18dRfTDTDcwc60tXg5_Oy6exAudYfj9Lx"/>
        <s v="https://drive.google.com/drive/folders/1YjcZKzIBLu1kNCuqA6riEz4WLjVs3lUT"/>
        <s v="https://drive.google.com/drive/folders/13fntoO1AUICnIh139A4nFl8y0YcV0Vsz"/>
        <s v="https://drive.google.com/drive/folders/1Z-GKbjbyKQkohbIASL7Xvzfb1agRQJ-o"/>
        <s v="https://drive.google.com/drive/folders/13ODwZaqykEzU5YprKhMV-Drf1Eo-P0Uu"/>
        <s v="https://drive.google.com/drive/folders/1WfHQE-TXBpaacaHkpkSmkQ5vTIjMKfsE"/>
        <s v="https://drive.google.com/drive/folders/1ShQI_r9CCMxpj-kMp21D77J9qRGA6TF9"/>
        <s v="https://drive.google.com/drive/folders/1C0QN00cq5qF1y14bCqj9MmBnoXirbsaF"/>
        <s v="https://drive.google.com/drive/folders/1Rb39LpJ3MT2ZiLpXikxmhU4fMhorT4H5"/>
        <s v="https://drive.google.com/drive/folders/1jro3KUIFypsL692ZNaVHDT1XeRGdFPgF"/>
        <s v="https://drive.google.com/drive/folders/1FS81Fle3Lo18R8iB6Csa8q2jwFTxbNvv"/>
        <s v="https://drive.google.com/drive/folders/1fKJdrVK5iBS-V55lwQ8mchix0yYZbz_9"/>
        <s v="https://drive.google.com/drive/folders/1-8WPmaacmUjPqbeGSZaKO59uYCNXwnqv"/>
        <s v="https://drive.google.com/drive/folders/1F9lCZ96_SS-w52pZwTZvBDtIuUtZQlgK"/>
        <s v="https://drive.google.com/drive/folders/1OF5KjpKFbOkGusz6tgmqQXHmNOW9STAT"/>
        <s v="https://drive.google.com/drive/folders/1lazJkAewuY0yTizGC12F0gBG4tw0fSvT"/>
        <s v="https://drive.google.com/drive/folders/1iIPgpPHqmb4P2sbhn05PeBKxw2Z4Wk6I"/>
        <s v="https://drive.google.com/drive/folders/1jiT0L2ss4kalzQIFrLRj5PaBChttR5il"/>
        <s v="https://drive.google.com/drive/folders/11QUoeHoHT0tFUdG_Sk5ONjKRsq346GKh"/>
        <s v="https://drive.google.com/drive/folders/1442U_WUAnuVWwKwfhqtKz-xcASurNEW4"/>
        <s v="https://drive.google.com/drive/folders/1Ko2rn4hAY9XH4T_GIJynnkzgH6gWIq8W"/>
        <s v="https://drive.google.com/drive/folders/1tTeFCg7J0vwRzbJg8cQDKJSEKR1d7Ym9"/>
        <s v="4000220"/>
        <s v="https://drive.google.com/drive/folders/1MDTGCT8bf5JwGa2oJisJIuj4Nr_XHC5u"/>
        <s v="https://drive.google.com/drive/folders/175SFTBo5Mix8lHAyw6vQbFB4_c_ALc5E"/>
        <s v="https://drive.google.com/drive/folders/1UExmX4BcMaXjtIvBEZPXd_ggQlvYHhsX"/>
        <s v="https://drive.google.com/drive/folders/1ql-yyb28IKA6kQSl214Fc6IeDCXNOFOx"/>
        <s v="https://drive.google.com/drive/folders/1vTjowZkAl5OZKxsQzPtqge43UnEurKHQ"/>
        <s v="https://drive.google.com/drive/folders/1buY9llPSezjlHi6e9xmz9AqcbRfsnkjR"/>
        <s v="https://drive.google.com/drive/folders/1og5lH3gKN76P4Itv8rc2RnxG_1Dl0ija"/>
        <s v="https://drive.google.com/drive/folders/1NupsSTXoM9bNsT6_7WqOv5heDZvmuWj3"/>
        <s v="https://drive.google.com/drive/folders/1YMs3cig7hLTb0kV1-lHmuxqZEppVuN69"/>
        <s v="https://drive.google.com/drive/folders/1AQUJRqNN6FRynH2RJO-qCVbXhiNGGQZz"/>
        <s v="https://drive.google.com/drive/folders/1np_xNq2Rlv7lGwNfbO27IF6O-oqzLXrU"/>
        <s v="https://drive.google.com/drive/folders/1bIir2bs_DuZJ8kjpd2rwbHWHMQrJvnYg"/>
        <s v="https://drive.google.com/drive/folders/1U21OWKCN_RGNQNN0uAg7GR3gkzmTQPIA"/>
        <s v="https://drive.google.com/drive/folders/1ktROr1swNQdpLo3J9B5mpdtlXAw6aKL7"/>
        <s v="https://drive.google.com/drive/folders/1885S-dzQZcm2kpQlvmolC8QAj8m1v88T"/>
        <s v="https://drive.google.com/drive/folders/1WyLo_ejdFtRtn-OGtNsiZ6FmK1uRAHZm"/>
        <s v="https://drive.google.com/drive/folders/1Us_SzcCRVMl1-XH7N042fszsu9U1vbne"/>
        <s v="https://drive.google.com/drive/folders/1aY0SBTsBtt83v1hhNzncpa1zsq6I0mOe"/>
        <s v="https://drive.google.com/drive/folders/1a7Q1eOikNdbSK8V11wSi0_b0k6QqmqGX"/>
        <s v="https://drive.google.com/drive/folders/14DxHA9Ap30Ax3sMBLPiVj4RkyN8iYpTS"/>
        <s v="https://drive.google.com/drive/folders/1_JrLLIbjjTatKAHwkXdoJuMA7MMCv_tw"/>
        <s v="https://drive.google.com/drive/folders/12cIRAylDbYgncceN0cdZLhMvRljfdMyy"/>
        <s v="https://drive.google.com/drive/folders/12p36DmVQRP10m0cH3abN3aBcu8Lg8QCH"/>
        <s v="https://drive.google.com/drive/folders/1dyDR8z8_2cpg37o2EzczTBqohqNTw0zL"/>
        <s v="https://drive.google.com/drive/folders/1nYgBNvoU0bOS1jVYZsLl4-qQl0WZmLwd"/>
        <s v="https://drive.google.com/drive/folders/1krTc1HdtkTXZY71gqrByvumMIJZVTpZG"/>
        <s v="https://drive.google.com/drive/folders/1isemK5oQMroXkF_zCr1s32fJTdud0-c_"/>
        <s v="https://drive.google.com/drive/folders/1neAuuMxoDnLxTAlwBnMU9YVaSWsry2yD"/>
        <s v="https://drive.google.com/drive/folders/1CeMojgDs-wT7pg9pYSYUSxzxR0ObDkZE"/>
        <s v="https://drive.google.com/drive/folders/1pc2BfLy7iaT5Z931DGnY6BrgrjAQndze"/>
        <s v="https://drive.google.com/drive/folders/1xDR_07gFjZ76PrIOya1iCYnM7R06Minb"/>
        <s v="https://drive.google.com/drive/folders/1gDtH5Lku2gLIVNvk_yTIh22ajebZa2yc"/>
        <s v="https://drive.google.com/drive/folders/1yTcis1SwnTZ89o5SjCG2POnqZPUzOD8t"/>
        <s v="https://drive.google.com/drive/folders/1rDcwGIPab0jjIB8NLw2s_K3NaK9_zKUn"/>
        <s v="https://drive.google.com/drive/folders/1yQCkSzkDsRLa-Yp_K9tVmzkTceiEvHpZ"/>
        <s v="https://drive.google.com/drive/folders/1MAmw_B2a0IKaVqEiO52OvXShxTM8r7dh"/>
        <s v="https://drive.google.com/drive/folders/1VF8iDahpmZllU8YTS0E8PEDi6_3eSyi0"/>
        <s v="https://drive.google.com/drive/folders/1rqV5blanc3IhDjcW17M7pT-AESnf9EJD"/>
        <s v="https://drive.google.com/drive/folders/1_RBRzKBFSfHd5Z2rAORkxuYvfXRmzAzX"/>
        <s v="https://drive.google.com/drive/folders/1-DpjjKOE6857D39Zf-ih132GlGDupzBe"/>
        <s v="https://drive.google.com/drive/folders/1z2hXHuibB9TfnqVKxOHmrPlj1oYfFwpa"/>
        <s v="https://drive.google.com/drive/folders/1tHngk8lMFJOz_vOVq0wAlqTF5juZ6ihJ"/>
        <s v="https://drive.google.com/drive/folders/1Rv-NTooOm8JwybNIoLXMiQj7oWkGHNBf"/>
        <s v="https://drive.google.com/drive/folders/1pjSWaqeqKykzpI1Wng471k_uYVRWxqHJ"/>
        <s v="https://drive.google.com/drive/folders/1mILjNlFi5-XEZr_J36XaHYc4ek3KXfh8"/>
        <s v="https://drive.google.com/drive/folders/17z67pEjkxrL3J8uYooEJJFQDZyHSMzh8"/>
        <s v="https://drive.google.com/drive/folders/1KBfjF95v8fFNYIYMKEebXzDFOFnbzvsz"/>
        <s v="https://drive.google.com/drive/folders/1xi0aKwLZZSEutIR5ISyyR1Hfzzd__X4G"/>
        <s v="https://drive.google.com/drive/folders/1zNdYiTl6RTcGkNdmGrR3M9gsEVBSbGcF"/>
        <s v="https://drive.google.com/drive/folders/1lmK6PAgq8lhZD3m4yF0OhsfNJICVfgN2"/>
        <s v="https://drive.google.com/drive/folders/1MwOUSYk3Iz9dNOaiytoy3rUhQJJAyaIt"/>
        <s v="https://drive.google.com/drive/folders/1GenZM2de0fq10Xm8t16Bmptk06b3ibd0"/>
        <s v="https://drive.google.com/drive/folders/1rAzWoZvEyETMEOcp7ZekjMuVLrDmb5wh"/>
        <s v="https://drive.google.com/drive/folders/1ckKfwFqVc0RblutwNG7n8L-SIoU6_oBt"/>
        <s v="https://drive.google.com/drive/folders/12BHjdyYuK9m4QB9u2W9HqPOBhLEzstB6"/>
        <s v="https://drive.google.com/drive/folders/1gfeT0PrqJuHSkFhDOj9fo0LTmiuUMsbS"/>
        <s v="https://drive.google.com/drive/folders/1q1R7e5dYoqOLq-bxTpl9cpEdQQyk5x1U"/>
        <s v="https://drive.google.com/drive/folders/1mtR7PeIWwyi5xbNotWOniSEUX-mQ6-Rl"/>
        <s v="https://drive.google.com/drive/folders/1cQu8mH8sgvlRZIhqucEaZVDCRUOmUG2g"/>
        <s v="https://drive.google.com/drive/folders/1qFBWtkNDsDglVhQg98OsJiAOp71dETrP"/>
        <s v="https://drive.google.com/drive/folders/1ewnppTTVUVFTCd5oqivFtTKJ9xsixQG3"/>
        <s v="https://drive.google.com/drive/folders/1b2tTfZQlGDbvFVbcpAnltnxqRHlzfeFy"/>
        <s v="https://drive.google.com/drive/folders/14UWIkJXCHd6JqQHHzxokx-hyyU6nXy0V"/>
        <s v="https://drive.google.com/drive/folders/1pkd8XRaymk2cKGEC-QnvVCmSJmb_O_tt"/>
        <s v="https://drive.google.com/drive/folders/1lypTjTGzllRmcJEGa5ZH2FWGeWx03oee"/>
        <s v="https://drive.google.com/drive/folders/11MbFhsXXH7qIjvzPyFJuSFZ9ar3kB3CJ"/>
        <s v="https://drive.google.com/drive/folders/1DSA2xkFSD2wHmROeRS7qeq4mM53K9u-Z"/>
        <s v="https://drive.google.com/drive/folders/1J04CWJLJE6YZXSOLWcXSDYsiVXT4668w"/>
        <s v="https://drive.google.com/drive/folders/1Qv2DdyXcyXHdO9vERfAtNcrHWLmFzwfk"/>
        <s v="https://drive.google.com/drive/folders/1CrkvJlvN8yxDZ7i3Dszfj7TvG8x5Ksjj"/>
        <s v="https://drive.google.com/drive/folders/1mKm6XnFt891WOKgmAAngmMwNqzaoYLIb"/>
        <s v="5000046"/>
        <s v="https://drive.google.com/drive/folders/1MjHTsGi6vTXdaDPEo4wqDs0gk7SjmcTQ"/>
        <s v="https://drive.google.com/drive/folders/13Oqs5DbFM_M7M7s_PFa1pi9iH7ZBVvdd"/>
        <s v="https://drive.google.com/drive/folders/11ZhH8MvJ9dJ8DAgXE3FkmadaropTvS-N"/>
        <s v="https://drive.google.com/drive/folders/18kwkmrH9_6k7fn8BylPBKUiCB_ZbYo-p"/>
        <s v="https://drive.google.com/drive/folders/1R2InoIu_VFbP1JdIjHPsGsL76dC9jNi5"/>
        <s v="https://drive.google.com/drive/folders/1MbnCd43CgqZ06bUMuC0MIhiDHas7ncW9"/>
        <s v="https://drive.google.com/drive/folders/1BL96f7JK8adgts9RYn-yrqMcGzWF53HV"/>
        <s v="https://drive.google.com/drive/folders/13jBytuBeOBOoSLhMYHQKfEr31uMk7J7S"/>
        <s v="https://drive.google.com/drive/folders/13U5dhSCCNThJ6ZMckpixbC-z7yBAgCDg"/>
        <s v="https://drive.google.com/drive/folders/1d-jPlXHFc7IzwT0JGZAVtzhYHDyailsL"/>
        <s v="https://drive.google.com/drive/folders/1HO_n1HX2xu_84cvAG3hSChucNv9u961E"/>
        <s v="https://drive.google.com/drive/folders/1A6Ienxjb7DdLbq3IPktLOuo7N27Fl2K8"/>
        <s v="https://drive.google.com/drive/folders/1OCU7CUx9ECoB4bEApwthp_ILutjYdj4U"/>
        <s v="https://drive.google.com/drive/folders/1dCVHmIk2i8AR1gtkptUbtZiStaQGXmzr"/>
        <s v="https://drive.google.com/drive/folders/1MIJRoC442D0XBUWExCl2PMPnNmwkc-_F"/>
        <s v="https://drive.google.com/drive/folders/1EBV7bLouPDsdkLgn8G_4bhqb9-poMeUb"/>
        <s v="https://drive.google.com/drive/folders/1ruchtpA3v98OYOZ5m8uzAg-u4g3_Obtc"/>
        <s v="https://drive.google.com/drive/folders/1FhSl9rINHfqQ-rir-XjRoL46MYJ-NB77"/>
        <s v="https://drive.google.com/drive/folders/1dF9MhGzUQsQsZhVCn9Eug2ErY_Nhnrvj"/>
        <s v="https://drive.google.com/drive/folders/15DAovBxgVSxkFg0DRomU3wMsbBcCbXoW"/>
        <s v="https://drive.google.com/drive/folders/1oJ7Wgn9kWELnFNhh16-03VGlfY7HPIz-"/>
        <s v="https://drive.google.com/drive/folders/15u7fcZxi_RWAnggmDb6tX4H6FEZBsKSD"/>
        <s v="https://drive.google.com/drive/folders/1wrZGQYhNEYgoG37NJgytl7NO6reFlFjm"/>
        <s v="https://drive.google.com/drive/folders/1ZLLSf6zKusJXUPFaLxZcap1CDbcTZqsS"/>
        <s v="https://drive.google.com/drive/folders/11CQ_b93AWEfUxSTug4ibyRheV9pAtbL8"/>
        <s v="https://drive.google.com/drive/folders/1pXj8LTt5eRBGbjXFqNc-dNxV35kDtNCq"/>
        <s v="https://drive.google.com/drive/folders/1J5nhAy37EUYRvvMOQFu0iYYWBVXBnD9S"/>
        <s v="https://drive.google.com/drive/folders/1dLTanXac2wlqH2N9PawuWe8flOxMO7kp"/>
        <s v="https://drive.google.com/drive/folders/1BqKmpypLd2tLJvIWwX4LsirWnnLcBmz8"/>
        <s v="https://drive.google.com/drive/folders/1C72rJ8kImkiMXdTQ7uJSTi69pcMxwM2h"/>
        <s v="https://drive.google.com/drive/folders/1kHSd80ArVmseaBoQr9N2jGlnd-aBdN7W"/>
        <s v="https://drive.google.com/drive/folders/1L3yiXMkDeY-ja2SMbk3Kqj7ls-CT8Z9-"/>
        <s v="https://drive.google.com/drive/folders/1Nh8IbkW2NQ2DmDPyoLLWzOfTJqFv7X_V"/>
        <s v="https://drive.google.com/drive/folders/153sU0lfLrQrYpnQfaE_R9Ix7MS4b-9rY"/>
        <s v="https://drive.google.com/drive/folders/1Ewr22EHLJn-9YNWaQDHl7VLmEpcXWEDI"/>
        <s v="https://drive.google.com/drive/folders/1g8fbLBIoyO-lbY9BG3JzBASAAfahccsV"/>
        <s v="https://drive.google.com/drive/folders/1b94R_-QL2Ls-avKUiD01dZWKjlI9USem"/>
        <s v="https://drive.google.com/drive/folders/1NJ_VTs_EvOg08nNUryhMzX7DWiLPt04_"/>
        <s v="https://drive.google.com/drive/folders/176AzUinReJlD_8CPx0_B2cAwVF4IL77t"/>
        <s v="https://drive.google.com/drive/folders/1DrTUpyPSAKipwyAyYGh32l4jh4ruxIPa"/>
        <s v="https://drive.google.com/drive/folders/1iDZpKroMDfQt4wP8gfnxpm4jkMKoLVh3"/>
        <s v="https://drive.google.com/drive/folders/1kuSDQF_6r_nmT0i6B6UwGjK9-_4w2x_B"/>
        <s v="https://drive.google.com/drive/folders/18Sq5FB0a0tLjetBNaYWwCKK3U8IPNrua"/>
        <s v="https://drive.google.com/drive/folders/1a4kEcNQ2eTHkymMlSy3EwhDpuBD2rA9W"/>
        <s v="https://drive.google.com/drive/folders/1bXU6BPismmCQ2-oi-yMbYyiMFCzNJ8Qu"/>
        <s v="https://drive.google.com/drive/folders/1I6601BxOfZov1JZ6zAKzCq48qF88eYOH"/>
        <s v="https://drive.google.com/drive/folders/1W0-Al44Bk4gqAxkq8y5uiDZ93bZTN3s7"/>
        <s v="https://drive.google.com/drive/folders/1sAPpsEahDrxtYBx1nbqdGCoI6WahxTr2"/>
        <s v="https://drive.google.com/drive/folders/1cD175dACxaYQuV8ePMmUFLmSNTUSl1li"/>
        <s v="https://drive.google.com/drive/folders/18st1NjSiyFHm_GvCdj_6f3UUwsqEoHbR"/>
        <s v="https://drive.google.com/drive/folders/17mbtxwMqGsl7EJqpGJmtarwX1Nx9mW8e"/>
        <s v="https://drive.google.com/drive/folders/1nW1gd_kk_pSy78i_xBriwojAXHnJ3yWG"/>
        <s v="https://drive.google.com/drive/folders/17DF46WBi8s2CRZHHpgpqijfsfbi1HKtB"/>
        <s v="https://drive.google.com/drive/folders/1nbqSSkhnqi1QXur99_sPT9MZpcUfhYiU"/>
        <s v="https://drive.google.com/drive/folders/1PGwrbPXJZKn66-ybauaQ2m_F_FdenkzU"/>
        <s v="https://drive.google.com/drive/folders/1vsdAyJ_b91JX9slUd2n8COUtgPCmz7be"/>
        <s v="https://drive.google.com/drive/folders/1G3znFPQ50w5WwpVFp7vmW4o9W7KAdOeH"/>
        <s v="https://drive.google.com/drive/folders/1BjLHGAzZP_0_vEATFuy9N-tSPuWMvA45"/>
        <s v="https://drive.google.com/drive/folders/1GX1DF1_ZpRsH6IGqt469kiJPE3GxzJ1g"/>
        <s v="https://drive.google.com/drive/folders/1C2vFKAW1r78n137zHnDqnccN0BGvOaDB"/>
        <s v="https://drive.google.com/drive/folders/1LTxcolOQaery_myHTt4-iQwmONEX2uHk"/>
        <s v="https://drive.google.com/drive/folders/1rgX91PksJxrT5o0VJPJtH7CvpI6WldUZ"/>
        <s v="https://drive.google.com/drive/folders/1yasmyXNCTCksOwChD-tV6wyHz-vXePzN"/>
        <s v="https://drive.google.com/drive/folders/11EBguwU0FhA3jKIwLRBd-HVYJW5UXohs"/>
        <s v="https://drive.google.com/drive/folders/1JOcE_YG_b0NyX_Q2m5Zz38LlWSW0kKw4"/>
        <s v="https://drive.google.com/drive/folders/1OR6Ku42oI5P7P6TSHfQ71igXwygPUgtu"/>
        <s v="https://drive.google.com/drive/folders/1Xl18qpPi87wMvfRwAFKEh_8m84JcNj06"/>
        <s v="https://drive.google.com/drive/folders/1pr2uvImjkMYoDYtX2nmzRqLbskn0P58u"/>
        <s v="https://drive.google.com/drive/folders/1RDZjYH3veCknRJ00g7qmEgZs1l9MUDOO"/>
        <s v="https://drive.google.com/drive/folders/1QVPf2NBrYI7q4n5PDFubHx-c3-yKrJNn"/>
        <s v="https://drive.google.com/drive/folders/108uiovenN_KGAEbH6ktWbJxnkeurdnQ6"/>
        <s v="https://drive.google.com/drive/folders/1zORJcCWHo3wQ9na8OrSXwyuBh0p9X0bB"/>
        <s v="https://drive.google.com/drive/folders/1Q5xNj0zH4nPtZJSXttgP7cfHv3_OwjBl"/>
        <s v="https://drive.google.com/drive/folders/1Zv46-gkJeaQ5-JR-jhtv0jBHA7NFnPz5"/>
        <s v="6000075"/>
        <s v="https://drive.google.com/drive/folders/1YOXezuGvE3yaTDAigl7aNngZrbUX3r3W"/>
        <s v="https://drive.google.com/drive/folders/1TDA2ZNNA8ulhafRhjEC4kcREj0bOYjwf"/>
        <s v="https://drive.google.com/drive/folders/12f29xn19RgcAyGPjZyE5wfjkC9B8eLHN"/>
        <s v="https://drive.google.com/drive/folders/1N_lBte_gja-hkV8oA5QVVtJXTG8GBxO6"/>
        <s v="https://drive.google.com/drive/folders/1G6LE4Po3-JB_boc5BDCQbpgmM4Nd-Cb3"/>
        <s v="https://drive.google.com/drive/folders/1IqPLo6LYr0rHsOh_vC4B_tw990py8Akf"/>
        <s v="https://drive.google.com/drive/folders/1rXEjgpnomQNZ9rrbg9DfzGnJQ8oloQBm"/>
        <s v="https://drive.google.com/drive/folders/1g_lvdU0H9wQGuYevo2cnLwpwfSC6q7gv"/>
        <s v="https://drive.google.com/drive/folders/12ENTDW0_KNfZqvNSPkomUwgyJyYvB6EM"/>
        <s v="https://drive.google.com/drive/folders/1FaatHBxhVDRJc9w88hqmtIbhTPuxQ4RY"/>
        <s v="https://drive.google.com/drive/folders/15soFhg7cfJRKtsnkU3WDp-0CNe4aU4Qj"/>
        <s v="https://drive.google.com/drive/folders/1i_hmzvqSSEc_Bd7gWmoVFLKlo6S7F3-R"/>
        <s v="https://drive.google.com/drive/folders/1oKgUwwq3XM-O7_LNlHtpyT5cRNMRxsI8"/>
        <s v="https://drive.google.com/drive/folders/1LTklheXMajhQx9PArzlcQvUVzlXULoQC"/>
        <s v="https://drive.google.com/drive/folders/1b2dN4S9iZfJ7pYQWBiOGfxZR68MevxJC"/>
        <s v="https://drive.google.com/drive/folders/1ovjnBPs5y3vM0PlO1XmB03JzFycJnoPt"/>
        <s v="https://drive.google.com/drive/folders/1_hDNEDnLYYzgNXyb1lCc9wGi7dMXjUao"/>
        <s v="https://drive.google.com/drive/folders/1Bzs6mu_a5JS5dhUovlE4M7H354RECt0b"/>
        <s v="https://drive.google.com/drive/folders/1EOH_ALT00xTiKQ0KYOPTP-zCDwID_gCZ"/>
        <s v="https://drive.google.com/drive/folders/1PWEdbyAd8ztKifZM3oOO1Gilbd0-Gbdd"/>
        <s v="https://drive.google.com/drive/folders/1WPUi3zmJNzzgjLCjGONyPkDxI59lFPzV"/>
        <s v="https://drive.google.com/drive/folders/1TqIJfQvpFqKoDjsy8WCYITaMRkl121n6"/>
        <s v="https://drive.google.com/drive/folders/1_l1ukbTY4WQLGg-Q5DCso4nhVKfkTPFl"/>
        <s v="7000023"/>
        <s v="https://drive.google.com/drive/folders/1vCaMhbjC2aV7Op9U18ugI2yFuJw8Ljdb"/>
        <s v="https://drive.google.com/drive/folders/1MstEN2m5JWReEjLzdohpsoeFYpAivZYC"/>
        <s v="https://drive.google.com/drive/folders/19xo79gC4mSR8-zdljlD-jR_DQ8uJmDi2"/>
        <s v="https://drive.google.com/drive/folders/1lLcdyFzOiaLXrsDqhpAWqaL--GuhFAz4"/>
        <s v="https://drive.google.com/drive/folders/1-FhEMuYLonGn1uVYEd2sQUc81s3deSZV"/>
        <s v="https://drive.google.com/drive/folders/1pBpYmwFAKEHOen29CKGZpNtJCwCXhoeZ"/>
        <s v="7000031"/>
        <s v="https://drive.google.com/drive/folders/12YVzNh69i15O8j8YwCqczxtmh0dPfmAA"/>
        <s v="https://drive.google.com/drive/folders/1_XHFItaTTBN8qv2ox5brwnwXLD0cd_GD"/>
        <s v="https://drive.google.com/drive/folders/1mBoubGW60_mIqmnG1DxEYZuxP4nfNTp0"/>
        <s v="https://drive.google.com/drive/folders/1sLddJEhpqbiZ56gp47HraUiQRikCopa7"/>
        <s v="https://drive.google.com/drive/folders/1fiMBHEh2XLnQpBJUc5hFH5UqoGvtY_CU"/>
        <s v="https://drive.google.com/drive/folders/1UpVHWDsuITXM8BiPIz2y9yVABcDXaDPJ"/>
        <s v="https://drive.google.com/drive/folders/1XCZPW9n9-v_41qg7JZR6B23Vk3FK03Ni"/>
        <s v="https://drive.google.com/drive/folders/1sBHPuNUEEnxqL5umsc9PpQxIvt1YRBVI"/>
        <s v="https://drive.google.com/drive/folders/1FDdlS6I24A92XDicqcrURsJSEOf8Qyux"/>
        <s v="https://drive.google.com/drive/folders/1AJrwxOuChiAzdPMxoQoVwdXSeqDWQpkX"/>
        <s v="https://drive.google.com/drive/folders/1_16lr1qdxK1WhDn0H2uA-OYEo23NUMCM"/>
        <s v="https://drive.google.com/drive/folders/1SgdrF1zbF6up9EAlZpsbXKd7VCd82HK9"/>
        <s v="https://drive.google.com/drive/folders/1rSFKXxvpVV-LlNZVLZYNUGEaHioAYTYP"/>
        <s v="https://drive.google.com/drive/folders/1cUvn9nEBTYdMx1_JAK695Txe2RBDUG_f"/>
        <s v="https://drive.google.com/drive/folders/1g34YWiLa-XeC6gNzPjpcNmv6svUBwbNv"/>
        <s v="https://drive.google.com/drive/folders/1vfeFYIb0yKrLt5iHXEpb5BmY6IZpRjZ-"/>
        <s v="https://drive.google.com/drive/folders/1VLqfkqy2KdMaicsBEv6QkMHktEuv-izp"/>
        <s v="https://drive.google.com/drive/folders/19Jq1VkvKBkztKynJV3bSWbY81pAeOXfh"/>
        <s v="https://drive.google.com/drive/folders/1jEfd9w1amZXv0YM9ctdvCJSWMoZOCvLI"/>
        <s v="https://drive.google.com/drive/folders/1z1JHYUi8lqZjWgF6RZLdx9JKovfQmSjZ"/>
        <s v="https://drive.google.com/drive/folders/1UQOPtQuvmTHszFxxZupwAr9GdbSAAZIB"/>
        <s v="https://drive.google.com/drive/folders/18-nFjNZ0ibY9KCWVR691Ag0dUL8AnqgP"/>
        <s v="https://drive.google.com/drive/folders/1WTX36Ub8uRRWnzOTmklHP3o4FxwBZYhb"/>
        <s v="https://drive.google.com/drive/folders/1Z9kXu6BhZvOJNTIPfY3YmAw0gHpo0FyZ"/>
        <s v="https://drive.google.com/drive/folders/1Wgt2mYqPq7-97tJ8dUm6z4PlGfRTz1cJ"/>
        <s v="7000057"/>
        <s v="https://drive.google.com/drive/folders/1FdgihuM20WDluP42mGg4ekzW3pyHqvQM"/>
        <s v="https://drive.google.com/drive/folders/1qQK8q7bckQVoXbGrpHXj-ZLRjutKthWg"/>
        <s v="https://drive.google.com/drive/folders/1b3hUyn6NRhAO2dhDRwfN_IgPZgTPLGOY"/>
        <s v="https://drive.google.com/drive/folders/1JNnVib9a-Kj-G2wpX-GLmL67tnIbRO8l"/>
        <s v="https://drive.google.com/drive/folders/1td2eHNMzMoG7lh__jeOOG-ueVK356U53"/>
        <s v="https://drive.google.com/drive/folders/14JVSo1DHUA2_z_PR7QEKcf84aA5LkvWi"/>
        <s v="https://drive.google.com/drive/folders/18FyG1o8JnYPNule8YXLYH451xJN0bf5s"/>
        <s v="https://drive.google.com/drive/folders/1pvH6rf0tVeKTEG0uncgj2rLad7jLfwIm"/>
        <s v="https://drive.google.com/drive/folders/1PZVTvrWAt9tJCBSngNjq9OylBtmxdaLX"/>
        <s v="https://drive.google.com/drive/folders/11PX8FSOR7yKzzy4WCKbuFwRx5-A-afGA"/>
        <s v="https://drive.google.com/drive/folders/1YEojPrlH_qNpFBvDu3ZW5WOMUY7o_v_y"/>
        <s v="https://drive.google.com/drive/folders/1dJBmLGIXx3pZ8RPrCfhf3TNOS_AtUpbA"/>
        <s v="https://drive.google.com/drive/folders/1QTcVd9w0jTw9KXetE-KBcyl_AEBcpEuc"/>
        <s v="https://drive.google.com/drive/folders/1e-nj4-Wn2AwfYhopTaMNAah-6dpBsjzW"/>
        <s v="https://drive.google.com/drive/folders/1W91TEmdoKFPRpER7KwDEM1bEgSxCUmcY"/>
        <s v="https://drive.google.com/drive/folders/1nxPdTgbGN253OsTbuyFMkqwqrmeRGt1l"/>
        <s v="https://drive.google.com/drive/folders/1yzoHOxBwe8sUGDjQV7Tczi4y6ddxh5-t"/>
        <s v="https://drive.google.com/drive/folders/1z_0Z4w0VbjS0cHz-vrpgYVKp1xX-JUgj"/>
        <s v="https://drive.google.com/drive/folders/13fGC0OVnbracO8C7382PlTYqqVxJi4Tb"/>
        <s v="https://drive.google.com/drive/folders/1iX6TDPYjCNkBg7KFSVgg8Z5BBh42ck3P"/>
        <s v="https://drive.google.com/drive/folders/1XdZ4R4bmSKG2hMD1qM6zFLVy0RK5LlW5"/>
        <s v="https://drive.google.com/drive/folders/19OV88ogya36viu3_HobPJE_Qnw50waYV"/>
        <s v="https://drive.google.com/drive/folders/15FhfgBXS_x4Mocs6wAyOBzmZwN6PQJi-"/>
        <s v="https://drive.google.com/drive/folders/1sir9Mfux4QDFpod0lZeN_lGnR1EWQQ6e"/>
        <s v="https://drive.google.com/drive/folders/159FauBBjcLYFQyMSoY1IiZHbjP0Zkb76"/>
        <s v="https://drive.google.com/drive/folders/11ZtEaCkpoXjN213Yct4tXI2W3V7bOP_c"/>
        <s v="https://drive.google.com/drive/folders/1SaOtv_uezW9itHhe-cAQIwGkS0LdNzqi"/>
        <s v="https://drive.google.com/drive/folders/1mWT-uYL9UwUATBDJSBKqpTBvGXkvQy9E"/>
        <s v="https://drive.google.com/drive/folders/1nPUDdcrrSataYQkyUxhn4C7c-RCs1mfs"/>
        <s v="https://drive.google.com/drive/folders/1o_h-jq9hzrD211Jln6hSeD7ChbLEyRc5"/>
        <s v="https://drive.google.com/drive/folders/1OAz-Qbal8_mTYe8gqi5Mu81HApEcADvD"/>
        <s v="https://drive.google.com/drive/folders/1w7aNizTlQTWrjE2pvddNtkHERLi6x8R7"/>
        <s v="https://drive.google.com/drive/folders/1j19fJclicu2nrd9zHK_GEvzEc4OVRTbSS"/>
        <s v="https://drive.google.com/drive/folders/17WUwb_lGv8bhfAhaEdfxxyRq_dd1vuRh"/>
        <s v="https://drive.google.com/drive/folders/1IhWzLY1rvpt9Uq4LbAx7BWlsT70ZcMRv"/>
        <s v="https://drive.google.com/drive/folders/1M_oQneSedudeEav8wi2hyUDGOfYYQPkW"/>
        <s v="https://drive.google.com/drive/folders/1Orzxtwyf_px5hXc4aLR1In49Bf2lAB9D"/>
        <s v="https://drive.google.com/drive/folders/1Yr3VMidL_udqJbFuTHc9z7EvKJsZDevX"/>
        <s v="https://drive.google.com/drive/folders/1gxMJXLBrGQLdnPAeAZexQnjOzEL3EBGZ"/>
        <s v="https://drive.google.com/drive/folders/1tR6ZfEB3CBgf95yCX3x5CmawH1uFcxUR"/>
        <s v="https://drive.google.com/drive/folders/1EJbikcklSWNS74UJ-vKho0dK-y91iwCM"/>
        <s v="https://drive.google.com/drive/folders/1FEHRLgCbL6yD2eAJNHLZXe6A7Harc6Gx"/>
        <s v="https://drive.google.com/drive/folders/1mXKjmY29d_0ETBFpAodSY-WMUopuz_XG"/>
        <s v="https://drive.google.com/drive/folders/1wRTCpdpsbz7Tjo81fdz7Lab657tDXV6b"/>
        <s v="https://drive.google.com/drive/folders/18cpShyMYbxC-bpBI9BdKTQmHuvgnx0ox"/>
        <s v="https://drive.google.com/drive/folders/1xQ5gsXgbMSmCC4tJbWKHjA6dC6VjNPEN"/>
        <s v="https://drive.google.com/drive/folders/17InlreyIxT2bnypnLDXg_OUN_77FxIOp"/>
        <s v="https://drive.google.com/drive/folders/18ABD5ke0bZr6cIOOo9wNU8Fs-JHXf_Cj"/>
        <s v="https://drive.google.com/drive/folders/1u_Kp2F4Kf9YfsdOkJyWc6ioj3HR2_b7n"/>
        <s v="https://drive.google.com/drive/folders/1qXL4rqFp6NrIcLAg_xGr7c1EEFga3DgU"/>
        <s v="https://drive.google.com/drive/folders/1vy1eIku3GJO5qpPlBxatW6sZ9s-hh55d"/>
        <s v="https://drive.google.com/drive/folders/1bHr7M7y4ud2pH7g3MACDwz-yvM5AThkg"/>
        <s v="https://drive.google.com/drive/search?q=8000124"/>
        <s v="https://drive.google.com/drive/folders/1wS_gmxQ-F3jsXPRFwfT6I-859p929Ozl"/>
        <s v="https://drive.google.com/drive/folders/17tA9NSgcIptYotcTBm1yZN1ImEeOxU4Y"/>
        <s v="https://drive.google.com/drive/folders/1AZQCfXU03A2bknYpy3Piso9T3IgMn_Sv"/>
        <s v="https://drive.google.com/drive/folders/1Cn63aTNWYAp16SJh2aTrlYCU0Of6_IWE"/>
        <s v="https://drive.google.com/drive/folders/1q9x27JfFH7BwdqmP9-QFnJrWBN0SyaKh"/>
        <s v="https://drive.google.com/drive/folders/1C4CNM6AginEsogO4jrS8QiFBDVvEJYtn"/>
        <s v="https://drive.google.com/drive/folders/1VgX60sjrC6m7l9mNL2pE_bLS1a9mj5jn"/>
        <s v="https://drive.google.com/drive/folders/1QWqrx5XulPbDn_6Q0EwsagCCVYVUWp0Z"/>
        <s v="https://drive.google.com/drive/folders/1O5oewKsxir_5dcG7ODUYlkXYTNgoqI8M"/>
        <s v="https://drive.google.com/drive/folders/180iQ4i4XGVqMoIoEYuVPYEs4vkle476i"/>
        <s v="https://drive.google.com/drive/folders/1X9vzigYZN9FlBdpYBzzgJzo1wL9UHFud"/>
        <s v="https://drive.google.com/drive/folders/1U9fObvXq-CuihiuvaKn_eufCtvCF91Gg"/>
        <s v="https://drive.google.com/drive/folders/1n6mrRNsvI1yu-ka4leQsNV4CEtxSPe3_"/>
        <s v="https://drive.google.com/drive/folders/1m22y8ot61Rbp00ZetDSXW4vUt23bIYyE"/>
        <s v="https://drive.google.com/drive/folders/1GuvkCgEHxYpDnxlsFrLQ6dy7fXGJ_O06"/>
        <s v="https://drive.google.com/drive/folders/14ASEaIRhlOpjk-X6nPgUxTar3wswMsF-"/>
        <s v="https://drive.google.com/drive/folders/1WXGxoLf8ZdjbHjKF5OJknZ7vwKwvr7eJ"/>
        <s v="https://drive.google.com/drive/folders/1yQ2dzWKbWO3ROMMHUF6z1aAhsotWxW9j"/>
        <s v="https://drive.google.com/drive/folders/10qSMrqMLff5i0fVzo4U--MP8djJH2Pql"/>
        <s v="https://drive.google.com/drive/folders/1kLC8_0H1ukYypLWU40ItwI1xmtRLd_lM"/>
        <s v="https://drive.google.com/drive/folders/1dAjTniA7b5nZzFPFeT1tQpjxs_OI3NDB"/>
        <s v="https://drive.google.com/drive/folders/1n8Fo8ZqQQHNDjsJvfA2x5-Xog-4iSdnh"/>
        <s v="https://drive.google.com/drive/folders/1oFv3Met7gw9pTbtq2vwR7FWw9UPPZR29"/>
        <s v="https://drive.google.com/drive/folders/1QYPtTZFYYBNQUSNy3Tvw7dCHY-ybfaHK"/>
        <s v="https://drive.google.com/drive/folders/1JQXLFXclNvF97JvW3fEfWr3WifzNVU8k"/>
        <s v="https://drive.google.com/drive/folders/1UIkJ8Lvv94U7Vgn49Z7tP9D8nhwRzVpz"/>
        <s v="https://drive.google.com/drive/folders/1_1Fj4_mumeAUPnHRfFCBlJl_8DmA3fAY"/>
        <s v="https://drive.google.com/drive/folders/1CY2jP5nG2Q8rUBFe_3OjkvwdmbR0C1Zh"/>
        <s v="https://drive.google.com/drive/folders/1yp8IyP6hvuq9zQq4OJNDnwdHcGhod5ka"/>
        <s v="https://drive.google.com/drive/folders/107QoFkAkkV-24bx0XG3zVUaV7IPsL68a"/>
        <s v="https://drive.google.com/drive/folders/1RHbsFoSZyVbCKTx0WcswACcDYibYEo5-"/>
        <s v="https://drive.google.com/drive/folders/1svtvAQ_B0wsT5yIScTJP9ReahzkXlG1J"/>
        <s v="https://drive.google.com/drive/folders/16I2dUZpgajT_N7GsVHjIV00Yus1uajiT"/>
        <s v="https://drive.google.com/drive/folders/1Rblt4spTLEhwNsLq_wsKljQ9WL0lRJDu"/>
        <s v="https://drive.google.com/drive/folders/1De03CLwHlomecpk_wFupSk-efMI6aiMN"/>
        <s v="https://drive.google.com/drive/folders/1L9jaZ2KKoFyMYQIvvw0WdUhh_no5YSm9"/>
        <s v="https://drive.google.com/drive/folders/1aSsoWp9FegFZTjKWtTT1mV_uEtgJvuap"/>
        <s v="https://drive.google.com/drive/folders/1XyVtFhv5niwXtnoOwLva_Q9tN5h7SV6a"/>
        <s v="https://drive.google.com/drive/folders/145MySoTogSl5c4gxzZjv0gIW0JiJIUSx"/>
        <s v="https://drive.google.com/drive/folders/1mWXpGqAqNZZTE0XaMphd-pN7hjgBIAuJ"/>
        <s v="https://drive.google.com/drive/folders/1ZEhTNsgmaYXxLgXEqgw4uUu5-1V28TdE"/>
        <s v="https://drive.google.com/drive/folders/1iTOBu80TsV-obCHbLZ0xsVADFdnTpjAg"/>
        <s v="https://drive.google.com/drive/folders/1G0k33kjAq9kc-Of7XjIXwGQ9v8nvLPf1"/>
        <s v="https://drive.google.com/drive/folders/1mP7d154FcfnjOfvP9EAQ1JE_iE9oUQc0"/>
        <s v="https://drive.google.com/drive/folders/1NEi6m6u3VeSbx5gjR5soJHsmmB1Lh9vd"/>
        <s v="https://drive.google.com/drive/folders/1WIeLxGzSVEudYDAicpwtPMdxhBB962O9"/>
        <s v="https://drive.google.com/drive/folders/13TAPzGiMr4M89yCD96CxQa0PdKlv_7CU"/>
        <s v="https://drive.google.com/drive/folders/1HSGW7oPci9ikNc4riEgIbrvCG5itfFOE"/>
        <s v="https://drive.google.com/drive/folders/1g1Wd6bIFVnSiNALrTWFqmkaURqiaxka3"/>
        <s v="https://drive.google.com/drive/folders/1k7uMVMn3WoMMmW0gKM4P_AqlzV42jboV"/>
        <s v="https://drive.google.com/drive/folders/19TeqKxE6B9jOzafhzo7P9gXIAMVtNufg"/>
        <s v="https://drive.google.com/drive/folders/1WQ3hz69prnSc9uexYQSEDXkpezUEFD6B"/>
        <s v="https://drive.google.com/drive/folders/10HLFbAW4vOGSUTp05s_rvZMfODttgxAd"/>
        <s v="https://drive.google.com/drive/folders/1iwkVW5a1BdySxoEDrL0N04V-75VX5KDa"/>
        <s v="https://drive.google.com/drive/folders/1Jt5P0vSMpExSt-RycvM5aHJkOlOEVCrq"/>
        <s v="https://drive.google.com/drive/folders/1ravFB5c_JZSNA_S51h4howcfPjgtvtdl"/>
        <s v="https://drive.google.com/drive/folders/1xIREYVhGXroPkWCeklStbp8w0vd-Sgzo"/>
        <s v="https://drive.google.com/drive/folders/1eIy4xCcUABsd-xf7U30aF9WNoY5kL205"/>
        <s v="https://drive.google.com/drive/folders/1O_legmXNx5vYcdMR3rP4WrOoudobqpZe"/>
        <s v="https://drive.google.com/drive/folders/1YIsHYv8tU1mfGO-gW1djhhcLgE4GdD3u"/>
        <s v="https://drive.google.com/drive/folders/16dPcpO6Q053-WoUC70iUcYRkbDy8JFCA"/>
        <s v="https://drive.google.com/drive/folders/11P546aSXiGsybGUO6jA8p_g2-I1bqZn4"/>
        <s v="https://drive.google.com/drive/folders/1dZBv3jX6ooyCNii_BRveMNcHzT2WAQkn"/>
        <s v="https://drive.google.com/drive/folders/183R43cXC1gGHUa_y-rlbTBitKb5nQqHc"/>
        <s v="https://drive.google.com/drive/folders/1EijBSAK0XT-NaZIaURprZeP3BFR1xbac"/>
        <s v="https://drive.google.com/drive/folders/15Y2BWY3USVXhh9fdN5oPzaplIC9OEDp7"/>
        <s v="https://drive.google.com/drive/folders/1dcUVim9-zAjvE7-2oF9cIkojQ0B1ZRrl"/>
        <s v="https://drive.google.com/drive/folders/1FvjLl1JCyXieGgtO5MUNRRUkcLlMNiO8"/>
        <s v="https://drive.google.com/drive/folders/1vCepuptD9fnB6dCuwTDkobVY-ShIi0-u"/>
        <s v="https://drive.google.com/drive/folders/1FOFpcoinBRVXU_SLxbKICnAJnvpi4Uyx"/>
        <s v="https://drive.google.com/drive/folders/10lVdhkW4hdhrlCbci1kiKqQWUvTq_SHG"/>
        <s v="https://drive.google.com/drive/folders/1zekcF71Sp6BOZxtvRr41y_1v2Idv97Hh"/>
        <s v="https://drive.google.com/drive/folders/1qAKGggbRawz1vVO-fssG9sH4dOMVLQVv"/>
        <s v="https://drive.google.com/drive/folders/1C8QXKZCp2XwxA4jv__DvkUqPUh9rzhVr"/>
        <s v="https://drive.google.com/drive/folders/1P2BGeCriIA9-3nx5u7dPNvxvRyPCUq0i"/>
        <s v="https://drive.google.com/drive/folders/19rtxcb4sGk_tmj3-mvuZhIgJlblO9DWG"/>
        <s v="https://drive.google.com/drive/folders/1orP2khc962946uq65dfnVOniYJBWrv32"/>
        <s v="https://drive.google.com/drive/folders/1cge_4IatYcCDKBpvpuSqUdhLdav-Ji1B"/>
        <s v="https://drive.google.com/drive/folders/1cx2liOTjTs9cIdQJApCP35SIkB5PvAlk"/>
        <s v="https://drive.google.com/drive/folders/1AAzfRJlurrOCinghY_nykl2Vx4Sp8IXT"/>
        <s v="https://drive.google.com/drive/folders/18vYsj6ZphT0kvrsHacFr-8oGSKMI-ywv"/>
        <s v="https://drive.google.com/drive/folders/107V1OXyZ8ldknPEVG74skJXNFdQlq_TT"/>
        <s v="https://drive.google.com/drive/folders/159L3KJQ343o31rhfM3ztpvpfWvijmDai"/>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structura de productos" cacheId="0" dataCaption="" rowGrandTotals="0" compact="0" compactData="0">
  <location ref="A1:G91" firstHeaderRow="0" firstDataRow="6" firstDataCol="0"/>
  <pivotFields>
    <pivotField name="SKU"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name="SKU adicion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t="default"/>
      </items>
    </pivotField>
    <pivotField name="ID de categoría" axis="axisRow" compact="0" outline="0" multipleItemSelectionAllowed="1" showAll="0" sortType="ascending" defaultSubtotal="0">
      <items>
        <item x="8"/>
        <item x="0"/>
        <item x="1"/>
        <item x="2"/>
        <item x="3"/>
        <item x="4"/>
        <item x="5"/>
        <item x="6"/>
        <item x="7"/>
        <item x="9"/>
        <item x="10"/>
      </items>
    </pivotField>
    <pivotField name="Categoría" axis="axisRow" compact="0" outline="0" multipleItemSelectionAllowed="1" showAll="0" sortType="ascending" defaultSubtotal="0">
      <items>
        <item x="8"/>
        <item x="2"/>
        <item x="3"/>
        <item x="7"/>
        <item x="10"/>
        <item x="5"/>
        <item x="4"/>
        <item x="9"/>
        <item x="6"/>
        <item x="0"/>
        <item x="1"/>
      </items>
    </pivotField>
    <pivotField name="ID de subcategoría" axis="axisRow" compact="0" outline="0" multipleItemSelectionAllowed="1" showAll="0" sortType="ascending" defaultSubtotal="0">
      <items>
        <item x="11"/>
        <item x="3"/>
        <item x="1"/>
        <item x="0"/>
        <item x="2"/>
        <item x="4"/>
        <item x="5"/>
        <item x="6"/>
        <item x="7"/>
        <item x="9"/>
        <item x="8"/>
        <item x="10"/>
      </items>
    </pivotField>
    <pivotField name="Subcategoría" axis="axisRow" compact="0" outline="0" multipleItemSelectionAllowed="1" showAll="0" sortType="ascending" defaultSubtotal="0">
      <items>
        <item x="36"/>
        <item x="32"/>
        <item x="23"/>
        <item x="9"/>
        <item x="3"/>
        <item x="17"/>
        <item x="6"/>
        <item x="18"/>
        <item x="26"/>
        <item x="28"/>
        <item x="7"/>
        <item x="5"/>
        <item x="39"/>
        <item x="1"/>
        <item x="8"/>
        <item x="13"/>
        <item x="34"/>
        <item x="35"/>
        <item x="16"/>
        <item x="29"/>
        <item x="19"/>
        <item x="24"/>
        <item x="12"/>
        <item x="14"/>
        <item x="38"/>
        <item x="37"/>
        <item x="30"/>
        <item x="31"/>
        <item x="20"/>
        <item x="4"/>
        <item x="15"/>
        <item x="22"/>
        <item x="0"/>
        <item x="27"/>
        <item x="2"/>
        <item x="21"/>
        <item x="25"/>
        <item x="11"/>
        <item x="10"/>
        <item x="33"/>
      </items>
    </pivotField>
    <pivotField name="ID de familia" axis="axisRow" compact="0" outline="0" multipleItemSelectionAllowed="1" showAll="0" sortType="ascending" defaultSubtotal="0">
      <items>
        <item x="6"/>
        <item x="3"/>
        <item x="0"/>
        <item x="1"/>
        <item x="4"/>
        <item x="2"/>
        <item x="5"/>
      </items>
    </pivotField>
    <pivotField name="Familia" axis="axisRow" compact="0" outline="0" multipleItemSelectionAllowed="1" showAll="0" sortType="ascending">
      <items>
        <item x="80"/>
        <item x="73"/>
        <item x="74"/>
        <item x="20"/>
        <item x="30"/>
        <item x="54"/>
        <item x="58"/>
        <item x="53"/>
        <item x="55"/>
        <item x="27"/>
        <item x="37"/>
        <item x="38"/>
        <item x="83"/>
        <item x="31"/>
        <item x="7"/>
        <item x="12"/>
        <item x="40"/>
        <item x="39"/>
        <item x="59"/>
        <item x="0"/>
        <item x="63"/>
        <item x="61"/>
        <item x="81"/>
        <item x="69"/>
        <item x="21"/>
        <item x="19"/>
        <item x="87"/>
        <item x="60"/>
        <item x="32"/>
        <item x="75"/>
        <item x="22"/>
        <item x="10"/>
        <item x="79"/>
        <item x="36"/>
        <item x="35"/>
        <item x="25"/>
        <item x="64"/>
        <item x="65"/>
        <item x="41"/>
        <item x="42"/>
        <item x="56"/>
        <item x="62"/>
        <item x="43"/>
        <item x="44"/>
        <item x="33"/>
        <item x="45"/>
        <item x="46"/>
        <item x="3"/>
        <item x="15"/>
        <item x="66"/>
        <item x="68"/>
        <item x="70"/>
        <item x="47"/>
        <item x="13"/>
        <item x="5"/>
        <item x="8"/>
        <item x="16"/>
        <item x="71"/>
        <item x="6"/>
        <item x="57"/>
        <item x="49"/>
        <item x="28"/>
        <item x="34"/>
        <item x="50"/>
        <item x="84"/>
        <item x="86"/>
        <item x="51"/>
        <item x="48"/>
        <item x="23"/>
        <item x="67"/>
        <item x="85"/>
        <item x="11"/>
        <item x="24"/>
        <item x="4"/>
        <item x="17"/>
        <item x="52"/>
        <item x="18"/>
        <item x="1"/>
        <item x="14"/>
        <item x="9"/>
        <item x="29"/>
        <item x="2"/>
        <item x="26"/>
        <item x="82"/>
        <item x="77"/>
        <item x="76"/>
        <item x="78"/>
        <item x="72"/>
        <item t="default"/>
      </items>
    </pivotField>
    <pivotField name="SKU de proveed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t="default"/>
      </items>
    </pivotField>
    <pivotField name="GT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t="default"/>
      </items>
    </pivotField>
    <pivotField name="Model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t="default"/>
      </items>
    </pivotField>
    <pivotField name="Nombre del produc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t="default"/>
      </items>
    </pivotField>
    <pivotField name="Nombre en guíasenví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t="default"/>
      </items>
    </pivotField>
    <pivotField name="Caracteres"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Proveedo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Mar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Costo (sin IVA)"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t="default"/>
      </items>
    </pivotField>
    <pivotField name="Costo (con IVA)"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t="default"/>
      </items>
    </pivotField>
    <pivotField name="Ciclo de vida" compact="0" outline="0" multipleItemSelectionAllowed="1" showAll="0">
      <items>
        <item x="0"/>
        <item x="1"/>
        <item t="default"/>
      </items>
    </pivotField>
    <pivotField name="Clave UNSPSC"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name="Categoría UNSPSC"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Fecha de registro"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Nombre de publica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t="default"/>
      </items>
    </pivotField>
    <pivotField name="Nombre de publicación en Coppe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Nombre de publicación en Mercado Lib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 name="Nombre de publicación en Walma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Nombre de publicación en CrediTiend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pivotField>
    <pivotField name="Nombre de publicación en Liverpoo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Nombre de publicación en Yuhu"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Nombre de publicación en SHE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Nombre de publicación en Doto" compact="0" outline="0" multipleItemSelectionAllowed="1" showAll="0">
      <items>
        <item x="0"/>
        <item x="1"/>
        <item x="2"/>
        <item x="3"/>
        <item x="4"/>
        <item x="5"/>
        <item x="6"/>
        <item x="7"/>
        <item x="8"/>
        <item t="default"/>
      </items>
    </pivotField>
    <pivotField name="Descripción del produc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Presencia en canales comerciales" compact="0" outline="0" multipleItemSelectionAllowed="1" showAll="0">
      <items>
        <item x="0"/>
        <item x="1"/>
        <item x="2"/>
        <item x="3"/>
        <item x="4"/>
        <item x="5"/>
        <item x="6"/>
        <item x="7"/>
        <item x="8"/>
        <item x="9"/>
        <item x="10"/>
        <item t="default"/>
      </items>
    </pivotField>
    <pivotField name="Participación en combos" compact="0" outline="0" multipleItemSelectionAllowed="1" showAll="0">
      <items>
        <item x="0"/>
        <item x="1"/>
        <item x="2"/>
        <item x="3"/>
        <item x="4"/>
        <item x="5"/>
        <item x="6"/>
        <item x="7"/>
        <item x="8"/>
        <item x="9"/>
        <item x="10"/>
        <item x="11"/>
        <item x="12"/>
        <item x="13"/>
        <item x="14"/>
        <item x="15"/>
        <item x="16"/>
        <item t="default"/>
      </items>
    </pivotField>
    <pivotField name="Número de productos" compact="0" outline="0" multipleItemSelectionAllowed="1" showAll="0">
      <items>
        <item x="0"/>
        <item x="1"/>
        <item x="2"/>
        <item x="3"/>
        <item x="4"/>
        <item t="default"/>
      </items>
    </pivotField>
    <pivotField name="Guías de envío" compact="0" outline="0" multipleItemSelectionAllowed="1" showAll="0">
      <items>
        <item x="0"/>
        <item x="1"/>
        <item x="2"/>
        <item x="3"/>
        <item x="4"/>
        <item x="5"/>
        <item t="default"/>
      </items>
    </pivotField>
    <pivotField name="Tipo de embalaje" compact="0" outline="0" multipleItemSelectionAllowed="1" showAll="0">
      <items>
        <item x="0"/>
        <item x="1"/>
        <item x="2"/>
        <item t="default"/>
      </items>
    </pivotField>
    <pivotField name="Peso del producto (k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t="default"/>
      </items>
    </pivotField>
    <pivotField name="Largo del producto (cm)"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t="default"/>
      </items>
    </pivotField>
    <pivotField name="Ancho del producto (cm)"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 name="Alto del producto (c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name="Peso de unidad exterior (kg)"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argo de unidad exterior (cm)" compact="0" numFmtId="2" outline="0" multipleItemSelectionAllowed="1" showAll="0">
      <items>
        <item x="0"/>
        <item x="1"/>
        <item x="2"/>
        <item x="3"/>
        <item x="4"/>
        <item x="5"/>
        <item x="6"/>
        <item x="7"/>
        <item x="8"/>
        <item x="9"/>
        <item x="10"/>
        <item x="11"/>
        <item x="12"/>
        <item t="default"/>
      </items>
    </pivotField>
    <pivotField name="Ancho de unidad exterior (cm)" compact="0" numFmtId="2" outline="0" multipleItemSelectionAllowed="1" showAll="0">
      <items>
        <item x="0"/>
        <item x="1"/>
        <item x="2"/>
        <item x="3"/>
        <item x="4"/>
        <item x="5"/>
        <item x="6"/>
        <item x="7"/>
        <item x="8"/>
        <item x="9"/>
        <item x="10"/>
        <item x="11"/>
        <item x="12"/>
        <item t="default"/>
      </items>
    </pivotField>
    <pivotField name="Alto de unidad exterior (cm)" compact="0" numFmtId="2" outline="0" multipleItemSelectionAllowed="1" showAll="0">
      <items>
        <item x="0"/>
        <item x="1"/>
        <item x="2"/>
        <item x="3"/>
        <item x="4"/>
        <item x="5"/>
        <item x="6"/>
        <item x="7"/>
        <item x="8"/>
        <item x="9"/>
        <item x="10"/>
        <item x="11"/>
        <item t="default"/>
      </items>
    </pivotField>
    <pivotField name="Peso del empaque (kg)"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Largo del empaque (cm)"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t="default"/>
      </items>
    </pivotField>
    <pivotField name="Ancho del empaque (cm)"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Alto del empaque (cm)"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eso volumétrico del empaqu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Peso de unidad exterior del empaque (kg)"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Largo de unidad exterior del empaque (cm)"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Ancho de unidad exterior del empaque (cm)"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Alto de unidad externa del empaque (cm)" compact="0" numFmtId="2" outline="0" multipleItemSelectionAllowed="1" showAll="0">
      <items>
        <item x="0"/>
        <item x="1"/>
        <item x="2"/>
        <item x="3"/>
        <item x="4"/>
        <item x="5"/>
        <item x="6"/>
        <item x="7"/>
        <item x="8"/>
        <item x="9"/>
        <item x="10"/>
        <item x="11"/>
        <item x="12"/>
        <item x="13"/>
        <item x="14"/>
        <item x="15"/>
        <item x="16"/>
        <item x="17"/>
        <item x="18"/>
        <item x="19"/>
        <item t="default"/>
      </items>
    </pivotField>
    <pivotField name="Peso volumétrico de unidad exterior del empaqu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Bodega de origen" compact="0" outline="0" multipleItemSelectionAllowed="1" showAll="0">
      <items>
        <item x="0"/>
        <item x="1"/>
        <item x="2"/>
        <item x="3"/>
        <item x="4"/>
        <item x="5"/>
        <item x="6"/>
        <item x="7"/>
        <item t="default"/>
      </items>
    </pivotField>
    <pivotField name="Imáge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t="default"/>
      </items>
    </pivotField>
  </pivotFields>
  <rowFields>
    <field x="2"/>
    <field x="3"/>
    <field x="4"/>
    <field x="5"/>
    <field x="6"/>
    <field x="7"/>
  </row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rive.google.com/drive/folders/1RZ3ImLZT4WGJNTfOZyfai6i52Q2XRLTx" TargetMode="External"/><Relationship Id="rId194" Type="http://schemas.openxmlformats.org/officeDocument/2006/relationships/hyperlink" Target="https://drive.google.com/drive/folders/11f0ZCAww--xjBFac2WWsr-pGILpqZtDe" TargetMode="External"/><Relationship Id="rId193" Type="http://schemas.openxmlformats.org/officeDocument/2006/relationships/hyperlink" Target="https://drive.google.com/drive/folders/1IfjwMqw42cN3gBi2LCeJhfi3KCMHQ0Yb" TargetMode="External"/><Relationship Id="rId192" Type="http://schemas.openxmlformats.org/officeDocument/2006/relationships/hyperlink" Target="https://drive.google.com/drive/folders/1oNtjXyGiJY62nUFefZMzHvj0eJudTMth" TargetMode="External"/><Relationship Id="rId191" Type="http://schemas.openxmlformats.org/officeDocument/2006/relationships/hyperlink" Target="https://drive.google.com/drive/folders/1cVhV8whjKqKTi62bVnpuCWrUgFIQXXEJ" TargetMode="External"/><Relationship Id="rId187" Type="http://schemas.openxmlformats.org/officeDocument/2006/relationships/hyperlink" Target="https://drive.google.com/drive/folders/165Yuh3QcjTn6_zQLLAjdcBhH2_I2ajUQ" TargetMode="External"/><Relationship Id="rId186" Type="http://schemas.openxmlformats.org/officeDocument/2006/relationships/hyperlink" Target="https://drive.google.com/drive/folders/1QkE7Z1XdNQ3qZJet2hPJfZDDKuosMXYk" TargetMode="External"/><Relationship Id="rId185" Type="http://schemas.openxmlformats.org/officeDocument/2006/relationships/hyperlink" Target="https://drive.google.com/drive/folders/1G4o3-a1ViQWvDFfFbn10fr7U42ZiehC0" TargetMode="External"/><Relationship Id="rId184" Type="http://schemas.openxmlformats.org/officeDocument/2006/relationships/hyperlink" Target="https://drive.google.com/drive/folders/1bCQHwvelKQf-HLwgKFIkqWKKIE9gKy7G" TargetMode="External"/><Relationship Id="rId189" Type="http://schemas.openxmlformats.org/officeDocument/2006/relationships/hyperlink" Target="https://drive.google.com/drive/folders/1hNmOGLS1BXgjK6DH-NOmGmmMgpFQhEWk" TargetMode="External"/><Relationship Id="rId188" Type="http://schemas.openxmlformats.org/officeDocument/2006/relationships/hyperlink" Target="https://drive.google.com/drive/folders/1079tPhPURqtjq8gxj7kWgsDUbMhF18sE" TargetMode="External"/><Relationship Id="rId183" Type="http://schemas.openxmlformats.org/officeDocument/2006/relationships/hyperlink" Target="https://drive.google.com/drive/folders/1yfbpf10trDiqmJJVzb9wSpOiqkL4Pc3C" TargetMode="External"/><Relationship Id="rId182" Type="http://schemas.openxmlformats.org/officeDocument/2006/relationships/hyperlink" Target="https://drive.google.com/drive/folders/17vBPh0mVO1PfIfQoi3r0sIsOdudr1eVA" TargetMode="External"/><Relationship Id="rId181" Type="http://schemas.openxmlformats.org/officeDocument/2006/relationships/hyperlink" Target="https://drive.google.com/drive/folders/1xgckdtontXSSA7le-7AAK-zuPM65XFU_" TargetMode="External"/><Relationship Id="rId180" Type="http://schemas.openxmlformats.org/officeDocument/2006/relationships/hyperlink" Target="https://drive.google.com/drive/folders/1KEyj8kiLHEjwbky5ciblQyTEfnt1AQay" TargetMode="External"/><Relationship Id="rId176" Type="http://schemas.openxmlformats.org/officeDocument/2006/relationships/hyperlink" Target="https://drive.google.com/drive/folders/1bJOpLs08eRvj-IAFn9sgScVQI6EY8L7u" TargetMode="External"/><Relationship Id="rId297" Type="http://schemas.openxmlformats.org/officeDocument/2006/relationships/hyperlink" Target="https://drive.google.com/drive/folders/1fKJdrVK5iBS-V55lwQ8mchix0yYZbz_9" TargetMode="External"/><Relationship Id="rId175" Type="http://schemas.openxmlformats.org/officeDocument/2006/relationships/hyperlink" Target="https://drive.google.com/drive/folders/1KJMWf7Bvq0btD8gnlcGDpGSRMQJyce8A" TargetMode="External"/><Relationship Id="rId296" Type="http://schemas.openxmlformats.org/officeDocument/2006/relationships/hyperlink" Target="https://drive.google.com/drive/folders/1FS81Fle3Lo18R8iB6Csa8q2jwFTxbNvv" TargetMode="External"/><Relationship Id="rId174" Type="http://schemas.openxmlformats.org/officeDocument/2006/relationships/hyperlink" Target="https://drive.google.com/drive/folders/1baNUmRj4KP801MeNW69D4C7Ded-MLHKs" TargetMode="External"/><Relationship Id="rId295" Type="http://schemas.openxmlformats.org/officeDocument/2006/relationships/hyperlink" Target="https://drive.google.com/drive/folders/1jro3KUIFypsL692ZNaVHDT1XeRGdFPgF" TargetMode="External"/><Relationship Id="rId173" Type="http://schemas.openxmlformats.org/officeDocument/2006/relationships/hyperlink" Target="https://drive.google.com/drive/folders/1NGK3bRvtGX0QkeqXrZlFQ5zyOke9V_Qw" TargetMode="External"/><Relationship Id="rId294" Type="http://schemas.openxmlformats.org/officeDocument/2006/relationships/hyperlink" Target="https://drive.google.com/drive/folders/1Rb39LpJ3MT2ZiLpXikxmhU4fMhorT4H5" TargetMode="External"/><Relationship Id="rId179" Type="http://schemas.openxmlformats.org/officeDocument/2006/relationships/hyperlink" Target="https://drive.google.com/drive/folders/1bwyrQzinVLfeQSSQ8pKz_fuMqCzK3T70" TargetMode="External"/><Relationship Id="rId178" Type="http://schemas.openxmlformats.org/officeDocument/2006/relationships/hyperlink" Target="https://drive.google.com/drive/folders/1D2CwZDCj1roZ3rnevc3xlMBisJg7KRAS" TargetMode="External"/><Relationship Id="rId299" Type="http://schemas.openxmlformats.org/officeDocument/2006/relationships/hyperlink" Target="https://drive.google.com/drive/folders/1F9lCZ96_SS-w52pZwTZvBDtIuUtZQlgK" TargetMode="External"/><Relationship Id="rId177" Type="http://schemas.openxmlformats.org/officeDocument/2006/relationships/hyperlink" Target="https://drive.google.com/drive/folders/12ovOcoovkqEAhPnBjEuXY9XZYC_hxa8T" TargetMode="External"/><Relationship Id="rId298" Type="http://schemas.openxmlformats.org/officeDocument/2006/relationships/hyperlink" Target="https://drive.google.com/drive/folders/1-8WPmaacmUjPqbeGSZaKO59uYCNXwnqv" TargetMode="External"/><Relationship Id="rId198" Type="http://schemas.openxmlformats.org/officeDocument/2006/relationships/hyperlink" Target="https://drive.google.com/drive/folders/1QrN-aKzSqjylQDoKzzaA5kdbZ9zv9lzP" TargetMode="External"/><Relationship Id="rId197" Type="http://schemas.openxmlformats.org/officeDocument/2006/relationships/hyperlink" Target="https://drive.google.com/drive/folders/1EWwwGOqs-CVC7bLX82Bgi1YNGi965sPU" TargetMode="External"/><Relationship Id="rId196" Type="http://schemas.openxmlformats.org/officeDocument/2006/relationships/hyperlink" Target="https://drive.google.com/drive/folders/1FbNg5tmQyCLjrk6r4WHTfKsaPwaSeIAT" TargetMode="External"/><Relationship Id="rId195" Type="http://schemas.openxmlformats.org/officeDocument/2006/relationships/hyperlink" Target="https://drive.google.com/drive/folders/1F-f3Py_KLhlAbHNyGbuqtOx6ih14uWqd" TargetMode="External"/><Relationship Id="rId199" Type="http://schemas.openxmlformats.org/officeDocument/2006/relationships/hyperlink" Target="https://drive.google.com/drive/folders/1lEzl94GZc2ldlN3CO-Fyae4HJa_Z_Cxk" TargetMode="External"/><Relationship Id="rId150" Type="http://schemas.openxmlformats.org/officeDocument/2006/relationships/hyperlink" Target="https://drive.google.com/drive/folders/1tuKdRhLsegJjDOwJup_IlSt_GJqeiuu3" TargetMode="External"/><Relationship Id="rId271" Type="http://schemas.openxmlformats.org/officeDocument/2006/relationships/hyperlink" Target="https://drive.google.com/drive/folders/1S4POpancTlBegQgdaa5cFqFQ74OTmeN4" TargetMode="External"/><Relationship Id="rId392" Type="http://schemas.openxmlformats.org/officeDocument/2006/relationships/hyperlink" Target="https://drive.google.com/drive/folders/1_RBRzKBFSfHd5Z2rAORkxuYvfXRmzAzX" TargetMode="External"/><Relationship Id="rId270" Type="http://schemas.openxmlformats.org/officeDocument/2006/relationships/hyperlink" Target="https://drive.google.com/drive/folders/12_IVPD4BNV_4718YKbCJCWBG5aPHq_wN" TargetMode="External"/><Relationship Id="rId391" Type="http://schemas.openxmlformats.org/officeDocument/2006/relationships/hyperlink" Target="https://drive.google.com/drive/folders/1MbnCd43CgqZ06bUMuC0MIhiDHas7ncW9" TargetMode="External"/><Relationship Id="rId390" Type="http://schemas.openxmlformats.org/officeDocument/2006/relationships/hyperlink" Target="https://drive.google.com/drive/folders/1R2InoIu_VFbP1JdIjHPsGsL76dC9jNi5" TargetMode="External"/><Relationship Id="rId1" Type="http://schemas.openxmlformats.org/officeDocument/2006/relationships/comments" Target="../comments1.xml"/><Relationship Id="rId2" Type="http://schemas.openxmlformats.org/officeDocument/2006/relationships/hyperlink" Target="https://drive.google.com/drive/folders/1n4y3gA0-xv34lbmX9ne7HfWMN-lqI2xo?usp=drive_link" TargetMode="External"/><Relationship Id="rId3" Type="http://schemas.openxmlformats.org/officeDocument/2006/relationships/hyperlink" Target="https://drive.google.com/drive/folders/1kuQyxj2E7MJNNd1XipC4TIjwGgJYhyIN?usp=drive_link" TargetMode="External"/><Relationship Id="rId149" Type="http://schemas.openxmlformats.org/officeDocument/2006/relationships/hyperlink" Target="https://drive.google.com/drive/folders/17MDCpxBHB4FMc4-yco2OsAoPQDcsz8sc" TargetMode="External"/><Relationship Id="rId4" Type="http://schemas.openxmlformats.org/officeDocument/2006/relationships/hyperlink" Target="https://drive.google.com/drive/folders/19E-ASf8u4wbozwJVHASDbrTYUHSRb7xu?usp=drive_link" TargetMode="External"/><Relationship Id="rId148" Type="http://schemas.openxmlformats.org/officeDocument/2006/relationships/hyperlink" Target="https://drive.google.com/drive/folders/1qaOjWhgyNtHA4xHnNJmb_MoW7YNq37G2" TargetMode="External"/><Relationship Id="rId269" Type="http://schemas.openxmlformats.org/officeDocument/2006/relationships/hyperlink" Target="https://drive.google.com/drive/folders/1ZyEr8s9DV7wgdjFILupBbWD8AhCbXZPn" TargetMode="External"/><Relationship Id="rId9" Type="http://schemas.openxmlformats.org/officeDocument/2006/relationships/hyperlink" Target="https://drive.google.com/drive/folders/1MTh8jY48x75wGJmzOBMrujXJ0ebZ2736" TargetMode="External"/><Relationship Id="rId143" Type="http://schemas.openxmlformats.org/officeDocument/2006/relationships/hyperlink" Target="https://drive.google.com/drive/folders/1NH4S8oBFzO5WSMdAaoTalwRRhKTWc4Qr" TargetMode="External"/><Relationship Id="rId264" Type="http://schemas.openxmlformats.org/officeDocument/2006/relationships/hyperlink" Target="https://drive.google.com/drive/folders/1ia9lzX5s02MP2U90ozS0IoTaYU8Ae0DZ" TargetMode="External"/><Relationship Id="rId385" Type="http://schemas.openxmlformats.org/officeDocument/2006/relationships/hyperlink" Target="https://drive.google.com/drive/folders/1mKm6XnFt891WOKgmAAngmMwNqzaoYLIb" TargetMode="External"/><Relationship Id="rId142" Type="http://schemas.openxmlformats.org/officeDocument/2006/relationships/hyperlink" Target="https://drive.google.com/drive/folders/1bxAWbo1AfF3RLnYHqazZwdRaQ_ssOohx" TargetMode="External"/><Relationship Id="rId263" Type="http://schemas.openxmlformats.org/officeDocument/2006/relationships/hyperlink" Target="https://drive.google.com/drive/folders/1-TWdlEyd7oQoxn97aj2dpKBs6KhKjwlp" TargetMode="External"/><Relationship Id="rId384" Type="http://schemas.openxmlformats.org/officeDocument/2006/relationships/hyperlink" Target="https://drive.google.com/drive/folders/1CrkvJlvN8yxDZ7i3Dszfj7TvG8x5Ksjj" TargetMode="External"/><Relationship Id="rId141" Type="http://schemas.openxmlformats.org/officeDocument/2006/relationships/hyperlink" Target="https://drive.google.com/drive/folders/12s2QVtipILg15pmf7w8UYXMePHt9Cf72" TargetMode="External"/><Relationship Id="rId262" Type="http://schemas.openxmlformats.org/officeDocument/2006/relationships/hyperlink" Target="https://drive.google.com/drive/folders/13cEyyfwqw2yDMivoRSb25G71eivICK2E" TargetMode="External"/><Relationship Id="rId383" Type="http://schemas.openxmlformats.org/officeDocument/2006/relationships/hyperlink" Target="https://drive.google.com/drive/folders/1Qv2DdyXcyXHdO9vERfAtNcrHWLmFzwfk" TargetMode="External"/><Relationship Id="rId140" Type="http://schemas.openxmlformats.org/officeDocument/2006/relationships/hyperlink" Target="https://drive.google.com/drive/folders/1FZOeUTy4lGhxH_w0VO_xHvmxt8LPf9mB" TargetMode="External"/><Relationship Id="rId261" Type="http://schemas.openxmlformats.org/officeDocument/2006/relationships/hyperlink" Target="https://drive.google.com/drive/folders/1guapoiATvi9YAsfdt3TKYWmAMYflecU5" TargetMode="External"/><Relationship Id="rId382" Type="http://schemas.openxmlformats.org/officeDocument/2006/relationships/hyperlink" Target="https://drive.google.com/drive/folders/1J04CWJLJE6YZXSOLWcXSDYsiVXT4668w" TargetMode="External"/><Relationship Id="rId5" Type="http://schemas.openxmlformats.org/officeDocument/2006/relationships/hyperlink" Target="https://drive.google.com/drive/folders/1idEawXe-areyB3mXqKWcmL9WUdAfMJME?usp=drive_link" TargetMode="External"/><Relationship Id="rId147" Type="http://schemas.openxmlformats.org/officeDocument/2006/relationships/hyperlink" Target="https://drive.google.com/drive/folders/1xLwdKkS4zAwT1YBGsDOGF_K_t_9CqbZl" TargetMode="External"/><Relationship Id="rId268" Type="http://schemas.openxmlformats.org/officeDocument/2006/relationships/hyperlink" Target="https://drive.google.com/drive/folders/1a8OOjkOTP1egVQtJ7WL04iSPHRQLc_-M" TargetMode="External"/><Relationship Id="rId389" Type="http://schemas.openxmlformats.org/officeDocument/2006/relationships/hyperlink" Target="https://drive.google.com/drive/folders/18kwkmrH9_6k7fn8BylPBKUiCB_ZbYo-p" TargetMode="External"/><Relationship Id="rId6" Type="http://schemas.openxmlformats.org/officeDocument/2006/relationships/hyperlink" Target="https://drive.google.com/drive/folders/1yuiur5sSRUSNyTBLLD1zrafyblmY1E6Z?usp=drive_link" TargetMode="External"/><Relationship Id="rId146" Type="http://schemas.openxmlformats.org/officeDocument/2006/relationships/hyperlink" Target="https://drive.google.com/drive/folders/1g7RIeQ_7FB-fEfFeny3_iOfw2jnPZNdj" TargetMode="External"/><Relationship Id="rId267" Type="http://schemas.openxmlformats.org/officeDocument/2006/relationships/hyperlink" Target="https://drive.google.com/drive/folders/1WKdwlcMo637R3vD9tZqDGi1zj_vwR-Fz" TargetMode="External"/><Relationship Id="rId388" Type="http://schemas.openxmlformats.org/officeDocument/2006/relationships/hyperlink" Target="https://drive.google.com/drive/folders/11ZhH8MvJ9dJ8DAgXE3FkmadaropTvS-N" TargetMode="External"/><Relationship Id="rId7" Type="http://schemas.openxmlformats.org/officeDocument/2006/relationships/hyperlink" Target="https://drive.google.com/drive/folders/1U9Uw_LAA9YhUx1ZscEMhNjcz5fXzqx3M?usp=drive_link" TargetMode="External"/><Relationship Id="rId145" Type="http://schemas.openxmlformats.org/officeDocument/2006/relationships/hyperlink" Target="https://drive.google.com/drive/folders/1BBIU0QJm7fBXW1aroOynUTfXuaSEIFVP" TargetMode="External"/><Relationship Id="rId266" Type="http://schemas.openxmlformats.org/officeDocument/2006/relationships/hyperlink" Target="https://drive.google.com/drive/folders/1EY-UcaAfGDKzdrtvL0OzlvAsMkYgqaYw" TargetMode="External"/><Relationship Id="rId387" Type="http://schemas.openxmlformats.org/officeDocument/2006/relationships/hyperlink" Target="https://drive.google.com/drive/folders/1MjHTsGi6vTXdaDPEo4wqDs0gk7SjmcTQ" TargetMode="External"/><Relationship Id="rId8" Type="http://schemas.openxmlformats.org/officeDocument/2006/relationships/hyperlink" Target="https://drive.google.com/drive/folders/1Mrv_c1ACnbVZG_nvKOJT0_iRFuXz4WpR?usp=drive_link" TargetMode="External"/><Relationship Id="rId144" Type="http://schemas.openxmlformats.org/officeDocument/2006/relationships/hyperlink" Target="https://drive.google.com/drive/folders/1leluv7Z2J6IpmwfRRlpQdRQEBIV-y4EV" TargetMode="External"/><Relationship Id="rId265" Type="http://schemas.openxmlformats.org/officeDocument/2006/relationships/hyperlink" Target="https://drive.google.com/drive/folders/19QpDS7EmR3uKO-TMCZQ5ImdvFjCoACYm" TargetMode="External"/><Relationship Id="rId386" Type="http://schemas.openxmlformats.org/officeDocument/2006/relationships/hyperlink" Target="https://drive.google.com/drive/folders/1FM6LGfbaKHaVSOTL-VyIA7Njfv5IgvOT" TargetMode="External"/><Relationship Id="rId260" Type="http://schemas.openxmlformats.org/officeDocument/2006/relationships/hyperlink" Target="https://drive.google.com/drive/folders/18hTzeZtB3WeJMSGS7OYGiT5gSGqy6bgx" TargetMode="External"/><Relationship Id="rId381" Type="http://schemas.openxmlformats.org/officeDocument/2006/relationships/hyperlink" Target="https://drive.google.com/drive/folders/1DSA2xkFSD2wHmROeRS7qeq4mM53K9u-Z" TargetMode="External"/><Relationship Id="rId380" Type="http://schemas.openxmlformats.org/officeDocument/2006/relationships/hyperlink" Target="https://drive.google.com/drive/folders/11MbFhsXXH7qIjvzPyFJuSFZ9ar3kB3CJ" TargetMode="External"/><Relationship Id="rId139" Type="http://schemas.openxmlformats.org/officeDocument/2006/relationships/hyperlink" Target="https://drive.google.com/drive/folders/19bOrBujWIWaEza_0MHA7xUVL7rR6npsV" TargetMode="External"/><Relationship Id="rId138" Type="http://schemas.openxmlformats.org/officeDocument/2006/relationships/hyperlink" Target="https://drive.google.com/drive/folders/1jSaiC9_UrVgXDoQAT15bjaL8xnEZjwWW" TargetMode="External"/><Relationship Id="rId259" Type="http://schemas.openxmlformats.org/officeDocument/2006/relationships/hyperlink" Target="https://drive.google.com/drive/folders/1_QlCcA-3xy0AxqYTRje7-aZBKvJ0ouk6" TargetMode="External"/><Relationship Id="rId137" Type="http://schemas.openxmlformats.org/officeDocument/2006/relationships/hyperlink" Target="https://drive.google.com/drive/folders/1Cl_XieVhfOpjGN6ljaSHexxV45DcZ5Wh" TargetMode="External"/><Relationship Id="rId258" Type="http://schemas.openxmlformats.org/officeDocument/2006/relationships/hyperlink" Target="https://drive.google.com/drive/folders/1bzvNJq2g1dwo4lZiAOS9BSh-PngHA-SF" TargetMode="External"/><Relationship Id="rId379" Type="http://schemas.openxmlformats.org/officeDocument/2006/relationships/hyperlink" Target="https://drive.google.com/drive/folders/1lypTjTGzllRmcJEGa5ZH2FWGeWx03oee" TargetMode="External"/><Relationship Id="rId132" Type="http://schemas.openxmlformats.org/officeDocument/2006/relationships/hyperlink" Target="https://drive.google.com/drive/folders/1NwhVE82VaMo4qmQGFDHq3puaVlPcUMgV" TargetMode="External"/><Relationship Id="rId253" Type="http://schemas.openxmlformats.org/officeDocument/2006/relationships/hyperlink" Target="https://drive.google.com/drive/folders/1WjvNN72K1ZB6EKurfap0SGmwFLTUhWti" TargetMode="External"/><Relationship Id="rId374" Type="http://schemas.openxmlformats.org/officeDocument/2006/relationships/hyperlink" Target="https://drive.google.com/drive/folders/1qFBWtkNDsDglVhQg98OsJiAOp71dETrP" TargetMode="External"/><Relationship Id="rId495" Type="http://schemas.openxmlformats.org/officeDocument/2006/relationships/hyperlink" Target="https://drive.google.com/drive/folders/1j41PJimALwjc9ul5ATmfmv0CV-wOtEYw" TargetMode="External"/><Relationship Id="rId131" Type="http://schemas.openxmlformats.org/officeDocument/2006/relationships/hyperlink" Target="https://drive.google.com/drive/folders/1Qn0hZMt6rkNu9DjwGls2yjBlhlapvBi_" TargetMode="External"/><Relationship Id="rId252" Type="http://schemas.openxmlformats.org/officeDocument/2006/relationships/hyperlink" Target="https://drive.google.com/drive/folders/1QVw-WW4kPKjoAv8H5qCmGH6WTFY_bfrI" TargetMode="External"/><Relationship Id="rId373" Type="http://schemas.openxmlformats.org/officeDocument/2006/relationships/hyperlink" Target="https://drive.google.com/drive/folders/1cQu8mH8sgvlRZIhqucEaZVDCRUOmUG2g" TargetMode="External"/><Relationship Id="rId494" Type="http://schemas.openxmlformats.org/officeDocument/2006/relationships/hyperlink" Target="https://drive.google.com/drive/folders/1pBpYmwFAKEHOen29CKGZpNtJCwCXhoeZ" TargetMode="External"/><Relationship Id="rId130" Type="http://schemas.openxmlformats.org/officeDocument/2006/relationships/hyperlink" Target="https://drive.google.com/drive/folders/1Agb68-ShtIkmdUyScInYCJyqFl9TuN4w" TargetMode="External"/><Relationship Id="rId251" Type="http://schemas.openxmlformats.org/officeDocument/2006/relationships/hyperlink" Target="https://drive.google.com/drive/folders/1qk5W9a58MraJHcSG0G1nKpmQpNNYs2Y-" TargetMode="External"/><Relationship Id="rId372" Type="http://schemas.openxmlformats.org/officeDocument/2006/relationships/hyperlink" Target="https://drive.google.com/drive/folders/1mtR7PeIWwyi5xbNotWOniSEUX-mQ6-Rl" TargetMode="External"/><Relationship Id="rId493" Type="http://schemas.openxmlformats.org/officeDocument/2006/relationships/hyperlink" Target="https://drive.google.com/drive/folders/1-FhEMuYLonGn1uVYEd2sQUc81s3deSZV" TargetMode="External"/><Relationship Id="rId250" Type="http://schemas.openxmlformats.org/officeDocument/2006/relationships/hyperlink" Target="https://drive.google.com/drive/folders/1tjDrmg5rs9bQocdbYCmabHiq8fBATJz9" TargetMode="External"/><Relationship Id="rId371" Type="http://schemas.openxmlformats.org/officeDocument/2006/relationships/hyperlink" Target="https://drive.google.com/drive/folders/1q1R7e5dYoqOLq-bxTpl9cpEdQQyk5x1U" TargetMode="External"/><Relationship Id="rId492" Type="http://schemas.openxmlformats.org/officeDocument/2006/relationships/hyperlink" Target="https://drive.google.com/drive/folders/1lLcdyFzOiaLXrsDqhpAWqaL--GuhFAz4" TargetMode="External"/><Relationship Id="rId136" Type="http://schemas.openxmlformats.org/officeDocument/2006/relationships/hyperlink" Target="https://drive.google.com/drive/folders/1u1jhpJrCQoTCtz_WWaB0S1i-zRcs4JPI" TargetMode="External"/><Relationship Id="rId257" Type="http://schemas.openxmlformats.org/officeDocument/2006/relationships/hyperlink" Target="https://drive.google.com/drive/folders/1fT-rT9XSRGbKKbKE9myXhAxiGntMw1JB" TargetMode="External"/><Relationship Id="rId378" Type="http://schemas.openxmlformats.org/officeDocument/2006/relationships/hyperlink" Target="https://drive.google.com/drive/folders/1pkd8XRaymk2cKGEC-QnvVCmSJmb_O_tt" TargetMode="External"/><Relationship Id="rId499" Type="http://schemas.openxmlformats.org/officeDocument/2006/relationships/hyperlink" Target="https://drive.google.com/drive/folders/1sLddJEhpqbiZ56gp47HraUiQRikCopa7" TargetMode="External"/><Relationship Id="rId135" Type="http://schemas.openxmlformats.org/officeDocument/2006/relationships/hyperlink" Target="https://drive.google.com/drive/folders/1uwErQv0hM94c5LucHfL2ke8fzFClXvgr" TargetMode="External"/><Relationship Id="rId256" Type="http://schemas.openxmlformats.org/officeDocument/2006/relationships/hyperlink" Target="https://drive.google.com/drive/folders/1_jcGHgKap4BtQ9o4glF2u3OOW3RY7sQa" TargetMode="External"/><Relationship Id="rId377" Type="http://schemas.openxmlformats.org/officeDocument/2006/relationships/hyperlink" Target="https://drive.google.com/drive/folders/14UWIkJXCHd6JqQHHzxokx-hyyU6nXy0V" TargetMode="External"/><Relationship Id="rId498" Type="http://schemas.openxmlformats.org/officeDocument/2006/relationships/hyperlink" Target="https://drive.google.com/drive/folders/1mBoubGW60_mIqmnG1DxEYZuxP4nfNTp0" TargetMode="External"/><Relationship Id="rId134" Type="http://schemas.openxmlformats.org/officeDocument/2006/relationships/hyperlink" Target="https://drive.google.com/drive/folders/1_lXBDrHP7xOo4x0DF5OlZwoTKEZ4E1I0" TargetMode="External"/><Relationship Id="rId255" Type="http://schemas.openxmlformats.org/officeDocument/2006/relationships/hyperlink" Target="https://drive.google.com/drive/folders/1_jcGHgKap4BtQ9o4glF2u3OOW3RY7sQa" TargetMode="External"/><Relationship Id="rId376" Type="http://schemas.openxmlformats.org/officeDocument/2006/relationships/hyperlink" Target="https://drive.google.com/drive/folders/1b2tTfZQlGDbvFVbcpAnltnxqRHlzfeFy" TargetMode="External"/><Relationship Id="rId497" Type="http://schemas.openxmlformats.org/officeDocument/2006/relationships/hyperlink" Target="https://drive.google.com/drive/folders/1_XHFItaTTBN8qv2ox5brwnwXLD0cd_GD" TargetMode="External"/><Relationship Id="rId133" Type="http://schemas.openxmlformats.org/officeDocument/2006/relationships/hyperlink" Target="https://drive.google.com/drive/folders/1WeXGGn8C9oBI4C--o7dd0WW_2nSUQM8q" TargetMode="External"/><Relationship Id="rId254" Type="http://schemas.openxmlformats.org/officeDocument/2006/relationships/hyperlink" Target="https://drive.google.com/drive/folders/1zvEZ1FlTiHx7O5ulE4ntK9ie49xax0Ml" TargetMode="External"/><Relationship Id="rId375" Type="http://schemas.openxmlformats.org/officeDocument/2006/relationships/hyperlink" Target="https://drive.google.com/drive/folders/1ewnppTTVUVFTCd5oqivFtTKJ9xsixQG3" TargetMode="External"/><Relationship Id="rId496" Type="http://schemas.openxmlformats.org/officeDocument/2006/relationships/hyperlink" Target="https://drive.google.com/drive/folders/12YVzNh69i15O8j8YwCqczxtmh0dPfmAA" TargetMode="External"/><Relationship Id="rId172" Type="http://schemas.openxmlformats.org/officeDocument/2006/relationships/hyperlink" Target="https://drive.google.com/drive/folders/1jKLPs7276QmzIcQBKg_icC5BdohwZUT3" TargetMode="External"/><Relationship Id="rId293" Type="http://schemas.openxmlformats.org/officeDocument/2006/relationships/hyperlink" Target="https://drive.google.com/drive/folders/1C0QN00cq5qF1y14bCqj9MmBnoXirbsaF" TargetMode="External"/><Relationship Id="rId171" Type="http://schemas.openxmlformats.org/officeDocument/2006/relationships/hyperlink" Target="https://drive.google.com/drive/folders/1YRGDsxVaC7EdJbFKGK9brqBNctFqFykg" TargetMode="External"/><Relationship Id="rId292" Type="http://schemas.openxmlformats.org/officeDocument/2006/relationships/hyperlink" Target="https://drive.google.com/drive/folders/1ShQI_r9CCMxpj-kMp21D77J9qRGA6TF9" TargetMode="External"/><Relationship Id="rId170" Type="http://schemas.openxmlformats.org/officeDocument/2006/relationships/hyperlink" Target="https://drive.google.com/drive/folders/1svbSqOCeAr-zNrCLZmQzZ9Gl4SsugkkB" TargetMode="External"/><Relationship Id="rId291" Type="http://schemas.openxmlformats.org/officeDocument/2006/relationships/hyperlink" Target="https://drive.google.com/drive/folders/1WfHQE-TXBpaacaHkpkSmkQ5vTIjMKfsE" TargetMode="External"/><Relationship Id="rId290" Type="http://schemas.openxmlformats.org/officeDocument/2006/relationships/hyperlink" Target="https://drive.google.com/drive/folders/13ODwZaqykEzU5YprKhMV-Drf1Eo-P0Uu" TargetMode="External"/><Relationship Id="rId165" Type="http://schemas.openxmlformats.org/officeDocument/2006/relationships/hyperlink" Target="https://drive.google.com/drive/folders/1NFNlZdWDikzugBGOnqNjBrQIYYKiDuAy" TargetMode="External"/><Relationship Id="rId286" Type="http://schemas.openxmlformats.org/officeDocument/2006/relationships/hyperlink" Target="https://drive.google.com/drive/folders/18dRfTDTDcwc60tXg5_Oy6exAudYfj9Lx" TargetMode="External"/><Relationship Id="rId164" Type="http://schemas.openxmlformats.org/officeDocument/2006/relationships/hyperlink" Target="https://drive.google.com/drive/folders/1e0GUIqBjCeZDZvL5HU43dL6PrBTxwSAR" TargetMode="External"/><Relationship Id="rId285" Type="http://schemas.openxmlformats.org/officeDocument/2006/relationships/hyperlink" Target="https://drive.google.com/drive/folders/1VZKJXOlUotDjNgaduAvP2KcVBl11fYpO" TargetMode="External"/><Relationship Id="rId163" Type="http://schemas.openxmlformats.org/officeDocument/2006/relationships/hyperlink" Target="https://drive.google.com/drive/folders/1tq06iE0kBfA0YvAuDyed4gTaGDJfZNqQ" TargetMode="External"/><Relationship Id="rId284" Type="http://schemas.openxmlformats.org/officeDocument/2006/relationships/hyperlink" Target="https://drive.google.com/drive/folders/1vgVgE8eHJ30tx60lZq-R3JvZHwA5Grto" TargetMode="External"/><Relationship Id="rId162" Type="http://schemas.openxmlformats.org/officeDocument/2006/relationships/hyperlink" Target="https://drive.google.com/drive/folders/1eCVeQThPGXFfzbOkcWmwyB0z9KPQjnWx" TargetMode="External"/><Relationship Id="rId283" Type="http://schemas.openxmlformats.org/officeDocument/2006/relationships/hyperlink" Target="https://drive.google.com/drive/folders/1LxhSZsjfGUu_DTR6rY3rNmOMugX1taDS" TargetMode="External"/><Relationship Id="rId169" Type="http://schemas.openxmlformats.org/officeDocument/2006/relationships/hyperlink" Target="https://drive.google.com/drive/folders/1bnKihd2_qXeWewiKIvl_dcSnNNtEeuB4" TargetMode="External"/><Relationship Id="rId168" Type="http://schemas.openxmlformats.org/officeDocument/2006/relationships/hyperlink" Target="https://drive.google.com/drive/folders/1tPKfPw6LGMigUDIarYmuLiBp2WZjxyEI" TargetMode="External"/><Relationship Id="rId289" Type="http://schemas.openxmlformats.org/officeDocument/2006/relationships/hyperlink" Target="https://drive.google.com/drive/folders/1Z-GKbjbyKQkohbIASL7Xvzfb1agRQJ-o" TargetMode="External"/><Relationship Id="rId167" Type="http://schemas.openxmlformats.org/officeDocument/2006/relationships/hyperlink" Target="https://drive.google.com/drive/folders/1nvDLhCWuoysU8cXXhrw1R-OovVbc6aE1?role=writer" TargetMode="External"/><Relationship Id="rId288" Type="http://schemas.openxmlformats.org/officeDocument/2006/relationships/hyperlink" Target="https://drive.google.com/drive/folders/13fntoO1AUICnIh139A4nFl8y0YcV0Vsz" TargetMode="External"/><Relationship Id="rId166" Type="http://schemas.openxmlformats.org/officeDocument/2006/relationships/hyperlink" Target="https://drive.google.com/drive/folders/1VBsru8vpyQhIJWAQgX0LDDM6yg54RDWP" TargetMode="External"/><Relationship Id="rId287" Type="http://schemas.openxmlformats.org/officeDocument/2006/relationships/hyperlink" Target="https://drive.google.com/drive/folders/1YjcZKzIBLu1kNCuqA6riEz4WLjVs3lUT" TargetMode="External"/><Relationship Id="rId161" Type="http://schemas.openxmlformats.org/officeDocument/2006/relationships/hyperlink" Target="https://drive.google.com/drive/folders/1DqlaGlK5ogWMh843SKAJ1Li0RisFvLC4" TargetMode="External"/><Relationship Id="rId282" Type="http://schemas.openxmlformats.org/officeDocument/2006/relationships/hyperlink" Target="https://drive.google.com/drive/folders/1OXvBQFaiCsSB_aIWdKayjr3tdKHeHRjy" TargetMode="External"/><Relationship Id="rId160" Type="http://schemas.openxmlformats.org/officeDocument/2006/relationships/hyperlink" Target="https://drive.google.com/drive/folders/1bZYWYspAMF1j1u63CiLFjmTCC0PrY1Pr" TargetMode="External"/><Relationship Id="rId281" Type="http://schemas.openxmlformats.org/officeDocument/2006/relationships/hyperlink" Target="https://drive.google.com/drive/folders/1D9Xq1B85SN9c3idH48lNf5JC1jxWc5XU" TargetMode="External"/><Relationship Id="rId280" Type="http://schemas.openxmlformats.org/officeDocument/2006/relationships/hyperlink" Target="https://drive.google.com/drive/folders/1soxpBcb2EzJNFIfh6rRvJehmPoc_WqyD" TargetMode="External"/><Relationship Id="rId159" Type="http://schemas.openxmlformats.org/officeDocument/2006/relationships/hyperlink" Target="https://drive.google.com/drive/folders/1B5QR_WSgJTzGAuaq8ANaGPSGa0eAetUb" TargetMode="External"/><Relationship Id="rId154" Type="http://schemas.openxmlformats.org/officeDocument/2006/relationships/hyperlink" Target="https://drive.google.com/drive/folders/1ABk_sAR4BpIR7zBKx1CEB6Tpl7jCSCaI" TargetMode="External"/><Relationship Id="rId275" Type="http://schemas.openxmlformats.org/officeDocument/2006/relationships/hyperlink" Target="https://drive.google.com/drive/folders/1aYQ85E3REPdpZGpowOCR5zF59McclYHS" TargetMode="External"/><Relationship Id="rId396" Type="http://schemas.openxmlformats.org/officeDocument/2006/relationships/hyperlink" Target="https://drive.google.com/drive/folders/1d-jPlXHFc7IzwT0JGZAVtzhYHDyailsL" TargetMode="External"/><Relationship Id="rId153" Type="http://schemas.openxmlformats.org/officeDocument/2006/relationships/hyperlink" Target="https://drive.google.com/drive/folders/1HEYhC8-_QSFt4wGsCNsRFEprlO16Wsf3" TargetMode="External"/><Relationship Id="rId274" Type="http://schemas.openxmlformats.org/officeDocument/2006/relationships/hyperlink" Target="https://drive.google.com/drive/folders/1Mwy3uut0ujnW_rB5g2MJU0zqeqtEvT7a" TargetMode="External"/><Relationship Id="rId395" Type="http://schemas.openxmlformats.org/officeDocument/2006/relationships/hyperlink" Target="https://drive.google.com/drive/folders/13U5dhSCCNThJ6ZMckpixbC-z7yBAgCDg" TargetMode="External"/><Relationship Id="rId152" Type="http://schemas.openxmlformats.org/officeDocument/2006/relationships/hyperlink" Target="https://drive.google.com/drive/folders/1OUF1arJCpIuKy0wce-XXMJq44mV2tF2T" TargetMode="External"/><Relationship Id="rId273" Type="http://schemas.openxmlformats.org/officeDocument/2006/relationships/hyperlink" Target="https://drive.google.com/drive/folders/1NjIwJOWdWCF9jn6CAuXuBv9-hg05uX_N" TargetMode="External"/><Relationship Id="rId394" Type="http://schemas.openxmlformats.org/officeDocument/2006/relationships/hyperlink" Target="https://drive.google.com/drive/folders/13jBytuBeOBOoSLhMYHQKfEr31uMk7J7S" TargetMode="External"/><Relationship Id="rId151" Type="http://schemas.openxmlformats.org/officeDocument/2006/relationships/hyperlink" Target="https://drive.google.com/drive/folders/1mH4EkeArKfpf-bMoCgMl4qk57tMdQk3q" TargetMode="External"/><Relationship Id="rId272" Type="http://schemas.openxmlformats.org/officeDocument/2006/relationships/hyperlink" Target="https://drive.google.com/drive/folders/1KJJRBzutZWZyKyCKWdS-1Oh4geIYYfM2" TargetMode="External"/><Relationship Id="rId393" Type="http://schemas.openxmlformats.org/officeDocument/2006/relationships/hyperlink" Target="https://drive.google.com/drive/folders/1BL96f7JK8adgts9RYn-yrqMcGzWF53HV" TargetMode="External"/><Relationship Id="rId158" Type="http://schemas.openxmlformats.org/officeDocument/2006/relationships/hyperlink" Target="https://drive.google.com/drive/folders/1r-NsOs208gSvMH7rin6jiO29LjqQ_7Rz" TargetMode="External"/><Relationship Id="rId279" Type="http://schemas.openxmlformats.org/officeDocument/2006/relationships/hyperlink" Target="https://drive.google.com/drive/folders/1u9dnClxj4MAx7vH9W8TV5dfxXa1vsx1i" TargetMode="External"/><Relationship Id="rId157" Type="http://schemas.openxmlformats.org/officeDocument/2006/relationships/hyperlink" Target="https://drive.google.com/drive/folders/1jKx9dz2v4p8jAL3M8X3bxiH4e_0BfplM" TargetMode="External"/><Relationship Id="rId278" Type="http://schemas.openxmlformats.org/officeDocument/2006/relationships/hyperlink" Target="https://drive.google.com/drive/folders/17Iu9wcTlyKWnZGnugfRIjHkaurMRVSao" TargetMode="External"/><Relationship Id="rId399" Type="http://schemas.openxmlformats.org/officeDocument/2006/relationships/hyperlink" Target="https://drive.google.com/drive/folders/1OCU7CUx9ECoB4bEApwthp_ILutjYdj4U" TargetMode="External"/><Relationship Id="rId156" Type="http://schemas.openxmlformats.org/officeDocument/2006/relationships/hyperlink" Target="https://drive.google.com/drive/folders/13kuPTRi8sKd6vHhDwkVBTsMYSrRW9ZQs" TargetMode="External"/><Relationship Id="rId277" Type="http://schemas.openxmlformats.org/officeDocument/2006/relationships/hyperlink" Target="https://drive.google.com/drive/folders/1YwC4IigCerDjOekVIK3HzpsT63u1KY3e" TargetMode="External"/><Relationship Id="rId398" Type="http://schemas.openxmlformats.org/officeDocument/2006/relationships/hyperlink" Target="https://drive.google.com/drive/folders/1A6Ienxjb7DdLbq3IPktLOuo7N27Fl2K8" TargetMode="External"/><Relationship Id="rId155" Type="http://schemas.openxmlformats.org/officeDocument/2006/relationships/hyperlink" Target="https://drive.google.com/drive/folders/18oBzG1xdPXx8ocgbS1S_y3UA6btovzdK" TargetMode="External"/><Relationship Id="rId276" Type="http://schemas.openxmlformats.org/officeDocument/2006/relationships/hyperlink" Target="https://drive.google.com/drive/folders/1lbLAGA5PEpHXnXJ3-nALjQ0iOR6elwNM" TargetMode="External"/><Relationship Id="rId397" Type="http://schemas.openxmlformats.org/officeDocument/2006/relationships/hyperlink" Target="https://drive.google.com/drive/folders/1HO_n1HX2xu_84cvAG3hSChucNv9u961E" TargetMode="External"/><Relationship Id="rId40" Type="http://schemas.openxmlformats.org/officeDocument/2006/relationships/hyperlink" Target="https://drive.google.com/drive/folders/1QehL0-ffjM4FOoCobjpUWXB8ggh8Zien" TargetMode="External"/><Relationship Id="rId42" Type="http://schemas.openxmlformats.org/officeDocument/2006/relationships/hyperlink" Target="https://drive.google.com/drive/folders/1uYW2fzidMWX4jWfuBcJlGqjFqFt1_obe" TargetMode="External"/><Relationship Id="rId41" Type="http://schemas.openxmlformats.org/officeDocument/2006/relationships/hyperlink" Target="https://drive.google.com/drive/folders/161iCROSncFBw88TFvjDc6T9nzngwwk9N" TargetMode="External"/><Relationship Id="rId44" Type="http://schemas.openxmlformats.org/officeDocument/2006/relationships/hyperlink" Target="https://drive.google.com/drive/folders/1BBcjFr3HCU7yu8cwpizkXZhIDiW55XyO" TargetMode="External"/><Relationship Id="rId43" Type="http://schemas.openxmlformats.org/officeDocument/2006/relationships/hyperlink" Target="https://drive.google.com/drive/folders/1MBMp4SjCRLM6pWyvNIN0uBLLatXkNv_T" TargetMode="External"/><Relationship Id="rId46" Type="http://schemas.openxmlformats.org/officeDocument/2006/relationships/hyperlink" Target="https://drive.google.com/drive/folders/1CSmZXhUzPXtE8GNctsuAD5Of4OPuT5KV" TargetMode="External"/><Relationship Id="rId45" Type="http://schemas.openxmlformats.org/officeDocument/2006/relationships/hyperlink" Target="https://drive.google.com/drive/folders/1O9DwM3FKoEIWASO0zHSjDrtP0XwtFmWO" TargetMode="External"/><Relationship Id="rId509" Type="http://schemas.openxmlformats.org/officeDocument/2006/relationships/hyperlink" Target="https://drive.google.com/drive/folders/1cUvn9nEBTYdMx1_JAK695Txe2RBDUG_f" TargetMode="External"/><Relationship Id="rId508" Type="http://schemas.openxmlformats.org/officeDocument/2006/relationships/hyperlink" Target="https://drive.google.com/drive/folders/1rSFKXxvpVV-LlNZVLZYNUGEaHioAYTYP" TargetMode="External"/><Relationship Id="rId629" Type="http://schemas.openxmlformats.org/officeDocument/2006/relationships/hyperlink" Target="https://drive.google.com/drive/folders/1Jt5P0vSMpExSt-RycvM5aHJkOlOEVCrq" TargetMode="External"/><Relationship Id="rId503" Type="http://schemas.openxmlformats.org/officeDocument/2006/relationships/hyperlink" Target="https://drive.google.com/drive/folders/1sBHPuNUEEnxqL5umsc9PpQxIvt1YRBVI" TargetMode="External"/><Relationship Id="rId624" Type="http://schemas.openxmlformats.org/officeDocument/2006/relationships/hyperlink" Target="https://drive.google.com/drive/folders/1k7uMVMn3WoMMmW0gKM4P_AqlzV42jboV?usp=drive_link" TargetMode="External"/><Relationship Id="rId502" Type="http://schemas.openxmlformats.org/officeDocument/2006/relationships/hyperlink" Target="https://drive.google.com/drive/folders/1XCZPW9n9-v_41qg7JZR6B23Vk3FK03Ni" TargetMode="External"/><Relationship Id="rId623" Type="http://schemas.openxmlformats.org/officeDocument/2006/relationships/hyperlink" Target="https://drive.google.com/drive/folders/1g1Wd6bIFVnSiNALrTWFqmkaURqiaxka3?usp=drive_link" TargetMode="External"/><Relationship Id="rId501" Type="http://schemas.openxmlformats.org/officeDocument/2006/relationships/hyperlink" Target="https://drive.google.com/drive/folders/1UpVHWDsuITXM8BiPIz2y9yVABcDXaDPJ" TargetMode="External"/><Relationship Id="rId622" Type="http://schemas.openxmlformats.org/officeDocument/2006/relationships/hyperlink" Target="https://drive.google.com/drive/folders/1HSGW7oPci9ikNc4riEgIbrvCG5itfFOE?usp=drive_link" TargetMode="External"/><Relationship Id="rId500" Type="http://schemas.openxmlformats.org/officeDocument/2006/relationships/hyperlink" Target="https://drive.google.com/drive/folders/1fiMBHEh2XLnQpBJUc5hFH5UqoGvtY_CU" TargetMode="External"/><Relationship Id="rId621" Type="http://schemas.openxmlformats.org/officeDocument/2006/relationships/hyperlink" Target="https://drive.google.com/drive/folders/13TAPzGiMr4M89yCD96CxQa0PdKlv_7CU?usp=drive_link" TargetMode="External"/><Relationship Id="rId507" Type="http://schemas.openxmlformats.org/officeDocument/2006/relationships/hyperlink" Target="https://drive.google.com/drive/folders/1SgdrF1zbF6up9EAlZpsbXKd7VCd82HK9" TargetMode="External"/><Relationship Id="rId628" Type="http://schemas.openxmlformats.org/officeDocument/2006/relationships/hyperlink" Target="https://drive.google.com/drive/folders/1iwkVW5a1BdySxoEDrL0N04V-75VX5KDa" TargetMode="External"/><Relationship Id="rId506" Type="http://schemas.openxmlformats.org/officeDocument/2006/relationships/hyperlink" Target="https://drive.google.com/drive/folders/1_16lr1qdxK1WhDn0H2uA-OYEo23NUMCM" TargetMode="External"/><Relationship Id="rId627" Type="http://schemas.openxmlformats.org/officeDocument/2006/relationships/hyperlink" Target="https://drive.google.com/drive/folders/10HLFbAW4vOGSUTp05s_rvZMfODttgxAd" TargetMode="External"/><Relationship Id="rId505" Type="http://schemas.openxmlformats.org/officeDocument/2006/relationships/hyperlink" Target="https://drive.google.com/drive/folders/1AJrwxOuChiAzdPMxoQoVwdXSeqDWQpkX" TargetMode="External"/><Relationship Id="rId626" Type="http://schemas.openxmlformats.org/officeDocument/2006/relationships/hyperlink" Target="https://drive.google.com/drive/folders/1WQ3hz69prnSc9uexYQSEDXkpezUEFD6B?usp=drive_link" TargetMode="External"/><Relationship Id="rId504" Type="http://schemas.openxmlformats.org/officeDocument/2006/relationships/hyperlink" Target="https://drive.google.com/drive/folders/1FDdlS6I24A92XDicqcrURsJSEOf8Qyux" TargetMode="External"/><Relationship Id="rId625" Type="http://schemas.openxmlformats.org/officeDocument/2006/relationships/hyperlink" Target="https://drive.google.com/drive/folders/19TeqKxE6B9jOzafhzo7P9gXIAMVtNufg?usp=drive_link" TargetMode="External"/><Relationship Id="rId48" Type="http://schemas.openxmlformats.org/officeDocument/2006/relationships/hyperlink" Target="https://drive.google.com/drive/folders/1QehL0-ffjM4FOoCobjpUWXB8ggh8Zien" TargetMode="External"/><Relationship Id="rId47" Type="http://schemas.openxmlformats.org/officeDocument/2006/relationships/hyperlink" Target="https://drive.google.com/drive/folders/1FQGP0Vs3GwzTwRvfQ_obymweKzzQvtUr" TargetMode="External"/><Relationship Id="rId49" Type="http://schemas.openxmlformats.org/officeDocument/2006/relationships/hyperlink" Target="https://drive.google.com/drive/folders/1xdN3vyrhdSi1pzuxfaSXSB1Dakj1DpVt" TargetMode="External"/><Relationship Id="rId620" Type="http://schemas.openxmlformats.org/officeDocument/2006/relationships/hyperlink" Target="https://drive.google.com/drive/folders/1WIeLxGzSVEudYDAicpwtPMdxhBB962O9?usp=drive_link" TargetMode="External"/><Relationship Id="rId31" Type="http://schemas.openxmlformats.org/officeDocument/2006/relationships/hyperlink" Target="https://drive.google.com/drive/folders/1nEViOqTQiYvdDN2O727NQHGxyJKwwHAi" TargetMode="External"/><Relationship Id="rId30" Type="http://schemas.openxmlformats.org/officeDocument/2006/relationships/hyperlink" Target="https://drive.google.com/drive/folders/1b2VjQDmXAonW8RaYw8p8VkrvkRHuX0LQ" TargetMode="External"/><Relationship Id="rId33" Type="http://schemas.openxmlformats.org/officeDocument/2006/relationships/hyperlink" Target="https://drive.google.com/drive/folders/1-RtEihux19q9ZSiSJS3TUWgm1H0GTIPH" TargetMode="External"/><Relationship Id="rId32" Type="http://schemas.openxmlformats.org/officeDocument/2006/relationships/hyperlink" Target="https://drive.google.com/drive/folders/12fSzo2YmBBZ4EYrbtCA-XZBanRleis6N" TargetMode="External"/><Relationship Id="rId35" Type="http://schemas.openxmlformats.org/officeDocument/2006/relationships/hyperlink" Target="https://drive.google.com/drive/folders/14rn-1cPGIS_Ce8Ui3EmZA3RfK-jIWCfy" TargetMode="External"/><Relationship Id="rId34" Type="http://schemas.openxmlformats.org/officeDocument/2006/relationships/hyperlink" Target="https://drive.google.com/drive/folders/1_gct7mckYcpASbUDu_WtO9xCdGIG0qEX" TargetMode="External"/><Relationship Id="rId619" Type="http://schemas.openxmlformats.org/officeDocument/2006/relationships/hyperlink" Target="https://drive.google.com/drive/folders/1NEi6m6u3VeSbx5gjR5soJHsmmB1Lh9vd?usp=drive_link" TargetMode="External"/><Relationship Id="rId618" Type="http://schemas.openxmlformats.org/officeDocument/2006/relationships/hyperlink" Target="https://drive.google.com/drive/folders/1mP7d154FcfnjOfvP9EAQ1JE_iE9oUQc0?usp=drive_link" TargetMode="External"/><Relationship Id="rId613" Type="http://schemas.openxmlformats.org/officeDocument/2006/relationships/hyperlink" Target="https://drive.google.com/drive/folders/145MySoTogSl5c4gxzZjv0gIW0JiJIUSx?usp=drive_link" TargetMode="External"/><Relationship Id="rId612" Type="http://schemas.openxmlformats.org/officeDocument/2006/relationships/hyperlink" Target="https://drive.google.com/drive/folders/1XyVtFhv5niwXtnoOwLva_Q9tN5h7SV6a?usp=drive_link" TargetMode="External"/><Relationship Id="rId733" Type="http://schemas.openxmlformats.org/officeDocument/2006/relationships/vmlDrawing" Target="../drawings/vmlDrawing1.vml"/><Relationship Id="rId611" Type="http://schemas.openxmlformats.org/officeDocument/2006/relationships/hyperlink" Target="https://drive.google.com/drive/folders/1aSsoWp9FegFZTjKWtTT1mV_uEtgJvuap?usp=drive_link" TargetMode="External"/><Relationship Id="rId732" Type="http://schemas.openxmlformats.org/officeDocument/2006/relationships/drawing" Target="../drawings/drawing1.xml"/><Relationship Id="rId610" Type="http://schemas.openxmlformats.org/officeDocument/2006/relationships/hyperlink" Target="https://drive.google.com/drive/folders/1L9jaZ2KKoFyMYQIvvw0WdUhh_no5YSm9?usp=drive_link" TargetMode="External"/><Relationship Id="rId731" Type="http://schemas.openxmlformats.org/officeDocument/2006/relationships/hyperlink" Target="https://drive.google.com/drive/folders/1AzmYFSrU_Vz3v-ldpNn0JpS3uOnm7ABI" TargetMode="External"/><Relationship Id="rId617" Type="http://schemas.openxmlformats.org/officeDocument/2006/relationships/hyperlink" Target="https://drive.google.com/drive/folders/1G0k33kjAq9kc-Of7XjIXwGQ9v8nvLPf1?usp=drive_link" TargetMode="External"/><Relationship Id="rId616" Type="http://schemas.openxmlformats.org/officeDocument/2006/relationships/hyperlink" Target="https://drive.google.com/drive/folders/1iTOBu80TsV-obCHbLZ0xsVADFdnTpjAg?usp=drive_link" TargetMode="External"/><Relationship Id="rId615" Type="http://schemas.openxmlformats.org/officeDocument/2006/relationships/hyperlink" Target="https://drive.google.com/drive/folders/1ZEhTNsgmaYXxLgXEqgw4uUu5-1V28TdE?usp=drive_link" TargetMode="External"/><Relationship Id="rId614" Type="http://schemas.openxmlformats.org/officeDocument/2006/relationships/hyperlink" Target="https://drive.google.com/drive/folders/1mWXpGqAqNZZTE0XaMphd-pN7hjgBIAuJ?usp=drive_link" TargetMode="External"/><Relationship Id="rId37" Type="http://schemas.openxmlformats.org/officeDocument/2006/relationships/hyperlink" Target="https://drive.google.com/drive/folders/1j7AhbLKzHQIRnQKh7JJknjKfkNUzxRDs" TargetMode="External"/><Relationship Id="rId36" Type="http://schemas.openxmlformats.org/officeDocument/2006/relationships/hyperlink" Target="https://drive.google.com/drive/folders/1j7AhbLKzHQIRnQKh7JJknjKfkNUzxRDs" TargetMode="External"/><Relationship Id="rId39" Type="http://schemas.openxmlformats.org/officeDocument/2006/relationships/hyperlink" Target="https://drive.google.com/drive/folders/1FQGP0Vs3GwzTwRvfQ_obymweKzzQvtUr" TargetMode="External"/><Relationship Id="rId38" Type="http://schemas.openxmlformats.org/officeDocument/2006/relationships/hyperlink" Target="https://drive.google.com/drive/folders/1fmMqvdXiHYJhRQP8pVeol8fRO6LPeK0p" TargetMode="External"/><Relationship Id="rId730" Type="http://schemas.openxmlformats.org/officeDocument/2006/relationships/hyperlink" Target="https://drive.google.com/drive/folders/1nqqE6wTPQSYbny5jl5yN6p3Y0HLwOJ5U" TargetMode="External"/><Relationship Id="rId20" Type="http://schemas.openxmlformats.org/officeDocument/2006/relationships/hyperlink" Target="https://drive.google.com/drive/folders/1MKH2qpUqZR0JoI55FA6aDsYIN8mBSsMs" TargetMode="External"/><Relationship Id="rId22" Type="http://schemas.openxmlformats.org/officeDocument/2006/relationships/hyperlink" Target="https://drive.google.com/drive/folders/1yna0NpP9ag1WibhffMg9cdEo-uOGjVlR" TargetMode="External"/><Relationship Id="rId21" Type="http://schemas.openxmlformats.org/officeDocument/2006/relationships/hyperlink" Target="https://drive.google.com/drive/folders/1l9B_1q73FYcE2pcQ8PD8Eee5ljcrQIDD" TargetMode="External"/><Relationship Id="rId24" Type="http://schemas.openxmlformats.org/officeDocument/2006/relationships/hyperlink" Target="https://drive.google.com/drive/folders/1N7WHkcWuzIlaroovyFvg-l4IrdvHkpbF" TargetMode="External"/><Relationship Id="rId23" Type="http://schemas.openxmlformats.org/officeDocument/2006/relationships/hyperlink" Target="https://drive.google.com/drive/folders/1e4ThasFUwwvkgCMX9_7QzBXugH1dosI3" TargetMode="External"/><Relationship Id="rId409" Type="http://schemas.openxmlformats.org/officeDocument/2006/relationships/hyperlink" Target="https://drive.google.com/drive/folders/15u7fcZxi_RWAnggmDb6tX4H6FEZBsKSD" TargetMode="External"/><Relationship Id="rId404" Type="http://schemas.openxmlformats.org/officeDocument/2006/relationships/hyperlink" Target="https://drive.google.com/drive/folders/1ruchtpA3v98OYOZ5m8uzAg-u4g3_Obtc" TargetMode="External"/><Relationship Id="rId525" Type="http://schemas.openxmlformats.org/officeDocument/2006/relationships/hyperlink" Target="https://drive.google.com/drive/folders/1JNnVib9a-Kj-G2wpX-GLmL67tnIbRO8l" TargetMode="External"/><Relationship Id="rId646" Type="http://schemas.openxmlformats.org/officeDocument/2006/relationships/hyperlink" Target="https://drive.google.com/drive/folders/1zekcF71Sp6BOZxtvRr41y_1v2Idv97Hh" TargetMode="External"/><Relationship Id="rId403" Type="http://schemas.openxmlformats.org/officeDocument/2006/relationships/hyperlink" Target="https://drive.google.com/drive/folders/1ruchtpA3v98OYOZ5m8uzAg-u4g3_Obtc" TargetMode="External"/><Relationship Id="rId524" Type="http://schemas.openxmlformats.org/officeDocument/2006/relationships/hyperlink" Target="https://drive.google.com/drive/folders/1b3hUyn6NRhAO2dhDRwfN_IgPZgTPLGOY" TargetMode="External"/><Relationship Id="rId645" Type="http://schemas.openxmlformats.org/officeDocument/2006/relationships/hyperlink" Target="https://drive.google.com/drive/folders/10lVdhkW4hdhrlCbci1kiKqQWUvTq_SHG" TargetMode="External"/><Relationship Id="rId402" Type="http://schemas.openxmlformats.org/officeDocument/2006/relationships/hyperlink" Target="https://drive.google.com/drive/folders/1EBV7bLouPDsdkLgn8G_4bhqb9-poMeUb" TargetMode="External"/><Relationship Id="rId523" Type="http://schemas.openxmlformats.org/officeDocument/2006/relationships/hyperlink" Target="https://drive.google.com/drive/folders/1qQK8q7bckQVoXbGrpHXj-ZLRjutKthWg" TargetMode="External"/><Relationship Id="rId644" Type="http://schemas.openxmlformats.org/officeDocument/2006/relationships/hyperlink" Target="https://drive.google.com/drive/folders/1FOFpcoinBRVXU_SLxbKICnAJnvpi4Uyx" TargetMode="External"/><Relationship Id="rId401" Type="http://schemas.openxmlformats.org/officeDocument/2006/relationships/hyperlink" Target="https://drive.google.com/drive/folders/1MIJRoC442D0XBUWExCl2PMPnNmwkc-_F" TargetMode="External"/><Relationship Id="rId522" Type="http://schemas.openxmlformats.org/officeDocument/2006/relationships/hyperlink" Target="https://drive.google.com/drive/folders/1FdgihuM20WDluP42mGg4ekzW3pyHqvQM" TargetMode="External"/><Relationship Id="rId643" Type="http://schemas.openxmlformats.org/officeDocument/2006/relationships/hyperlink" Target="https://drive.google.com/drive/folders/1vCepuptD9fnB6dCuwTDkobVY-ShIi0-u" TargetMode="External"/><Relationship Id="rId408" Type="http://schemas.openxmlformats.org/officeDocument/2006/relationships/hyperlink" Target="https://drive.google.com/drive/folders/1oJ7Wgn9kWELnFNhh16-03VGlfY7HPIz-" TargetMode="External"/><Relationship Id="rId529" Type="http://schemas.openxmlformats.org/officeDocument/2006/relationships/hyperlink" Target="https://drive.google.com/drive/folders/1pvH6rf0tVeKTEG0uncgj2rLad7jLfwIm" TargetMode="External"/><Relationship Id="rId407" Type="http://schemas.openxmlformats.org/officeDocument/2006/relationships/hyperlink" Target="https://drive.google.com/drive/folders/15DAovBxgVSxkFg0DRomU3wMsbBcCbXoW" TargetMode="External"/><Relationship Id="rId528" Type="http://schemas.openxmlformats.org/officeDocument/2006/relationships/hyperlink" Target="https://drive.google.com/drive/folders/18FyG1o8JnYPNule8YXLYH451xJN0bf5s" TargetMode="External"/><Relationship Id="rId649" Type="http://schemas.openxmlformats.org/officeDocument/2006/relationships/hyperlink" Target="https://drive.google.com/drive/folders/1P2BGeCriIA9-3nx5u7dPNvxvRyPCUq0i" TargetMode="External"/><Relationship Id="rId406" Type="http://schemas.openxmlformats.org/officeDocument/2006/relationships/hyperlink" Target="https://drive.google.com/drive/folders/1dF9MhGzUQsQsZhVCn9Eug2ErY_Nhnrvj" TargetMode="External"/><Relationship Id="rId527" Type="http://schemas.openxmlformats.org/officeDocument/2006/relationships/hyperlink" Target="https://drive.google.com/drive/folders/14JVSo1DHUA2_z_PR7QEKcf84aA5LkvWi" TargetMode="External"/><Relationship Id="rId648" Type="http://schemas.openxmlformats.org/officeDocument/2006/relationships/hyperlink" Target="https://drive.google.com/drive/folders/1C8QXKZCp2XwxA4jv__DvkUqPUh9rzhVr" TargetMode="External"/><Relationship Id="rId405" Type="http://schemas.openxmlformats.org/officeDocument/2006/relationships/hyperlink" Target="https://drive.google.com/drive/folders/1FhSl9rINHfqQ-rir-XjRoL46MYJ-NB77" TargetMode="External"/><Relationship Id="rId526" Type="http://schemas.openxmlformats.org/officeDocument/2006/relationships/hyperlink" Target="https://drive.google.com/drive/folders/1td2eHNMzMoG7lh__jeOOG-ueVK356U53" TargetMode="External"/><Relationship Id="rId647" Type="http://schemas.openxmlformats.org/officeDocument/2006/relationships/hyperlink" Target="https://drive.google.com/drive/folders/1qAKGggbRawz1vVO-fssG9sH4dOMVLQVv" TargetMode="External"/><Relationship Id="rId26" Type="http://schemas.openxmlformats.org/officeDocument/2006/relationships/hyperlink" Target="https://drive.google.com/drive/folders/1TRirPjIloAgSkivVDHGnDO0uI0cs7qMA" TargetMode="External"/><Relationship Id="rId25" Type="http://schemas.openxmlformats.org/officeDocument/2006/relationships/hyperlink" Target="https://drive.google.com/drive/folders/1qFTBj8UM8KPS3htMyrYdywsDMwPPcCbz" TargetMode="External"/><Relationship Id="rId28" Type="http://schemas.openxmlformats.org/officeDocument/2006/relationships/hyperlink" Target="https://drive.google.com/drive/folders/1h1ykcRw3bTv-jQaHLZ_eodIphSGZcvUg" TargetMode="External"/><Relationship Id="rId27" Type="http://schemas.openxmlformats.org/officeDocument/2006/relationships/hyperlink" Target="https://drive.google.com/drive/folders/13CwuRCtEibePQHGFLk-RMBskZjkJ9u9a" TargetMode="External"/><Relationship Id="rId400" Type="http://schemas.openxmlformats.org/officeDocument/2006/relationships/hyperlink" Target="https://drive.google.com/drive/folders/1dCVHmIk2i8AR1gtkptUbtZiStaQGXmzr" TargetMode="External"/><Relationship Id="rId521" Type="http://schemas.openxmlformats.org/officeDocument/2006/relationships/hyperlink" Target="https://drive.google.com/drive/folders/1QKwof7GGuPRQtoXn5-qaanbq-_1xXS5g" TargetMode="External"/><Relationship Id="rId642" Type="http://schemas.openxmlformats.org/officeDocument/2006/relationships/hyperlink" Target="https://drive.google.com/drive/folders/1FvjLl1JCyXieGgtO5MUNRRUkcLlMNiO8" TargetMode="External"/><Relationship Id="rId29" Type="http://schemas.openxmlformats.org/officeDocument/2006/relationships/hyperlink" Target="https://drive.google.com/drive/folders/1TfwA2Q2SNa_74v_xe282i6ih2_M2ybzz" TargetMode="External"/><Relationship Id="rId520" Type="http://schemas.openxmlformats.org/officeDocument/2006/relationships/hyperlink" Target="https://drive.google.com/drive/folders/1Wgt2mYqPq7-97tJ8dUm6z4PlGfRTz1cJ" TargetMode="External"/><Relationship Id="rId641" Type="http://schemas.openxmlformats.org/officeDocument/2006/relationships/hyperlink" Target="https://drive.google.com/drive/folders/1dcUVim9-zAjvE7-2oF9cIkojQ0B1ZRrl" TargetMode="External"/><Relationship Id="rId640" Type="http://schemas.openxmlformats.org/officeDocument/2006/relationships/hyperlink" Target="https://drive.google.com/drive/folders/15Y2BWY3USVXhh9fdN5oPzaplIC9OEDp7" TargetMode="External"/><Relationship Id="rId11" Type="http://schemas.openxmlformats.org/officeDocument/2006/relationships/hyperlink" Target="https://drive.google.com/drive/folders/1nY2cvxmQerZZkFxo7z23L8Y4fYUNLUD0" TargetMode="External"/><Relationship Id="rId10" Type="http://schemas.openxmlformats.org/officeDocument/2006/relationships/hyperlink" Target="https://drive.google.com/drive/folders/1iqGBcWI0w-rOVr_hAt9KscXLAdDPqUwB" TargetMode="External"/><Relationship Id="rId13" Type="http://schemas.openxmlformats.org/officeDocument/2006/relationships/hyperlink" Target="https://drive.google.com/drive/folders/1zPdH2u0zBcEC1iG6pzkkOYR8PMN8T52H" TargetMode="External"/><Relationship Id="rId12" Type="http://schemas.openxmlformats.org/officeDocument/2006/relationships/hyperlink" Target="https://drive.google.com/drive/folders/1hF2h3z3y0W37h6JcAyCcDFq0mbGWTgM2" TargetMode="External"/><Relationship Id="rId519" Type="http://schemas.openxmlformats.org/officeDocument/2006/relationships/hyperlink" Target="https://drive.google.com/drive/folders/1Z9kXu6BhZvOJNTIPfY3YmAw0gHpo0FyZ" TargetMode="External"/><Relationship Id="rId514" Type="http://schemas.openxmlformats.org/officeDocument/2006/relationships/hyperlink" Target="https://drive.google.com/drive/folders/1jEfd9w1amZXv0YM9ctdvCJSWMoZOCvLI" TargetMode="External"/><Relationship Id="rId635" Type="http://schemas.openxmlformats.org/officeDocument/2006/relationships/hyperlink" Target="https://drive.google.com/drive/folders/16dPcpO6Q053-WoUC70iUcYRkbDy8JFCA" TargetMode="External"/><Relationship Id="rId513" Type="http://schemas.openxmlformats.org/officeDocument/2006/relationships/hyperlink" Target="https://drive.google.com/drive/folders/19Jq1VkvKBkztKynJV3bSWbY81pAeOXfh" TargetMode="External"/><Relationship Id="rId634" Type="http://schemas.openxmlformats.org/officeDocument/2006/relationships/hyperlink" Target="https://drive.google.com/drive/folders/1YIsHYv8tU1mfGO-gW1djhhcLgE4GdD3u" TargetMode="External"/><Relationship Id="rId512" Type="http://schemas.openxmlformats.org/officeDocument/2006/relationships/hyperlink" Target="https://drive.google.com/drive/folders/1VLqfkqy2KdMaicsBEv6QkMHktEuv-izp" TargetMode="External"/><Relationship Id="rId633" Type="http://schemas.openxmlformats.org/officeDocument/2006/relationships/hyperlink" Target="https://drive.google.com/drive/folders/1O_legmXNx5vYcdMR3rP4WrOoudobqpZe" TargetMode="External"/><Relationship Id="rId511" Type="http://schemas.openxmlformats.org/officeDocument/2006/relationships/hyperlink" Target="https://drive.google.com/drive/folders/1vfeFYIb0yKrLt5iHXEpb5BmY6IZpRjZ-" TargetMode="External"/><Relationship Id="rId632" Type="http://schemas.openxmlformats.org/officeDocument/2006/relationships/hyperlink" Target="https://drive.google.com/drive/folders/1eIy4xCcUABsd-xf7U30aF9WNoY5kL205" TargetMode="External"/><Relationship Id="rId518" Type="http://schemas.openxmlformats.org/officeDocument/2006/relationships/hyperlink" Target="https://drive.google.com/drive/folders/1WTX36Ub8uRRWnzOTmklHP3o4FxwBZYhb" TargetMode="External"/><Relationship Id="rId639" Type="http://schemas.openxmlformats.org/officeDocument/2006/relationships/hyperlink" Target="https://drive.google.com/drive/folders/1EijBSAK0XT-NaZIaURprZeP3BFR1xbac" TargetMode="External"/><Relationship Id="rId517" Type="http://schemas.openxmlformats.org/officeDocument/2006/relationships/hyperlink" Target="https://drive.google.com/drive/folders/18-nFjNZ0ibY9KCWVR691Ag0dUL8AnqgP" TargetMode="External"/><Relationship Id="rId638" Type="http://schemas.openxmlformats.org/officeDocument/2006/relationships/hyperlink" Target="https://drive.google.com/drive/folders/183R43cXC1gGHUa_y-rlbTBitKb5nQqHc" TargetMode="External"/><Relationship Id="rId516" Type="http://schemas.openxmlformats.org/officeDocument/2006/relationships/hyperlink" Target="https://drive.google.com/drive/folders/1UQOPtQuvmTHszFxxZupwAr9GdbSAAZIB" TargetMode="External"/><Relationship Id="rId637" Type="http://schemas.openxmlformats.org/officeDocument/2006/relationships/hyperlink" Target="https://drive.google.com/drive/folders/1dZBv3jX6ooyCNii_BRveMNcHzT2WAQkn" TargetMode="External"/><Relationship Id="rId515" Type="http://schemas.openxmlformats.org/officeDocument/2006/relationships/hyperlink" Target="https://drive.google.com/drive/folders/1z1JHYUi8lqZjWgF6RZLdx9JKovfQmSjZ" TargetMode="External"/><Relationship Id="rId636" Type="http://schemas.openxmlformats.org/officeDocument/2006/relationships/hyperlink" Target="https://drive.google.com/drive/folders/11P546aSXiGsybGUO6jA8p_g2-I1bqZn4" TargetMode="External"/><Relationship Id="rId15" Type="http://schemas.openxmlformats.org/officeDocument/2006/relationships/hyperlink" Target="https://drive.google.com/drive/folders/1sNZySHFa9bujVN_cdsC99LUo2PquieXT" TargetMode="External"/><Relationship Id="rId14" Type="http://schemas.openxmlformats.org/officeDocument/2006/relationships/hyperlink" Target="https://drive.google.com/drive/folders/17wybR9kBaqeeOWCnbZ6i4IhIQKiE1IGQ" TargetMode="External"/><Relationship Id="rId17" Type="http://schemas.openxmlformats.org/officeDocument/2006/relationships/hyperlink" Target="https://drive.google.com/drive/folders/1Meva2IXiDRmH8EipZ3CfLneGmBUi7VhU" TargetMode="External"/><Relationship Id="rId16" Type="http://schemas.openxmlformats.org/officeDocument/2006/relationships/hyperlink" Target="https://drive.google.com/drive/folders/13mybW-9ZwZsBKVtAPIrJcp2gJK3Qjddh" TargetMode="External"/><Relationship Id="rId19" Type="http://schemas.openxmlformats.org/officeDocument/2006/relationships/hyperlink" Target="https://drive.google.com/drive/folders/1WC0CFPFEr2BCGlF9mSoQRahWXHLEfyNm" TargetMode="External"/><Relationship Id="rId510" Type="http://schemas.openxmlformats.org/officeDocument/2006/relationships/hyperlink" Target="https://drive.google.com/drive/folders/1g34YWiLa-XeC6gNzPjpcNmv6svUBwbNv" TargetMode="External"/><Relationship Id="rId631" Type="http://schemas.openxmlformats.org/officeDocument/2006/relationships/hyperlink" Target="https://drive.google.com/drive/folders/1xIREYVhGXroPkWCeklStbp8w0vd-Sgzo" TargetMode="External"/><Relationship Id="rId18" Type="http://schemas.openxmlformats.org/officeDocument/2006/relationships/hyperlink" Target="https://drive.google.com/drive/folders/14KjEsc7L9NNhXDQIu-bCpx4pFziLV97m" TargetMode="External"/><Relationship Id="rId630" Type="http://schemas.openxmlformats.org/officeDocument/2006/relationships/hyperlink" Target="https://drive.google.com/drive/folders/1ravFB5c_JZSNA_S51h4howcfPjgtvtdl" TargetMode="External"/><Relationship Id="rId84" Type="http://schemas.openxmlformats.org/officeDocument/2006/relationships/hyperlink" Target="https://drive.google.com/drive/folders/1PjmgTR1QQQ-bGxbdAta36IfQip0nMg6p" TargetMode="External"/><Relationship Id="rId83" Type="http://schemas.openxmlformats.org/officeDocument/2006/relationships/hyperlink" Target="https://drive.google.com/drive/folders/1UgI5ME130BAvfUCPWbKpHV4bm3SDMkyp" TargetMode="External"/><Relationship Id="rId86" Type="http://schemas.openxmlformats.org/officeDocument/2006/relationships/hyperlink" Target="https://drive.google.com/drive/folders/1cqK9blt1DHpqodyG2bzQTeTwoJiUfIJp" TargetMode="External"/><Relationship Id="rId85" Type="http://schemas.openxmlformats.org/officeDocument/2006/relationships/hyperlink" Target="https://drive.google.com/drive/folders/1_VNsLOIt6pJf7mBzMNT3D-jebhT_NzeG" TargetMode="External"/><Relationship Id="rId88" Type="http://schemas.openxmlformats.org/officeDocument/2006/relationships/hyperlink" Target="https://drive.google.com/drive/folders/1j8dlipxyw616fzuzfk084oUuY64hAs1k" TargetMode="External"/><Relationship Id="rId87" Type="http://schemas.openxmlformats.org/officeDocument/2006/relationships/hyperlink" Target="https://drive.google.com/drive/folders/17NT1J4gETHpIwno9B0P-SY_653Jy_cxx" TargetMode="External"/><Relationship Id="rId89" Type="http://schemas.openxmlformats.org/officeDocument/2006/relationships/hyperlink" Target="https://drive.google.com/drive/folders/1ikufPVS21vl-wB7C27elkl1j4eIH09qP" TargetMode="External"/><Relationship Id="rId709" Type="http://schemas.openxmlformats.org/officeDocument/2006/relationships/hyperlink" Target="https://drive.google.com/drive/folders/10VNwRivbVUYGqxlNgPdh7t7ztfxdX1hX" TargetMode="External"/><Relationship Id="rId708" Type="http://schemas.openxmlformats.org/officeDocument/2006/relationships/hyperlink" Target="https://drive.google.com/drive/folders/1RHzm0jqKOujOLBp7doB9BFFW8AOKcW_9" TargetMode="External"/><Relationship Id="rId707" Type="http://schemas.openxmlformats.org/officeDocument/2006/relationships/hyperlink" Target="https://drive.google.com/drive/folders/12v5SfCfiA5RoYPm20fJFfFqXJqIcvdlT" TargetMode="External"/><Relationship Id="rId706" Type="http://schemas.openxmlformats.org/officeDocument/2006/relationships/hyperlink" Target="https://drive.google.com/drive/folders/1fyxxFiIJuPYz0bLUtvMJNiK8wRLE31Bt" TargetMode="External"/><Relationship Id="rId80" Type="http://schemas.openxmlformats.org/officeDocument/2006/relationships/hyperlink" Target="https://drive.google.com/drive/folders/1bEyx_CianEkAOmZ61tjZ01DpCP3bMEKn" TargetMode="External"/><Relationship Id="rId82" Type="http://schemas.openxmlformats.org/officeDocument/2006/relationships/hyperlink" Target="https://drive.google.com/drive/folders/1fQHweRIdPxUPztIugepx5--BlvXZh52c" TargetMode="External"/><Relationship Id="rId81" Type="http://schemas.openxmlformats.org/officeDocument/2006/relationships/hyperlink" Target="https://drive.google.com/drive/folders/15BYEi_FryJK1YwoTRzbK8UVBOjsHHGKP" TargetMode="External"/><Relationship Id="rId701" Type="http://schemas.openxmlformats.org/officeDocument/2006/relationships/hyperlink" Target="https://drive.google.com/drive/folders/1kAW9f9H5SWQk9zNiS9hzKUAcJahPsEY8" TargetMode="External"/><Relationship Id="rId700" Type="http://schemas.openxmlformats.org/officeDocument/2006/relationships/hyperlink" Target="https://drive.google.com/drive/folders/1PDHP1e9rZJi0OlPXldUGlL9vWBDLSSFK" TargetMode="External"/><Relationship Id="rId705" Type="http://schemas.openxmlformats.org/officeDocument/2006/relationships/hyperlink" Target="https://drive.google.com/drive/folders/1AUOn_lGjOGqK_tx8HYU74W_icK955Qbt" TargetMode="External"/><Relationship Id="rId704" Type="http://schemas.openxmlformats.org/officeDocument/2006/relationships/hyperlink" Target="https://drive.google.com/drive/folders/1Sz53UUH2Im78l2hGOXOGGbkvsi-kxP08" TargetMode="External"/><Relationship Id="rId703" Type="http://schemas.openxmlformats.org/officeDocument/2006/relationships/hyperlink" Target="https://drive.google.com/drive/folders/1y89a3qiZPxliy_9L3vb45hVfjM9LoixO" TargetMode="External"/><Relationship Id="rId702" Type="http://schemas.openxmlformats.org/officeDocument/2006/relationships/hyperlink" Target="https://drive.google.com/drive/folders/18iT7mTeFrYXQdMlvFF-JHQAs-_yFU0uS" TargetMode="External"/><Relationship Id="rId73" Type="http://schemas.openxmlformats.org/officeDocument/2006/relationships/hyperlink" Target="https://drive.google.com/drive/folders/1enVxdqsoyv_SxcDLz39L-r6E4LNCas51" TargetMode="External"/><Relationship Id="rId72" Type="http://schemas.openxmlformats.org/officeDocument/2006/relationships/hyperlink" Target="https://drive.google.com/drive/folders/1fV3E3YYnveWxS29qRdpHqHOJKey8FXb-" TargetMode="External"/><Relationship Id="rId75" Type="http://schemas.openxmlformats.org/officeDocument/2006/relationships/hyperlink" Target="https://drive.google.com/drive/folders/1B6UaBOPxx-srZZeugzTvdg8In9_Q9Nmq" TargetMode="External"/><Relationship Id="rId74" Type="http://schemas.openxmlformats.org/officeDocument/2006/relationships/hyperlink" Target="https://drive.google.com/drive/folders/16wPARD2C2Wd9vTjXlfJJlEEM9Hkk8-7-" TargetMode="External"/><Relationship Id="rId77" Type="http://schemas.openxmlformats.org/officeDocument/2006/relationships/hyperlink" Target="https://drive.google.com/drive/folders/18bctBiEvm58B8KMKeImosdRoOeezrsET" TargetMode="External"/><Relationship Id="rId76" Type="http://schemas.openxmlformats.org/officeDocument/2006/relationships/hyperlink" Target="https://drive.google.com/drive/folders/10prqFtj_F_ZNoPedLIUbc-3xQajAZmV5" TargetMode="External"/><Relationship Id="rId79" Type="http://schemas.openxmlformats.org/officeDocument/2006/relationships/hyperlink" Target="https://drive.google.com/drive/folders/1s8waIizehYVymR_riuNpdgGKzHh0ZpEW" TargetMode="External"/><Relationship Id="rId78" Type="http://schemas.openxmlformats.org/officeDocument/2006/relationships/hyperlink" Target="https://drive.google.com/drive/folders/1TAVbs4UPYuN18a76LquLTjyRrowFQUPp" TargetMode="External"/><Relationship Id="rId71" Type="http://schemas.openxmlformats.org/officeDocument/2006/relationships/hyperlink" Target="https://drive.google.com/drive/folders/1Q9irx2-TP4NHXozKa_y36Drcg0PV2HsZ" TargetMode="External"/><Relationship Id="rId70" Type="http://schemas.openxmlformats.org/officeDocument/2006/relationships/hyperlink" Target="https://drive.google.com/drive/folders/1lp8m74DwaNNyELJy6aqkzjMocivXIfbw" TargetMode="External"/><Relationship Id="rId62" Type="http://schemas.openxmlformats.org/officeDocument/2006/relationships/hyperlink" Target="https://drive.google.com/drive/folders/1qa11braUaAenwxgxEROutz9X-bv0VI3F" TargetMode="External"/><Relationship Id="rId61" Type="http://schemas.openxmlformats.org/officeDocument/2006/relationships/hyperlink" Target="https://drive.google.com/drive/folders/1TdBV3yVfHCcmlQzTqEVyQryZU83Oy3Lf" TargetMode="External"/><Relationship Id="rId64" Type="http://schemas.openxmlformats.org/officeDocument/2006/relationships/hyperlink" Target="https://drive.google.com/drive/folders/1pvgoIqkHGaU6x-3zD7zLM0nzhoD9Th7l" TargetMode="External"/><Relationship Id="rId63" Type="http://schemas.openxmlformats.org/officeDocument/2006/relationships/hyperlink" Target="https://drive.google.com/drive/folders/1QHirDcKGkDU9sfnq3e05JL_st1gm1MaZ" TargetMode="External"/><Relationship Id="rId66" Type="http://schemas.openxmlformats.org/officeDocument/2006/relationships/hyperlink" Target="https://drive.google.com/drive/folders/1I1yhBBDx1yXbkJi_z_0UckM288T-jPib" TargetMode="External"/><Relationship Id="rId65" Type="http://schemas.openxmlformats.org/officeDocument/2006/relationships/hyperlink" Target="https://drive.google.com/drive/folders/1g0GQcZbNRsxHCMSTsShnW9E5uKWbuTJs" TargetMode="External"/><Relationship Id="rId68" Type="http://schemas.openxmlformats.org/officeDocument/2006/relationships/hyperlink" Target="https://drive.google.com/drive/folders/1wpOpYMdnOwibNyrhl4h_hCaMcCUQIvgE" TargetMode="External"/><Relationship Id="rId67" Type="http://schemas.openxmlformats.org/officeDocument/2006/relationships/hyperlink" Target="https://drive.google.com/drive/folders/1kU8i8cW6noX80haBaYvEtYpKHl6pq7I6" TargetMode="External"/><Relationship Id="rId609" Type="http://schemas.openxmlformats.org/officeDocument/2006/relationships/hyperlink" Target="https://drive.google.com/drive/folders/1De03CLwHlomecpk_wFupSk-efMI6aiMN?usp=drive_link" TargetMode="External"/><Relationship Id="rId608" Type="http://schemas.openxmlformats.org/officeDocument/2006/relationships/hyperlink" Target="https://drive.google.com/drive/folders/1Rblt4spTLEhwNsLq_wsKljQ9WL0lRJDu?usp=drive_link" TargetMode="External"/><Relationship Id="rId729" Type="http://schemas.openxmlformats.org/officeDocument/2006/relationships/hyperlink" Target="https://drive.google.com/drive/folders/1wVGW3K6dOuE9dWNY5F3YZ1HXJRcZsaqR" TargetMode="External"/><Relationship Id="rId607" Type="http://schemas.openxmlformats.org/officeDocument/2006/relationships/hyperlink" Target="https://drive.google.com/drive/folders/16I2dUZpgajT_N7GsVHjIV00Yus1uajiT?usp=drive_link" TargetMode="External"/><Relationship Id="rId728" Type="http://schemas.openxmlformats.org/officeDocument/2006/relationships/hyperlink" Target="https://drive.google.com/drive/folders/1e-yrlBZiPNCgvZClBDdwAP8F3IzvfdE_" TargetMode="External"/><Relationship Id="rId60" Type="http://schemas.openxmlformats.org/officeDocument/2006/relationships/hyperlink" Target="https://drive.google.com/drive/folders/1jY71pzJk5ZfoSG8aVvlsPFF8y4I4WXXG" TargetMode="External"/><Relationship Id="rId602" Type="http://schemas.openxmlformats.org/officeDocument/2006/relationships/hyperlink" Target="https://drive.google.com/drive/folders/1CY2jP5nG2Q8rUBFe_3OjkvwdmbR0C1Zh" TargetMode="External"/><Relationship Id="rId723" Type="http://schemas.openxmlformats.org/officeDocument/2006/relationships/hyperlink" Target="https://drive.google.com/drive/folders/1mBR-Ke4SwY7WJ1eN6Fvg7dKDfNAJGi36" TargetMode="External"/><Relationship Id="rId601" Type="http://schemas.openxmlformats.org/officeDocument/2006/relationships/hyperlink" Target="https://drive.google.com/drive/folders/1_1Fj4_mumeAUPnHRfFCBlJl_8DmA3fAY" TargetMode="External"/><Relationship Id="rId722" Type="http://schemas.openxmlformats.org/officeDocument/2006/relationships/hyperlink" Target="https://drive.google.com/drive/folders/1TxthARXIKV04Cow1lPc_Y4Ao_55AIEHk" TargetMode="External"/><Relationship Id="rId600" Type="http://schemas.openxmlformats.org/officeDocument/2006/relationships/hyperlink" Target="https://drive.google.com/drive/folders/1UIkJ8Lvv94U7Vgn49Z7tP9D8nhwRzVpz" TargetMode="External"/><Relationship Id="rId721" Type="http://schemas.openxmlformats.org/officeDocument/2006/relationships/hyperlink" Target="https://drive.google.com/drive/folders/1suPhf1vMk--sNJt2k5yzIsbkIEwa5D9s" TargetMode="External"/><Relationship Id="rId720" Type="http://schemas.openxmlformats.org/officeDocument/2006/relationships/hyperlink" Target="https://drive.google.com/drive/folders/1CUG9XfTIvu_fjya_WuAWxsS9fUWUO-6h" TargetMode="External"/><Relationship Id="rId606" Type="http://schemas.openxmlformats.org/officeDocument/2006/relationships/hyperlink" Target="https://drive.google.com/drive/folders/1svtvAQ_B0wsT5yIScTJP9ReahzkXlG1J" TargetMode="External"/><Relationship Id="rId727" Type="http://schemas.openxmlformats.org/officeDocument/2006/relationships/hyperlink" Target="https://drive.google.com/drive/folders/1hEb3dTqDl7L9zACPKYLHq64T8vQSTn7D" TargetMode="External"/><Relationship Id="rId605" Type="http://schemas.openxmlformats.org/officeDocument/2006/relationships/hyperlink" Target="https://drive.google.com/drive/folders/1RHbsFoSZyVbCKTx0WcswACcDYibYEo5-?usp=drive_link" TargetMode="External"/><Relationship Id="rId726" Type="http://schemas.openxmlformats.org/officeDocument/2006/relationships/hyperlink" Target="https://drive.google.com/drive/folders/1iA9DQsLLShW65tQ3KOO9tJUpoH0psPPW" TargetMode="External"/><Relationship Id="rId604" Type="http://schemas.openxmlformats.org/officeDocument/2006/relationships/hyperlink" Target="https://drive.google.com/drive/folders/107QoFkAkkV-24bx0XG3zVUaV7IPsL68a" TargetMode="External"/><Relationship Id="rId725" Type="http://schemas.openxmlformats.org/officeDocument/2006/relationships/hyperlink" Target="https://drive.google.com/drive/folders/1OrEjEJySyRHaMd7ZwMcHiULnowJiSC6m" TargetMode="External"/><Relationship Id="rId603" Type="http://schemas.openxmlformats.org/officeDocument/2006/relationships/hyperlink" Target="https://drive.google.com/drive/folders/1yp8IyP6hvuq9zQq4OJNDnwdHcGhod5ka" TargetMode="External"/><Relationship Id="rId724" Type="http://schemas.openxmlformats.org/officeDocument/2006/relationships/hyperlink" Target="https://drive.google.com/drive/folders/1p8P8wetenrjHXnB5WAnF1dQDBiy5-_2W" TargetMode="External"/><Relationship Id="rId69" Type="http://schemas.openxmlformats.org/officeDocument/2006/relationships/hyperlink" Target="https://drive.google.com/drive/folders/13AIg4ZPuBUjRqXwRehCReqUuKcJc4tlG" TargetMode="External"/><Relationship Id="rId51" Type="http://schemas.openxmlformats.org/officeDocument/2006/relationships/hyperlink" Target="https://drive.google.com/drive/folders/1bn4a2qSC1JVrgpBoBPSI29Eelc25BKSk" TargetMode="External"/><Relationship Id="rId50" Type="http://schemas.openxmlformats.org/officeDocument/2006/relationships/hyperlink" Target="https://drive.google.com/drive/folders/1T6uVb-I_YWr3_gkNmqDpWF8wY8mv-onb" TargetMode="External"/><Relationship Id="rId53" Type="http://schemas.openxmlformats.org/officeDocument/2006/relationships/hyperlink" Target="https://drive.google.com/drive/folders/1zirPe33QP_-r1VaCi2XB0W5mObo6QX5V" TargetMode="External"/><Relationship Id="rId52" Type="http://schemas.openxmlformats.org/officeDocument/2006/relationships/hyperlink" Target="https://drive.google.com/drive/folders/1fE7m17VUIy3SmNdWeK791YCRF-Tx1Kzx" TargetMode="External"/><Relationship Id="rId55" Type="http://schemas.openxmlformats.org/officeDocument/2006/relationships/hyperlink" Target="https://drive.google.com/drive/folders/1RqBD5v294rFInSn9hrGcSj8gC80yT0YL" TargetMode="External"/><Relationship Id="rId54" Type="http://schemas.openxmlformats.org/officeDocument/2006/relationships/hyperlink" Target="https://drive.google.com/drive/folders/1l5oXbeXL_RIlDhrMvEiMV5F3KLTgh4L-" TargetMode="External"/><Relationship Id="rId57" Type="http://schemas.openxmlformats.org/officeDocument/2006/relationships/hyperlink" Target="https://drive.google.com/drive/folders/1zirPe33QP_-r1VaCi2XB0W5mObo6QX5V" TargetMode="External"/><Relationship Id="rId56" Type="http://schemas.openxmlformats.org/officeDocument/2006/relationships/hyperlink" Target="https://drive.google.com/drive/folders/1xWvM9WCpZPPRlFWl31KH5X1jjgTW6ioH" TargetMode="External"/><Relationship Id="rId719" Type="http://schemas.openxmlformats.org/officeDocument/2006/relationships/hyperlink" Target="https://drive.google.com/drive/folders/1f26kqut6H8WE_OVVXOIGQ0Gj2deJYjw3" TargetMode="External"/><Relationship Id="rId718" Type="http://schemas.openxmlformats.org/officeDocument/2006/relationships/hyperlink" Target="https://drive.google.com/drive/folders/1nqsvQO-KMwOyY9_h7_KnfMS_U7DlrgKg" TargetMode="External"/><Relationship Id="rId717" Type="http://schemas.openxmlformats.org/officeDocument/2006/relationships/hyperlink" Target="https://drive.google.com/drive/folders/1OCueWo-Rw1-b248-AO351TU1FLkRJ9mB" TargetMode="External"/><Relationship Id="rId712" Type="http://schemas.openxmlformats.org/officeDocument/2006/relationships/hyperlink" Target="https://drive.google.com/drive/folders/1RgG3dnxTc4IAasR0JeoCFqvrgbIDf7zh" TargetMode="External"/><Relationship Id="rId711" Type="http://schemas.openxmlformats.org/officeDocument/2006/relationships/hyperlink" Target="https://drive.google.com/drive/folders/1b7RxT21HmrxtId1-RCnSuFAwoWc_-aMe" TargetMode="External"/><Relationship Id="rId710" Type="http://schemas.openxmlformats.org/officeDocument/2006/relationships/hyperlink" Target="https://drive.google.com/drive/folders/1v0RD-rZ7xqiEKqMDxLjeaXSt5T8wEop0" TargetMode="External"/><Relationship Id="rId716" Type="http://schemas.openxmlformats.org/officeDocument/2006/relationships/hyperlink" Target="https://drive.google.com/drive/folders/1u1crdNFubvYrLYbGJzvdT6qejDL4xDE4" TargetMode="External"/><Relationship Id="rId715" Type="http://schemas.openxmlformats.org/officeDocument/2006/relationships/hyperlink" Target="https://drive.google.com/drive/folders/1LciqaelFyMjPlyGBc9lbTsdrpFoYFv3y" TargetMode="External"/><Relationship Id="rId714" Type="http://schemas.openxmlformats.org/officeDocument/2006/relationships/hyperlink" Target="https://drive.google.com/drive/folders/1GnMna3xtDWmAql09jCZrbOtKX5nrmz2w" TargetMode="External"/><Relationship Id="rId713" Type="http://schemas.openxmlformats.org/officeDocument/2006/relationships/hyperlink" Target="https://drive.google.com/drive/folders/1ozXnRayFudag4fdRA3_naVktnUwnYV3w" TargetMode="External"/><Relationship Id="rId59" Type="http://schemas.openxmlformats.org/officeDocument/2006/relationships/hyperlink" Target="https://drive.google.com/drive/folders/1n94mHa96drtPDwS_CPxqlm9inhusgF4V" TargetMode="External"/><Relationship Id="rId58" Type="http://schemas.openxmlformats.org/officeDocument/2006/relationships/hyperlink" Target="https://drive.google.com/drive/folders/1yqxIeLOc0ASqzxwsKOrtRZvWWTfx4r3d" TargetMode="External"/><Relationship Id="rId590" Type="http://schemas.openxmlformats.org/officeDocument/2006/relationships/hyperlink" Target="https://drive.google.com/drive/folders/14ASEaIRhlOpjk-X6nPgUxTar3wswMsF-" TargetMode="External"/><Relationship Id="rId107" Type="http://schemas.openxmlformats.org/officeDocument/2006/relationships/hyperlink" Target="https://drive.google.com/drive/folders/1-CjPRQ1otQ39U7E_GPbhepEjbrzNOoxC" TargetMode="External"/><Relationship Id="rId228" Type="http://schemas.openxmlformats.org/officeDocument/2006/relationships/hyperlink" Target="https://drive.google.com/drive/folders/17TUAlTrQZw0eYrPMDrV3O_sAMhLYYqNE" TargetMode="External"/><Relationship Id="rId349" Type="http://schemas.openxmlformats.org/officeDocument/2006/relationships/hyperlink" Target="https://drive.google.com/drive/folders/1VF8iDahpmZllU8YTS0E8PEDi6_3eSyi0" TargetMode="External"/><Relationship Id="rId106" Type="http://schemas.openxmlformats.org/officeDocument/2006/relationships/hyperlink" Target="https://drive.google.com/drive/folders/1xitBXdr-ETL_gZqLTpm4u9rnxx6zmcs3" TargetMode="External"/><Relationship Id="rId227" Type="http://schemas.openxmlformats.org/officeDocument/2006/relationships/hyperlink" Target="https://drive.google.com/drive/folders/1okb_O2g0xeIJfn62LAo8M8qmQE4ZPJkx" TargetMode="External"/><Relationship Id="rId348" Type="http://schemas.openxmlformats.org/officeDocument/2006/relationships/hyperlink" Target="https://drive.google.com/drive/folders/1MAmw_B2a0IKaVqEiO52OvXShxTM8r7dh" TargetMode="External"/><Relationship Id="rId469" Type="http://schemas.openxmlformats.org/officeDocument/2006/relationships/hyperlink" Target="https://drive.google.com/drive/folders/1G6LE4Po3-JB_boc5BDCQbpgmM4Nd-Cb3" TargetMode="External"/><Relationship Id="rId105" Type="http://schemas.openxmlformats.org/officeDocument/2006/relationships/hyperlink" Target="https://drive.google.com/drive/folders/1YqM98Fk4lQe0TCOJjrLzPYs3nu6yMBrt" TargetMode="External"/><Relationship Id="rId226" Type="http://schemas.openxmlformats.org/officeDocument/2006/relationships/hyperlink" Target="https://drive.google.com/drive/folders/1-BtrS95dzQmeQBg8jn0jaC3zMRPYalke" TargetMode="External"/><Relationship Id="rId347" Type="http://schemas.openxmlformats.org/officeDocument/2006/relationships/hyperlink" Target="https://drive.google.com/drive/folders/1yQCkSzkDsRLa-Yp_K9tVmzkTceiEvHpZ" TargetMode="External"/><Relationship Id="rId468" Type="http://schemas.openxmlformats.org/officeDocument/2006/relationships/hyperlink" Target="https://drive.google.com/drive/folders/1N_lBte_gja-hkV8oA5QVVtJXTG8GBxO6" TargetMode="External"/><Relationship Id="rId589" Type="http://schemas.openxmlformats.org/officeDocument/2006/relationships/hyperlink" Target="https://drive.google.com/drive/folders/1GuvkCgEHxYpDnxlsFrLQ6dy7fXGJ_O06" TargetMode="External"/><Relationship Id="rId104" Type="http://schemas.openxmlformats.org/officeDocument/2006/relationships/hyperlink" Target="https://drive.google.com/drive/folders/1kXp5Ur3__yDNGZXk_JaBQWa7ZXHAD8X0" TargetMode="External"/><Relationship Id="rId225" Type="http://schemas.openxmlformats.org/officeDocument/2006/relationships/hyperlink" Target="https://drive.google.com/drive/folders/1BcDG1LWvUrOdz3fa9yVIPux1chayEHmy" TargetMode="External"/><Relationship Id="rId346" Type="http://schemas.openxmlformats.org/officeDocument/2006/relationships/hyperlink" Target="https://drive.google.com/drive/folders/1rDcwGIPab0jjIB8NLw2s_K3NaK9_zKUn" TargetMode="External"/><Relationship Id="rId467" Type="http://schemas.openxmlformats.org/officeDocument/2006/relationships/hyperlink" Target="https://drive.google.com/drive/folders/12f29xn19RgcAyGPjZyE5wfjkC9B8eLHN" TargetMode="External"/><Relationship Id="rId588" Type="http://schemas.openxmlformats.org/officeDocument/2006/relationships/hyperlink" Target="https://drive.google.com/drive/folders/1m22y8ot61Rbp00ZetDSXW4vUt23bIYyE" TargetMode="External"/><Relationship Id="rId109" Type="http://schemas.openxmlformats.org/officeDocument/2006/relationships/hyperlink" Target="https://drive.google.com/drive/folders/1ZKVwV752sK1XKUpOCJ30_nAxJYFrZwWB" TargetMode="External"/><Relationship Id="rId108" Type="http://schemas.openxmlformats.org/officeDocument/2006/relationships/hyperlink" Target="https://drive.google.com/drive/folders/1zlsluUaFqnrOYkiJX9XXbAGxz3wCRGVU" TargetMode="External"/><Relationship Id="rId229" Type="http://schemas.openxmlformats.org/officeDocument/2006/relationships/hyperlink" Target="https://drive.google.com/drive/folders/1oYIQ1o9tOkjYs1vptjNgJWf1gHKyDWDH" TargetMode="External"/><Relationship Id="rId220" Type="http://schemas.openxmlformats.org/officeDocument/2006/relationships/hyperlink" Target="https://drive.google.com/drive/folders/1g6MRWnJypdhKyBnpk4-rhX1JmnPmGLvO" TargetMode="External"/><Relationship Id="rId341" Type="http://schemas.openxmlformats.org/officeDocument/2006/relationships/hyperlink" Target="https://drive.google.com/drive/folders/1xDR_07gFjZ76PrIOya1iCYnM7R06Minb" TargetMode="External"/><Relationship Id="rId462" Type="http://schemas.openxmlformats.org/officeDocument/2006/relationships/hyperlink" Target="https://drive.google.com/drive/folders/1Q5xNj0zH4nPtZJSXttgP7cfHv3_OwjBl" TargetMode="External"/><Relationship Id="rId583" Type="http://schemas.openxmlformats.org/officeDocument/2006/relationships/hyperlink" Target="https://drive.google.com/drive/folders/1O5oewKsxir_5dcG7ODUYlkXYTNgoqI8M" TargetMode="External"/><Relationship Id="rId340" Type="http://schemas.openxmlformats.org/officeDocument/2006/relationships/hyperlink" Target="https://drive.google.com/drive/folders/1pc2BfLy7iaT5Z931DGnY6BrgrjAQndze" TargetMode="External"/><Relationship Id="rId461" Type="http://schemas.openxmlformats.org/officeDocument/2006/relationships/hyperlink" Target="https://drive.google.com/drive/folders/1zORJcCWHo3wQ9na8OrSXwyuBh0p9X0bB" TargetMode="External"/><Relationship Id="rId582" Type="http://schemas.openxmlformats.org/officeDocument/2006/relationships/hyperlink" Target="https://drive.google.com/drive/folders/1QWqrx5XulPbDn_6Q0EwsagCCVYVUWp0Z" TargetMode="External"/><Relationship Id="rId460" Type="http://schemas.openxmlformats.org/officeDocument/2006/relationships/hyperlink" Target="https://drive.google.com/drive/folders/108uiovenN_KGAEbH6ktWbJxnkeurdnQ6" TargetMode="External"/><Relationship Id="rId581" Type="http://schemas.openxmlformats.org/officeDocument/2006/relationships/hyperlink" Target="https://drive.google.com/drive/folders/1VgX60sjrC6m7l9mNL2pE_bLS1a9mj5jn" TargetMode="External"/><Relationship Id="rId580" Type="http://schemas.openxmlformats.org/officeDocument/2006/relationships/hyperlink" Target="https://drive.google.com/drive/folders/1C4CNM6AginEsogO4jrS8QiFBDVvEJYtn" TargetMode="External"/><Relationship Id="rId103" Type="http://schemas.openxmlformats.org/officeDocument/2006/relationships/hyperlink" Target="https://drive.google.com/drive/folders/1b5I9iPSI0m-vhRzMNO21nywS7o1viP_p" TargetMode="External"/><Relationship Id="rId224" Type="http://schemas.openxmlformats.org/officeDocument/2006/relationships/hyperlink" Target="https://drive.google.com/drive/folders/1n625NJSNHgD7xXc1qWgoSXA2Us_HA-vY" TargetMode="External"/><Relationship Id="rId345" Type="http://schemas.openxmlformats.org/officeDocument/2006/relationships/hyperlink" Target="https://drive.google.com/drive/folders/1yTcis1SwnTZ89o5SjCG2POnqZPUzOD8t" TargetMode="External"/><Relationship Id="rId466" Type="http://schemas.openxmlformats.org/officeDocument/2006/relationships/hyperlink" Target="https://drive.google.com/drive/folders/1TDA2ZNNA8ulhafRhjEC4kcREj0bOYjwf" TargetMode="External"/><Relationship Id="rId587" Type="http://schemas.openxmlformats.org/officeDocument/2006/relationships/hyperlink" Target="https://drive.google.com/drive/folders/1n6mrRNsvI1yu-ka4leQsNV4CEtxSPe3_" TargetMode="External"/><Relationship Id="rId102" Type="http://schemas.openxmlformats.org/officeDocument/2006/relationships/hyperlink" Target="https://drive.google.com/drive/folders/1Fu3mrd0PbSPYn4-ur3FnUnRt1m2kSYLY" TargetMode="External"/><Relationship Id="rId223" Type="http://schemas.openxmlformats.org/officeDocument/2006/relationships/hyperlink" Target="https://drive.google.com/drive/folders/1Luy5nKTOIZGpO8E7HB4bxPBgX6sE0ZFA" TargetMode="External"/><Relationship Id="rId344" Type="http://schemas.openxmlformats.org/officeDocument/2006/relationships/hyperlink" Target="https://www.lg.com/us/tvs/lg-43uq8000aub-4k-uhd-tv" TargetMode="External"/><Relationship Id="rId465" Type="http://schemas.openxmlformats.org/officeDocument/2006/relationships/hyperlink" Target="https://drive.google.com/drive/folders/1YOXezuGvE3yaTDAigl7aNngZrbUX3r3W" TargetMode="External"/><Relationship Id="rId586" Type="http://schemas.openxmlformats.org/officeDocument/2006/relationships/hyperlink" Target="https://drive.google.com/drive/folders/1U9fObvXq-CuihiuvaKn_eufCtvCF91Gg" TargetMode="External"/><Relationship Id="rId101" Type="http://schemas.openxmlformats.org/officeDocument/2006/relationships/hyperlink" Target="https://drive.google.com/drive/folders/1mtUdIqvYkXZg19uwSXWD2l6c7tObvMT9" TargetMode="External"/><Relationship Id="rId222" Type="http://schemas.openxmlformats.org/officeDocument/2006/relationships/hyperlink" Target="https://drive.google.com/drive/folders/1yil9aIhxzfRZPMeyRdtv0phd4xTMb-0P" TargetMode="External"/><Relationship Id="rId343" Type="http://schemas.openxmlformats.org/officeDocument/2006/relationships/hyperlink" Target="https://drive.google.com/drive/folders/1gDtH5Lku2gLIVNvk_yTIh22ajebZa2yc" TargetMode="External"/><Relationship Id="rId464" Type="http://schemas.openxmlformats.org/officeDocument/2006/relationships/hyperlink" Target="https://drive.google.com/drive/folders/1zUrElZBqcw0vGn2vUmkD25T-XIA3IYr4" TargetMode="External"/><Relationship Id="rId585" Type="http://schemas.openxmlformats.org/officeDocument/2006/relationships/hyperlink" Target="https://drive.google.com/drive/folders/1X9vzigYZN9FlBdpYBzzgJzo1wL9UHFud" TargetMode="External"/><Relationship Id="rId100" Type="http://schemas.openxmlformats.org/officeDocument/2006/relationships/hyperlink" Target="https://drive.google.com/drive/folders/1roDjZI2MDfNPKbCC2BNRB00rJ9htdiUc" TargetMode="External"/><Relationship Id="rId221" Type="http://schemas.openxmlformats.org/officeDocument/2006/relationships/hyperlink" Target="https://drive.google.com/drive/folders/1e5sq-KyyzJbz_eRJfQPe29b1BRp_wKb-" TargetMode="External"/><Relationship Id="rId342" Type="http://schemas.openxmlformats.org/officeDocument/2006/relationships/hyperlink" Target="https://drive.google.com/drive/folders/1gDtH5Lku2gLIVNvk_yTIh22ajebZa2yc" TargetMode="External"/><Relationship Id="rId463" Type="http://schemas.openxmlformats.org/officeDocument/2006/relationships/hyperlink" Target="https://drive.google.com/drive/folders/1Zv46-gkJeaQ5-JR-jhtv0jBHA7NFnPz5" TargetMode="External"/><Relationship Id="rId584" Type="http://schemas.openxmlformats.org/officeDocument/2006/relationships/hyperlink" Target="https://drive.google.com/drive/folders/180iQ4i4XGVqMoIoEYuVPYEs4vkle476i" TargetMode="External"/><Relationship Id="rId217" Type="http://schemas.openxmlformats.org/officeDocument/2006/relationships/hyperlink" Target="https://drive.google.com/drive/folders/17hNsj1XSC73erc5nmAO7iMna58A4l3dJ" TargetMode="External"/><Relationship Id="rId338" Type="http://schemas.openxmlformats.org/officeDocument/2006/relationships/hyperlink" Target="https://drive.google.com/drive/folders/1CeMojgDs-wT7pg9pYSYUSxzxR0ObDkZE" TargetMode="External"/><Relationship Id="rId459" Type="http://schemas.openxmlformats.org/officeDocument/2006/relationships/hyperlink" Target="https://drive.google.com/drive/folders/1QVPf2NBrYI7q4n5PDFubHx-c3-yKrJNn" TargetMode="External"/><Relationship Id="rId216" Type="http://schemas.openxmlformats.org/officeDocument/2006/relationships/hyperlink" Target="https://drive.google.com/drive/folders/1ZYC4FRhi8LrGyLvWcqNZVwESYYgRBa24" TargetMode="External"/><Relationship Id="rId337" Type="http://schemas.openxmlformats.org/officeDocument/2006/relationships/hyperlink" Target="https://drive.google.com/drive/folders/1neAuuMxoDnLxTAlwBnMU9YVaSWsry2yD" TargetMode="External"/><Relationship Id="rId458" Type="http://schemas.openxmlformats.org/officeDocument/2006/relationships/hyperlink" Target="https://drive.google.com/drive/folders/1RDZjYH3veCknRJ00g7qmEgZs1l9MUDOO" TargetMode="External"/><Relationship Id="rId579" Type="http://schemas.openxmlformats.org/officeDocument/2006/relationships/hyperlink" Target="https://drive.google.com/drive/folders/1q9x27JfFH7BwdqmP9-QFnJrWBN0SyaKh" TargetMode="External"/><Relationship Id="rId215" Type="http://schemas.openxmlformats.org/officeDocument/2006/relationships/hyperlink" Target="https://drive.google.com/drive/folders/1l4lB-X6Ii33OKI2-UlFJyX-KkOq_E-HP" TargetMode="External"/><Relationship Id="rId336" Type="http://schemas.openxmlformats.org/officeDocument/2006/relationships/hyperlink" Target="https://drive.google.com/drive/folders/1isemK5oQMroXkF_zCr1s32fJTdud0-c_" TargetMode="External"/><Relationship Id="rId457" Type="http://schemas.openxmlformats.org/officeDocument/2006/relationships/hyperlink" Target="https://drive.google.com/drive/folders/1pr2uvImjkMYoDYtX2nmzRqLbskn0P58u" TargetMode="External"/><Relationship Id="rId578" Type="http://schemas.openxmlformats.org/officeDocument/2006/relationships/hyperlink" Target="https://drive.google.com/drive/folders/1Cn63aTNWYAp16SJh2aTrlYCU0Of6_IWE" TargetMode="External"/><Relationship Id="rId699" Type="http://schemas.openxmlformats.org/officeDocument/2006/relationships/hyperlink" Target="https://drive.google.com/drive/folders/1CrrVcGk_Cvas-3UOlfMNVbBAtuMw8NP2" TargetMode="External"/><Relationship Id="rId214" Type="http://schemas.openxmlformats.org/officeDocument/2006/relationships/hyperlink" Target="https://drive.google.com/drive/folders/1oYsAxObY2tL8H7Wwgik9sbXsvMEv9210" TargetMode="External"/><Relationship Id="rId335" Type="http://schemas.openxmlformats.org/officeDocument/2006/relationships/hyperlink" Target="https://drive.google.com/drive/folders/1krTc1HdtkTXZY71gqrByvumMIJZVTpZG" TargetMode="External"/><Relationship Id="rId456" Type="http://schemas.openxmlformats.org/officeDocument/2006/relationships/hyperlink" Target="https://drive.google.com/drive/folders/1Xl18qpPi87wMvfRwAFKEh_8m84JcNj06" TargetMode="External"/><Relationship Id="rId577" Type="http://schemas.openxmlformats.org/officeDocument/2006/relationships/hyperlink" Target="https://drive.google.com/drive/folders/1AZQCfXU03A2bknYpy3Piso9T3IgMn_Sv" TargetMode="External"/><Relationship Id="rId698" Type="http://schemas.openxmlformats.org/officeDocument/2006/relationships/hyperlink" Target="https://drive.google.com/drive/folders/1SHYH03ija5wygSeTxT4gnOFA11VGLqRi" TargetMode="External"/><Relationship Id="rId219" Type="http://schemas.openxmlformats.org/officeDocument/2006/relationships/hyperlink" Target="https://drive.google.com/drive/folders/1zu6YIb4CKhL7zFYmZwb6FI77N-dtg-C2" TargetMode="External"/><Relationship Id="rId218" Type="http://schemas.openxmlformats.org/officeDocument/2006/relationships/hyperlink" Target="https://drive.google.com/drive/folders/1C_23SR5kdGrmjHQKd4_JyLl1FPshfVHL" TargetMode="External"/><Relationship Id="rId339" Type="http://schemas.openxmlformats.org/officeDocument/2006/relationships/hyperlink" Target="https://drive.google.com/drive/folders/1pc2BfLy7iaT5Z931DGnY6BrgrjAQndze" TargetMode="External"/><Relationship Id="rId330" Type="http://schemas.openxmlformats.org/officeDocument/2006/relationships/hyperlink" Target="https://drive.google.com/drive/folders/1_JrLLIbjjTatKAHwkXdoJuMA7MMCv_tw" TargetMode="External"/><Relationship Id="rId451" Type="http://schemas.openxmlformats.org/officeDocument/2006/relationships/hyperlink" Target="https://drive.google.com/drive/folders/1rgX91PksJxrT5o0VJPJtH7CvpI6WldUZ" TargetMode="External"/><Relationship Id="rId572" Type="http://schemas.openxmlformats.org/officeDocument/2006/relationships/hyperlink" Target="https://drive.google.com/drive/folders/1vy1eIku3GJO5qpPlBxatW6sZ9s-hh55d" TargetMode="External"/><Relationship Id="rId693" Type="http://schemas.openxmlformats.org/officeDocument/2006/relationships/hyperlink" Target="https://drive.google.com/drive/folders/1doyycS34kMI3OCoJ4hSLgC2f33NvjB2a" TargetMode="External"/><Relationship Id="rId450" Type="http://schemas.openxmlformats.org/officeDocument/2006/relationships/hyperlink" Target="https://drive.google.com/drive/folders/1LTxcolOQaery_myHTt4-iQwmONEX2uHk" TargetMode="External"/><Relationship Id="rId571" Type="http://schemas.openxmlformats.org/officeDocument/2006/relationships/hyperlink" Target="https://drive.google.com/drive/folders/1qXL4rqFp6NrIcLAg_xGr7c1EEFga3DgU" TargetMode="External"/><Relationship Id="rId692" Type="http://schemas.openxmlformats.org/officeDocument/2006/relationships/hyperlink" Target="https://drive.google.com/drive/folders/1f9zHfod4q247KC8HRPmVJ1F-PXIy9j6b" TargetMode="External"/><Relationship Id="rId570" Type="http://schemas.openxmlformats.org/officeDocument/2006/relationships/hyperlink" Target="https://drive.google.com/drive/folders/1u_Kp2F4Kf9YfsdOkJyWc6ioj3HR2_b7n" TargetMode="External"/><Relationship Id="rId691" Type="http://schemas.openxmlformats.org/officeDocument/2006/relationships/hyperlink" Target="https://drive.google.com/drive/folders/1IEpSy5IOL-JkRKOYvDTBC1O_cNd5qyYA" TargetMode="External"/><Relationship Id="rId690" Type="http://schemas.openxmlformats.org/officeDocument/2006/relationships/hyperlink" Target="https://drive.google.com/drive/folders/1yAxG8zMNufEogA0XtDq8qOvkoqttqZuY" TargetMode="External"/><Relationship Id="rId213" Type="http://schemas.openxmlformats.org/officeDocument/2006/relationships/hyperlink" Target="https://drive.google.com/drive/folders/1g7jG1GCCLm0BWM0l-dSqI6ClaQPo7C2H" TargetMode="External"/><Relationship Id="rId334" Type="http://schemas.openxmlformats.org/officeDocument/2006/relationships/hyperlink" Target="https://drive.google.com/drive/folders/1nYgBNvoU0bOS1jVYZsLl4-qQl0WZmLwd" TargetMode="External"/><Relationship Id="rId455" Type="http://schemas.openxmlformats.org/officeDocument/2006/relationships/hyperlink" Target="https://drive.google.com/drive/folders/1OR6Ku42oI5P7P6TSHfQ71igXwygPUgtu" TargetMode="External"/><Relationship Id="rId576" Type="http://schemas.openxmlformats.org/officeDocument/2006/relationships/hyperlink" Target="https://drive.google.com/drive/folders/17tA9NSgcIptYotcTBm1yZN1ImEeOxU4Y" TargetMode="External"/><Relationship Id="rId697" Type="http://schemas.openxmlformats.org/officeDocument/2006/relationships/hyperlink" Target="https://drive.google.com/drive/folders/12aKb-QE0R2zXdwD9cUPGjfBAiW6UDQBH" TargetMode="External"/><Relationship Id="rId212" Type="http://schemas.openxmlformats.org/officeDocument/2006/relationships/hyperlink" Target="https://drive.google.com/drive/folders/19nO5962M4r4GR-Q4AJT_48_mURaAVbzs" TargetMode="External"/><Relationship Id="rId333" Type="http://schemas.openxmlformats.org/officeDocument/2006/relationships/hyperlink" Target="https://drive.google.com/drive/folders/1dyDR8z8_2cpg37o2EzczTBqohqNTw0zL" TargetMode="External"/><Relationship Id="rId454" Type="http://schemas.openxmlformats.org/officeDocument/2006/relationships/hyperlink" Target="https://drive.google.com/drive/folders/1JOcE_YG_b0NyX_Q2m5Zz38LlWSW0kKw4" TargetMode="External"/><Relationship Id="rId575" Type="http://schemas.openxmlformats.org/officeDocument/2006/relationships/hyperlink" Target="https://drive.google.com/drive/folders/1wS_gmxQ-F3jsXPRFwfT6I-859p929Ozl" TargetMode="External"/><Relationship Id="rId696" Type="http://schemas.openxmlformats.org/officeDocument/2006/relationships/hyperlink" Target="https://drive.google.com/drive/folders/1V7tugUUNZK8xE1RrAq8O3zIH2-nxILnD" TargetMode="External"/><Relationship Id="rId211" Type="http://schemas.openxmlformats.org/officeDocument/2006/relationships/hyperlink" Target="https://drive.google.com/drive/folders/14Q-JbgvsMLpstpFhO1fAPbuPdFiQ8m-b" TargetMode="External"/><Relationship Id="rId332" Type="http://schemas.openxmlformats.org/officeDocument/2006/relationships/hyperlink" Target="https://drive.google.com/drive/folders/12p36DmVQRP10m0cH3abN3aBcu8Lg8QCH" TargetMode="External"/><Relationship Id="rId453" Type="http://schemas.openxmlformats.org/officeDocument/2006/relationships/hyperlink" Target="https://drive.google.com/drive/folders/11EBguwU0FhA3jKIwLRBd-HVYJW5UXohs" TargetMode="External"/><Relationship Id="rId574" Type="http://schemas.openxmlformats.org/officeDocument/2006/relationships/hyperlink" Target="https://drive.google.com/drive/search?q=8000124" TargetMode="External"/><Relationship Id="rId695" Type="http://schemas.openxmlformats.org/officeDocument/2006/relationships/hyperlink" Target="https://drive.google.com/drive/folders/1ybQB8-0y2JwiPJmEYI9-DDW5rEPUkTXB" TargetMode="External"/><Relationship Id="rId210" Type="http://schemas.openxmlformats.org/officeDocument/2006/relationships/hyperlink" Target="https://drive.google.com/drive/folders/1usrraCuh7jKshS5d5PmUGhEftk1t8TE1" TargetMode="External"/><Relationship Id="rId331" Type="http://schemas.openxmlformats.org/officeDocument/2006/relationships/hyperlink" Target="https://drive.google.com/drive/folders/12cIRAylDbYgncceN0cdZLhMvRljfdMyy" TargetMode="External"/><Relationship Id="rId452" Type="http://schemas.openxmlformats.org/officeDocument/2006/relationships/hyperlink" Target="https://drive.google.com/drive/folders/1yasmyXNCTCksOwChD-tV6wyHz-vXePzN" TargetMode="External"/><Relationship Id="rId573" Type="http://schemas.openxmlformats.org/officeDocument/2006/relationships/hyperlink" Target="https://drive.google.com/drive/folders/1bHr7M7y4ud2pH7g3MACDwz-yvM5AThkg" TargetMode="External"/><Relationship Id="rId694" Type="http://schemas.openxmlformats.org/officeDocument/2006/relationships/hyperlink" Target="https://drive.google.com/drive/folders/1JRaKZsiqLFUzBXY6V6n5qwg1BRlydrJ5" TargetMode="External"/><Relationship Id="rId370" Type="http://schemas.openxmlformats.org/officeDocument/2006/relationships/hyperlink" Target="https://drive.google.com/drive/folders/1gfeT0PrqJuHSkFhDOj9fo0LTmiuUMsbS" TargetMode="External"/><Relationship Id="rId491" Type="http://schemas.openxmlformats.org/officeDocument/2006/relationships/hyperlink" Target="https://drive.google.com/drive/folders/19xo79gC4mSR8-zdljlD-jR_DQ8uJmDi2" TargetMode="External"/><Relationship Id="rId490" Type="http://schemas.openxmlformats.org/officeDocument/2006/relationships/hyperlink" Target="https://drive.google.com/drive/folders/1MstEN2m5JWReEjLzdohpsoeFYpAivZYC" TargetMode="External"/><Relationship Id="rId129" Type="http://schemas.openxmlformats.org/officeDocument/2006/relationships/hyperlink" Target="https://drive.google.com/drive/folders/12MH0OirFgxiVqN7RF8K-GaVJhlxLAExh" TargetMode="External"/><Relationship Id="rId128" Type="http://schemas.openxmlformats.org/officeDocument/2006/relationships/hyperlink" Target="https://drive.google.com/drive/folders/1s9xp01kQk4IFB9TsxE5Tr8gbkQ7SL_IX" TargetMode="External"/><Relationship Id="rId249" Type="http://schemas.openxmlformats.org/officeDocument/2006/relationships/hyperlink" Target="https://drive.google.com/drive/folders/1e4Ctew8OyibPlU3ADro-4Kd_33zwS96N" TargetMode="External"/><Relationship Id="rId127" Type="http://schemas.openxmlformats.org/officeDocument/2006/relationships/hyperlink" Target="https://drive.google.com/drive/folders/15TavhSTCgOHR90j-4Pzi9Mxy6KoNhDc5" TargetMode="External"/><Relationship Id="rId248" Type="http://schemas.openxmlformats.org/officeDocument/2006/relationships/hyperlink" Target="https://drive.google.com/drive/folders/1tUqf2IlapH_dvUPIhNnLYG2iucYgiXpf" TargetMode="External"/><Relationship Id="rId369" Type="http://schemas.openxmlformats.org/officeDocument/2006/relationships/hyperlink" Target="https://drive.google.com/drive/folders/12BHjdyYuK9m4QB9u2W9HqPOBhLEzstB6" TargetMode="External"/><Relationship Id="rId126" Type="http://schemas.openxmlformats.org/officeDocument/2006/relationships/hyperlink" Target="https://drive.google.com/drive/folders/1eNoFkiaBAIHJyM2Hb3fyM0zm8UFJCb8w" TargetMode="External"/><Relationship Id="rId247" Type="http://schemas.openxmlformats.org/officeDocument/2006/relationships/hyperlink" Target="https://drive.google.com/drive/folders/158S1cKH0D2OGiFuo1zrBX3hxVETM2_4W" TargetMode="External"/><Relationship Id="rId368" Type="http://schemas.openxmlformats.org/officeDocument/2006/relationships/hyperlink" Target="https://drive.google.com/drive/folders/1ckKfwFqVc0RblutwNG7n8L-SIoU6_oBt" TargetMode="External"/><Relationship Id="rId489" Type="http://schemas.openxmlformats.org/officeDocument/2006/relationships/hyperlink" Target="https://drive.google.com/drive/folders/1vCaMhbjC2aV7Op9U18ugI2yFuJw8Ljdb" TargetMode="External"/><Relationship Id="rId121" Type="http://schemas.openxmlformats.org/officeDocument/2006/relationships/hyperlink" Target="https://drive.google.com/drive/folders/14AOHDTmXbRgPYAx2xv8Cv_cRRodDbTL0" TargetMode="External"/><Relationship Id="rId242" Type="http://schemas.openxmlformats.org/officeDocument/2006/relationships/hyperlink" Target="https://drive.google.com/drive/folders/1vq1RPUH0sxSx1NpHsBcmLsAMkJM6aaOh" TargetMode="External"/><Relationship Id="rId363" Type="http://schemas.openxmlformats.org/officeDocument/2006/relationships/hyperlink" Target="https://drive.google.com/drive/folders/1MwOUSYk3Iz9dNOaiytoy3rUhQJJAyaIt" TargetMode="External"/><Relationship Id="rId484" Type="http://schemas.openxmlformats.org/officeDocument/2006/relationships/hyperlink" Target="https://drive.google.com/drive/folders/1PWEdbyAd8ztKifZM3oOO1Gilbd0-Gbdd" TargetMode="External"/><Relationship Id="rId120" Type="http://schemas.openxmlformats.org/officeDocument/2006/relationships/hyperlink" Target="https://drive.google.com/drive/folders/1vkaYCgG3C-XWZ-NJRsdKxqFgMQupC9zR" TargetMode="External"/><Relationship Id="rId241" Type="http://schemas.openxmlformats.org/officeDocument/2006/relationships/hyperlink" Target="https://drive.google.com/drive/folders/1GE-9MRDNpfbiFTSQNOg44xJ5wS9QEEcp" TargetMode="External"/><Relationship Id="rId362" Type="http://schemas.openxmlformats.org/officeDocument/2006/relationships/hyperlink" Target="https://drive.google.com/drive/folders/1lmK6PAgq8lhZD3m4yF0OhsfNJICVfgN2" TargetMode="External"/><Relationship Id="rId483" Type="http://schemas.openxmlformats.org/officeDocument/2006/relationships/hyperlink" Target="https://drive.google.com/drive/folders/1EOH_ALT00xTiKQ0KYOPTP-zCDwID_gCZ" TargetMode="External"/><Relationship Id="rId240" Type="http://schemas.openxmlformats.org/officeDocument/2006/relationships/hyperlink" Target="https://drive.google.com/drive/folders/1scbkUBjddI7er2Z_qoDyfIZBFVfb5U11" TargetMode="External"/><Relationship Id="rId361" Type="http://schemas.openxmlformats.org/officeDocument/2006/relationships/hyperlink" Target="https://drive.google.com/drive/folders/1zNdYiTl6RTcGkNdmGrR3M9gsEVBSbGcF" TargetMode="External"/><Relationship Id="rId482" Type="http://schemas.openxmlformats.org/officeDocument/2006/relationships/hyperlink" Target="https://drive.google.com/drive/folders/1Bzs6mu_a5JS5dhUovlE4M7H354RECt0b" TargetMode="External"/><Relationship Id="rId360" Type="http://schemas.openxmlformats.org/officeDocument/2006/relationships/hyperlink" Target="https://drive.google.com/drive/folders/1xi0aKwLZZSEutIR5ISyyR1Hfzzd__X4G" TargetMode="External"/><Relationship Id="rId481" Type="http://schemas.openxmlformats.org/officeDocument/2006/relationships/hyperlink" Target="https://drive.google.com/drive/folders/1_hDNEDnLYYzgNXyb1lCc9wGi7dMXjUao" TargetMode="External"/><Relationship Id="rId125" Type="http://schemas.openxmlformats.org/officeDocument/2006/relationships/hyperlink" Target="https://drive.google.com/drive/folders/1pbrg_Z8XVLY68wmDJ66yVqc6M14bmPAF" TargetMode="External"/><Relationship Id="rId246" Type="http://schemas.openxmlformats.org/officeDocument/2006/relationships/hyperlink" Target="https://drive.google.com/drive/folders/1fLuXNf_AtzrMz0FmFnaWv1yvUio7d5FM" TargetMode="External"/><Relationship Id="rId367" Type="http://schemas.openxmlformats.org/officeDocument/2006/relationships/hyperlink" Target="https://drive.google.com/drive/folders/1rAzWoZvEyETMEOcp7ZekjMuVLrDmb5wh" TargetMode="External"/><Relationship Id="rId488" Type="http://schemas.openxmlformats.org/officeDocument/2006/relationships/hyperlink" Target="https://drive.google.com/drive/folders/1ur4JPyVSWarSCZ2twV-3pdQuQBZKj8ra" TargetMode="External"/><Relationship Id="rId124" Type="http://schemas.openxmlformats.org/officeDocument/2006/relationships/hyperlink" Target="https://drive.google.com/drive/folders/1MRSIYmBPlT9oaqoKyvAYwhBHFo58fcJT" TargetMode="External"/><Relationship Id="rId245" Type="http://schemas.openxmlformats.org/officeDocument/2006/relationships/hyperlink" Target="https://drive.google.com/drive/folders/1jAVKRhUUiZ69qrPJ2sxV2ai33GjVvNbZ" TargetMode="External"/><Relationship Id="rId366" Type="http://schemas.openxmlformats.org/officeDocument/2006/relationships/hyperlink" Target="https://www.lg.com/us/tvs/lg-43ur8000aua-4k-uhd-tv" TargetMode="External"/><Relationship Id="rId487" Type="http://schemas.openxmlformats.org/officeDocument/2006/relationships/hyperlink" Target="https://drive.google.com/drive/folders/1_l1ukbTY4WQLGg-Q5DCso4nhVKfkTPFl" TargetMode="External"/><Relationship Id="rId123" Type="http://schemas.openxmlformats.org/officeDocument/2006/relationships/hyperlink" Target="https://drive.google.com/drive/folders/16cb59nFfTuE0--vq2UXPMnMYbBJCOV4g" TargetMode="External"/><Relationship Id="rId244" Type="http://schemas.openxmlformats.org/officeDocument/2006/relationships/hyperlink" Target="https://drive.google.com/drive/folders/1db21czhDMqnN3k_9riIqp5aPNzN7f2LF" TargetMode="External"/><Relationship Id="rId365" Type="http://schemas.openxmlformats.org/officeDocument/2006/relationships/hyperlink" Target="https://drive.google.com/drive/folders/1GenZM2de0fq10Xm8t16Bmptk06b3ibd0" TargetMode="External"/><Relationship Id="rId486" Type="http://schemas.openxmlformats.org/officeDocument/2006/relationships/hyperlink" Target="https://drive.google.com/drive/folders/1TqIJfQvpFqKoDjsy8WCYITaMRkl121n6" TargetMode="External"/><Relationship Id="rId122" Type="http://schemas.openxmlformats.org/officeDocument/2006/relationships/hyperlink" Target="https://drive.google.com/drive/folders/1tlcS4WL7TwKB_4DWWU-QIyOnmtZ5fPmu" TargetMode="External"/><Relationship Id="rId243" Type="http://schemas.openxmlformats.org/officeDocument/2006/relationships/hyperlink" Target="https://drive.google.com/drive/folders/1oiV_35liitHHrV6-q5WMoXd13N65hEEA" TargetMode="External"/><Relationship Id="rId364" Type="http://schemas.openxmlformats.org/officeDocument/2006/relationships/hyperlink" Target="https://drive.google.com/drive/folders/1MwOUSYk3Iz9dNOaiytoy3rUhQJJAyaIt" TargetMode="External"/><Relationship Id="rId485" Type="http://schemas.openxmlformats.org/officeDocument/2006/relationships/hyperlink" Target="https://drive.google.com/drive/folders/1WPUi3zmJNzzgjLCjGONyPkDxI59lFPzV" TargetMode="External"/><Relationship Id="rId95" Type="http://schemas.openxmlformats.org/officeDocument/2006/relationships/hyperlink" Target="https://drive.google.com/drive/folders/1-KFC0yAD07ZvHExYSchBM1bt-EfkmIGU" TargetMode="External"/><Relationship Id="rId94" Type="http://schemas.openxmlformats.org/officeDocument/2006/relationships/hyperlink" Target="https://drive.google.com/drive/folders/1b3-JGXy5tjMewME0vR2zbSJr4ZjyG9vi" TargetMode="External"/><Relationship Id="rId97" Type="http://schemas.openxmlformats.org/officeDocument/2006/relationships/hyperlink" Target="https://drive.google.com/drive/folders/15N4vDUUXoDpsN38wakTzAGUBjqo9gkBd" TargetMode="External"/><Relationship Id="rId96" Type="http://schemas.openxmlformats.org/officeDocument/2006/relationships/hyperlink" Target="https://drive.google.com/drive/folders/1UbCPkaOS4SX9T6KCUDfwIKhM_zb-FqCx" TargetMode="External"/><Relationship Id="rId99" Type="http://schemas.openxmlformats.org/officeDocument/2006/relationships/hyperlink" Target="https://drive.google.com/drive/folders/15_1U9OCU403DaDfRAoTdxbvP4uKvb4lH" TargetMode="External"/><Relationship Id="rId480" Type="http://schemas.openxmlformats.org/officeDocument/2006/relationships/hyperlink" Target="https://drive.google.com/drive/folders/1ovjnBPs5y3vM0PlO1XmB03JzFycJnoPt" TargetMode="External"/><Relationship Id="rId98" Type="http://schemas.openxmlformats.org/officeDocument/2006/relationships/hyperlink" Target="https://drive.google.com/drive/folders/1eBbrMHmnGOYJ1pGQmPkaogIzfFYq5STL" TargetMode="External"/><Relationship Id="rId91" Type="http://schemas.openxmlformats.org/officeDocument/2006/relationships/hyperlink" Target="https://drive.google.com/drive/folders/12dxHbmkRJ1nHhru974FFQDtv6oB3GRvV" TargetMode="External"/><Relationship Id="rId90" Type="http://schemas.openxmlformats.org/officeDocument/2006/relationships/hyperlink" Target="https://drive.google.com/drive/folders/1XFOV3q3vSRtfy6YPAeIBT4Db5iLhOCzx" TargetMode="External"/><Relationship Id="rId93" Type="http://schemas.openxmlformats.org/officeDocument/2006/relationships/hyperlink" Target="https://drive.google.com/drive/folders/1Z_6NvGM58cSkncWaUSKri7we7AJgISut" TargetMode="External"/><Relationship Id="rId92" Type="http://schemas.openxmlformats.org/officeDocument/2006/relationships/hyperlink" Target="https://drive.google.com/drive/folders/12nmGMgZS610G-61jlyyQP-k8ftIAA9OM" TargetMode="External"/><Relationship Id="rId118" Type="http://schemas.openxmlformats.org/officeDocument/2006/relationships/hyperlink" Target="https://drive.google.com/drive/folders/15HuKyKfZovKtKGix0xF0vESuR0uLZ41l" TargetMode="External"/><Relationship Id="rId239" Type="http://schemas.openxmlformats.org/officeDocument/2006/relationships/hyperlink" Target="https://drive.google.com/drive/folders/1jdTlfqz5IoqdrfZ9jhfhnG-bQ70qnh1a" TargetMode="External"/><Relationship Id="rId117" Type="http://schemas.openxmlformats.org/officeDocument/2006/relationships/hyperlink" Target="https://drive.google.com/drive/folders/1paEgybH3UJOTgGYh_BxRUhSY7fGsOini" TargetMode="External"/><Relationship Id="rId238" Type="http://schemas.openxmlformats.org/officeDocument/2006/relationships/hyperlink" Target="https://drive.google.com/drive/folders/1-fQs0OpRWFCl2Vo8wamU_zWjL-TKF-FZ" TargetMode="External"/><Relationship Id="rId359" Type="http://schemas.openxmlformats.org/officeDocument/2006/relationships/hyperlink" Target="https://drive.google.com/drive/folders/1KBfjF95v8fFNYIYMKEebXzDFOFnbzvsz" TargetMode="External"/><Relationship Id="rId116" Type="http://schemas.openxmlformats.org/officeDocument/2006/relationships/hyperlink" Target="https://drive.google.com/drive/folders/1SdheATHSegkyX1YVyndYgcelPpMs6eoE" TargetMode="External"/><Relationship Id="rId237" Type="http://schemas.openxmlformats.org/officeDocument/2006/relationships/hyperlink" Target="https://drive.google.com/drive/folders/16qWnK6exAeedZac_DcgsaMTTn_-Wuiry" TargetMode="External"/><Relationship Id="rId358" Type="http://schemas.openxmlformats.org/officeDocument/2006/relationships/hyperlink" Target="https://drive.google.com/drive/folders/17z67pEjkxrL3J8uYooEJJFQDZyHSMzh8" TargetMode="External"/><Relationship Id="rId479" Type="http://schemas.openxmlformats.org/officeDocument/2006/relationships/hyperlink" Target="https://drive.google.com/drive/folders/1b2dN4S9iZfJ7pYQWBiOGfxZR68MevxJC" TargetMode="External"/><Relationship Id="rId115" Type="http://schemas.openxmlformats.org/officeDocument/2006/relationships/hyperlink" Target="https://drive.google.com/drive/folders/1eb0ZnAc6WhIY_1mlHeZEW5pe2kMk_kL7" TargetMode="External"/><Relationship Id="rId236" Type="http://schemas.openxmlformats.org/officeDocument/2006/relationships/hyperlink" Target="https://drive.google.com/drive/folders/1c_HtqM_6CXyAqPFLdQwlFI4BlhTmmXfS" TargetMode="External"/><Relationship Id="rId357" Type="http://schemas.openxmlformats.org/officeDocument/2006/relationships/hyperlink" Target="https://drive.google.com/drive/folders/1mILjNlFi5-XEZr_J36XaHYc4ek3KXfh8" TargetMode="External"/><Relationship Id="rId478" Type="http://schemas.openxmlformats.org/officeDocument/2006/relationships/hyperlink" Target="https://drive.google.com/drive/folders/1LTklheXMajhQx9PArzlcQvUVzlXULoQC" TargetMode="External"/><Relationship Id="rId599" Type="http://schemas.openxmlformats.org/officeDocument/2006/relationships/hyperlink" Target="https://drive.google.com/drive/folders/1JQXLFXclNvF97JvW3fEfWr3WifzNVU8k" TargetMode="External"/><Relationship Id="rId119" Type="http://schemas.openxmlformats.org/officeDocument/2006/relationships/hyperlink" Target="https://drive.google.com/drive/folders/1SxTU3nu_tGD97lKCPFTsNUmlrfqmHGey" TargetMode="External"/><Relationship Id="rId110" Type="http://schemas.openxmlformats.org/officeDocument/2006/relationships/hyperlink" Target="https://drive.google.com/drive/folders/1p9dHYlJKhrVchkmbLIJlFXHn1jcz-JxI" TargetMode="External"/><Relationship Id="rId231" Type="http://schemas.openxmlformats.org/officeDocument/2006/relationships/hyperlink" Target="https://drive.google.com/drive/folders/1pjAbD0MdEp2HENGQhLIzDf4KKMNjFXgg" TargetMode="External"/><Relationship Id="rId352" Type="http://schemas.openxmlformats.org/officeDocument/2006/relationships/hyperlink" Target="https://drive.google.com/drive/folders/1-DpjjKOE6857D39Zf-ih132GlGDupzBe" TargetMode="External"/><Relationship Id="rId473" Type="http://schemas.openxmlformats.org/officeDocument/2006/relationships/hyperlink" Target="https://drive.google.com/drive/folders/12ENTDW0_KNfZqvNSPkomUwgyJyYvB6EM" TargetMode="External"/><Relationship Id="rId594" Type="http://schemas.openxmlformats.org/officeDocument/2006/relationships/hyperlink" Target="https://drive.google.com/drive/folders/1kLC8_0H1ukYypLWU40ItwI1xmtRLd_lM" TargetMode="External"/><Relationship Id="rId230" Type="http://schemas.openxmlformats.org/officeDocument/2006/relationships/hyperlink" Target="https://drive.google.com/drive/folders/1U50rxan1nThxCKjr4fdEWanBl4e5CKU1" TargetMode="External"/><Relationship Id="rId351" Type="http://schemas.openxmlformats.org/officeDocument/2006/relationships/hyperlink" Target="https://drive.google.com/drive/folders/1_RBRzKBFSfHd5Z2rAORkxuYvfXRmzAzX" TargetMode="External"/><Relationship Id="rId472" Type="http://schemas.openxmlformats.org/officeDocument/2006/relationships/hyperlink" Target="https://drive.google.com/drive/folders/1g_lvdU0H9wQGuYevo2cnLwpwfSC6q7gv" TargetMode="External"/><Relationship Id="rId593" Type="http://schemas.openxmlformats.org/officeDocument/2006/relationships/hyperlink" Target="https://drive.google.com/drive/folders/10qSMrqMLff5i0fVzo4U--MP8djJH2Pql" TargetMode="External"/><Relationship Id="rId350" Type="http://schemas.openxmlformats.org/officeDocument/2006/relationships/hyperlink" Target="https://drive.google.com/drive/folders/1rqV5blanc3IhDjcW17M7pT-AESnf9EJD" TargetMode="External"/><Relationship Id="rId471" Type="http://schemas.openxmlformats.org/officeDocument/2006/relationships/hyperlink" Target="https://drive.google.com/drive/folders/1rXEjgpnomQNZ9rrbg9DfzGnJQ8oloQBm" TargetMode="External"/><Relationship Id="rId592" Type="http://schemas.openxmlformats.org/officeDocument/2006/relationships/hyperlink" Target="https://drive.google.com/drive/folders/1yQ2dzWKbWO3ROMMHUF6z1aAhsotWxW9j" TargetMode="External"/><Relationship Id="rId470" Type="http://schemas.openxmlformats.org/officeDocument/2006/relationships/hyperlink" Target="https://drive.google.com/drive/folders/1IqPLo6LYr0rHsOh_vC4B_tw990py8Akf" TargetMode="External"/><Relationship Id="rId591" Type="http://schemas.openxmlformats.org/officeDocument/2006/relationships/hyperlink" Target="https://drive.google.com/drive/folders/1WXGxoLf8ZdjbHjKF5OJknZ7vwKwvr7eJ" TargetMode="External"/><Relationship Id="rId114" Type="http://schemas.openxmlformats.org/officeDocument/2006/relationships/hyperlink" Target="https://drive.google.com/drive/folders/1VGt8VevQGH0O4fNB03r0xNbqqbPbqESS" TargetMode="External"/><Relationship Id="rId235" Type="http://schemas.openxmlformats.org/officeDocument/2006/relationships/hyperlink" Target="https://drive.google.com/drive/folders/1hSsO2yNut7kEQvZ4I-QVlr7VQoQHsqra" TargetMode="External"/><Relationship Id="rId356" Type="http://schemas.openxmlformats.org/officeDocument/2006/relationships/hyperlink" Target="https://drive.google.com/drive/folders/1pjSWaqeqKykzpI1Wng471k_uYVRWxqHJ" TargetMode="External"/><Relationship Id="rId477" Type="http://schemas.openxmlformats.org/officeDocument/2006/relationships/hyperlink" Target="https://drive.google.com/drive/folders/1oKgUwwq3XM-O7_LNlHtpyT5cRNMRxsI8" TargetMode="External"/><Relationship Id="rId598" Type="http://schemas.openxmlformats.org/officeDocument/2006/relationships/hyperlink" Target="https://drive.google.com/drive/folders/1QYPtTZFYYBNQUSNy3Tvw7dCHY-ybfaHK" TargetMode="External"/><Relationship Id="rId113" Type="http://schemas.openxmlformats.org/officeDocument/2006/relationships/hyperlink" Target="https://drive.google.com/drive/folders/1o_GlUcoKr289nzEADMpe-6ucBjMvoYV3" TargetMode="External"/><Relationship Id="rId234" Type="http://schemas.openxmlformats.org/officeDocument/2006/relationships/hyperlink" Target="https://drive.google.com/drive/folders/1divjHFQ9pMgIc6jgDLD6VB0fjgPxdwdB" TargetMode="External"/><Relationship Id="rId355" Type="http://schemas.openxmlformats.org/officeDocument/2006/relationships/hyperlink" Target="https://drive.google.com/drive/folders/1Rv-NTooOm8JwybNIoLXMiQj7oWkGHNBf" TargetMode="External"/><Relationship Id="rId476" Type="http://schemas.openxmlformats.org/officeDocument/2006/relationships/hyperlink" Target="https://drive.google.com/drive/folders/1i_hmzvqSSEc_Bd7gWmoVFLKlo6S7F3-R" TargetMode="External"/><Relationship Id="rId597" Type="http://schemas.openxmlformats.org/officeDocument/2006/relationships/hyperlink" Target="https://drive.google.com/drive/folders/1oFv3Met7gw9pTbtq2vwR7FWw9UPPZR29" TargetMode="External"/><Relationship Id="rId112" Type="http://schemas.openxmlformats.org/officeDocument/2006/relationships/hyperlink" Target="https://drive.google.com/drive/folders/1aAo1tFsoI28WkQqbHUjZQfMDrwMKjYy2" TargetMode="External"/><Relationship Id="rId233" Type="http://schemas.openxmlformats.org/officeDocument/2006/relationships/hyperlink" Target="https://drive.google.com/drive/folders/1WwIZq75eglu02zdSQZ1cSkqrr78jlcBt" TargetMode="External"/><Relationship Id="rId354" Type="http://schemas.openxmlformats.org/officeDocument/2006/relationships/hyperlink" Target="https://drive.google.com/drive/folders/1tHngk8lMFJOz_vOVq0wAlqTF5juZ6ihJ" TargetMode="External"/><Relationship Id="rId475" Type="http://schemas.openxmlformats.org/officeDocument/2006/relationships/hyperlink" Target="https://drive.google.com/drive/folders/15soFhg7cfJRKtsnkU3WDp-0CNe4aU4Qj" TargetMode="External"/><Relationship Id="rId596" Type="http://schemas.openxmlformats.org/officeDocument/2006/relationships/hyperlink" Target="https://drive.google.com/drive/folders/1n8Fo8ZqQQHNDjsJvfA2x5-Xog-4iSdnh" TargetMode="External"/><Relationship Id="rId111" Type="http://schemas.openxmlformats.org/officeDocument/2006/relationships/hyperlink" Target="https://drive.google.com/drive/folders/1thJjkJkQhq0aneFHAnN4347KHVRJ--KD" TargetMode="External"/><Relationship Id="rId232" Type="http://schemas.openxmlformats.org/officeDocument/2006/relationships/hyperlink" Target="https://drive.google.com/drive/folders/1bbjtD2RURoovre2sl9ezTnvVtIeownEP" TargetMode="External"/><Relationship Id="rId353" Type="http://schemas.openxmlformats.org/officeDocument/2006/relationships/hyperlink" Target="https://drive.google.com/drive/folders/1z2hXHuibB9TfnqVKxOHmrPlj1oYfFwpa" TargetMode="External"/><Relationship Id="rId474" Type="http://schemas.openxmlformats.org/officeDocument/2006/relationships/hyperlink" Target="https://drive.google.com/drive/folders/1FaatHBxhVDRJc9w88hqmtIbhTPuxQ4RY" TargetMode="External"/><Relationship Id="rId595" Type="http://schemas.openxmlformats.org/officeDocument/2006/relationships/hyperlink" Target="https://drive.google.com/drive/folders/1dAjTniA7b5nZzFPFeT1tQpjxs_OI3NDB" TargetMode="External"/><Relationship Id="rId305" Type="http://schemas.openxmlformats.org/officeDocument/2006/relationships/hyperlink" Target="https://drive.google.com/drive/folders/1442U_WUAnuVWwKwfhqtKz-xcASurNEW4" TargetMode="External"/><Relationship Id="rId426" Type="http://schemas.openxmlformats.org/officeDocument/2006/relationships/hyperlink" Target="https://drive.google.com/drive/folders/176AzUinReJlD_8CPx0_B2cAwVF4IL77t" TargetMode="External"/><Relationship Id="rId547" Type="http://schemas.openxmlformats.org/officeDocument/2006/relationships/hyperlink" Target="https://drive.google.com/drive/folders/11ZtEaCkpoXjN213Yct4tXI2W3V7bOP_c" TargetMode="External"/><Relationship Id="rId668" Type="http://schemas.openxmlformats.org/officeDocument/2006/relationships/hyperlink" Target="https://drive.google.com/drive/folders/1EcxbJtgY1m-bqTZk09n8A3HgmJYqmQ58" TargetMode="External"/><Relationship Id="rId304" Type="http://schemas.openxmlformats.org/officeDocument/2006/relationships/hyperlink" Target="https://drive.google.com/drive/folders/11QUoeHoHT0tFUdG_Sk5ONjKRsq346GKh" TargetMode="External"/><Relationship Id="rId425" Type="http://schemas.openxmlformats.org/officeDocument/2006/relationships/hyperlink" Target="https://drive.google.com/drive/folders/1NJ_VTs_EvOg08nNUryhMzX7DWiLPt04_" TargetMode="External"/><Relationship Id="rId546" Type="http://schemas.openxmlformats.org/officeDocument/2006/relationships/hyperlink" Target="https://drive.google.com/drive/folders/159FauBBjcLYFQyMSoY1IiZHbjP0Zkb76" TargetMode="External"/><Relationship Id="rId667" Type="http://schemas.openxmlformats.org/officeDocument/2006/relationships/hyperlink" Target="https://drive.google.com/drive/folders/1jOzDrG1Ud63iH2ANvk6KKJU2c5rmSuz3" TargetMode="External"/><Relationship Id="rId303" Type="http://schemas.openxmlformats.org/officeDocument/2006/relationships/hyperlink" Target="https://drive.google.com/drive/folders/1jiT0L2ss4kalzQIFrLRj5PaBChttR5il" TargetMode="External"/><Relationship Id="rId424" Type="http://schemas.openxmlformats.org/officeDocument/2006/relationships/hyperlink" Target="https://drive.google.com/drive/folders/1b94R_-QL2Ls-avKUiD01dZWKjlI9USem" TargetMode="External"/><Relationship Id="rId545" Type="http://schemas.openxmlformats.org/officeDocument/2006/relationships/hyperlink" Target="https://drive.google.com/drive/folders/1sir9Mfux4QDFpod0lZeN_lGnR1EWQQ6e" TargetMode="External"/><Relationship Id="rId666" Type="http://schemas.openxmlformats.org/officeDocument/2006/relationships/hyperlink" Target="https://drive.google.com/drive/folders/1YkINCse8zsA_KqOTG5wHP4mgJrZ7Xygq" TargetMode="External"/><Relationship Id="rId302" Type="http://schemas.openxmlformats.org/officeDocument/2006/relationships/hyperlink" Target="https://drive.google.com/drive/folders/1iIPgpPHqmb4P2sbhn05PeBKxw2Z4Wk6I" TargetMode="External"/><Relationship Id="rId423" Type="http://schemas.openxmlformats.org/officeDocument/2006/relationships/hyperlink" Target="https://drive.google.com/drive/folders/1g8fbLBIoyO-lbY9BG3JzBASAAfahccsV" TargetMode="External"/><Relationship Id="rId544" Type="http://schemas.openxmlformats.org/officeDocument/2006/relationships/hyperlink" Target="https://drive.google.com/drive/folders/15FhfgBXS_x4Mocs6wAyOBzmZwN6PQJi-" TargetMode="External"/><Relationship Id="rId665" Type="http://schemas.openxmlformats.org/officeDocument/2006/relationships/hyperlink" Target="https://drive.google.com/drive/folders/16z9JP-6ysNgsf_moTMP6y8faqJ2JnixO" TargetMode="External"/><Relationship Id="rId309" Type="http://schemas.openxmlformats.org/officeDocument/2006/relationships/hyperlink" Target="https://drive.google.com/drive/folders/1MDTGCT8bf5JwGa2oJisJIuj4Nr_XHC5u" TargetMode="External"/><Relationship Id="rId308" Type="http://schemas.openxmlformats.org/officeDocument/2006/relationships/hyperlink" Target="https://drive.google.com/drive/folders/1hX0BkMEdO-6NF2gMHtQYpFEgbZhDgIaO" TargetMode="External"/><Relationship Id="rId429" Type="http://schemas.openxmlformats.org/officeDocument/2006/relationships/hyperlink" Target="https://drive.google.com/drive/folders/1iDZpKroMDfQt4wP8gfnxpm4jkMKoLVh3" TargetMode="External"/><Relationship Id="rId307" Type="http://schemas.openxmlformats.org/officeDocument/2006/relationships/hyperlink" Target="https://drive.google.com/drive/folders/1tTeFCg7J0vwRzbJg8cQDKJSEKR1d7Ym9" TargetMode="External"/><Relationship Id="rId428" Type="http://schemas.openxmlformats.org/officeDocument/2006/relationships/hyperlink" Target="https://drive.google.com/drive/folders/1DrTUpyPSAKipwyAyYGh32l4jh4ruxIPa" TargetMode="External"/><Relationship Id="rId549" Type="http://schemas.openxmlformats.org/officeDocument/2006/relationships/hyperlink" Target="https://drive.google.com/drive/folders/1mWT-uYL9UwUATBDJSBKqpTBvGXkvQy9E" TargetMode="External"/><Relationship Id="rId306" Type="http://schemas.openxmlformats.org/officeDocument/2006/relationships/hyperlink" Target="https://drive.google.com/drive/folders/1Ko2rn4hAY9XH4T_GIJynnkzgH6gWIq8W" TargetMode="External"/><Relationship Id="rId427" Type="http://schemas.openxmlformats.org/officeDocument/2006/relationships/hyperlink" Target="https://drive.google.com/drive/folders/1DrTUpyPSAKipwyAyYGh32l4jh4ruxIPa" TargetMode="External"/><Relationship Id="rId548" Type="http://schemas.openxmlformats.org/officeDocument/2006/relationships/hyperlink" Target="https://drive.google.com/drive/folders/1SaOtv_uezW9itHhe-cAQIwGkS0LdNzqi" TargetMode="External"/><Relationship Id="rId669" Type="http://schemas.openxmlformats.org/officeDocument/2006/relationships/hyperlink" Target="https://drive.google.com/drive/folders/1BumEHEwCsX0_4S-1rtaS7mCrn18u01rD" TargetMode="External"/><Relationship Id="rId660" Type="http://schemas.openxmlformats.org/officeDocument/2006/relationships/hyperlink" Target="https://drive.google.com/drive/folders/1veEcevHlHQPWSHzBYVkxhShqQas7BIwp" TargetMode="External"/><Relationship Id="rId301" Type="http://schemas.openxmlformats.org/officeDocument/2006/relationships/hyperlink" Target="https://drive.google.com/drive/folders/1lazJkAewuY0yTizGC12F0gBG4tw0fSvT" TargetMode="External"/><Relationship Id="rId422" Type="http://schemas.openxmlformats.org/officeDocument/2006/relationships/hyperlink" Target="https://drive.google.com/drive/folders/1Ewr22EHLJn-9YNWaQDHl7VLmEpcXWEDI" TargetMode="External"/><Relationship Id="rId543" Type="http://schemas.openxmlformats.org/officeDocument/2006/relationships/hyperlink" Target="https://drive.google.com/drive/folders/19OV88ogya36viu3_HobPJE_Qnw50waYV" TargetMode="External"/><Relationship Id="rId664" Type="http://schemas.openxmlformats.org/officeDocument/2006/relationships/hyperlink" Target="https://drive.google.com/drive/folders/1i3U9RqB1WlWHgo3r2NOBa7Tl1zy_NeaD" TargetMode="External"/><Relationship Id="rId300" Type="http://schemas.openxmlformats.org/officeDocument/2006/relationships/hyperlink" Target="https://drive.google.com/drive/folders/1OF5KjpKFbOkGusz6tgmqQXHmNOW9STAT" TargetMode="External"/><Relationship Id="rId421" Type="http://schemas.openxmlformats.org/officeDocument/2006/relationships/hyperlink" Target="https://drive.google.com/drive/folders/153sU0lfLrQrYpnQfaE_R9Ix7MS4b-9rY" TargetMode="External"/><Relationship Id="rId542" Type="http://schemas.openxmlformats.org/officeDocument/2006/relationships/hyperlink" Target="https://drive.google.com/drive/folders/1XdZ4R4bmSKG2hMD1qM6zFLVy0RK5LlW5" TargetMode="External"/><Relationship Id="rId663" Type="http://schemas.openxmlformats.org/officeDocument/2006/relationships/hyperlink" Target="https://drive.google.com/drive/folders/1aVX8VhyzSNrogcNMik6t4N2TYAMDPRV5" TargetMode="External"/><Relationship Id="rId420" Type="http://schemas.openxmlformats.org/officeDocument/2006/relationships/hyperlink" Target="https://drive.google.com/drive/folders/1Nh8IbkW2NQ2DmDPyoLLWzOfTJqFv7X_V" TargetMode="External"/><Relationship Id="rId541" Type="http://schemas.openxmlformats.org/officeDocument/2006/relationships/hyperlink" Target="https://drive.google.com/drive/folders/1iX6TDPYjCNkBg7KFSVgg8Z5BBh42ck3P" TargetMode="External"/><Relationship Id="rId662" Type="http://schemas.openxmlformats.org/officeDocument/2006/relationships/hyperlink" Target="https://drive.google.com/drive/folders/1plYwB8G4gf6ImGvzSQcCkHuydwPOKGiW" TargetMode="External"/><Relationship Id="rId540" Type="http://schemas.openxmlformats.org/officeDocument/2006/relationships/hyperlink" Target="https://drive.google.com/drive/folders/13fGC0OVnbracO8C7382PlTYqqVxJi4Tb" TargetMode="External"/><Relationship Id="rId661" Type="http://schemas.openxmlformats.org/officeDocument/2006/relationships/hyperlink" Target="https://drive.google.com/drive/folders/1n0y_UKjvHRiZkwUbZ127LVTTohCdijyL" TargetMode="External"/><Relationship Id="rId415" Type="http://schemas.openxmlformats.org/officeDocument/2006/relationships/hyperlink" Target="https://drive.google.com/drive/folders/1dLTanXac2wlqH2N9PawuWe8flOxMO7kp" TargetMode="External"/><Relationship Id="rId536" Type="http://schemas.openxmlformats.org/officeDocument/2006/relationships/hyperlink" Target="https://drive.google.com/drive/folders/1W91TEmdoKFPRpER7KwDEM1bEgSxCUmcY" TargetMode="External"/><Relationship Id="rId657" Type="http://schemas.openxmlformats.org/officeDocument/2006/relationships/hyperlink" Target="https://drive.google.com/drive/folders/159L3KJQ343o31rhfM3ztpvpfWvijmDai" TargetMode="External"/><Relationship Id="rId414" Type="http://schemas.openxmlformats.org/officeDocument/2006/relationships/hyperlink" Target="https://drive.google.com/drive/folders/1J5nhAy37EUYRvvMOQFu0iYYWBVXBnD9S" TargetMode="External"/><Relationship Id="rId535" Type="http://schemas.openxmlformats.org/officeDocument/2006/relationships/hyperlink" Target="https://drive.google.com/drive/folders/1e-nj4-Wn2AwfYhopTaMNAah-6dpBsjzW" TargetMode="External"/><Relationship Id="rId656" Type="http://schemas.openxmlformats.org/officeDocument/2006/relationships/hyperlink" Target="https://drive.google.com/drive/folders/107V1OXyZ8ldknPEVG74skJXNFdQlq_TT" TargetMode="External"/><Relationship Id="rId413" Type="http://schemas.openxmlformats.org/officeDocument/2006/relationships/hyperlink" Target="https://drive.google.com/drive/folders/1pXj8LTt5eRBGbjXFqNc-dNxV35kDtNCq" TargetMode="External"/><Relationship Id="rId534" Type="http://schemas.openxmlformats.org/officeDocument/2006/relationships/hyperlink" Target="https://drive.google.com/drive/folders/1QTcVd9w0jTw9KXetE-KBcyl_AEBcpEuc" TargetMode="External"/><Relationship Id="rId655" Type="http://schemas.openxmlformats.org/officeDocument/2006/relationships/hyperlink" Target="https://drive.google.com/drive/folders/18vYsj6ZphT0kvrsHacFr-8oGSKMI-ywv" TargetMode="External"/><Relationship Id="rId412" Type="http://schemas.openxmlformats.org/officeDocument/2006/relationships/hyperlink" Target="https://drive.google.com/drive/folders/11CQ_b93AWEfUxSTug4ibyRheV9pAtbL8" TargetMode="External"/><Relationship Id="rId533" Type="http://schemas.openxmlformats.org/officeDocument/2006/relationships/hyperlink" Target="https://drive.google.com/drive/folders/1dJBmLGIXx3pZ8RPrCfhf3TNOS_AtUpbA" TargetMode="External"/><Relationship Id="rId654" Type="http://schemas.openxmlformats.org/officeDocument/2006/relationships/hyperlink" Target="https://drive.google.com/drive/folders/1AAzfRJlurrOCinghY_nykl2Vx4Sp8IXT" TargetMode="External"/><Relationship Id="rId419" Type="http://schemas.openxmlformats.org/officeDocument/2006/relationships/hyperlink" Target="https://drive.google.com/drive/folders/1L3yiXMkDeY-ja2SMbk3Kqj7ls-CT8Z9-" TargetMode="External"/><Relationship Id="rId418" Type="http://schemas.openxmlformats.org/officeDocument/2006/relationships/hyperlink" Target="https://drive.google.com/drive/folders/1kHSd80ArVmseaBoQr9N2jGlnd-aBdN7W" TargetMode="External"/><Relationship Id="rId539" Type="http://schemas.openxmlformats.org/officeDocument/2006/relationships/hyperlink" Target="https://drive.google.com/drive/folders/1z_0Z4w0VbjS0cHz-vrpgYVKp1xX-JUgj" TargetMode="External"/><Relationship Id="rId417" Type="http://schemas.openxmlformats.org/officeDocument/2006/relationships/hyperlink" Target="https://drive.google.com/drive/folders/1C72rJ8kImkiMXdTQ7uJSTi69pcMxwM2h" TargetMode="External"/><Relationship Id="rId538" Type="http://schemas.openxmlformats.org/officeDocument/2006/relationships/hyperlink" Target="https://drive.google.com/drive/folders/1yzoHOxBwe8sUGDjQV7Tczi4y6ddxh5-t" TargetMode="External"/><Relationship Id="rId659" Type="http://schemas.openxmlformats.org/officeDocument/2006/relationships/hyperlink" Target="https://drive.google.com/drive/folders/1r8zUmAlNNoSZb5L4IzbLCt42wWJw05WE" TargetMode="External"/><Relationship Id="rId416" Type="http://schemas.openxmlformats.org/officeDocument/2006/relationships/hyperlink" Target="https://drive.google.com/drive/folders/1BqKmpypLd2tLJvIWwX4LsirWnnLcBmz8" TargetMode="External"/><Relationship Id="rId537" Type="http://schemas.openxmlformats.org/officeDocument/2006/relationships/hyperlink" Target="https://drive.google.com/drive/folders/1nxPdTgbGN253OsTbuyFMkqwqrmeRGt1l" TargetMode="External"/><Relationship Id="rId658" Type="http://schemas.openxmlformats.org/officeDocument/2006/relationships/hyperlink" Target="https://drive.google.com/drive/folders/11P546aSXiGsybGUO6jA8p_g2-I1bqZn4" TargetMode="External"/><Relationship Id="rId411" Type="http://schemas.openxmlformats.org/officeDocument/2006/relationships/hyperlink" Target="https://drive.google.com/drive/folders/1ZLLSf6zKusJXUPFaLxZcap1CDbcTZqsS" TargetMode="External"/><Relationship Id="rId532" Type="http://schemas.openxmlformats.org/officeDocument/2006/relationships/hyperlink" Target="https://drive.google.com/drive/folders/1YEojPrlH_qNpFBvDu3ZW5WOMUY7o_v_y" TargetMode="External"/><Relationship Id="rId653" Type="http://schemas.openxmlformats.org/officeDocument/2006/relationships/hyperlink" Target="https://drive.google.com/drive/folders/1cx2liOTjTs9cIdQJApCP35SIkB5PvAlk" TargetMode="External"/><Relationship Id="rId410" Type="http://schemas.openxmlformats.org/officeDocument/2006/relationships/hyperlink" Target="https://drive.google.com/drive/folders/1wrZGQYhNEYgoG37NJgytl7NO6reFlFjm" TargetMode="External"/><Relationship Id="rId531" Type="http://schemas.openxmlformats.org/officeDocument/2006/relationships/hyperlink" Target="https://drive.google.com/drive/folders/11PX8FSOR7yKzzy4WCKbuFwRx5-A-afGA" TargetMode="External"/><Relationship Id="rId652" Type="http://schemas.openxmlformats.org/officeDocument/2006/relationships/hyperlink" Target="https://drive.google.com/drive/folders/1cge_4IatYcCDKBpvpuSqUdhLdav-Ji1B" TargetMode="External"/><Relationship Id="rId530" Type="http://schemas.openxmlformats.org/officeDocument/2006/relationships/hyperlink" Target="https://drive.google.com/drive/folders/1PZVTvrWAt9tJCBSngNjq9OylBtmxdaLX" TargetMode="External"/><Relationship Id="rId651" Type="http://schemas.openxmlformats.org/officeDocument/2006/relationships/hyperlink" Target="https://drive.google.com/drive/folders/1orP2khc962946uq65dfnVOniYJBWrv32" TargetMode="External"/><Relationship Id="rId650" Type="http://schemas.openxmlformats.org/officeDocument/2006/relationships/hyperlink" Target="https://drive.google.com/drive/folders/19rtxcb4sGk_tmj3-mvuZhIgJlblO9DWG" TargetMode="External"/><Relationship Id="rId206" Type="http://schemas.openxmlformats.org/officeDocument/2006/relationships/hyperlink" Target="https://drive.google.com/drive/folders/1J0b4sQ7UOCxond7olU_WvqziOOY9u9Id" TargetMode="External"/><Relationship Id="rId327" Type="http://schemas.openxmlformats.org/officeDocument/2006/relationships/hyperlink" Target="https://drive.google.com/drive/folders/1aY0SBTsBtt83v1hhNzncpa1zsq6I0mOe" TargetMode="External"/><Relationship Id="rId448" Type="http://schemas.openxmlformats.org/officeDocument/2006/relationships/hyperlink" Target="https://drive.google.com/drive/folders/1GX1DF1_ZpRsH6IGqt469kiJPE3GxzJ1g" TargetMode="External"/><Relationship Id="rId569" Type="http://schemas.openxmlformats.org/officeDocument/2006/relationships/hyperlink" Target="https://drive.google.com/drive/folders/18ABD5ke0bZr6cIOOo9wNU8Fs-JHXf_Cj" TargetMode="External"/><Relationship Id="rId205" Type="http://schemas.openxmlformats.org/officeDocument/2006/relationships/hyperlink" Target="https://drive.google.com/drive/folders/1bZYWYspAMF1j1u63CiLFjmTCC0PrY1Pr" TargetMode="External"/><Relationship Id="rId326" Type="http://schemas.openxmlformats.org/officeDocument/2006/relationships/hyperlink" Target="https://drive.google.com/drive/folders/1Us_SzcCRVMl1-XH7N042fszsu9U1vbne" TargetMode="External"/><Relationship Id="rId447" Type="http://schemas.openxmlformats.org/officeDocument/2006/relationships/hyperlink" Target="https://drive.google.com/drive/folders/1BjLHGAzZP_0_vEATFuy9N-tSPuWMvA45" TargetMode="External"/><Relationship Id="rId568" Type="http://schemas.openxmlformats.org/officeDocument/2006/relationships/hyperlink" Target="https://drive.google.com/drive/folders/17InlreyIxT2bnypnLDXg_OUN_77FxIOp" TargetMode="External"/><Relationship Id="rId689" Type="http://schemas.openxmlformats.org/officeDocument/2006/relationships/hyperlink" Target="https://drive.google.com/drive/folders/1snQcw5NM5roIUjcaIWP4nNvULR7TsQvN" TargetMode="External"/><Relationship Id="rId204" Type="http://schemas.openxmlformats.org/officeDocument/2006/relationships/hyperlink" Target="https://drive.google.com/drive/folders/1IDpBe8M4s0HXrr06HftCH80kvTDxGMkm" TargetMode="External"/><Relationship Id="rId325" Type="http://schemas.openxmlformats.org/officeDocument/2006/relationships/hyperlink" Target="https://drive.google.com/drive/folders/1Us_SzcCRVMl1-XH7N042fszsu9U1vbne" TargetMode="External"/><Relationship Id="rId446" Type="http://schemas.openxmlformats.org/officeDocument/2006/relationships/hyperlink" Target="https://drive.google.com/drive/folders/1G3znFPQ50w5WwpVFp7vmW4o9W7KAdOeH" TargetMode="External"/><Relationship Id="rId567" Type="http://schemas.openxmlformats.org/officeDocument/2006/relationships/hyperlink" Target="https://drive.google.com/drive/folders/1xQ5gsXgbMSmCC4tJbWKHjA6dC6VjNPEN" TargetMode="External"/><Relationship Id="rId688" Type="http://schemas.openxmlformats.org/officeDocument/2006/relationships/hyperlink" Target="https://drive.google.com/drive/folders/1blEztdsCMNuvRtCQZQBya83TRB4YCfPN" TargetMode="External"/><Relationship Id="rId203" Type="http://schemas.openxmlformats.org/officeDocument/2006/relationships/hyperlink" Target="https://drive.google.com/drive/folders/1gAaR93yJw55d1XsrEd6vCqGmOSEMmo-T" TargetMode="External"/><Relationship Id="rId324" Type="http://schemas.openxmlformats.org/officeDocument/2006/relationships/hyperlink" Target="https://drive.google.com/drive/folders/1WyLo_ejdFtRtn-OGtNsiZ6FmK1uRAHZm" TargetMode="External"/><Relationship Id="rId445" Type="http://schemas.openxmlformats.org/officeDocument/2006/relationships/hyperlink" Target="https://drive.google.com/drive/folders/1vsdAyJ_b91JX9slUd2n8COUtgPCmz7be" TargetMode="External"/><Relationship Id="rId566" Type="http://schemas.openxmlformats.org/officeDocument/2006/relationships/hyperlink" Target="https://drive.google.com/drive/folders/18cpShyMYbxC-bpBI9BdKTQmHuvgnx0ox" TargetMode="External"/><Relationship Id="rId687" Type="http://schemas.openxmlformats.org/officeDocument/2006/relationships/hyperlink" Target="https://drive.google.com/drive/folders/12k2tZBMMEh_J7Rzg6LLWjuPzxGSoH2YB" TargetMode="External"/><Relationship Id="rId209" Type="http://schemas.openxmlformats.org/officeDocument/2006/relationships/hyperlink" Target="https://drive.google.com/drive/folders/1_XJZ5iJpQ8IirSXKHtylvucmKv0V4dwp" TargetMode="External"/><Relationship Id="rId208" Type="http://schemas.openxmlformats.org/officeDocument/2006/relationships/hyperlink" Target="https://drive.google.com/drive/folders/1xNP0j6WGGLnegIJYcEQkPtM8x385ckBg" TargetMode="External"/><Relationship Id="rId329" Type="http://schemas.openxmlformats.org/officeDocument/2006/relationships/hyperlink" Target="https://drive.google.com/drive/folders/14DxHA9Ap30Ax3sMBLPiVj4RkyN8iYpTS" TargetMode="External"/><Relationship Id="rId207" Type="http://schemas.openxmlformats.org/officeDocument/2006/relationships/hyperlink" Target="https://drive.google.com/drive/folders/1CqwUYwN7RZrdnFFUUQWBDy95XMCC759p" TargetMode="External"/><Relationship Id="rId328" Type="http://schemas.openxmlformats.org/officeDocument/2006/relationships/hyperlink" Target="https://drive.google.com/drive/folders/1a7Q1eOikNdbSK8V11wSi0_b0k6QqmqGX" TargetMode="External"/><Relationship Id="rId449" Type="http://schemas.openxmlformats.org/officeDocument/2006/relationships/hyperlink" Target="https://drive.google.com/drive/folders/1C2vFKAW1r78n137zHnDqnccN0BGvOaDB" TargetMode="External"/><Relationship Id="rId440" Type="http://schemas.openxmlformats.org/officeDocument/2006/relationships/hyperlink" Target="https://drive.google.com/drive/folders/17mbtxwMqGsl7EJqpGJmtarwX1Nx9mW8e" TargetMode="External"/><Relationship Id="rId561" Type="http://schemas.openxmlformats.org/officeDocument/2006/relationships/hyperlink" Target="https://drive.google.com/drive/folders/1tR6ZfEB3CBgf95yCX3x5CmawH1uFcxUR" TargetMode="External"/><Relationship Id="rId682" Type="http://schemas.openxmlformats.org/officeDocument/2006/relationships/hyperlink" Target="https://drive.google.com/drive/folders/1fTd0FygwjXwdmO4SJhwwm2gopClqVqeh" TargetMode="External"/><Relationship Id="rId560" Type="http://schemas.openxmlformats.org/officeDocument/2006/relationships/hyperlink" Target="https://drive.google.com/drive/folders/1gxMJXLBrGQLdnPAeAZexQnjOzEL3EBGZ" TargetMode="External"/><Relationship Id="rId681" Type="http://schemas.openxmlformats.org/officeDocument/2006/relationships/hyperlink" Target="https://drive.google.com/drive/folders/1G4HZXnn6Vr1I1ten8D7jwPfRFHe2ACeb" TargetMode="External"/><Relationship Id="rId680" Type="http://schemas.openxmlformats.org/officeDocument/2006/relationships/hyperlink" Target="https://drive.google.com/drive/folders/1lHUsrJ7SJ81VpRxzjzmZ118d53LFxcaq" TargetMode="External"/><Relationship Id="rId202" Type="http://schemas.openxmlformats.org/officeDocument/2006/relationships/hyperlink" Target="https://drive.google.com/drive/folders/1zHC89BaFbQCZNf6hicZFpVL8Dx1ncTa0" TargetMode="External"/><Relationship Id="rId323" Type="http://schemas.openxmlformats.org/officeDocument/2006/relationships/hyperlink" Target="https://drive.google.com/drive/folders/1885S-dzQZcm2kpQlvmolC8QAj8m1v88T" TargetMode="External"/><Relationship Id="rId444" Type="http://schemas.openxmlformats.org/officeDocument/2006/relationships/hyperlink" Target="https://drive.google.com/drive/folders/1PGwrbPXJZKn66-ybauaQ2m_F_FdenkzU" TargetMode="External"/><Relationship Id="rId565" Type="http://schemas.openxmlformats.org/officeDocument/2006/relationships/hyperlink" Target="https://drive.google.com/drive/folders/1wRTCpdpsbz7Tjo81fdz7Lab657tDXV6b" TargetMode="External"/><Relationship Id="rId686" Type="http://schemas.openxmlformats.org/officeDocument/2006/relationships/hyperlink" Target="https://drive.google.com/drive/folders/1OZd_a2dNM4FdVEn9G69VJJ5yKFG8Zsk9" TargetMode="External"/><Relationship Id="rId201" Type="http://schemas.openxmlformats.org/officeDocument/2006/relationships/hyperlink" Target="https://drive.google.com/drive/folders/1Xg8_ziVQj5pOrs8NqrENFBJeG3cg-vx-" TargetMode="External"/><Relationship Id="rId322" Type="http://schemas.openxmlformats.org/officeDocument/2006/relationships/hyperlink" Target="https://drive.google.com/drive/folders/1ktROr1swNQdpLo3J9B5mpdtlXAw6aKL7" TargetMode="External"/><Relationship Id="rId443" Type="http://schemas.openxmlformats.org/officeDocument/2006/relationships/hyperlink" Target="https://drive.google.com/drive/folders/1nbqSSkhnqi1QXur99_sPT9MZpcUfhYiU" TargetMode="External"/><Relationship Id="rId564" Type="http://schemas.openxmlformats.org/officeDocument/2006/relationships/hyperlink" Target="https://drive.google.com/drive/folders/1mXKjmY29d_0ETBFpAodSY-WMUopuz_XG" TargetMode="External"/><Relationship Id="rId685" Type="http://schemas.openxmlformats.org/officeDocument/2006/relationships/hyperlink" Target="https://drive.google.com/drive/folders/1oRmc0q_y_O4pF-5v-3miWOGvKB_hxQJa" TargetMode="External"/><Relationship Id="rId200" Type="http://schemas.openxmlformats.org/officeDocument/2006/relationships/hyperlink" Target="https://drive.google.com/drive/folders/1ESMd-brW6zuy1srldW5aqfzQ0pRrtmQ3" TargetMode="External"/><Relationship Id="rId321" Type="http://schemas.openxmlformats.org/officeDocument/2006/relationships/hyperlink" Target="https://drive.google.com/drive/folders/1U21OWKCN_RGNQNN0uAg7GR3gkzmTQPIA" TargetMode="External"/><Relationship Id="rId442" Type="http://schemas.openxmlformats.org/officeDocument/2006/relationships/hyperlink" Target="https://drive.google.com/drive/folders/17DF46WBi8s2CRZHHpgpqijfsfbi1HKtB" TargetMode="External"/><Relationship Id="rId563" Type="http://schemas.openxmlformats.org/officeDocument/2006/relationships/hyperlink" Target="https://drive.google.com/drive/folders/1FEHRLgCbL6yD2eAJNHLZXe6A7Harc6Gx" TargetMode="External"/><Relationship Id="rId684" Type="http://schemas.openxmlformats.org/officeDocument/2006/relationships/hyperlink" Target="https://drive.google.com/drive/folders/1etH7rnhPMCmT2afyo2O2QQ4tcL1dyPT2" TargetMode="External"/><Relationship Id="rId320" Type="http://schemas.openxmlformats.org/officeDocument/2006/relationships/hyperlink" Target="https://drive.google.com/drive/folders/1bIir2bs_DuZJ8kjpd2rwbHWHMQrJvnYg" TargetMode="External"/><Relationship Id="rId441" Type="http://schemas.openxmlformats.org/officeDocument/2006/relationships/hyperlink" Target="https://drive.google.com/drive/folders/1nW1gd_kk_pSy78i_xBriwojAXHnJ3yWG" TargetMode="External"/><Relationship Id="rId562" Type="http://schemas.openxmlformats.org/officeDocument/2006/relationships/hyperlink" Target="https://drive.google.com/drive/folders/1EJbikcklSWNS74UJ-vKho0dK-y91iwCM" TargetMode="External"/><Relationship Id="rId683" Type="http://schemas.openxmlformats.org/officeDocument/2006/relationships/hyperlink" Target="https://drive.google.com/drive/folders/1UPESOBLdkLXapDKxbe2s3IvJdys52eOr" TargetMode="External"/><Relationship Id="rId316" Type="http://schemas.openxmlformats.org/officeDocument/2006/relationships/hyperlink" Target="https://drive.google.com/drive/folders/1NupsSTXoM9bNsT6_7WqOv5heDZvmuWj3" TargetMode="External"/><Relationship Id="rId437" Type="http://schemas.openxmlformats.org/officeDocument/2006/relationships/hyperlink" Target="https://drive.google.com/drive/folders/1cD175dACxaYQuV8ePMmUFLmSNTUSl1li" TargetMode="External"/><Relationship Id="rId558" Type="http://schemas.openxmlformats.org/officeDocument/2006/relationships/hyperlink" Target="https://drive.google.com/drive/folders/1Orzxtwyf_px5hXc4aLR1In49Bf2lAB9D" TargetMode="External"/><Relationship Id="rId679" Type="http://schemas.openxmlformats.org/officeDocument/2006/relationships/hyperlink" Target="https://drive.google.com/drive/folders/1Q7it93fZzwyTxamlv0_TQDz-elJsljuX" TargetMode="External"/><Relationship Id="rId315" Type="http://schemas.openxmlformats.org/officeDocument/2006/relationships/hyperlink" Target="https://drive.google.com/drive/folders/1og5lH3gKN76P4Itv8rc2RnxG_1Dl0ija" TargetMode="External"/><Relationship Id="rId436" Type="http://schemas.openxmlformats.org/officeDocument/2006/relationships/hyperlink" Target="https://drive.google.com/drive/folders/1sAPpsEahDrxtYBx1nbqdGCoI6WahxTr2" TargetMode="External"/><Relationship Id="rId557" Type="http://schemas.openxmlformats.org/officeDocument/2006/relationships/hyperlink" Target="https://drive.google.com/drive/folders/1M_oQneSedudeEav8wi2hyUDGOfYYQPkW" TargetMode="External"/><Relationship Id="rId678" Type="http://schemas.openxmlformats.org/officeDocument/2006/relationships/hyperlink" Target="https://drive.google.com/drive/folders/1bX9F1MBri_ob-SpNlU9ZCvIOMPvXpkJa" TargetMode="External"/><Relationship Id="rId314" Type="http://schemas.openxmlformats.org/officeDocument/2006/relationships/hyperlink" Target="https://drive.google.com/drive/folders/1buY9llPSezjlHi6e9xmz9AqcbRfsnkjR" TargetMode="External"/><Relationship Id="rId435" Type="http://schemas.openxmlformats.org/officeDocument/2006/relationships/hyperlink" Target="https://drive.google.com/drive/folders/1W0-Al44Bk4gqAxkq8y5uiDZ93bZTN3s7" TargetMode="External"/><Relationship Id="rId556" Type="http://schemas.openxmlformats.org/officeDocument/2006/relationships/hyperlink" Target="https://drive.google.com/drive/folders/1IhWzLY1rvpt9Uq4LbAx7BWlsT70ZcMRv" TargetMode="External"/><Relationship Id="rId677" Type="http://schemas.openxmlformats.org/officeDocument/2006/relationships/hyperlink" Target="https://drive.google.com/drive/folders/1Rr2aQVa0yCxHFjmVXpZkoDMZFwN2G-y9" TargetMode="External"/><Relationship Id="rId313" Type="http://schemas.openxmlformats.org/officeDocument/2006/relationships/hyperlink" Target="https://drive.google.com/drive/folders/1vTjowZkAl5OZKxsQzPtqge43UnEurKHQ" TargetMode="External"/><Relationship Id="rId434" Type="http://schemas.openxmlformats.org/officeDocument/2006/relationships/hyperlink" Target="https://drive.google.com/drive/folders/1I6601BxOfZov1JZ6zAKzCq48qF88eYOH" TargetMode="External"/><Relationship Id="rId555" Type="http://schemas.openxmlformats.org/officeDocument/2006/relationships/hyperlink" Target="https://drive.google.com/drive/folders/17WUwb_lGv8bhfAhaEdfxxyRq_dd1vuRh" TargetMode="External"/><Relationship Id="rId676" Type="http://schemas.openxmlformats.org/officeDocument/2006/relationships/hyperlink" Target="https://drive.google.com/drive/folders/1TT29Mtwv28fFJKx3pBaXcq5Jzgq0giuJ" TargetMode="External"/><Relationship Id="rId319" Type="http://schemas.openxmlformats.org/officeDocument/2006/relationships/hyperlink" Target="https://drive.google.com/drive/folders/1np_xNq2Rlv7lGwNfbO27IF6O-oqzLXrU" TargetMode="External"/><Relationship Id="rId318" Type="http://schemas.openxmlformats.org/officeDocument/2006/relationships/hyperlink" Target="https://drive.google.com/drive/folders/1AQUJRqNN6FRynH2RJO-qCVbXhiNGGQZz" TargetMode="External"/><Relationship Id="rId439" Type="http://schemas.openxmlformats.org/officeDocument/2006/relationships/hyperlink" Target="http://limpieza.la/" TargetMode="External"/><Relationship Id="rId317" Type="http://schemas.openxmlformats.org/officeDocument/2006/relationships/hyperlink" Target="https://drive.google.com/drive/folders/1YMs3cig7hLTb0kV1-lHmuxqZEppVuN69" TargetMode="External"/><Relationship Id="rId438" Type="http://schemas.openxmlformats.org/officeDocument/2006/relationships/hyperlink" Target="https://drive.google.com/drive/folders/18st1NjSiyFHm_GvCdj_6f3UUwsqEoHbR" TargetMode="External"/><Relationship Id="rId559" Type="http://schemas.openxmlformats.org/officeDocument/2006/relationships/hyperlink" Target="https://drive.google.com/drive/folders/1Yr3VMidL_udqJbFuTHc9z7EvKJsZDevX" TargetMode="External"/><Relationship Id="rId550" Type="http://schemas.openxmlformats.org/officeDocument/2006/relationships/hyperlink" Target="https://drive.google.com/drive/folders/1nPUDdcrrSataYQkyUxhn4C7c-RCs1mfs" TargetMode="External"/><Relationship Id="rId671" Type="http://schemas.openxmlformats.org/officeDocument/2006/relationships/hyperlink" Target="https://drive.google.com/drive/folders/1ojxFnfS2mi1yWurbpQNF5rxh7qQZbe19" TargetMode="External"/><Relationship Id="rId670" Type="http://schemas.openxmlformats.org/officeDocument/2006/relationships/hyperlink" Target="https://drive.google.com/drive/folders/1ndXPdLxOZvUoKrswqw5KLPwitS6EtMTq" TargetMode="External"/><Relationship Id="rId312" Type="http://schemas.openxmlformats.org/officeDocument/2006/relationships/hyperlink" Target="https://drive.google.com/drive/folders/1ql-yyb28IKA6kQSl214Fc6IeDCXNOFOx" TargetMode="External"/><Relationship Id="rId433" Type="http://schemas.openxmlformats.org/officeDocument/2006/relationships/hyperlink" Target="https://drive.google.com/drive/folders/1bXU6BPismmCQ2-oi-yMbYyiMFCzNJ8Qu" TargetMode="External"/><Relationship Id="rId554" Type="http://schemas.openxmlformats.org/officeDocument/2006/relationships/hyperlink" Target="https://drive.google.com/drive/folders/1j19fJclicu2nrd9zHK_GEvzEc4OVRTbS" TargetMode="External"/><Relationship Id="rId675" Type="http://schemas.openxmlformats.org/officeDocument/2006/relationships/hyperlink" Target="https://drive.google.com/drive/folders/1Pi3nA9ITsoLUx7IXofth9i7IZYyhzeYs" TargetMode="External"/><Relationship Id="rId311" Type="http://schemas.openxmlformats.org/officeDocument/2006/relationships/hyperlink" Target="https://drive.google.com/drive/folders/1UExmX4BcMaXjtIvBEZPXd_ggQlvYHhsX" TargetMode="External"/><Relationship Id="rId432" Type="http://schemas.openxmlformats.org/officeDocument/2006/relationships/hyperlink" Target="https://drive.google.com/drive/folders/1a4kEcNQ2eTHkymMlSy3EwhDpuBD2rA9W" TargetMode="External"/><Relationship Id="rId553" Type="http://schemas.openxmlformats.org/officeDocument/2006/relationships/hyperlink" Target="https://drive.google.com/drive/folders/1w7aNizTlQTWrjE2pvddNtkHERLi6x8R7" TargetMode="External"/><Relationship Id="rId674" Type="http://schemas.openxmlformats.org/officeDocument/2006/relationships/hyperlink" Target="https://drive.google.com/drive/folders/1ptFkKV-JtuiC8K_49MDqD_xSukhDhWVa" TargetMode="External"/><Relationship Id="rId310" Type="http://schemas.openxmlformats.org/officeDocument/2006/relationships/hyperlink" Target="https://drive.google.com/drive/folders/175SFTBo5Mix8lHAyw6vQbFB4_c_ALc5E" TargetMode="External"/><Relationship Id="rId431" Type="http://schemas.openxmlformats.org/officeDocument/2006/relationships/hyperlink" Target="https://drive.google.com/drive/folders/18Sq5FB0a0tLjetBNaYWwCKK3U8IPNrua" TargetMode="External"/><Relationship Id="rId552" Type="http://schemas.openxmlformats.org/officeDocument/2006/relationships/hyperlink" Target="https://drive.google.com/drive/folders/1OAz-Qbal8_mTYe8gqi5Mu81HApEcADvD" TargetMode="External"/><Relationship Id="rId673" Type="http://schemas.openxmlformats.org/officeDocument/2006/relationships/hyperlink" Target="https://drive.google.com/drive/folders/1UB3B91CuSUh87r9rg1jlwkZL-cRB4K80" TargetMode="External"/><Relationship Id="rId430" Type="http://schemas.openxmlformats.org/officeDocument/2006/relationships/hyperlink" Target="https://drive.google.com/drive/folders/1kuSDQF_6r_nmT0i6B6UwGjK9-_4w2x_B" TargetMode="External"/><Relationship Id="rId551" Type="http://schemas.openxmlformats.org/officeDocument/2006/relationships/hyperlink" Target="https://drive.google.com/drive/folders/1o_h-jq9hzrD211Jln6hSeD7ChbLEyRc5" TargetMode="External"/><Relationship Id="rId672" Type="http://schemas.openxmlformats.org/officeDocument/2006/relationships/hyperlink" Target="https://drive.google.com/drive/folders/1DlnST9T6fKJD3n_YimjPIruDR4g1gPxx"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drive.google.com/drive/folders/1J0b4sQ7UOCxond7olU_WvqziOOY9u9Id" TargetMode="External"/><Relationship Id="rId194" Type="http://schemas.openxmlformats.org/officeDocument/2006/relationships/hyperlink" Target="https://drive.google.com/drive/folders/1usrraCuh7jKshS5d5PmUGhEftk1t8TE1" TargetMode="External"/><Relationship Id="rId193" Type="http://schemas.openxmlformats.org/officeDocument/2006/relationships/hyperlink" Target="https://drive.google.com/drive/folders/1_XJZ5iJpQ8IirSXKHtylvucmKv0V4dwp" TargetMode="External"/><Relationship Id="rId192" Type="http://schemas.openxmlformats.org/officeDocument/2006/relationships/hyperlink" Target="https://drive.google.com/drive/folders/1xNP0j6WGGLnegIJYcEQkPtM8x385ckBg" TargetMode="External"/><Relationship Id="rId191" Type="http://schemas.openxmlformats.org/officeDocument/2006/relationships/hyperlink" Target="https://drive.google.com/drive/folders/1CqwUYwN7RZrdnFFUUQWBDy95XMCC759p" TargetMode="External"/><Relationship Id="rId187" Type="http://schemas.openxmlformats.org/officeDocument/2006/relationships/hyperlink" Target="https://drive.google.com/drive/folders/1gAaR93yJw55d1XsrEd6vCqGmOSEMmo-T" TargetMode="External"/><Relationship Id="rId186" Type="http://schemas.openxmlformats.org/officeDocument/2006/relationships/hyperlink" Target="https://drive.google.com/drive/folders/1zHC89BaFbQCZNf6hicZFpVL8Dx1ncTa0" TargetMode="External"/><Relationship Id="rId185" Type="http://schemas.openxmlformats.org/officeDocument/2006/relationships/hyperlink" Target="https://drive.google.com/drive/folders/1Xg8_ziVQj5pOrs8NqrENFBJeG3cg-vx-" TargetMode="External"/><Relationship Id="rId184" Type="http://schemas.openxmlformats.org/officeDocument/2006/relationships/hyperlink" Target="https://drive.google.com/drive/folders/1ESMd-brW6zuy1srldW5aqfzQ0pRrtmQ3" TargetMode="External"/><Relationship Id="rId189" Type="http://schemas.openxmlformats.org/officeDocument/2006/relationships/hyperlink" Target="https://drive.google.com/drive/folders/1bZYWYspAMF1j1u63CiLFjmTCC0PrY1Pr" TargetMode="External"/><Relationship Id="rId188" Type="http://schemas.openxmlformats.org/officeDocument/2006/relationships/hyperlink" Target="https://drive.google.com/drive/folders/1IDpBe8M4s0HXrr06HftCH80kvTDxGMkm" TargetMode="External"/><Relationship Id="rId183" Type="http://schemas.openxmlformats.org/officeDocument/2006/relationships/hyperlink" Target="https://drive.google.com/drive/folders/1lEzl94GZc2ldlN3CO-Fyae4HJa_Z_Cxk" TargetMode="External"/><Relationship Id="rId182" Type="http://schemas.openxmlformats.org/officeDocument/2006/relationships/hyperlink" Target="https://drive.google.com/drive/folders/1QrN-aKzSqjylQDoKzzaA5kdbZ9zv9lzP" TargetMode="External"/><Relationship Id="rId181" Type="http://schemas.openxmlformats.org/officeDocument/2006/relationships/hyperlink" Target="https://drive.google.com/drive/folders/1EWwwGOqs-CVC7bLX82Bgi1YNGi965sPU" TargetMode="External"/><Relationship Id="rId180" Type="http://schemas.openxmlformats.org/officeDocument/2006/relationships/hyperlink" Target="https://drive.google.com/drive/folders/1FbNg5tmQyCLjrk6r4WHTfKsaPwaSeIAT" TargetMode="External"/><Relationship Id="rId176" Type="http://schemas.openxmlformats.org/officeDocument/2006/relationships/hyperlink" Target="https://drive.google.com/drive/folders/1oNtjXyGiJY62nUFefZMzHvj0eJudTMth" TargetMode="External"/><Relationship Id="rId297" Type="http://schemas.openxmlformats.org/officeDocument/2006/relationships/hyperlink" Target="https://drive.google.com/drive/folders/1vTjowZkAl5OZKxsQzPtqge43UnEurKHQ" TargetMode="External"/><Relationship Id="rId175" Type="http://schemas.openxmlformats.org/officeDocument/2006/relationships/hyperlink" Target="https://drive.google.com/drive/folders/1cVhV8whjKqKTi62bVnpuCWrUgFIQXXEJ" TargetMode="External"/><Relationship Id="rId296" Type="http://schemas.openxmlformats.org/officeDocument/2006/relationships/hyperlink" Target="https://drive.google.com/drive/folders/1ql-yyb28IKA6kQSl214Fc6IeDCXNOFOx" TargetMode="External"/><Relationship Id="rId174" Type="http://schemas.openxmlformats.org/officeDocument/2006/relationships/hyperlink" Target="https://drive.google.com/drive/folders/1RZ3ImLZT4WGJNTfOZyfai6i52Q2XRLTx" TargetMode="External"/><Relationship Id="rId295" Type="http://schemas.openxmlformats.org/officeDocument/2006/relationships/hyperlink" Target="https://drive.google.com/drive/folders/1UExmX4BcMaXjtIvBEZPXd_ggQlvYHhsX" TargetMode="External"/><Relationship Id="rId173" Type="http://schemas.openxmlformats.org/officeDocument/2006/relationships/hyperlink" Target="https://drive.google.com/drive/folders/1hNmOGLS1BXgjK6DH-NOmGmmMgpFQhEWk" TargetMode="External"/><Relationship Id="rId294" Type="http://schemas.openxmlformats.org/officeDocument/2006/relationships/hyperlink" Target="https://drive.google.com/drive/folders/175SFTBo5Mix8lHAyw6vQbFB4_c_ALc5E" TargetMode="External"/><Relationship Id="rId179" Type="http://schemas.openxmlformats.org/officeDocument/2006/relationships/hyperlink" Target="https://drive.google.com/drive/folders/1F-f3Py_KLhlAbHNyGbuqtOx6ih14uWqd" TargetMode="External"/><Relationship Id="rId178" Type="http://schemas.openxmlformats.org/officeDocument/2006/relationships/hyperlink" Target="https://drive.google.com/drive/folders/11f0ZCAww--xjBFac2WWsr-pGILpqZtDe" TargetMode="External"/><Relationship Id="rId299" Type="http://schemas.openxmlformats.org/officeDocument/2006/relationships/hyperlink" Target="https://drive.google.com/drive/folders/1og5lH3gKN76P4Itv8rc2RnxG_1Dl0ija" TargetMode="External"/><Relationship Id="rId177" Type="http://schemas.openxmlformats.org/officeDocument/2006/relationships/hyperlink" Target="https://drive.google.com/drive/folders/1IfjwMqw42cN3gBi2LCeJhfi3KCMHQ0Yb" TargetMode="External"/><Relationship Id="rId298" Type="http://schemas.openxmlformats.org/officeDocument/2006/relationships/hyperlink" Target="https://drive.google.com/drive/folders/1buY9llPSezjlHi6e9xmz9AqcbRfsnkjR" TargetMode="External"/><Relationship Id="rId198" Type="http://schemas.openxmlformats.org/officeDocument/2006/relationships/hyperlink" Target="https://drive.google.com/drive/folders/1oYsAxObY2tL8H7Wwgik9sbXsvMEv9210" TargetMode="External"/><Relationship Id="rId197" Type="http://schemas.openxmlformats.org/officeDocument/2006/relationships/hyperlink" Target="https://drive.google.com/drive/folders/1g7jG1GCCLm0BWM0l-dSqI6ClaQPo7C2H" TargetMode="External"/><Relationship Id="rId196" Type="http://schemas.openxmlformats.org/officeDocument/2006/relationships/hyperlink" Target="https://drive.google.com/drive/folders/19nO5962M4r4GR-Q4AJT_48_mURaAVbzs" TargetMode="External"/><Relationship Id="rId195" Type="http://schemas.openxmlformats.org/officeDocument/2006/relationships/hyperlink" Target="https://drive.google.com/drive/folders/14Q-JbgvsMLpstpFhO1fAPbuPdFiQ8m-b" TargetMode="External"/><Relationship Id="rId199" Type="http://schemas.openxmlformats.org/officeDocument/2006/relationships/hyperlink" Target="https://drive.google.com/drive/folders/1l4lB-X6Ii33OKI2-UlFJyX-KkOq_E-HP" TargetMode="External"/><Relationship Id="rId150" Type="http://schemas.openxmlformats.org/officeDocument/2006/relationships/hyperlink" Target="https://drive.google.com/drive/folders/1B5QR_WSgJTzGAuaq8ANaGPSGa0eAetUb" TargetMode="External"/><Relationship Id="rId271" Type="http://schemas.openxmlformats.org/officeDocument/2006/relationships/hyperlink" Target="https://drive.google.com/drive/folders/1YjcZKzIBLu1kNCuqA6riEz4WLjVs3lUT" TargetMode="External"/><Relationship Id="rId392" Type="http://schemas.openxmlformats.org/officeDocument/2006/relationships/hyperlink" Target="https://drive.google.com/drive/folders/1oJ7Wgn9kWELnFNhh16-03VGlfY7HPIz-" TargetMode="External"/><Relationship Id="rId270" Type="http://schemas.openxmlformats.org/officeDocument/2006/relationships/hyperlink" Target="https://drive.google.com/drive/folders/18dRfTDTDcwc60tXg5_Oy6exAudYfj9Lx" TargetMode="External"/><Relationship Id="rId391" Type="http://schemas.openxmlformats.org/officeDocument/2006/relationships/hyperlink" Target="https://drive.google.com/drive/folders/15DAovBxgVSxkFg0DRomU3wMsbBcCbXoW" TargetMode="External"/><Relationship Id="rId390" Type="http://schemas.openxmlformats.org/officeDocument/2006/relationships/hyperlink" Target="https://drive.google.com/drive/folders/1dF9MhGzUQsQsZhVCn9Eug2ErY_Nhnrvj" TargetMode="External"/><Relationship Id="rId1" Type="http://schemas.openxmlformats.org/officeDocument/2006/relationships/comments" Target="../comments2.xml"/><Relationship Id="rId2" Type="http://schemas.openxmlformats.org/officeDocument/2006/relationships/hyperlink" Target="https://drive.google.com/drive/folders/1n4y3gA0-xv34lbmX9ne7HfWMN-lqI2xo?usp=drive_link" TargetMode="External"/><Relationship Id="rId3" Type="http://schemas.openxmlformats.org/officeDocument/2006/relationships/hyperlink" Target="https://drive.google.com/drive/folders/1kuQyxj2E7MJNNd1XipC4TIjwGgJYhyIN?usp=drive_link" TargetMode="External"/><Relationship Id="rId149" Type="http://schemas.openxmlformats.org/officeDocument/2006/relationships/hyperlink" Target="https://drive.google.com/drive/folders/1r-NsOs208gSvMH7rin6jiO29LjqQ_7Rz" TargetMode="External"/><Relationship Id="rId4" Type="http://schemas.openxmlformats.org/officeDocument/2006/relationships/hyperlink" Target="https://drive.google.com/drive/folders/19E-ASf8u4wbozwJVHASDbrTYUHSRb7xu?usp=drive_link" TargetMode="External"/><Relationship Id="rId148" Type="http://schemas.openxmlformats.org/officeDocument/2006/relationships/hyperlink" Target="https://drive.google.com/drive/folders/1jKx9dz2v4p8jAL3M8X3bxiH4e_0BfplM" TargetMode="External"/><Relationship Id="rId269" Type="http://schemas.openxmlformats.org/officeDocument/2006/relationships/hyperlink" Target="https://drive.google.com/drive/folders/1VZKJXOlUotDjNgaduAvP2KcVBl11fYpO" TargetMode="External"/><Relationship Id="rId9" Type="http://schemas.openxmlformats.org/officeDocument/2006/relationships/hyperlink" Target="https://drive.google.com/drive/folders/1MTh8jY48x75wGJmzOBMrujXJ0ebZ2736" TargetMode="External"/><Relationship Id="rId143" Type="http://schemas.openxmlformats.org/officeDocument/2006/relationships/hyperlink" Target="https://drive.google.com/drive/folders/1OUF1arJCpIuKy0wce-XXMJq44mV2tF2T" TargetMode="External"/><Relationship Id="rId264" Type="http://schemas.openxmlformats.org/officeDocument/2006/relationships/hyperlink" Target="https://drive.google.com/drive/folders/1soxpBcb2EzJNFIfh6rRvJehmPoc_WqyD" TargetMode="External"/><Relationship Id="rId385" Type="http://schemas.openxmlformats.org/officeDocument/2006/relationships/hyperlink" Target="https://drive.google.com/drive/folders/1MIJRoC442D0XBUWExCl2PMPnNmwkc-_F" TargetMode="External"/><Relationship Id="rId142" Type="http://schemas.openxmlformats.org/officeDocument/2006/relationships/hyperlink" Target="https://drive.google.com/drive/folders/1mH4EkeArKfpf-bMoCgMl4qk57tMdQk3q" TargetMode="External"/><Relationship Id="rId263" Type="http://schemas.openxmlformats.org/officeDocument/2006/relationships/hyperlink" Target="https://drive.google.com/drive/folders/1u9dnClxj4MAx7vH9W8TV5dfxXa1vsx1i" TargetMode="External"/><Relationship Id="rId384" Type="http://schemas.openxmlformats.org/officeDocument/2006/relationships/hyperlink" Target="https://drive.google.com/drive/folders/1dCVHmIk2i8AR1gtkptUbtZiStaQGXmzr" TargetMode="External"/><Relationship Id="rId141" Type="http://schemas.openxmlformats.org/officeDocument/2006/relationships/hyperlink" Target="https://drive.google.com/drive/folders/1tuKdRhLsegJjDOwJup_IlSt_GJqeiuu3" TargetMode="External"/><Relationship Id="rId262" Type="http://schemas.openxmlformats.org/officeDocument/2006/relationships/hyperlink" Target="https://drive.google.com/drive/folders/17Iu9wcTlyKWnZGnugfRIjHkaurMRVSao" TargetMode="External"/><Relationship Id="rId383" Type="http://schemas.openxmlformats.org/officeDocument/2006/relationships/hyperlink" Target="https://drive.google.com/drive/folders/1OCU7CUx9ECoB4bEApwthp_ILutjYdj4U" TargetMode="External"/><Relationship Id="rId140" Type="http://schemas.openxmlformats.org/officeDocument/2006/relationships/hyperlink" Target="https://drive.google.com/drive/folders/17MDCpxBHB4FMc4-yco2OsAoPQDcsz8sc" TargetMode="External"/><Relationship Id="rId261" Type="http://schemas.openxmlformats.org/officeDocument/2006/relationships/hyperlink" Target="https://drive.google.com/drive/folders/1YwC4IigCerDjOekVIK3HzpsT63u1KY3e" TargetMode="External"/><Relationship Id="rId382" Type="http://schemas.openxmlformats.org/officeDocument/2006/relationships/hyperlink" Target="https://drive.google.com/drive/folders/1A6Ienxjb7DdLbq3IPktLOuo7N27Fl2K8" TargetMode="External"/><Relationship Id="rId5" Type="http://schemas.openxmlformats.org/officeDocument/2006/relationships/hyperlink" Target="https://drive.google.com/drive/folders/1idEawXe-areyB3mXqKWcmL9WUdAfMJME?usp=drive_link" TargetMode="External"/><Relationship Id="rId147" Type="http://schemas.openxmlformats.org/officeDocument/2006/relationships/hyperlink" Target="https://drive.google.com/drive/folders/13kuPTRi8sKd6vHhDwkVBTsMYSrRW9ZQs" TargetMode="External"/><Relationship Id="rId268" Type="http://schemas.openxmlformats.org/officeDocument/2006/relationships/hyperlink" Target="https://drive.google.com/drive/folders/1vgVgE8eHJ30tx60lZq-R3JvZHwA5Grto" TargetMode="External"/><Relationship Id="rId389" Type="http://schemas.openxmlformats.org/officeDocument/2006/relationships/hyperlink" Target="https://drive.google.com/drive/folders/1FhSl9rINHfqQ-rir-XjRoL46MYJ-NB77" TargetMode="External"/><Relationship Id="rId6" Type="http://schemas.openxmlformats.org/officeDocument/2006/relationships/hyperlink" Target="https://drive.google.com/drive/folders/1yuiur5sSRUSNyTBLLD1zrafyblmY1E6Z?usp=drive_link" TargetMode="External"/><Relationship Id="rId146" Type="http://schemas.openxmlformats.org/officeDocument/2006/relationships/hyperlink" Target="https://drive.google.com/drive/folders/18oBzG1xdPXx8ocgbS1S_y3UA6btovzdK" TargetMode="External"/><Relationship Id="rId267" Type="http://schemas.openxmlformats.org/officeDocument/2006/relationships/hyperlink" Target="https://drive.google.com/drive/folders/1LxhSZsjfGUu_DTR6rY3rNmOMugX1taDS" TargetMode="External"/><Relationship Id="rId388" Type="http://schemas.openxmlformats.org/officeDocument/2006/relationships/hyperlink" Target="https://drive.google.com/drive/folders/1ruchtpA3v98OYOZ5m8uzAg-u4g3_Obtc" TargetMode="External"/><Relationship Id="rId7" Type="http://schemas.openxmlformats.org/officeDocument/2006/relationships/hyperlink" Target="https://drive.google.com/drive/folders/1U9Uw_LAA9YhUx1ZscEMhNjcz5fXzqx3M?usp=drive_link" TargetMode="External"/><Relationship Id="rId145" Type="http://schemas.openxmlformats.org/officeDocument/2006/relationships/hyperlink" Target="https://drive.google.com/drive/folders/1ABk_sAR4BpIR7zBKx1CEB6Tpl7jCSCaI" TargetMode="External"/><Relationship Id="rId266" Type="http://schemas.openxmlformats.org/officeDocument/2006/relationships/hyperlink" Target="https://drive.google.com/drive/folders/1OXvBQFaiCsSB_aIWdKayjr3tdKHeHRjy" TargetMode="External"/><Relationship Id="rId387" Type="http://schemas.openxmlformats.org/officeDocument/2006/relationships/hyperlink" Target="https://drive.google.com/drive/folders/1ruchtpA3v98OYOZ5m8uzAg-u4g3_Obtc" TargetMode="External"/><Relationship Id="rId8" Type="http://schemas.openxmlformats.org/officeDocument/2006/relationships/hyperlink" Target="https://drive.google.com/drive/folders/1Mrv_c1ACnbVZG_nvKOJT0_iRFuXz4WpR?usp=drive_link" TargetMode="External"/><Relationship Id="rId144" Type="http://schemas.openxmlformats.org/officeDocument/2006/relationships/hyperlink" Target="https://drive.google.com/drive/folders/1HEYhC8-_QSFt4wGsCNsRFEprlO16Wsf3" TargetMode="External"/><Relationship Id="rId265" Type="http://schemas.openxmlformats.org/officeDocument/2006/relationships/hyperlink" Target="https://drive.google.com/drive/folders/1D9Xq1B85SN9c3idH48lNf5JC1jxWc5XU" TargetMode="External"/><Relationship Id="rId386" Type="http://schemas.openxmlformats.org/officeDocument/2006/relationships/hyperlink" Target="https://drive.google.com/drive/folders/1EBV7bLouPDsdkLgn8G_4bhqb9-poMeUb" TargetMode="External"/><Relationship Id="rId260" Type="http://schemas.openxmlformats.org/officeDocument/2006/relationships/hyperlink" Target="https://drive.google.com/drive/folders/1lbLAGA5PEpHXnXJ3-nALjQ0iOR6elwNM" TargetMode="External"/><Relationship Id="rId381" Type="http://schemas.openxmlformats.org/officeDocument/2006/relationships/hyperlink" Target="https://drive.google.com/drive/folders/1HO_n1HX2xu_84cvAG3hSChucNv9u961E" TargetMode="External"/><Relationship Id="rId380" Type="http://schemas.openxmlformats.org/officeDocument/2006/relationships/hyperlink" Target="https://drive.google.com/drive/folders/1d-jPlXHFc7IzwT0JGZAVtzhYHDyailsL" TargetMode="External"/><Relationship Id="rId139" Type="http://schemas.openxmlformats.org/officeDocument/2006/relationships/hyperlink" Target="https://drive.google.com/drive/folders/1qaOjWhgyNtHA4xHnNJmb_MoW7YNq37G2" TargetMode="External"/><Relationship Id="rId138" Type="http://schemas.openxmlformats.org/officeDocument/2006/relationships/hyperlink" Target="https://drive.google.com/drive/folders/1xLwdKkS4zAwT1YBGsDOGF_K_t_9CqbZl" TargetMode="External"/><Relationship Id="rId259" Type="http://schemas.openxmlformats.org/officeDocument/2006/relationships/hyperlink" Target="https://drive.google.com/drive/folders/1aYQ85E3REPdpZGpowOCR5zF59McclYHS" TargetMode="External"/><Relationship Id="rId137" Type="http://schemas.openxmlformats.org/officeDocument/2006/relationships/hyperlink" Target="https://drive.google.com/drive/folders/1g7RIeQ_7FB-fEfFeny3_iOfw2jnPZNdj" TargetMode="External"/><Relationship Id="rId258" Type="http://schemas.openxmlformats.org/officeDocument/2006/relationships/hyperlink" Target="https://drive.google.com/drive/folders/1Mwy3uut0ujnW_rB5g2MJU0zqeqtEvT7a" TargetMode="External"/><Relationship Id="rId379" Type="http://schemas.openxmlformats.org/officeDocument/2006/relationships/hyperlink" Target="https://drive.google.com/drive/folders/13U5dhSCCNThJ6ZMckpixbC-z7yBAgCDg" TargetMode="External"/><Relationship Id="rId132" Type="http://schemas.openxmlformats.org/officeDocument/2006/relationships/hyperlink" Target="https://drive.google.com/drive/folders/12s2QVtipILg15pmf7w8UYXMePHt9Cf72" TargetMode="External"/><Relationship Id="rId253" Type="http://schemas.openxmlformats.org/officeDocument/2006/relationships/hyperlink" Target="https://drive.google.com/drive/folders/1ZyEr8s9DV7wgdjFILupBbWD8AhCbXZPn" TargetMode="External"/><Relationship Id="rId374" Type="http://schemas.openxmlformats.org/officeDocument/2006/relationships/hyperlink" Target="https://drive.google.com/drive/folders/1R2InoIu_VFbP1JdIjHPsGsL76dC9jNi5" TargetMode="External"/><Relationship Id="rId495" Type="http://schemas.openxmlformats.org/officeDocument/2006/relationships/hyperlink" Target="https://drive.google.com/drive/folders/1vfeFYIb0yKrLt5iHXEpb5BmY6IZpRjZ-" TargetMode="External"/><Relationship Id="rId131" Type="http://schemas.openxmlformats.org/officeDocument/2006/relationships/hyperlink" Target="https://drive.google.com/drive/folders/1FZOeUTy4lGhxH_w0VO_xHvmxt8LPf9mB" TargetMode="External"/><Relationship Id="rId252" Type="http://schemas.openxmlformats.org/officeDocument/2006/relationships/hyperlink" Target="https://drive.google.com/drive/folders/1a8OOjkOTP1egVQtJ7WL04iSPHRQLc_-M" TargetMode="External"/><Relationship Id="rId373" Type="http://schemas.openxmlformats.org/officeDocument/2006/relationships/hyperlink" Target="https://drive.google.com/drive/folders/18kwkmrH9_6k7fn8BylPBKUiCB_ZbYo-p" TargetMode="External"/><Relationship Id="rId494" Type="http://schemas.openxmlformats.org/officeDocument/2006/relationships/hyperlink" Target="https://drive.google.com/drive/folders/1g34YWiLa-XeC6gNzPjpcNmv6svUBwbNv" TargetMode="External"/><Relationship Id="rId130" Type="http://schemas.openxmlformats.org/officeDocument/2006/relationships/hyperlink" Target="https://drive.google.com/drive/folders/19bOrBujWIWaEza_0MHA7xUVL7rR6npsV" TargetMode="External"/><Relationship Id="rId251" Type="http://schemas.openxmlformats.org/officeDocument/2006/relationships/hyperlink" Target="https://drive.google.com/drive/folders/1WKdwlcMo637R3vD9tZqDGi1zj_vwR-Fz" TargetMode="External"/><Relationship Id="rId372" Type="http://schemas.openxmlformats.org/officeDocument/2006/relationships/hyperlink" Target="https://drive.google.com/drive/folders/11ZhH8MvJ9dJ8DAgXE3FkmadaropTvS-N" TargetMode="External"/><Relationship Id="rId493" Type="http://schemas.openxmlformats.org/officeDocument/2006/relationships/hyperlink" Target="https://drive.google.com/drive/folders/1cUvn9nEBTYdMx1_JAK695Txe2RBDUG_f" TargetMode="External"/><Relationship Id="rId250" Type="http://schemas.openxmlformats.org/officeDocument/2006/relationships/hyperlink" Target="https://drive.google.com/drive/folders/1EY-UcaAfGDKzdrtvL0OzlvAsMkYgqaYw" TargetMode="External"/><Relationship Id="rId371" Type="http://schemas.openxmlformats.org/officeDocument/2006/relationships/hyperlink" Target="https://drive.google.com/drive/folders/1MjHTsGi6vTXdaDPEo4wqDs0gk7SjmcTQ" TargetMode="External"/><Relationship Id="rId492" Type="http://schemas.openxmlformats.org/officeDocument/2006/relationships/hyperlink" Target="https://drive.google.com/drive/folders/1rSFKXxvpVV-LlNZVLZYNUGEaHioAYTYP" TargetMode="External"/><Relationship Id="rId136" Type="http://schemas.openxmlformats.org/officeDocument/2006/relationships/hyperlink" Target="https://drive.google.com/drive/folders/1BBIU0QJm7fBXW1aroOynUTfXuaSEIFVP" TargetMode="External"/><Relationship Id="rId257" Type="http://schemas.openxmlformats.org/officeDocument/2006/relationships/hyperlink" Target="https://drive.google.com/drive/folders/1NjIwJOWdWCF9jn6CAuXuBv9-hg05uX_N" TargetMode="External"/><Relationship Id="rId378" Type="http://schemas.openxmlformats.org/officeDocument/2006/relationships/hyperlink" Target="https://drive.google.com/drive/folders/13jBytuBeOBOoSLhMYHQKfEr31uMk7J7S" TargetMode="External"/><Relationship Id="rId499" Type="http://schemas.openxmlformats.org/officeDocument/2006/relationships/hyperlink" Target="https://drive.google.com/drive/folders/1z1JHYUi8lqZjWgF6RZLdx9JKovfQmSjZ" TargetMode="External"/><Relationship Id="rId135" Type="http://schemas.openxmlformats.org/officeDocument/2006/relationships/hyperlink" Target="https://drive.google.com/drive/folders/1leluv7Z2J6IpmwfRRlpQdRQEBIV-y4EV" TargetMode="External"/><Relationship Id="rId256" Type="http://schemas.openxmlformats.org/officeDocument/2006/relationships/hyperlink" Target="https://drive.google.com/drive/folders/1KJJRBzutZWZyKyCKWdS-1Oh4geIYYfM2" TargetMode="External"/><Relationship Id="rId377" Type="http://schemas.openxmlformats.org/officeDocument/2006/relationships/hyperlink" Target="https://drive.google.com/drive/folders/1BL96f7JK8adgts9RYn-yrqMcGzWF53HV" TargetMode="External"/><Relationship Id="rId498" Type="http://schemas.openxmlformats.org/officeDocument/2006/relationships/hyperlink" Target="https://drive.google.com/drive/folders/1jEfd9w1amZXv0YM9ctdvCJSWMoZOCvLI" TargetMode="External"/><Relationship Id="rId134" Type="http://schemas.openxmlformats.org/officeDocument/2006/relationships/hyperlink" Target="https://drive.google.com/drive/folders/1NH4S8oBFzO5WSMdAaoTalwRRhKTWc4Qr" TargetMode="External"/><Relationship Id="rId255" Type="http://schemas.openxmlformats.org/officeDocument/2006/relationships/hyperlink" Target="https://drive.google.com/drive/folders/1S4POpancTlBegQgdaa5cFqFQ74OTmeN4" TargetMode="External"/><Relationship Id="rId376" Type="http://schemas.openxmlformats.org/officeDocument/2006/relationships/hyperlink" Target="https://drive.google.com/drive/folders/1_RBRzKBFSfHd5Z2rAORkxuYvfXRmzAzX" TargetMode="External"/><Relationship Id="rId497" Type="http://schemas.openxmlformats.org/officeDocument/2006/relationships/hyperlink" Target="https://drive.google.com/drive/folders/19Jq1VkvKBkztKynJV3bSWbY81pAeOXfh" TargetMode="External"/><Relationship Id="rId133" Type="http://schemas.openxmlformats.org/officeDocument/2006/relationships/hyperlink" Target="https://drive.google.com/drive/folders/1bxAWbo1AfF3RLnYHqazZwdRaQ_ssOohx" TargetMode="External"/><Relationship Id="rId254" Type="http://schemas.openxmlformats.org/officeDocument/2006/relationships/hyperlink" Target="https://drive.google.com/drive/folders/12_IVPD4BNV_4718YKbCJCWBG5aPHq_wN" TargetMode="External"/><Relationship Id="rId375" Type="http://schemas.openxmlformats.org/officeDocument/2006/relationships/hyperlink" Target="https://drive.google.com/drive/folders/1MbnCd43CgqZ06bUMuC0MIhiDHas7ncW9" TargetMode="External"/><Relationship Id="rId496" Type="http://schemas.openxmlformats.org/officeDocument/2006/relationships/hyperlink" Target="https://drive.google.com/drive/folders/1VLqfkqy2KdMaicsBEv6QkMHktEuv-izp" TargetMode="External"/><Relationship Id="rId172" Type="http://schemas.openxmlformats.org/officeDocument/2006/relationships/hyperlink" Target="https://drive.google.com/drive/folders/1079tPhPURqtjq8gxj7kWgsDUbMhF18sE" TargetMode="External"/><Relationship Id="rId293" Type="http://schemas.openxmlformats.org/officeDocument/2006/relationships/hyperlink" Target="https://drive.google.com/drive/folders/1MDTGCT8bf5JwGa2oJisJIuj4Nr_XHC5u" TargetMode="External"/><Relationship Id="rId171" Type="http://schemas.openxmlformats.org/officeDocument/2006/relationships/hyperlink" Target="https://drive.google.com/drive/folders/165Yuh3QcjTn6_zQLLAjdcBhH2_I2ajUQ" TargetMode="External"/><Relationship Id="rId292" Type="http://schemas.openxmlformats.org/officeDocument/2006/relationships/hyperlink" Target="https://drive.google.com/drive/folders/1hX0BkMEdO-6NF2gMHtQYpFEgbZhDgIaO" TargetMode="External"/><Relationship Id="rId170" Type="http://schemas.openxmlformats.org/officeDocument/2006/relationships/hyperlink" Target="https://drive.google.com/drive/folders/1QkE7Z1XdNQ3qZJet2hPJfZDDKuosMXYk" TargetMode="External"/><Relationship Id="rId291" Type="http://schemas.openxmlformats.org/officeDocument/2006/relationships/hyperlink" Target="https://drive.google.com/drive/folders/1tTeFCg7J0vwRzbJg8cQDKJSEKR1d7Ym9" TargetMode="External"/><Relationship Id="rId290" Type="http://schemas.openxmlformats.org/officeDocument/2006/relationships/hyperlink" Target="https://drive.google.com/drive/folders/1Ko2rn4hAY9XH4T_GIJynnkzgH6gWIq8W" TargetMode="External"/><Relationship Id="rId165" Type="http://schemas.openxmlformats.org/officeDocument/2006/relationships/hyperlink" Target="https://drive.google.com/drive/folders/1xgckdtontXSSA7le-7AAK-zuPM65XFU_" TargetMode="External"/><Relationship Id="rId286" Type="http://schemas.openxmlformats.org/officeDocument/2006/relationships/hyperlink" Target="https://drive.google.com/drive/folders/1iIPgpPHqmb4P2sbhn05PeBKxw2Z4Wk6I" TargetMode="External"/><Relationship Id="rId164" Type="http://schemas.openxmlformats.org/officeDocument/2006/relationships/hyperlink" Target="https://drive.google.com/drive/folders/1KEyj8kiLHEjwbky5ciblQyTEfnt1AQay" TargetMode="External"/><Relationship Id="rId285" Type="http://schemas.openxmlformats.org/officeDocument/2006/relationships/hyperlink" Target="https://drive.google.com/drive/folders/1lazJkAewuY0yTizGC12F0gBG4tw0fSvT" TargetMode="External"/><Relationship Id="rId163" Type="http://schemas.openxmlformats.org/officeDocument/2006/relationships/hyperlink" Target="https://drive.google.com/drive/folders/1bwyrQzinVLfeQSSQ8pKz_fuMqCzK3T70" TargetMode="External"/><Relationship Id="rId284" Type="http://schemas.openxmlformats.org/officeDocument/2006/relationships/hyperlink" Target="https://drive.google.com/drive/folders/1OF5KjpKFbOkGusz6tgmqQXHmNOW9STAT" TargetMode="External"/><Relationship Id="rId162" Type="http://schemas.openxmlformats.org/officeDocument/2006/relationships/hyperlink" Target="https://drive.google.com/drive/folders/1D2CwZDCj1roZ3rnevc3xlMBisJg7KRAS" TargetMode="External"/><Relationship Id="rId283" Type="http://schemas.openxmlformats.org/officeDocument/2006/relationships/hyperlink" Target="https://drive.google.com/drive/folders/1F9lCZ96_SS-w52pZwTZvBDtIuUtZQlgK" TargetMode="External"/><Relationship Id="rId169" Type="http://schemas.openxmlformats.org/officeDocument/2006/relationships/hyperlink" Target="https://drive.google.com/drive/folders/1G4o3-a1ViQWvDFfFbn10fr7U42ZiehC0" TargetMode="External"/><Relationship Id="rId168" Type="http://schemas.openxmlformats.org/officeDocument/2006/relationships/hyperlink" Target="https://drive.google.com/drive/folders/1bCQHwvelKQf-HLwgKFIkqWKKIE9gKy7G" TargetMode="External"/><Relationship Id="rId289" Type="http://schemas.openxmlformats.org/officeDocument/2006/relationships/hyperlink" Target="https://drive.google.com/drive/folders/1442U_WUAnuVWwKwfhqtKz-xcASurNEW4" TargetMode="External"/><Relationship Id="rId167" Type="http://schemas.openxmlformats.org/officeDocument/2006/relationships/hyperlink" Target="https://drive.google.com/drive/folders/1yfbpf10trDiqmJJVzb9wSpOiqkL4Pc3C" TargetMode="External"/><Relationship Id="rId288" Type="http://schemas.openxmlformats.org/officeDocument/2006/relationships/hyperlink" Target="https://drive.google.com/drive/folders/11QUoeHoHT0tFUdG_Sk5ONjKRsq346GKh" TargetMode="External"/><Relationship Id="rId166" Type="http://schemas.openxmlformats.org/officeDocument/2006/relationships/hyperlink" Target="https://drive.google.com/drive/folders/17vBPh0mVO1PfIfQoi3r0sIsOdudr1eVA" TargetMode="External"/><Relationship Id="rId287" Type="http://schemas.openxmlformats.org/officeDocument/2006/relationships/hyperlink" Target="https://drive.google.com/drive/folders/1jiT0L2ss4kalzQIFrLRj5PaBChttR5il" TargetMode="External"/><Relationship Id="rId161" Type="http://schemas.openxmlformats.org/officeDocument/2006/relationships/hyperlink" Target="https://drive.google.com/drive/folders/12ovOcoovkqEAhPnBjEuXY9XZYC_hxa8T" TargetMode="External"/><Relationship Id="rId282" Type="http://schemas.openxmlformats.org/officeDocument/2006/relationships/hyperlink" Target="https://drive.google.com/drive/folders/1-8WPmaacmUjPqbeGSZaKO59uYCNXwnqv" TargetMode="External"/><Relationship Id="rId160" Type="http://schemas.openxmlformats.org/officeDocument/2006/relationships/hyperlink" Target="https://drive.google.com/drive/folders/1bJOpLs08eRvj-IAFn9sgScVQI6EY8L7u" TargetMode="External"/><Relationship Id="rId281" Type="http://schemas.openxmlformats.org/officeDocument/2006/relationships/hyperlink" Target="https://drive.google.com/drive/folders/1fKJdrVK5iBS-V55lwQ8mchix0yYZbz_9" TargetMode="External"/><Relationship Id="rId280" Type="http://schemas.openxmlformats.org/officeDocument/2006/relationships/hyperlink" Target="https://drive.google.com/drive/folders/1FS81Fle3Lo18R8iB6Csa8q2jwFTxbNvv" TargetMode="External"/><Relationship Id="rId159" Type="http://schemas.openxmlformats.org/officeDocument/2006/relationships/hyperlink" Target="https://drive.google.com/drive/folders/1KJMWf7Bvq0btD8gnlcGDpGSRMQJyce8A" TargetMode="External"/><Relationship Id="rId154" Type="http://schemas.openxmlformats.org/officeDocument/2006/relationships/hyperlink" Target="https://drive.google.com/drive/folders/1tq06iE0kBfA0YvAuDyed4gTaGDJfZNqQ" TargetMode="External"/><Relationship Id="rId275" Type="http://schemas.openxmlformats.org/officeDocument/2006/relationships/hyperlink" Target="https://drive.google.com/drive/folders/1WfHQE-TXBpaacaHkpkSmkQ5vTIjMKfsE" TargetMode="External"/><Relationship Id="rId396" Type="http://schemas.openxmlformats.org/officeDocument/2006/relationships/hyperlink" Target="https://drive.google.com/drive/folders/11CQ_b93AWEfUxSTug4ibyRheV9pAtbL8" TargetMode="External"/><Relationship Id="rId153" Type="http://schemas.openxmlformats.org/officeDocument/2006/relationships/hyperlink" Target="https://drive.google.com/drive/folders/1eCVeQThPGXFfzbOkcWmwyB0z9KPQjnWx" TargetMode="External"/><Relationship Id="rId274" Type="http://schemas.openxmlformats.org/officeDocument/2006/relationships/hyperlink" Target="https://drive.google.com/drive/folders/13ODwZaqykEzU5YprKhMV-Drf1Eo-P0Uu" TargetMode="External"/><Relationship Id="rId395" Type="http://schemas.openxmlformats.org/officeDocument/2006/relationships/hyperlink" Target="https://drive.google.com/drive/folders/1ZLLSf6zKusJXUPFaLxZcap1CDbcTZqsS" TargetMode="External"/><Relationship Id="rId152" Type="http://schemas.openxmlformats.org/officeDocument/2006/relationships/hyperlink" Target="https://drive.google.com/drive/folders/1DqlaGlK5ogWMh843SKAJ1Li0RisFvLC4" TargetMode="External"/><Relationship Id="rId273" Type="http://schemas.openxmlformats.org/officeDocument/2006/relationships/hyperlink" Target="https://drive.google.com/drive/folders/1Z-GKbjbyKQkohbIASL7Xvzfb1agRQJ-o" TargetMode="External"/><Relationship Id="rId394" Type="http://schemas.openxmlformats.org/officeDocument/2006/relationships/hyperlink" Target="https://drive.google.com/drive/folders/1wrZGQYhNEYgoG37NJgytl7NO6reFlFjm" TargetMode="External"/><Relationship Id="rId151" Type="http://schemas.openxmlformats.org/officeDocument/2006/relationships/hyperlink" Target="https://drive.google.com/drive/folders/1bZYWYspAMF1j1u63CiLFjmTCC0PrY1Pr" TargetMode="External"/><Relationship Id="rId272" Type="http://schemas.openxmlformats.org/officeDocument/2006/relationships/hyperlink" Target="https://drive.google.com/drive/folders/13fntoO1AUICnIh139A4nFl8y0YcV0Vsz" TargetMode="External"/><Relationship Id="rId393" Type="http://schemas.openxmlformats.org/officeDocument/2006/relationships/hyperlink" Target="https://drive.google.com/drive/folders/15u7fcZxi_RWAnggmDb6tX4H6FEZBsKSD" TargetMode="External"/><Relationship Id="rId158" Type="http://schemas.openxmlformats.org/officeDocument/2006/relationships/hyperlink" Target="https://drive.google.com/drive/folders/1nvDLhCWuoysU8cXXhrw1R-OovVbc6aE1?role=writer" TargetMode="External"/><Relationship Id="rId279" Type="http://schemas.openxmlformats.org/officeDocument/2006/relationships/hyperlink" Target="https://drive.google.com/drive/folders/1jro3KUIFypsL692ZNaVHDT1XeRGdFPgF" TargetMode="External"/><Relationship Id="rId157" Type="http://schemas.openxmlformats.org/officeDocument/2006/relationships/hyperlink" Target="https://drive.google.com/drive/folders/1VBsru8vpyQhIJWAQgX0LDDM6yg54RDWP" TargetMode="External"/><Relationship Id="rId278" Type="http://schemas.openxmlformats.org/officeDocument/2006/relationships/hyperlink" Target="https://drive.google.com/drive/folders/1Rb39LpJ3MT2ZiLpXikxmhU4fMhorT4H5" TargetMode="External"/><Relationship Id="rId399" Type="http://schemas.openxmlformats.org/officeDocument/2006/relationships/hyperlink" Target="https://drive.google.com/drive/folders/1dLTanXac2wlqH2N9PawuWe8flOxMO7kp" TargetMode="External"/><Relationship Id="rId156" Type="http://schemas.openxmlformats.org/officeDocument/2006/relationships/hyperlink" Target="https://drive.google.com/drive/folders/1NFNlZdWDikzugBGOnqNjBrQIYYKiDuAy" TargetMode="External"/><Relationship Id="rId277" Type="http://schemas.openxmlformats.org/officeDocument/2006/relationships/hyperlink" Target="https://drive.google.com/drive/folders/1C0QN00cq5qF1y14bCqj9MmBnoXirbsaF" TargetMode="External"/><Relationship Id="rId398" Type="http://schemas.openxmlformats.org/officeDocument/2006/relationships/hyperlink" Target="https://drive.google.com/drive/folders/1J5nhAy37EUYRvvMOQFu0iYYWBVXBnD9S" TargetMode="External"/><Relationship Id="rId155" Type="http://schemas.openxmlformats.org/officeDocument/2006/relationships/hyperlink" Target="https://drive.google.com/drive/folders/1e0GUIqBjCeZDZvL5HU43dL6PrBTxwSAR" TargetMode="External"/><Relationship Id="rId276" Type="http://schemas.openxmlformats.org/officeDocument/2006/relationships/hyperlink" Target="https://drive.google.com/drive/folders/1ShQI_r9CCMxpj-kMp21D77J9qRGA6TF9" TargetMode="External"/><Relationship Id="rId397" Type="http://schemas.openxmlformats.org/officeDocument/2006/relationships/hyperlink" Target="https://drive.google.com/drive/folders/1pXj8LTt5eRBGbjXFqNc-dNxV35kDtNCq" TargetMode="External"/><Relationship Id="rId40" Type="http://schemas.openxmlformats.org/officeDocument/2006/relationships/hyperlink" Target="https://drive.google.com/drive/folders/1xdN3vyrhdSi1pzuxfaSXSB1Dakj1DpVt" TargetMode="External"/><Relationship Id="rId42" Type="http://schemas.openxmlformats.org/officeDocument/2006/relationships/hyperlink" Target="https://drive.google.com/drive/folders/1bn4a2qSC1JVrgpBoBPSI29Eelc25BKSk" TargetMode="External"/><Relationship Id="rId41" Type="http://schemas.openxmlformats.org/officeDocument/2006/relationships/hyperlink" Target="https://drive.google.com/drive/folders/1T6uVb-I_YWr3_gkNmqDpWF8wY8mv-onb" TargetMode="External"/><Relationship Id="rId44" Type="http://schemas.openxmlformats.org/officeDocument/2006/relationships/hyperlink" Target="https://drive.google.com/drive/folders/1zirPe33QP_-r1VaCi2XB0W5mObo6QX5V" TargetMode="External"/><Relationship Id="rId43" Type="http://schemas.openxmlformats.org/officeDocument/2006/relationships/hyperlink" Target="https://drive.google.com/drive/folders/1fE7m17VUIy3SmNdWeK791YCRF-Tx1Kzx" TargetMode="External"/><Relationship Id="rId46" Type="http://schemas.openxmlformats.org/officeDocument/2006/relationships/hyperlink" Target="https://drive.google.com/drive/folders/1RqBD5v294rFInSn9hrGcSj8gC80yT0YL" TargetMode="External"/><Relationship Id="rId45" Type="http://schemas.openxmlformats.org/officeDocument/2006/relationships/hyperlink" Target="https://drive.google.com/drive/folders/1l5oXbeXL_RIlDhrMvEiMV5F3KLTgh4L-" TargetMode="External"/><Relationship Id="rId509" Type="http://schemas.openxmlformats.org/officeDocument/2006/relationships/hyperlink" Target="https://drive.google.com/drive/folders/1JNnVib9a-Kj-G2wpX-GLmL67tnIbRO8l" TargetMode="External"/><Relationship Id="rId508" Type="http://schemas.openxmlformats.org/officeDocument/2006/relationships/hyperlink" Target="https://drive.google.com/drive/folders/1b3hUyn6NRhAO2dhDRwfN_IgPZgTPLGOY" TargetMode="External"/><Relationship Id="rId629" Type="http://schemas.openxmlformats.org/officeDocument/2006/relationships/hyperlink" Target="https://drive.google.com/drive/folders/1C8QXKZCp2XwxA4jv__DvkUqPUh9rzhVr" TargetMode="External"/><Relationship Id="rId503" Type="http://schemas.openxmlformats.org/officeDocument/2006/relationships/hyperlink" Target="https://drive.google.com/drive/folders/1Z9kXu6BhZvOJNTIPfY3YmAw0gHpo0FyZ" TargetMode="External"/><Relationship Id="rId624" Type="http://schemas.openxmlformats.org/officeDocument/2006/relationships/hyperlink" Target="https://drive.google.com/drive/folders/1vCepuptD9fnB6dCuwTDkobVY-ShIi0-u" TargetMode="External"/><Relationship Id="rId502" Type="http://schemas.openxmlformats.org/officeDocument/2006/relationships/hyperlink" Target="https://drive.google.com/drive/folders/1WTX36Ub8uRRWnzOTmklHP3o4FxwBZYhb" TargetMode="External"/><Relationship Id="rId623" Type="http://schemas.openxmlformats.org/officeDocument/2006/relationships/hyperlink" Target="https://drive.google.com/drive/folders/1FvjLl1JCyXieGgtO5MUNRRUkcLlMNiO8" TargetMode="External"/><Relationship Id="rId501" Type="http://schemas.openxmlformats.org/officeDocument/2006/relationships/hyperlink" Target="https://drive.google.com/drive/folders/18-nFjNZ0ibY9KCWVR691Ag0dUL8AnqgP" TargetMode="External"/><Relationship Id="rId622" Type="http://schemas.openxmlformats.org/officeDocument/2006/relationships/hyperlink" Target="https://drive.google.com/drive/folders/1dcUVim9-zAjvE7-2oF9cIkojQ0B1ZRrl" TargetMode="External"/><Relationship Id="rId500" Type="http://schemas.openxmlformats.org/officeDocument/2006/relationships/hyperlink" Target="https://drive.google.com/drive/folders/1UQOPtQuvmTHszFxxZupwAr9GdbSAAZIB" TargetMode="External"/><Relationship Id="rId621" Type="http://schemas.openxmlformats.org/officeDocument/2006/relationships/hyperlink" Target="https://drive.google.com/drive/folders/15Y2BWY3USVXhh9fdN5oPzaplIC9OEDp7" TargetMode="External"/><Relationship Id="rId507" Type="http://schemas.openxmlformats.org/officeDocument/2006/relationships/hyperlink" Target="https://drive.google.com/drive/folders/1qQK8q7bckQVoXbGrpHXj-ZLRjutKthWg" TargetMode="External"/><Relationship Id="rId628" Type="http://schemas.openxmlformats.org/officeDocument/2006/relationships/hyperlink" Target="https://drive.google.com/drive/folders/1qAKGggbRawz1vVO-fssG9sH4dOMVLQVv" TargetMode="External"/><Relationship Id="rId506" Type="http://schemas.openxmlformats.org/officeDocument/2006/relationships/hyperlink" Target="https://drive.google.com/drive/folders/1FdgihuM20WDluP42mGg4ekzW3pyHqvQM" TargetMode="External"/><Relationship Id="rId627" Type="http://schemas.openxmlformats.org/officeDocument/2006/relationships/hyperlink" Target="https://drive.google.com/drive/folders/1zekcF71Sp6BOZxtvRr41y_1v2Idv97Hh" TargetMode="External"/><Relationship Id="rId505" Type="http://schemas.openxmlformats.org/officeDocument/2006/relationships/hyperlink" Target="https://drive.google.com/drive/folders/1QKwof7GGuPRQtoXn5-qaanbq-_1xXS5g" TargetMode="External"/><Relationship Id="rId626" Type="http://schemas.openxmlformats.org/officeDocument/2006/relationships/hyperlink" Target="https://drive.google.com/drive/folders/10lVdhkW4hdhrlCbci1kiKqQWUvTq_SHG" TargetMode="External"/><Relationship Id="rId504" Type="http://schemas.openxmlformats.org/officeDocument/2006/relationships/hyperlink" Target="https://drive.google.com/drive/folders/1Wgt2mYqPq7-97tJ8dUm6z4PlGfRTz1cJ" TargetMode="External"/><Relationship Id="rId625" Type="http://schemas.openxmlformats.org/officeDocument/2006/relationships/hyperlink" Target="https://drive.google.com/drive/folders/1FOFpcoinBRVXU_SLxbKICnAJnvpi4Uyx" TargetMode="External"/><Relationship Id="rId48" Type="http://schemas.openxmlformats.org/officeDocument/2006/relationships/hyperlink" Target="https://drive.google.com/drive/folders/1zirPe33QP_-r1VaCi2XB0W5mObo6QX5V" TargetMode="External"/><Relationship Id="rId47" Type="http://schemas.openxmlformats.org/officeDocument/2006/relationships/hyperlink" Target="https://drive.google.com/drive/folders/1xWvM9WCpZPPRlFWl31KH5X1jjgTW6ioH" TargetMode="External"/><Relationship Id="rId49" Type="http://schemas.openxmlformats.org/officeDocument/2006/relationships/hyperlink" Target="https://drive.google.com/drive/folders/1yqxIeLOc0ASqzxwsKOrtRZvWWTfx4r3d" TargetMode="External"/><Relationship Id="rId620" Type="http://schemas.openxmlformats.org/officeDocument/2006/relationships/hyperlink" Target="https://drive.google.com/drive/folders/1EijBSAK0XT-NaZIaURprZeP3BFR1xbac" TargetMode="External"/><Relationship Id="rId31" Type="http://schemas.openxmlformats.org/officeDocument/2006/relationships/hyperlink" Target="https://drive.google.com/drive/folders/1nEViOqTQiYvdDN2O727NQHGxyJKwwHAi" TargetMode="External"/><Relationship Id="rId30" Type="http://schemas.openxmlformats.org/officeDocument/2006/relationships/hyperlink" Target="https://drive.google.com/drive/folders/1b2VjQDmXAonW8RaYw8p8VkrvkRHuX0LQ" TargetMode="External"/><Relationship Id="rId33" Type="http://schemas.openxmlformats.org/officeDocument/2006/relationships/hyperlink" Target="https://drive.google.com/drive/folders/1-RtEihux19q9ZSiSJS3TUWgm1H0GTIPH" TargetMode="External"/><Relationship Id="rId32" Type="http://schemas.openxmlformats.org/officeDocument/2006/relationships/hyperlink" Target="https://drive.google.com/drive/folders/12fSzo2YmBBZ4EYrbtCA-XZBanRleis6N" TargetMode="External"/><Relationship Id="rId35" Type="http://schemas.openxmlformats.org/officeDocument/2006/relationships/hyperlink" Target="https://drive.google.com/drive/folders/14rn-1cPGIS_Ce8Ui3EmZA3RfK-jIWCfy" TargetMode="External"/><Relationship Id="rId34" Type="http://schemas.openxmlformats.org/officeDocument/2006/relationships/hyperlink" Target="https://drive.google.com/drive/folders/1_gct7mckYcpASbUDu_WtO9xCdGIG0qEX" TargetMode="External"/><Relationship Id="rId619" Type="http://schemas.openxmlformats.org/officeDocument/2006/relationships/hyperlink" Target="https://drive.google.com/drive/folders/183R43cXC1gGHUa_y-rlbTBitKb5nQqHc" TargetMode="External"/><Relationship Id="rId618" Type="http://schemas.openxmlformats.org/officeDocument/2006/relationships/hyperlink" Target="https://drive.google.com/drive/folders/1dZBv3jX6ooyCNii_BRveMNcHzT2WAQkn" TargetMode="External"/><Relationship Id="rId613" Type="http://schemas.openxmlformats.org/officeDocument/2006/relationships/hyperlink" Target="https://drive.google.com/drive/folders/1eIy4xCcUABsd-xf7U30aF9WNoY5kL205" TargetMode="External"/><Relationship Id="rId612" Type="http://schemas.openxmlformats.org/officeDocument/2006/relationships/hyperlink" Target="https://drive.google.com/drive/folders/1xIREYVhGXroPkWCeklStbp8w0vd-Sgzo" TargetMode="External"/><Relationship Id="rId611" Type="http://schemas.openxmlformats.org/officeDocument/2006/relationships/hyperlink" Target="https://drive.google.com/drive/folders/1ravFB5c_JZSNA_S51h4howcfPjgtvtdl" TargetMode="External"/><Relationship Id="rId610" Type="http://schemas.openxmlformats.org/officeDocument/2006/relationships/hyperlink" Target="https://drive.google.com/drive/folders/1Jt5P0vSMpExSt-RycvM5aHJkOlOEVCrq" TargetMode="External"/><Relationship Id="rId617" Type="http://schemas.openxmlformats.org/officeDocument/2006/relationships/hyperlink" Target="https://drive.google.com/drive/folders/11P546aSXiGsybGUO6jA8p_g2-I1bqZn4" TargetMode="External"/><Relationship Id="rId616" Type="http://schemas.openxmlformats.org/officeDocument/2006/relationships/hyperlink" Target="https://drive.google.com/drive/folders/16dPcpO6Q053-WoUC70iUcYRkbDy8JFCA" TargetMode="External"/><Relationship Id="rId615" Type="http://schemas.openxmlformats.org/officeDocument/2006/relationships/hyperlink" Target="https://drive.google.com/drive/folders/1YIsHYv8tU1mfGO-gW1djhhcLgE4GdD3u" TargetMode="External"/><Relationship Id="rId614" Type="http://schemas.openxmlformats.org/officeDocument/2006/relationships/hyperlink" Target="https://drive.google.com/drive/folders/1O_legmXNx5vYcdMR3rP4WrOoudobqpZe" TargetMode="External"/><Relationship Id="rId37" Type="http://schemas.openxmlformats.org/officeDocument/2006/relationships/hyperlink" Target="https://drive.google.com/drive/folders/1j7AhbLKzHQIRnQKh7JJknjKfkNUzxRDs" TargetMode="External"/><Relationship Id="rId36" Type="http://schemas.openxmlformats.org/officeDocument/2006/relationships/hyperlink" Target="https://drive.google.com/drive/folders/1j7AhbLKzHQIRnQKh7JJknjKfkNUzxRDs" TargetMode="External"/><Relationship Id="rId39" Type="http://schemas.openxmlformats.org/officeDocument/2006/relationships/hyperlink" Target="https://drive.google.com/drive/folders/1CSmZXhUzPXtE8GNctsuAD5Of4OPuT5KV" TargetMode="External"/><Relationship Id="rId38" Type="http://schemas.openxmlformats.org/officeDocument/2006/relationships/hyperlink" Target="https://drive.google.com/drive/folders/1O9DwM3FKoEIWASO0zHSjDrtP0XwtFmWO" TargetMode="External"/><Relationship Id="rId20" Type="http://schemas.openxmlformats.org/officeDocument/2006/relationships/hyperlink" Target="https://drive.google.com/drive/folders/1MKH2qpUqZR0JoI55FA6aDsYIN8mBSsMs" TargetMode="External"/><Relationship Id="rId22" Type="http://schemas.openxmlformats.org/officeDocument/2006/relationships/hyperlink" Target="https://drive.google.com/drive/folders/1yna0NpP9ag1WibhffMg9cdEo-uOGjVlR" TargetMode="External"/><Relationship Id="rId21" Type="http://schemas.openxmlformats.org/officeDocument/2006/relationships/hyperlink" Target="https://drive.google.com/drive/folders/1l9B_1q73FYcE2pcQ8PD8Eee5ljcrQIDD" TargetMode="External"/><Relationship Id="rId24" Type="http://schemas.openxmlformats.org/officeDocument/2006/relationships/hyperlink" Target="https://drive.google.com/drive/folders/1N7WHkcWuzIlaroovyFvg-l4IrdvHkpbF" TargetMode="External"/><Relationship Id="rId23" Type="http://schemas.openxmlformats.org/officeDocument/2006/relationships/hyperlink" Target="https://drive.google.com/drive/folders/1e4ThasFUwwvkgCMX9_7QzBXugH1dosI3" TargetMode="External"/><Relationship Id="rId409" Type="http://schemas.openxmlformats.org/officeDocument/2006/relationships/hyperlink" Target="https://drive.google.com/drive/folders/1NJ_VTs_EvOg08nNUryhMzX7DWiLPt04_" TargetMode="External"/><Relationship Id="rId404" Type="http://schemas.openxmlformats.org/officeDocument/2006/relationships/hyperlink" Target="https://drive.google.com/drive/folders/1Nh8IbkW2NQ2DmDPyoLLWzOfTJqFv7X_V" TargetMode="External"/><Relationship Id="rId525" Type="http://schemas.openxmlformats.org/officeDocument/2006/relationships/hyperlink" Target="https://drive.google.com/drive/folders/1iX6TDPYjCNkBg7KFSVgg8Z5BBh42ck3P" TargetMode="External"/><Relationship Id="rId646" Type="http://schemas.openxmlformats.org/officeDocument/2006/relationships/hyperlink" Target="https://drive.google.com/drive/folders/16z9JP-6ysNgsf_moTMP6y8faqJ2JnixO" TargetMode="External"/><Relationship Id="rId403" Type="http://schemas.openxmlformats.org/officeDocument/2006/relationships/hyperlink" Target="https://drive.google.com/drive/folders/1L3yiXMkDeY-ja2SMbk3Kqj7ls-CT8Z9-" TargetMode="External"/><Relationship Id="rId524" Type="http://schemas.openxmlformats.org/officeDocument/2006/relationships/hyperlink" Target="https://drive.google.com/drive/folders/13fGC0OVnbracO8C7382PlTYqqVxJi4Tb" TargetMode="External"/><Relationship Id="rId645" Type="http://schemas.openxmlformats.org/officeDocument/2006/relationships/hyperlink" Target="https://drive.google.com/drive/folders/1i3U9RqB1WlWHgo3r2NOBa7Tl1zy_NeaD" TargetMode="External"/><Relationship Id="rId402" Type="http://schemas.openxmlformats.org/officeDocument/2006/relationships/hyperlink" Target="https://drive.google.com/drive/folders/1kHSd80ArVmseaBoQr9N2jGlnd-aBdN7W" TargetMode="External"/><Relationship Id="rId523" Type="http://schemas.openxmlformats.org/officeDocument/2006/relationships/hyperlink" Target="https://drive.google.com/drive/folders/1z_0Z4w0VbjS0cHz-vrpgYVKp1xX-JUgj" TargetMode="External"/><Relationship Id="rId644" Type="http://schemas.openxmlformats.org/officeDocument/2006/relationships/hyperlink" Target="https://drive.google.com/drive/folders/1aVX8VhyzSNrogcNMik6t4N2TYAMDPRV5" TargetMode="External"/><Relationship Id="rId401" Type="http://schemas.openxmlformats.org/officeDocument/2006/relationships/hyperlink" Target="https://drive.google.com/drive/folders/1C72rJ8kImkiMXdTQ7uJSTi69pcMxwM2h" TargetMode="External"/><Relationship Id="rId522" Type="http://schemas.openxmlformats.org/officeDocument/2006/relationships/hyperlink" Target="https://drive.google.com/drive/folders/1yzoHOxBwe8sUGDjQV7Tczi4y6ddxh5-t" TargetMode="External"/><Relationship Id="rId643" Type="http://schemas.openxmlformats.org/officeDocument/2006/relationships/hyperlink" Target="https://drive.google.com/drive/folders/1plYwB8G4gf6ImGvzSQcCkHuydwPOKGiW" TargetMode="External"/><Relationship Id="rId408" Type="http://schemas.openxmlformats.org/officeDocument/2006/relationships/hyperlink" Target="https://drive.google.com/drive/folders/1b94R_-QL2Ls-avKUiD01dZWKjlI9USem" TargetMode="External"/><Relationship Id="rId529" Type="http://schemas.openxmlformats.org/officeDocument/2006/relationships/hyperlink" Target="https://drive.google.com/drive/folders/1sir9Mfux4QDFpod0lZeN_lGnR1EWQQ6e" TargetMode="External"/><Relationship Id="rId407" Type="http://schemas.openxmlformats.org/officeDocument/2006/relationships/hyperlink" Target="https://drive.google.com/drive/folders/1g8fbLBIoyO-lbY9BG3JzBASAAfahccsV" TargetMode="External"/><Relationship Id="rId528" Type="http://schemas.openxmlformats.org/officeDocument/2006/relationships/hyperlink" Target="https://drive.google.com/drive/folders/15FhfgBXS_x4Mocs6wAyOBzmZwN6PQJi-" TargetMode="External"/><Relationship Id="rId649" Type="http://schemas.openxmlformats.org/officeDocument/2006/relationships/hyperlink" Target="https://drive.google.com/drive/folders/1EcxbJtgY1m-bqTZk09n8A3HgmJYqmQ58" TargetMode="External"/><Relationship Id="rId406" Type="http://schemas.openxmlformats.org/officeDocument/2006/relationships/hyperlink" Target="https://drive.google.com/drive/folders/1Ewr22EHLJn-9YNWaQDHl7VLmEpcXWEDI" TargetMode="External"/><Relationship Id="rId527" Type="http://schemas.openxmlformats.org/officeDocument/2006/relationships/hyperlink" Target="https://drive.google.com/drive/folders/19OV88ogya36viu3_HobPJE_Qnw50waYV" TargetMode="External"/><Relationship Id="rId648" Type="http://schemas.openxmlformats.org/officeDocument/2006/relationships/hyperlink" Target="https://drive.google.com/drive/folders/1jOzDrG1Ud63iH2ANvk6KKJU2c5rmSuz3" TargetMode="External"/><Relationship Id="rId405" Type="http://schemas.openxmlformats.org/officeDocument/2006/relationships/hyperlink" Target="https://drive.google.com/drive/folders/153sU0lfLrQrYpnQfaE_R9Ix7MS4b-9rY" TargetMode="External"/><Relationship Id="rId526" Type="http://schemas.openxmlformats.org/officeDocument/2006/relationships/hyperlink" Target="https://drive.google.com/drive/folders/1XdZ4R4bmSKG2hMD1qM6zFLVy0RK5LlW5" TargetMode="External"/><Relationship Id="rId647" Type="http://schemas.openxmlformats.org/officeDocument/2006/relationships/hyperlink" Target="https://drive.google.com/drive/folders/1YkINCse8zsA_KqOTG5wHP4mgJrZ7Xygq" TargetMode="External"/><Relationship Id="rId26" Type="http://schemas.openxmlformats.org/officeDocument/2006/relationships/hyperlink" Target="https://drive.google.com/drive/folders/1TRirPjIloAgSkivVDHGnDO0uI0cs7qMA" TargetMode="External"/><Relationship Id="rId25" Type="http://schemas.openxmlformats.org/officeDocument/2006/relationships/hyperlink" Target="https://drive.google.com/drive/folders/1qFTBj8UM8KPS3htMyrYdywsDMwPPcCbz" TargetMode="External"/><Relationship Id="rId28" Type="http://schemas.openxmlformats.org/officeDocument/2006/relationships/hyperlink" Target="https://drive.google.com/drive/folders/1h1ykcRw3bTv-jQaHLZ_eodIphSGZcvUg" TargetMode="External"/><Relationship Id="rId27" Type="http://schemas.openxmlformats.org/officeDocument/2006/relationships/hyperlink" Target="https://drive.google.com/drive/folders/13CwuRCtEibePQHGFLk-RMBskZjkJ9u9a" TargetMode="External"/><Relationship Id="rId400" Type="http://schemas.openxmlformats.org/officeDocument/2006/relationships/hyperlink" Target="https://drive.google.com/drive/folders/1BqKmpypLd2tLJvIWwX4LsirWnnLcBmz8" TargetMode="External"/><Relationship Id="rId521" Type="http://schemas.openxmlformats.org/officeDocument/2006/relationships/hyperlink" Target="https://drive.google.com/drive/folders/1nxPdTgbGN253OsTbuyFMkqwqrmeRGt1l" TargetMode="External"/><Relationship Id="rId642" Type="http://schemas.openxmlformats.org/officeDocument/2006/relationships/hyperlink" Target="https://drive.google.com/drive/folders/1n0y_UKjvHRiZkwUbZ127LVTTohCdijyL" TargetMode="External"/><Relationship Id="rId29" Type="http://schemas.openxmlformats.org/officeDocument/2006/relationships/hyperlink" Target="https://drive.google.com/drive/folders/1TfwA2Q2SNa_74v_xe282i6ih2_M2ybzz" TargetMode="External"/><Relationship Id="rId520" Type="http://schemas.openxmlformats.org/officeDocument/2006/relationships/hyperlink" Target="https://drive.google.com/drive/folders/1W91TEmdoKFPRpER7KwDEM1bEgSxCUmcY" TargetMode="External"/><Relationship Id="rId641" Type="http://schemas.openxmlformats.org/officeDocument/2006/relationships/hyperlink" Target="https://drive.google.com/drive/folders/1veEcevHlHQPWSHzBYVkxhShqQas7BIwp" TargetMode="External"/><Relationship Id="rId640" Type="http://schemas.openxmlformats.org/officeDocument/2006/relationships/hyperlink" Target="https://drive.google.com/drive/folders/1r8zUmAlNNoSZb5L4IzbLCt42wWJw05WE" TargetMode="External"/><Relationship Id="rId11" Type="http://schemas.openxmlformats.org/officeDocument/2006/relationships/hyperlink" Target="https://drive.google.com/drive/folders/1nY2cvxmQerZZkFxo7z23L8Y4fYUNLUD0" TargetMode="External"/><Relationship Id="rId10" Type="http://schemas.openxmlformats.org/officeDocument/2006/relationships/hyperlink" Target="https://drive.google.com/drive/folders/1iqGBcWI0w-rOVr_hAt9KscXLAdDPqUwB" TargetMode="External"/><Relationship Id="rId13" Type="http://schemas.openxmlformats.org/officeDocument/2006/relationships/hyperlink" Target="https://drive.google.com/drive/folders/1zPdH2u0zBcEC1iG6pzkkOYR8PMN8T52H" TargetMode="External"/><Relationship Id="rId12" Type="http://schemas.openxmlformats.org/officeDocument/2006/relationships/hyperlink" Target="https://drive.google.com/drive/folders/1hF2h3z3y0W37h6JcAyCcDFq0mbGWTgM2" TargetMode="External"/><Relationship Id="rId519" Type="http://schemas.openxmlformats.org/officeDocument/2006/relationships/hyperlink" Target="https://drive.google.com/drive/folders/1e-nj4-Wn2AwfYhopTaMNAah-6dpBsjzW" TargetMode="External"/><Relationship Id="rId514" Type="http://schemas.openxmlformats.org/officeDocument/2006/relationships/hyperlink" Target="https://drive.google.com/drive/folders/1PZVTvrWAt9tJCBSngNjq9OylBtmxdaLX" TargetMode="External"/><Relationship Id="rId635" Type="http://schemas.openxmlformats.org/officeDocument/2006/relationships/hyperlink" Target="https://drive.google.com/drive/folders/1AAzfRJlurrOCinghY_nykl2Vx4Sp8IXT" TargetMode="External"/><Relationship Id="rId513" Type="http://schemas.openxmlformats.org/officeDocument/2006/relationships/hyperlink" Target="https://drive.google.com/drive/folders/1pvH6rf0tVeKTEG0uncgj2rLad7jLfwIm" TargetMode="External"/><Relationship Id="rId634" Type="http://schemas.openxmlformats.org/officeDocument/2006/relationships/hyperlink" Target="https://drive.google.com/drive/folders/1cx2liOTjTs9cIdQJApCP35SIkB5PvAlk" TargetMode="External"/><Relationship Id="rId512" Type="http://schemas.openxmlformats.org/officeDocument/2006/relationships/hyperlink" Target="https://drive.google.com/drive/folders/18FyG1o8JnYPNule8YXLYH451xJN0bf5s" TargetMode="External"/><Relationship Id="rId633" Type="http://schemas.openxmlformats.org/officeDocument/2006/relationships/hyperlink" Target="https://drive.google.com/drive/folders/1cge_4IatYcCDKBpvpuSqUdhLdav-Ji1B" TargetMode="External"/><Relationship Id="rId511" Type="http://schemas.openxmlformats.org/officeDocument/2006/relationships/hyperlink" Target="https://drive.google.com/drive/folders/14JVSo1DHUA2_z_PR7QEKcf84aA5LkvWi" TargetMode="External"/><Relationship Id="rId632" Type="http://schemas.openxmlformats.org/officeDocument/2006/relationships/hyperlink" Target="https://drive.google.com/drive/folders/1orP2khc962946uq65dfnVOniYJBWrv32" TargetMode="External"/><Relationship Id="rId518" Type="http://schemas.openxmlformats.org/officeDocument/2006/relationships/hyperlink" Target="https://drive.google.com/drive/folders/1QTcVd9w0jTw9KXetE-KBcyl_AEBcpEuc" TargetMode="External"/><Relationship Id="rId639" Type="http://schemas.openxmlformats.org/officeDocument/2006/relationships/hyperlink" Target="https://drive.google.com/drive/folders/11P546aSXiGsybGUO6jA8p_g2-I1bqZn4" TargetMode="External"/><Relationship Id="rId517" Type="http://schemas.openxmlformats.org/officeDocument/2006/relationships/hyperlink" Target="https://drive.google.com/drive/folders/1dJBmLGIXx3pZ8RPrCfhf3TNOS_AtUpbA" TargetMode="External"/><Relationship Id="rId638" Type="http://schemas.openxmlformats.org/officeDocument/2006/relationships/hyperlink" Target="https://drive.google.com/drive/folders/159L3KJQ343o31rhfM3ztpvpfWvijmDai" TargetMode="External"/><Relationship Id="rId516" Type="http://schemas.openxmlformats.org/officeDocument/2006/relationships/hyperlink" Target="https://drive.google.com/drive/folders/1YEojPrlH_qNpFBvDu3ZW5WOMUY7o_v_y" TargetMode="External"/><Relationship Id="rId637" Type="http://schemas.openxmlformats.org/officeDocument/2006/relationships/hyperlink" Target="https://drive.google.com/drive/folders/107V1OXyZ8ldknPEVG74skJXNFdQlq_TT" TargetMode="External"/><Relationship Id="rId515" Type="http://schemas.openxmlformats.org/officeDocument/2006/relationships/hyperlink" Target="https://drive.google.com/drive/folders/11PX8FSOR7yKzzy4WCKbuFwRx5-A-afGA" TargetMode="External"/><Relationship Id="rId636" Type="http://schemas.openxmlformats.org/officeDocument/2006/relationships/hyperlink" Target="https://drive.google.com/drive/folders/18vYsj6ZphT0kvrsHacFr-8oGSKMI-ywv" TargetMode="External"/><Relationship Id="rId15" Type="http://schemas.openxmlformats.org/officeDocument/2006/relationships/hyperlink" Target="https://drive.google.com/drive/folders/1sNZySHFa9bujVN_cdsC99LUo2PquieXT" TargetMode="External"/><Relationship Id="rId14" Type="http://schemas.openxmlformats.org/officeDocument/2006/relationships/hyperlink" Target="https://drive.google.com/drive/folders/17wybR9kBaqeeOWCnbZ6i4IhIQKiE1IGQ" TargetMode="External"/><Relationship Id="rId17" Type="http://schemas.openxmlformats.org/officeDocument/2006/relationships/hyperlink" Target="https://drive.google.com/drive/folders/1Meva2IXiDRmH8EipZ3CfLneGmBUi7VhU" TargetMode="External"/><Relationship Id="rId16" Type="http://schemas.openxmlformats.org/officeDocument/2006/relationships/hyperlink" Target="https://drive.google.com/drive/folders/13mybW-9ZwZsBKVtAPIrJcp2gJK3Qjddh" TargetMode="External"/><Relationship Id="rId19" Type="http://schemas.openxmlformats.org/officeDocument/2006/relationships/hyperlink" Target="https://drive.google.com/drive/folders/1WC0CFPFEr2BCGlF9mSoQRahWXHLEfyNm" TargetMode="External"/><Relationship Id="rId510" Type="http://schemas.openxmlformats.org/officeDocument/2006/relationships/hyperlink" Target="https://drive.google.com/drive/folders/1td2eHNMzMoG7lh__jeOOG-ueVK356U53" TargetMode="External"/><Relationship Id="rId631" Type="http://schemas.openxmlformats.org/officeDocument/2006/relationships/hyperlink" Target="https://drive.google.com/drive/folders/19rtxcb4sGk_tmj3-mvuZhIgJlblO9DWG" TargetMode="External"/><Relationship Id="rId18" Type="http://schemas.openxmlformats.org/officeDocument/2006/relationships/hyperlink" Target="https://drive.google.com/drive/folders/14KjEsc7L9NNhXDQIu-bCpx4pFziLV97m" TargetMode="External"/><Relationship Id="rId630" Type="http://schemas.openxmlformats.org/officeDocument/2006/relationships/hyperlink" Target="https://drive.google.com/drive/folders/1P2BGeCriIA9-3nx5u7dPNvxvRyPCUq0i" TargetMode="External"/><Relationship Id="rId84" Type="http://schemas.openxmlformats.org/officeDocument/2006/relationships/hyperlink" Target="https://drive.google.com/drive/folders/1Z_6NvGM58cSkncWaUSKri7we7AJgISut" TargetMode="External"/><Relationship Id="rId83" Type="http://schemas.openxmlformats.org/officeDocument/2006/relationships/hyperlink" Target="https://drive.google.com/drive/folders/12nmGMgZS610G-61jlyyQP-k8ftIAA9OM" TargetMode="External"/><Relationship Id="rId86" Type="http://schemas.openxmlformats.org/officeDocument/2006/relationships/hyperlink" Target="https://drive.google.com/drive/folders/1-KFC0yAD07ZvHExYSchBM1bt-EfkmIGU" TargetMode="External"/><Relationship Id="rId85" Type="http://schemas.openxmlformats.org/officeDocument/2006/relationships/hyperlink" Target="https://drive.google.com/drive/folders/1b3-JGXy5tjMewME0vR2zbSJr4ZjyG9vi" TargetMode="External"/><Relationship Id="rId88" Type="http://schemas.openxmlformats.org/officeDocument/2006/relationships/hyperlink" Target="https://drive.google.com/drive/folders/15N4vDUUXoDpsN38wakTzAGUBjqo9gkBd" TargetMode="External"/><Relationship Id="rId87" Type="http://schemas.openxmlformats.org/officeDocument/2006/relationships/hyperlink" Target="https://drive.google.com/drive/folders/1UbCPkaOS4SX9T6KCUDfwIKhM_zb-FqCx" TargetMode="External"/><Relationship Id="rId89" Type="http://schemas.openxmlformats.org/officeDocument/2006/relationships/hyperlink" Target="https://drive.google.com/drive/folders/1eBbrMHmnGOYJ1pGQmPkaogIzfFYq5STL" TargetMode="External"/><Relationship Id="rId709" Type="http://schemas.openxmlformats.org/officeDocument/2006/relationships/hyperlink" Target="https://drive.google.com/drive/folders/1e-yrlBZiPNCgvZClBDdwAP8F3IzvfdE_" TargetMode="External"/><Relationship Id="rId708" Type="http://schemas.openxmlformats.org/officeDocument/2006/relationships/hyperlink" Target="https://drive.google.com/drive/folders/1hEb3dTqDl7L9zACPKYLHq64T8vQSTn7D" TargetMode="External"/><Relationship Id="rId707" Type="http://schemas.openxmlformats.org/officeDocument/2006/relationships/hyperlink" Target="https://drive.google.com/drive/folders/1iA9DQsLLShW65tQ3KOO9tJUpoH0psPPW" TargetMode="External"/><Relationship Id="rId706" Type="http://schemas.openxmlformats.org/officeDocument/2006/relationships/hyperlink" Target="https://drive.google.com/drive/folders/1OrEjEJySyRHaMd7ZwMcHiULnowJiSC6m" TargetMode="External"/><Relationship Id="rId80" Type="http://schemas.openxmlformats.org/officeDocument/2006/relationships/hyperlink" Target="https://drive.google.com/drive/folders/1ikufPVS21vl-wB7C27elkl1j4eIH09qP" TargetMode="External"/><Relationship Id="rId82" Type="http://schemas.openxmlformats.org/officeDocument/2006/relationships/hyperlink" Target="https://drive.google.com/drive/folders/12dxHbmkRJ1nHhru974FFQDtv6oB3GRvV" TargetMode="External"/><Relationship Id="rId81" Type="http://schemas.openxmlformats.org/officeDocument/2006/relationships/hyperlink" Target="https://drive.google.com/drive/folders/1XFOV3q3vSRtfy6YPAeIBT4Db5iLhOCzx" TargetMode="External"/><Relationship Id="rId701" Type="http://schemas.openxmlformats.org/officeDocument/2006/relationships/hyperlink" Target="https://drive.google.com/drive/folders/1CUG9XfTIvu_fjya_WuAWxsS9fUWUO-6h" TargetMode="External"/><Relationship Id="rId700" Type="http://schemas.openxmlformats.org/officeDocument/2006/relationships/hyperlink" Target="https://drive.google.com/drive/folders/1f26kqut6H8WE_OVVXOIGQ0Gj2deJYjw3" TargetMode="External"/><Relationship Id="rId705" Type="http://schemas.openxmlformats.org/officeDocument/2006/relationships/hyperlink" Target="https://drive.google.com/drive/folders/1p8P8wetenrjHXnB5WAnF1dQDBiy5-_2W" TargetMode="External"/><Relationship Id="rId704" Type="http://schemas.openxmlformats.org/officeDocument/2006/relationships/hyperlink" Target="https://drive.google.com/drive/folders/1mBR-Ke4SwY7WJ1eN6Fvg7dKDfNAJGi36" TargetMode="External"/><Relationship Id="rId703" Type="http://schemas.openxmlformats.org/officeDocument/2006/relationships/hyperlink" Target="https://drive.google.com/drive/folders/1TxthARXIKV04Cow1lPc_Y4Ao_55AIEHk" TargetMode="External"/><Relationship Id="rId702" Type="http://schemas.openxmlformats.org/officeDocument/2006/relationships/hyperlink" Target="https://drive.google.com/drive/folders/1suPhf1vMk--sNJt2k5yzIsbkIEwa5D9s" TargetMode="External"/><Relationship Id="rId73" Type="http://schemas.openxmlformats.org/officeDocument/2006/relationships/hyperlink" Target="https://drive.google.com/drive/folders/1fQHweRIdPxUPztIugepx5--BlvXZh52c" TargetMode="External"/><Relationship Id="rId72" Type="http://schemas.openxmlformats.org/officeDocument/2006/relationships/hyperlink" Target="https://drive.google.com/drive/folders/15BYEi_FryJK1YwoTRzbK8UVBOjsHHGKP" TargetMode="External"/><Relationship Id="rId75" Type="http://schemas.openxmlformats.org/officeDocument/2006/relationships/hyperlink" Target="https://drive.google.com/drive/folders/1PjmgTR1QQQ-bGxbdAta36IfQip0nMg6p" TargetMode="External"/><Relationship Id="rId74" Type="http://schemas.openxmlformats.org/officeDocument/2006/relationships/hyperlink" Target="https://drive.google.com/drive/folders/1UgI5ME130BAvfUCPWbKpHV4bm3SDMkyp" TargetMode="External"/><Relationship Id="rId77" Type="http://schemas.openxmlformats.org/officeDocument/2006/relationships/hyperlink" Target="https://drive.google.com/drive/folders/1cqK9blt1DHpqodyG2bzQTeTwoJiUfIJp" TargetMode="External"/><Relationship Id="rId76" Type="http://schemas.openxmlformats.org/officeDocument/2006/relationships/hyperlink" Target="https://drive.google.com/drive/folders/1_VNsLOIt6pJf7mBzMNT3D-jebhT_NzeG" TargetMode="External"/><Relationship Id="rId79" Type="http://schemas.openxmlformats.org/officeDocument/2006/relationships/hyperlink" Target="https://drive.google.com/drive/folders/1j8dlipxyw616fzuzfk084oUuY64hAs1k" TargetMode="External"/><Relationship Id="rId78" Type="http://schemas.openxmlformats.org/officeDocument/2006/relationships/hyperlink" Target="https://drive.google.com/drive/folders/17NT1J4gETHpIwno9B0P-SY_653Jy_cxx" TargetMode="External"/><Relationship Id="rId71" Type="http://schemas.openxmlformats.org/officeDocument/2006/relationships/hyperlink" Target="https://drive.google.com/drive/folders/1bEyx_CianEkAOmZ61tjZ01DpCP3bMEKn" TargetMode="External"/><Relationship Id="rId70" Type="http://schemas.openxmlformats.org/officeDocument/2006/relationships/hyperlink" Target="https://drive.google.com/drive/folders/1s8waIizehYVymR_riuNpdgGKzHh0ZpEW" TargetMode="External"/><Relationship Id="rId62" Type="http://schemas.openxmlformats.org/officeDocument/2006/relationships/hyperlink" Target="https://drive.google.com/drive/folders/1Q9irx2-TP4NHXozKa_y36Drcg0PV2HsZ" TargetMode="External"/><Relationship Id="rId61" Type="http://schemas.openxmlformats.org/officeDocument/2006/relationships/hyperlink" Target="https://drive.google.com/drive/folders/1lp8m74DwaNNyELJy6aqkzjMocivXIfbw" TargetMode="External"/><Relationship Id="rId64" Type="http://schemas.openxmlformats.org/officeDocument/2006/relationships/hyperlink" Target="https://drive.google.com/drive/folders/1enVxdqsoyv_SxcDLz39L-r6E4LNCas51" TargetMode="External"/><Relationship Id="rId63" Type="http://schemas.openxmlformats.org/officeDocument/2006/relationships/hyperlink" Target="https://drive.google.com/drive/folders/1fV3E3YYnveWxS29qRdpHqHOJKey8FXb-" TargetMode="External"/><Relationship Id="rId66" Type="http://schemas.openxmlformats.org/officeDocument/2006/relationships/hyperlink" Target="https://drive.google.com/drive/folders/1B6UaBOPxx-srZZeugzTvdg8In9_Q9Nmq" TargetMode="External"/><Relationship Id="rId65" Type="http://schemas.openxmlformats.org/officeDocument/2006/relationships/hyperlink" Target="https://drive.google.com/drive/folders/16wPARD2C2Wd9vTjXlfJJlEEM9Hkk8-7-" TargetMode="External"/><Relationship Id="rId68" Type="http://schemas.openxmlformats.org/officeDocument/2006/relationships/hyperlink" Target="https://drive.google.com/drive/folders/18bctBiEvm58B8KMKeImosdRoOeezrsET" TargetMode="External"/><Relationship Id="rId67" Type="http://schemas.openxmlformats.org/officeDocument/2006/relationships/hyperlink" Target="https://drive.google.com/drive/folders/10prqFtj_F_ZNoPedLIUbc-3xQajAZmV5" TargetMode="External"/><Relationship Id="rId609" Type="http://schemas.openxmlformats.org/officeDocument/2006/relationships/hyperlink" Target="https://drive.google.com/drive/folders/1iwkVW5a1BdySxoEDrL0N04V-75VX5KDa" TargetMode="External"/><Relationship Id="rId608" Type="http://schemas.openxmlformats.org/officeDocument/2006/relationships/hyperlink" Target="https://drive.google.com/drive/folders/10HLFbAW4vOGSUTp05s_rvZMfODttgxAd" TargetMode="External"/><Relationship Id="rId607" Type="http://schemas.openxmlformats.org/officeDocument/2006/relationships/hyperlink" Target="https://drive.google.com/drive/folders/1WQ3hz69prnSc9uexYQSEDXkpezUEFD6B?usp=drive_link" TargetMode="External"/><Relationship Id="rId60" Type="http://schemas.openxmlformats.org/officeDocument/2006/relationships/hyperlink" Target="https://drive.google.com/drive/folders/13AIg4ZPuBUjRqXwRehCReqUuKcJc4tlG" TargetMode="External"/><Relationship Id="rId602" Type="http://schemas.openxmlformats.org/officeDocument/2006/relationships/hyperlink" Target="https://drive.google.com/drive/folders/13TAPzGiMr4M89yCD96CxQa0PdKlv_7CU?usp=drive_link" TargetMode="External"/><Relationship Id="rId601" Type="http://schemas.openxmlformats.org/officeDocument/2006/relationships/hyperlink" Target="https://drive.google.com/drive/folders/1WIeLxGzSVEudYDAicpwtPMdxhBB962O9?usp=drive_link" TargetMode="External"/><Relationship Id="rId600" Type="http://schemas.openxmlformats.org/officeDocument/2006/relationships/hyperlink" Target="https://drive.google.com/drive/folders/1NEi6m6u3VeSbx5gjR5soJHsmmB1Lh9vd?usp=drive_link" TargetMode="External"/><Relationship Id="rId606" Type="http://schemas.openxmlformats.org/officeDocument/2006/relationships/hyperlink" Target="https://drive.google.com/drive/folders/19TeqKxE6B9jOzafhzo7P9gXIAMVtNufg?usp=drive_link" TargetMode="External"/><Relationship Id="rId605" Type="http://schemas.openxmlformats.org/officeDocument/2006/relationships/hyperlink" Target="https://drive.google.com/drive/folders/1k7uMVMn3WoMMmW0gKM4P_AqlzV42jboV?usp=drive_link" TargetMode="External"/><Relationship Id="rId604" Type="http://schemas.openxmlformats.org/officeDocument/2006/relationships/hyperlink" Target="https://drive.google.com/drive/folders/1g1Wd6bIFVnSiNALrTWFqmkaURqiaxka3?usp=drive_link" TargetMode="External"/><Relationship Id="rId603" Type="http://schemas.openxmlformats.org/officeDocument/2006/relationships/hyperlink" Target="https://drive.google.com/drive/folders/1HSGW7oPci9ikNc4riEgIbrvCG5itfFOE?usp=drive_link" TargetMode="External"/><Relationship Id="rId69" Type="http://schemas.openxmlformats.org/officeDocument/2006/relationships/hyperlink" Target="https://drive.google.com/drive/folders/1TAVbs4UPYuN18a76LquLTjyRrowFQUPp" TargetMode="External"/><Relationship Id="rId51" Type="http://schemas.openxmlformats.org/officeDocument/2006/relationships/hyperlink" Target="https://drive.google.com/drive/folders/1jY71pzJk5ZfoSG8aVvlsPFF8y4I4WXXG" TargetMode="External"/><Relationship Id="rId50" Type="http://schemas.openxmlformats.org/officeDocument/2006/relationships/hyperlink" Target="https://drive.google.com/drive/folders/1n94mHa96drtPDwS_CPxqlm9inhusgF4V" TargetMode="External"/><Relationship Id="rId53" Type="http://schemas.openxmlformats.org/officeDocument/2006/relationships/hyperlink" Target="https://drive.google.com/drive/folders/1qa11braUaAenwxgxEROutz9X-bv0VI3F" TargetMode="External"/><Relationship Id="rId52" Type="http://schemas.openxmlformats.org/officeDocument/2006/relationships/hyperlink" Target="https://drive.google.com/drive/folders/1TdBV3yVfHCcmlQzTqEVyQryZU83Oy3Lf" TargetMode="External"/><Relationship Id="rId55" Type="http://schemas.openxmlformats.org/officeDocument/2006/relationships/hyperlink" Target="https://drive.google.com/drive/folders/1pvgoIqkHGaU6x-3zD7zLM0nzhoD9Th7l" TargetMode="External"/><Relationship Id="rId54" Type="http://schemas.openxmlformats.org/officeDocument/2006/relationships/hyperlink" Target="https://drive.google.com/drive/folders/1QHirDcKGkDU9sfnq3e05JL_st1gm1MaZ" TargetMode="External"/><Relationship Id="rId57" Type="http://schemas.openxmlformats.org/officeDocument/2006/relationships/hyperlink" Target="https://drive.google.com/drive/folders/1I1yhBBDx1yXbkJi_z_0UckM288T-jPib" TargetMode="External"/><Relationship Id="rId56" Type="http://schemas.openxmlformats.org/officeDocument/2006/relationships/hyperlink" Target="https://drive.google.com/drive/folders/1g0GQcZbNRsxHCMSTsShnW9E5uKWbuTJs" TargetMode="External"/><Relationship Id="rId712" Type="http://schemas.openxmlformats.org/officeDocument/2006/relationships/hyperlink" Target="https://drive.google.com/drive/folders/1AzmYFSrU_Vz3v-ldpNn0JpS3uOnm7ABI" TargetMode="External"/><Relationship Id="rId711" Type="http://schemas.openxmlformats.org/officeDocument/2006/relationships/hyperlink" Target="https://drive.google.com/drive/folders/1nqqE6wTPQSYbny5jl5yN6p3Y0HLwOJ5U" TargetMode="External"/><Relationship Id="rId710" Type="http://schemas.openxmlformats.org/officeDocument/2006/relationships/hyperlink" Target="https://drive.google.com/drive/folders/1wVGW3K6dOuE9dWNY5F3YZ1HXJRcZsaqR" TargetMode="External"/><Relationship Id="rId714" Type="http://schemas.openxmlformats.org/officeDocument/2006/relationships/vmlDrawing" Target="../drawings/vmlDrawing2.vml"/><Relationship Id="rId713" Type="http://schemas.openxmlformats.org/officeDocument/2006/relationships/drawing" Target="../drawings/drawing2.xml"/><Relationship Id="rId59" Type="http://schemas.openxmlformats.org/officeDocument/2006/relationships/hyperlink" Target="https://drive.google.com/drive/folders/1wpOpYMdnOwibNyrhl4h_hCaMcCUQIvgE" TargetMode="External"/><Relationship Id="rId58" Type="http://schemas.openxmlformats.org/officeDocument/2006/relationships/hyperlink" Target="https://drive.google.com/drive/folders/1kU8i8cW6noX80haBaYvEtYpKHl6pq7I6" TargetMode="External"/><Relationship Id="rId590" Type="http://schemas.openxmlformats.org/officeDocument/2006/relationships/hyperlink" Target="https://drive.google.com/drive/folders/1De03CLwHlomecpk_wFupSk-efMI6aiMN?usp=drive_link" TargetMode="External"/><Relationship Id="rId107" Type="http://schemas.openxmlformats.org/officeDocument/2006/relationships/hyperlink" Target="https://drive.google.com/drive/folders/1SdheATHSegkyX1YVyndYgcelPpMs6eoE" TargetMode="External"/><Relationship Id="rId228" Type="http://schemas.openxmlformats.org/officeDocument/2006/relationships/hyperlink" Target="https://drive.google.com/drive/folders/1db21czhDMqnN3k_9riIqp5aPNzN7f2LF" TargetMode="External"/><Relationship Id="rId349" Type="http://schemas.openxmlformats.org/officeDocument/2006/relationships/hyperlink" Target="https://drive.google.com/drive/folders/1GenZM2de0fq10Xm8t16Bmptk06b3ibd0" TargetMode="External"/><Relationship Id="rId106" Type="http://schemas.openxmlformats.org/officeDocument/2006/relationships/hyperlink" Target="https://drive.google.com/drive/folders/1eb0ZnAc6WhIY_1mlHeZEW5pe2kMk_kL7" TargetMode="External"/><Relationship Id="rId227" Type="http://schemas.openxmlformats.org/officeDocument/2006/relationships/hyperlink" Target="https://drive.google.com/drive/folders/1oiV_35liitHHrV6-q5WMoXd13N65hEEA" TargetMode="External"/><Relationship Id="rId348" Type="http://schemas.openxmlformats.org/officeDocument/2006/relationships/hyperlink" Target="https://drive.google.com/drive/folders/1MwOUSYk3Iz9dNOaiytoy3rUhQJJAyaIt" TargetMode="External"/><Relationship Id="rId469" Type="http://schemas.openxmlformats.org/officeDocument/2006/relationships/hyperlink" Target="https://drive.google.com/drive/folders/1WPUi3zmJNzzgjLCjGONyPkDxI59lFPzV" TargetMode="External"/><Relationship Id="rId105" Type="http://schemas.openxmlformats.org/officeDocument/2006/relationships/hyperlink" Target="https://drive.google.com/drive/folders/1VGt8VevQGH0O4fNB03r0xNbqqbPbqESS" TargetMode="External"/><Relationship Id="rId226" Type="http://schemas.openxmlformats.org/officeDocument/2006/relationships/hyperlink" Target="https://drive.google.com/drive/folders/1vq1RPUH0sxSx1NpHsBcmLsAMkJM6aaOh" TargetMode="External"/><Relationship Id="rId347" Type="http://schemas.openxmlformats.org/officeDocument/2006/relationships/hyperlink" Target="https://drive.google.com/drive/folders/1MwOUSYk3Iz9dNOaiytoy3rUhQJJAyaIt" TargetMode="External"/><Relationship Id="rId468" Type="http://schemas.openxmlformats.org/officeDocument/2006/relationships/hyperlink" Target="https://drive.google.com/drive/folders/1PWEdbyAd8ztKifZM3oOO1Gilbd0-Gbdd" TargetMode="External"/><Relationship Id="rId589" Type="http://schemas.openxmlformats.org/officeDocument/2006/relationships/hyperlink" Target="https://drive.google.com/drive/folders/1Rblt4spTLEhwNsLq_wsKljQ9WL0lRJDu?usp=drive_link" TargetMode="External"/><Relationship Id="rId104" Type="http://schemas.openxmlformats.org/officeDocument/2006/relationships/hyperlink" Target="https://drive.google.com/drive/folders/1o_GlUcoKr289nzEADMpe-6ucBjMvoYV3" TargetMode="External"/><Relationship Id="rId225" Type="http://schemas.openxmlformats.org/officeDocument/2006/relationships/hyperlink" Target="https://drive.google.com/drive/folders/1GE-9MRDNpfbiFTSQNOg44xJ5wS9QEEcp" TargetMode="External"/><Relationship Id="rId346" Type="http://schemas.openxmlformats.org/officeDocument/2006/relationships/hyperlink" Target="https://drive.google.com/drive/folders/1lmK6PAgq8lhZD3m4yF0OhsfNJICVfgN2" TargetMode="External"/><Relationship Id="rId467" Type="http://schemas.openxmlformats.org/officeDocument/2006/relationships/hyperlink" Target="https://drive.google.com/drive/folders/1EOH_ALT00xTiKQ0KYOPTP-zCDwID_gCZ" TargetMode="External"/><Relationship Id="rId588" Type="http://schemas.openxmlformats.org/officeDocument/2006/relationships/hyperlink" Target="https://drive.google.com/drive/folders/16I2dUZpgajT_N7GsVHjIV00Yus1uajiT?usp=drive_link" TargetMode="External"/><Relationship Id="rId109" Type="http://schemas.openxmlformats.org/officeDocument/2006/relationships/hyperlink" Target="https://drive.google.com/drive/folders/15HuKyKfZovKtKGix0xF0vESuR0uLZ41l" TargetMode="External"/><Relationship Id="rId108" Type="http://schemas.openxmlformats.org/officeDocument/2006/relationships/hyperlink" Target="https://drive.google.com/drive/folders/1paEgybH3UJOTgGYh_BxRUhSY7fGsOini" TargetMode="External"/><Relationship Id="rId229" Type="http://schemas.openxmlformats.org/officeDocument/2006/relationships/hyperlink" Target="https://drive.google.com/drive/folders/1jAVKRhUUiZ69qrPJ2sxV2ai33GjVvNbZ" TargetMode="External"/><Relationship Id="rId220" Type="http://schemas.openxmlformats.org/officeDocument/2006/relationships/hyperlink" Target="https://drive.google.com/drive/folders/1c_HtqM_6CXyAqPFLdQwlFI4BlhTmmXfS" TargetMode="External"/><Relationship Id="rId341" Type="http://schemas.openxmlformats.org/officeDocument/2006/relationships/hyperlink" Target="https://drive.google.com/drive/folders/1mILjNlFi5-XEZr_J36XaHYc4ek3KXfh8" TargetMode="External"/><Relationship Id="rId462" Type="http://schemas.openxmlformats.org/officeDocument/2006/relationships/hyperlink" Target="https://drive.google.com/drive/folders/1LTklheXMajhQx9PArzlcQvUVzlXULoQC" TargetMode="External"/><Relationship Id="rId583" Type="http://schemas.openxmlformats.org/officeDocument/2006/relationships/hyperlink" Target="https://drive.google.com/drive/folders/1JQXLFXclNvF97JvW3fEfWr3WifzNVU8k" TargetMode="External"/><Relationship Id="rId340" Type="http://schemas.openxmlformats.org/officeDocument/2006/relationships/hyperlink" Target="https://drive.google.com/drive/folders/1pjSWaqeqKykzpI1Wng471k_uYVRWxqHJ" TargetMode="External"/><Relationship Id="rId461" Type="http://schemas.openxmlformats.org/officeDocument/2006/relationships/hyperlink" Target="https://drive.google.com/drive/folders/1oKgUwwq3XM-O7_LNlHtpyT5cRNMRxsI8" TargetMode="External"/><Relationship Id="rId582" Type="http://schemas.openxmlformats.org/officeDocument/2006/relationships/hyperlink" Target="https://drive.google.com/drive/folders/1QYPtTZFYYBNQUSNy3Tvw7dCHY-ybfaHK" TargetMode="External"/><Relationship Id="rId460" Type="http://schemas.openxmlformats.org/officeDocument/2006/relationships/hyperlink" Target="https://drive.google.com/drive/folders/1i_hmzvqSSEc_Bd7gWmoVFLKlo6S7F3-R" TargetMode="External"/><Relationship Id="rId581" Type="http://schemas.openxmlformats.org/officeDocument/2006/relationships/hyperlink" Target="https://drive.google.com/drive/folders/1oFv3Met7gw9pTbtq2vwR7FWw9UPPZR29" TargetMode="External"/><Relationship Id="rId580" Type="http://schemas.openxmlformats.org/officeDocument/2006/relationships/hyperlink" Target="https://drive.google.com/drive/folders/1n8Fo8ZqQQHNDjsJvfA2x5-Xog-4iSdnh" TargetMode="External"/><Relationship Id="rId103" Type="http://schemas.openxmlformats.org/officeDocument/2006/relationships/hyperlink" Target="https://drive.google.com/drive/folders/1aAo1tFsoI28WkQqbHUjZQfMDrwMKjYy2" TargetMode="External"/><Relationship Id="rId224" Type="http://schemas.openxmlformats.org/officeDocument/2006/relationships/hyperlink" Target="https://drive.google.com/drive/folders/1scbkUBjddI7er2Z_qoDyfIZBFVfb5U11" TargetMode="External"/><Relationship Id="rId345" Type="http://schemas.openxmlformats.org/officeDocument/2006/relationships/hyperlink" Target="https://drive.google.com/drive/folders/1zNdYiTl6RTcGkNdmGrR3M9gsEVBSbGcF" TargetMode="External"/><Relationship Id="rId466" Type="http://schemas.openxmlformats.org/officeDocument/2006/relationships/hyperlink" Target="https://drive.google.com/drive/folders/1Bzs6mu_a5JS5dhUovlE4M7H354RECt0b" TargetMode="External"/><Relationship Id="rId587" Type="http://schemas.openxmlformats.org/officeDocument/2006/relationships/hyperlink" Target="https://drive.google.com/drive/folders/1svtvAQ_B0wsT5yIScTJP9ReahzkXlG1J" TargetMode="External"/><Relationship Id="rId102" Type="http://schemas.openxmlformats.org/officeDocument/2006/relationships/hyperlink" Target="https://drive.google.com/drive/folders/1thJjkJkQhq0aneFHAnN4347KHVRJ--KD" TargetMode="External"/><Relationship Id="rId223" Type="http://schemas.openxmlformats.org/officeDocument/2006/relationships/hyperlink" Target="https://drive.google.com/drive/folders/1jdTlfqz5IoqdrfZ9jhfhnG-bQ70qnh1a" TargetMode="External"/><Relationship Id="rId344" Type="http://schemas.openxmlformats.org/officeDocument/2006/relationships/hyperlink" Target="https://drive.google.com/drive/folders/1xi0aKwLZZSEutIR5ISyyR1Hfzzd__X4G" TargetMode="External"/><Relationship Id="rId465" Type="http://schemas.openxmlformats.org/officeDocument/2006/relationships/hyperlink" Target="https://drive.google.com/drive/folders/1_hDNEDnLYYzgNXyb1lCc9wGi7dMXjUao" TargetMode="External"/><Relationship Id="rId586" Type="http://schemas.openxmlformats.org/officeDocument/2006/relationships/hyperlink" Target="https://drive.google.com/drive/folders/1RHbsFoSZyVbCKTx0WcswACcDYibYEo5-?usp=drive_link" TargetMode="External"/><Relationship Id="rId101" Type="http://schemas.openxmlformats.org/officeDocument/2006/relationships/hyperlink" Target="https://drive.google.com/drive/folders/1p9dHYlJKhrVchkmbLIJlFXHn1jcz-JxI" TargetMode="External"/><Relationship Id="rId222" Type="http://schemas.openxmlformats.org/officeDocument/2006/relationships/hyperlink" Target="https://drive.google.com/drive/folders/1-fQs0OpRWFCl2Vo8wamU_zWjL-TKF-FZ" TargetMode="External"/><Relationship Id="rId343" Type="http://schemas.openxmlformats.org/officeDocument/2006/relationships/hyperlink" Target="https://drive.google.com/drive/folders/1KBfjF95v8fFNYIYMKEebXzDFOFnbzvsz" TargetMode="External"/><Relationship Id="rId464" Type="http://schemas.openxmlformats.org/officeDocument/2006/relationships/hyperlink" Target="https://drive.google.com/drive/folders/1ovjnBPs5y3vM0PlO1XmB03JzFycJnoPt" TargetMode="External"/><Relationship Id="rId585" Type="http://schemas.openxmlformats.org/officeDocument/2006/relationships/hyperlink" Target="https://drive.google.com/drive/folders/1_1Fj4_mumeAUPnHRfFCBlJl_8DmA3fAY" TargetMode="External"/><Relationship Id="rId100" Type="http://schemas.openxmlformats.org/officeDocument/2006/relationships/hyperlink" Target="https://drive.google.com/drive/folders/1ZKVwV752sK1XKUpOCJ30_nAxJYFrZwWB" TargetMode="External"/><Relationship Id="rId221" Type="http://schemas.openxmlformats.org/officeDocument/2006/relationships/hyperlink" Target="https://drive.google.com/drive/folders/16qWnK6exAeedZac_DcgsaMTTn_-Wuiry" TargetMode="External"/><Relationship Id="rId342" Type="http://schemas.openxmlformats.org/officeDocument/2006/relationships/hyperlink" Target="https://drive.google.com/drive/folders/17z67pEjkxrL3J8uYooEJJFQDZyHSMzh8" TargetMode="External"/><Relationship Id="rId463" Type="http://schemas.openxmlformats.org/officeDocument/2006/relationships/hyperlink" Target="https://drive.google.com/drive/folders/1b2dN4S9iZfJ7pYQWBiOGfxZR68MevxJC" TargetMode="External"/><Relationship Id="rId584" Type="http://schemas.openxmlformats.org/officeDocument/2006/relationships/hyperlink" Target="https://drive.google.com/drive/folders/1UIkJ8Lvv94U7Vgn49Z7tP9D8nhwRzVpz" TargetMode="External"/><Relationship Id="rId217" Type="http://schemas.openxmlformats.org/officeDocument/2006/relationships/hyperlink" Target="https://drive.google.com/drive/folders/1WwIZq75eglu02zdSQZ1cSkqrr78jlcBt" TargetMode="External"/><Relationship Id="rId338" Type="http://schemas.openxmlformats.org/officeDocument/2006/relationships/hyperlink" Target="https://drive.google.com/drive/folders/1tHngk8lMFJOz_vOVq0wAlqTF5juZ6ihJ" TargetMode="External"/><Relationship Id="rId459" Type="http://schemas.openxmlformats.org/officeDocument/2006/relationships/hyperlink" Target="https://drive.google.com/drive/folders/15soFhg7cfJRKtsnkU3WDp-0CNe4aU4Qj" TargetMode="External"/><Relationship Id="rId216" Type="http://schemas.openxmlformats.org/officeDocument/2006/relationships/hyperlink" Target="https://drive.google.com/drive/folders/1bbjtD2RURoovre2sl9ezTnvVtIeownEP" TargetMode="External"/><Relationship Id="rId337" Type="http://schemas.openxmlformats.org/officeDocument/2006/relationships/hyperlink" Target="https://drive.google.com/drive/folders/1z2hXHuibB9TfnqVKxOHmrPlj1oYfFwpa" TargetMode="External"/><Relationship Id="rId458" Type="http://schemas.openxmlformats.org/officeDocument/2006/relationships/hyperlink" Target="https://drive.google.com/drive/folders/1FaatHBxhVDRJc9w88hqmtIbhTPuxQ4RY" TargetMode="External"/><Relationship Id="rId579" Type="http://schemas.openxmlformats.org/officeDocument/2006/relationships/hyperlink" Target="https://drive.google.com/drive/folders/1dAjTniA7b5nZzFPFeT1tQpjxs_OI3NDB" TargetMode="External"/><Relationship Id="rId215" Type="http://schemas.openxmlformats.org/officeDocument/2006/relationships/hyperlink" Target="https://drive.google.com/drive/folders/1pjAbD0MdEp2HENGQhLIzDf4KKMNjFXgg" TargetMode="External"/><Relationship Id="rId336" Type="http://schemas.openxmlformats.org/officeDocument/2006/relationships/hyperlink" Target="https://drive.google.com/drive/folders/1-DpjjKOE6857D39Zf-ih132GlGDupzBe" TargetMode="External"/><Relationship Id="rId457" Type="http://schemas.openxmlformats.org/officeDocument/2006/relationships/hyperlink" Target="https://drive.google.com/drive/folders/12ENTDW0_KNfZqvNSPkomUwgyJyYvB6EM" TargetMode="External"/><Relationship Id="rId578" Type="http://schemas.openxmlformats.org/officeDocument/2006/relationships/hyperlink" Target="https://drive.google.com/drive/folders/1kLC8_0H1ukYypLWU40ItwI1xmtRLd_lM" TargetMode="External"/><Relationship Id="rId699" Type="http://schemas.openxmlformats.org/officeDocument/2006/relationships/hyperlink" Target="https://drive.google.com/drive/folders/1nqsvQO-KMwOyY9_h7_KnfMS_U7DlrgKg" TargetMode="External"/><Relationship Id="rId214" Type="http://schemas.openxmlformats.org/officeDocument/2006/relationships/hyperlink" Target="https://drive.google.com/drive/folders/1U50rxan1nThxCKjr4fdEWanBl4e5CKU1" TargetMode="External"/><Relationship Id="rId335" Type="http://schemas.openxmlformats.org/officeDocument/2006/relationships/hyperlink" Target="https://drive.google.com/drive/folders/1_RBRzKBFSfHd5Z2rAORkxuYvfXRmzAzX" TargetMode="External"/><Relationship Id="rId456" Type="http://schemas.openxmlformats.org/officeDocument/2006/relationships/hyperlink" Target="https://drive.google.com/drive/folders/1g_lvdU0H9wQGuYevo2cnLwpwfSC6q7gv" TargetMode="External"/><Relationship Id="rId577" Type="http://schemas.openxmlformats.org/officeDocument/2006/relationships/hyperlink" Target="https://drive.google.com/drive/folders/10qSMrqMLff5i0fVzo4U--MP8djJH2Pql" TargetMode="External"/><Relationship Id="rId698" Type="http://schemas.openxmlformats.org/officeDocument/2006/relationships/hyperlink" Target="https://drive.google.com/drive/folders/1OCueWo-Rw1-b248-AO351TU1FLkRJ9mB" TargetMode="External"/><Relationship Id="rId219" Type="http://schemas.openxmlformats.org/officeDocument/2006/relationships/hyperlink" Target="https://drive.google.com/drive/folders/1hSsO2yNut7kEQvZ4I-QVlr7VQoQHsqra" TargetMode="External"/><Relationship Id="rId218" Type="http://schemas.openxmlformats.org/officeDocument/2006/relationships/hyperlink" Target="https://drive.google.com/drive/folders/1divjHFQ9pMgIc6jgDLD6VB0fjgPxdwdB" TargetMode="External"/><Relationship Id="rId339" Type="http://schemas.openxmlformats.org/officeDocument/2006/relationships/hyperlink" Target="https://drive.google.com/drive/folders/1Rv-NTooOm8JwybNIoLXMiQj7oWkGHNBf" TargetMode="External"/><Relationship Id="rId330" Type="http://schemas.openxmlformats.org/officeDocument/2006/relationships/hyperlink" Target="https://drive.google.com/drive/folders/1rDcwGIPab0jjIB8NLw2s_K3NaK9_zKUn" TargetMode="External"/><Relationship Id="rId451" Type="http://schemas.openxmlformats.org/officeDocument/2006/relationships/hyperlink" Target="https://drive.google.com/drive/folders/12f29xn19RgcAyGPjZyE5wfjkC9B8eLHN" TargetMode="External"/><Relationship Id="rId572" Type="http://schemas.openxmlformats.org/officeDocument/2006/relationships/hyperlink" Target="https://drive.google.com/drive/folders/1m22y8ot61Rbp00ZetDSXW4vUt23bIYyE" TargetMode="External"/><Relationship Id="rId693" Type="http://schemas.openxmlformats.org/officeDocument/2006/relationships/hyperlink" Target="https://drive.google.com/drive/folders/1RgG3dnxTc4IAasR0JeoCFqvrgbIDf7zh" TargetMode="External"/><Relationship Id="rId450" Type="http://schemas.openxmlformats.org/officeDocument/2006/relationships/hyperlink" Target="https://drive.google.com/drive/folders/1TDA2ZNNA8ulhafRhjEC4kcREj0bOYjwf" TargetMode="External"/><Relationship Id="rId571" Type="http://schemas.openxmlformats.org/officeDocument/2006/relationships/hyperlink" Target="https://drive.google.com/drive/folders/1n6mrRNsvI1yu-ka4leQsNV4CEtxSPe3_" TargetMode="External"/><Relationship Id="rId692" Type="http://schemas.openxmlformats.org/officeDocument/2006/relationships/hyperlink" Target="https://drive.google.com/drive/folders/1b7RxT21HmrxtId1-RCnSuFAwoWc_-aMe" TargetMode="External"/><Relationship Id="rId570" Type="http://schemas.openxmlformats.org/officeDocument/2006/relationships/hyperlink" Target="https://drive.google.com/drive/folders/1U9fObvXq-CuihiuvaKn_eufCtvCF91Gg" TargetMode="External"/><Relationship Id="rId691" Type="http://schemas.openxmlformats.org/officeDocument/2006/relationships/hyperlink" Target="https://drive.google.com/drive/folders/1v0RD-rZ7xqiEKqMDxLjeaXSt5T8wEop0" TargetMode="External"/><Relationship Id="rId690" Type="http://schemas.openxmlformats.org/officeDocument/2006/relationships/hyperlink" Target="https://drive.google.com/drive/folders/10VNwRivbVUYGqxlNgPdh7t7ztfxdX1hX" TargetMode="External"/><Relationship Id="rId213" Type="http://schemas.openxmlformats.org/officeDocument/2006/relationships/hyperlink" Target="https://drive.google.com/drive/folders/1oYIQ1o9tOkjYs1vptjNgJWf1gHKyDWDH" TargetMode="External"/><Relationship Id="rId334" Type="http://schemas.openxmlformats.org/officeDocument/2006/relationships/hyperlink" Target="https://drive.google.com/drive/folders/1rqV5blanc3IhDjcW17M7pT-AESnf9EJD" TargetMode="External"/><Relationship Id="rId455" Type="http://schemas.openxmlformats.org/officeDocument/2006/relationships/hyperlink" Target="https://drive.google.com/drive/folders/1rXEjgpnomQNZ9rrbg9DfzGnJQ8oloQBm" TargetMode="External"/><Relationship Id="rId576" Type="http://schemas.openxmlformats.org/officeDocument/2006/relationships/hyperlink" Target="https://drive.google.com/drive/folders/1yQ2dzWKbWO3ROMMHUF6z1aAhsotWxW9j" TargetMode="External"/><Relationship Id="rId697" Type="http://schemas.openxmlformats.org/officeDocument/2006/relationships/hyperlink" Target="https://drive.google.com/drive/folders/1u1crdNFubvYrLYbGJzvdT6qejDL4xDE4" TargetMode="External"/><Relationship Id="rId212" Type="http://schemas.openxmlformats.org/officeDocument/2006/relationships/hyperlink" Target="https://drive.google.com/drive/folders/17TUAlTrQZw0eYrPMDrV3O_sAMhLYYqNE" TargetMode="External"/><Relationship Id="rId333" Type="http://schemas.openxmlformats.org/officeDocument/2006/relationships/hyperlink" Target="https://drive.google.com/drive/folders/1VF8iDahpmZllU8YTS0E8PEDi6_3eSyi0" TargetMode="External"/><Relationship Id="rId454" Type="http://schemas.openxmlformats.org/officeDocument/2006/relationships/hyperlink" Target="https://drive.google.com/drive/folders/1IqPLo6LYr0rHsOh_vC4B_tw990py8Akf" TargetMode="External"/><Relationship Id="rId575" Type="http://schemas.openxmlformats.org/officeDocument/2006/relationships/hyperlink" Target="https://drive.google.com/drive/folders/1WXGxoLf8ZdjbHjKF5OJknZ7vwKwvr7eJ" TargetMode="External"/><Relationship Id="rId696" Type="http://schemas.openxmlformats.org/officeDocument/2006/relationships/hyperlink" Target="https://drive.google.com/drive/folders/1LciqaelFyMjPlyGBc9lbTsdrpFoYFv3y" TargetMode="External"/><Relationship Id="rId211" Type="http://schemas.openxmlformats.org/officeDocument/2006/relationships/hyperlink" Target="https://drive.google.com/drive/folders/1okb_O2g0xeIJfn62LAo8M8qmQE4ZPJkx" TargetMode="External"/><Relationship Id="rId332" Type="http://schemas.openxmlformats.org/officeDocument/2006/relationships/hyperlink" Target="https://drive.google.com/drive/folders/1MAmw_B2a0IKaVqEiO52OvXShxTM8r7dh" TargetMode="External"/><Relationship Id="rId453" Type="http://schemas.openxmlformats.org/officeDocument/2006/relationships/hyperlink" Target="https://drive.google.com/drive/folders/1G6LE4Po3-JB_boc5BDCQbpgmM4Nd-Cb3" TargetMode="External"/><Relationship Id="rId574" Type="http://schemas.openxmlformats.org/officeDocument/2006/relationships/hyperlink" Target="https://drive.google.com/drive/folders/14ASEaIRhlOpjk-X6nPgUxTar3wswMsF-" TargetMode="External"/><Relationship Id="rId695" Type="http://schemas.openxmlformats.org/officeDocument/2006/relationships/hyperlink" Target="https://drive.google.com/drive/folders/1GnMna3xtDWmAql09jCZrbOtKX5nrmz2w" TargetMode="External"/><Relationship Id="rId210" Type="http://schemas.openxmlformats.org/officeDocument/2006/relationships/hyperlink" Target="https://drive.google.com/drive/folders/1-BtrS95dzQmeQBg8jn0jaC3zMRPYalke" TargetMode="External"/><Relationship Id="rId331" Type="http://schemas.openxmlformats.org/officeDocument/2006/relationships/hyperlink" Target="https://drive.google.com/drive/folders/1yQCkSzkDsRLa-Yp_K9tVmzkTceiEvHpZ" TargetMode="External"/><Relationship Id="rId452" Type="http://schemas.openxmlformats.org/officeDocument/2006/relationships/hyperlink" Target="https://drive.google.com/drive/folders/1N_lBte_gja-hkV8oA5QVVtJXTG8GBxO6" TargetMode="External"/><Relationship Id="rId573" Type="http://schemas.openxmlformats.org/officeDocument/2006/relationships/hyperlink" Target="https://drive.google.com/drive/folders/1GuvkCgEHxYpDnxlsFrLQ6dy7fXGJ_O06" TargetMode="External"/><Relationship Id="rId694" Type="http://schemas.openxmlformats.org/officeDocument/2006/relationships/hyperlink" Target="https://drive.google.com/drive/folders/1ozXnRayFudag4fdRA3_naVktnUwnYV3w" TargetMode="External"/><Relationship Id="rId370" Type="http://schemas.openxmlformats.org/officeDocument/2006/relationships/hyperlink" Target="https://drive.google.com/drive/folders/1FM6LGfbaKHaVSOTL-VyIA7Njfv5IgvOT" TargetMode="External"/><Relationship Id="rId491" Type="http://schemas.openxmlformats.org/officeDocument/2006/relationships/hyperlink" Target="https://drive.google.com/drive/folders/1SgdrF1zbF6up9EAlZpsbXKd7VCd82HK9" TargetMode="External"/><Relationship Id="rId490" Type="http://schemas.openxmlformats.org/officeDocument/2006/relationships/hyperlink" Target="https://drive.google.com/drive/folders/1_16lr1qdxK1WhDn0H2uA-OYEo23NUMCM" TargetMode="External"/><Relationship Id="rId129" Type="http://schemas.openxmlformats.org/officeDocument/2006/relationships/hyperlink" Target="https://drive.google.com/drive/folders/1jSaiC9_UrVgXDoQAT15bjaL8xnEZjwWW" TargetMode="External"/><Relationship Id="rId128" Type="http://schemas.openxmlformats.org/officeDocument/2006/relationships/hyperlink" Target="https://drive.google.com/drive/folders/1Cl_XieVhfOpjGN6ljaSHexxV45DcZ5Wh" TargetMode="External"/><Relationship Id="rId249" Type="http://schemas.openxmlformats.org/officeDocument/2006/relationships/hyperlink" Target="https://drive.google.com/drive/folders/19QpDS7EmR3uKO-TMCZQ5ImdvFjCoACYm" TargetMode="External"/><Relationship Id="rId127" Type="http://schemas.openxmlformats.org/officeDocument/2006/relationships/hyperlink" Target="https://drive.google.com/drive/folders/1u1jhpJrCQoTCtz_WWaB0S1i-zRcs4JPI" TargetMode="External"/><Relationship Id="rId248" Type="http://schemas.openxmlformats.org/officeDocument/2006/relationships/hyperlink" Target="https://drive.google.com/drive/folders/1ia9lzX5s02MP2U90ozS0IoTaYU8Ae0DZ" TargetMode="External"/><Relationship Id="rId369" Type="http://schemas.openxmlformats.org/officeDocument/2006/relationships/hyperlink" Target="https://drive.google.com/drive/folders/1mKm6XnFt891WOKgmAAngmMwNqzaoYLIb" TargetMode="External"/><Relationship Id="rId126" Type="http://schemas.openxmlformats.org/officeDocument/2006/relationships/hyperlink" Target="https://drive.google.com/drive/folders/1uwErQv0hM94c5LucHfL2ke8fzFClXvgr" TargetMode="External"/><Relationship Id="rId247" Type="http://schemas.openxmlformats.org/officeDocument/2006/relationships/hyperlink" Target="https://drive.google.com/drive/folders/1-TWdlEyd7oQoxn97aj2dpKBs6KhKjwlp" TargetMode="External"/><Relationship Id="rId368" Type="http://schemas.openxmlformats.org/officeDocument/2006/relationships/hyperlink" Target="https://drive.google.com/drive/folders/1CrkvJlvN8yxDZ7i3Dszfj7TvG8x5Ksjj" TargetMode="External"/><Relationship Id="rId489" Type="http://schemas.openxmlformats.org/officeDocument/2006/relationships/hyperlink" Target="https://drive.google.com/drive/folders/1AJrwxOuChiAzdPMxoQoVwdXSeqDWQpkX" TargetMode="External"/><Relationship Id="rId121" Type="http://schemas.openxmlformats.org/officeDocument/2006/relationships/hyperlink" Target="https://drive.google.com/drive/folders/1Agb68-ShtIkmdUyScInYCJyqFl9TuN4w" TargetMode="External"/><Relationship Id="rId242" Type="http://schemas.openxmlformats.org/officeDocument/2006/relationships/hyperlink" Target="https://drive.google.com/drive/folders/1bzvNJq2g1dwo4lZiAOS9BSh-PngHA-SF" TargetMode="External"/><Relationship Id="rId363" Type="http://schemas.openxmlformats.org/officeDocument/2006/relationships/hyperlink" Target="https://drive.google.com/drive/folders/1lypTjTGzllRmcJEGa5ZH2FWGeWx03oee" TargetMode="External"/><Relationship Id="rId484" Type="http://schemas.openxmlformats.org/officeDocument/2006/relationships/hyperlink" Target="https://drive.google.com/drive/folders/1fiMBHEh2XLnQpBJUc5hFH5UqoGvtY_CU" TargetMode="External"/><Relationship Id="rId120" Type="http://schemas.openxmlformats.org/officeDocument/2006/relationships/hyperlink" Target="https://drive.google.com/drive/folders/12MH0OirFgxiVqN7RF8K-GaVJhlxLAExh" TargetMode="External"/><Relationship Id="rId241" Type="http://schemas.openxmlformats.org/officeDocument/2006/relationships/hyperlink" Target="https://drive.google.com/drive/folders/1fT-rT9XSRGbKKbKE9myXhAxiGntMw1JB" TargetMode="External"/><Relationship Id="rId362" Type="http://schemas.openxmlformats.org/officeDocument/2006/relationships/hyperlink" Target="https://drive.google.com/drive/folders/1pkd8XRaymk2cKGEC-QnvVCmSJmb_O_tt" TargetMode="External"/><Relationship Id="rId483" Type="http://schemas.openxmlformats.org/officeDocument/2006/relationships/hyperlink" Target="https://drive.google.com/drive/folders/1sLddJEhpqbiZ56gp47HraUiQRikCopa7" TargetMode="External"/><Relationship Id="rId240" Type="http://schemas.openxmlformats.org/officeDocument/2006/relationships/hyperlink" Target="https://drive.google.com/drive/folders/1_jcGHgKap4BtQ9o4glF2u3OOW3RY7sQa" TargetMode="External"/><Relationship Id="rId361" Type="http://schemas.openxmlformats.org/officeDocument/2006/relationships/hyperlink" Target="https://drive.google.com/drive/folders/14UWIkJXCHd6JqQHHzxokx-hyyU6nXy0V" TargetMode="External"/><Relationship Id="rId482" Type="http://schemas.openxmlformats.org/officeDocument/2006/relationships/hyperlink" Target="https://drive.google.com/drive/folders/1mBoubGW60_mIqmnG1DxEYZuxP4nfNTp0" TargetMode="External"/><Relationship Id="rId360" Type="http://schemas.openxmlformats.org/officeDocument/2006/relationships/hyperlink" Target="https://drive.google.com/drive/folders/1b2tTfZQlGDbvFVbcpAnltnxqRHlzfeFy" TargetMode="External"/><Relationship Id="rId481" Type="http://schemas.openxmlformats.org/officeDocument/2006/relationships/hyperlink" Target="https://drive.google.com/drive/folders/1_XHFItaTTBN8qv2ox5brwnwXLD0cd_GD" TargetMode="External"/><Relationship Id="rId125" Type="http://schemas.openxmlformats.org/officeDocument/2006/relationships/hyperlink" Target="https://drive.google.com/drive/folders/1_lXBDrHP7xOo4x0DF5OlZwoTKEZ4E1I0" TargetMode="External"/><Relationship Id="rId246" Type="http://schemas.openxmlformats.org/officeDocument/2006/relationships/hyperlink" Target="https://drive.google.com/drive/folders/13cEyyfwqw2yDMivoRSb25G71eivICK2E" TargetMode="External"/><Relationship Id="rId367" Type="http://schemas.openxmlformats.org/officeDocument/2006/relationships/hyperlink" Target="https://drive.google.com/drive/folders/1Qv2DdyXcyXHdO9vERfAtNcrHWLmFzwfk" TargetMode="External"/><Relationship Id="rId488" Type="http://schemas.openxmlformats.org/officeDocument/2006/relationships/hyperlink" Target="https://drive.google.com/drive/folders/1FDdlS6I24A92XDicqcrURsJSEOf8Qyux" TargetMode="External"/><Relationship Id="rId124" Type="http://schemas.openxmlformats.org/officeDocument/2006/relationships/hyperlink" Target="https://drive.google.com/drive/folders/1WeXGGn8C9oBI4C--o7dd0WW_2nSUQM8q" TargetMode="External"/><Relationship Id="rId245" Type="http://schemas.openxmlformats.org/officeDocument/2006/relationships/hyperlink" Target="https://drive.google.com/drive/folders/1guapoiATvi9YAsfdt3TKYWmAMYflecU5" TargetMode="External"/><Relationship Id="rId366" Type="http://schemas.openxmlformats.org/officeDocument/2006/relationships/hyperlink" Target="https://drive.google.com/drive/folders/1J04CWJLJE6YZXSOLWcXSDYsiVXT4668w" TargetMode="External"/><Relationship Id="rId487" Type="http://schemas.openxmlformats.org/officeDocument/2006/relationships/hyperlink" Target="https://drive.google.com/drive/folders/1sBHPuNUEEnxqL5umsc9PpQxIvt1YRBVI" TargetMode="External"/><Relationship Id="rId123" Type="http://schemas.openxmlformats.org/officeDocument/2006/relationships/hyperlink" Target="https://drive.google.com/drive/folders/1NwhVE82VaMo4qmQGFDHq3puaVlPcUMgV" TargetMode="External"/><Relationship Id="rId244" Type="http://schemas.openxmlformats.org/officeDocument/2006/relationships/hyperlink" Target="https://drive.google.com/drive/folders/18hTzeZtB3WeJMSGS7OYGiT5gSGqy6bgx" TargetMode="External"/><Relationship Id="rId365" Type="http://schemas.openxmlformats.org/officeDocument/2006/relationships/hyperlink" Target="https://drive.google.com/drive/folders/1DSA2xkFSD2wHmROeRS7qeq4mM53K9u-Z" TargetMode="External"/><Relationship Id="rId486" Type="http://schemas.openxmlformats.org/officeDocument/2006/relationships/hyperlink" Target="https://drive.google.com/drive/folders/1XCZPW9n9-v_41qg7JZR6B23Vk3FK03Ni" TargetMode="External"/><Relationship Id="rId122" Type="http://schemas.openxmlformats.org/officeDocument/2006/relationships/hyperlink" Target="https://drive.google.com/drive/folders/1Qn0hZMt6rkNu9DjwGls2yjBlhlapvBi_" TargetMode="External"/><Relationship Id="rId243" Type="http://schemas.openxmlformats.org/officeDocument/2006/relationships/hyperlink" Target="https://drive.google.com/drive/folders/1_QlCcA-3xy0AxqYTRje7-aZBKvJ0ouk6" TargetMode="External"/><Relationship Id="rId364" Type="http://schemas.openxmlformats.org/officeDocument/2006/relationships/hyperlink" Target="https://drive.google.com/drive/folders/11MbFhsXXH7qIjvzPyFJuSFZ9ar3kB3CJ" TargetMode="External"/><Relationship Id="rId485" Type="http://schemas.openxmlformats.org/officeDocument/2006/relationships/hyperlink" Target="https://drive.google.com/drive/folders/1UpVHWDsuITXM8BiPIz2y9yVABcDXaDPJ" TargetMode="External"/><Relationship Id="rId95" Type="http://schemas.openxmlformats.org/officeDocument/2006/relationships/hyperlink" Target="https://drive.google.com/drive/folders/1kXp5Ur3__yDNGZXk_JaBQWa7ZXHAD8X0" TargetMode="External"/><Relationship Id="rId94" Type="http://schemas.openxmlformats.org/officeDocument/2006/relationships/hyperlink" Target="https://drive.google.com/drive/folders/1b5I9iPSI0m-vhRzMNO21nywS7o1viP_p" TargetMode="External"/><Relationship Id="rId97" Type="http://schemas.openxmlformats.org/officeDocument/2006/relationships/hyperlink" Target="https://drive.google.com/drive/folders/1xitBXdr-ETL_gZqLTpm4u9rnxx6zmcs3" TargetMode="External"/><Relationship Id="rId96" Type="http://schemas.openxmlformats.org/officeDocument/2006/relationships/hyperlink" Target="https://drive.google.com/drive/folders/1YqM98Fk4lQe0TCOJjrLzPYs3nu6yMBrt" TargetMode="External"/><Relationship Id="rId99" Type="http://schemas.openxmlformats.org/officeDocument/2006/relationships/hyperlink" Target="https://drive.google.com/drive/folders/1zlsluUaFqnrOYkiJX9XXbAGxz3wCRGVU" TargetMode="External"/><Relationship Id="rId480" Type="http://schemas.openxmlformats.org/officeDocument/2006/relationships/hyperlink" Target="https://drive.google.com/drive/folders/12YVzNh69i15O8j8YwCqczxtmh0dPfmAA" TargetMode="External"/><Relationship Id="rId98" Type="http://schemas.openxmlformats.org/officeDocument/2006/relationships/hyperlink" Target="https://drive.google.com/drive/folders/1-CjPRQ1otQ39U7E_GPbhepEjbrzNOoxC" TargetMode="External"/><Relationship Id="rId91" Type="http://schemas.openxmlformats.org/officeDocument/2006/relationships/hyperlink" Target="https://drive.google.com/drive/folders/1roDjZI2MDfNPKbCC2BNRB00rJ9htdiUc" TargetMode="External"/><Relationship Id="rId90" Type="http://schemas.openxmlformats.org/officeDocument/2006/relationships/hyperlink" Target="https://drive.google.com/drive/folders/15_1U9OCU403DaDfRAoTdxbvP4uKvb4lH" TargetMode="External"/><Relationship Id="rId93" Type="http://schemas.openxmlformats.org/officeDocument/2006/relationships/hyperlink" Target="https://drive.google.com/drive/folders/1Fu3mrd0PbSPYn4-ur3FnUnRt1m2kSYLY" TargetMode="External"/><Relationship Id="rId92" Type="http://schemas.openxmlformats.org/officeDocument/2006/relationships/hyperlink" Target="https://drive.google.com/drive/folders/1mtUdIqvYkXZg19uwSXWD2l6c7tObvMT9" TargetMode="External"/><Relationship Id="rId118" Type="http://schemas.openxmlformats.org/officeDocument/2006/relationships/hyperlink" Target="https://drive.google.com/drive/folders/15TavhSTCgOHR90j-4Pzi9Mxy6KoNhDc5" TargetMode="External"/><Relationship Id="rId239" Type="http://schemas.openxmlformats.org/officeDocument/2006/relationships/hyperlink" Target="https://drive.google.com/drive/folders/1_jcGHgKap4BtQ9o4glF2u3OOW3RY7sQa" TargetMode="External"/><Relationship Id="rId117" Type="http://schemas.openxmlformats.org/officeDocument/2006/relationships/hyperlink" Target="https://drive.google.com/drive/folders/1eNoFkiaBAIHJyM2Hb3fyM0zm8UFJCb8w" TargetMode="External"/><Relationship Id="rId238" Type="http://schemas.openxmlformats.org/officeDocument/2006/relationships/hyperlink" Target="https://drive.google.com/drive/folders/1zvEZ1FlTiHx7O5ulE4ntK9ie49xax0Ml" TargetMode="External"/><Relationship Id="rId359" Type="http://schemas.openxmlformats.org/officeDocument/2006/relationships/hyperlink" Target="https://drive.google.com/drive/folders/1ewnppTTVUVFTCd5oqivFtTKJ9xsixQG3" TargetMode="External"/><Relationship Id="rId116" Type="http://schemas.openxmlformats.org/officeDocument/2006/relationships/hyperlink" Target="https://drive.google.com/drive/folders/1pbrg_Z8XVLY68wmDJ66yVqc6M14bmPAF" TargetMode="External"/><Relationship Id="rId237" Type="http://schemas.openxmlformats.org/officeDocument/2006/relationships/hyperlink" Target="https://drive.google.com/drive/folders/1WjvNN72K1ZB6EKurfap0SGmwFLTUhWti" TargetMode="External"/><Relationship Id="rId358" Type="http://schemas.openxmlformats.org/officeDocument/2006/relationships/hyperlink" Target="https://drive.google.com/drive/folders/1qFBWtkNDsDglVhQg98OsJiAOp71dETrP" TargetMode="External"/><Relationship Id="rId479" Type="http://schemas.openxmlformats.org/officeDocument/2006/relationships/hyperlink" Target="https://drive.google.com/drive/folders/1j41PJimALwjc9ul5ATmfmv0CV-wOtEYw" TargetMode="External"/><Relationship Id="rId115" Type="http://schemas.openxmlformats.org/officeDocument/2006/relationships/hyperlink" Target="https://drive.google.com/drive/folders/1MRSIYmBPlT9oaqoKyvAYwhBHFo58fcJT" TargetMode="External"/><Relationship Id="rId236" Type="http://schemas.openxmlformats.org/officeDocument/2006/relationships/hyperlink" Target="https://drive.google.com/drive/folders/1QVw-WW4kPKjoAv8H5qCmGH6WTFY_bfrI" TargetMode="External"/><Relationship Id="rId357" Type="http://schemas.openxmlformats.org/officeDocument/2006/relationships/hyperlink" Target="https://drive.google.com/drive/folders/1cQu8mH8sgvlRZIhqucEaZVDCRUOmUG2g" TargetMode="External"/><Relationship Id="rId478" Type="http://schemas.openxmlformats.org/officeDocument/2006/relationships/hyperlink" Target="https://drive.google.com/drive/folders/1pBpYmwFAKEHOen29CKGZpNtJCwCXhoeZ" TargetMode="External"/><Relationship Id="rId599" Type="http://schemas.openxmlformats.org/officeDocument/2006/relationships/hyperlink" Target="https://drive.google.com/drive/folders/1mP7d154FcfnjOfvP9EAQ1JE_iE9oUQc0?usp=drive_link" TargetMode="External"/><Relationship Id="rId119" Type="http://schemas.openxmlformats.org/officeDocument/2006/relationships/hyperlink" Target="https://drive.google.com/drive/folders/1s9xp01kQk4IFB9TsxE5Tr8gbkQ7SL_IX" TargetMode="External"/><Relationship Id="rId110" Type="http://schemas.openxmlformats.org/officeDocument/2006/relationships/hyperlink" Target="https://drive.google.com/drive/folders/1SxTU3nu_tGD97lKCPFTsNUmlrfqmHGey" TargetMode="External"/><Relationship Id="rId231" Type="http://schemas.openxmlformats.org/officeDocument/2006/relationships/hyperlink" Target="https://drive.google.com/drive/folders/158S1cKH0D2OGiFuo1zrBX3hxVETM2_4W" TargetMode="External"/><Relationship Id="rId352" Type="http://schemas.openxmlformats.org/officeDocument/2006/relationships/hyperlink" Target="https://drive.google.com/drive/folders/1ckKfwFqVc0RblutwNG7n8L-SIoU6_oBt" TargetMode="External"/><Relationship Id="rId473" Type="http://schemas.openxmlformats.org/officeDocument/2006/relationships/hyperlink" Target="https://drive.google.com/drive/folders/1vCaMhbjC2aV7Op9U18ugI2yFuJw8Ljdb" TargetMode="External"/><Relationship Id="rId594" Type="http://schemas.openxmlformats.org/officeDocument/2006/relationships/hyperlink" Target="https://drive.google.com/drive/folders/145MySoTogSl5c4gxzZjv0gIW0JiJIUSx?usp=drive_link" TargetMode="External"/><Relationship Id="rId230" Type="http://schemas.openxmlformats.org/officeDocument/2006/relationships/hyperlink" Target="https://drive.google.com/drive/folders/1fLuXNf_AtzrMz0FmFnaWv1yvUio7d5FM" TargetMode="External"/><Relationship Id="rId351" Type="http://schemas.openxmlformats.org/officeDocument/2006/relationships/hyperlink" Target="https://drive.google.com/drive/folders/1rAzWoZvEyETMEOcp7ZekjMuVLrDmb5wh" TargetMode="External"/><Relationship Id="rId472" Type="http://schemas.openxmlformats.org/officeDocument/2006/relationships/hyperlink" Target="https://drive.google.com/drive/folders/1ur4JPyVSWarSCZ2twV-3pdQuQBZKj8ra" TargetMode="External"/><Relationship Id="rId593" Type="http://schemas.openxmlformats.org/officeDocument/2006/relationships/hyperlink" Target="https://drive.google.com/drive/folders/1XyVtFhv5niwXtnoOwLva_Q9tN5h7SV6a?usp=drive_link" TargetMode="External"/><Relationship Id="rId350" Type="http://schemas.openxmlformats.org/officeDocument/2006/relationships/hyperlink" Target="https://www.lg.com/us/tvs/lg-43ur8000aua-4k-uhd-tv" TargetMode="External"/><Relationship Id="rId471" Type="http://schemas.openxmlformats.org/officeDocument/2006/relationships/hyperlink" Target="https://drive.google.com/drive/folders/1_l1ukbTY4WQLGg-Q5DCso4nhVKfkTPFl" TargetMode="External"/><Relationship Id="rId592" Type="http://schemas.openxmlformats.org/officeDocument/2006/relationships/hyperlink" Target="https://drive.google.com/drive/folders/1aSsoWp9FegFZTjKWtTT1mV_uEtgJvuap?usp=drive_link" TargetMode="External"/><Relationship Id="rId470" Type="http://schemas.openxmlformats.org/officeDocument/2006/relationships/hyperlink" Target="https://drive.google.com/drive/folders/1TqIJfQvpFqKoDjsy8WCYITaMRkl121n6" TargetMode="External"/><Relationship Id="rId591" Type="http://schemas.openxmlformats.org/officeDocument/2006/relationships/hyperlink" Target="https://drive.google.com/drive/folders/1L9jaZ2KKoFyMYQIvvw0WdUhh_no5YSm9?usp=drive_link" TargetMode="External"/><Relationship Id="rId114" Type="http://schemas.openxmlformats.org/officeDocument/2006/relationships/hyperlink" Target="https://drive.google.com/drive/folders/16cb59nFfTuE0--vq2UXPMnMYbBJCOV4g" TargetMode="External"/><Relationship Id="rId235" Type="http://schemas.openxmlformats.org/officeDocument/2006/relationships/hyperlink" Target="https://drive.google.com/drive/folders/1qk5W9a58MraJHcSG0G1nKpmQpNNYs2Y-" TargetMode="External"/><Relationship Id="rId356" Type="http://schemas.openxmlformats.org/officeDocument/2006/relationships/hyperlink" Target="https://drive.google.com/drive/folders/1mtR7PeIWwyi5xbNotWOniSEUX-mQ6-Rl" TargetMode="External"/><Relationship Id="rId477" Type="http://schemas.openxmlformats.org/officeDocument/2006/relationships/hyperlink" Target="https://drive.google.com/drive/folders/1-FhEMuYLonGn1uVYEd2sQUc81s3deSZV" TargetMode="External"/><Relationship Id="rId598" Type="http://schemas.openxmlformats.org/officeDocument/2006/relationships/hyperlink" Target="https://drive.google.com/drive/folders/1G0k33kjAq9kc-Of7XjIXwGQ9v8nvLPf1?usp=drive_link" TargetMode="External"/><Relationship Id="rId113" Type="http://schemas.openxmlformats.org/officeDocument/2006/relationships/hyperlink" Target="https://drive.google.com/drive/folders/1tlcS4WL7TwKB_4DWWU-QIyOnmtZ5fPmu" TargetMode="External"/><Relationship Id="rId234" Type="http://schemas.openxmlformats.org/officeDocument/2006/relationships/hyperlink" Target="https://drive.google.com/drive/folders/1tjDrmg5rs9bQocdbYCmabHiq8fBATJz9" TargetMode="External"/><Relationship Id="rId355" Type="http://schemas.openxmlformats.org/officeDocument/2006/relationships/hyperlink" Target="https://drive.google.com/drive/folders/1q1R7e5dYoqOLq-bxTpl9cpEdQQyk5x1U" TargetMode="External"/><Relationship Id="rId476" Type="http://schemas.openxmlformats.org/officeDocument/2006/relationships/hyperlink" Target="https://drive.google.com/drive/folders/1lLcdyFzOiaLXrsDqhpAWqaL--GuhFAz4" TargetMode="External"/><Relationship Id="rId597" Type="http://schemas.openxmlformats.org/officeDocument/2006/relationships/hyperlink" Target="https://drive.google.com/drive/folders/1iTOBu80TsV-obCHbLZ0xsVADFdnTpjAg?usp=drive_link" TargetMode="External"/><Relationship Id="rId112" Type="http://schemas.openxmlformats.org/officeDocument/2006/relationships/hyperlink" Target="https://drive.google.com/drive/folders/14AOHDTmXbRgPYAx2xv8Cv_cRRodDbTL0" TargetMode="External"/><Relationship Id="rId233" Type="http://schemas.openxmlformats.org/officeDocument/2006/relationships/hyperlink" Target="https://drive.google.com/drive/folders/1e4Ctew8OyibPlU3ADro-4Kd_33zwS96N" TargetMode="External"/><Relationship Id="rId354" Type="http://schemas.openxmlformats.org/officeDocument/2006/relationships/hyperlink" Target="https://drive.google.com/drive/folders/1gfeT0PrqJuHSkFhDOj9fo0LTmiuUMsbS" TargetMode="External"/><Relationship Id="rId475" Type="http://schemas.openxmlformats.org/officeDocument/2006/relationships/hyperlink" Target="https://drive.google.com/drive/folders/19xo79gC4mSR8-zdljlD-jR_DQ8uJmDi2" TargetMode="External"/><Relationship Id="rId596" Type="http://schemas.openxmlformats.org/officeDocument/2006/relationships/hyperlink" Target="https://drive.google.com/drive/folders/1ZEhTNsgmaYXxLgXEqgw4uUu5-1V28TdE?usp=drive_link" TargetMode="External"/><Relationship Id="rId111" Type="http://schemas.openxmlformats.org/officeDocument/2006/relationships/hyperlink" Target="https://drive.google.com/drive/folders/1vkaYCgG3C-XWZ-NJRsdKxqFgMQupC9zR" TargetMode="External"/><Relationship Id="rId232" Type="http://schemas.openxmlformats.org/officeDocument/2006/relationships/hyperlink" Target="https://drive.google.com/drive/folders/1tUqf2IlapH_dvUPIhNnLYG2iucYgiXpf" TargetMode="External"/><Relationship Id="rId353" Type="http://schemas.openxmlformats.org/officeDocument/2006/relationships/hyperlink" Target="https://drive.google.com/drive/folders/12BHjdyYuK9m4QB9u2W9HqPOBhLEzstB6" TargetMode="External"/><Relationship Id="rId474" Type="http://schemas.openxmlformats.org/officeDocument/2006/relationships/hyperlink" Target="https://drive.google.com/drive/folders/1MstEN2m5JWReEjLzdohpsoeFYpAivZYC" TargetMode="External"/><Relationship Id="rId595" Type="http://schemas.openxmlformats.org/officeDocument/2006/relationships/hyperlink" Target="https://drive.google.com/drive/folders/1mWXpGqAqNZZTE0XaMphd-pN7hjgBIAuJ?usp=drive_link" TargetMode="External"/><Relationship Id="rId305" Type="http://schemas.openxmlformats.org/officeDocument/2006/relationships/hyperlink" Target="https://drive.google.com/drive/folders/1U21OWKCN_RGNQNN0uAg7GR3gkzmTQPIA" TargetMode="External"/><Relationship Id="rId426" Type="http://schemas.openxmlformats.org/officeDocument/2006/relationships/hyperlink" Target="https://drive.google.com/drive/folders/17DF46WBi8s2CRZHHpgpqijfsfbi1HKtB" TargetMode="External"/><Relationship Id="rId547" Type="http://schemas.openxmlformats.org/officeDocument/2006/relationships/hyperlink" Target="https://drive.google.com/drive/folders/1FEHRLgCbL6yD2eAJNHLZXe6A7Harc6Gx" TargetMode="External"/><Relationship Id="rId668" Type="http://schemas.openxmlformats.org/officeDocument/2006/relationships/hyperlink" Target="https://drive.google.com/drive/folders/12k2tZBMMEh_J7Rzg6LLWjuPzxGSoH2YB" TargetMode="External"/><Relationship Id="rId304" Type="http://schemas.openxmlformats.org/officeDocument/2006/relationships/hyperlink" Target="https://drive.google.com/drive/folders/1bIir2bs_DuZJ8kjpd2rwbHWHMQrJvnYg" TargetMode="External"/><Relationship Id="rId425" Type="http://schemas.openxmlformats.org/officeDocument/2006/relationships/hyperlink" Target="https://drive.google.com/drive/folders/1nW1gd_kk_pSy78i_xBriwojAXHnJ3yWG" TargetMode="External"/><Relationship Id="rId546" Type="http://schemas.openxmlformats.org/officeDocument/2006/relationships/hyperlink" Target="https://drive.google.com/drive/folders/1EJbikcklSWNS74UJ-vKho0dK-y91iwCM" TargetMode="External"/><Relationship Id="rId667" Type="http://schemas.openxmlformats.org/officeDocument/2006/relationships/hyperlink" Target="https://drive.google.com/drive/folders/1OZd_a2dNM4FdVEn9G69VJJ5yKFG8Zsk9" TargetMode="External"/><Relationship Id="rId303" Type="http://schemas.openxmlformats.org/officeDocument/2006/relationships/hyperlink" Target="https://drive.google.com/drive/folders/1np_xNq2Rlv7lGwNfbO27IF6O-oqzLXrU" TargetMode="External"/><Relationship Id="rId424" Type="http://schemas.openxmlformats.org/officeDocument/2006/relationships/hyperlink" Target="https://drive.google.com/drive/folders/17mbtxwMqGsl7EJqpGJmtarwX1Nx9mW8e" TargetMode="External"/><Relationship Id="rId545" Type="http://schemas.openxmlformats.org/officeDocument/2006/relationships/hyperlink" Target="https://drive.google.com/drive/folders/1tR6ZfEB3CBgf95yCX3x5CmawH1uFcxUR" TargetMode="External"/><Relationship Id="rId666" Type="http://schemas.openxmlformats.org/officeDocument/2006/relationships/hyperlink" Target="https://drive.google.com/drive/folders/1oRmc0q_y_O4pF-5v-3miWOGvKB_hxQJa" TargetMode="External"/><Relationship Id="rId302" Type="http://schemas.openxmlformats.org/officeDocument/2006/relationships/hyperlink" Target="https://drive.google.com/drive/folders/1AQUJRqNN6FRynH2RJO-qCVbXhiNGGQZz" TargetMode="External"/><Relationship Id="rId423" Type="http://schemas.openxmlformats.org/officeDocument/2006/relationships/hyperlink" Target="http://limpieza.la/" TargetMode="External"/><Relationship Id="rId544" Type="http://schemas.openxmlformats.org/officeDocument/2006/relationships/hyperlink" Target="https://drive.google.com/drive/folders/1gxMJXLBrGQLdnPAeAZexQnjOzEL3EBGZ" TargetMode="External"/><Relationship Id="rId665" Type="http://schemas.openxmlformats.org/officeDocument/2006/relationships/hyperlink" Target="https://drive.google.com/drive/folders/1etH7rnhPMCmT2afyo2O2QQ4tcL1dyPT2" TargetMode="External"/><Relationship Id="rId309" Type="http://schemas.openxmlformats.org/officeDocument/2006/relationships/hyperlink" Target="https://drive.google.com/drive/folders/1Us_SzcCRVMl1-XH7N042fszsu9U1vbne" TargetMode="External"/><Relationship Id="rId308" Type="http://schemas.openxmlformats.org/officeDocument/2006/relationships/hyperlink" Target="https://drive.google.com/drive/folders/1WyLo_ejdFtRtn-OGtNsiZ6FmK1uRAHZm" TargetMode="External"/><Relationship Id="rId429" Type="http://schemas.openxmlformats.org/officeDocument/2006/relationships/hyperlink" Target="https://drive.google.com/drive/folders/1vsdAyJ_b91JX9slUd2n8COUtgPCmz7be" TargetMode="External"/><Relationship Id="rId307" Type="http://schemas.openxmlformats.org/officeDocument/2006/relationships/hyperlink" Target="https://drive.google.com/drive/folders/1885S-dzQZcm2kpQlvmolC8QAj8m1v88T" TargetMode="External"/><Relationship Id="rId428" Type="http://schemas.openxmlformats.org/officeDocument/2006/relationships/hyperlink" Target="https://drive.google.com/drive/folders/1PGwrbPXJZKn66-ybauaQ2m_F_FdenkzU" TargetMode="External"/><Relationship Id="rId549" Type="http://schemas.openxmlformats.org/officeDocument/2006/relationships/hyperlink" Target="https://drive.google.com/drive/folders/1wRTCpdpsbz7Tjo81fdz7Lab657tDXV6b" TargetMode="External"/><Relationship Id="rId306" Type="http://schemas.openxmlformats.org/officeDocument/2006/relationships/hyperlink" Target="https://drive.google.com/drive/folders/1ktROr1swNQdpLo3J9B5mpdtlXAw6aKL7" TargetMode="External"/><Relationship Id="rId427" Type="http://schemas.openxmlformats.org/officeDocument/2006/relationships/hyperlink" Target="https://drive.google.com/drive/folders/1nbqSSkhnqi1QXur99_sPT9MZpcUfhYiU" TargetMode="External"/><Relationship Id="rId548" Type="http://schemas.openxmlformats.org/officeDocument/2006/relationships/hyperlink" Target="https://drive.google.com/drive/folders/1mXKjmY29d_0ETBFpAodSY-WMUopuz_XG" TargetMode="External"/><Relationship Id="rId669" Type="http://schemas.openxmlformats.org/officeDocument/2006/relationships/hyperlink" Target="https://drive.google.com/drive/folders/1blEztdsCMNuvRtCQZQBya83TRB4YCfPN" TargetMode="External"/><Relationship Id="rId660" Type="http://schemas.openxmlformats.org/officeDocument/2006/relationships/hyperlink" Target="https://drive.google.com/drive/folders/1Q7it93fZzwyTxamlv0_TQDz-elJsljuX" TargetMode="External"/><Relationship Id="rId301" Type="http://schemas.openxmlformats.org/officeDocument/2006/relationships/hyperlink" Target="https://drive.google.com/drive/folders/1YMs3cig7hLTb0kV1-lHmuxqZEppVuN69" TargetMode="External"/><Relationship Id="rId422" Type="http://schemas.openxmlformats.org/officeDocument/2006/relationships/hyperlink" Target="https://drive.google.com/drive/folders/18st1NjSiyFHm_GvCdj_6f3UUwsqEoHbR" TargetMode="External"/><Relationship Id="rId543" Type="http://schemas.openxmlformats.org/officeDocument/2006/relationships/hyperlink" Target="https://drive.google.com/drive/folders/1Yr3VMidL_udqJbFuTHc9z7EvKJsZDevX" TargetMode="External"/><Relationship Id="rId664" Type="http://schemas.openxmlformats.org/officeDocument/2006/relationships/hyperlink" Target="https://drive.google.com/drive/folders/1UPESOBLdkLXapDKxbe2s3IvJdys52eOr" TargetMode="External"/><Relationship Id="rId300" Type="http://schemas.openxmlformats.org/officeDocument/2006/relationships/hyperlink" Target="https://drive.google.com/drive/folders/1NupsSTXoM9bNsT6_7WqOv5heDZvmuWj3" TargetMode="External"/><Relationship Id="rId421" Type="http://schemas.openxmlformats.org/officeDocument/2006/relationships/hyperlink" Target="https://drive.google.com/drive/folders/1cD175dACxaYQuV8ePMmUFLmSNTUSl1li" TargetMode="External"/><Relationship Id="rId542" Type="http://schemas.openxmlformats.org/officeDocument/2006/relationships/hyperlink" Target="https://drive.google.com/drive/folders/1Orzxtwyf_px5hXc4aLR1In49Bf2lAB9D" TargetMode="External"/><Relationship Id="rId663" Type="http://schemas.openxmlformats.org/officeDocument/2006/relationships/hyperlink" Target="https://drive.google.com/drive/folders/1fTd0FygwjXwdmO4SJhwwm2gopClqVqeh" TargetMode="External"/><Relationship Id="rId420" Type="http://schemas.openxmlformats.org/officeDocument/2006/relationships/hyperlink" Target="https://drive.google.com/drive/folders/1sAPpsEahDrxtYBx1nbqdGCoI6WahxTr2" TargetMode="External"/><Relationship Id="rId541" Type="http://schemas.openxmlformats.org/officeDocument/2006/relationships/hyperlink" Target="https://drive.google.com/drive/folders/1M_oQneSedudeEav8wi2hyUDGOfYYQPkW" TargetMode="External"/><Relationship Id="rId662" Type="http://schemas.openxmlformats.org/officeDocument/2006/relationships/hyperlink" Target="https://drive.google.com/drive/folders/1G4HZXnn6Vr1I1ten8D7jwPfRFHe2ACeb" TargetMode="External"/><Relationship Id="rId540" Type="http://schemas.openxmlformats.org/officeDocument/2006/relationships/hyperlink" Target="https://drive.google.com/drive/folders/1IhWzLY1rvpt9Uq4LbAx7BWlsT70ZcMRv" TargetMode="External"/><Relationship Id="rId661" Type="http://schemas.openxmlformats.org/officeDocument/2006/relationships/hyperlink" Target="https://drive.google.com/drive/folders/1lHUsrJ7SJ81VpRxzjzmZ118d53LFxcaq" TargetMode="External"/><Relationship Id="rId415" Type="http://schemas.openxmlformats.org/officeDocument/2006/relationships/hyperlink" Target="https://drive.google.com/drive/folders/18Sq5FB0a0tLjetBNaYWwCKK3U8IPNrua" TargetMode="External"/><Relationship Id="rId536" Type="http://schemas.openxmlformats.org/officeDocument/2006/relationships/hyperlink" Target="https://drive.google.com/drive/folders/1OAz-Qbal8_mTYe8gqi5Mu81HApEcADvD" TargetMode="External"/><Relationship Id="rId657" Type="http://schemas.openxmlformats.org/officeDocument/2006/relationships/hyperlink" Target="https://drive.google.com/drive/folders/1TT29Mtwv28fFJKx3pBaXcq5Jzgq0giuJ" TargetMode="External"/><Relationship Id="rId414" Type="http://schemas.openxmlformats.org/officeDocument/2006/relationships/hyperlink" Target="https://drive.google.com/drive/folders/1kuSDQF_6r_nmT0i6B6UwGjK9-_4w2x_B" TargetMode="External"/><Relationship Id="rId535" Type="http://schemas.openxmlformats.org/officeDocument/2006/relationships/hyperlink" Target="https://drive.google.com/drive/folders/1o_h-jq9hzrD211Jln6hSeD7ChbLEyRc5" TargetMode="External"/><Relationship Id="rId656" Type="http://schemas.openxmlformats.org/officeDocument/2006/relationships/hyperlink" Target="https://drive.google.com/drive/folders/1Pi3nA9ITsoLUx7IXofth9i7IZYyhzeYs" TargetMode="External"/><Relationship Id="rId413" Type="http://schemas.openxmlformats.org/officeDocument/2006/relationships/hyperlink" Target="https://drive.google.com/drive/folders/1iDZpKroMDfQt4wP8gfnxpm4jkMKoLVh3" TargetMode="External"/><Relationship Id="rId534" Type="http://schemas.openxmlformats.org/officeDocument/2006/relationships/hyperlink" Target="https://drive.google.com/drive/folders/1nPUDdcrrSataYQkyUxhn4C7c-RCs1mfs" TargetMode="External"/><Relationship Id="rId655" Type="http://schemas.openxmlformats.org/officeDocument/2006/relationships/hyperlink" Target="https://drive.google.com/drive/folders/1ptFkKV-JtuiC8K_49MDqD_xSukhDhWVa" TargetMode="External"/><Relationship Id="rId412" Type="http://schemas.openxmlformats.org/officeDocument/2006/relationships/hyperlink" Target="https://drive.google.com/drive/folders/1DrTUpyPSAKipwyAyYGh32l4jh4ruxIPa" TargetMode="External"/><Relationship Id="rId533" Type="http://schemas.openxmlformats.org/officeDocument/2006/relationships/hyperlink" Target="https://drive.google.com/drive/folders/1mWT-uYL9UwUATBDJSBKqpTBvGXkvQy9E" TargetMode="External"/><Relationship Id="rId654" Type="http://schemas.openxmlformats.org/officeDocument/2006/relationships/hyperlink" Target="https://drive.google.com/drive/folders/1UB3B91CuSUh87r9rg1jlwkZL-cRB4K80" TargetMode="External"/><Relationship Id="rId419" Type="http://schemas.openxmlformats.org/officeDocument/2006/relationships/hyperlink" Target="https://drive.google.com/drive/folders/1W0-Al44Bk4gqAxkq8y5uiDZ93bZTN3s7" TargetMode="External"/><Relationship Id="rId418" Type="http://schemas.openxmlformats.org/officeDocument/2006/relationships/hyperlink" Target="https://drive.google.com/drive/folders/1I6601BxOfZov1JZ6zAKzCq48qF88eYOH" TargetMode="External"/><Relationship Id="rId539" Type="http://schemas.openxmlformats.org/officeDocument/2006/relationships/hyperlink" Target="https://drive.google.com/drive/folders/17WUwb_lGv8bhfAhaEdfxxyRq_dd1vuRh" TargetMode="External"/><Relationship Id="rId417" Type="http://schemas.openxmlformats.org/officeDocument/2006/relationships/hyperlink" Target="https://drive.google.com/drive/folders/1bXU6BPismmCQ2-oi-yMbYyiMFCzNJ8Qu" TargetMode="External"/><Relationship Id="rId538" Type="http://schemas.openxmlformats.org/officeDocument/2006/relationships/hyperlink" Target="https://drive.google.com/drive/folders/1j19fJclicu2nrd9zHK_GEvzEc4OVRTbS" TargetMode="External"/><Relationship Id="rId659" Type="http://schemas.openxmlformats.org/officeDocument/2006/relationships/hyperlink" Target="https://drive.google.com/drive/folders/1bX9F1MBri_ob-SpNlU9ZCvIOMPvXpkJa" TargetMode="External"/><Relationship Id="rId416" Type="http://schemas.openxmlformats.org/officeDocument/2006/relationships/hyperlink" Target="https://drive.google.com/drive/folders/1a4kEcNQ2eTHkymMlSy3EwhDpuBD2rA9W" TargetMode="External"/><Relationship Id="rId537" Type="http://schemas.openxmlformats.org/officeDocument/2006/relationships/hyperlink" Target="https://drive.google.com/drive/folders/1w7aNizTlQTWrjE2pvddNtkHERLi6x8R7" TargetMode="External"/><Relationship Id="rId658" Type="http://schemas.openxmlformats.org/officeDocument/2006/relationships/hyperlink" Target="https://drive.google.com/drive/folders/1Rr2aQVa0yCxHFjmVXpZkoDMZFwN2G-y9" TargetMode="External"/><Relationship Id="rId411" Type="http://schemas.openxmlformats.org/officeDocument/2006/relationships/hyperlink" Target="https://drive.google.com/drive/folders/1DrTUpyPSAKipwyAyYGh32l4jh4ruxIPa" TargetMode="External"/><Relationship Id="rId532" Type="http://schemas.openxmlformats.org/officeDocument/2006/relationships/hyperlink" Target="https://drive.google.com/drive/folders/1SaOtv_uezW9itHhe-cAQIwGkS0LdNzqi" TargetMode="External"/><Relationship Id="rId653" Type="http://schemas.openxmlformats.org/officeDocument/2006/relationships/hyperlink" Target="https://drive.google.com/drive/folders/1DlnST9T6fKJD3n_YimjPIruDR4g1gPxx" TargetMode="External"/><Relationship Id="rId410" Type="http://schemas.openxmlformats.org/officeDocument/2006/relationships/hyperlink" Target="https://drive.google.com/drive/folders/176AzUinReJlD_8CPx0_B2cAwVF4IL77t" TargetMode="External"/><Relationship Id="rId531" Type="http://schemas.openxmlformats.org/officeDocument/2006/relationships/hyperlink" Target="https://drive.google.com/drive/folders/11ZtEaCkpoXjN213Yct4tXI2W3V7bOP_c" TargetMode="External"/><Relationship Id="rId652" Type="http://schemas.openxmlformats.org/officeDocument/2006/relationships/hyperlink" Target="https://drive.google.com/drive/folders/1ojxFnfS2mi1yWurbpQNF5rxh7qQZbe19" TargetMode="External"/><Relationship Id="rId530" Type="http://schemas.openxmlformats.org/officeDocument/2006/relationships/hyperlink" Target="https://drive.google.com/drive/folders/159FauBBjcLYFQyMSoY1IiZHbjP0Zkb76" TargetMode="External"/><Relationship Id="rId651" Type="http://schemas.openxmlformats.org/officeDocument/2006/relationships/hyperlink" Target="https://drive.google.com/drive/folders/1ndXPdLxOZvUoKrswqw5KLPwitS6EtMTq" TargetMode="External"/><Relationship Id="rId650" Type="http://schemas.openxmlformats.org/officeDocument/2006/relationships/hyperlink" Target="https://drive.google.com/drive/folders/1BumEHEwCsX0_4S-1rtaS7mCrn18u01rD" TargetMode="External"/><Relationship Id="rId206" Type="http://schemas.openxmlformats.org/officeDocument/2006/relationships/hyperlink" Target="https://drive.google.com/drive/folders/1yil9aIhxzfRZPMeyRdtv0phd4xTMb-0P" TargetMode="External"/><Relationship Id="rId327" Type="http://schemas.openxmlformats.org/officeDocument/2006/relationships/hyperlink" Target="https://drive.google.com/drive/folders/1gDtH5Lku2gLIVNvk_yTIh22ajebZa2yc" TargetMode="External"/><Relationship Id="rId448" Type="http://schemas.openxmlformats.org/officeDocument/2006/relationships/hyperlink" Target="https://drive.google.com/drive/folders/1zUrElZBqcw0vGn2vUmkD25T-XIA3IYr4" TargetMode="External"/><Relationship Id="rId569" Type="http://schemas.openxmlformats.org/officeDocument/2006/relationships/hyperlink" Target="https://drive.google.com/drive/folders/1X9vzigYZN9FlBdpYBzzgJzo1wL9UHFud" TargetMode="External"/><Relationship Id="rId205" Type="http://schemas.openxmlformats.org/officeDocument/2006/relationships/hyperlink" Target="https://drive.google.com/drive/folders/1e5sq-KyyzJbz_eRJfQPe29b1BRp_wKb-" TargetMode="External"/><Relationship Id="rId326" Type="http://schemas.openxmlformats.org/officeDocument/2006/relationships/hyperlink" Target="https://drive.google.com/drive/folders/1gDtH5Lku2gLIVNvk_yTIh22ajebZa2yc" TargetMode="External"/><Relationship Id="rId447" Type="http://schemas.openxmlformats.org/officeDocument/2006/relationships/hyperlink" Target="https://drive.google.com/drive/folders/1Zv46-gkJeaQ5-JR-jhtv0jBHA7NFnPz5" TargetMode="External"/><Relationship Id="rId568" Type="http://schemas.openxmlformats.org/officeDocument/2006/relationships/hyperlink" Target="https://drive.google.com/drive/folders/180iQ4i4XGVqMoIoEYuVPYEs4vkle476i" TargetMode="External"/><Relationship Id="rId689" Type="http://schemas.openxmlformats.org/officeDocument/2006/relationships/hyperlink" Target="https://drive.google.com/drive/folders/1RHzm0jqKOujOLBp7doB9BFFW8AOKcW_9" TargetMode="External"/><Relationship Id="rId204" Type="http://schemas.openxmlformats.org/officeDocument/2006/relationships/hyperlink" Target="https://drive.google.com/drive/folders/1g6MRWnJypdhKyBnpk4-rhX1JmnPmGLvO" TargetMode="External"/><Relationship Id="rId325" Type="http://schemas.openxmlformats.org/officeDocument/2006/relationships/hyperlink" Target="https://drive.google.com/drive/folders/1xDR_07gFjZ76PrIOya1iCYnM7R06Minb" TargetMode="External"/><Relationship Id="rId446" Type="http://schemas.openxmlformats.org/officeDocument/2006/relationships/hyperlink" Target="https://drive.google.com/drive/folders/1Q5xNj0zH4nPtZJSXttgP7cfHv3_OwjBl" TargetMode="External"/><Relationship Id="rId567" Type="http://schemas.openxmlformats.org/officeDocument/2006/relationships/hyperlink" Target="https://drive.google.com/drive/folders/1O5oewKsxir_5dcG7ODUYlkXYTNgoqI8M" TargetMode="External"/><Relationship Id="rId688" Type="http://schemas.openxmlformats.org/officeDocument/2006/relationships/hyperlink" Target="https://drive.google.com/drive/folders/12v5SfCfiA5RoYPm20fJFfFqXJqIcvdlT" TargetMode="External"/><Relationship Id="rId203" Type="http://schemas.openxmlformats.org/officeDocument/2006/relationships/hyperlink" Target="https://drive.google.com/drive/folders/1zu6YIb4CKhL7zFYmZwb6FI77N-dtg-C2" TargetMode="External"/><Relationship Id="rId324" Type="http://schemas.openxmlformats.org/officeDocument/2006/relationships/hyperlink" Target="https://drive.google.com/drive/folders/1pc2BfLy7iaT5Z931DGnY6BrgrjAQndze" TargetMode="External"/><Relationship Id="rId445" Type="http://schemas.openxmlformats.org/officeDocument/2006/relationships/hyperlink" Target="https://drive.google.com/drive/folders/1zORJcCWHo3wQ9na8OrSXwyuBh0p9X0bB" TargetMode="External"/><Relationship Id="rId566" Type="http://schemas.openxmlformats.org/officeDocument/2006/relationships/hyperlink" Target="https://drive.google.com/drive/folders/1QWqrx5XulPbDn_6Q0EwsagCCVYVUWp0Z" TargetMode="External"/><Relationship Id="rId687" Type="http://schemas.openxmlformats.org/officeDocument/2006/relationships/hyperlink" Target="https://drive.google.com/drive/folders/1fyxxFiIJuPYz0bLUtvMJNiK8wRLE31Bt" TargetMode="External"/><Relationship Id="rId209" Type="http://schemas.openxmlformats.org/officeDocument/2006/relationships/hyperlink" Target="https://drive.google.com/drive/folders/1BcDG1LWvUrOdz3fa9yVIPux1chayEHmy" TargetMode="External"/><Relationship Id="rId208" Type="http://schemas.openxmlformats.org/officeDocument/2006/relationships/hyperlink" Target="https://drive.google.com/drive/folders/1n625NJSNHgD7xXc1qWgoSXA2Us_HA-vY" TargetMode="External"/><Relationship Id="rId329" Type="http://schemas.openxmlformats.org/officeDocument/2006/relationships/hyperlink" Target="https://drive.google.com/drive/folders/1yTcis1SwnTZ89o5SjCG2POnqZPUzOD8t" TargetMode="External"/><Relationship Id="rId207" Type="http://schemas.openxmlformats.org/officeDocument/2006/relationships/hyperlink" Target="https://drive.google.com/drive/folders/1Luy5nKTOIZGpO8E7HB4bxPBgX6sE0ZFA" TargetMode="External"/><Relationship Id="rId328" Type="http://schemas.openxmlformats.org/officeDocument/2006/relationships/hyperlink" Target="https://www.lg.com/us/tvs/lg-43uq8000aub-4k-uhd-tv" TargetMode="External"/><Relationship Id="rId449" Type="http://schemas.openxmlformats.org/officeDocument/2006/relationships/hyperlink" Target="https://drive.google.com/drive/folders/1YOXezuGvE3yaTDAigl7aNngZrbUX3r3W" TargetMode="External"/><Relationship Id="rId440" Type="http://schemas.openxmlformats.org/officeDocument/2006/relationships/hyperlink" Target="https://drive.google.com/drive/folders/1Xl18qpPi87wMvfRwAFKEh_8m84JcNj06" TargetMode="External"/><Relationship Id="rId561" Type="http://schemas.openxmlformats.org/officeDocument/2006/relationships/hyperlink" Target="https://drive.google.com/drive/folders/1AZQCfXU03A2bknYpy3Piso9T3IgMn_Sv" TargetMode="External"/><Relationship Id="rId682" Type="http://schemas.openxmlformats.org/officeDocument/2006/relationships/hyperlink" Target="https://drive.google.com/drive/folders/1kAW9f9H5SWQk9zNiS9hzKUAcJahPsEY8" TargetMode="External"/><Relationship Id="rId560" Type="http://schemas.openxmlformats.org/officeDocument/2006/relationships/hyperlink" Target="https://drive.google.com/drive/folders/17tA9NSgcIptYotcTBm1yZN1ImEeOxU4Y" TargetMode="External"/><Relationship Id="rId681" Type="http://schemas.openxmlformats.org/officeDocument/2006/relationships/hyperlink" Target="https://drive.google.com/drive/folders/1PDHP1e9rZJi0OlPXldUGlL9vWBDLSSFK" TargetMode="External"/><Relationship Id="rId680" Type="http://schemas.openxmlformats.org/officeDocument/2006/relationships/hyperlink" Target="https://drive.google.com/drive/folders/1CrrVcGk_Cvas-3UOlfMNVbBAtuMw8NP2" TargetMode="External"/><Relationship Id="rId202" Type="http://schemas.openxmlformats.org/officeDocument/2006/relationships/hyperlink" Target="https://drive.google.com/drive/folders/1C_23SR5kdGrmjHQKd4_JyLl1FPshfVHL" TargetMode="External"/><Relationship Id="rId323" Type="http://schemas.openxmlformats.org/officeDocument/2006/relationships/hyperlink" Target="https://drive.google.com/drive/folders/1pc2BfLy7iaT5Z931DGnY6BrgrjAQndze" TargetMode="External"/><Relationship Id="rId444" Type="http://schemas.openxmlformats.org/officeDocument/2006/relationships/hyperlink" Target="https://drive.google.com/drive/folders/108uiovenN_KGAEbH6ktWbJxnkeurdnQ6" TargetMode="External"/><Relationship Id="rId565" Type="http://schemas.openxmlformats.org/officeDocument/2006/relationships/hyperlink" Target="https://drive.google.com/drive/folders/1VgX60sjrC6m7l9mNL2pE_bLS1a9mj5jn" TargetMode="External"/><Relationship Id="rId686" Type="http://schemas.openxmlformats.org/officeDocument/2006/relationships/hyperlink" Target="https://drive.google.com/drive/folders/1AUOn_lGjOGqK_tx8HYU74W_icK955Qbt" TargetMode="External"/><Relationship Id="rId201" Type="http://schemas.openxmlformats.org/officeDocument/2006/relationships/hyperlink" Target="https://drive.google.com/drive/folders/17hNsj1XSC73erc5nmAO7iMna58A4l3dJ" TargetMode="External"/><Relationship Id="rId322" Type="http://schemas.openxmlformats.org/officeDocument/2006/relationships/hyperlink" Target="https://drive.google.com/drive/folders/1CeMojgDs-wT7pg9pYSYUSxzxR0ObDkZE" TargetMode="External"/><Relationship Id="rId443" Type="http://schemas.openxmlformats.org/officeDocument/2006/relationships/hyperlink" Target="https://drive.google.com/drive/folders/1QVPf2NBrYI7q4n5PDFubHx-c3-yKrJNn" TargetMode="External"/><Relationship Id="rId564" Type="http://schemas.openxmlformats.org/officeDocument/2006/relationships/hyperlink" Target="https://drive.google.com/drive/folders/1C4CNM6AginEsogO4jrS8QiFBDVvEJYtn" TargetMode="External"/><Relationship Id="rId685" Type="http://schemas.openxmlformats.org/officeDocument/2006/relationships/hyperlink" Target="https://drive.google.com/drive/folders/1Sz53UUH2Im78l2hGOXOGGbkvsi-kxP08" TargetMode="External"/><Relationship Id="rId200" Type="http://schemas.openxmlformats.org/officeDocument/2006/relationships/hyperlink" Target="https://drive.google.com/drive/folders/1ZYC4FRhi8LrGyLvWcqNZVwESYYgRBa24" TargetMode="External"/><Relationship Id="rId321" Type="http://schemas.openxmlformats.org/officeDocument/2006/relationships/hyperlink" Target="https://drive.google.com/drive/folders/1neAuuMxoDnLxTAlwBnMU9YVaSWsry2yD" TargetMode="External"/><Relationship Id="rId442" Type="http://schemas.openxmlformats.org/officeDocument/2006/relationships/hyperlink" Target="https://drive.google.com/drive/folders/1RDZjYH3veCknRJ00g7qmEgZs1l9MUDOO" TargetMode="External"/><Relationship Id="rId563" Type="http://schemas.openxmlformats.org/officeDocument/2006/relationships/hyperlink" Target="https://drive.google.com/drive/folders/1q9x27JfFH7BwdqmP9-QFnJrWBN0SyaKh" TargetMode="External"/><Relationship Id="rId684" Type="http://schemas.openxmlformats.org/officeDocument/2006/relationships/hyperlink" Target="https://drive.google.com/drive/folders/1y89a3qiZPxliy_9L3vb45hVfjM9LoixO" TargetMode="External"/><Relationship Id="rId320" Type="http://schemas.openxmlformats.org/officeDocument/2006/relationships/hyperlink" Target="https://drive.google.com/drive/folders/1isemK5oQMroXkF_zCr1s32fJTdud0-c_" TargetMode="External"/><Relationship Id="rId441" Type="http://schemas.openxmlformats.org/officeDocument/2006/relationships/hyperlink" Target="https://drive.google.com/drive/folders/1pr2uvImjkMYoDYtX2nmzRqLbskn0P58u" TargetMode="External"/><Relationship Id="rId562" Type="http://schemas.openxmlformats.org/officeDocument/2006/relationships/hyperlink" Target="https://drive.google.com/drive/folders/1Cn63aTNWYAp16SJh2aTrlYCU0Of6_IWE" TargetMode="External"/><Relationship Id="rId683" Type="http://schemas.openxmlformats.org/officeDocument/2006/relationships/hyperlink" Target="https://drive.google.com/drive/folders/18iT7mTeFrYXQdMlvFF-JHQAs-_yFU0uS" TargetMode="External"/><Relationship Id="rId316" Type="http://schemas.openxmlformats.org/officeDocument/2006/relationships/hyperlink" Target="https://drive.google.com/drive/folders/12p36DmVQRP10m0cH3abN3aBcu8Lg8QCH" TargetMode="External"/><Relationship Id="rId437" Type="http://schemas.openxmlformats.org/officeDocument/2006/relationships/hyperlink" Target="https://drive.google.com/drive/folders/11EBguwU0FhA3jKIwLRBd-HVYJW5UXohs" TargetMode="External"/><Relationship Id="rId558" Type="http://schemas.openxmlformats.org/officeDocument/2006/relationships/hyperlink" Target="https://drive.google.com/drive/search?q=8000124" TargetMode="External"/><Relationship Id="rId679" Type="http://schemas.openxmlformats.org/officeDocument/2006/relationships/hyperlink" Target="https://drive.google.com/drive/folders/1SHYH03ija5wygSeTxT4gnOFA11VGLqRi" TargetMode="External"/><Relationship Id="rId315" Type="http://schemas.openxmlformats.org/officeDocument/2006/relationships/hyperlink" Target="https://drive.google.com/drive/folders/12cIRAylDbYgncceN0cdZLhMvRljfdMyy" TargetMode="External"/><Relationship Id="rId436" Type="http://schemas.openxmlformats.org/officeDocument/2006/relationships/hyperlink" Target="https://drive.google.com/drive/folders/1yasmyXNCTCksOwChD-tV6wyHz-vXePzN" TargetMode="External"/><Relationship Id="rId557" Type="http://schemas.openxmlformats.org/officeDocument/2006/relationships/hyperlink" Target="https://drive.google.com/drive/folders/1bHr7M7y4ud2pH7g3MACDwz-yvM5AThkg" TargetMode="External"/><Relationship Id="rId678" Type="http://schemas.openxmlformats.org/officeDocument/2006/relationships/hyperlink" Target="https://drive.google.com/drive/folders/12aKb-QE0R2zXdwD9cUPGjfBAiW6UDQBH" TargetMode="External"/><Relationship Id="rId314" Type="http://schemas.openxmlformats.org/officeDocument/2006/relationships/hyperlink" Target="https://drive.google.com/drive/folders/1_JrLLIbjjTatKAHwkXdoJuMA7MMCv_tw" TargetMode="External"/><Relationship Id="rId435" Type="http://schemas.openxmlformats.org/officeDocument/2006/relationships/hyperlink" Target="https://drive.google.com/drive/folders/1rgX91PksJxrT5o0VJPJtH7CvpI6WldUZ" TargetMode="External"/><Relationship Id="rId556" Type="http://schemas.openxmlformats.org/officeDocument/2006/relationships/hyperlink" Target="https://drive.google.com/drive/folders/1vy1eIku3GJO5qpPlBxatW6sZ9s-hh55d" TargetMode="External"/><Relationship Id="rId677" Type="http://schemas.openxmlformats.org/officeDocument/2006/relationships/hyperlink" Target="https://drive.google.com/drive/folders/1V7tugUUNZK8xE1RrAq8O3zIH2-nxILnD" TargetMode="External"/><Relationship Id="rId313" Type="http://schemas.openxmlformats.org/officeDocument/2006/relationships/hyperlink" Target="https://drive.google.com/drive/folders/14DxHA9Ap30Ax3sMBLPiVj4RkyN8iYpTS" TargetMode="External"/><Relationship Id="rId434" Type="http://schemas.openxmlformats.org/officeDocument/2006/relationships/hyperlink" Target="https://drive.google.com/drive/folders/1LTxcolOQaery_myHTt4-iQwmONEX2uHk" TargetMode="External"/><Relationship Id="rId555" Type="http://schemas.openxmlformats.org/officeDocument/2006/relationships/hyperlink" Target="https://drive.google.com/drive/folders/1qXL4rqFp6NrIcLAg_xGr7c1EEFga3DgU" TargetMode="External"/><Relationship Id="rId676" Type="http://schemas.openxmlformats.org/officeDocument/2006/relationships/hyperlink" Target="https://drive.google.com/drive/folders/1ybQB8-0y2JwiPJmEYI9-DDW5rEPUkTXB" TargetMode="External"/><Relationship Id="rId319" Type="http://schemas.openxmlformats.org/officeDocument/2006/relationships/hyperlink" Target="https://drive.google.com/drive/folders/1krTc1HdtkTXZY71gqrByvumMIJZVTpZG" TargetMode="External"/><Relationship Id="rId318" Type="http://schemas.openxmlformats.org/officeDocument/2006/relationships/hyperlink" Target="https://drive.google.com/drive/folders/1nYgBNvoU0bOS1jVYZsLl4-qQl0WZmLwd" TargetMode="External"/><Relationship Id="rId439" Type="http://schemas.openxmlformats.org/officeDocument/2006/relationships/hyperlink" Target="https://drive.google.com/drive/folders/1OR6Ku42oI5P7P6TSHfQ71igXwygPUgtu" TargetMode="External"/><Relationship Id="rId317" Type="http://schemas.openxmlformats.org/officeDocument/2006/relationships/hyperlink" Target="https://drive.google.com/drive/folders/1dyDR8z8_2cpg37o2EzczTBqohqNTw0zL" TargetMode="External"/><Relationship Id="rId438" Type="http://schemas.openxmlformats.org/officeDocument/2006/relationships/hyperlink" Target="https://drive.google.com/drive/folders/1JOcE_YG_b0NyX_Q2m5Zz38LlWSW0kKw4" TargetMode="External"/><Relationship Id="rId559" Type="http://schemas.openxmlformats.org/officeDocument/2006/relationships/hyperlink" Target="https://drive.google.com/drive/folders/1wS_gmxQ-F3jsXPRFwfT6I-859p929Ozl" TargetMode="External"/><Relationship Id="rId550" Type="http://schemas.openxmlformats.org/officeDocument/2006/relationships/hyperlink" Target="https://drive.google.com/drive/folders/18cpShyMYbxC-bpBI9BdKTQmHuvgnx0ox" TargetMode="External"/><Relationship Id="rId671" Type="http://schemas.openxmlformats.org/officeDocument/2006/relationships/hyperlink" Target="https://drive.google.com/drive/folders/1yAxG8zMNufEogA0XtDq8qOvkoqttqZuY" TargetMode="External"/><Relationship Id="rId670" Type="http://schemas.openxmlformats.org/officeDocument/2006/relationships/hyperlink" Target="https://drive.google.com/drive/folders/1snQcw5NM5roIUjcaIWP4nNvULR7TsQvN" TargetMode="External"/><Relationship Id="rId312" Type="http://schemas.openxmlformats.org/officeDocument/2006/relationships/hyperlink" Target="https://drive.google.com/drive/folders/1a7Q1eOikNdbSK8V11wSi0_b0k6QqmqGX" TargetMode="External"/><Relationship Id="rId433" Type="http://schemas.openxmlformats.org/officeDocument/2006/relationships/hyperlink" Target="https://drive.google.com/drive/folders/1C2vFKAW1r78n137zHnDqnccN0BGvOaDB" TargetMode="External"/><Relationship Id="rId554" Type="http://schemas.openxmlformats.org/officeDocument/2006/relationships/hyperlink" Target="https://drive.google.com/drive/folders/1u_Kp2F4Kf9YfsdOkJyWc6ioj3HR2_b7n" TargetMode="External"/><Relationship Id="rId675" Type="http://schemas.openxmlformats.org/officeDocument/2006/relationships/hyperlink" Target="https://drive.google.com/drive/folders/1JRaKZsiqLFUzBXY6V6n5qwg1BRlydrJ5" TargetMode="External"/><Relationship Id="rId311" Type="http://schemas.openxmlformats.org/officeDocument/2006/relationships/hyperlink" Target="https://drive.google.com/drive/folders/1aY0SBTsBtt83v1hhNzncpa1zsq6I0mOe" TargetMode="External"/><Relationship Id="rId432" Type="http://schemas.openxmlformats.org/officeDocument/2006/relationships/hyperlink" Target="https://drive.google.com/drive/folders/1GX1DF1_ZpRsH6IGqt469kiJPE3GxzJ1g" TargetMode="External"/><Relationship Id="rId553" Type="http://schemas.openxmlformats.org/officeDocument/2006/relationships/hyperlink" Target="https://drive.google.com/drive/folders/18ABD5ke0bZr6cIOOo9wNU8Fs-JHXf_Cj" TargetMode="External"/><Relationship Id="rId674" Type="http://schemas.openxmlformats.org/officeDocument/2006/relationships/hyperlink" Target="https://drive.google.com/drive/folders/1doyycS34kMI3OCoJ4hSLgC2f33NvjB2a" TargetMode="External"/><Relationship Id="rId310" Type="http://schemas.openxmlformats.org/officeDocument/2006/relationships/hyperlink" Target="https://drive.google.com/drive/folders/1Us_SzcCRVMl1-XH7N042fszsu9U1vbne" TargetMode="External"/><Relationship Id="rId431" Type="http://schemas.openxmlformats.org/officeDocument/2006/relationships/hyperlink" Target="https://drive.google.com/drive/folders/1BjLHGAzZP_0_vEATFuy9N-tSPuWMvA45" TargetMode="External"/><Relationship Id="rId552" Type="http://schemas.openxmlformats.org/officeDocument/2006/relationships/hyperlink" Target="https://drive.google.com/drive/folders/17InlreyIxT2bnypnLDXg_OUN_77FxIOp" TargetMode="External"/><Relationship Id="rId673" Type="http://schemas.openxmlformats.org/officeDocument/2006/relationships/hyperlink" Target="https://drive.google.com/drive/folders/1f9zHfod4q247KC8HRPmVJ1F-PXIy9j6b" TargetMode="External"/><Relationship Id="rId430" Type="http://schemas.openxmlformats.org/officeDocument/2006/relationships/hyperlink" Target="https://drive.google.com/drive/folders/1G3znFPQ50w5WwpVFp7vmW4o9W7KAdOeH" TargetMode="External"/><Relationship Id="rId551" Type="http://schemas.openxmlformats.org/officeDocument/2006/relationships/hyperlink" Target="https://drive.google.com/drive/folders/1xQ5gsXgbMSmCC4tJbWKHjA6dC6VjNPEN" TargetMode="External"/><Relationship Id="rId672" Type="http://schemas.openxmlformats.org/officeDocument/2006/relationships/hyperlink" Target="https://drive.google.com/drive/folders/1IEpSy5IOL-JkRKOYvDTBC1O_cNd5qyY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lg.com/us/tvs/lg-43uq8000aub-4k-uhd-tv" TargetMode="External"/><Relationship Id="rId3" Type="http://schemas.openxmlformats.org/officeDocument/2006/relationships/hyperlink" Target="https://www.lg.com/us/tvs/lg-43ur8000aua-4k-uhd-tv" TargetMode="External"/><Relationship Id="rId4" Type="http://schemas.openxmlformats.org/officeDocument/2006/relationships/hyperlink" Target="http://limpieza.la/" TargetMode="External"/><Relationship Id="rId5" Type="http://schemas.openxmlformats.org/officeDocument/2006/relationships/drawing" Target="../drawings/drawing5.xml"/><Relationship Id="rId6"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2.63"/>
    <col customWidth="1" min="2" max="2" width="17.63"/>
    <col customWidth="1" min="3" max="3" width="18.88"/>
    <col customWidth="1" min="4" max="4" width="27.63"/>
    <col customWidth="1" min="5" max="5" width="21.38"/>
    <col customWidth="1" min="6" max="6" width="46.38"/>
    <col customWidth="1" min="7" max="7" width="16.38"/>
    <col customWidth="1" min="8" max="8" width="55.13"/>
    <col customWidth="1" min="9" max="9" width="21.38"/>
    <col customWidth="1" min="10" max="10" width="17.63"/>
    <col customWidth="1" min="11" max="11" width="23.88"/>
    <col customWidth="1" min="12" max="12" width="101.38"/>
    <col customWidth="1" min="13" max="13" width="66.63"/>
    <col customWidth="1" min="14" max="14" width="20.38"/>
    <col customWidth="1" min="15" max="15" width="43.88"/>
    <col customWidth="1" min="16" max="16" width="12.63"/>
    <col customWidth="1" min="17" max="18" width="18.88"/>
    <col customWidth="1" min="19" max="19" width="16.38"/>
    <col customWidth="1" min="20" max="20" width="18.88"/>
    <col customWidth="1" min="21" max="21" width="56.38"/>
    <col customWidth="1" min="22" max="22" width="20.13"/>
    <col customWidth="1" min="23" max="23" width="93.63"/>
    <col customWidth="1" min="24" max="24" width="78.88"/>
    <col customWidth="1" min="25" max="25" width="117.63"/>
    <col customWidth="1" min="26" max="26" width="105.13"/>
    <col customWidth="1" min="27" max="27" width="68.0"/>
    <col customWidth="1" min="28" max="28" width="72.63"/>
    <col customWidth="1" min="29" max="29" width="59.5"/>
    <col customWidth="1" min="30" max="31" width="67.63"/>
    <col customWidth="1" min="32" max="32" width="27.63"/>
    <col customWidth="1" min="33" max="33" width="36.38"/>
    <col customWidth="1" min="34" max="34" width="27.63"/>
    <col customWidth="1" min="35" max="35" width="25.13"/>
    <col customWidth="1" min="36" max="36" width="17.63"/>
    <col customWidth="1" min="37" max="37" width="21.38"/>
    <col customWidth="1" min="38" max="38" width="25.13"/>
    <col customWidth="1" min="39" max="39" width="26.38"/>
    <col customWidth="1" min="40" max="40" width="27.63"/>
    <col customWidth="1" min="41" max="41" width="25.13"/>
    <col customWidth="1" min="42" max="42" width="31.38"/>
    <col customWidth="1" min="43" max="44" width="32.63"/>
    <col customWidth="1" min="45" max="45" width="30.13"/>
    <col customWidth="1" min="46" max="46" width="26.38"/>
    <col customWidth="1" min="47" max="48" width="27.63"/>
    <col customWidth="1" min="49" max="49" width="25.13"/>
    <col customWidth="1" min="50" max="50" width="33.88"/>
    <col customWidth="1" min="51" max="51" width="43.88"/>
    <col customWidth="1" min="52" max="53" width="45.13"/>
    <col customWidth="1" min="54" max="54" width="42.63"/>
    <col customWidth="1" min="55" max="55" width="51.38"/>
    <col customWidth="1" min="56" max="56" width="21.38"/>
    <col customWidth="1" min="57" max="57" width="13.88"/>
  </cols>
  <sheetData>
    <row r="1" ht="15.75" customHeight="1">
      <c r="A1" s="1" t="s">
        <v>0</v>
      </c>
      <c r="B1" s="2" t="s">
        <v>1</v>
      </c>
      <c r="C1" s="2" t="s">
        <v>2</v>
      </c>
      <c r="D1" s="2" t="s">
        <v>3</v>
      </c>
      <c r="E1" s="2" t="s">
        <v>4</v>
      </c>
      <c r="F1" s="2" t="s">
        <v>5</v>
      </c>
      <c r="G1" s="2" t="s">
        <v>6</v>
      </c>
      <c r="H1" s="2" t="s">
        <v>7</v>
      </c>
      <c r="I1" s="2" t="s">
        <v>8</v>
      </c>
      <c r="J1" s="3" t="s">
        <v>9</v>
      </c>
      <c r="K1" s="2" t="s">
        <v>10</v>
      </c>
      <c r="L1" s="2" t="s">
        <v>11</v>
      </c>
      <c r="M1" s="2" t="s">
        <v>12</v>
      </c>
      <c r="N1" s="4" t="s">
        <v>13</v>
      </c>
      <c r="O1" s="2" t="s">
        <v>14</v>
      </c>
      <c r="P1" s="2" t="s">
        <v>15</v>
      </c>
      <c r="Q1" s="2" t="s">
        <v>16</v>
      </c>
      <c r="R1" s="2" t="s">
        <v>17</v>
      </c>
      <c r="S1" s="2" t="s">
        <v>18</v>
      </c>
      <c r="T1" s="3" t="s">
        <v>19</v>
      </c>
      <c r="U1" s="3" t="s">
        <v>20</v>
      </c>
      <c r="V1" s="2" t="s">
        <v>21</v>
      </c>
      <c r="W1" s="2" t="s">
        <v>22</v>
      </c>
      <c r="X1" s="2" t="s">
        <v>23</v>
      </c>
      <c r="Y1" s="2" t="s">
        <v>24</v>
      </c>
      <c r="Z1" s="2" t="s">
        <v>25</v>
      </c>
      <c r="AA1" s="2" t="s">
        <v>26</v>
      </c>
      <c r="AB1" s="2" t="s">
        <v>27</v>
      </c>
      <c r="AC1" s="5"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6" t="s">
        <v>45</v>
      </c>
      <c r="AU1" s="2" t="s">
        <v>46</v>
      </c>
      <c r="AV1" s="2" t="s">
        <v>47</v>
      </c>
      <c r="AW1" s="2" t="s">
        <v>48</v>
      </c>
      <c r="AX1" s="7" t="s">
        <v>49</v>
      </c>
      <c r="AY1" s="2" t="s">
        <v>50</v>
      </c>
      <c r="AZ1" s="2" t="s">
        <v>51</v>
      </c>
      <c r="BA1" s="2" t="s">
        <v>52</v>
      </c>
      <c r="BB1" s="2" t="s">
        <v>53</v>
      </c>
      <c r="BC1" s="2" t="s">
        <v>54</v>
      </c>
      <c r="BD1" s="2" t="s">
        <v>55</v>
      </c>
      <c r="BE1" s="1" t="s">
        <v>56</v>
      </c>
    </row>
    <row r="2" ht="15.75" customHeight="1">
      <c r="A2" s="8">
        <v>1000001.0</v>
      </c>
      <c r="B2" s="8" t="s">
        <v>57</v>
      </c>
      <c r="C2" s="8">
        <v>1.0</v>
      </c>
      <c r="D2" s="8" t="s">
        <v>58</v>
      </c>
      <c r="E2" s="8">
        <v>3.0</v>
      </c>
      <c r="F2" s="8" t="s">
        <v>59</v>
      </c>
      <c r="G2" s="8">
        <v>2.0</v>
      </c>
      <c r="H2" s="8" t="s">
        <v>60</v>
      </c>
      <c r="I2" s="8" t="s">
        <v>61</v>
      </c>
      <c r="J2" s="9" t="s">
        <v>62</v>
      </c>
      <c r="K2" s="8" t="s">
        <v>63</v>
      </c>
      <c r="L2" s="8" t="s">
        <v>64</v>
      </c>
      <c r="M2" s="10" t="s">
        <v>65</v>
      </c>
      <c r="N2" s="11">
        <f t="shared" ref="N2:N901" si="1">len(M2)</f>
        <v>26</v>
      </c>
      <c r="O2" s="8" t="s">
        <v>66</v>
      </c>
      <c r="P2" s="8" t="s">
        <v>67</v>
      </c>
      <c r="Q2" s="12">
        <v>1464.0</v>
      </c>
      <c r="R2" s="12">
        <f t="shared" ref="R2:R439" si="2">Q2*1.16</f>
        <v>1698.24</v>
      </c>
      <c r="S2" s="8" t="s">
        <v>68</v>
      </c>
      <c r="T2" s="9" t="s">
        <v>69</v>
      </c>
      <c r="U2" s="9" t="s">
        <v>70</v>
      </c>
      <c r="V2" s="13">
        <v>45275.0</v>
      </c>
      <c r="W2" s="8" t="s">
        <v>71</v>
      </c>
      <c r="X2" s="11"/>
      <c r="Y2" s="14" t="s">
        <v>72</v>
      </c>
      <c r="Z2" s="11" t="s">
        <v>73</v>
      </c>
      <c r="AA2" s="11" t="s">
        <v>71</v>
      </c>
      <c r="AB2" s="11"/>
      <c r="AC2" s="15" t="s">
        <v>71</v>
      </c>
      <c r="AD2" s="11"/>
      <c r="AE2" s="11"/>
      <c r="AF2" s="11" t="s">
        <v>74</v>
      </c>
      <c r="AG2" s="8">
        <f>'Disponibilidad en canales comer'!M2</f>
        <v>3</v>
      </c>
      <c r="AH2" s="8">
        <f>COUNTIF('Composición de COMBOS'!B:B,A2)</f>
        <v>0</v>
      </c>
      <c r="AI2" s="8">
        <v>1.0</v>
      </c>
      <c r="AJ2" s="8">
        <v>1.0</v>
      </c>
      <c r="AK2" s="8" t="s">
        <v>75</v>
      </c>
      <c r="AL2" s="16">
        <v>23.0</v>
      </c>
      <c r="AM2" s="17">
        <v>190.0</v>
      </c>
      <c r="AN2" s="18">
        <v>100.0</v>
      </c>
      <c r="AO2" s="16">
        <v>105.0</v>
      </c>
      <c r="AP2" s="19">
        <v>0.0</v>
      </c>
      <c r="AQ2" s="19">
        <v>0.0</v>
      </c>
      <c r="AR2" s="19">
        <v>0.0</v>
      </c>
      <c r="AS2" s="19">
        <v>0.0</v>
      </c>
      <c r="AT2" s="16">
        <v>25.0</v>
      </c>
      <c r="AU2" s="16">
        <v>108.0</v>
      </c>
      <c r="AV2" s="16">
        <v>12.0</v>
      </c>
      <c r="AW2" s="16">
        <v>62.0</v>
      </c>
      <c r="AX2" s="17">
        <f t="shared" ref="AX2:AX974" si="3">(AU2*AW2*AV2)/5000</f>
        <v>16.0704</v>
      </c>
      <c r="AY2" s="17">
        <v>0.0</v>
      </c>
      <c r="AZ2" s="17">
        <v>0.0</v>
      </c>
      <c r="BA2" s="17">
        <v>0.0</v>
      </c>
      <c r="BB2" s="17">
        <v>0.0</v>
      </c>
      <c r="BC2" s="17">
        <f t="shared" ref="BC2:BC205" si="4">(AZ2*BB2*BA2)/5000</f>
        <v>0</v>
      </c>
      <c r="BD2" s="8" t="s">
        <v>76</v>
      </c>
      <c r="BE2" s="20" t="s">
        <v>77</v>
      </c>
    </row>
    <row r="3" ht="15.75" customHeight="1">
      <c r="A3" s="8">
        <v>1000002.0</v>
      </c>
      <c r="B3" s="8" t="s">
        <v>78</v>
      </c>
      <c r="C3" s="8">
        <v>1.0</v>
      </c>
      <c r="D3" s="8" t="s">
        <v>58</v>
      </c>
      <c r="E3" s="8">
        <v>3.0</v>
      </c>
      <c r="F3" s="8" t="s">
        <v>59</v>
      </c>
      <c r="G3" s="8">
        <v>2.0</v>
      </c>
      <c r="H3" s="8" t="s">
        <v>60</v>
      </c>
      <c r="I3" s="8" t="s">
        <v>61</v>
      </c>
      <c r="J3" s="9" t="s">
        <v>79</v>
      </c>
      <c r="K3" s="8" t="s">
        <v>63</v>
      </c>
      <c r="L3" s="8" t="s">
        <v>80</v>
      </c>
      <c r="M3" s="21" t="s">
        <v>81</v>
      </c>
      <c r="N3" s="11">
        <f t="shared" si="1"/>
        <v>25</v>
      </c>
      <c r="O3" s="8" t="s">
        <v>66</v>
      </c>
      <c r="P3" s="8" t="s">
        <v>67</v>
      </c>
      <c r="Q3" s="12">
        <v>1464.0</v>
      </c>
      <c r="R3" s="12">
        <f t="shared" si="2"/>
        <v>1698.24</v>
      </c>
      <c r="S3" s="8" t="s">
        <v>68</v>
      </c>
      <c r="T3" s="9" t="s">
        <v>69</v>
      </c>
      <c r="U3" s="9" t="s">
        <v>70</v>
      </c>
      <c r="V3" s="13">
        <v>45257.0</v>
      </c>
      <c r="W3" s="8" t="s">
        <v>82</v>
      </c>
      <c r="X3" s="11"/>
      <c r="Y3" s="14" t="s">
        <v>72</v>
      </c>
      <c r="Z3" s="11" t="s">
        <v>83</v>
      </c>
      <c r="AA3" s="11" t="s">
        <v>82</v>
      </c>
      <c r="AB3" s="11"/>
      <c r="AC3" s="15" t="s">
        <v>82</v>
      </c>
      <c r="AD3" s="11"/>
      <c r="AE3" s="11"/>
      <c r="AF3" s="11" t="s">
        <v>74</v>
      </c>
      <c r="AG3" s="8">
        <f>'Disponibilidad en canales comer'!M3</f>
        <v>4</v>
      </c>
      <c r="AH3" s="8">
        <f>COUNTIF('Composición de COMBOS'!B:B,A3)</f>
        <v>0</v>
      </c>
      <c r="AI3" s="8">
        <v>1.0</v>
      </c>
      <c r="AJ3" s="8">
        <v>1.0</v>
      </c>
      <c r="AK3" s="8" t="s">
        <v>75</v>
      </c>
      <c r="AL3" s="16">
        <v>23.0</v>
      </c>
      <c r="AM3" s="17">
        <v>190.0</v>
      </c>
      <c r="AN3" s="18">
        <v>100.0</v>
      </c>
      <c r="AO3" s="16">
        <v>105.0</v>
      </c>
      <c r="AP3" s="19">
        <v>0.0</v>
      </c>
      <c r="AQ3" s="19">
        <v>0.0</v>
      </c>
      <c r="AR3" s="19">
        <v>0.0</v>
      </c>
      <c r="AS3" s="19">
        <v>0.0</v>
      </c>
      <c r="AT3" s="16">
        <v>25.0</v>
      </c>
      <c r="AU3" s="16">
        <v>108.0</v>
      </c>
      <c r="AV3" s="16">
        <v>12.0</v>
      </c>
      <c r="AW3" s="16">
        <v>62.0</v>
      </c>
      <c r="AX3" s="17">
        <f t="shared" si="3"/>
        <v>16.0704</v>
      </c>
      <c r="AY3" s="17">
        <v>0.0</v>
      </c>
      <c r="AZ3" s="17">
        <v>0.0</v>
      </c>
      <c r="BA3" s="17">
        <v>0.0</v>
      </c>
      <c r="BB3" s="17">
        <v>0.0</v>
      </c>
      <c r="BC3" s="17">
        <f t="shared" si="4"/>
        <v>0</v>
      </c>
      <c r="BD3" s="8" t="s">
        <v>76</v>
      </c>
      <c r="BE3" s="22" t="s">
        <v>84</v>
      </c>
    </row>
    <row r="4" ht="15.75" customHeight="1">
      <c r="A4" s="8">
        <v>1000003.0</v>
      </c>
      <c r="B4" s="8" t="s">
        <v>85</v>
      </c>
      <c r="C4" s="8">
        <v>1.0</v>
      </c>
      <c r="D4" s="8" t="s">
        <v>58</v>
      </c>
      <c r="E4" s="8">
        <v>3.0</v>
      </c>
      <c r="F4" s="8" t="s">
        <v>59</v>
      </c>
      <c r="G4" s="8">
        <v>2.0</v>
      </c>
      <c r="H4" s="8" t="s">
        <v>60</v>
      </c>
      <c r="I4" s="8" t="s">
        <v>61</v>
      </c>
      <c r="J4" s="9" t="s">
        <v>86</v>
      </c>
      <c r="K4" s="8" t="s">
        <v>63</v>
      </c>
      <c r="L4" s="8" t="s">
        <v>87</v>
      </c>
      <c r="M4" s="21" t="s">
        <v>88</v>
      </c>
      <c r="N4" s="11">
        <f t="shared" si="1"/>
        <v>20</v>
      </c>
      <c r="O4" s="8" t="s">
        <v>66</v>
      </c>
      <c r="P4" s="8" t="s">
        <v>67</v>
      </c>
      <c r="Q4" s="12">
        <v>1638.8</v>
      </c>
      <c r="R4" s="12">
        <f t="shared" si="2"/>
        <v>1901.008</v>
      </c>
      <c r="S4" s="8" t="s">
        <v>68</v>
      </c>
      <c r="T4" s="9" t="s">
        <v>69</v>
      </c>
      <c r="U4" s="9" t="s">
        <v>70</v>
      </c>
      <c r="V4" s="13">
        <v>45275.0</v>
      </c>
      <c r="W4" s="8" t="s">
        <v>89</v>
      </c>
      <c r="X4" s="11"/>
      <c r="Y4" s="23"/>
      <c r="Z4" s="11"/>
      <c r="AA4" s="11" t="s">
        <v>89</v>
      </c>
      <c r="AB4" s="11"/>
      <c r="AC4" s="15" t="s">
        <v>89</v>
      </c>
      <c r="AD4" s="11"/>
      <c r="AE4" s="11"/>
      <c r="AF4" s="11" t="s">
        <v>74</v>
      </c>
      <c r="AG4" s="8">
        <f>'Disponibilidad en canales comer'!M4</f>
        <v>2</v>
      </c>
      <c r="AH4" s="8">
        <f>COUNTIF('Composición de COMBOS'!B:B,A4)</f>
        <v>0</v>
      </c>
      <c r="AI4" s="8">
        <v>1.0</v>
      </c>
      <c r="AJ4" s="8">
        <v>1.0</v>
      </c>
      <c r="AK4" s="8" t="s">
        <v>75</v>
      </c>
      <c r="AL4" s="16">
        <v>33.0</v>
      </c>
      <c r="AM4" s="17">
        <v>190.0</v>
      </c>
      <c r="AN4" s="18">
        <v>200.0</v>
      </c>
      <c r="AO4" s="16">
        <v>105.0</v>
      </c>
      <c r="AP4" s="19">
        <v>0.0</v>
      </c>
      <c r="AQ4" s="19">
        <v>0.0</v>
      </c>
      <c r="AR4" s="19">
        <v>0.0</v>
      </c>
      <c r="AS4" s="19">
        <v>0.0</v>
      </c>
      <c r="AT4" s="16">
        <v>36.8</v>
      </c>
      <c r="AU4" s="16">
        <v>208.0</v>
      </c>
      <c r="AV4" s="16">
        <v>12.0</v>
      </c>
      <c r="AW4" s="16">
        <v>62.0</v>
      </c>
      <c r="AX4" s="17">
        <f t="shared" si="3"/>
        <v>30.9504</v>
      </c>
      <c r="AY4" s="17">
        <v>0.0</v>
      </c>
      <c r="AZ4" s="17">
        <v>0.0</v>
      </c>
      <c r="BA4" s="17">
        <v>0.0</v>
      </c>
      <c r="BB4" s="17">
        <v>0.0</v>
      </c>
      <c r="BC4" s="17">
        <f t="shared" si="4"/>
        <v>0</v>
      </c>
      <c r="BD4" s="8" t="s">
        <v>76</v>
      </c>
      <c r="BE4" s="22" t="s">
        <v>90</v>
      </c>
    </row>
    <row r="5" ht="15.75" customHeight="1">
      <c r="A5" s="8">
        <v>1000004.0</v>
      </c>
      <c r="B5" s="8" t="s">
        <v>91</v>
      </c>
      <c r="C5" s="8">
        <v>1.0</v>
      </c>
      <c r="D5" s="8" t="s">
        <v>58</v>
      </c>
      <c r="E5" s="8">
        <v>3.0</v>
      </c>
      <c r="F5" s="8" t="s">
        <v>59</v>
      </c>
      <c r="G5" s="8">
        <v>2.0</v>
      </c>
      <c r="H5" s="8" t="s">
        <v>60</v>
      </c>
      <c r="I5" s="8" t="s">
        <v>61</v>
      </c>
      <c r="J5" s="9" t="s">
        <v>92</v>
      </c>
      <c r="K5" s="8" t="s">
        <v>63</v>
      </c>
      <c r="L5" s="8" t="s">
        <v>93</v>
      </c>
      <c r="M5" s="21" t="s">
        <v>94</v>
      </c>
      <c r="N5" s="11">
        <f t="shared" si="1"/>
        <v>19</v>
      </c>
      <c r="O5" s="8" t="s">
        <v>66</v>
      </c>
      <c r="P5" s="8" t="s">
        <v>67</v>
      </c>
      <c r="Q5" s="12">
        <v>1638.8</v>
      </c>
      <c r="R5" s="12">
        <f t="shared" si="2"/>
        <v>1901.008</v>
      </c>
      <c r="S5" s="8" t="s">
        <v>68</v>
      </c>
      <c r="T5" s="9" t="s">
        <v>69</v>
      </c>
      <c r="U5" s="9" t="s">
        <v>70</v>
      </c>
      <c r="V5" s="13">
        <v>45275.0</v>
      </c>
      <c r="W5" s="8" t="s">
        <v>95</v>
      </c>
      <c r="X5" s="11"/>
      <c r="Y5" s="14" t="s">
        <v>95</v>
      </c>
      <c r="Z5" s="11" t="s">
        <v>96</v>
      </c>
      <c r="AA5" s="11" t="s">
        <v>95</v>
      </c>
      <c r="AB5" s="24" t="s">
        <v>97</v>
      </c>
      <c r="AC5" s="15" t="s">
        <v>95</v>
      </c>
      <c r="AD5" s="11"/>
      <c r="AE5" s="11"/>
      <c r="AF5" s="11" t="s">
        <v>74</v>
      </c>
      <c r="AG5" s="8">
        <f>'Disponibilidad en canales comer'!M5</f>
        <v>5</v>
      </c>
      <c r="AH5" s="8">
        <f>COUNTIF('Composición de COMBOS'!B:B,A5)</f>
        <v>0</v>
      </c>
      <c r="AI5" s="8">
        <v>1.0</v>
      </c>
      <c r="AJ5" s="8">
        <v>1.0</v>
      </c>
      <c r="AK5" s="8" t="s">
        <v>75</v>
      </c>
      <c r="AL5" s="16">
        <v>33.0</v>
      </c>
      <c r="AM5" s="17">
        <v>190.0</v>
      </c>
      <c r="AN5" s="18">
        <v>200.0</v>
      </c>
      <c r="AO5" s="16">
        <v>105.0</v>
      </c>
      <c r="AP5" s="19">
        <v>0.0</v>
      </c>
      <c r="AQ5" s="19">
        <v>0.0</v>
      </c>
      <c r="AR5" s="19">
        <v>0.0</v>
      </c>
      <c r="AS5" s="19">
        <v>0.0</v>
      </c>
      <c r="AT5" s="16">
        <v>36.8</v>
      </c>
      <c r="AU5" s="16">
        <v>208.0</v>
      </c>
      <c r="AV5" s="16">
        <v>12.0</v>
      </c>
      <c r="AW5" s="16">
        <v>62.0</v>
      </c>
      <c r="AX5" s="17">
        <f t="shared" si="3"/>
        <v>30.9504</v>
      </c>
      <c r="AY5" s="17">
        <v>0.0</v>
      </c>
      <c r="AZ5" s="17">
        <v>0.0</v>
      </c>
      <c r="BA5" s="17">
        <v>0.0</v>
      </c>
      <c r="BB5" s="17">
        <v>0.0</v>
      </c>
      <c r="BC5" s="17">
        <f t="shared" si="4"/>
        <v>0</v>
      </c>
      <c r="BD5" s="8" t="s">
        <v>76</v>
      </c>
      <c r="BE5" s="22" t="s">
        <v>98</v>
      </c>
    </row>
    <row r="6" ht="15.75" customHeight="1">
      <c r="A6" s="8">
        <v>1000005.0</v>
      </c>
      <c r="B6" s="8" t="s">
        <v>99</v>
      </c>
      <c r="C6" s="8">
        <v>1.0</v>
      </c>
      <c r="D6" s="8" t="s">
        <v>58</v>
      </c>
      <c r="E6" s="8">
        <v>3.0</v>
      </c>
      <c r="F6" s="8" t="s">
        <v>59</v>
      </c>
      <c r="G6" s="8">
        <v>2.0</v>
      </c>
      <c r="H6" s="8" t="s">
        <v>60</v>
      </c>
      <c r="I6" s="8" t="s">
        <v>61</v>
      </c>
      <c r="J6" s="9" t="s">
        <v>100</v>
      </c>
      <c r="K6" s="8" t="s">
        <v>63</v>
      </c>
      <c r="L6" s="8" t="s">
        <v>101</v>
      </c>
      <c r="M6" s="21" t="s">
        <v>102</v>
      </c>
      <c r="N6" s="11">
        <f t="shared" si="1"/>
        <v>20</v>
      </c>
      <c r="O6" s="8" t="s">
        <v>66</v>
      </c>
      <c r="P6" s="8" t="s">
        <v>67</v>
      </c>
      <c r="Q6" s="12">
        <v>1507.7</v>
      </c>
      <c r="R6" s="12">
        <f t="shared" si="2"/>
        <v>1748.932</v>
      </c>
      <c r="S6" s="8" t="s">
        <v>68</v>
      </c>
      <c r="T6" s="9" t="s">
        <v>69</v>
      </c>
      <c r="U6" s="9" t="s">
        <v>70</v>
      </c>
      <c r="V6" s="13">
        <v>45275.0</v>
      </c>
      <c r="W6" s="8" t="s">
        <v>103</v>
      </c>
      <c r="X6" s="11"/>
      <c r="Y6" s="14" t="s">
        <v>103</v>
      </c>
      <c r="Z6" s="11" t="s">
        <v>104</v>
      </c>
      <c r="AA6" s="11" t="s">
        <v>103</v>
      </c>
      <c r="AB6" s="11"/>
      <c r="AC6" s="15" t="s">
        <v>103</v>
      </c>
      <c r="AD6" s="11"/>
      <c r="AE6" s="11"/>
      <c r="AF6" s="11" t="s">
        <v>74</v>
      </c>
      <c r="AG6" s="8">
        <f>'Disponibilidad en canales comer'!M6</f>
        <v>4</v>
      </c>
      <c r="AH6" s="8">
        <f>COUNTIF('Composición de COMBOS'!B:B,A6)</f>
        <v>0</v>
      </c>
      <c r="AI6" s="8">
        <v>1.0</v>
      </c>
      <c r="AJ6" s="8">
        <v>1.0</v>
      </c>
      <c r="AK6" s="8" t="s">
        <v>75</v>
      </c>
      <c r="AL6" s="16">
        <v>27.0</v>
      </c>
      <c r="AM6" s="17">
        <v>190.0</v>
      </c>
      <c r="AN6" s="18">
        <v>135.0</v>
      </c>
      <c r="AO6" s="16">
        <v>105.0</v>
      </c>
      <c r="AP6" s="19">
        <v>0.0</v>
      </c>
      <c r="AQ6" s="19">
        <v>0.0</v>
      </c>
      <c r="AR6" s="19">
        <v>0.0</v>
      </c>
      <c r="AS6" s="19">
        <v>0.0</v>
      </c>
      <c r="AT6" s="16">
        <v>29.0</v>
      </c>
      <c r="AU6" s="16">
        <v>143.0</v>
      </c>
      <c r="AV6" s="16">
        <v>12.0</v>
      </c>
      <c r="AW6" s="16">
        <v>62.0</v>
      </c>
      <c r="AX6" s="17">
        <f t="shared" si="3"/>
        <v>21.2784</v>
      </c>
      <c r="AY6" s="17">
        <v>0.0</v>
      </c>
      <c r="AZ6" s="17">
        <v>0.0</v>
      </c>
      <c r="BA6" s="17">
        <v>0.0</v>
      </c>
      <c r="BB6" s="17">
        <v>0.0</v>
      </c>
      <c r="BC6" s="17">
        <f t="shared" si="4"/>
        <v>0</v>
      </c>
      <c r="BD6" s="8" t="s">
        <v>76</v>
      </c>
      <c r="BE6" s="22" t="s">
        <v>105</v>
      </c>
    </row>
    <row r="7" ht="15.75" customHeight="1">
      <c r="A7" s="8">
        <v>1000006.0</v>
      </c>
      <c r="B7" s="8" t="s">
        <v>106</v>
      </c>
      <c r="C7" s="8">
        <v>1.0</v>
      </c>
      <c r="D7" s="8" t="s">
        <v>58</v>
      </c>
      <c r="E7" s="8">
        <v>3.0</v>
      </c>
      <c r="F7" s="8" t="s">
        <v>59</v>
      </c>
      <c r="G7" s="8">
        <v>2.0</v>
      </c>
      <c r="H7" s="8" t="s">
        <v>60</v>
      </c>
      <c r="I7" s="8" t="s">
        <v>61</v>
      </c>
      <c r="J7" s="9" t="s">
        <v>107</v>
      </c>
      <c r="K7" s="8" t="s">
        <v>63</v>
      </c>
      <c r="L7" s="8" t="s">
        <v>108</v>
      </c>
      <c r="M7" s="21" t="s">
        <v>109</v>
      </c>
      <c r="N7" s="11">
        <f t="shared" si="1"/>
        <v>19</v>
      </c>
      <c r="O7" s="8" t="s">
        <v>66</v>
      </c>
      <c r="P7" s="8" t="s">
        <v>67</v>
      </c>
      <c r="Q7" s="12">
        <v>1507.7</v>
      </c>
      <c r="R7" s="12">
        <f t="shared" si="2"/>
        <v>1748.932</v>
      </c>
      <c r="S7" s="8" t="s">
        <v>68</v>
      </c>
      <c r="T7" s="9" t="s">
        <v>69</v>
      </c>
      <c r="U7" s="9" t="s">
        <v>70</v>
      </c>
      <c r="V7" s="13">
        <v>45275.0</v>
      </c>
      <c r="W7" s="8" t="s">
        <v>110</v>
      </c>
      <c r="X7" s="11"/>
      <c r="Y7" s="14" t="s">
        <v>110</v>
      </c>
      <c r="Z7" s="11" t="s">
        <v>111</v>
      </c>
      <c r="AA7" s="11" t="s">
        <v>110</v>
      </c>
      <c r="AB7" s="24" t="s">
        <v>112</v>
      </c>
      <c r="AC7" s="15" t="s">
        <v>110</v>
      </c>
      <c r="AD7" s="11"/>
      <c r="AE7" s="11"/>
      <c r="AF7" s="11" t="s">
        <v>74</v>
      </c>
      <c r="AG7" s="8">
        <f>'Disponibilidad en canales comer'!M7</f>
        <v>4</v>
      </c>
      <c r="AH7" s="8">
        <f>COUNTIF('Composición de COMBOS'!B:B,A7)</f>
        <v>1</v>
      </c>
      <c r="AI7" s="8">
        <v>1.0</v>
      </c>
      <c r="AJ7" s="8">
        <v>1.0</v>
      </c>
      <c r="AK7" s="8" t="s">
        <v>75</v>
      </c>
      <c r="AL7" s="16">
        <v>27.0</v>
      </c>
      <c r="AM7" s="17">
        <v>190.0</v>
      </c>
      <c r="AN7" s="18">
        <v>135.0</v>
      </c>
      <c r="AO7" s="16">
        <v>105.0</v>
      </c>
      <c r="AP7" s="19">
        <v>0.0</v>
      </c>
      <c r="AQ7" s="19">
        <v>0.0</v>
      </c>
      <c r="AR7" s="19">
        <v>0.0</v>
      </c>
      <c r="AS7" s="19">
        <v>0.0</v>
      </c>
      <c r="AT7" s="16">
        <v>29.0</v>
      </c>
      <c r="AU7" s="16">
        <v>143.0</v>
      </c>
      <c r="AV7" s="16">
        <v>12.0</v>
      </c>
      <c r="AW7" s="16">
        <v>62.0</v>
      </c>
      <c r="AX7" s="17">
        <f t="shared" si="3"/>
        <v>21.2784</v>
      </c>
      <c r="AY7" s="17">
        <v>0.0</v>
      </c>
      <c r="AZ7" s="17">
        <v>0.0</v>
      </c>
      <c r="BA7" s="17">
        <v>0.0</v>
      </c>
      <c r="BB7" s="17">
        <v>0.0</v>
      </c>
      <c r="BC7" s="17">
        <f t="shared" si="4"/>
        <v>0</v>
      </c>
      <c r="BD7" s="8" t="s">
        <v>76</v>
      </c>
      <c r="BE7" s="22" t="s">
        <v>113</v>
      </c>
    </row>
    <row r="8" ht="15.75" customHeight="1">
      <c r="A8" s="8">
        <v>1000007.0</v>
      </c>
      <c r="B8" s="8" t="s">
        <v>114</v>
      </c>
      <c r="C8" s="8">
        <v>1.0</v>
      </c>
      <c r="D8" s="8" t="s">
        <v>58</v>
      </c>
      <c r="E8" s="8">
        <v>3.0</v>
      </c>
      <c r="F8" s="8" t="s">
        <v>59</v>
      </c>
      <c r="G8" s="8">
        <v>2.0</v>
      </c>
      <c r="H8" s="8" t="s">
        <v>60</v>
      </c>
      <c r="I8" s="8" t="s">
        <v>61</v>
      </c>
      <c r="J8" s="9" t="s">
        <v>115</v>
      </c>
      <c r="K8" s="8" t="s">
        <v>63</v>
      </c>
      <c r="L8" s="8" t="s">
        <v>116</v>
      </c>
      <c r="M8" s="21" t="s">
        <v>117</v>
      </c>
      <c r="N8" s="11">
        <f t="shared" si="1"/>
        <v>19</v>
      </c>
      <c r="O8" s="8" t="s">
        <v>66</v>
      </c>
      <c r="P8" s="8" t="s">
        <v>67</v>
      </c>
      <c r="Q8" s="12">
        <v>1529.55</v>
      </c>
      <c r="R8" s="12">
        <f t="shared" si="2"/>
        <v>1774.278</v>
      </c>
      <c r="S8" s="8" t="s">
        <v>68</v>
      </c>
      <c r="T8" s="9" t="s">
        <v>69</v>
      </c>
      <c r="U8" s="9" t="s">
        <v>70</v>
      </c>
      <c r="V8" s="13">
        <v>45275.0</v>
      </c>
      <c r="W8" s="8" t="s">
        <v>118</v>
      </c>
      <c r="X8" s="11"/>
      <c r="Y8" s="14" t="s">
        <v>118</v>
      </c>
      <c r="Z8" s="11" t="s">
        <v>119</v>
      </c>
      <c r="AA8" s="11" t="s">
        <v>118</v>
      </c>
      <c r="AB8" s="24" t="s">
        <v>97</v>
      </c>
      <c r="AC8" s="15"/>
      <c r="AD8" s="11"/>
      <c r="AE8" s="11"/>
      <c r="AF8" s="11" t="s">
        <v>74</v>
      </c>
      <c r="AG8" s="8">
        <f>'Disponibilidad en canales comer'!M8</f>
        <v>3</v>
      </c>
      <c r="AH8" s="8">
        <f>COUNTIF('Composición de COMBOS'!B:B,A8)</f>
        <v>0</v>
      </c>
      <c r="AI8" s="8">
        <v>1.0</v>
      </c>
      <c r="AJ8" s="8">
        <v>1.0</v>
      </c>
      <c r="AK8" s="8" t="s">
        <v>75</v>
      </c>
      <c r="AL8" s="16">
        <v>28.0</v>
      </c>
      <c r="AM8" s="17">
        <v>190.0</v>
      </c>
      <c r="AN8" s="18">
        <v>150.0</v>
      </c>
      <c r="AO8" s="16">
        <v>105.0</v>
      </c>
      <c r="AP8" s="19">
        <v>0.0</v>
      </c>
      <c r="AQ8" s="19">
        <v>0.0</v>
      </c>
      <c r="AR8" s="19">
        <v>0.0</v>
      </c>
      <c r="AS8" s="19">
        <v>0.0</v>
      </c>
      <c r="AT8" s="16">
        <v>30.8</v>
      </c>
      <c r="AU8" s="16">
        <v>158.0</v>
      </c>
      <c r="AV8" s="16">
        <v>12.0</v>
      </c>
      <c r="AW8" s="16">
        <v>62.0</v>
      </c>
      <c r="AX8" s="17">
        <f t="shared" si="3"/>
        <v>23.5104</v>
      </c>
      <c r="AY8" s="17">
        <v>0.0</v>
      </c>
      <c r="AZ8" s="17">
        <v>0.0</v>
      </c>
      <c r="BA8" s="17">
        <v>0.0</v>
      </c>
      <c r="BB8" s="17">
        <v>0.0</v>
      </c>
      <c r="BC8" s="17">
        <f t="shared" si="4"/>
        <v>0</v>
      </c>
      <c r="BD8" s="8" t="s">
        <v>76</v>
      </c>
      <c r="BE8" s="22" t="s">
        <v>120</v>
      </c>
    </row>
    <row r="9" ht="15.75" customHeight="1">
      <c r="A9" s="11">
        <v>1000008.0</v>
      </c>
      <c r="B9" s="8" t="s">
        <v>121</v>
      </c>
      <c r="C9" s="8">
        <v>1.0</v>
      </c>
      <c r="D9" s="8" t="s">
        <v>58</v>
      </c>
      <c r="E9" s="8">
        <v>2.0</v>
      </c>
      <c r="F9" s="8" t="s">
        <v>122</v>
      </c>
      <c r="G9" s="8">
        <v>3.0</v>
      </c>
      <c r="H9" s="8" t="s">
        <v>123</v>
      </c>
      <c r="I9" s="11" t="s">
        <v>124</v>
      </c>
      <c r="J9" s="25" t="s">
        <v>125</v>
      </c>
      <c r="K9" s="8" t="s">
        <v>126</v>
      </c>
      <c r="L9" s="8" t="s">
        <v>127</v>
      </c>
      <c r="M9" s="26" t="s">
        <v>128</v>
      </c>
      <c r="N9" s="11">
        <f t="shared" si="1"/>
        <v>22</v>
      </c>
      <c r="O9" s="8" t="s">
        <v>129</v>
      </c>
      <c r="P9" s="11" t="s">
        <v>67</v>
      </c>
      <c r="Q9" s="12">
        <v>856.28</v>
      </c>
      <c r="R9" s="12">
        <f t="shared" si="2"/>
        <v>993.2848</v>
      </c>
      <c r="S9" s="8" t="s">
        <v>68</v>
      </c>
      <c r="T9" s="9" t="s">
        <v>130</v>
      </c>
      <c r="U9" s="9" t="s">
        <v>131</v>
      </c>
      <c r="V9" s="13">
        <v>45257.0</v>
      </c>
      <c r="W9" s="8" t="s">
        <v>132</v>
      </c>
      <c r="X9" s="11" t="s">
        <v>133</v>
      </c>
      <c r="Y9" s="14" t="s">
        <v>134</v>
      </c>
      <c r="Z9" s="11" t="s">
        <v>135</v>
      </c>
      <c r="AA9" s="11" t="s">
        <v>132</v>
      </c>
      <c r="AB9" s="11"/>
      <c r="AC9" s="15" t="s">
        <v>132</v>
      </c>
      <c r="AD9" s="11"/>
      <c r="AE9" s="11"/>
      <c r="AF9" s="11" t="s">
        <v>136</v>
      </c>
      <c r="AG9" s="8">
        <f>'Disponibilidad en canales comer'!M9</f>
        <v>4</v>
      </c>
      <c r="AH9" s="8">
        <f>COUNTIF('Composición de COMBOS'!B:B,A9)</f>
        <v>0</v>
      </c>
      <c r="AI9" s="8">
        <v>1.0</v>
      </c>
      <c r="AJ9" s="8">
        <v>1.0</v>
      </c>
      <c r="AK9" s="8" t="s">
        <v>75</v>
      </c>
      <c r="AL9" s="27">
        <v>0.0</v>
      </c>
      <c r="AM9" s="27">
        <v>0.0</v>
      </c>
      <c r="AN9" s="27">
        <v>0.0</v>
      </c>
      <c r="AO9" s="27">
        <v>0.0</v>
      </c>
      <c r="AP9" s="19">
        <v>0.0</v>
      </c>
      <c r="AQ9" s="19">
        <v>0.0</v>
      </c>
      <c r="AR9" s="19">
        <v>0.0</v>
      </c>
      <c r="AS9" s="19">
        <v>0.0</v>
      </c>
      <c r="AT9" s="16">
        <v>15.5</v>
      </c>
      <c r="AU9" s="16">
        <v>56.5</v>
      </c>
      <c r="AV9" s="16">
        <v>56.0</v>
      </c>
      <c r="AW9" s="16">
        <v>51.5</v>
      </c>
      <c r="AX9" s="17">
        <f t="shared" si="3"/>
        <v>32.5892</v>
      </c>
      <c r="AY9" s="17">
        <v>0.0</v>
      </c>
      <c r="AZ9" s="17">
        <v>0.0</v>
      </c>
      <c r="BA9" s="17">
        <v>0.0</v>
      </c>
      <c r="BB9" s="17">
        <v>0.0</v>
      </c>
      <c r="BC9" s="17">
        <f t="shared" si="4"/>
        <v>0</v>
      </c>
      <c r="BD9" s="8" t="s">
        <v>76</v>
      </c>
      <c r="BE9" s="22" t="s">
        <v>137</v>
      </c>
    </row>
    <row r="10" ht="15.75" customHeight="1">
      <c r="A10" s="11">
        <v>1000009.0</v>
      </c>
      <c r="B10" s="8" t="s">
        <v>138</v>
      </c>
      <c r="C10" s="8">
        <v>1.0</v>
      </c>
      <c r="D10" s="8" t="s">
        <v>58</v>
      </c>
      <c r="E10" s="8">
        <v>2.0</v>
      </c>
      <c r="F10" s="8" t="s">
        <v>122</v>
      </c>
      <c r="G10" s="8">
        <v>3.0</v>
      </c>
      <c r="H10" s="8" t="s">
        <v>123</v>
      </c>
      <c r="I10" s="11" t="s">
        <v>124</v>
      </c>
      <c r="J10" s="25" t="s">
        <v>139</v>
      </c>
      <c r="K10" s="8" t="s">
        <v>126</v>
      </c>
      <c r="L10" s="8" t="s">
        <v>140</v>
      </c>
      <c r="M10" s="26" t="s">
        <v>141</v>
      </c>
      <c r="N10" s="11">
        <f t="shared" si="1"/>
        <v>24</v>
      </c>
      <c r="O10" s="8" t="s">
        <v>129</v>
      </c>
      <c r="P10" s="11" t="s">
        <v>67</v>
      </c>
      <c r="Q10" s="12">
        <v>856.28</v>
      </c>
      <c r="R10" s="12">
        <f t="shared" si="2"/>
        <v>993.2848</v>
      </c>
      <c r="S10" s="8" t="s">
        <v>68</v>
      </c>
      <c r="T10" s="9" t="s">
        <v>130</v>
      </c>
      <c r="U10" s="9" t="s">
        <v>131</v>
      </c>
      <c r="V10" s="13">
        <v>45257.0</v>
      </c>
      <c r="W10" s="8" t="s">
        <v>142</v>
      </c>
      <c r="X10" s="11" t="s">
        <v>143</v>
      </c>
      <c r="Y10" s="14" t="s">
        <v>134</v>
      </c>
      <c r="Z10" s="11" t="s">
        <v>144</v>
      </c>
      <c r="AA10" s="11" t="s">
        <v>142</v>
      </c>
      <c r="AB10" s="11"/>
      <c r="AC10" s="15" t="s">
        <v>142</v>
      </c>
      <c r="AD10" s="11"/>
      <c r="AE10" s="11"/>
      <c r="AF10" s="11" t="s">
        <v>136</v>
      </c>
      <c r="AG10" s="8">
        <f>'Disponibilidad en canales comer'!M10</f>
        <v>4</v>
      </c>
      <c r="AH10" s="8">
        <f>COUNTIF('Composición de COMBOS'!B:B,A10)</f>
        <v>0</v>
      </c>
      <c r="AI10" s="8">
        <v>1.0</v>
      </c>
      <c r="AJ10" s="8">
        <v>1.0</v>
      </c>
      <c r="AK10" s="8" t="s">
        <v>75</v>
      </c>
      <c r="AL10" s="27">
        <v>0.0</v>
      </c>
      <c r="AM10" s="27">
        <v>0.0</v>
      </c>
      <c r="AN10" s="27">
        <v>0.0</v>
      </c>
      <c r="AO10" s="27">
        <v>0.0</v>
      </c>
      <c r="AP10" s="19">
        <v>0.0</v>
      </c>
      <c r="AQ10" s="19">
        <v>0.0</v>
      </c>
      <c r="AR10" s="19">
        <v>0.0</v>
      </c>
      <c r="AS10" s="19">
        <v>0.0</v>
      </c>
      <c r="AT10" s="16">
        <v>15.5</v>
      </c>
      <c r="AU10" s="16">
        <v>56.5</v>
      </c>
      <c r="AV10" s="16">
        <v>56.0</v>
      </c>
      <c r="AW10" s="16">
        <v>51.5</v>
      </c>
      <c r="AX10" s="17">
        <f t="shared" si="3"/>
        <v>32.5892</v>
      </c>
      <c r="AY10" s="17">
        <v>0.0</v>
      </c>
      <c r="AZ10" s="17">
        <v>0.0</v>
      </c>
      <c r="BA10" s="17">
        <v>0.0</v>
      </c>
      <c r="BB10" s="17">
        <v>0.0</v>
      </c>
      <c r="BC10" s="17">
        <f t="shared" si="4"/>
        <v>0</v>
      </c>
      <c r="BD10" s="8" t="s">
        <v>76</v>
      </c>
      <c r="BE10" s="28" t="s">
        <v>145</v>
      </c>
    </row>
    <row r="11" ht="15.75" customHeight="1">
      <c r="A11" s="11">
        <v>1000010.0</v>
      </c>
      <c r="B11" s="8" t="s">
        <v>146</v>
      </c>
      <c r="C11" s="8">
        <v>1.0</v>
      </c>
      <c r="D11" s="8" t="s">
        <v>58</v>
      </c>
      <c r="E11" s="8">
        <v>2.0</v>
      </c>
      <c r="F11" s="8" t="s">
        <v>122</v>
      </c>
      <c r="G11" s="8">
        <v>3.0</v>
      </c>
      <c r="H11" s="8" t="s">
        <v>123</v>
      </c>
      <c r="I11" s="11" t="s">
        <v>124</v>
      </c>
      <c r="J11" s="25" t="s">
        <v>147</v>
      </c>
      <c r="K11" s="8" t="s">
        <v>126</v>
      </c>
      <c r="L11" s="8" t="s">
        <v>148</v>
      </c>
      <c r="M11" s="26" t="s">
        <v>149</v>
      </c>
      <c r="N11" s="11">
        <f t="shared" si="1"/>
        <v>24</v>
      </c>
      <c r="O11" s="8" t="s">
        <v>129</v>
      </c>
      <c r="P11" s="11" t="s">
        <v>67</v>
      </c>
      <c r="Q11" s="12">
        <v>856.28</v>
      </c>
      <c r="R11" s="12">
        <f t="shared" si="2"/>
        <v>993.2848</v>
      </c>
      <c r="S11" s="8" t="s">
        <v>68</v>
      </c>
      <c r="T11" s="9" t="s">
        <v>130</v>
      </c>
      <c r="U11" s="9" t="s">
        <v>131</v>
      </c>
      <c r="V11" s="13">
        <v>45257.0</v>
      </c>
      <c r="W11" s="8" t="s">
        <v>150</v>
      </c>
      <c r="X11" s="11" t="s">
        <v>151</v>
      </c>
      <c r="Y11" s="14" t="s">
        <v>134</v>
      </c>
      <c r="Z11" s="11"/>
      <c r="AA11" s="11" t="s">
        <v>150</v>
      </c>
      <c r="AB11" s="11"/>
      <c r="AC11" s="15" t="s">
        <v>150</v>
      </c>
      <c r="AD11" s="11"/>
      <c r="AE11" s="11"/>
      <c r="AF11" s="11" t="s">
        <v>152</v>
      </c>
      <c r="AG11" s="8">
        <f>'Disponibilidad en canales comer'!M11</f>
        <v>4</v>
      </c>
      <c r="AH11" s="8">
        <f>COUNTIF('Composición de COMBOS'!B:B,A11)</f>
        <v>0</v>
      </c>
      <c r="AI11" s="8">
        <v>1.0</v>
      </c>
      <c r="AJ11" s="8">
        <v>1.0</v>
      </c>
      <c r="AK11" s="8" t="s">
        <v>75</v>
      </c>
      <c r="AL11" s="27">
        <v>0.0</v>
      </c>
      <c r="AM11" s="27">
        <v>0.0</v>
      </c>
      <c r="AN11" s="27">
        <v>0.0</v>
      </c>
      <c r="AO11" s="27">
        <v>0.0</v>
      </c>
      <c r="AP11" s="19">
        <v>0.0</v>
      </c>
      <c r="AQ11" s="19">
        <v>0.0</v>
      </c>
      <c r="AR11" s="19">
        <v>0.0</v>
      </c>
      <c r="AS11" s="19">
        <v>0.0</v>
      </c>
      <c r="AT11" s="16">
        <v>15.5</v>
      </c>
      <c r="AU11" s="16">
        <v>56.5</v>
      </c>
      <c r="AV11" s="16">
        <v>56.0</v>
      </c>
      <c r="AW11" s="16">
        <v>51.5</v>
      </c>
      <c r="AX11" s="17">
        <f t="shared" si="3"/>
        <v>32.5892</v>
      </c>
      <c r="AY11" s="17">
        <v>0.0</v>
      </c>
      <c r="AZ11" s="17">
        <v>0.0</v>
      </c>
      <c r="BA11" s="17">
        <v>0.0</v>
      </c>
      <c r="BB11" s="17">
        <v>0.0</v>
      </c>
      <c r="BC11" s="17">
        <f t="shared" si="4"/>
        <v>0</v>
      </c>
      <c r="BD11" s="8" t="s">
        <v>76</v>
      </c>
      <c r="BE11" s="22" t="s">
        <v>153</v>
      </c>
    </row>
    <row r="12" ht="15.75" customHeight="1">
      <c r="A12" s="11">
        <v>1000011.0</v>
      </c>
      <c r="B12" s="8" t="s">
        <v>154</v>
      </c>
      <c r="C12" s="8">
        <v>1.0</v>
      </c>
      <c r="D12" s="8" t="s">
        <v>58</v>
      </c>
      <c r="E12" s="8">
        <v>4.0</v>
      </c>
      <c r="F12" s="8" t="s">
        <v>155</v>
      </c>
      <c r="G12" s="8">
        <v>5.0</v>
      </c>
      <c r="H12" s="8" t="s">
        <v>156</v>
      </c>
      <c r="I12" s="11" t="s">
        <v>157</v>
      </c>
      <c r="J12" s="25" t="s">
        <v>158</v>
      </c>
      <c r="K12" s="8" t="s">
        <v>159</v>
      </c>
      <c r="L12" s="8" t="s">
        <v>160</v>
      </c>
      <c r="M12" s="21" t="s">
        <v>160</v>
      </c>
      <c r="N12" s="11">
        <f t="shared" si="1"/>
        <v>16</v>
      </c>
      <c r="O12" s="8" t="s">
        <v>129</v>
      </c>
      <c r="P12" s="11" t="s">
        <v>67</v>
      </c>
      <c r="Q12" s="29">
        <v>2541.0</v>
      </c>
      <c r="R12" s="12">
        <f t="shared" si="2"/>
        <v>2947.56</v>
      </c>
      <c r="S12" s="8" t="s">
        <v>68</v>
      </c>
      <c r="T12" s="9" t="s">
        <v>161</v>
      </c>
      <c r="U12" s="9" t="s">
        <v>162</v>
      </c>
      <c r="V12" s="13">
        <v>45132.0</v>
      </c>
      <c r="W12" s="11" t="s">
        <v>160</v>
      </c>
      <c r="X12" s="11" t="s">
        <v>163</v>
      </c>
      <c r="Y12" s="14" t="s">
        <v>164</v>
      </c>
      <c r="Z12" s="11" t="s">
        <v>165</v>
      </c>
      <c r="AA12" s="11"/>
      <c r="AB12" s="11"/>
      <c r="AC12" s="15"/>
      <c r="AD12" s="11"/>
      <c r="AE12" s="11"/>
      <c r="AF12" s="11" t="s">
        <v>166</v>
      </c>
      <c r="AG12" s="8">
        <f>'Disponibilidad en canales comer'!M12</f>
        <v>0</v>
      </c>
      <c r="AH12" s="8">
        <f>COUNTIF('Composición de COMBOS'!B:B,A12)</f>
        <v>0</v>
      </c>
      <c r="AI12" s="8">
        <v>1.0</v>
      </c>
      <c r="AJ12" s="8">
        <v>1.0</v>
      </c>
      <c r="AK12" s="8" t="s">
        <v>75</v>
      </c>
      <c r="AL12" s="16">
        <v>1.0E-5</v>
      </c>
      <c r="AM12" s="16">
        <v>1.0E-5</v>
      </c>
      <c r="AN12" s="16">
        <v>1.0E-5</v>
      </c>
      <c r="AO12" s="16">
        <v>1.0E-5</v>
      </c>
      <c r="AP12" s="19">
        <v>0.0</v>
      </c>
      <c r="AQ12" s="19">
        <v>0.0</v>
      </c>
      <c r="AR12" s="19">
        <v>0.0</v>
      </c>
      <c r="AS12" s="19">
        <v>0.0</v>
      </c>
      <c r="AT12" s="16">
        <v>35.0</v>
      </c>
      <c r="AU12" s="16">
        <v>170.0</v>
      </c>
      <c r="AV12" s="16">
        <v>115.0</v>
      </c>
      <c r="AW12" s="16">
        <v>25.0</v>
      </c>
      <c r="AX12" s="17">
        <f t="shared" si="3"/>
        <v>97.75</v>
      </c>
      <c r="AY12" s="17">
        <v>0.0</v>
      </c>
      <c r="AZ12" s="17">
        <v>0.0</v>
      </c>
      <c r="BA12" s="17">
        <v>0.0</v>
      </c>
      <c r="BB12" s="17">
        <v>0.0</v>
      </c>
      <c r="BC12" s="17">
        <f t="shared" si="4"/>
        <v>0</v>
      </c>
      <c r="BD12" s="8" t="s">
        <v>76</v>
      </c>
      <c r="BE12" s="22" t="s">
        <v>167</v>
      </c>
    </row>
    <row r="13" ht="15.75" customHeight="1">
      <c r="A13" s="11">
        <v>1000012.0</v>
      </c>
      <c r="B13" s="8" t="s">
        <v>168</v>
      </c>
      <c r="C13" s="8">
        <v>1.0</v>
      </c>
      <c r="D13" s="8" t="s">
        <v>58</v>
      </c>
      <c r="E13" s="8">
        <v>4.0</v>
      </c>
      <c r="F13" s="8" t="s">
        <v>155</v>
      </c>
      <c r="G13" s="8">
        <v>5.0</v>
      </c>
      <c r="H13" s="8" t="s">
        <v>156</v>
      </c>
      <c r="I13" s="11" t="s">
        <v>169</v>
      </c>
      <c r="J13" s="25" t="s">
        <v>170</v>
      </c>
      <c r="K13" s="8" t="s">
        <v>171</v>
      </c>
      <c r="L13" s="8" t="s">
        <v>172</v>
      </c>
      <c r="M13" s="21" t="s">
        <v>172</v>
      </c>
      <c r="N13" s="11">
        <f t="shared" si="1"/>
        <v>16</v>
      </c>
      <c r="O13" s="8" t="s">
        <v>129</v>
      </c>
      <c r="P13" s="11" t="s">
        <v>67</v>
      </c>
      <c r="Q13" s="29">
        <v>2421.0</v>
      </c>
      <c r="R13" s="12">
        <f t="shared" si="2"/>
        <v>2808.36</v>
      </c>
      <c r="S13" s="8" t="s">
        <v>68</v>
      </c>
      <c r="T13" s="9" t="s">
        <v>161</v>
      </c>
      <c r="U13" s="9" t="s">
        <v>162</v>
      </c>
      <c r="V13" s="13">
        <v>45132.0</v>
      </c>
      <c r="W13" s="11" t="s">
        <v>172</v>
      </c>
      <c r="X13" s="11" t="s">
        <v>173</v>
      </c>
      <c r="Y13" s="14" t="s">
        <v>174</v>
      </c>
      <c r="Z13" s="11" t="s">
        <v>175</v>
      </c>
      <c r="AA13" s="11"/>
      <c r="AB13" s="11"/>
      <c r="AC13" s="15"/>
      <c r="AD13" s="11"/>
      <c r="AE13" s="11"/>
      <c r="AF13" s="11" t="s">
        <v>176</v>
      </c>
      <c r="AG13" s="8">
        <f>'Disponibilidad en canales comer'!M13</f>
        <v>0</v>
      </c>
      <c r="AH13" s="8">
        <f>COUNTIF('Composición de COMBOS'!B:B,A13)</f>
        <v>0</v>
      </c>
      <c r="AI13" s="8">
        <v>1.0</v>
      </c>
      <c r="AJ13" s="8">
        <v>1.0</v>
      </c>
      <c r="AK13" s="8" t="s">
        <v>75</v>
      </c>
      <c r="AL13" s="16">
        <v>1.0E-5</v>
      </c>
      <c r="AM13" s="16">
        <v>1.0E-5</v>
      </c>
      <c r="AN13" s="16">
        <v>1.0E-5</v>
      </c>
      <c r="AO13" s="16">
        <v>1.0E-5</v>
      </c>
      <c r="AP13" s="19">
        <v>0.0</v>
      </c>
      <c r="AQ13" s="19">
        <v>0.0</v>
      </c>
      <c r="AR13" s="19">
        <v>0.0</v>
      </c>
      <c r="AS13" s="19">
        <v>0.0</v>
      </c>
      <c r="AT13" s="16">
        <v>35.0</v>
      </c>
      <c r="AU13" s="16">
        <v>183.0</v>
      </c>
      <c r="AV13" s="16">
        <v>110.0</v>
      </c>
      <c r="AW13" s="16">
        <v>25.0</v>
      </c>
      <c r="AX13" s="17">
        <f t="shared" si="3"/>
        <v>100.65</v>
      </c>
      <c r="AY13" s="17">
        <v>0.0</v>
      </c>
      <c r="AZ13" s="17">
        <v>0.0</v>
      </c>
      <c r="BA13" s="17">
        <v>0.0</v>
      </c>
      <c r="BB13" s="17">
        <v>0.0</v>
      </c>
      <c r="BC13" s="17">
        <f t="shared" si="4"/>
        <v>0</v>
      </c>
      <c r="BD13" s="8" t="s">
        <v>76</v>
      </c>
      <c r="BE13" s="22" t="s">
        <v>177</v>
      </c>
    </row>
    <row r="14" ht="15.75" customHeight="1">
      <c r="A14" s="11">
        <v>1000013.0</v>
      </c>
      <c r="B14" s="8" t="s">
        <v>178</v>
      </c>
      <c r="C14" s="8">
        <v>1.0</v>
      </c>
      <c r="D14" s="8" t="s">
        <v>58</v>
      </c>
      <c r="E14" s="8">
        <v>4.0</v>
      </c>
      <c r="F14" s="8" t="s">
        <v>155</v>
      </c>
      <c r="G14" s="8">
        <v>5.0</v>
      </c>
      <c r="H14" s="8" t="s">
        <v>156</v>
      </c>
      <c r="I14" s="11" t="s">
        <v>179</v>
      </c>
      <c r="J14" s="25" t="s">
        <v>180</v>
      </c>
      <c r="K14" s="8" t="s">
        <v>181</v>
      </c>
      <c r="L14" s="8" t="s">
        <v>182</v>
      </c>
      <c r="M14" s="21" t="s">
        <v>182</v>
      </c>
      <c r="N14" s="11">
        <f t="shared" si="1"/>
        <v>16</v>
      </c>
      <c r="O14" s="8" t="s">
        <v>129</v>
      </c>
      <c r="P14" s="11" t="s">
        <v>67</v>
      </c>
      <c r="Q14" s="29">
        <v>1240.0</v>
      </c>
      <c r="R14" s="12">
        <f t="shared" si="2"/>
        <v>1438.4</v>
      </c>
      <c r="S14" s="8" t="s">
        <v>68</v>
      </c>
      <c r="T14" s="9" t="s">
        <v>161</v>
      </c>
      <c r="U14" s="9" t="s">
        <v>162</v>
      </c>
      <c r="V14" s="13">
        <v>45126.0</v>
      </c>
      <c r="W14" s="11" t="s">
        <v>182</v>
      </c>
      <c r="X14" s="11" t="s">
        <v>183</v>
      </c>
      <c r="Y14" s="14" t="s">
        <v>184</v>
      </c>
      <c r="Z14" s="11"/>
      <c r="AA14" s="11"/>
      <c r="AB14" s="11"/>
      <c r="AC14" s="15"/>
      <c r="AD14" s="11"/>
      <c r="AE14" s="11"/>
      <c r="AF14" s="11" t="s">
        <v>185</v>
      </c>
      <c r="AG14" s="8">
        <f>'Disponibilidad en canales comer'!M14</f>
        <v>0</v>
      </c>
      <c r="AH14" s="8">
        <f>COUNTIF('Composición de COMBOS'!B:B,A14)</f>
        <v>0</v>
      </c>
      <c r="AI14" s="8">
        <v>1.0</v>
      </c>
      <c r="AJ14" s="8">
        <v>1.0</v>
      </c>
      <c r="AK14" s="8" t="s">
        <v>75</v>
      </c>
      <c r="AL14" s="16">
        <v>1.0E-5</v>
      </c>
      <c r="AM14" s="16">
        <v>1.0E-5</v>
      </c>
      <c r="AN14" s="16">
        <v>1.0E-5</v>
      </c>
      <c r="AO14" s="16">
        <v>1.0E-5</v>
      </c>
      <c r="AP14" s="19">
        <v>0.0</v>
      </c>
      <c r="AQ14" s="19">
        <v>0.0</v>
      </c>
      <c r="AR14" s="19">
        <v>0.0</v>
      </c>
      <c r="AS14" s="19">
        <v>0.0</v>
      </c>
      <c r="AT14" s="16">
        <v>26.0</v>
      </c>
      <c r="AU14" s="16">
        <v>183.0</v>
      </c>
      <c r="AV14" s="16">
        <v>97.0</v>
      </c>
      <c r="AW14" s="16">
        <v>19.0</v>
      </c>
      <c r="AX14" s="17">
        <f t="shared" si="3"/>
        <v>67.4538</v>
      </c>
      <c r="AY14" s="17">
        <v>0.0</v>
      </c>
      <c r="AZ14" s="17">
        <v>0.0</v>
      </c>
      <c r="BA14" s="17">
        <v>0.0</v>
      </c>
      <c r="BB14" s="17">
        <v>0.0</v>
      </c>
      <c r="BC14" s="17">
        <f t="shared" si="4"/>
        <v>0</v>
      </c>
      <c r="BD14" s="8" t="s">
        <v>76</v>
      </c>
      <c r="BE14" s="22" t="s">
        <v>186</v>
      </c>
    </row>
    <row r="15" ht="15.75" customHeight="1">
      <c r="A15" s="11">
        <v>1000014.0</v>
      </c>
      <c r="B15" s="8" t="s">
        <v>187</v>
      </c>
      <c r="C15" s="8">
        <v>1.0</v>
      </c>
      <c r="D15" s="8" t="s">
        <v>58</v>
      </c>
      <c r="E15" s="8">
        <v>4.0</v>
      </c>
      <c r="F15" s="8" t="s">
        <v>155</v>
      </c>
      <c r="G15" s="8">
        <v>5.0</v>
      </c>
      <c r="H15" s="8" t="s">
        <v>156</v>
      </c>
      <c r="I15" s="11" t="s">
        <v>188</v>
      </c>
      <c r="J15" s="25" t="s">
        <v>189</v>
      </c>
      <c r="K15" s="8" t="s">
        <v>190</v>
      </c>
      <c r="L15" s="8" t="s">
        <v>191</v>
      </c>
      <c r="M15" s="21" t="s">
        <v>191</v>
      </c>
      <c r="N15" s="11">
        <f t="shared" si="1"/>
        <v>14</v>
      </c>
      <c r="O15" s="8" t="s">
        <v>129</v>
      </c>
      <c r="P15" s="11" t="s">
        <v>67</v>
      </c>
      <c r="Q15" s="12">
        <v>1493.79</v>
      </c>
      <c r="R15" s="12">
        <f t="shared" si="2"/>
        <v>1732.7964</v>
      </c>
      <c r="S15" s="8" t="s">
        <v>68</v>
      </c>
      <c r="T15" s="9" t="s">
        <v>161</v>
      </c>
      <c r="U15" s="9" t="s">
        <v>162</v>
      </c>
      <c r="V15" s="13">
        <v>45117.0</v>
      </c>
      <c r="W15" s="11" t="s">
        <v>191</v>
      </c>
      <c r="X15" s="11" t="s">
        <v>192</v>
      </c>
      <c r="Y15" s="14" t="s">
        <v>191</v>
      </c>
      <c r="Z15" s="11" t="s">
        <v>193</v>
      </c>
      <c r="AA15" s="11" t="s">
        <v>191</v>
      </c>
      <c r="AB15" s="11"/>
      <c r="AC15" s="15"/>
      <c r="AD15" s="11"/>
      <c r="AE15" s="11"/>
      <c r="AF15" s="11" t="s">
        <v>194</v>
      </c>
      <c r="AG15" s="8">
        <f>'Disponibilidad en canales comer'!M15</f>
        <v>2</v>
      </c>
      <c r="AH15" s="8">
        <f>COUNTIF('Composición de COMBOS'!B:B,A15)</f>
        <v>1</v>
      </c>
      <c r="AI15" s="8">
        <v>1.0</v>
      </c>
      <c r="AJ15" s="8">
        <v>1.0</v>
      </c>
      <c r="AK15" s="8" t="s">
        <v>75</v>
      </c>
      <c r="AL15" s="16">
        <v>1.0E-5</v>
      </c>
      <c r="AM15" s="16">
        <v>177.0</v>
      </c>
      <c r="AN15" s="16">
        <v>106.0</v>
      </c>
      <c r="AO15" s="16">
        <v>76.0</v>
      </c>
      <c r="AP15" s="19">
        <v>0.0</v>
      </c>
      <c r="AQ15" s="19">
        <v>0.0</v>
      </c>
      <c r="AR15" s="19">
        <v>0.0</v>
      </c>
      <c r="AS15" s="19">
        <v>0.0</v>
      </c>
      <c r="AT15" s="16">
        <v>35.0</v>
      </c>
      <c r="AU15" s="16">
        <v>180.0</v>
      </c>
      <c r="AV15" s="16">
        <v>112.0</v>
      </c>
      <c r="AW15" s="16">
        <v>15.0</v>
      </c>
      <c r="AX15" s="17">
        <f t="shared" si="3"/>
        <v>60.48</v>
      </c>
      <c r="AY15" s="17">
        <v>0.0</v>
      </c>
      <c r="AZ15" s="17">
        <v>0.0</v>
      </c>
      <c r="BA15" s="17">
        <v>0.0</v>
      </c>
      <c r="BB15" s="17">
        <v>0.0</v>
      </c>
      <c r="BC15" s="17">
        <f t="shared" si="4"/>
        <v>0</v>
      </c>
      <c r="BD15" s="8" t="s">
        <v>76</v>
      </c>
      <c r="BE15" s="22" t="s">
        <v>195</v>
      </c>
    </row>
    <row r="16" ht="15.75" customHeight="1">
      <c r="A16" s="11">
        <v>1000015.0</v>
      </c>
      <c r="B16" s="8" t="s">
        <v>196</v>
      </c>
      <c r="C16" s="8">
        <v>1.0</v>
      </c>
      <c r="D16" s="8" t="s">
        <v>58</v>
      </c>
      <c r="E16" s="8">
        <v>4.0</v>
      </c>
      <c r="F16" s="8" t="s">
        <v>155</v>
      </c>
      <c r="G16" s="8">
        <v>5.0</v>
      </c>
      <c r="H16" s="8" t="s">
        <v>156</v>
      </c>
      <c r="I16" s="8" t="s">
        <v>197</v>
      </c>
      <c r="J16" s="25" t="s">
        <v>198</v>
      </c>
      <c r="K16" s="8" t="s">
        <v>199</v>
      </c>
      <c r="L16" s="8" t="s">
        <v>200</v>
      </c>
      <c r="M16" s="21" t="s">
        <v>200</v>
      </c>
      <c r="N16" s="11">
        <f t="shared" si="1"/>
        <v>27</v>
      </c>
      <c r="O16" s="8" t="s">
        <v>129</v>
      </c>
      <c r="P16" s="11" t="s">
        <v>67</v>
      </c>
      <c r="Q16" s="29">
        <v>1106.51</v>
      </c>
      <c r="R16" s="12">
        <f t="shared" si="2"/>
        <v>1283.5516</v>
      </c>
      <c r="S16" s="8" t="s">
        <v>68</v>
      </c>
      <c r="T16" s="9" t="s">
        <v>161</v>
      </c>
      <c r="U16" s="9" t="s">
        <v>162</v>
      </c>
      <c r="V16" s="13">
        <v>45257.0</v>
      </c>
      <c r="W16" s="8" t="s">
        <v>200</v>
      </c>
      <c r="X16" s="11"/>
      <c r="Y16" s="14" t="s">
        <v>201</v>
      </c>
      <c r="Z16" s="11" t="s">
        <v>202</v>
      </c>
      <c r="AA16" s="11"/>
      <c r="AB16" s="11"/>
      <c r="AC16" s="15"/>
      <c r="AD16" s="11"/>
      <c r="AE16" s="11"/>
      <c r="AF16" s="11" t="s">
        <v>203</v>
      </c>
      <c r="AG16" s="8">
        <f>'Disponibilidad en canales comer'!M16</f>
        <v>0</v>
      </c>
      <c r="AH16" s="8">
        <f>COUNTIF('Composición de COMBOS'!B:B,A16)</f>
        <v>0</v>
      </c>
      <c r="AI16" s="8">
        <v>1.0</v>
      </c>
      <c r="AJ16" s="8">
        <v>1.0</v>
      </c>
      <c r="AK16" s="8" t="s">
        <v>75</v>
      </c>
      <c r="AL16" s="16">
        <v>20.0</v>
      </c>
      <c r="AM16" s="16">
        <v>172.0</v>
      </c>
      <c r="AN16" s="16">
        <v>102.0</v>
      </c>
      <c r="AO16" s="16">
        <v>72.5</v>
      </c>
      <c r="AP16" s="19">
        <v>0.0</v>
      </c>
      <c r="AQ16" s="19">
        <v>0.0</v>
      </c>
      <c r="AR16" s="19">
        <v>0.0</v>
      </c>
      <c r="AS16" s="19">
        <v>0.0</v>
      </c>
      <c r="AT16" s="16">
        <v>22.0</v>
      </c>
      <c r="AU16" s="16">
        <v>169.0</v>
      </c>
      <c r="AV16" s="16">
        <v>13.0</v>
      </c>
      <c r="AW16" s="16">
        <v>99.0</v>
      </c>
      <c r="AX16" s="17">
        <f t="shared" si="3"/>
        <v>43.5006</v>
      </c>
      <c r="AY16" s="17">
        <v>0.0</v>
      </c>
      <c r="AZ16" s="17">
        <v>0.0</v>
      </c>
      <c r="BA16" s="17">
        <v>0.0</v>
      </c>
      <c r="BB16" s="17">
        <v>0.0</v>
      </c>
      <c r="BC16" s="17">
        <f t="shared" si="4"/>
        <v>0</v>
      </c>
      <c r="BD16" s="8" t="s">
        <v>76</v>
      </c>
      <c r="BE16" s="22" t="s">
        <v>204</v>
      </c>
    </row>
    <row r="17" ht="15.75" customHeight="1">
      <c r="A17" s="11">
        <v>1000016.0</v>
      </c>
      <c r="B17" s="8" t="s">
        <v>205</v>
      </c>
      <c r="C17" s="8">
        <v>1.0</v>
      </c>
      <c r="D17" s="8" t="s">
        <v>58</v>
      </c>
      <c r="E17" s="8">
        <v>4.0</v>
      </c>
      <c r="F17" s="8" t="s">
        <v>155</v>
      </c>
      <c r="G17" s="8">
        <v>5.0</v>
      </c>
      <c r="H17" s="8" t="s">
        <v>156</v>
      </c>
      <c r="I17" s="8" t="s">
        <v>197</v>
      </c>
      <c r="J17" s="25" t="s">
        <v>206</v>
      </c>
      <c r="K17" s="8" t="s">
        <v>199</v>
      </c>
      <c r="L17" s="8" t="s">
        <v>207</v>
      </c>
      <c r="M17" s="21" t="s">
        <v>207</v>
      </c>
      <c r="N17" s="11">
        <f t="shared" si="1"/>
        <v>22</v>
      </c>
      <c r="O17" s="8" t="s">
        <v>129</v>
      </c>
      <c r="P17" s="11" t="s">
        <v>67</v>
      </c>
      <c r="Q17" s="29">
        <v>1106.51</v>
      </c>
      <c r="R17" s="12">
        <f t="shared" si="2"/>
        <v>1283.5516</v>
      </c>
      <c r="S17" s="8" t="s">
        <v>68</v>
      </c>
      <c r="T17" s="9" t="s">
        <v>161</v>
      </c>
      <c r="U17" s="9" t="s">
        <v>162</v>
      </c>
      <c r="V17" s="13">
        <v>45257.0</v>
      </c>
      <c r="W17" s="8" t="s">
        <v>207</v>
      </c>
      <c r="X17" s="11"/>
      <c r="Y17" s="14" t="s">
        <v>201</v>
      </c>
      <c r="Z17" s="11" t="s">
        <v>208</v>
      </c>
      <c r="AA17" s="11" t="s">
        <v>207</v>
      </c>
      <c r="AB17" s="11"/>
      <c r="AC17" s="15"/>
      <c r="AD17" s="11"/>
      <c r="AE17" s="11"/>
      <c r="AF17" s="11" t="s">
        <v>209</v>
      </c>
      <c r="AG17" s="8">
        <f>'Disponibilidad en canales comer'!M17</f>
        <v>1</v>
      </c>
      <c r="AH17" s="8">
        <f>COUNTIF('Composición de COMBOS'!B:B,A17)</f>
        <v>0</v>
      </c>
      <c r="AI17" s="8">
        <v>1.0</v>
      </c>
      <c r="AJ17" s="8">
        <v>1.0</v>
      </c>
      <c r="AK17" s="8" t="s">
        <v>75</v>
      </c>
      <c r="AL17" s="16">
        <v>20.0</v>
      </c>
      <c r="AM17" s="16">
        <v>172.0</v>
      </c>
      <c r="AN17" s="16">
        <v>102.0</v>
      </c>
      <c r="AO17" s="16">
        <v>72.5</v>
      </c>
      <c r="AP17" s="19">
        <v>0.0</v>
      </c>
      <c r="AQ17" s="19">
        <v>0.0</v>
      </c>
      <c r="AR17" s="19">
        <v>0.0</v>
      </c>
      <c r="AS17" s="19">
        <v>0.0</v>
      </c>
      <c r="AT17" s="16">
        <v>22.0</v>
      </c>
      <c r="AU17" s="16">
        <v>169.0</v>
      </c>
      <c r="AV17" s="16">
        <v>13.0</v>
      </c>
      <c r="AW17" s="16">
        <v>99.0</v>
      </c>
      <c r="AX17" s="17">
        <f t="shared" si="3"/>
        <v>43.5006</v>
      </c>
      <c r="AY17" s="17">
        <v>0.0</v>
      </c>
      <c r="AZ17" s="17">
        <v>0.0</v>
      </c>
      <c r="BA17" s="17">
        <v>0.0</v>
      </c>
      <c r="BB17" s="17">
        <v>0.0</v>
      </c>
      <c r="BC17" s="17">
        <f t="shared" si="4"/>
        <v>0</v>
      </c>
      <c r="BD17" s="8" t="s">
        <v>76</v>
      </c>
      <c r="BE17" s="22" t="s">
        <v>210</v>
      </c>
    </row>
    <row r="18" ht="15.75" customHeight="1">
      <c r="A18" s="11">
        <v>1000017.0</v>
      </c>
      <c r="B18" s="8" t="s">
        <v>211</v>
      </c>
      <c r="C18" s="8">
        <v>1.0</v>
      </c>
      <c r="D18" s="8" t="s">
        <v>58</v>
      </c>
      <c r="E18" s="8">
        <v>2.0</v>
      </c>
      <c r="F18" s="8" t="s">
        <v>122</v>
      </c>
      <c r="G18" s="8">
        <v>2.0</v>
      </c>
      <c r="H18" s="8" t="s">
        <v>212</v>
      </c>
      <c r="I18" s="11"/>
      <c r="J18" s="30"/>
      <c r="K18" s="8" t="s">
        <v>213</v>
      </c>
      <c r="L18" s="8" t="s">
        <v>214</v>
      </c>
      <c r="M18" s="21" t="s">
        <v>214</v>
      </c>
      <c r="N18" s="11">
        <f t="shared" si="1"/>
        <v>15</v>
      </c>
      <c r="O18" s="8" t="s">
        <v>215</v>
      </c>
      <c r="P18" s="11" t="s">
        <v>216</v>
      </c>
      <c r="Q18" s="29">
        <v>2153.9</v>
      </c>
      <c r="R18" s="12">
        <f t="shared" si="2"/>
        <v>2498.524</v>
      </c>
      <c r="S18" s="8" t="s">
        <v>68</v>
      </c>
      <c r="T18" s="9" t="s">
        <v>217</v>
      </c>
      <c r="U18" s="9" t="s">
        <v>218</v>
      </c>
      <c r="V18" s="13">
        <v>45117.0</v>
      </c>
      <c r="W18" s="11" t="s">
        <v>219</v>
      </c>
      <c r="X18" s="11"/>
      <c r="Y18" s="23"/>
      <c r="Z18" s="11"/>
      <c r="AA18" s="11"/>
      <c r="AB18" s="11"/>
      <c r="AC18" s="15"/>
      <c r="AD18" s="11"/>
      <c r="AE18" s="11"/>
      <c r="AF18" s="11" t="s">
        <v>220</v>
      </c>
      <c r="AG18" s="8">
        <f>'Disponibilidad en canales comer'!M18</f>
        <v>0</v>
      </c>
      <c r="AH18" s="8">
        <f>COUNTIF('Composición de COMBOS'!B:B,A18)</f>
        <v>0</v>
      </c>
      <c r="AI18" s="8">
        <v>1.0</v>
      </c>
      <c r="AJ18" s="8">
        <v>1.0</v>
      </c>
      <c r="AK18" s="11"/>
      <c r="AL18" s="16">
        <v>1.0E-5</v>
      </c>
      <c r="AM18" s="16">
        <v>1.0E-5</v>
      </c>
      <c r="AN18" s="16">
        <v>1.0E-5</v>
      </c>
      <c r="AO18" s="16">
        <v>1.0E-5</v>
      </c>
      <c r="AP18" s="19">
        <v>0.0</v>
      </c>
      <c r="AQ18" s="19">
        <v>0.0</v>
      </c>
      <c r="AR18" s="19">
        <v>0.0</v>
      </c>
      <c r="AS18" s="19">
        <v>0.0</v>
      </c>
      <c r="AT18" s="16"/>
      <c r="AU18" s="16"/>
      <c r="AV18" s="16"/>
      <c r="AW18" s="16"/>
      <c r="AX18" s="17">
        <f t="shared" si="3"/>
        <v>0</v>
      </c>
      <c r="AY18" s="17">
        <v>0.0</v>
      </c>
      <c r="AZ18" s="17">
        <v>0.0</v>
      </c>
      <c r="BA18" s="17">
        <v>0.0</v>
      </c>
      <c r="BB18" s="17">
        <v>0.0</v>
      </c>
      <c r="BC18" s="17">
        <f t="shared" si="4"/>
        <v>0</v>
      </c>
      <c r="BD18" s="8" t="s">
        <v>76</v>
      </c>
      <c r="BE18" s="22" t="s">
        <v>221</v>
      </c>
    </row>
    <row r="19" ht="15.75" customHeight="1">
      <c r="A19" s="11">
        <v>1000018.0</v>
      </c>
      <c r="B19" s="8" t="s">
        <v>222</v>
      </c>
      <c r="C19" s="8">
        <v>1.0</v>
      </c>
      <c r="D19" s="8" t="s">
        <v>58</v>
      </c>
      <c r="E19" s="8">
        <v>2.0</v>
      </c>
      <c r="F19" s="8" t="s">
        <v>122</v>
      </c>
      <c r="G19" s="8">
        <v>2.0</v>
      </c>
      <c r="H19" s="8" t="s">
        <v>212</v>
      </c>
      <c r="I19" s="11"/>
      <c r="J19" s="30"/>
      <c r="K19" s="8" t="s">
        <v>223</v>
      </c>
      <c r="L19" s="8" t="s">
        <v>224</v>
      </c>
      <c r="M19" s="21" t="s">
        <v>224</v>
      </c>
      <c r="N19" s="11">
        <f t="shared" si="1"/>
        <v>14</v>
      </c>
      <c r="O19" s="8" t="s">
        <v>215</v>
      </c>
      <c r="P19" s="11" t="s">
        <v>216</v>
      </c>
      <c r="Q19" s="29">
        <v>2153.9</v>
      </c>
      <c r="R19" s="12">
        <f t="shared" si="2"/>
        <v>2498.524</v>
      </c>
      <c r="S19" s="8" t="s">
        <v>68</v>
      </c>
      <c r="T19" s="9" t="s">
        <v>217</v>
      </c>
      <c r="U19" s="9" t="s">
        <v>218</v>
      </c>
      <c r="V19" s="13">
        <v>45117.0</v>
      </c>
      <c r="W19" s="11" t="s">
        <v>225</v>
      </c>
      <c r="X19" s="11"/>
      <c r="Y19" s="23"/>
      <c r="Z19" s="11"/>
      <c r="AA19" s="11"/>
      <c r="AB19" s="11"/>
      <c r="AC19" s="15"/>
      <c r="AD19" s="11"/>
      <c r="AE19" s="11"/>
      <c r="AF19" s="11" t="s">
        <v>220</v>
      </c>
      <c r="AG19" s="8">
        <f>'Disponibilidad en canales comer'!M19</f>
        <v>0</v>
      </c>
      <c r="AH19" s="8">
        <f>COUNTIF('Composición de COMBOS'!B:B,A19)</f>
        <v>0</v>
      </c>
      <c r="AI19" s="8">
        <v>1.0</v>
      </c>
      <c r="AJ19" s="8">
        <v>1.0</v>
      </c>
      <c r="AK19" s="11"/>
      <c r="AL19" s="16">
        <v>1.0E-5</v>
      </c>
      <c r="AM19" s="16">
        <v>1.0E-5</v>
      </c>
      <c r="AN19" s="16">
        <v>1.0E-5</v>
      </c>
      <c r="AO19" s="16">
        <v>1.0E-5</v>
      </c>
      <c r="AP19" s="19">
        <v>0.0</v>
      </c>
      <c r="AQ19" s="19">
        <v>0.0</v>
      </c>
      <c r="AR19" s="19">
        <v>0.0</v>
      </c>
      <c r="AS19" s="19">
        <v>0.0</v>
      </c>
      <c r="AT19" s="16"/>
      <c r="AU19" s="16"/>
      <c r="AV19" s="16"/>
      <c r="AW19" s="16"/>
      <c r="AX19" s="17">
        <f t="shared" si="3"/>
        <v>0</v>
      </c>
      <c r="AY19" s="17">
        <v>0.0</v>
      </c>
      <c r="AZ19" s="17">
        <v>0.0</v>
      </c>
      <c r="BA19" s="17">
        <v>0.0</v>
      </c>
      <c r="BB19" s="17">
        <v>0.0</v>
      </c>
      <c r="BC19" s="17">
        <f t="shared" si="4"/>
        <v>0</v>
      </c>
      <c r="BD19" s="8" t="s">
        <v>76</v>
      </c>
      <c r="BE19" s="31" t="s">
        <v>226</v>
      </c>
    </row>
    <row r="20" ht="15.75" customHeight="1">
      <c r="A20" s="11">
        <v>1000019.0</v>
      </c>
      <c r="B20" s="8" t="s">
        <v>227</v>
      </c>
      <c r="C20" s="8">
        <v>1.0</v>
      </c>
      <c r="D20" s="8" t="s">
        <v>58</v>
      </c>
      <c r="E20" s="8">
        <v>2.0</v>
      </c>
      <c r="F20" s="8" t="s">
        <v>122</v>
      </c>
      <c r="G20" s="8">
        <v>2.0</v>
      </c>
      <c r="H20" s="8" t="s">
        <v>212</v>
      </c>
      <c r="I20" s="11"/>
      <c r="J20" s="30"/>
      <c r="K20" s="8" t="s">
        <v>228</v>
      </c>
      <c r="L20" s="8" t="s">
        <v>229</v>
      </c>
      <c r="M20" s="21" t="s">
        <v>229</v>
      </c>
      <c r="N20" s="11">
        <f t="shared" si="1"/>
        <v>15</v>
      </c>
      <c r="O20" s="8" t="s">
        <v>215</v>
      </c>
      <c r="P20" s="11" t="s">
        <v>216</v>
      </c>
      <c r="Q20" s="29">
        <v>2223.0</v>
      </c>
      <c r="R20" s="12">
        <f t="shared" si="2"/>
        <v>2578.68</v>
      </c>
      <c r="S20" s="8" t="s">
        <v>68</v>
      </c>
      <c r="T20" s="9" t="s">
        <v>217</v>
      </c>
      <c r="U20" s="9" t="s">
        <v>218</v>
      </c>
      <c r="V20" s="13">
        <v>45117.0</v>
      </c>
      <c r="W20" s="11" t="s">
        <v>230</v>
      </c>
      <c r="X20" s="11"/>
      <c r="Y20" s="23"/>
      <c r="Z20" s="11"/>
      <c r="AA20" s="11"/>
      <c r="AB20" s="11"/>
      <c r="AC20" s="15"/>
      <c r="AD20" s="11"/>
      <c r="AE20" s="11"/>
      <c r="AF20" s="11" t="s">
        <v>220</v>
      </c>
      <c r="AG20" s="8">
        <f>'Disponibilidad en canales comer'!M20</f>
        <v>0</v>
      </c>
      <c r="AH20" s="8">
        <f>COUNTIF('Composición de COMBOS'!B:B,A20)</f>
        <v>0</v>
      </c>
      <c r="AI20" s="8">
        <v>1.0</v>
      </c>
      <c r="AJ20" s="8">
        <v>1.0</v>
      </c>
      <c r="AK20" s="11"/>
      <c r="AL20" s="16">
        <v>1.0E-5</v>
      </c>
      <c r="AM20" s="16">
        <v>1.0E-5</v>
      </c>
      <c r="AN20" s="16">
        <v>1.0E-5</v>
      </c>
      <c r="AO20" s="16">
        <v>1.0E-5</v>
      </c>
      <c r="AP20" s="19">
        <v>0.0</v>
      </c>
      <c r="AQ20" s="19">
        <v>0.0</v>
      </c>
      <c r="AR20" s="19">
        <v>0.0</v>
      </c>
      <c r="AS20" s="19">
        <v>0.0</v>
      </c>
      <c r="AT20" s="16"/>
      <c r="AU20" s="16"/>
      <c r="AV20" s="16"/>
      <c r="AW20" s="16"/>
      <c r="AX20" s="17">
        <f t="shared" si="3"/>
        <v>0</v>
      </c>
      <c r="AY20" s="17">
        <v>0.0</v>
      </c>
      <c r="AZ20" s="17">
        <v>0.0</v>
      </c>
      <c r="BA20" s="17">
        <v>0.0</v>
      </c>
      <c r="BB20" s="17">
        <v>0.0</v>
      </c>
      <c r="BC20" s="17">
        <f t="shared" si="4"/>
        <v>0</v>
      </c>
      <c r="BD20" s="8" t="s">
        <v>76</v>
      </c>
      <c r="BE20" s="31" t="s">
        <v>231</v>
      </c>
    </row>
    <row r="21" ht="15.75" customHeight="1">
      <c r="A21" s="8">
        <v>1000020.0</v>
      </c>
      <c r="B21" s="8"/>
      <c r="C21" s="8">
        <v>1.0</v>
      </c>
      <c r="D21" s="32" t="s">
        <v>58</v>
      </c>
      <c r="E21" s="8">
        <v>4.0</v>
      </c>
      <c r="F21" s="8" t="s">
        <v>155</v>
      </c>
      <c r="G21" s="8">
        <v>3.0</v>
      </c>
      <c r="H21" s="8" t="s">
        <v>232</v>
      </c>
      <c r="I21" s="8" t="s">
        <v>233</v>
      </c>
      <c r="J21" s="9" t="s">
        <v>234</v>
      </c>
      <c r="K21" s="33" t="s">
        <v>235</v>
      </c>
      <c r="L21" s="8" t="s">
        <v>236</v>
      </c>
      <c r="M21" s="21" t="s">
        <v>237</v>
      </c>
      <c r="N21" s="11">
        <f t="shared" si="1"/>
        <v>18</v>
      </c>
      <c r="O21" s="8" t="s">
        <v>129</v>
      </c>
      <c r="P21" s="32" t="s">
        <v>67</v>
      </c>
      <c r="Q21" s="12">
        <v>2537.42</v>
      </c>
      <c r="R21" s="12">
        <f t="shared" si="2"/>
        <v>2943.4072</v>
      </c>
      <c r="S21" s="8" t="s">
        <v>238</v>
      </c>
      <c r="T21" s="34" t="s">
        <v>161</v>
      </c>
      <c r="U21" s="34" t="s">
        <v>162</v>
      </c>
      <c r="V21" s="13">
        <v>45373.0</v>
      </c>
      <c r="W21" s="8" t="s">
        <v>239</v>
      </c>
      <c r="X21" s="11"/>
      <c r="Y21" s="14" t="s">
        <v>236</v>
      </c>
      <c r="Z21" s="11" t="s">
        <v>240</v>
      </c>
      <c r="AA21" s="11"/>
      <c r="AB21" s="11"/>
      <c r="AC21" s="15"/>
      <c r="AD21" s="11"/>
      <c r="AE21" s="11"/>
      <c r="AF21" s="11" t="s">
        <v>241</v>
      </c>
      <c r="AG21" s="8">
        <f>'Disponibilidad en canales comer'!M21</f>
        <v>0</v>
      </c>
      <c r="AH21" s="8">
        <f>COUNTIF('Composición de COMBOS'!B:B,A21)</f>
        <v>0</v>
      </c>
      <c r="AI21" s="8">
        <v>1.0</v>
      </c>
      <c r="AJ21" s="8">
        <v>1.0</v>
      </c>
      <c r="AK21" s="8" t="s">
        <v>75</v>
      </c>
      <c r="AL21" s="17">
        <v>46.0</v>
      </c>
      <c r="AM21" s="17">
        <v>194.0</v>
      </c>
      <c r="AN21" s="17">
        <v>133.0</v>
      </c>
      <c r="AO21" s="17">
        <v>86.0</v>
      </c>
      <c r="AP21" s="19">
        <v>0.0</v>
      </c>
      <c r="AQ21" s="19">
        <v>0.0</v>
      </c>
      <c r="AR21" s="19">
        <v>0.0</v>
      </c>
      <c r="AS21" s="19">
        <v>0.0</v>
      </c>
      <c r="AT21" s="17">
        <v>50.0</v>
      </c>
      <c r="AU21" s="17">
        <v>196.0</v>
      </c>
      <c r="AV21" s="17">
        <v>77.0</v>
      </c>
      <c r="AW21" s="17">
        <v>44.0</v>
      </c>
      <c r="AX21" s="17">
        <f t="shared" si="3"/>
        <v>132.8096</v>
      </c>
      <c r="AY21" s="17">
        <v>0.0</v>
      </c>
      <c r="AZ21" s="17">
        <v>0.0</v>
      </c>
      <c r="BA21" s="17">
        <v>0.0</v>
      </c>
      <c r="BB21" s="17">
        <v>0.0</v>
      </c>
      <c r="BC21" s="17">
        <f t="shared" si="4"/>
        <v>0</v>
      </c>
      <c r="BD21" s="8" t="s">
        <v>76</v>
      </c>
      <c r="BE21" s="20" t="s">
        <v>242</v>
      </c>
    </row>
    <row r="22" ht="15.75" customHeight="1">
      <c r="A22" s="11">
        <v>1000021.0</v>
      </c>
      <c r="B22" s="8" t="s">
        <v>243</v>
      </c>
      <c r="C22" s="8">
        <v>1.0</v>
      </c>
      <c r="D22" s="32" t="s">
        <v>58</v>
      </c>
      <c r="E22" s="8">
        <v>4.0</v>
      </c>
      <c r="F22" s="8" t="s">
        <v>155</v>
      </c>
      <c r="G22" s="8">
        <v>2.0</v>
      </c>
      <c r="H22" s="8" t="s">
        <v>244</v>
      </c>
      <c r="I22" s="35">
        <v>1814162.0</v>
      </c>
      <c r="J22" s="30"/>
      <c r="K22" s="33" t="s">
        <v>245</v>
      </c>
      <c r="L22" s="8" t="s">
        <v>246</v>
      </c>
      <c r="M22" s="21" t="s">
        <v>247</v>
      </c>
      <c r="N22" s="11">
        <f t="shared" si="1"/>
        <v>20</v>
      </c>
      <c r="O22" s="8" t="s">
        <v>248</v>
      </c>
      <c r="P22" s="8" t="s">
        <v>249</v>
      </c>
      <c r="Q22" s="12">
        <v>718.0</v>
      </c>
      <c r="R22" s="12">
        <f t="shared" si="2"/>
        <v>832.88</v>
      </c>
      <c r="S22" s="8" t="s">
        <v>68</v>
      </c>
      <c r="T22" s="9" t="s">
        <v>250</v>
      </c>
      <c r="U22" s="9" t="s">
        <v>251</v>
      </c>
      <c r="V22" s="13">
        <v>45117.0</v>
      </c>
      <c r="W22" s="11" t="s">
        <v>246</v>
      </c>
      <c r="X22" s="11"/>
      <c r="Y22" s="23"/>
      <c r="Z22" s="11"/>
      <c r="AA22" s="11" t="s">
        <v>246</v>
      </c>
      <c r="AB22" s="11"/>
      <c r="AC22" s="15" t="s">
        <v>246</v>
      </c>
      <c r="AD22" s="11"/>
      <c r="AE22" s="11"/>
      <c r="AF22" s="11" t="s">
        <v>252</v>
      </c>
      <c r="AG22" s="8">
        <f>'Disponibilidad en canales comer'!M22</f>
        <v>2</v>
      </c>
      <c r="AH22" s="8">
        <f>COUNTIF('Composición de COMBOS'!B:B,A22)</f>
        <v>1</v>
      </c>
      <c r="AI22" s="8">
        <v>1.0</v>
      </c>
      <c r="AJ22" s="8">
        <v>1.0</v>
      </c>
      <c r="AK22" s="8" t="s">
        <v>253</v>
      </c>
      <c r="AL22" s="16">
        <v>19.5</v>
      </c>
      <c r="AM22" s="16">
        <v>101.0</v>
      </c>
      <c r="AN22" s="16">
        <v>56.0</v>
      </c>
      <c r="AO22" s="16">
        <v>47.2</v>
      </c>
      <c r="AP22" s="19">
        <v>0.0</v>
      </c>
      <c r="AQ22" s="19">
        <v>0.0</v>
      </c>
      <c r="AR22" s="19">
        <v>0.0</v>
      </c>
      <c r="AS22" s="19">
        <v>0.0</v>
      </c>
      <c r="AT22" s="16">
        <v>20.0</v>
      </c>
      <c r="AU22" s="16">
        <v>102.0</v>
      </c>
      <c r="AV22" s="16">
        <v>56.0</v>
      </c>
      <c r="AW22" s="16">
        <v>52.0</v>
      </c>
      <c r="AX22" s="17">
        <f t="shared" si="3"/>
        <v>59.4048</v>
      </c>
      <c r="AY22" s="17">
        <v>0.0</v>
      </c>
      <c r="AZ22" s="17">
        <v>0.0</v>
      </c>
      <c r="BA22" s="17">
        <v>0.0</v>
      </c>
      <c r="BB22" s="17">
        <v>0.0</v>
      </c>
      <c r="BC22" s="17">
        <f t="shared" si="4"/>
        <v>0</v>
      </c>
      <c r="BD22" s="8" t="s">
        <v>76</v>
      </c>
      <c r="BE22" s="22" t="s">
        <v>254</v>
      </c>
    </row>
    <row r="23" ht="15.75" customHeight="1">
      <c r="A23" s="11">
        <v>1000022.0</v>
      </c>
      <c r="B23" s="8" t="s">
        <v>255</v>
      </c>
      <c r="C23" s="8">
        <v>1.0</v>
      </c>
      <c r="D23" s="32" t="s">
        <v>58</v>
      </c>
      <c r="E23" s="8">
        <v>4.0</v>
      </c>
      <c r="F23" s="8" t="s">
        <v>155</v>
      </c>
      <c r="G23" s="8">
        <v>2.0</v>
      </c>
      <c r="H23" s="8" t="s">
        <v>244</v>
      </c>
      <c r="I23" s="35">
        <v>1814193.0</v>
      </c>
      <c r="J23" s="30"/>
      <c r="K23" s="33" t="s">
        <v>245</v>
      </c>
      <c r="L23" s="8" t="s">
        <v>256</v>
      </c>
      <c r="M23" s="21" t="s">
        <v>256</v>
      </c>
      <c r="N23" s="11">
        <f t="shared" si="1"/>
        <v>22</v>
      </c>
      <c r="O23" s="8" t="s">
        <v>248</v>
      </c>
      <c r="P23" s="8" t="s">
        <v>249</v>
      </c>
      <c r="Q23" s="12">
        <v>408.62</v>
      </c>
      <c r="R23" s="12">
        <f t="shared" si="2"/>
        <v>473.9992</v>
      </c>
      <c r="S23" s="8" t="s">
        <v>68</v>
      </c>
      <c r="T23" s="9" t="s">
        <v>250</v>
      </c>
      <c r="U23" s="9" t="s">
        <v>251</v>
      </c>
      <c r="V23" s="13">
        <v>45117.0</v>
      </c>
      <c r="W23" s="11" t="s">
        <v>256</v>
      </c>
      <c r="X23" s="11"/>
      <c r="Y23" s="23"/>
      <c r="Z23" s="11"/>
      <c r="AA23" s="11" t="s">
        <v>256</v>
      </c>
      <c r="AB23" s="11"/>
      <c r="AC23" s="15" t="s">
        <v>256</v>
      </c>
      <c r="AD23" s="11"/>
      <c r="AE23" s="11"/>
      <c r="AF23" s="11" t="s">
        <v>252</v>
      </c>
      <c r="AG23" s="8">
        <f>'Disponibilidad en canales comer'!M23</f>
        <v>2</v>
      </c>
      <c r="AH23" s="8">
        <f>COUNTIF('Composición de COMBOS'!B:B,A23)</f>
        <v>1</v>
      </c>
      <c r="AI23" s="8">
        <v>1.0</v>
      </c>
      <c r="AJ23" s="8">
        <v>1.0</v>
      </c>
      <c r="AK23" s="8" t="s">
        <v>253</v>
      </c>
      <c r="AL23" s="16">
        <v>7.5</v>
      </c>
      <c r="AM23" s="16">
        <v>41.4</v>
      </c>
      <c r="AN23" s="16">
        <v>42.4</v>
      </c>
      <c r="AO23" s="16">
        <v>57.4</v>
      </c>
      <c r="AP23" s="19">
        <v>0.0</v>
      </c>
      <c r="AQ23" s="19">
        <v>0.0</v>
      </c>
      <c r="AR23" s="19">
        <v>0.0</v>
      </c>
      <c r="AS23" s="19">
        <v>0.0</v>
      </c>
      <c r="AT23" s="16">
        <v>8.0</v>
      </c>
      <c r="AU23" s="16">
        <v>43.0</v>
      </c>
      <c r="AV23" s="16">
        <v>43.0</v>
      </c>
      <c r="AW23" s="16">
        <v>61.0</v>
      </c>
      <c r="AX23" s="17">
        <f t="shared" si="3"/>
        <v>22.5578</v>
      </c>
      <c r="AY23" s="17">
        <v>0.0</v>
      </c>
      <c r="AZ23" s="17">
        <v>0.0</v>
      </c>
      <c r="BA23" s="17">
        <v>0.0</v>
      </c>
      <c r="BB23" s="17">
        <v>0.0</v>
      </c>
      <c r="BC23" s="17">
        <f t="shared" si="4"/>
        <v>0</v>
      </c>
      <c r="BD23" s="8" t="s">
        <v>76</v>
      </c>
      <c r="BE23" s="22" t="s">
        <v>257</v>
      </c>
    </row>
    <row r="24" ht="15.75" customHeight="1">
      <c r="A24" s="8">
        <v>1000023.0</v>
      </c>
      <c r="B24" s="8" t="s">
        <v>258</v>
      </c>
      <c r="C24" s="8">
        <v>1.0</v>
      </c>
      <c r="D24" s="32" t="s">
        <v>58</v>
      </c>
      <c r="E24" s="8">
        <v>1.0</v>
      </c>
      <c r="F24" s="8" t="s">
        <v>259</v>
      </c>
      <c r="G24" s="8">
        <v>1.0</v>
      </c>
      <c r="H24" s="8" t="s">
        <v>260</v>
      </c>
      <c r="I24" s="8" t="s">
        <v>261</v>
      </c>
      <c r="J24" s="9" t="s">
        <v>262</v>
      </c>
      <c r="K24" s="33" t="s">
        <v>263</v>
      </c>
      <c r="L24" s="8" t="s">
        <v>264</v>
      </c>
      <c r="M24" s="21" t="s">
        <v>265</v>
      </c>
      <c r="N24" s="11">
        <f t="shared" si="1"/>
        <v>26</v>
      </c>
      <c r="O24" s="8" t="s">
        <v>215</v>
      </c>
      <c r="P24" s="8" t="s">
        <v>216</v>
      </c>
      <c r="Q24" s="12">
        <v>1836.9</v>
      </c>
      <c r="R24" s="12">
        <f t="shared" si="2"/>
        <v>2130.804</v>
      </c>
      <c r="S24" s="8" t="s">
        <v>68</v>
      </c>
      <c r="T24" s="9" t="s">
        <v>130</v>
      </c>
      <c r="U24" s="9" t="s">
        <v>131</v>
      </c>
      <c r="V24" s="13">
        <v>45118.0</v>
      </c>
      <c r="W24" s="8" t="s">
        <v>264</v>
      </c>
      <c r="X24" s="11"/>
      <c r="Y24" s="23"/>
      <c r="Z24" s="11"/>
      <c r="AA24" s="11" t="s">
        <v>264</v>
      </c>
      <c r="AB24" s="11"/>
      <c r="AC24" s="15" t="s">
        <v>266</v>
      </c>
      <c r="AD24" s="11"/>
      <c r="AE24" s="11"/>
      <c r="AF24" s="8" t="s">
        <v>267</v>
      </c>
      <c r="AG24" s="8">
        <f>'Disponibilidad en canales comer'!M24</f>
        <v>2</v>
      </c>
      <c r="AH24" s="8">
        <f>COUNTIF('Composición de COMBOS'!B:B,A24)</f>
        <v>0</v>
      </c>
      <c r="AI24" s="8">
        <v>1.0</v>
      </c>
      <c r="AJ24" s="8">
        <v>1.0</v>
      </c>
      <c r="AK24" s="8" t="s">
        <v>75</v>
      </c>
      <c r="AL24" s="17">
        <v>18.8</v>
      </c>
      <c r="AM24" s="17">
        <v>40.0</v>
      </c>
      <c r="AN24" s="17">
        <v>48.0</v>
      </c>
      <c r="AO24" s="17">
        <v>111.0</v>
      </c>
      <c r="AP24" s="19">
        <v>0.0</v>
      </c>
      <c r="AQ24" s="19">
        <v>0.0</v>
      </c>
      <c r="AR24" s="19">
        <v>0.0</v>
      </c>
      <c r="AS24" s="19">
        <v>0.0</v>
      </c>
      <c r="AT24" s="17">
        <v>20.0</v>
      </c>
      <c r="AU24" s="17">
        <v>42.0</v>
      </c>
      <c r="AV24" s="17">
        <v>50.0</v>
      </c>
      <c r="AW24" s="17">
        <v>98.5</v>
      </c>
      <c r="AX24" s="17">
        <f t="shared" si="3"/>
        <v>41.37</v>
      </c>
      <c r="AY24" s="17">
        <v>0.0</v>
      </c>
      <c r="AZ24" s="17">
        <v>0.0</v>
      </c>
      <c r="BA24" s="17">
        <v>0.0</v>
      </c>
      <c r="BB24" s="17">
        <v>0.0</v>
      </c>
      <c r="BC24" s="17">
        <f t="shared" si="4"/>
        <v>0</v>
      </c>
      <c r="BD24" s="8" t="s">
        <v>76</v>
      </c>
      <c r="BE24" s="20" t="s">
        <v>268</v>
      </c>
    </row>
    <row r="25" ht="15.75" customHeight="1">
      <c r="A25" s="8">
        <v>1000024.0</v>
      </c>
      <c r="B25" s="8" t="s">
        <v>269</v>
      </c>
      <c r="C25" s="8">
        <v>1.0</v>
      </c>
      <c r="D25" s="32" t="s">
        <v>58</v>
      </c>
      <c r="E25" s="8">
        <v>1.0</v>
      </c>
      <c r="F25" s="8" t="s">
        <v>259</v>
      </c>
      <c r="G25" s="8">
        <v>1.0</v>
      </c>
      <c r="H25" s="8" t="s">
        <v>260</v>
      </c>
      <c r="I25" s="8" t="s">
        <v>270</v>
      </c>
      <c r="J25" s="9" t="s">
        <v>271</v>
      </c>
      <c r="K25" s="33" t="s">
        <v>263</v>
      </c>
      <c r="L25" s="8" t="s">
        <v>272</v>
      </c>
      <c r="M25" s="21" t="s">
        <v>273</v>
      </c>
      <c r="N25" s="11">
        <f t="shared" si="1"/>
        <v>26</v>
      </c>
      <c r="O25" s="8" t="s">
        <v>215</v>
      </c>
      <c r="P25" s="8" t="s">
        <v>216</v>
      </c>
      <c r="Q25" s="12">
        <v>1836.9</v>
      </c>
      <c r="R25" s="12">
        <f t="shared" si="2"/>
        <v>2130.804</v>
      </c>
      <c r="S25" s="8" t="s">
        <v>68</v>
      </c>
      <c r="T25" s="9" t="s">
        <v>130</v>
      </c>
      <c r="U25" s="9" t="s">
        <v>131</v>
      </c>
      <c r="V25" s="13">
        <v>45118.0</v>
      </c>
      <c r="W25" s="8" t="s">
        <v>272</v>
      </c>
      <c r="X25" s="11"/>
      <c r="Y25" s="23"/>
      <c r="Z25" s="11"/>
      <c r="AA25" s="11" t="s">
        <v>272</v>
      </c>
      <c r="AB25" s="11"/>
      <c r="AC25" s="15"/>
      <c r="AD25" s="11"/>
      <c r="AE25" s="11"/>
      <c r="AF25" s="8" t="s">
        <v>274</v>
      </c>
      <c r="AG25" s="8">
        <f>'Disponibilidad en canales comer'!M25</f>
        <v>1</v>
      </c>
      <c r="AH25" s="8">
        <f>COUNTIF('Composición de COMBOS'!B:B,A25)</f>
        <v>0</v>
      </c>
      <c r="AI25" s="8">
        <v>1.0</v>
      </c>
      <c r="AJ25" s="8">
        <v>1.0</v>
      </c>
      <c r="AK25" s="8" t="s">
        <v>75</v>
      </c>
      <c r="AL25" s="17">
        <v>18.8</v>
      </c>
      <c r="AM25" s="17">
        <v>40.0</v>
      </c>
      <c r="AN25" s="17">
        <v>48.0</v>
      </c>
      <c r="AO25" s="17">
        <v>111.0</v>
      </c>
      <c r="AP25" s="19">
        <v>0.0</v>
      </c>
      <c r="AQ25" s="19">
        <v>0.0</v>
      </c>
      <c r="AR25" s="19">
        <v>0.0</v>
      </c>
      <c r="AS25" s="19">
        <v>0.0</v>
      </c>
      <c r="AT25" s="17">
        <v>20.0</v>
      </c>
      <c r="AU25" s="17">
        <v>42.0</v>
      </c>
      <c r="AV25" s="17">
        <v>50.0</v>
      </c>
      <c r="AW25" s="17">
        <v>98.5</v>
      </c>
      <c r="AX25" s="17">
        <f t="shared" si="3"/>
        <v>41.37</v>
      </c>
      <c r="AY25" s="17">
        <v>0.0</v>
      </c>
      <c r="AZ25" s="17">
        <v>0.0</v>
      </c>
      <c r="BA25" s="17">
        <v>0.0</v>
      </c>
      <c r="BB25" s="17">
        <v>0.0</v>
      </c>
      <c r="BC25" s="17">
        <f t="shared" si="4"/>
        <v>0</v>
      </c>
      <c r="BD25" s="8" t="s">
        <v>76</v>
      </c>
      <c r="BE25" s="20" t="s">
        <v>275</v>
      </c>
    </row>
    <row r="26" ht="15.75" customHeight="1">
      <c r="A26" s="8">
        <v>1000025.0</v>
      </c>
      <c r="B26" s="8" t="s">
        <v>276</v>
      </c>
      <c r="C26" s="8">
        <v>1.0</v>
      </c>
      <c r="D26" s="32" t="s">
        <v>58</v>
      </c>
      <c r="E26" s="8">
        <v>2.0</v>
      </c>
      <c r="F26" s="8" t="s">
        <v>122</v>
      </c>
      <c r="G26" s="8">
        <v>1.0</v>
      </c>
      <c r="H26" s="8" t="s">
        <v>277</v>
      </c>
      <c r="I26" s="8" t="s">
        <v>278</v>
      </c>
      <c r="J26" s="8">
        <v>7.503031015768E12</v>
      </c>
      <c r="K26" s="33" t="s">
        <v>279</v>
      </c>
      <c r="L26" s="8" t="s">
        <v>280</v>
      </c>
      <c r="M26" s="21" t="s">
        <v>280</v>
      </c>
      <c r="N26" s="11">
        <f t="shared" si="1"/>
        <v>16</v>
      </c>
      <c r="O26" s="8" t="s">
        <v>215</v>
      </c>
      <c r="P26" s="8" t="s">
        <v>216</v>
      </c>
      <c r="Q26" s="12">
        <v>1478.7</v>
      </c>
      <c r="R26" s="12">
        <f t="shared" si="2"/>
        <v>1715.292</v>
      </c>
      <c r="S26" s="8" t="s">
        <v>238</v>
      </c>
      <c r="T26" s="9" t="s">
        <v>281</v>
      </c>
      <c r="U26" s="9" t="s">
        <v>282</v>
      </c>
      <c r="V26" s="13">
        <v>45118.0</v>
      </c>
      <c r="W26" s="8" t="s">
        <v>283</v>
      </c>
      <c r="X26" s="11"/>
      <c r="Y26" s="23"/>
      <c r="Z26" s="11"/>
      <c r="AA26" s="11"/>
      <c r="AB26" s="11"/>
      <c r="AC26" s="15"/>
      <c r="AD26" s="11"/>
      <c r="AE26" s="11"/>
      <c r="AF26" s="8" t="s">
        <v>284</v>
      </c>
      <c r="AG26" s="8">
        <f>'Disponibilidad en canales comer'!M26</f>
        <v>1</v>
      </c>
      <c r="AH26" s="8">
        <f>COUNTIF('Composición de COMBOS'!B:B,A26)</f>
        <v>0</v>
      </c>
      <c r="AI26" s="8">
        <v>1.0</v>
      </c>
      <c r="AJ26" s="8">
        <v>1.0</v>
      </c>
      <c r="AK26" s="8" t="s">
        <v>253</v>
      </c>
      <c r="AL26" s="17">
        <v>35.5</v>
      </c>
      <c r="AM26" s="17">
        <v>138.0</v>
      </c>
      <c r="AN26" s="17">
        <v>40.0</v>
      </c>
      <c r="AO26" s="17">
        <v>80.0</v>
      </c>
      <c r="AP26" s="19">
        <v>0.0</v>
      </c>
      <c r="AQ26" s="19">
        <v>0.0</v>
      </c>
      <c r="AR26" s="19">
        <v>0.0</v>
      </c>
      <c r="AS26" s="19">
        <v>0.0</v>
      </c>
      <c r="AT26" s="17">
        <v>35.5</v>
      </c>
      <c r="AU26" s="17">
        <v>138.0</v>
      </c>
      <c r="AV26" s="17">
        <v>40.0</v>
      </c>
      <c r="AW26" s="17">
        <v>80.0</v>
      </c>
      <c r="AX26" s="17">
        <f t="shared" si="3"/>
        <v>88.32</v>
      </c>
      <c r="AY26" s="17">
        <v>0.0</v>
      </c>
      <c r="AZ26" s="17">
        <v>0.0</v>
      </c>
      <c r="BA26" s="17">
        <v>0.0</v>
      </c>
      <c r="BB26" s="17">
        <v>0.0</v>
      </c>
      <c r="BC26" s="17">
        <f t="shared" si="4"/>
        <v>0</v>
      </c>
      <c r="BD26" s="8" t="s">
        <v>76</v>
      </c>
      <c r="BE26" s="20" t="s">
        <v>285</v>
      </c>
    </row>
    <row r="27" ht="15.75" customHeight="1">
      <c r="A27" s="8">
        <v>1000026.0</v>
      </c>
      <c r="B27" s="8" t="s">
        <v>286</v>
      </c>
      <c r="C27" s="8">
        <v>1.0</v>
      </c>
      <c r="D27" s="8" t="s">
        <v>58</v>
      </c>
      <c r="E27" s="8">
        <v>4.0</v>
      </c>
      <c r="F27" s="8" t="s">
        <v>155</v>
      </c>
      <c r="G27" s="8">
        <v>1.0</v>
      </c>
      <c r="H27" s="8" t="s">
        <v>287</v>
      </c>
      <c r="I27" s="8" t="s">
        <v>288</v>
      </c>
      <c r="J27" s="8">
        <v>7.503038723123E12</v>
      </c>
      <c r="K27" s="33" t="s">
        <v>289</v>
      </c>
      <c r="L27" s="8" t="s">
        <v>290</v>
      </c>
      <c r="M27" s="21" t="s">
        <v>291</v>
      </c>
      <c r="N27" s="11">
        <f t="shared" si="1"/>
        <v>26</v>
      </c>
      <c r="O27" s="8" t="s">
        <v>215</v>
      </c>
      <c r="P27" s="8" t="s">
        <v>216</v>
      </c>
      <c r="Q27" s="12">
        <v>672.2</v>
      </c>
      <c r="R27" s="12">
        <f t="shared" si="2"/>
        <v>779.752</v>
      </c>
      <c r="S27" s="8" t="s">
        <v>238</v>
      </c>
      <c r="T27" s="9" t="s">
        <v>130</v>
      </c>
      <c r="U27" s="9" t="s">
        <v>131</v>
      </c>
      <c r="V27" s="13">
        <v>45117.0</v>
      </c>
      <c r="W27" s="8" t="s">
        <v>290</v>
      </c>
      <c r="X27" s="11"/>
      <c r="Y27" s="23"/>
      <c r="Z27" s="11"/>
      <c r="AA27" s="11" t="s">
        <v>290</v>
      </c>
      <c r="AB27" s="11"/>
      <c r="AC27" s="15"/>
      <c r="AD27" s="11"/>
      <c r="AE27" s="11"/>
      <c r="AF27" s="8" t="s">
        <v>292</v>
      </c>
      <c r="AG27" s="8">
        <f>'Disponibilidad en canales comer'!M27</f>
        <v>1</v>
      </c>
      <c r="AH27" s="8">
        <f>COUNTIF('Composición de COMBOS'!B:B,A27)</f>
        <v>0</v>
      </c>
      <c r="AI27" s="8">
        <v>1.0</v>
      </c>
      <c r="AJ27" s="8">
        <v>1.0</v>
      </c>
      <c r="AK27" s="8" t="s">
        <v>253</v>
      </c>
      <c r="AL27" s="17">
        <v>14.5</v>
      </c>
      <c r="AM27" s="17">
        <v>151.0</v>
      </c>
      <c r="AN27" s="17">
        <v>34.0</v>
      </c>
      <c r="AO27" s="17">
        <v>22.0</v>
      </c>
      <c r="AP27" s="19">
        <v>0.0</v>
      </c>
      <c r="AQ27" s="19">
        <v>0.0</v>
      </c>
      <c r="AR27" s="19">
        <v>0.0</v>
      </c>
      <c r="AS27" s="19">
        <v>0.0</v>
      </c>
      <c r="AT27" s="17">
        <v>14.5</v>
      </c>
      <c r="AU27" s="17">
        <v>151.0</v>
      </c>
      <c r="AV27" s="17">
        <v>34.0</v>
      </c>
      <c r="AW27" s="17">
        <v>22.0</v>
      </c>
      <c r="AX27" s="17">
        <f t="shared" si="3"/>
        <v>22.5896</v>
      </c>
      <c r="AY27" s="17">
        <v>0.0</v>
      </c>
      <c r="AZ27" s="17">
        <v>0.0</v>
      </c>
      <c r="BA27" s="17">
        <v>0.0</v>
      </c>
      <c r="BB27" s="17">
        <v>0.0</v>
      </c>
      <c r="BC27" s="17">
        <f t="shared" si="4"/>
        <v>0</v>
      </c>
      <c r="BD27" s="8" t="s">
        <v>76</v>
      </c>
      <c r="BE27" s="20" t="s">
        <v>293</v>
      </c>
    </row>
    <row r="28" ht="15.75" customHeight="1">
      <c r="A28" s="8">
        <v>1000027.0</v>
      </c>
      <c r="B28" s="8" t="s">
        <v>294</v>
      </c>
      <c r="C28" s="8">
        <v>1.0</v>
      </c>
      <c r="D28" s="8" t="s">
        <v>58</v>
      </c>
      <c r="E28" s="8">
        <v>4.0</v>
      </c>
      <c r="F28" s="8" t="s">
        <v>155</v>
      </c>
      <c r="G28" s="8">
        <v>1.0</v>
      </c>
      <c r="H28" s="8" t="s">
        <v>287</v>
      </c>
      <c r="I28" s="8" t="s">
        <v>295</v>
      </c>
      <c r="J28" s="8">
        <v>7.503038723154E12</v>
      </c>
      <c r="K28" s="33" t="s">
        <v>289</v>
      </c>
      <c r="L28" s="8" t="s">
        <v>296</v>
      </c>
      <c r="M28" s="21" t="s">
        <v>297</v>
      </c>
      <c r="N28" s="11">
        <f t="shared" si="1"/>
        <v>21</v>
      </c>
      <c r="O28" s="8" t="s">
        <v>215</v>
      </c>
      <c r="P28" s="8" t="s">
        <v>216</v>
      </c>
      <c r="Q28" s="12">
        <v>672.2</v>
      </c>
      <c r="R28" s="12">
        <f t="shared" si="2"/>
        <v>779.752</v>
      </c>
      <c r="S28" s="8" t="s">
        <v>238</v>
      </c>
      <c r="T28" s="9" t="s">
        <v>130</v>
      </c>
      <c r="U28" s="9" t="s">
        <v>131</v>
      </c>
      <c r="V28" s="13">
        <v>45117.0</v>
      </c>
      <c r="W28" s="8" t="s">
        <v>296</v>
      </c>
      <c r="X28" s="11"/>
      <c r="Y28" s="23"/>
      <c r="Z28" s="11"/>
      <c r="AA28" s="11"/>
      <c r="AB28" s="11"/>
      <c r="AC28" s="15"/>
      <c r="AD28" s="11"/>
      <c r="AE28" s="11"/>
      <c r="AF28" s="8" t="s">
        <v>292</v>
      </c>
      <c r="AG28" s="8">
        <f>'Disponibilidad en canales comer'!M28</f>
        <v>1</v>
      </c>
      <c r="AH28" s="8">
        <f>COUNTIF('Composición de COMBOS'!B:B,A28)</f>
        <v>0</v>
      </c>
      <c r="AI28" s="8">
        <v>1.0</v>
      </c>
      <c r="AJ28" s="8">
        <v>1.0</v>
      </c>
      <c r="AK28" s="8" t="s">
        <v>253</v>
      </c>
      <c r="AL28" s="17">
        <v>14.5</v>
      </c>
      <c r="AM28" s="17">
        <v>151.0</v>
      </c>
      <c r="AN28" s="17">
        <v>34.0</v>
      </c>
      <c r="AO28" s="17">
        <v>22.0</v>
      </c>
      <c r="AP28" s="19">
        <v>0.0</v>
      </c>
      <c r="AQ28" s="19">
        <v>0.0</v>
      </c>
      <c r="AR28" s="19">
        <v>0.0</v>
      </c>
      <c r="AS28" s="19">
        <v>0.0</v>
      </c>
      <c r="AT28" s="17">
        <v>14.5</v>
      </c>
      <c r="AU28" s="17">
        <v>151.0</v>
      </c>
      <c r="AV28" s="17">
        <v>34.0</v>
      </c>
      <c r="AW28" s="17">
        <v>22.0</v>
      </c>
      <c r="AX28" s="17">
        <f t="shared" si="3"/>
        <v>22.5896</v>
      </c>
      <c r="AY28" s="17">
        <v>0.0</v>
      </c>
      <c r="AZ28" s="17">
        <v>0.0</v>
      </c>
      <c r="BA28" s="17">
        <v>0.0</v>
      </c>
      <c r="BB28" s="17">
        <v>0.0</v>
      </c>
      <c r="BC28" s="17">
        <f t="shared" si="4"/>
        <v>0</v>
      </c>
      <c r="BD28" s="8" t="s">
        <v>76</v>
      </c>
      <c r="BE28" s="20" t="s">
        <v>298</v>
      </c>
    </row>
    <row r="29" ht="15.75" customHeight="1">
      <c r="A29" s="8">
        <v>1000028.0</v>
      </c>
      <c r="B29" s="8"/>
      <c r="C29" s="8">
        <v>1.0</v>
      </c>
      <c r="D29" s="8" t="s">
        <v>58</v>
      </c>
      <c r="E29" s="8">
        <v>4.0</v>
      </c>
      <c r="F29" s="8" t="s">
        <v>155</v>
      </c>
      <c r="G29" s="8">
        <v>4.0</v>
      </c>
      <c r="H29" s="8" t="s">
        <v>299</v>
      </c>
      <c r="I29" s="8" t="s">
        <v>300</v>
      </c>
      <c r="J29" s="9" t="s">
        <v>301</v>
      </c>
      <c r="K29" s="33" t="s">
        <v>302</v>
      </c>
      <c r="L29" s="8" t="s">
        <v>303</v>
      </c>
      <c r="M29" s="21" t="s">
        <v>303</v>
      </c>
      <c r="N29" s="11">
        <f t="shared" si="1"/>
        <v>22</v>
      </c>
      <c r="O29" s="8" t="s">
        <v>129</v>
      </c>
      <c r="P29" s="8" t="s">
        <v>67</v>
      </c>
      <c r="Q29" s="12">
        <v>2041.48</v>
      </c>
      <c r="R29" s="12">
        <f t="shared" si="2"/>
        <v>2368.1168</v>
      </c>
      <c r="S29" s="8" t="s">
        <v>68</v>
      </c>
      <c r="T29" s="34" t="s">
        <v>161</v>
      </c>
      <c r="U29" s="34" t="s">
        <v>162</v>
      </c>
      <c r="V29" s="13">
        <v>45390.0</v>
      </c>
      <c r="W29" s="8" t="s">
        <v>304</v>
      </c>
      <c r="X29" s="11"/>
      <c r="Y29" s="14" t="s">
        <v>305</v>
      </c>
      <c r="Z29" s="11" t="s">
        <v>306</v>
      </c>
      <c r="AA29" s="11"/>
      <c r="AB29" s="11"/>
      <c r="AC29" s="15"/>
      <c r="AD29" s="11"/>
      <c r="AE29" s="11"/>
      <c r="AF29" s="8" t="s">
        <v>307</v>
      </c>
      <c r="AG29" s="8">
        <f>'Disponibilidad en canales comer'!M29</f>
        <v>1</v>
      </c>
      <c r="AH29" s="8">
        <f>COUNTIF('Composición de COMBOS'!B:B,A29)</f>
        <v>0</v>
      </c>
      <c r="AI29" s="8">
        <v>1.0</v>
      </c>
      <c r="AJ29" s="8">
        <v>1.0</v>
      </c>
      <c r="AK29" s="8" t="s">
        <v>75</v>
      </c>
      <c r="AL29" s="17">
        <v>30.8</v>
      </c>
      <c r="AM29" s="17">
        <v>95.0</v>
      </c>
      <c r="AN29" s="17">
        <v>89.0</v>
      </c>
      <c r="AO29" s="17">
        <v>100.0</v>
      </c>
      <c r="AP29" s="19">
        <v>0.0</v>
      </c>
      <c r="AQ29" s="19">
        <v>0.0</v>
      </c>
      <c r="AR29" s="19">
        <v>0.0</v>
      </c>
      <c r="AS29" s="19">
        <v>0.0</v>
      </c>
      <c r="AT29" s="17">
        <v>34.8</v>
      </c>
      <c r="AU29" s="17">
        <v>84.0</v>
      </c>
      <c r="AV29" s="17">
        <v>76.0</v>
      </c>
      <c r="AW29" s="17">
        <v>65.0</v>
      </c>
      <c r="AX29" s="17">
        <f t="shared" si="3"/>
        <v>82.992</v>
      </c>
      <c r="AY29" s="17">
        <v>0.0</v>
      </c>
      <c r="AZ29" s="17">
        <v>0.0</v>
      </c>
      <c r="BA29" s="17">
        <v>0.0</v>
      </c>
      <c r="BB29" s="17">
        <v>0.0</v>
      </c>
      <c r="BC29" s="17">
        <f t="shared" si="4"/>
        <v>0</v>
      </c>
      <c r="BD29" s="8" t="s">
        <v>76</v>
      </c>
      <c r="BE29" s="20" t="s">
        <v>308</v>
      </c>
    </row>
    <row r="30" ht="15.75" customHeight="1">
      <c r="A30" s="8">
        <v>1000029.0</v>
      </c>
      <c r="B30" s="8"/>
      <c r="C30" s="8">
        <v>1.0</v>
      </c>
      <c r="D30" s="8" t="s">
        <v>58</v>
      </c>
      <c r="E30" s="8">
        <v>4.0</v>
      </c>
      <c r="F30" s="8" t="s">
        <v>155</v>
      </c>
      <c r="G30" s="8">
        <v>4.0</v>
      </c>
      <c r="H30" s="8" t="s">
        <v>299</v>
      </c>
      <c r="I30" s="8" t="s">
        <v>309</v>
      </c>
      <c r="J30" s="9" t="s">
        <v>310</v>
      </c>
      <c r="K30" s="33" t="s">
        <v>311</v>
      </c>
      <c r="L30" s="8" t="s">
        <v>312</v>
      </c>
      <c r="M30" s="21" t="s">
        <v>312</v>
      </c>
      <c r="N30" s="11">
        <f t="shared" si="1"/>
        <v>27</v>
      </c>
      <c r="O30" s="8" t="s">
        <v>129</v>
      </c>
      <c r="P30" s="8" t="s">
        <v>67</v>
      </c>
      <c r="Q30" s="12">
        <v>1633.04</v>
      </c>
      <c r="R30" s="12">
        <f t="shared" si="2"/>
        <v>1894.3264</v>
      </c>
      <c r="S30" s="8" t="s">
        <v>68</v>
      </c>
      <c r="T30" s="34" t="s">
        <v>161</v>
      </c>
      <c r="U30" s="34" t="s">
        <v>162</v>
      </c>
      <c r="V30" s="13">
        <v>45390.0</v>
      </c>
      <c r="W30" s="8" t="s">
        <v>313</v>
      </c>
      <c r="X30" s="11"/>
      <c r="Y30" s="14" t="s">
        <v>314</v>
      </c>
      <c r="Z30" s="11" t="s">
        <v>315</v>
      </c>
      <c r="AA30" s="11" t="s">
        <v>312</v>
      </c>
      <c r="AB30" s="11"/>
      <c r="AC30" s="15" t="s">
        <v>312</v>
      </c>
      <c r="AD30" s="11"/>
      <c r="AE30" s="11"/>
      <c r="AF30" s="8" t="s">
        <v>316</v>
      </c>
      <c r="AG30" s="8">
        <f>'Disponibilidad en canales comer'!M30</f>
        <v>3</v>
      </c>
      <c r="AH30" s="8">
        <f>COUNTIF('Composición de COMBOS'!B:B,A30)</f>
        <v>0</v>
      </c>
      <c r="AI30" s="8">
        <v>1.0</v>
      </c>
      <c r="AJ30" s="8">
        <v>1.0</v>
      </c>
      <c r="AK30" s="8" t="s">
        <v>75</v>
      </c>
      <c r="AL30" s="17">
        <v>26.0</v>
      </c>
      <c r="AM30" s="17">
        <v>89.0</v>
      </c>
      <c r="AN30" s="17">
        <v>76.0</v>
      </c>
      <c r="AO30" s="17">
        <v>104.0</v>
      </c>
      <c r="AP30" s="19">
        <v>0.0</v>
      </c>
      <c r="AQ30" s="19">
        <v>0.0</v>
      </c>
      <c r="AR30" s="19">
        <v>0.0</v>
      </c>
      <c r="AS30" s="19">
        <v>0.0</v>
      </c>
      <c r="AT30" s="17">
        <v>30.0</v>
      </c>
      <c r="AU30" s="17">
        <v>76.0</v>
      </c>
      <c r="AV30" s="17">
        <v>78.0</v>
      </c>
      <c r="AW30" s="17">
        <v>53.0</v>
      </c>
      <c r="AX30" s="17">
        <f t="shared" si="3"/>
        <v>62.8368</v>
      </c>
      <c r="AY30" s="17">
        <v>0.0</v>
      </c>
      <c r="AZ30" s="17">
        <v>0.0</v>
      </c>
      <c r="BA30" s="17">
        <v>0.0</v>
      </c>
      <c r="BB30" s="17">
        <v>0.0</v>
      </c>
      <c r="BC30" s="17">
        <f t="shared" si="4"/>
        <v>0</v>
      </c>
      <c r="BD30" s="8" t="s">
        <v>76</v>
      </c>
      <c r="BE30" s="20" t="s">
        <v>317</v>
      </c>
    </row>
    <row r="31" ht="15.75" customHeight="1">
      <c r="A31" s="11">
        <v>1000030.0</v>
      </c>
      <c r="B31" s="8" t="s">
        <v>318</v>
      </c>
      <c r="C31" s="8">
        <v>1.0</v>
      </c>
      <c r="D31" s="8" t="s">
        <v>58</v>
      </c>
      <c r="E31" s="8">
        <v>2.0</v>
      </c>
      <c r="F31" s="8" t="s">
        <v>122</v>
      </c>
      <c r="G31" s="8">
        <v>2.0</v>
      </c>
      <c r="H31" s="8" t="s">
        <v>212</v>
      </c>
      <c r="I31" s="11"/>
      <c r="J31" s="25" t="s">
        <v>319</v>
      </c>
      <c r="K31" s="33" t="s">
        <v>320</v>
      </c>
      <c r="L31" s="8" t="s">
        <v>321</v>
      </c>
      <c r="M31" s="21" t="s">
        <v>321</v>
      </c>
      <c r="N31" s="11">
        <f t="shared" si="1"/>
        <v>15</v>
      </c>
      <c r="O31" s="8" t="s">
        <v>322</v>
      </c>
      <c r="P31" s="11" t="s">
        <v>323</v>
      </c>
      <c r="Q31" s="12">
        <v>3750.0</v>
      </c>
      <c r="R31" s="12">
        <f t="shared" si="2"/>
        <v>4350</v>
      </c>
      <c r="S31" s="8" t="s">
        <v>68</v>
      </c>
      <c r="T31" s="9" t="s">
        <v>217</v>
      </c>
      <c r="U31" s="9" t="s">
        <v>218</v>
      </c>
      <c r="V31" s="13">
        <v>45117.0</v>
      </c>
      <c r="W31" s="11" t="s">
        <v>324</v>
      </c>
      <c r="X31" s="11"/>
      <c r="Y31" s="23"/>
      <c r="Z31" s="11"/>
      <c r="AA31" s="11"/>
      <c r="AB31" s="11"/>
      <c r="AC31" s="15"/>
      <c r="AD31" s="11"/>
      <c r="AE31" s="11"/>
      <c r="AF31" s="11" t="s">
        <v>220</v>
      </c>
      <c r="AG31" s="8">
        <f>'Disponibilidad en canales comer'!M31</f>
        <v>0</v>
      </c>
      <c r="AH31" s="8">
        <f>COUNTIF('Composición de COMBOS'!B:B,A31)</f>
        <v>0</v>
      </c>
      <c r="AI31" s="8">
        <v>1.0</v>
      </c>
      <c r="AJ31" s="8">
        <v>1.0</v>
      </c>
      <c r="AK31" s="11"/>
      <c r="AL31" s="16">
        <v>0.0</v>
      </c>
      <c r="AM31" s="16">
        <v>0.0</v>
      </c>
      <c r="AN31" s="16">
        <v>0.0</v>
      </c>
      <c r="AO31" s="16">
        <v>0.0</v>
      </c>
      <c r="AP31" s="19">
        <v>0.0</v>
      </c>
      <c r="AQ31" s="19">
        <v>0.0</v>
      </c>
      <c r="AR31" s="19">
        <v>0.0</v>
      </c>
      <c r="AS31" s="19">
        <v>0.0</v>
      </c>
      <c r="AT31" s="16"/>
      <c r="AU31" s="16"/>
      <c r="AV31" s="16"/>
      <c r="AW31" s="16"/>
      <c r="AX31" s="17">
        <f t="shared" si="3"/>
        <v>0</v>
      </c>
      <c r="AY31" s="17">
        <v>0.0</v>
      </c>
      <c r="AZ31" s="17">
        <v>0.0</v>
      </c>
      <c r="BA31" s="17">
        <v>0.0</v>
      </c>
      <c r="BB31" s="17">
        <v>0.0</v>
      </c>
      <c r="BC31" s="17">
        <f t="shared" si="4"/>
        <v>0</v>
      </c>
      <c r="BD31" s="8" t="s">
        <v>76</v>
      </c>
      <c r="BE31" s="22" t="s">
        <v>325</v>
      </c>
    </row>
    <row r="32" ht="15.75" customHeight="1">
      <c r="A32" s="8">
        <v>1000031.0</v>
      </c>
      <c r="B32" s="8"/>
      <c r="C32" s="8">
        <v>1.0</v>
      </c>
      <c r="D32" s="8" t="s">
        <v>58</v>
      </c>
      <c r="E32" s="8">
        <v>3.0</v>
      </c>
      <c r="F32" s="8" t="s">
        <v>59</v>
      </c>
      <c r="G32" s="8">
        <v>3.0</v>
      </c>
      <c r="H32" s="8" t="s">
        <v>326</v>
      </c>
      <c r="I32" s="8" t="s">
        <v>327</v>
      </c>
      <c r="J32" s="9" t="s">
        <v>328</v>
      </c>
      <c r="K32" s="33" t="s">
        <v>329</v>
      </c>
      <c r="L32" s="8" t="s">
        <v>330</v>
      </c>
      <c r="M32" s="21" t="s">
        <v>330</v>
      </c>
      <c r="N32" s="11">
        <f t="shared" si="1"/>
        <v>9</v>
      </c>
      <c r="O32" s="8" t="s">
        <v>215</v>
      </c>
      <c r="P32" s="8" t="s">
        <v>216</v>
      </c>
      <c r="Q32" s="12">
        <v>2483.79</v>
      </c>
      <c r="R32" s="12">
        <f t="shared" si="2"/>
        <v>2881.1964</v>
      </c>
      <c r="S32" s="8" t="s">
        <v>238</v>
      </c>
      <c r="T32" s="9" t="s">
        <v>331</v>
      </c>
      <c r="U32" s="9" t="s">
        <v>332</v>
      </c>
      <c r="V32" s="13">
        <v>45423.0</v>
      </c>
      <c r="W32" s="8" t="s">
        <v>333</v>
      </c>
      <c r="X32" s="11"/>
      <c r="Y32" s="23"/>
      <c r="Z32" s="11"/>
      <c r="AA32" s="11"/>
      <c r="AB32" s="11"/>
      <c r="AC32" s="15"/>
      <c r="AD32" s="11"/>
      <c r="AE32" s="11"/>
      <c r="AF32" s="8" t="s">
        <v>334</v>
      </c>
      <c r="AG32" s="8">
        <f>'Disponibilidad en canales comer'!M32</f>
        <v>0</v>
      </c>
      <c r="AH32" s="8">
        <f>COUNTIF('Composición de COMBOS'!B:B,A32)</f>
        <v>0</v>
      </c>
      <c r="AI32" s="8">
        <v>1.0</v>
      </c>
      <c r="AJ32" s="8">
        <v>1.0</v>
      </c>
      <c r="AK32" s="8" t="s">
        <v>75</v>
      </c>
      <c r="AL32" s="16">
        <v>40.95</v>
      </c>
      <c r="AM32" s="17">
        <v>191.8</v>
      </c>
      <c r="AN32" s="17">
        <v>69.0</v>
      </c>
      <c r="AO32" s="17">
        <v>85.0</v>
      </c>
      <c r="AP32" s="19">
        <v>0.0</v>
      </c>
      <c r="AQ32" s="19">
        <v>0.0</v>
      </c>
      <c r="AR32" s="19">
        <v>0.0</v>
      </c>
      <c r="AS32" s="19">
        <v>0.0</v>
      </c>
      <c r="AT32" s="17">
        <v>43.0</v>
      </c>
      <c r="AU32" s="17">
        <v>147.0</v>
      </c>
      <c r="AV32" s="17">
        <v>70.0</v>
      </c>
      <c r="AW32" s="17">
        <v>11.0</v>
      </c>
      <c r="AX32" s="17">
        <f t="shared" si="3"/>
        <v>22.638</v>
      </c>
      <c r="AY32" s="17">
        <v>0.0</v>
      </c>
      <c r="AZ32" s="17">
        <v>0.0</v>
      </c>
      <c r="BA32" s="17">
        <v>0.0</v>
      </c>
      <c r="BB32" s="17">
        <v>0.0</v>
      </c>
      <c r="BC32" s="17">
        <f t="shared" si="4"/>
        <v>0</v>
      </c>
      <c r="BD32" s="8" t="s">
        <v>216</v>
      </c>
      <c r="BE32" s="20" t="s">
        <v>335</v>
      </c>
    </row>
    <row r="33" ht="15.75" customHeight="1">
      <c r="A33" s="8">
        <v>1000032.0</v>
      </c>
      <c r="B33" s="8"/>
      <c r="C33" s="8">
        <v>1.0</v>
      </c>
      <c r="D33" s="8" t="s">
        <v>58</v>
      </c>
      <c r="E33" s="8">
        <v>3.0</v>
      </c>
      <c r="F33" s="8" t="s">
        <v>59</v>
      </c>
      <c r="G33" s="8">
        <v>3.0</v>
      </c>
      <c r="H33" s="8" t="s">
        <v>326</v>
      </c>
      <c r="I33" s="8" t="s">
        <v>336</v>
      </c>
      <c r="J33" s="9" t="s">
        <v>337</v>
      </c>
      <c r="K33" s="33" t="s">
        <v>338</v>
      </c>
      <c r="L33" s="8" t="s">
        <v>339</v>
      </c>
      <c r="M33" s="21" t="s">
        <v>339</v>
      </c>
      <c r="N33" s="11">
        <f t="shared" si="1"/>
        <v>10</v>
      </c>
      <c r="O33" s="8" t="s">
        <v>215</v>
      </c>
      <c r="P33" s="8" t="s">
        <v>216</v>
      </c>
      <c r="Q33" s="12">
        <v>2499.14</v>
      </c>
      <c r="R33" s="12">
        <f t="shared" si="2"/>
        <v>2899.0024</v>
      </c>
      <c r="S33" s="8" t="s">
        <v>238</v>
      </c>
      <c r="T33" s="9" t="s">
        <v>331</v>
      </c>
      <c r="U33" s="9" t="s">
        <v>332</v>
      </c>
      <c r="V33" s="13">
        <v>45423.0</v>
      </c>
      <c r="W33" s="8" t="s">
        <v>340</v>
      </c>
      <c r="X33" s="11"/>
      <c r="Y33" s="23"/>
      <c r="Z33" s="11"/>
      <c r="AA33" s="11" t="s">
        <v>339</v>
      </c>
      <c r="AB33" s="11"/>
      <c r="AC33" s="15" t="s">
        <v>339</v>
      </c>
      <c r="AD33" s="11"/>
      <c r="AE33" s="11"/>
      <c r="AF33" s="8" t="s">
        <v>341</v>
      </c>
      <c r="AG33" s="8">
        <f>'Disponibilidad en canales comer'!M33</f>
        <v>2</v>
      </c>
      <c r="AH33" s="8">
        <f>COUNTIF('Composición de COMBOS'!B:B,A33)</f>
        <v>0</v>
      </c>
      <c r="AI33" s="8">
        <v>1.0</v>
      </c>
      <c r="AJ33" s="8">
        <v>1.0</v>
      </c>
      <c r="AK33" s="8" t="s">
        <v>75</v>
      </c>
      <c r="AL33" s="16">
        <v>1.0E-5</v>
      </c>
      <c r="AM33" s="17">
        <v>133.5</v>
      </c>
      <c r="AN33" s="17">
        <v>67.0</v>
      </c>
      <c r="AO33" s="17">
        <v>123.8</v>
      </c>
      <c r="AP33" s="19">
        <v>0.0</v>
      </c>
      <c r="AQ33" s="19">
        <v>0.0</v>
      </c>
      <c r="AR33" s="19">
        <v>0.0</v>
      </c>
      <c r="AS33" s="19">
        <v>0.0</v>
      </c>
      <c r="AT33" s="16">
        <v>23.0</v>
      </c>
      <c r="AU33" s="16">
        <v>139.0</v>
      </c>
      <c r="AV33" s="16">
        <v>68.0</v>
      </c>
      <c r="AW33" s="16">
        <v>9.5</v>
      </c>
      <c r="AX33" s="17">
        <f t="shared" si="3"/>
        <v>17.9588</v>
      </c>
      <c r="AY33" s="17">
        <v>0.0</v>
      </c>
      <c r="AZ33" s="17">
        <v>0.0</v>
      </c>
      <c r="BA33" s="17">
        <v>0.0</v>
      </c>
      <c r="BB33" s="17">
        <v>0.0</v>
      </c>
      <c r="BC33" s="17">
        <f t="shared" si="4"/>
        <v>0</v>
      </c>
      <c r="BD33" s="8" t="s">
        <v>216</v>
      </c>
      <c r="BE33" s="20" t="s">
        <v>342</v>
      </c>
    </row>
    <row r="34" ht="15.75" customHeight="1">
      <c r="A34" s="11">
        <v>1000033.0</v>
      </c>
      <c r="B34" s="8"/>
      <c r="C34" s="8">
        <v>1.0</v>
      </c>
      <c r="D34" s="8" t="s">
        <v>58</v>
      </c>
      <c r="E34" s="8">
        <v>3.0</v>
      </c>
      <c r="F34" s="8" t="s">
        <v>59</v>
      </c>
      <c r="G34" s="8">
        <v>4.0</v>
      </c>
      <c r="H34" s="8" t="s">
        <v>343</v>
      </c>
      <c r="I34" s="11" t="s">
        <v>344</v>
      </c>
      <c r="J34" s="25" t="s">
        <v>345</v>
      </c>
      <c r="K34" s="33" t="s">
        <v>346</v>
      </c>
      <c r="L34" s="8" t="s">
        <v>347</v>
      </c>
      <c r="M34" s="21" t="s">
        <v>347</v>
      </c>
      <c r="N34" s="11">
        <f t="shared" si="1"/>
        <v>11</v>
      </c>
      <c r="O34" s="8" t="s">
        <v>215</v>
      </c>
      <c r="P34" s="8" t="s">
        <v>216</v>
      </c>
      <c r="Q34" s="36">
        <v>2001.03</v>
      </c>
      <c r="R34" s="12">
        <f t="shared" si="2"/>
        <v>2321.1948</v>
      </c>
      <c r="S34" s="8" t="s">
        <v>238</v>
      </c>
      <c r="T34" s="34" t="s">
        <v>348</v>
      </c>
      <c r="U34" s="34" t="s">
        <v>349</v>
      </c>
      <c r="V34" s="13">
        <v>45425.0</v>
      </c>
      <c r="W34" s="11" t="s">
        <v>350</v>
      </c>
      <c r="X34" s="11"/>
      <c r="Y34" s="23"/>
      <c r="Z34" s="11"/>
      <c r="AA34" s="11"/>
      <c r="AB34" s="11"/>
      <c r="AC34" s="15" t="s">
        <v>350</v>
      </c>
      <c r="AD34" s="11"/>
      <c r="AE34" s="11"/>
      <c r="AF34" s="11" t="s">
        <v>351</v>
      </c>
      <c r="AG34" s="8">
        <f>'Disponibilidad en canales comer'!M34</f>
        <v>0</v>
      </c>
      <c r="AH34" s="8">
        <f>COUNTIF('Composición de COMBOS'!B:B,A34)</f>
        <v>0</v>
      </c>
      <c r="AI34" s="8">
        <v>1.0</v>
      </c>
      <c r="AJ34" s="8">
        <v>1.0</v>
      </c>
      <c r="AK34" s="11"/>
      <c r="AL34" s="16">
        <v>1.0E-5</v>
      </c>
      <c r="AM34" s="16">
        <v>92.0</v>
      </c>
      <c r="AN34" s="16">
        <v>46.0</v>
      </c>
      <c r="AO34" s="16">
        <v>181.0</v>
      </c>
      <c r="AP34" s="19">
        <v>0.0</v>
      </c>
      <c r="AQ34" s="19">
        <v>0.0</v>
      </c>
      <c r="AR34" s="19">
        <v>0.0</v>
      </c>
      <c r="AS34" s="19">
        <v>0.0</v>
      </c>
      <c r="AT34" s="16">
        <v>48.0</v>
      </c>
      <c r="AU34" s="16">
        <v>191.0</v>
      </c>
      <c r="AV34" s="16">
        <v>51.0</v>
      </c>
      <c r="AW34" s="16">
        <v>17.0</v>
      </c>
      <c r="AX34" s="17">
        <f t="shared" si="3"/>
        <v>33.1194</v>
      </c>
      <c r="AY34" s="17">
        <v>0.0</v>
      </c>
      <c r="AZ34" s="17">
        <v>0.0</v>
      </c>
      <c r="BA34" s="17">
        <v>0.0</v>
      </c>
      <c r="BB34" s="17">
        <v>0.0</v>
      </c>
      <c r="BC34" s="17">
        <f t="shared" si="4"/>
        <v>0</v>
      </c>
      <c r="BD34" s="8" t="s">
        <v>216</v>
      </c>
      <c r="BE34" s="22" t="s">
        <v>352</v>
      </c>
    </row>
    <row r="35" ht="15.75" customHeight="1">
      <c r="A35" s="11">
        <v>1000034.0</v>
      </c>
      <c r="B35" s="8"/>
      <c r="C35" s="8">
        <v>1.0</v>
      </c>
      <c r="D35" s="8" t="s">
        <v>58</v>
      </c>
      <c r="E35" s="8">
        <v>3.0</v>
      </c>
      <c r="F35" s="8" t="s">
        <v>59</v>
      </c>
      <c r="G35" s="8">
        <v>4.0</v>
      </c>
      <c r="H35" s="8" t="s">
        <v>343</v>
      </c>
      <c r="I35" s="11" t="s">
        <v>353</v>
      </c>
      <c r="J35" s="25" t="s">
        <v>354</v>
      </c>
      <c r="K35" s="33" t="s">
        <v>355</v>
      </c>
      <c r="L35" s="8" t="s">
        <v>356</v>
      </c>
      <c r="M35" s="21" t="s">
        <v>356</v>
      </c>
      <c r="N35" s="11">
        <f t="shared" si="1"/>
        <v>13</v>
      </c>
      <c r="O35" s="8" t="s">
        <v>215</v>
      </c>
      <c r="P35" s="8" t="s">
        <v>216</v>
      </c>
      <c r="Q35" s="36">
        <v>3037.24</v>
      </c>
      <c r="R35" s="12">
        <f t="shared" si="2"/>
        <v>3523.1984</v>
      </c>
      <c r="S35" s="8" t="s">
        <v>238</v>
      </c>
      <c r="T35" s="34" t="s">
        <v>348</v>
      </c>
      <c r="U35" s="34" t="s">
        <v>349</v>
      </c>
      <c r="V35" s="13">
        <v>45425.0</v>
      </c>
      <c r="W35" s="11" t="s">
        <v>357</v>
      </c>
      <c r="X35" s="11"/>
      <c r="Y35" s="23"/>
      <c r="Z35" s="11"/>
      <c r="AA35" s="11"/>
      <c r="AB35" s="11"/>
      <c r="AC35" s="15"/>
      <c r="AD35" s="11"/>
      <c r="AE35" s="11"/>
      <c r="AF35" s="11" t="s">
        <v>358</v>
      </c>
      <c r="AG35" s="8">
        <f>'Disponibilidad en canales comer'!M35</f>
        <v>0</v>
      </c>
      <c r="AH35" s="8">
        <f>COUNTIF('Composición de COMBOS'!B:B,A35)</f>
        <v>0</v>
      </c>
      <c r="AI35" s="8">
        <v>1.0</v>
      </c>
      <c r="AJ35" s="8">
        <v>1.0</v>
      </c>
      <c r="AK35" s="11"/>
      <c r="AL35" s="16">
        <v>1.0E-5</v>
      </c>
      <c r="AM35" s="16">
        <v>162.0</v>
      </c>
      <c r="AN35" s="16">
        <v>45.0</v>
      </c>
      <c r="AO35" s="16">
        <v>181.0</v>
      </c>
      <c r="AP35" s="19">
        <v>0.0</v>
      </c>
      <c r="AQ35" s="19">
        <v>0.0</v>
      </c>
      <c r="AR35" s="19">
        <v>0.0</v>
      </c>
      <c r="AS35" s="19">
        <v>0.0</v>
      </c>
      <c r="AT35" s="16">
        <v>76.0</v>
      </c>
      <c r="AU35" s="16">
        <v>191.0</v>
      </c>
      <c r="AV35" s="16">
        <v>51.0</v>
      </c>
      <c r="AW35" s="16">
        <v>31.0</v>
      </c>
      <c r="AX35" s="17">
        <f t="shared" si="3"/>
        <v>60.3942</v>
      </c>
      <c r="AY35" s="17">
        <v>0.0</v>
      </c>
      <c r="AZ35" s="17">
        <v>0.0</v>
      </c>
      <c r="BA35" s="17">
        <v>0.0</v>
      </c>
      <c r="BB35" s="17">
        <v>0.0</v>
      </c>
      <c r="BC35" s="17">
        <f t="shared" si="4"/>
        <v>0</v>
      </c>
      <c r="BD35" s="8" t="s">
        <v>216</v>
      </c>
      <c r="BE35" s="22" t="s">
        <v>359</v>
      </c>
    </row>
    <row r="36" ht="15.75" customHeight="1">
      <c r="A36" s="11">
        <v>1000035.0</v>
      </c>
      <c r="B36" s="8"/>
      <c r="C36" s="8">
        <v>1.0</v>
      </c>
      <c r="D36" s="8" t="s">
        <v>58</v>
      </c>
      <c r="E36" s="8">
        <v>3.0</v>
      </c>
      <c r="F36" s="8" t="s">
        <v>59</v>
      </c>
      <c r="G36" s="8">
        <v>1.0</v>
      </c>
      <c r="H36" s="8" t="s">
        <v>360</v>
      </c>
      <c r="I36" s="11" t="s">
        <v>361</v>
      </c>
      <c r="J36" s="25" t="s">
        <v>362</v>
      </c>
      <c r="K36" s="33" t="s">
        <v>363</v>
      </c>
      <c r="L36" s="8" t="s">
        <v>364</v>
      </c>
      <c r="M36" s="21" t="s">
        <v>364</v>
      </c>
      <c r="N36" s="11">
        <f t="shared" si="1"/>
        <v>10</v>
      </c>
      <c r="O36" s="8" t="s">
        <v>215</v>
      </c>
      <c r="P36" s="8" t="s">
        <v>216</v>
      </c>
      <c r="Q36" s="36">
        <v>802.76</v>
      </c>
      <c r="R36" s="12">
        <f t="shared" si="2"/>
        <v>931.2016</v>
      </c>
      <c r="S36" s="8" t="s">
        <v>238</v>
      </c>
      <c r="T36" s="9" t="s">
        <v>365</v>
      </c>
      <c r="U36" s="9" t="s">
        <v>366</v>
      </c>
      <c r="V36" s="13">
        <v>45425.0</v>
      </c>
      <c r="W36" s="11" t="s">
        <v>367</v>
      </c>
      <c r="X36" s="11"/>
      <c r="Y36" s="23"/>
      <c r="Z36" s="11"/>
      <c r="AA36" s="11"/>
      <c r="AB36" s="11"/>
      <c r="AC36" s="15"/>
      <c r="AD36" s="11"/>
      <c r="AE36" s="11"/>
      <c r="AF36" s="11" t="s">
        <v>368</v>
      </c>
      <c r="AG36" s="8">
        <f>'Disponibilidad en canales comer'!M36</f>
        <v>0</v>
      </c>
      <c r="AH36" s="8">
        <f>COUNTIF('Composición de COMBOS'!B:B,A36)</f>
        <v>0</v>
      </c>
      <c r="AI36" s="8">
        <v>1.0</v>
      </c>
      <c r="AJ36" s="8">
        <v>1.0</v>
      </c>
      <c r="AK36" s="11"/>
      <c r="AL36" s="16">
        <v>1.0E-5</v>
      </c>
      <c r="AM36" s="16">
        <v>44.5</v>
      </c>
      <c r="AN36" s="16">
        <v>35.5</v>
      </c>
      <c r="AO36" s="16">
        <v>60.0</v>
      </c>
      <c r="AP36" s="19">
        <v>0.0</v>
      </c>
      <c r="AQ36" s="19">
        <v>0.0</v>
      </c>
      <c r="AR36" s="19">
        <v>0.0</v>
      </c>
      <c r="AS36" s="19">
        <v>0.0</v>
      </c>
      <c r="AT36" s="16">
        <v>15.0</v>
      </c>
      <c r="AU36" s="16">
        <v>50.0</v>
      </c>
      <c r="AV36" s="16">
        <v>37.0</v>
      </c>
      <c r="AW36" s="16">
        <v>17.0</v>
      </c>
      <c r="AX36" s="17">
        <f t="shared" si="3"/>
        <v>6.29</v>
      </c>
      <c r="AY36" s="17">
        <v>0.0</v>
      </c>
      <c r="AZ36" s="17">
        <v>0.0</v>
      </c>
      <c r="BA36" s="17">
        <v>0.0</v>
      </c>
      <c r="BB36" s="17">
        <v>0.0</v>
      </c>
      <c r="BC36" s="17">
        <f t="shared" si="4"/>
        <v>0</v>
      </c>
      <c r="BD36" s="8" t="s">
        <v>216</v>
      </c>
      <c r="BE36" s="22" t="s">
        <v>369</v>
      </c>
    </row>
    <row r="37" ht="15.75" customHeight="1">
      <c r="A37" s="11">
        <v>1000036.0</v>
      </c>
      <c r="B37" s="8"/>
      <c r="C37" s="8">
        <v>1.0</v>
      </c>
      <c r="D37" s="8" t="s">
        <v>58</v>
      </c>
      <c r="E37" s="8">
        <v>2.0</v>
      </c>
      <c r="F37" s="8" t="s">
        <v>122</v>
      </c>
      <c r="G37" s="8">
        <v>3.0</v>
      </c>
      <c r="H37" s="8" t="s">
        <v>123</v>
      </c>
      <c r="I37" s="11" t="s">
        <v>124</v>
      </c>
      <c r="J37" s="25" t="s">
        <v>370</v>
      </c>
      <c r="K37" s="8" t="s">
        <v>126</v>
      </c>
      <c r="L37" s="8" t="s">
        <v>371</v>
      </c>
      <c r="M37" s="21" t="s">
        <v>372</v>
      </c>
      <c r="N37" s="11">
        <f t="shared" si="1"/>
        <v>19</v>
      </c>
      <c r="O37" s="8" t="s">
        <v>129</v>
      </c>
      <c r="P37" s="11" t="s">
        <v>67</v>
      </c>
      <c r="Q37" s="12">
        <v>214.07</v>
      </c>
      <c r="R37" s="12">
        <f t="shared" si="2"/>
        <v>248.3212</v>
      </c>
      <c r="S37" s="8" t="s">
        <v>68</v>
      </c>
      <c r="T37" s="9" t="s">
        <v>130</v>
      </c>
      <c r="U37" s="9" t="s">
        <v>131</v>
      </c>
      <c r="V37" s="13">
        <v>45460.0</v>
      </c>
      <c r="W37" s="11" t="s">
        <v>371</v>
      </c>
      <c r="X37" s="11"/>
      <c r="Y37" s="23"/>
      <c r="Z37" s="11"/>
      <c r="AA37" s="11"/>
      <c r="AB37" s="11"/>
      <c r="AC37" s="15"/>
      <c r="AD37" s="11"/>
      <c r="AE37" s="11"/>
      <c r="AF37" s="11" t="s">
        <v>136</v>
      </c>
      <c r="AG37" s="8">
        <f>'Disponibilidad en canales comer'!M37</f>
        <v>0</v>
      </c>
      <c r="AH37" s="8">
        <f>COUNTIF('Composición de COMBOS'!B:B,A37)</f>
        <v>2</v>
      </c>
      <c r="AI37" s="8">
        <v>1.0</v>
      </c>
      <c r="AJ37" s="8">
        <v>1.0</v>
      </c>
      <c r="AK37" s="8" t="s">
        <v>253</v>
      </c>
      <c r="AL37" s="16">
        <v>3.5</v>
      </c>
      <c r="AM37" s="16">
        <v>53.0</v>
      </c>
      <c r="AN37" s="16">
        <v>46.5</v>
      </c>
      <c r="AO37" s="16">
        <v>82.0</v>
      </c>
      <c r="AP37" s="19">
        <v>0.0</v>
      </c>
      <c r="AQ37" s="19">
        <v>0.0</v>
      </c>
      <c r="AR37" s="19">
        <v>0.0</v>
      </c>
      <c r="AS37" s="19">
        <v>0.0</v>
      </c>
      <c r="AT37" s="16">
        <v>0.0</v>
      </c>
      <c r="AU37" s="16">
        <v>0.0</v>
      </c>
      <c r="AV37" s="16">
        <v>0.0</v>
      </c>
      <c r="AW37" s="16">
        <v>0.0</v>
      </c>
      <c r="AX37" s="17">
        <f t="shared" si="3"/>
        <v>0</v>
      </c>
      <c r="AY37" s="17">
        <v>0.0</v>
      </c>
      <c r="AZ37" s="17">
        <v>0.0</v>
      </c>
      <c r="BA37" s="17">
        <v>0.0</v>
      </c>
      <c r="BB37" s="17">
        <v>0.0</v>
      </c>
      <c r="BC37" s="17">
        <f t="shared" si="4"/>
        <v>0</v>
      </c>
      <c r="BD37" s="8" t="s">
        <v>76</v>
      </c>
      <c r="BE37" s="22" t="s">
        <v>369</v>
      </c>
    </row>
    <row r="38" ht="15.75" customHeight="1">
      <c r="A38" s="11">
        <v>1000037.0</v>
      </c>
      <c r="B38" s="8"/>
      <c r="C38" s="8">
        <v>1.0</v>
      </c>
      <c r="D38" s="8" t="s">
        <v>58</v>
      </c>
      <c r="E38" s="8">
        <v>2.0</v>
      </c>
      <c r="F38" s="8" t="s">
        <v>122</v>
      </c>
      <c r="G38" s="8">
        <v>3.0</v>
      </c>
      <c r="H38" s="8" t="s">
        <v>123</v>
      </c>
      <c r="I38" s="11" t="s">
        <v>124</v>
      </c>
      <c r="J38" s="25" t="s">
        <v>373</v>
      </c>
      <c r="K38" s="8" t="s">
        <v>126</v>
      </c>
      <c r="L38" s="8" t="s">
        <v>374</v>
      </c>
      <c r="M38" s="21" t="s">
        <v>374</v>
      </c>
      <c r="N38" s="11">
        <f t="shared" si="1"/>
        <v>19</v>
      </c>
      <c r="O38" s="8" t="s">
        <v>129</v>
      </c>
      <c r="P38" s="11" t="s">
        <v>67</v>
      </c>
      <c r="Q38" s="12">
        <v>214.07</v>
      </c>
      <c r="R38" s="12">
        <f t="shared" si="2"/>
        <v>248.3212</v>
      </c>
      <c r="S38" s="8" t="s">
        <v>68</v>
      </c>
      <c r="T38" s="9" t="s">
        <v>130</v>
      </c>
      <c r="U38" s="9" t="s">
        <v>131</v>
      </c>
      <c r="V38" s="13">
        <v>45460.0</v>
      </c>
      <c r="W38" s="11" t="s">
        <v>374</v>
      </c>
      <c r="X38" s="11"/>
      <c r="Y38" s="23"/>
      <c r="Z38" s="11"/>
      <c r="AA38" s="11"/>
      <c r="AB38" s="11"/>
      <c r="AC38" s="15"/>
      <c r="AD38" s="11"/>
      <c r="AE38" s="11"/>
      <c r="AF38" s="11" t="s">
        <v>136</v>
      </c>
      <c r="AG38" s="8">
        <f>'Disponibilidad en canales comer'!M38</f>
        <v>0</v>
      </c>
      <c r="AH38" s="8">
        <f>COUNTIF('Composición de COMBOS'!B:B,A38)</f>
        <v>2</v>
      </c>
      <c r="AI38" s="8">
        <v>1.0</v>
      </c>
      <c r="AJ38" s="8">
        <v>1.0</v>
      </c>
      <c r="AK38" s="8" t="s">
        <v>253</v>
      </c>
      <c r="AL38" s="16">
        <v>3.5</v>
      </c>
      <c r="AM38" s="16">
        <v>53.0</v>
      </c>
      <c r="AN38" s="16">
        <v>46.5</v>
      </c>
      <c r="AO38" s="16">
        <v>82.0</v>
      </c>
      <c r="AP38" s="19">
        <v>0.0</v>
      </c>
      <c r="AQ38" s="19">
        <v>0.0</v>
      </c>
      <c r="AR38" s="19">
        <v>0.0</v>
      </c>
      <c r="AS38" s="19">
        <v>0.0</v>
      </c>
      <c r="AT38" s="16">
        <v>0.0</v>
      </c>
      <c r="AU38" s="16">
        <v>0.0</v>
      </c>
      <c r="AV38" s="16">
        <v>0.0</v>
      </c>
      <c r="AW38" s="16">
        <v>0.0</v>
      </c>
      <c r="AX38" s="17">
        <f t="shared" si="3"/>
        <v>0</v>
      </c>
      <c r="AY38" s="17">
        <v>0.0</v>
      </c>
      <c r="AZ38" s="17">
        <v>0.0</v>
      </c>
      <c r="BA38" s="17">
        <v>0.0</v>
      </c>
      <c r="BB38" s="17">
        <v>0.0</v>
      </c>
      <c r="BC38" s="17">
        <f t="shared" si="4"/>
        <v>0</v>
      </c>
      <c r="BD38" s="8" t="s">
        <v>76</v>
      </c>
      <c r="BE38" s="37"/>
    </row>
    <row r="39" ht="15.75" customHeight="1">
      <c r="A39" s="11">
        <v>1000038.0</v>
      </c>
      <c r="B39" s="8"/>
      <c r="C39" s="8">
        <v>1.0</v>
      </c>
      <c r="D39" s="8" t="s">
        <v>58</v>
      </c>
      <c r="E39" s="8">
        <v>2.0</v>
      </c>
      <c r="F39" s="8" t="s">
        <v>122</v>
      </c>
      <c r="G39" s="8">
        <v>3.0</v>
      </c>
      <c r="H39" s="8" t="s">
        <v>123</v>
      </c>
      <c r="I39" s="11" t="s">
        <v>124</v>
      </c>
      <c r="J39" s="25" t="s">
        <v>375</v>
      </c>
      <c r="K39" s="8" t="s">
        <v>126</v>
      </c>
      <c r="L39" s="8" t="s">
        <v>376</v>
      </c>
      <c r="M39" s="21" t="s">
        <v>376</v>
      </c>
      <c r="N39" s="11">
        <f t="shared" si="1"/>
        <v>20</v>
      </c>
      <c r="O39" s="8" t="s">
        <v>129</v>
      </c>
      <c r="P39" s="11" t="s">
        <v>67</v>
      </c>
      <c r="Q39" s="12">
        <v>214.07</v>
      </c>
      <c r="R39" s="12">
        <f t="shared" si="2"/>
        <v>248.3212</v>
      </c>
      <c r="S39" s="8" t="s">
        <v>68</v>
      </c>
      <c r="T39" s="9" t="s">
        <v>130</v>
      </c>
      <c r="U39" s="9" t="s">
        <v>131</v>
      </c>
      <c r="V39" s="13">
        <v>45460.0</v>
      </c>
      <c r="W39" s="11" t="s">
        <v>376</v>
      </c>
      <c r="X39" s="11"/>
      <c r="Y39" s="23"/>
      <c r="Z39" s="11"/>
      <c r="AA39" s="11"/>
      <c r="AB39" s="11"/>
      <c r="AC39" s="15"/>
      <c r="AD39" s="11"/>
      <c r="AE39" s="11"/>
      <c r="AF39" s="11" t="s">
        <v>152</v>
      </c>
      <c r="AG39" s="8">
        <f>'Disponibilidad en canales comer'!M39</f>
        <v>0</v>
      </c>
      <c r="AH39" s="8">
        <f>COUNTIF('Composición de COMBOS'!B:B,A39)</f>
        <v>2</v>
      </c>
      <c r="AI39" s="8">
        <v>1.0</v>
      </c>
      <c r="AJ39" s="8">
        <v>1.0</v>
      </c>
      <c r="AK39" s="8" t="s">
        <v>253</v>
      </c>
      <c r="AL39" s="16">
        <v>3.5</v>
      </c>
      <c r="AM39" s="16">
        <v>53.0</v>
      </c>
      <c r="AN39" s="16">
        <v>46.5</v>
      </c>
      <c r="AO39" s="16">
        <v>82.0</v>
      </c>
      <c r="AP39" s="19">
        <v>0.0</v>
      </c>
      <c r="AQ39" s="19">
        <v>0.0</v>
      </c>
      <c r="AR39" s="19">
        <v>0.0</v>
      </c>
      <c r="AS39" s="19">
        <v>0.0</v>
      </c>
      <c r="AT39" s="16">
        <v>0.0</v>
      </c>
      <c r="AU39" s="16">
        <v>0.0</v>
      </c>
      <c r="AV39" s="16">
        <v>0.0</v>
      </c>
      <c r="AW39" s="16">
        <v>0.0</v>
      </c>
      <c r="AX39" s="17">
        <f t="shared" si="3"/>
        <v>0</v>
      </c>
      <c r="AY39" s="17">
        <v>0.0</v>
      </c>
      <c r="AZ39" s="17">
        <v>0.0</v>
      </c>
      <c r="BA39" s="17">
        <v>0.0</v>
      </c>
      <c r="BB39" s="17">
        <v>0.0</v>
      </c>
      <c r="BC39" s="17">
        <f t="shared" si="4"/>
        <v>0</v>
      </c>
      <c r="BD39" s="8" t="s">
        <v>76</v>
      </c>
      <c r="BE39" s="37"/>
    </row>
    <row r="40" ht="15.75" customHeight="1">
      <c r="A40" s="11">
        <v>1000039.0</v>
      </c>
      <c r="B40" s="8"/>
      <c r="C40" s="8">
        <v>1.0</v>
      </c>
      <c r="D40" s="8" t="s">
        <v>58</v>
      </c>
      <c r="E40" s="8">
        <v>4.0</v>
      </c>
      <c r="F40" s="8" t="s">
        <v>155</v>
      </c>
      <c r="G40" s="8">
        <v>4.0</v>
      </c>
      <c r="H40" s="8" t="s">
        <v>299</v>
      </c>
      <c r="I40" s="11" t="s">
        <v>377</v>
      </c>
      <c r="J40" s="25"/>
      <c r="K40" s="8" t="s">
        <v>377</v>
      </c>
      <c r="L40" s="8" t="s">
        <v>378</v>
      </c>
      <c r="M40" s="21" t="s">
        <v>378</v>
      </c>
      <c r="N40" s="11">
        <f t="shared" si="1"/>
        <v>24</v>
      </c>
      <c r="O40" s="8" t="s">
        <v>379</v>
      </c>
      <c r="P40" s="11" t="s">
        <v>380</v>
      </c>
      <c r="Q40" s="12">
        <v>950.0</v>
      </c>
      <c r="R40" s="12">
        <f t="shared" si="2"/>
        <v>1102</v>
      </c>
      <c r="S40" s="8" t="s">
        <v>238</v>
      </c>
      <c r="T40" s="9" t="s">
        <v>381</v>
      </c>
      <c r="U40" s="34" t="s">
        <v>162</v>
      </c>
      <c r="V40" s="13">
        <v>45629.0</v>
      </c>
      <c r="W40" s="8" t="s">
        <v>378</v>
      </c>
      <c r="X40" s="11"/>
      <c r="Y40" s="23"/>
      <c r="Z40" s="11"/>
      <c r="AA40" s="11"/>
      <c r="AB40" s="11"/>
      <c r="AC40" s="15"/>
      <c r="AD40" s="11"/>
      <c r="AE40" s="11"/>
      <c r="AF40" s="11" t="s">
        <v>382</v>
      </c>
      <c r="AG40" s="8">
        <v>1.0</v>
      </c>
      <c r="AH40" s="8">
        <v>0.0</v>
      </c>
      <c r="AI40" s="8">
        <v>1.0</v>
      </c>
      <c r="AJ40" s="8">
        <v>0.0</v>
      </c>
      <c r="AK40" s="8" t="s">
        <v>253</v>
      </c>
      <c r="AL40" s="16">
        <v>33.0</v>
      </c>
      <c r="AM40" s="16">
        <v>90.0</v>
      </c>
      <c r="AN40" s="16">
        <v>110.0</v>
      </c>
      <c r="AO40" s="16">
        <v>84.0</v>
      </c>
      <c r="AP40" s="19">
        <v>0.0</v>
      </c>
      <c r="AQ40" s="19">
        <v>0.0</v>
      </c>
      <c r="AR40" s="19">
        <v>0.0</v>
      </c>
      <c r="AS40" s="19">
        <v>0.0</v>
      </c>
      <c r="AT40" s="16">
        <v>33.0</v>
      </c>
      <c r="AU40" s="16">
        <v>90.0</v>
      </c>
      <c r="AV40" s="16">
        <v>110.0</v>
      </c>
      <c r="AW40" s="16">
        <v>84.0</v>
      </c>
      <c r="AX40" s="17">
        <f t="shared" si="3"/>
        <v>166.32</v>
      </c>
      <c r="AY40" s="17">
        <v>0.0</v>
      </c>
      <c r="AZ40" s="17">
        <v>0.0</v>
      </c>
      <c r="BA40" s="17">
        <v>0.0</v>
      </c>
      <c r="BB40" s="17">
        <v>0.0</v>
      </c>
      <c r="BC40" s="17">
        <f t="shared" si="4"/>
        <v>0</v>
      </c>
      <c r="BD40" s="8" t="s">
        <v>76</v>
      </c>
      <c r="BE40" s="37"/>
    </row>
    <row r="41" ht="15.75" customHeight="1">
      <c r="A41" s="38">
        <v>1000040.0</v>
      </c>
      <c r="B41" s="8"/>
      <c r="C41" s="8">
        <v>1.0</v>
      </c>
      <c r="D41" s="8" t="s">
        <v>58</v>
      </c>
      <c r="E41" s="8">
        <v>3.0</v>
      </c>
      <c r="F41" s="8" t="s">
        <v>59</v>
      </c>
      <c r="G41" s="8">
        <v>2.0</v>
      </c>
      <c r="H41" s="8" t="s">
        <v>60</v>
      </c>
      <c r="I41" s="11"/>
      <c r="J41" s="25" t="s">
        <v>383</v>
      </c>
      <c r="K41" s="8" t="s">
        <v>384</v>
      </c>
      <c r="L41" s="8" t="s">
        <v>385</v>
      </c>
      <c r="M41" s="21" t="s">
        <v>386</v>
      </c>
      <c r="N41" s="11">
        <f t="shared" si="1"/>
        <v>19</v>
      </c>
      <c r="O41" s="8" t="s">
        <v>66</v>
      </c>
      <c r="P41" s="11" t="s">
        <v>67</v>
      </c>
      <c r="Q41" s="12">
        <v>1714.92</v>
      </c>
      <c r="R41" s="12">
        <f t="shared" si="2"/>
        <v>1989.3072</v>
      </c>
      <c r="S41" s="8" t="s">
        <v>238</v>
      </c>
      <c r="T41" s="9" t="s">
        <v>69</v>
      </c>
      <c r="U41" s="34" t="s">
        <v>70</v>
      </c>
      <c r="V41" s="13">
        <v>45664.0</v>
      </c>
      <c r="W41" s="8" t="s">
        <v>385</v>
      </c>
      <c r="X41" s="11"/>
      <c r="Y41" s="23"/>
      <c r="Z41" s="11"/>
      <c r="AA41" s="11"/>
      <c r="AB41" s="11"/>
      <c r="AC41" s="15"/>
      <c r="AD41" s="11"/>
      <c r="AE41" s="11"/>
      <c r="AF41" s="11"/>
      <c r="AG41" s="8"/>
      <c r="AH41" s="8">
        <v>0.0</v>
      </c>
      <c r="AI41" s="8">
        <v>1.0</v>
      </c>
      <c r="AJ41" s="8">
        <v>1.0</v>
      </c>
      <c r="AK41" s="8" t="s">
        <v>75</v>
      </c>
      <c r="AL41" s="16">
        <v>25.68</v>
      </c>
      <c r="AM41" s="16">
        <v>190.0</v>
      </c>
      <c r="AN41" s="16">
        <v>100.0</v>
      </c>
      <c r="AO41" s="16">
        <v>29.0</v>
      </c>
      <c r="AP41" s="19">
        <v>0.0</v>
      </c>
      <c r="AQ41" s="19">
        <v>0.0</v>
      </c>
      <c r="AR41" s="19">
        <v>0.0</v>
      </c>
      <c r="AS41" s="19">
        <v>0.0</v>
      </c>
      <c r="AT41" s="16">
        <v>27.68</v>
      </c>
      <c r="AU41" s="16">
        <v>190.0</v>
      </c>
      <c r="AV41" s="16">
        <v>35.0</v>
      </c>
      <c r="AW41" s="16">
        <v>19.0</v>
      </c>
      <c r="AX41" s="17">
        <f t="shared" si="3"/>
        <v>25.27</v>
      </c>
      <c r="AY41" s="17">
        <v>0.0</v>
      </c>
      <c r="AZ41" s="17">
        <v>0.0</v>
      </c>
      <c r="BA41" s="17">
        <v>0.0</v>
      </c>
      <c r="BB41" s="17">
        <v>0.0</v>
      </c>
      <c r="BC41" s="17">
        <f t="shared" si="4"/>
        <v>0</v>
      </c>
      <c r="BD41" s="8" t="s">
        <v>76</v>
      </c>
      <c r="BE41" s="31" t="s">
        <v>387</v>
      </c>
    </row>
    <row r="42" ht="15.75" customHeight="1">
      <c r="A42" s="38">
        <v>1000041.0</v>
      </c>
      <c r="B42" s="8"/>
      <c r="C42" s="8">
        <v>1.0</v>
      </c>
      <c r="D42" s="8" t="s">
        <v>58</v>
      </c>
      <c r="E42" s="8">
        <v>3.0</v>
      </c>
      <c r="F42" s="8" t="s">
        <v>59</v>
      </c>
      <c r="G42" s="8">
        <v>2.0</v>
      </c>
      <c r="H42" s="8" t="s">
        <v>60</v>
      </c>
      <c r="I42" s="11"/>
      <c r="J42" s="25" t="s">
        <v>388</v>
      </c>
      <c r="K42" s="8" t="s">
        <v>384</v>
      </c>
      <c r="L42" s="8" t="s">
        <v>389</v>
      </c>
      <c r="M42" s="21" t="s">
        <v>390</v>
      </c>
      <c r="N42" s="11">
        <f t="shared" si="1"/>
        <v>20</v>
      </c>
      <c r="O42" s="8" t="s">
        <v>66</v>
      </c>
      <c r="P42" s="11" t="s">
        <v>67</v>
      </c>
      <c r="Q42" s="12">
        <v>1805.8</v>
      </c>
      <c r="R42" s="12">
        <f t="shared" si="2"/>
        <v>2094.728</v>
      </c>
      <c r="S42" s="8" t="s">
        <v>238</v>
      </c>
      <c r="T42" s="9" t="s">
        <v>69</v>
      </c>
      <c r="U42" s="34" t="s">
        <v>70</v>
      </c>
      <c r="V42" s="13">
        <v>45664.0</v>
      </c>
      <c r="W42" s="8" t="s">
        <v>389</v>
      </c>
      <c r="X42" s="11"/>
      <c r="Y42" s="23"/>
      <c r="Z42" s="11"/>
      <c r="AA42" s="11"/>
      <c r="AB42" s="11"/>
      <c r="AC42" s="15"/>
      <c r="AD42" s="11"/>
      <c r="AE42" s="11"/>
      <c r="AF42" s="11"/>
      <c r="AG42" s="8"/>
      <c r="AH42" s="8">
        <v>0.0</v>
      </c>
      <c r="AI42" s="8">
        <v>1.0</v>
      </c>
      <c r="AJ42" s="8">
        <v>1.0</v>
      </c>
      <c r="AK42" s="8" t="s">
        <v>75</v>
      </c>
      <c r="AL42" s="16">
        <v>31.68</v>
      </c>
      <c r="AM42" s="16">
        <v>190.0</v>
      </c>
      <c r="AN42" s="16">
        <v>135.0</v>
      </c>
      <c r="AO42" s="16">
        <v>29.0</v>
      </c>
      <c r="AP42" s="19">
        <v>0.0</v>
      </c>
      <c r="AQ42" s="19">
        <v>0.0</v>
      </c>
      <c r="AR42" s="19">
        <v>0.0</v>
      </c>
      <c r="AS42" s="19">
        <v>0.0</v>
      </c>
      <c r="AT42" s="16">
        <v>33.68</v>
      </c>
      <c r="AU42" s="16">
        <v>190.0</v>
      </c>
      <c r="AV42" s="16">
        <v>35.0</v>
      </c>
      <c r="AW42" s="16">
        <v>19.0</v>
      </c>
      <c r="AX42" s="17">
        <f t="shared" si="3"/>
        <v>25.27</v>
      </c>
      <c r="AY42" s="17">
        <v>0.0</v>
      </c>
      <c r="AZ42" s="17">
        <v>0.0</v>
      </c>
      <c r="BA42" s="17">
        <v>0.0</v>
      </c>
      <c r="BB42" s="17">
        <v>0.0</v>
      </c>
      <c r="BC42" s="17">
        <f t="shared" si="4"/>
        <v>0</v>
      </c>
      <c r="BD42" s="8" t="s">
        <v>76</v>
      </c>
      <c r="BE42" s="31" t="s">
        <v>391</v>
      </c>
    </row>
    <row r="43" ht="15.75" customHeight="1">
      <c r="A43" s="38">
        <v>1000042.0</v>
      </c>
      <c r="B43" s="8"/>
      <c r="C43" s="8">
        <v>1.0</v>
      </c>
      <c r="D43" s="8" t="s">
        <v>58</v>
      </c>
      <c r="E43" s="8">
        <v>3.0</v>
      </c>
      <c r="F43" s="8" t="s">
        <v>59</v>
      </c>
      <c r="G43" s="8">
        <v>2.0</v>
      </c>
      <c r="H43" s="8" t="s">
        <v>60</v>
      </c>
      <c r="I43" s="11"/>
      <c r="J43" s="25" t="s">
        <v>392</v>
      </c>
      <c r="K43" s="8" t="s">
        <v>384</v>
      </c>
      <c r="L43" s="8" t="s">
        <v>393</v>
      </c>
      <c r="M43" s="21" t="s">
        <v>394</v>
      </c>
      <c r="N43" s="11">
        <f t="shared" si="1"/>
        <v>20</v>
      </c>
      <c r="O43" s="8" t="s">
        <v>66</v>
      </c>
      <c r="P43" s="11" t="s">
        <v>67</v>
      </c>
      <c r="Q43" s="12">
        <v>2085.33</v>
      </c>
      <c r="R43" s="12">
        <f t="shared" si="2"/>
        <v>2418.9828</v>
      </c>
      <c r="S43" s="8" t="s">
        <v>238</v>
      </c>
      <c r="T43" s="9" t="s">
        <v>69</v>
      </c>
      <c r="U43" s="34" t="s">
        <v>70</v>
      </c>
      <c r="V43" s="13">
        <v>45664.0</v>
      </c>
      <c r="W43" s="8" t="s">
        <v>393</v>
      </c>
      <c r="X43" s="11"/>
      <c r="Y43" s="23"/>
      <c r="Z43" s="11"/>
      <c r="AA43" s="11"/>
      <c r="AB43" s="11"/>
      <c r="AC43" s="15"/>
      <c r="AD43" s="11"/>
      <c r="AE43" s="11"/>
      <c r="AF43" s="11"/>
      <c r="AG43" s="8"/>
      <c r="AH43" s="8">
        <v>0.0</v>
      </c>
      <c r="AI43" s="8">
        <v>1.0</v>
      </c>
      <c r="AJ43" s="8">
        <v>1.0</v>
      </c>
      <c r="AK43" s="8" t="s">
        <v>75</v>
      </c>
      <c r="AL43" s="16">
        <v>41.68</v>
      </c>
      <c r="AM43" s="16">
        <v>190.0</v>
      </c>
      <c r="AN43" s="16">
        <v>200.0</v>
      </c>
      <c r="AO43" s="16">
        <v>29.0</v>
      </c>
      <c r="AP43" s="19">
        <v>0.0</v>
      </c>
      <c r="AQ43" s="19">
        <v>0.0</v>
      </c>
      <c r="AR43" s="19">
        <v>0.0</v>
      </c>
      <c r="AS43" s="19">
        <v>0.0</v>
      </c>
      <c r="AT43" s="16">
        <v>43.68</v>
      </c>
      <c r="AU43" s="16">
        <v>205.0</v>
      </c>
      <c r="AV43" s="16">
        <v>33.0</v>
      </c>
      <c r="AW43" s="16">
        <v>27.0</v>
      </c>
      <c r="AX43" s="17">
        <f t="shared" si="3"/>
        <v>36.531</v>
      </c>
      <c r="AY43" s="17">
        <v>0.0</v>
      </c>
      <c r="AZ43" s="17">
        <v>0.0</v>
      </c>
      <c r="BA43" s="17">
        <v>0.0</v>
      </c>
      <c r="BB43" s="17">
        <v>0.0</v>
      </c>
      <c r="BC43" s="17">
        <f t="shared" si="4"/>
        <v>0</v>
      </c>
      <c r="BD43" s="8" t="s">
        <v>76</v>
      </c>
      <c r="BE43" s="31" t="s">
        <v>395</v>
      </c>
    </row>
    <row r="44" ht="15.75" customHeight="1">
      <c r="A44" s="38">
        <v>1000043.0</v>
      </c>
      <c r="B44" s="8"/>
      <c r="C44" s="8">
        <v>1.0</v>
      </c>
      <c r="D44" s="8" t="s">
        <v>58</v>
      </c>
      <c r="E44" s="8">
        <v>3.0</v>
      </c>
      <c r="F44" s="8" t="s">
        <v>59</v>
      </c>
      <c r="G44" s="8">
        <v>2.0</v>
      </c>
      <c r="H44" s="8" t="s">
        <v>60</v>
      </c>
      <c r="I44" s="11"/>
      <c r="J44" s="25" t="s">
        <v>396</v>
      </c>
      <c r="K44" s="8" t="s">
        <v>397</v>
      </c>
      <c r="L44" s="8" t="s">
        <v>398</v>
      </c>
      <c r="M44" s="21" t="s">
        <v>399</v>
      </c>
      <c r="N44" s="11">
        <f t="shared" si="1"/>
        <v>25</v>
      </c>
      <c r="O44" s="8" t="s">
        <v>66</v>
      </c>
      <c r="P44" s="11" t="s">
        <v>67</v>
      </c>
      <c r="Q44" s="12">
        <v>2440.87</v>
      </c>
      <c r="R44" s="12">
        <f t="shared" si="2"/>
        <v>2831.4092</v>
      </c>
      <c r="S44" s="8" t="s">
        <v>238</v>
      </c>
      <c r="T44" s="9" t="s">
        <v>69</v>
      </c>
      <c r="U44" s="34" t="s">
        <v>70</v>
      </c>
      <c r="V44" s="13">
        <v>45664.0</v>
      </c>
      <c r="W44" s="8" t="s">
        <v>398</v>
      </c>
      <c r="X44" s="11"/>
      <c r="Y44" s="23"/>
      <c r="Z44" s="11"/>
      <c r="AA44" s="11"/>
      <c r="AB44" s="11"/>
      <c r="AC44" s="15"/>
      <c r="AD44" s="11"/>
      <c r="AE44" s="11"/>
      <c r="AF44" s="11"/>
      <c r="AG44" s="8"/>
      <c r="AH44" s="8">
        <v>0.0</v>
      </c>
      <c r="AI44" s="8">
        <v>1.0</v>
      </c>
      <c r="AJ44" s="8">
        <v>2.0</v>
      </c>
      <c r="AK44" s="8" t="s">
        <v>75</v>
      </c>
      <c r="AL44" s="16">
        <v>31.68</v>
      </c>
      <c r="AM44" s="16">
        <v>190.0</v>
      </c>
      <c r="AN44" s="16">
        <v>100.0</v>
      </c>
      <c r="AO44" s="16">
        <v>110.0</v>
      </c>
      <c r="AP44" s="19">
        <v>0.0</v>
      </c>
      <c r="AQ44" s="19">
        <v>0.0</v>
      </c>
      <c r="AR44" s="19">
        <v>0.0</v>
      </c>
      <c r="AS44" s="19">
        <v>0.0</v>
      </c>
      <c r="AT44" s="16">
        <v>35.08</v>
      </c>
      <c r="AU44" s="16">
        <v>105.0</v>
      </c>
      <c r="AV44" s="16">
        <v>115.0</v>
      </c>
      <c r="AW44" s="16">
        <v>14.0</v>
      </c>
      <c r="AX44" s="17">
        <f t="shared" si="3"/>
        <v>33.81</v>
      </c>
      <c r="AY44" s="17">
        <v>0.0</v>
      </c>
      <c r="AZ44" s="17">
        <v>0.0</v>
      </c>
      <c r="BA44" s="17">
        <v>0.0</v>
      </c>
      <c r="BB44" s="17">
        <v>0.0</v>
      </c>
      <c r="BC44" s="17">
        <f t="shared" si="4"/>
        <v>0</v>
      </c>
      <c r="BD44" s="8" t="s">
        <v>76</v>
      </c>
      <c r="BE44" s="31" t="s">
        <v>400</v>
      </c>
    </row>
    <row r="45" ht="15.75" customHeight="1">
      <c r="A45" s="38">
        <v>1000044.0</v>
      </c>
      <c r="B45" s="8"/>
      <c r="C45" s="8">
        <v>1.0</v>
      </c>
      <c r="D45" s="8" t="s">
        <v>58</v>
      </c>
      <c r="E45" s="8">
        <v>3.0</v>
      </c>
      <c r="F45" s="8" t="s">
        <v>59</v>
      </c>
      <c r="G45" s="8">
        <v>2.0</v>
      </c>
      <c r="H45" s="8" t="s">
        <v>60</v>
      </c>
      <c r="I45" s="11"/>
      <c r="J45" s="25" t="s">
        <v>401</v>
      </c>
      <c r="K45" s="8" t="s">
        <v>397</v>
      </c>
      <c r="L45" s="8" t="s">
        <v>402</v>
      </c>
      <c r="M45" s="21" t="s">
        <v>403</v>
      </c>
      <c r="N45" s="11">
        <f t="shared" si="1"/>
        <v>26</v>
      </c>
      <c r="O45" s="8" t="s">
        <v>66</v>
      </c>
      <c r="P45" s="11" t="s">
        <v>67</v>
      </c>
      <c r="Q45" s="12">
        <v>2897.76</v>
      </c>
      <c r="R45" s="12">
        <f t="shared" si="2"/>
        <v>3361.4016</v>
      </c>
      <c r="S45" s="8" t="s">
        <v>238</v>
      </c>
      <c r="T45" s="9" t="s">
        <v>69</v>
      </c>
      <c r="U45" s="34" t="s">
        <v>70</v>
      </c>
      <c r="V45" s="13">
        <v>45664.0</v>
      </c>
      <c r="W45" s="8" t="s">
        <v>402</v>
      </c>
      <c r="X45" s="11"/>
      <c r="Y45" s="23"/>
      <c r="Z45" s="11"/>
      <c r="AA45" s="11"/>
      <c r="AB45" s="11"/>
      <c r="AC45" s="15"/>
      <c r="AD45" s="11"/>
      <c r="AE45" s="11"/>
      <c r="AF45" s="11"/>
      <c r="AG45" s="8"/>
      <c r="AH45" s="8">
        <v>0.0</v>
      </c>
      <c r="AI45" s="8">
        <v>1.0</v>
      </c>
      <c r="AJ45" s="8">
        <v>2.0</v>
      </c>
      <c r="AK45" s="8" t="s">
        <v>75</v>
      </c>
      <c r="AL45" s="16">
        <v>42.33</v>
      </c>
      <c r="AM45" s="16">
        <v>190.0</v>
      </c>
      <c r="AN45" s="16">
        <v>135.0</v>
      </c>
      <c r="AO45" s="16">
        <v>110.0</v>
      </c>
      <c r="AP45" s="19">
        <v>0.0</v>
      </c>
      <c r="AQ45" s="19">
        <v>0.0</v>
      </c>
      <c r="AR45" s="19">
        <v>0.0</v>
      </c>
      <c r="AS45" s="19">
        <v>0.0</v>
      </c>
      <c r="AT45" s="16">
        <v>46.33</v>
      </c>
      <c r="AU45" s="16">
        <v>140.0</v>
      </c>
      <c r="AV45" s="16">
        <v>115.0</v>
      </c>
      <c r="AW45" s="16">
        <v>14.0</v>
      </c>
      <c r="AX45" s="17">
        <f t="shared" si="3"/>
        <v>45.08</v>
      </c>
      <c r="AY45" s="17">
        <v>0.0</v>
      </c>
      <c r="AZ45" s="17">
        <v>0.0</v>
      </c>
      <c r="BA45" s="17">
        <v>0.0</v>
      </c>
      <c r="BB45" s="17">
        <v>0.0</v>
      </c>
      <c r="BC45" s="17">
        <f t="shared" si="4"/>
        <v>0</v>
      </c>
      <c r="BD45" s="8" t="s">
        <v>76</v>
      </c>
      <c r="BE45" s="31" t="s">
        <v>404</v>
      </c>
    </row>
    <row r="46" ht="15.75" customHeight="1">
      <c r="A46" s="38">
        <v>1000045.0</v>
      </c>
      <c r="B46" s="8"/>
      <c r="C46" s="8">
        <v>1.0</v>
      </c>
      <c r="D46" s="8" t="s">
        <v>58</v>
      </c>
      <c r="E46" s="8">
        <v>3.0</v>
      </c>
      <c r="F46" s="8" t="s">
        <v>59</v>
      </c>
      <c r="G46" s="8">
        <v>2.0</v>
      </c>
      <c r="H46" s="8" t="s">
        <v>60</v>
      </c>
      <c r="I46" s="11"/>
      <c r="J46" s="25" t="s">
        <v>405</v>
      </c>
      <c r="K46" s="8" t="s">
        <v>397</v>
      </c>
      <c r="L46" s="8" t="s">
        <v>406</v>
      </c>
      <c r="M46" s="21" t="s">
        <v>407</v>
      </c>
      <c r="N46" s="11">
        <f t="shared" si="1"/>
        <v>20</v>
      </c>
      <c r="O46" s="8" t="s">
        <v>66</v>
      </c>
      <c r="P46" s="11" t="s">
        <v>67</v>
      </c>
      <c r="Q46" s="12">
        <v>2440.87</v>
      </c>
      <c r="R46" s="12">
        <f t="shared" si="2"/>
        <v>2831.4092</v>
      </c>
      <c r="S46" s="8" t="s">
        <v>238</v>
      </c>
      <c r="T46" s="9" t="s">
        <v>69</v>
      </c>
      <c r="U46" s="34" t="s">
        <v>70</v>
      </c>
      <c r="V46" s="13">
        <v>45664.0</v>
      </c>
      <c r="W46" s="8" t="s">
        <v>406</v>
      </c>
      <c r="X46" s="11"/>
      <c r="Y46" s="23"/>
      <c r="Z46" s="11"/>
      <c r="AA46" s="11"/>
      <c r="AB46" s="11"/>
      <c r="AC46" s="15"/>
      <c r="AD46" s="11"/>
      <c r="AE46" s="11"/>
      <c r="AF46" s="11"/>
      <c r="AG46" s="8"/>
      <c r="AH46" s="8">
        <v>0.0</v>
      </c>
      <c r="AI46" s="8">
        <v>1.0</v>
      </c>
      <c r="AJ46" s="8">
        <v>2.0</v>
      </c>
      <c r="AK46" s="8" t="s">
        <v>75</v>
      </c>
      <c r="AL46" s="16">
        <v>31.68</v>
      </c>
      <c r="AM46" s="16">
        <v>190.0</v>
      </c>
      <c r="AN46" s="16">
        <v>100.0</v>
      </c>
      <c r="AO46" s="16">
        <v>110.0</v>
      </c>
      <c r="AP46" s="19">
        <v>0.0</v>
      </c>
      <c r="AQ46" s="19">
        <v>0.0</v>
      </c>
      <c r="AR46" s="19">
        <v>0.0</v>
      </c>
      <c r="AS46" s="19">
        <v>0.0</v>
      </c>
      <c r="AT46" s="16">
        <v>35.08</v>
      </c>
      <c r="AU46" s="16">
        <v>105.0</v>
      </c>
      <c r="AV46" s="16">
        <v>115.0</v>
      </c>
      <c r="AW46" s="16">
        <v>14.0</v>
      </c>
      <c r="AX46" s="17">
        <f t="shared" si="3"/>
        <v>33.81</v>
      </c>
      <c r="AY46" s="17">
        <v>0.0</v>
      </c>
      <c r="AZ46" s="17">
        <v>0.0</v>
      </c>
      <c r="BA46" s="17">
        <v>0.0</v>
      </c>
      <c r="BB46" s="17">
        <v>0.0</v>
      </c>
      <c r="BC46" s="17">
        <f t="shared" si="4"/>
        <v>0</v>
      </c>
      <c r="BD46" s="8" t="s">
        <v>76</v>
      </c>
      <c r="BE46" s="31" t="s">
        <v>408</v>
      </c>
    </row>
    <row r="47" ht="15.75" customHeight="1">
      <c r="A47" s="38">
        <v>1000046.0</v>
      </c>
      <c r="B47" s="8"/>
      <c r="C47" s="8">
        <v>1.0</v>
      </c>
      <c r="D47" s="8" t="s">
        <v>58</v>
      </c>
      <c r="E47" s="8">
        <v>3.0</v>
      </c>
      <c r="F47" s="8" t="s">
        <v>59</v>
      </c>
      <c r="G47" s="8">
        <v>2.0</v>
      </c>
      <c r="H47" s="8" t="s">
        <v>60</v>
      </c>
      <c r="I47" s="11"/>
      <c r="J47" s="25" t="s">
        <v>409</v>
      </c>
      <c r="K47" s="8" t="s">
        <v>397</v>
      </c>
      <c r="L47" s="8" t="s">
        <v>410</v>
      </c>
      <c r="M47" s="21" t="s">
        <v>411</v>
      </c>
      <c r="N47" s="11">
        <f t="shared" si="1"/>
        <v>21</v>
      </c>
      <c r="O47" s="8" t="s">
        <v>66</v>
      </c>
      <c r="P47" s="11" t="s">
        <v>67</v>
      </c>
      <c r="Q47" s="12">
        <v>2897.76</v>
      </c>
      <c r="R47" s="12">
        <f t="shared" si="2"/>
        <v>3361.4016</v>
      </c>
      <c r="S47" s="8" t="s">
        <v>238</v>
      </c>
      <c r="T47" s="9" t="s">
        <v>69</v>
      </c>
      <c r="U47" s="34" t="s">
        <v>70</v>
      </c>
      <c r="V47" s="13">
        <v>45664.0</v>
      </c>
      <c r="W47" s="8" t="s">
        <v>410</v>
      </c>
      <c r="X47" s="11"/>
      <c r="Y47" s="23"/>
      <c r="Z47" s="11"/>
      <c r="AA47" s="11"/>
      <c r="AB47" s="11"/>
      <c r="AC47" s="15"/>
      <c r="AD47" s="11"/>
      <c r="AE47" s="11"/>
      <c r="AF47" s="11"/>
      <c r="AG47" s="8"/>
      <c r="AH47" s="8">
        <v>0.0</v>
      </c>
      <c r="AI47" s="8">
        <v>1.0</v>
      </c>
      <c r="AJ47" s="8">
        <v>2.0</v>
      </c>
      <c r="AK47" s="8" t="s">
        <v>75</v>
      </c>
      <c r="AL47" s="16">
        <v>42.33</v>
      </c>
      <c r="AM47" s="16">
        <v>190.0</v>
      </c>
      <c r="AN47" s="16">
        <v>135.0</v>
      </c>
      <c r="AO47" s="16">
        <v>110.0</v>
      </c>
      <c r="AP47" s="19">
        <v>0.0</v>
      </c>
      <c r="AQ47" s="19">
        <v>0.0</v>
      </c>
      <c r="AR47" s="19">
        <v>0.0</v>
      </c>
      <c r="AS47" s="19">
        <v>0.0</v>
      </c>
      <c r="AT47" s="16">
        <v>46.33</v>
      </c>
      <c r="AU47" s="16">
        <v>140.0</v>
      </c>
      <c r="AV47" s="16">
        <v>115.0</v>
      </c>
      <c r="AW47" s="16">
        <v>14.0</v>
      </c>
      <c r="AX47" s="17">
        <f t="shared" si="3"/>
        <v>45.08</v>
      </c>
      <c r="AY47" s="17">
        <v>0.0</v>
      </c>
      <c r="AZ47" s="17">
        <v>0.0</v>
      </c>
      <c r="BA47" s="17">
        <v>0.0</v>
      </c>
      <c r="BB47" s="17">
        <v>0.0</v>
      </c>
      <c r="BC47" s="17">
        <f t="shared" si="4"/>
        <v>0</v>
      </c>
      <c r="BD47" s="8" t="s">
        <v>76</v>
      </c>
      <c r="BE47" s="31" t="s">
        <v>412</v>
      </c>
    </row>
    <row r="48" ht="15.75" customHeight="1">
      <c r="A48" s="38">
        <v>1000047.0</v>
      </c>
      <c r="B48" s="8"/>
      <c r="C48" s="8">
        <v>1.0</v>
      </c>
      <c r="D48" s="8" t="s">
        <v>58</v>
      </c>
      <c r="E48" s="8">
        <v>4.0</v>
      </c>
      <c r="F48" s="8" t="s">
        <v>155</v>
      </c>
      <c r="G48" s="8">
        <v>3.0</v>
      </c>
      <c r="H48" s="8" t="s">
        <v>232</v>
      </c>
      <c r="I48" s="11" t="s">
        <v>413</v>
      </c>
      <c r="J48" s="25" t="s">
        <v>414</v>
      </c>
      <c r="K48" s="8" t="s">
        <v>415</v>
      </c>
      <c r="L48" s="8" t="s">
        <v>416</v>
      </c>
      <c r="M48" s="21" t="s">
        <v>417</v>
      </c>
      <c r="N48" s="11">
        <f t="shared" si="1"/>
        <v>24</v>
      </c>
      <c r="O48" s="8" t="s">
        <v>418</v>
      </c>
      <c r="P48" s="11" t="s">
        <v>67</v>
      </c>
      <c r="Q48" s="12"/>
      <c r="R48" s="12">
        <f t="shared" si="2"/>
        <v>0</v>
      </c>
      <c r="S48" s="8" t="s">
        <v>238</v>
      </c>
      <c r="T48" s="34" t="s">
        <v>161</v>
      </c>
      <c r="U48" s="34" t="s">
        <v>162</v>
      </c>
      <c r="V48" s="13">
        <v>45665.0</v>
      </c>
      <c r="W48" s="8" t="s">
        <v>416</v>
      </c>
      <c r="X48" s="11"/>
      <c r="Y48" s="23"/>
      <c r="Z48" s="11"/>
      <c r="AA48" s="11"/>
      <c r="AB48" s="11"/>
      <c r="AC48" s="15"/>
      <c r="AD48" s="11"/>
      <c r="AE48" s="11"/>
      <c r="AF48" s="11" t="s">
        <v>419</v>
      </c>
      <c r="AG48" s="8"/>
      <c r="AH48" s="8">
        <v>0.0</v>
      </c>
      <c r="AI48" s="8">
        <v>1.0</v>
      </c>
      <c r="AJ48" s="8">
        <v>1.0</v>
      </c>
      <c r="AK48" s="8" t="s">
        <v>75</v>
      </c>
      <c r="AL48" s="16">
        <v>49.5</v>
      </c>
      <c r="AM48" s="16">
        <v>73.0</v>
      </c>
      <c r="AN48" s="16">
        <v>194.0</v>
      </c>
      <c r="AO48" s="16">
        <v>133.0</v>
      </c>
      <c r="AP48" s="19">
        <v>0.0</v>
      </c>
      <c r="AQ48" s="19">
        <v>0.0</v>
      </c>
      <c r="AR48" s="19">
        <v>0.0</v>
      </c>
      <c r="AS48" s="19">
        <v>0.0</v>
      </c>
      <c r="AT48" s="16">
        <v>55.7</v>
      </c>
      <c r="AU48" s="16">
        <v>196.0</v>
      </c>
      <c r="AV48" s="16">
        <v>77.0</v>
      </c>
      <c r="AW48" s="16">
        <v>44.0</v>
      </c>
      <c r="AX48" s="17">
        <f t="shared" si="3"/>
        <v>132.8096</v>
      </c>
      <c r="AY48" s="17">
        <v>0.0</v>
      </c>
      <c r="AZ48" s="17">
        <v>0.0</v>
      </c>
      <c r="BA48" s="17">
        <v>0.0</v>
      </c>
      <c r="BB48" s="17">
        <v>0.0</v>
      </c>
      <c r="BC48" s="17">
        <f t="shared" si="4"/>
        <v>0</v>
      </c>
      <c r="BD48" s="8" t="s">
        <v>76</v>
      </c>
      <c r="BE48" s="22" t="s">
        <v>420</v>
      </c>
    </row>
    <row r="49" ht="15.75" customHeight="1">
      <c r="A49" s="38">
        <v>1000048.0</v>
      </c>
      <c r="B49" s="8"/>
      <c r="C49" s="8">
        <v>1.0</v>
      </c>
      <c r="D49" s="8" t="s">
        <v>58</v>
      </c>
      <c r="E49" s="8">
        <v>4.0</v>
      </c>
      <c r="F49" s="8" t="s">
        <v>155</v>
      </c>
      <c r="G49" s="8">
        <v>3.0</v>
      </c>
      <c r="H49" s="8" t="s">
        <v>232</v>
      </c>
      <c r="I49" s="11" t="s">
        <v>413</v>
      </c>
      <c r="J49" s="25" t="s">
        <v>421</v>
      </c>
      <c r="K49" s="8" t="s">
        <v>415</v>
      </c>
      <c r="L49" s="8" t="s">
        <v>422</v>
      </c>
      <c r="M49" s="21" t="s">
        <v>423</v>
      </c>
      <c r="N49" s="11">
        <f t="shared" si="1"/>
        <v>22</v>
      </c>
      <c r="O49" s="8" t="s">
        <v>418</v>
      </c>
      <c r="P49" s="11" t="s">
        <v>67</v>
      </c>
      <c r="Q49" s="12"/>
      <c r="R49" s="12">
        <f t="shared" si="2"/>
        <v>0</v>
      </c>
      <c r="S49" s="8" t="s">
        <v>238</v>
      </c>
      <c r="T49" s="34" t="s">
        <v>161</v>
      </c>
      <c r="U49" s="34" t="s">
        <v>162</v>
      </c>
      <c r="V49" s="13">
        <v>45665.0</v>
      </c>
      <c r="W49" s="8" t="s">
        <v>422</v>
      </c>
      <c r="X49" s="11"/>
      <c r="Y49" s="23"/>
      <c r="Z49" s="11"/>
      <c r="AA49" s="11"/>
      <c r="AB49" s="11"/>
      <c r="AC49" s="15"/>
      <c r="AD49" s="11"/>
      <c r="AE49" s="11"/>
      <c r="AF49" s="11" t="s">
        <v>424</v>
      </c>
      <c r="AG49" s="8"/>
      <c r="AH49" s="8">
        <v>0.0</v>
      </c>
      <c r="AI49" s="8">
        <v>1.0</v>
      </c>
      <c r="AJ49" s="8">
        <v>1.0</v>
      </c>
      <c r="AK49" s="8" t="s">
        <v>75</v>
      </c>
      <c r="AL49" s="16">
        <v>49.5</v>
      </c>
      <c r="AM49" s="16">
        <v>73.0</v>
      </c>
      <c r="AN49" s="16">
        <v>194.0</v>
      </c>
      <c r="AO49" s="16">
        <v>46.0</v>
      </c>
      <c r="AP49" s="19">
        <v>0.0</v>
      </c>
      <c r="AQ49" s="19">
        <v>0.0</v>
      </c>
      <c r="AR49" s="19">
        <v>0.0</v>
      </c>
      <c r="AS49" s="19">
        <v>0.0</v>
      </c>
      <c r="AT49" s="16">
        <v>55.7</v>
      </c>
      <c r="AU49" s="16">
        <v>196.0</v>
      </c>
      <c r="AV49" s="16">
        <v>77.0</v>
      </c>
      <c r="AW49" s="16">
        <v>44.0</v>
      </c>
      <c r="AX49" s="17">
        <f t="shared" si="3"/>
        <v>132.8096</v>
      </c>
      <c r="AY49" s="17">
        <v>0.0</v>
      </c>
      <c r="AZ49" s="17">
        <v>0.0</v>
      </c>
      <c r="BA49" s="17">
        <v>0.0</v>
      </c>
      <c r="BB49" s="17">
        <v>0.0</v>
      </c>
      <c r="BC49" s="17">
        <f t="shared" si="4"/>
        <v>0</v>
      </c>
      <c r="BD49" s="8" t="s">
        <v>76</v>
      </c>
      <c r="BE49" s="31" t="s">
        <v>425</v>
      </c>
    </row>
    <row r="50" ht="15.75" customHeight="1">
      <c r="A50" s="38">
        <v>1000049.0</v>
      </c>
      <c r="B50" s="8"/>
      <c r="C50" s="8">
        <v>1.0</v>
      </c>
      <c r="D50" s="8" t="s">
        <v>58</v>
      </c>
      <c r="E50" s="8">
        <v>4.0</v>
      </c>
      <c r="F50" s="8" t="s">
        <v>155</v>
      </c>
      <c r="G50" s="8">
        <v>4.0</v>
      </c>
      <c r="H50" s="8" t="s">
        <v>299</v>
      </c>
      <c r="I50" s="11" t="s">
        <v>426</v>
      </c>
      <c r="J50" s="25" t="s">
        <v>427</v>
      </c>
      <c r="K50" s="8" t="s">
        <v>428</v>
      </c>
      <c r="L50" s="8" t="s">
        <v>429</v>
      </c>
      <c r="M50" s="21" t="s">
        <v>429</v>
      </c>
      <c r="N50" s="11">
        <f t="shared" si="1"/>
        <v>22</v>
      </c>
      <c r="O50" s="8" t="s">
        <v>418</v>
      </c>
      <c r="P50" s="11" t="s">
        <v>67</v>
      </c>
      <c r="Q50" s="12"/>
      <c r="R50" s="12">
        <f t="shared" si="2"/>
        <v>0</v>
      </c>
      <c r="S50" s="8" t="s">
        <v>238</v>
      </c>
      <c r="T50" s="34" t="s">
        <v>161</v>
      </c>
      <c r="U50" s="34" t="s">
        <v>162</v>
      </c>
      <c r="V50" s="13">
        <v>45665.0</v>
      </c>
      <c r="W50" s="8" t="s">
        <v>429</v>
      </c>
      <c r="X50" s="11"/>
      <c r="Y50" s="23"/>
      <c r="Z50" s="11"/>
      <c r="AA50" s="11"/>
      <c r="AB50" s="11"/>
      <c r="AC50" s="15"/>
      <c r="AD50" s="11"/>
      <c r="AE50" s="11"/>
      <c r="AF50" s="11"/>
      <c r="AG50" s="8"/>
      <c r="AH50" s="8">
        <v>0.0</v>
      </c>
      <c r="AI50" s="8">
        <v>1.0</v>
      </c>
      <c r="AJ50" s="8">
        <v>1.0</v>
      </c>
      <c r="AK50" s="8" t="s">
        <v>75</v>
      </c>
      <c r="AL50" s="16">
        <v>29.0</v>
      </c>
      <c r="AM50" s="16">
        <v>74.0</v>
      </c>
      <c r="AN50" s="16">
        <v>69.0</v>
      </c>
      <c r="AO50" s="16">
        <v>102.0</v>
      </c>
      <c r="AP50" s="19">
        <v>0.0</v>
      </c>
      <c r="AQ50" s="19">
        <v>0.0</v>
      </c>
      <c r="AR50" s="19">
        <v>0.0</v>
      </c>
      <c r="AS50" s="19">
        <v>0.0</v>
      </c>
      <c r="AT50" s="16">
        <v>31.0</v>
      </c>
      <c r="AU50" s="16">
        <v>81.0</v>
      </c>
      <c r="AV50" s="16">
        <v>72.0</v>
      </c>
      <c r="AW50" s="16">
        <v>54.0</v>
      </c>
      <c r="AX50" s="17">
        <f t="shared" si="3"/>
        <v>62.9856</v>
      </c>
      <c r="AY50" s="17">
        <v>0.0</v>
      </c>
      <c r="AZ50" s="17">
        <v>0.0</v>
      </c>
      <c r="BA50" s="17">
        <v>0.0</v>
      </c>
      <c r="BB50" s="17">
        <v>0.0</v>
      </c>
      <c r="BC50" s="17">
        <f t="shared" si="4"/>
        <v>0</v>
      </c>
      <c r="BD50" s="8" t="s">
        <v>76</v>
      </c>
      <c r="BE50" s="31" t="s">
        <v>391</v>
      </c>
    </row>
    <row r="51" ht="15.75" customHeight="1">
      <c r="A51" s="38">
        <v>1000050.0</v>
      </c>
      <c r="B51" s="8"/>
      <c r="C51" s="8">
        <v>1.0</v>
      </c>
      <c r="D51" s="8" t="s">
        <v>58</v>
      </c>
      <c r="E51" s="8">
        <v>4.0</v>
      </c>
      <c r="F51" s="8" t="s">
        <v>155</v>
      </c>
      <c r="G51" s="8">
        <v>4.0</v>
      </c>
      <c r="H51" s="8" t="s">
        <v>299</v>
      </c>
      <c r="I51" s="11" t="s">
        <v>430</v>
      </c>
      <c r="J51" s="25" t="s">
        <v>431</v>
      </c>
      <c r="K51" s="8" t="s">
        <v>432</v>
      </c>
      <c r="L51" s="8" t="s">
        <v>433</v>
      </c>
      <c r="M51" s="21" t="s">
        <v>433</v>
      </c>
      <c r="N51" s="11">
        <f t="shared" si="1"/>
        <v>24</v>
      </c>
      <c r="O51" s="8" t="s">
        <v>418</v>
      </c>
      <c r="P51" s="11" t="s">
        <v>67</v>
      </c>
      <c r="Q51" s="12"/>
      <c r="R51" s="12">
        <f t="shared" si="2"/>
        <v>0</v>
      </c>
      <c r="S51" s="8" t="s">
        <v>238</v>
      </c>
      <c r="T51" s="34" t="s">
        <v>161</v>
      </c>
      <c r="U51" s="34" t="s">
        <v>162</v>
      </c>
      <c r="V51" s="13">
        <v>45665.0</v>
      </c>
      <c r="W51" s="8" t="s">
        <v>433</v>
      </c>
      <c r="X51" s="11"/>
      <c r="Y51" s="23"/>
      <c r="Z51" s="11"/>
      <c r="AA51" s="11"/>
      <c r="AB51" s="11"/>
      <c r="AC51" s="15"/>
      <c r="AD51" s="11"/>
      <c r="AE51" s="11"/>
      <c r="AF51" s="11"/>
      <c r="AG51" s="8"/>
      <c r="AH51" s="8">
        <v>0.0</v>
      </c>
      <c r="AI51" s="8">
        <v>1.0</v>
      </c>
      <c r="AJ51" s="8">
        <v>1.0</v>
      </c>
      <c r="AK51" s="8" t="s">
        <v>75</v>
      </c>
      <c r="AL51" s="16">
        <v>40.0</v>
      </c>
      <c r="AM51" s="16">
        <v>95.0</v>
      </c>
      <c r="AN51" s="16">
        <v>95.0</v>
      </c>
      <c r="AO51" s="16">
        <v>103.0</v>
      </c>
      <c r="AP51" s="19">
        <v>0.0</v>
      </c>
      <c r="AQ51" s="19">
        <v>0.0</v>
      </c>
      <c r="AR51" s="19">
        <v>0.0</v>
      </c>
      <c r="AS51" s="19">
        <v>0.0</v>
      </c>
      <c r="AT51" s="16">
        <v>43.0</v>
      </c>
      <c r="AU51" s="16">
        <v>101.5</v>
      </c>
      <c r="AV51" s="16">
        <v>82.0</v>
      </c>
      <c r="AW51" s="16">
        <v>73.0</v>
      </c>
      <c r="AX51" s="17">
        <f t="shared" si="3"/>
        <v>121.5158</v>
      </c>
      <c r="AY51" s="17">
        <v>0.0</v>
      </c>
      <c r="AZ51" s="17">
        <v>0.0</v>
      </c>
      <c r="BA51" s="17">
        <v>0.0</v>
      </c>
      <c r="BB51" s="17">
        <v>0.0</v>
      </c>
      <c r="BC51" s="17">
        <f t="shared" si="4"/>
        <v>0</v>
      </c>
      <c r="BD51" s="8" t="s">
        <v>76</v>
      </c>
      <c r="BE51" s="31" t="s">
        <v>395</v>
      </c>
    </row>
    <row r="52" ht="16.5" customHeight="1">
      <c r="A52" s="38">
        <v>1000051.0</v>
      </c>
      <c r="B52" s="8"/>
      <c r="C52" s="8">
        <v>1.0</v>
      </c>
      <c r="D52" s="8" t="s">
        <v>58</v>
      </c>
      <c r="E52" s="8">
        <v>4.0</v>
      </c>
      <c r="F52" s="8" t="s">
        <v>155</v>
      </c>
      <c r="G52" s="8">
        <v>4.0</v>
      </c>
      <c r="H52" s="8" t="s">
        <v>299</v>
      </c>
      <c r="I52" s="11" t="s">
        <v>434</v>
      </c>
      <c r="J52" s="25" t="s">
        <v>435</v>
      </c>
      <c r="K52" s="8" t="s">
        <v>436</v>
      </c>
      <c r="L52" s="8" t="s">
        <v>437</v>
      </c>
      <c r="M52" s="21" t="s">
        <v>438</v>
      </c>
      <c r="N52" s="11">
        <f t="shared" si="1"/>
        <v>21</v>
      </c>
      <c r="O52" s="8" t="s">
        <v>418</v>
      </c>
      <c r="P52" s="11" t="s">
        <v>67</v>
      </c>
      <c r="Q52" s="12"/>
      <c r="R52" s="12">
        <f t="shared" si="2"/>
        <v>0</v>
      </c>
      <c r="S52" s="8" t="s">
        <v>238</v>
      </c>
      <c r="T52" s="9" t="s">
        <v>161</v>
      </c>
      <c r="U52" s="34" t="s">
        <v>162</v>
      </c>
      <c r="V52" s="13">
        <v>45665.0</v>
      </c>
      <c r="W52" s="8" t="s">
        <v>437</v>
      </c>
      <c r="X52" s="11"/>
      <c r="Y52" s="23"/>
      <c r="Z52" s="11"/>
      <c r="AA52" s="11"/>
      <c r="AB52" s="11"/>
      <c r="AC52" s="15"/>
      <c r="AD52" s="11"/>
      <c r="AE52" s="11"/>
      <c r="AF52" s="11"/>
      <c r="AG52" s="8"/>
      <c r="AH52" s="8" t="s">
        <v>439</v>
      </c>
      <c r="AI52" s="8">
        <v>1.0</v>
      </c>
      <c r="AJ52" s="8">
        <v>1.0</v>
      </c>
      <c r="AK52" s="8" t="s">
        <v>75</v>
      </c>
      <c r="AL52" s="16">
        <v>11.0</v>
      </c>
      <c r="AM52" s="16">
        <v>62.0</v>
      </c>
      <c r="AN52" s="16">
        <v>66.0</v>
      </c>
      <c r="AO52" s="16">
        <v>80.0</v>
      </c>
      <c r="AP52" s="19">
        <v>0.0</v>
      </c>
      <c r="AQ52" s="19">
        <v>0.0</v>
      </c>
      <c r="AR52" s="19">
        <v>0.0</v>
      </c>
      <c r="AS52" s="19">
        <v>0.0</v>
      </c>
      <c r="AT52" s="16">
        <v>13.0</v>
      </c>
      <c r="AU52" s="16">
        <v>64.0</v>
      </c>
      <c r="AV52" s="16">
        <v>62.0</v>
      </c>
      <c r="AW52" s="16">
        <v>21.0</v>
      </c>
      <c r="AX52" s="17">
        <f t="shared" si="3"/>
        <v>16.6656</v>
      </c>
      <c r="AY52" s="17">
        <v>0.0</v>
      </c>
      <c r="AZ52" s="17">
        <v>0.0</v>
      </c>
      <c r="BA52" s="17">
        <v>0.0</v>
      </c>
      <c r="BB52" s="17">
        <v>0.0</v>
      </c>
      <c r="BC52" s="17">
        <f t="shared" si="4"/>
        <v>0</v>
      </c>
      <c r="BD52" s="8" t="s">
        <v>76</v>
      </c>
      <c r="BE52" s="37"/>
    </row>
    <row r="53" ht="15.75" customHeight="1">
      <c r="A53" s="38">
        <v>1000052.0</v>
      </c>
      <c r="B53" s="8"/>
      <c r="C53" s="8">
        <v>1.0</v>
      </c>
      <c r="D53" s="8" t="s">
        <v>58</v>
      </c>
      <c r="E53" s="8">
        <v>4.0</v>
      </c>
      <c r="F53" s="8" t="s">
        <v>155</v>
      </c>
      <c r="G53" s="8">
        <v>4.0</v>
      </c>
      <c r="H53" s="8" t="s">
        <v>299</v>
      </c>
      <c r="I53" s="11" t="s">
        <v>434</v>
      </c>
      <c r="J53" s="25" t="s">
        <v>440</v>
      </c>
      <c r="K53" s="8" t="s">
        <v>436</v>
      </c>
      <c r="L53" s="8" t="s">
        <v>441</v>
      </c>
      <c r="M53" s="21" t="s">
        <v>441</v>
      </c>
      <c r="N53" s="11">
        <f t="shared" si="1"/>
        <v>18</v>
      </c>
      <c r="O53" s="8" t="s">
        <v>418</v>
      </c>
      <c r="P53" s="11" t="s">
        <v>67</v>
      </c>
      <c r="Q53" s="12"/>
      <c r="R53" s="12">
        <f t="shared" si="2"/>
        <v>0</v>
      </c>
      <c r="S53" s="8" t="s">
        <v>238</v>
      </c>
      <c r="T53" s="34" t="s">
        <v>161</v>
      </c>
      <c r="U53" s="34" t="s">
        <v>162</v>
      </c>
      <c r="V53" s="13">
        <v>45665.0</v>
      </c>
      <c r="W53" s="8" t="s">
        <v>441</v>
      </c>
      <c r="X53" s="11"/>
      <c r="Y53" s="23"/>
      <c r="Z53" s="11"/>
      <c r="AA53" s="11"/>
      <c r="AB53" s="11"/>
      <c r="AC53" s="15"/>
      <c r="AD53" s="11"/>
      <c r="AE53" s="11"/>
      <c r="AF53" s="11"/>
      <c r="AG53" s="8"/>
      <c r="AH53" s="8">
        <v>0.0</v>
      </c>
      <c r="AI53" s="8">
        <v>1.0</v>
      </c>
      <c r="AJ53" s="8">
        <v>1.0</v>
      </c>
      <c r="AK53" s="8" t="s">
        <v>75</v>
      </c>
      <c r="AL53" s="16">
        <v>11.0</v>
      </c>
      <c r="AM53" s="16">
        <v>62.0</v>
      </c>
      <c r="AN53" s="16">
        <v>66.0</v>
      </c>
      <c r="AO53" s="16">
        <v>80.0</v>
      </c>
      <c r="AP53" s="19">
        <v>0.0</v>
      </c>
      <c r="AQ53" s="19">
        <v>0.0</v>
      </c>
      <c r="AR53" s="19">
        <v>0.0</v>
      </c>
      <c r="AS53" s="19">
        <v>0.0</v>
      </c>
      <c r="AT53" s="16">
        <v>13.0</v>
      </c>
      <c r="AU53" s="16">
        <v>64.0</v>
      </c>
      <c r="AV53" s="16">
        <v>62.0</v>
      </c>
      <c r="AW53" s="16">
        <v>21.0</v>
      </c>
      <c r="AX53" s="17">
        <f t="shared" si="3"/>
        <v>16.6656</v>
      </c>
      <c r="AY53" s="17">
        <v>0.0</v>
      </c>
      <c r="AZ53" s="17">
        <v>0.0</v>
      </c>
      <c r="BA53" s="17">
        <v>0.0</v>
      </c>
      <c r="BB53" s="17">
        <v>0.0</v>
      </c>
      <c r="BC53" s="17">
        <f t="shared" si="4"/>
        <v>0</v>
      </c>
      <c r="BD53" s="8" t="s">
        <v>76</v>
      </c>
      <c r="BE53" s="37"/>
    </row>
    <row r="54" ht="15.75" customHeight="1">
      <c r="A54" s="38">
        <v>1000053.0</v>
      </c>
      <c r="B54" s="8"/>
      <c r="C54" s="8">
        <v>1.0</v>
      </c>
      <c r="D54" s="8" t="s">
        <v>58</v>
      </c>
      <c r="E54" s="8">
        <v>4.0</v>
      </c>
      <c r="F54" s="8" t="s">
        <v>155</v>
      </c>
      <c r="G54" s="8">
        <v>4.0</v>
      </c>
      <c r="H54" s="8" t="s">
        <v>299</v>
      </c>
      <c r="I54" s="11" t="s">
        <v>434</v>
      </c>
      <c r="J54" s="25" t="s">
        <v>442</v>
      </c>
      <c r="K54" s="8" t="s">
        <v>436</v>
      </c>
      <c r="L54" s="8" t="s">
        <v>443</v>
      </c>
      <c r="M54" s="21" t="s">
        <v>444</v>
      </c>
      <c r="N54" s="11">
        <f t="shared" si="1"/>
        <v>20</v>
      </c>
      <c r="O54" s="8" t="s">
        <v>418</v>
      </c>
      <c r="P54" s="11" t="s">
        <v>67</v>
      </c>
      <c r="Q54" s="12"/>
      <c r="R54" s="12">
        <f t="shared" si="2"/>
        <v>0</v>
      </c>
      <c r="S54" s="8" t="s">
        <v>238</v>
      </c>
      <c r="T54" s="9" t="s">
        <v>161</v>
      </c>
      <c r="U54" s="34" t="s">
        <v>162</v>
      </c>
      <c r="V54" s="13">
        <v>45665.0</v>
      </c>
      <c r="W54" s="8" t="s">
        <v>443</v>
      </c>
      <c r="X54" s="11"/>
      <c r="Y54" s="23"/>
      <c r="Z54" s="11"/>
      <c r="AA54" s="11"/>
      <c r="AB54" s="11"/>
      <c r="AC54" s="15"/>
      <c r="AD54" s="11"/>
      <c r="AE54" s="11"/>
      <c r="AF54" s="11"/>
      <c r="AG54" s="8"/>
      <c r="AH54" s="8">
        <v>0.0</v>
      </c>
      <c r="AI54" s="8">
        <v>1.0</v>
      </c>
      <c r="AJ54" s="8">
        <v>1.0</v>
      </c>
      <c r="AK54" s="8" t="s">
        <v>75</v>
      </c>
      <c r="AL54" s="16">
        <v>11.0</v>
      </c>
      <c r="AM54" s="16">
        <v>62.0</v>
      </c>
      <c r="AN54" s="16">
        <v>66.0</v>
      </c>
      <c r="AO54" s="16">
        <v>80.0</v>
      </c>
      <c r="AP54" s="19">
        <v>0.0</v>
      </c>
      <c r="AQ54" s="19">
        <v>0.0</v>
      </c>
      <c r="AR54" s="19">
        <v>0.0</v>
      </c>
      <c r="AS54" s="19">
        <v>0.0</v>
      </c>
      <c r="AT54" s="16">
        <v>13.0</v>
      </c>
      <c r="AU54" s="16">
        <v>64.0</v>
      </c>
      <c r="AV54" s="16">
        <v>62.0</v>
      </c>
      <c r="AW54" s="16">
        <v>21.0</v>
      </c>
      <c r="AX54" s="17">
        <f t="shared" si="3"/>
        <v>16.6656</v>
      </c>
      <c r="AY54" s="17">
        <v>0.0</v>
      </c>
      <c r="AZ54" s="17">
        <v>0.0</v>
      </c>
      <c r="BA54" s="17">
        <v>0.0</v>
      </c>
      <c r="BB54" s="17">
        <v>0.0</v>
      </c>
      <c r="BC54" s="17">
        <f t="shared" si="4"/>
        <v>0</v>
      </c>
      <c r="BD54" s="8" t="s">
        <v>76</v>
      </c>
      <c r="BE54" s="37"/>
    </row>
    <row r="55" ht="15.75" customHeight="1">
      <c r="A55" s="38">
        <v>1000054.0</v>
      </c>
      <c r="B55" s="8"/>
      <c r="C55" s="8">
        <v>1.0</v>
      </c>
      <c r="D55" s="8" t="s">
        <v>58</v>
      </c>
      <c r="E55" s="8">
        <v>4.0</v>
      </c>
      <c r="F55" s="8" t="s">
        <v>155</v>
      </c>
      <c r="G55" s="8">
        <v>4.0</v>
      </c>
      <c r="H55" s="8" t="s">
        <v>299</v>
      </c>
      <c r="I55" s="11" t="s">
        <v>445</v>
      </c>
      <c r="J55" s="25" t="s">
        <v>446</v>
      </c>
      <c r="K55" s="8" t="s">
        <v>447</v>
      </c>
      <c r="L55" s="8" t="s">
        <v>448</v>
      </c>
      <c r="M55" s="21" t="s">
        <v>448</v>
      </c>
      <c r="N55" s="11">
        <f t="shared" si="1"/>
        <v>16</v>
      </c>
      <c r="O55" s="8" t="s">
        <v>418</v>
      </c>
      <c r="P55" s="11" t="s">
        <v>67</v>
      </c>
      <c r="Q55" s="12"/>
      <c r="R55" s="12">
        <f t="shared" si="2"/>
        <v>0</v>
      </c>
      <c r="S55" s="8" t="s">
        <v>238</v>
      </c>
      <c r="T55" s="34" t="s">
        <v>161</v>
      </c>
      <c r="U55" s="34" t="s">
        <v>162</v>
      </c>
      <c r="V55" s="13">
        <v>45665.0</v>
      </c>
      <c r="W55" s="8" t="s">
        <v>448</v>
      </c>
      <c r="X55" s="11"/>
      <c r="Y55" s="23"/>
      <c r="Z55" s="11"/>
      <c r="AA55" s="11"/>
      <c r="AB55" s="11"/>
      <c r="AC55" s="15"/>
      <c r="AD55" s="11"/>
      <c r="AE55" s="11"/>
      <c r="AF55" s="11" t="s">
        <v>449</v>
      </c>
      <c r="AG55" s="8"/>
      <c r="AH55" s="8">
        <v>0.0</v>
      </c>
      <c r="AI55" s="8">
        <v>1.0</v>
      </c>
      <c r="AJ55" s="8">
        <v>1.0</v>
      </c>
      <c r="AK55" s="8" t="s">
        <v>75</v>
      </c>
      <c r="AL55" s="16">
        <v>47.55</v>
      </c>
      <c r="AM55" s="16">
        <v>82.0</v>
      </c>
      <c r="AN55" s="16">
        <v>192.0</v>
      </c>
      <c r="AO55" s="16">
        <v>95.0</v>
      </c>
      <c r="AP55" s="19">
        <v>0.0</v>
      </c>
      <c r="AQ55" s="19">
        <v>0.0</v>
      </c>
      <c r="AR55" s="19">
        <v>0.0</v>
      </c>
      <c r="AS55" s="19">
        <v>0.0</v>
      </c>
      <c r="AT55" s="16">
        <v>54.0</v>
      </c>
      <c r="AU55" s="16">
        <v>192.0</v>
      </c>
      <c r="AV55" s="16">
        <v>77.0</v>
      </c>
      <c r="AW55" s="16">
        <v>45.0</v>
      </c>
      <c r="AX55" s="17">
        <f t="shared" si="3"/>
        <v>133.056</v>
      </c>
      <c r="AY55" s="17">
        <v>0.0</v>
      </c>
      <c r="AZ55" s="17">
        <v>0.0</v>
      </c>
      <c r="BA55" s="17">
        <v>0.0</v>
      </c>
      <c r="BB55" s="17">
        <v>0.0</v>
      </c>
      <c r="BC55" s="17">
        <f t="shared" si="4"/>
        <v>0</v>
      </c>
      <c r="BD55" s="8" t="s">
        <v>76</v>
      </c>
      <c r="BE55" s="31" t="s">
        <v>450</v>
      </c>
    </row>
    <row r="56" ht="15.75" customHeight="1">
      <c r="A56" s="38">
        <v>1000055.0</v>
      </c>
      <c r="B56" s="8"/>
      <c r="C56" s="8">
        <v>1.0</v>
      </c>
      <c r="D56" s="8" t="s">
        <v>58</v>
      </c>
      <c r="E56" s="8">
        <v>4.0</v>
      </c>
      <c r="F56" s="8" t="s">
        <v>155</v>
      </c>
      <c r="G56" s="8">
        <v>4.0</v>
      </c>
      <c r="H56" s="8" t="s">
        <v>299</v>
      </c>
      <c r="I56" s="11" t="s">
        <v>445</v>
      </c>
      <c r="J56" s="25" t="s">
        <v>451</v>
      </c>
      <c r="K56" s="8" t="s">
        <v>447</v>
      </c>
      <c r="L56" s="8" t="s">
        <v>452</v>
      </c>
      <c r="M56" s="21" t="s">
        <v>452</v>
      </c>
      <c r="N56" s="11">
        <f t="shared" si="1"/>
        <v>16</v>
      </c>
      <c r="O56" s="8" t="s">
        <v>418</v>
      </c>
      <c r="P56" s="11" t="s">
        <v>67</v>
      </c>
      <c r="Q56" s="12"/>
      <c r="R56" s="12">
        <f t="shared" si="2"/>
        <v>0</v>
      </c>
      <c r="S56" s="8" t="s">
        <v>238</v>
      </c>
      <c r="T56" s="9" t="s">
        <v>161</v>
      </c>
      <c r="U56" s="34" t="s">
        <v>162</v>
      </c>
      <c r="V56" s="13">
        <v>45666.0</v>
      </c>
      <c r="W56" s="8" t="s">
        <v>452</v>
      </c>
      <c r="X56" s="11"/>
      <c r="Y56" s="23"/>
      <c r="Z56" s="11"/>
      <c r="AA56" s="11"/>
      <c r="AB56" s="11"/>
      <c r="AC56" s="15"/>
      <c r="AD56" s="11"/>
      <c r="AE56" s="11"/>
      <c r="AF56" s="11" t="s">
        <v>453</v>
      </c>
      <c r="AG56" s="8"/>
      <c r="AH56" s="8">
        <v>0.0</v>
      </c>
      <c r="AI56" s="8">
        <v>1.0</v>
      </c>
      <c r="AJ56" s="8">
        <v>1.0</v>
      </c>
      <c r="AK56" s="8" t="s">
        <v>75</v>
      </c>
      <c r="AL56" s="16">
        <v>47.55</v>
      </c>
      <c r="AM56" s="16">
        <v>82.0</v>
      </c>
      <c r="AN56" s="16">
        <v>192.0</v>
      </c>
      <c r="AO56" s="16">
        <v>95.0</v>
      </c>
      <c r="AP56" s="19">
        <v>0.0</v>
      </c>
      <c r="AQ56" s="19">
        <v>0.0</v>
      </c>
      <c r="AR56" s="19">
        <v>0.0</v>
      </c>
      <c r="AS56" s="19">
        <v>0.0</v>
      </c>
      <c r="AT56" s="16">
        <v>54.0</v>
      </c>
      <c r="AU56" s="16">
        <v>192.0</v>
      </c>
      <c r="AV56" s="16">
        <v>77.0</v>
      </c>
      <c r="AW56" s="16">
        <v>45.0</v>
      </c>
      <c r="AX56" s="17">
        <f t="shared" si="3"/>
        <v>133.056</v>
      </c>
      <c r="AY56" s="17">
        <v>0.0</v>
      </c>
      <c r="AZ56" s="17">
        <v>0.0</v>
      </c>
      <c r="BA56" s="17">
        <v>0.0</v>
      </c>
      <c r="BB56" s="17">
        <v>0.0</v>
      </c>
      <c r="BC56" s="17">
        <f t="shared" si="4"/>
        <v>0</v>
      </c>
      <c r="BD56" s="8" t="s">
        <v>76</v>
      </c>
      <c r="BE56" s="22" t="s">
        <v>454</v>
      </c>
    </row>
    <row r="57" ht="15.75" customHeight="1">
      <c r="A57" s="38">
        <v>1000056.0</v>
      </c>
      <c r="B57" s="8"/>
      <c r="C57" s="8">
        <v>1.0</v>
      </c>
      <c r="D57" s="8" t="s">
        <v>58</v>
      </c>
      <c r="E57" s="8">
        <v>4.0</v>
      </c>
      <c r="F57" s="8" t="s">
        <v>155</v>
      </c>
      <c r="G57" s="8">
        <v>6.0</v>
      </c>
      <c r="H57" s="8" t="s">
        <v>455</v>
      </c>
      <c r="I57" s="11" t="s">
        <v>456</v>
      </c>
      <c r="J57" s="25" t="s">
        <v>457</v>
      </c>
      <c r="K57" s="8" t="s">
        <v>447</v>
      </c>
      <c r="L57" s="8" t="s">
        <v>458</v>
      </c>
      <c r="M57" s="21" t="s">
        <v>458</v>
      </c>
      <c r="N57" s="11">
        <f t="shared" si="1"/>
        <v>20</v>
      </c>
      <c r="O57" s="8" t="s">
        <v>418</v>
      </c>
      <c r="P57" s="11" t="s">
        <v>67</v>
      </c>
      <c r="Q57" s="12"/>
      <c r="R57" s="12">
        <f t="shared" si="2"/>
        <v>0</v>
      </c>
      <c r="S57" s="8" t="s">
        <v>238</v>
      </c>
      <c r="T57" s="34" t="s">
        <v>161</v>
      </c>
      <c r="U57" s="34" t="s">
        <v>162</v>
      </c>
      <c r="V57" s="13">
        <v>45666.0</v>
      </c>
      <c r="W57" s="8" t="s">
        <v>458</v>
      </c>
      <c r="X57" s="11"/>
      <c r="Y57" s="23"/>
      <c r="Z57" s="11"/>
      <c r="AA57" s="11"/>
      <c r="AB57" s="11"/>
      <c r="AC57" s="15"/>
      <c r="AD57" s="11"/>
      <c r="AE57" s="11"/>
      <c r="AF57" s="11" t="s">
        <v>459</v>
      </c>
      <c r="AG57" s="8"/>
      <c r="AH57" s="8">
        <v>0.0</v>
      </c>
      <c r="AI57" s="8">
        <v>1.0</v>
      </c>
      <c r="AJ57" s="8">
        <v>1.0</v>
      </c>
      <c r="AK57" s="8" t="s">
        <v>75</v>
      </c>
      <c r="AL57" s="16">
        <v>37.8</v>
      </c>
      <c r="AM57" s="16">
        <v>82.0</v>
      </c>
      <c r="AN57" s="16">
        <v>143.4</v>
      </c>
      <c r="AO57" s="16">
        <v>95.0</v>
      </c>
      <c r="AP57" s="19">
        <v>0.0</v>
      </c>
      <c r="AQ57" s="19">
        <v>0.0</v>
      </c>
      <c r="AR57" s="19">
        <v>0.0</v>
      </c>
      <c r="AS57" s="19">
        <v>0.0</v>
      </c>
      <c r="AT57" s="16">
        <v>44.5</v>
      </c>
      <c r="AU57" s="16">
        <v>142.5</v>
      </c>
      <c r="AV57" s="16">
        <v>77.0</v>
      </c>
      <c r="AW57" s="16">
        <v>45.0</v>
      </c>
      <c r="AX57" s="17">
        <f t="shared" si="3"/>
        <v>98.7525</v>
      </c>
      <c r="AY57" s="17">
        <v>0.0</v>
      </c>
      <c r="AZ57" s="17">
        <v>0.0</v>
      </c>
      <c r="BA57" s="17">
        <v>0.0</v>
      </c>
      <c r="BB57" s="17">
        <v>0.0</v>
      </c>
      <c r="BC57" s="17">
        <f t="shared" si="4"/>
        <v>0</v>
      </c>
      <c r="BD57" s="8" t="s">
        <v>76</v>
      </c>
      <c r="BE57" s="39" t="s">
        <v>460</v>
      </c>
    </row>
    <row r="58" ht="15.75" customHeight="1">
      <c r="A58" s="38">
        <v>1000057.0</v>
      </c>
      <c r="B58" s="8"/>
      <c r="C58" s="8">
        <v>1.0</v>
      </c>
      <c r="D58" s="8" t="s">
        <v>58</v>
      </c>
      <c r="E58" s="8">
        <v>4.0</v>
      </c>
      <c r="F58" s="8" t="s">
        <v>155</v>
      </c>
      <c r="G58" s="8">
        <v>6.0</v>
      </c>
      <c r="H58" s="8" t="s">
        <v>455</v>
      </c>
      <c r="I58" s="11" t="s">
        <v>456</v>
      </c>
      <c r="J58" s="25" t="s">
        <v>461</v>
      </c>
      <c r="K58" s="8" t="s">
        <v>447</v>
      </c>
      <c r="L58" s="8" t="s">
        <v>462</v>
      </c>
      <c r="M58" s="21" t="s">
        <v>462</v>
      </c>
      <c r="N58" s="11">
        <f t="shared" si="1"/>
        <v>20</v>
      </c>
      <c r="O58" s="8" t="s">
        <v>418</v>
      </c>
      <c r="P58" s="11" t="s">
        <v>67</v>
      </c>
      <c r="Q58" s="12"/>
      <c r="R58" s="12">
        <f t="shared" si="2"/>
        <v>0</v>
      </c>
      <c r="S58" s="8" t="s">
        <v>238</v>
      </c>
      <c r="T58" s="9" t="s">
        <v>161</v>
      </c>
      <c r="U58" s="34" t="s">
        <v>162</v>
      </c>
      <c r="V58" s="13">
        <v>45666.0</v>
      </c>
      <c r="W58" s="8" t="s">
        <v>462</v>
      </c>
      <c r="X58" s="11"/>
      <c r="Y58" s="23"/>
      <c r="Z58" s="11"/>
      <c r="AA58" s="11"/>
      <c r="AB58" s="11"/>
      <c r="AC58" s="15"/>
      <c r="AD58" s="11"/>
      <c r="AE58" s="11"/>
      <c r="AF58" s="11" t="s">
        <v>463</v>
      </c>
      <c r="AG58" s="8"/>
      <c r="AH58" s="8">
        <v>0.0</v>
      </c>
      <c r="AI58" s="8">
        <v>1.0</v>
      </c>
      <c r="AJ58" s="8">
        <v>1.0</v>
      </c>
      <c r="AK58" s="8" t="s">
        <v>75</v>
      </c>
      <c r="AL58" s="16">
        <v>37.8</v>
      </c>
      <c r="AM58" s="16">
        <v>82.0</v>
      </c>
      <c r="AN58" s="16">
        <v>143.4</v>
      </c>
      <c r="AO58" s="16">
        <v>95.0</v>
      </c>
      <c r="AP58" s="19">
        <v>0.0</v>
      </c>
      <c r="AQ58" s="19">
        <v>0.0</v>
      </c>
      <c r="AR58" s="19">
        <v>0.0</v>
      </c>
      <c r="AS58" s="19">
        <v>0.0</v>
      </c>
      <c r="AT58" s="16">
        <v>44.5</v>
      </c>
      <c r="AU58" s="16">
        <v>142.5</v>
      </c>
      <c r="AV58" s="16">
        <v>77.0</v>
      </c>
      <c r="AW58" s="16">
        <v>45.0</v>
      </c>
      <c r="AX58" s="17">
        <f t="shared" si="3"/>
        <v>98.7525</v>
      </c>
      <c r="AY58" s="17">
        <v>0.0</v>
      </c>
      <c r="AZ58" s="17">
        <v>0.0</v>
      </c>
      <c r="BA58" s="17">
        <v>0.0</v>
      </c>
      <c r="BB58" s="17">
        <v>0.0</v>
      </c>
      <c r="BC58" s="17">
        <f t="shared" si="4"/>
        <v>0</v>
      </c>
      <c r="BD58" s="8" t="s">
        <v>76</v>
      </c>
      <c r="BE58" s="22" t="s">
        <v>464</v>
      </c>
    </row>
    <row r="59" ht="15.75" customHeight="1">
      <c r="A59" s="38">
        <v>1000058.0</v>
      </c>
      <c r="B59" s="8"/>
      <c r="C59" s="8">
        <v>1.0</v>
      </c>
      <c r="D59" s="8" t="s">
        <v>58</v>
      </c>
      <c r="E59" s="8">
        <v>4.0</v>
      </c>
      <c r="F59" s="8" t="s">
        <v>155</v>
      </c>
      <c r="G59" s="8">
        <v>5.0</v>
      </c>
      <c r="H59" s="8" t="s">
        <v>156</v>
      </c>
      <c r="I59" s="11" t="s">
        <v>465</v>
      </c>
      <c r="J59" s="25" t="s">
        <v>466</v>
      </c>
      <c r="K59" s="8" t="s">
        <v>467</v>
      </c>
      <c r="L59" s="8" t="s">
        <v>468</v>
      </c>
      <c r="M59" s="21" t="s">
        <v>468</v>
      </c>
      <c r="N59" s="11">
        <f t="shared" si="1"/>
        <v>21</v>
      </c>
      <c r="O59" s="8" t="s">
        <v>418</v>
      </c>
      <c r="P59" s="11" t="s">
        <v>67</v>
      </c>
      <c r="Q59" s="12"/>
      <c r="R59" s="12">
        <f t="shared" si="2"/>
        <v>0</v>
      </c>
      <c r="S59" s="8" t="s">
        <v>238</v>
      </c>
      <c r="T59" s="34" t="s">
        <v>161</v>
      </c>
      <c r="U59" s="34" t="s">
        <v>162</v>
      </c>
      <c r="V59" s="13">
        <v>45666.0</v>
      </c>
      <c r="W59" s="8" t="s">
        <v>468</v>
      </c>
      <c r="X59" s="11"/>
      <c r="Y59" s="23"/>
      <c r="Z59" s="11"/>
      <c r="AA59" s="11"/>
      <c r="AB59" s="11"/>
      <c r="AC59" s="15"/>
      <c r="AD59" s="11"/>
      <c r="AE59" s="11"/>
      <c r="AF59" s="11"/>
      <c r="AG59" s="8"/>
      <c r="AH59" s="8">
        <v>0.0</v>
      </c>
      <c r="AI59" s="8">
        <v>1.0</v>
      </c>
      <c r="AJ59" s="8">
        <v>1.0</v>
      </c>
      <c r="AK59" s="8" t="s">
        <v>75</v>
      </c>
      <c r="AL59" s="16">
        <v>53.5</v>
      </c>
      <c r="AM59" s="16">
        <v>188.0</v>
      </c>
      <c r="AN59" s="16">
        <v>139.0</v>
      </c>
      <c r="AO59" s="16">
        <v>54.5</v>
      </c>
      <c r="AP59" s="19">
        <v>0.0</v>
      </c>
      <c r="AQ59" s="19">
        <v>0.0</v>
      </c>
      <c r="AR59" s="19">
        <v>0.0</v>
      </c>
      <c r="AS59" s="19">
        <v>0.0</v>
      </c>
      <c r="AT59" s="16">
        <v>60.2</v>
      </c>
      <c r="AU59" s="16">
        <v>123.0</v>
      </c>
      <c r="AV59" s="16">
        <v>110.0</v>
      </c>
      <c r="AW59" s="16">
        <v>41.5</v>
      </c>
      <c r="AX59" s="17">
        <f t="shared" si="3"/>
        <v>112.299</v>
      </c>
      <c r="AY59" s="17">
        <v>0.0</v>
      </c>
      <c r="AZ59" s="17">
        <v>0.0</v>
      </c>
      <c r="BA59" s="17">
        <v>0.0</v>
      </c>
      <c r="BB59" s="17">
        <v>0.0</v>
      </c>
      <c r="BC59" s="17">
        <f t="shared" si="4"/>
        <v>0</v>
      </c>
      <c r="BD59" s="8" t="s">
        <v>76</v>
      </c>
      <c r="BE59" s="31" t="s">
        <v>469</v>
      </c>
    </row>
    <row r="60" ht="15.75" customHeight="1">
      <c r="A60" s="38">
        <v>1000059.0</v>
      </c>
      <c r="B60" s="8"/>
      <c r="C60" s="8">
        <v>1.0</v>
      </c>
      <c r="D60" s="8" t="s">
        <v>58</v>
      </c>
      <c r="E60" s="8">
        <v>4.0</v>
      </c>
      <c r="F60" s="8" t="s">
        <v>155</v>
      </c>
      <c r="G60" s="8">
        <v>5.0</v>
      </c>
      <c r="H60" s="8" t="s">
        <v>156</v>
      </c>
      <c r="I60" s="11" t="s">
        <v>470</v>
      </c>
      <c r="J60" s="25" t="s">
        <v>471</v>
      </c>
      <c r="K60" s="8" t="s">
        <v>472</v>
      </c>
      <c r="L60" s="8" t="s">
        <v>473</v>
      </c>
      <c r="M60" s="21" t="s">
        <v>474</v>
      </c>
      <c r="N60" s="11">
        <f t="shared" si="1"/>
        <v>23</v>
      </c>
      <c r="O60" s="8" t="s">
        <v>418</v>
      </c>
      <c r="P60" s="11" t="s">
        <v>67</v>
      </c>
      <c r="Q60" s="12"/>
      <c r="R60" s="12">
        <f t="shared" si="2"/>
        <v>0</v>
      </c>
      <c r="S60" s="8" t="s">
        <v>238</v>
      </c>
      <c r="T60" s="34" t="s">
        <v>161</v>
      </c>
      <c r="U60" s="34" t="s">
        <v>162</v>
      </c>
      <c r="V60" s="13">
        <v>45666.0</v>
      </c>
      <c r="W60" s="8" t="s">
        <v>473</v>
      </c>
      <c r="X60" s="11"/>
      <c r="Y60" s="23"/>
      <c r="Z60" s="11"/>
      <c r="AA60" s="11"/>
      <c r="AB60" s="11"/>
      <c r="AC60" s="15"/>
      <c r="AD60" s="11"/>
      <c r="AE60" s="11"/>
      <c r="AF60" s="11"/>
      <c r="AG60" s="8"/>
      <c r="AH60" s="8">
        <v>0.0</v>
      </c>
      <c r="AI60" s="8">
        <v>1.0</v>
      </c>
      <c r="AJ60" s="8">
        <v>1.0</v>
      </c>
      <c r="AK60" s="8" t="s">
        <v>75</v>
      </c>
      <c r="AL60" s="16">
        <v>55.0</v>
      </c>
      <c r="AM60" s="16">
        <v>188.0</v>
      </c>
      <c r="AN60" s="16">
        <v>139.0</v>
      </c>
      <c r="AO60" s="16">
        <v>54.5</v>
      </c>
      <c r="AP60" s="19">
        <v>0.0</v>
      </c>
      <c r="AQ60" s="19">
        <v>0.0</v>
      </c>
      <c r="AR60" s="19">
        <v>0.0</v>
      </c>
      <c r="AS60" s="19">
        <v>0.0</v>
      </c>
      <c r="AT60" s="16">
        <v>61.7</v>
      </c>
      <c r="AU60" s="16">
        <v>123.0</v>
      </c>
      <c r="AV60" s="16">
        <v>107.0</v>
      </c>
      <c r="AW60" s="16">
        <v>39.5</v>
      </c>
      <c r="AX60" s="17">
        <f t="shared" si="3"/>
        <v>103.9719</v>
      </c>
      <c r="AY60" s="17">
        <v>0.0</v>
      </c>
      <c r="AZ60" s="17">
        <v>0.0</v>
      </c>
      <c r="BA60" s="17">
        <v>0.0</v>
      </c>
      <c r="BB60" s="17">
        <v>0.0</v>
      </c>
      <c r="BC60" s="17">
        <f t="shared" si="4"/>
        <v>0</v>
      </c>
      <c r="BD60" s="8" t="s">
        <v>76</v>
      </c>
      <c r="BE60" s="37"/>
    </row>
    <row r="61" ht="15.75" customHeight="1">
      <c r="A61" s="38">
        <v>1000060.0</v>
      </c>
      <c r="B61" s="8"/>
      <c r="C61" s="8">
        <v>1.0</v>
      </c>
      <c r="D61" s="8" t="s">
        <v>58</v>
      </c>
      <c r="E61" s="8">
        <v>4.0</v>
      </c>
      <c r="F61" s="8" t="s">
        <v>155</v>
      </c>
      <c r="G61" s="8">
        <v>4.0</v>
      </c>
      <c r="H61" s="8" t="s">
        <v>299</v>
      </c>
      <c r="I61" s="11" t="s">
        <v>475</v>
      </c>
      <c r="J61" s="25" t="s">
        <v>476</v>
      </c>
      <c r="K61" s="8" t="s">
        <v>477</v>
      </c>
      <c r="L61" s="8" t="s">
        <v>478</v>
      </c>
      <c r="M61" s="21" t="s">
        <v>478</v>
      </c>
      <c r="N61" s="11">
        <f t="shared" si="1"/>
        <v>18</v>
      </c>
      <c r="O61" s="8" t="s">
        <v>418</v>
      </c>
      <c r="P61" s="11" t="s">
        <v>67</v>
      </c>
      <c r="Q61" s="12"/>
      <c r="R61" s="12">
        <f t="shared" si="2"/>
        <v>0</v>
      </c>
      <c r="S61" s="8" t="s">
        <v>238</v>
      </c>
      <c r="T61" s="34" t="s">
        <v>161</v>
      </c>
      <c r="U61" s="34" t="s">
        <v>162</v>
      </c>
      <c r="V61" s="13">
        <v>45666.0</v>
      </c>
      <c r="W61" s="8" t="s">
        <v>478</v>
      </c>
      <c r="X61" s="11"/>
      <c r="Y61" s="23"/>
      <c r="Z61" s="11"/>
      <c r="AA61" s="11"/>
      <c r="AB61" s="11"/>
      <c r="AC61" s="15"/>
      <c r="AD61" s="11"/>
      <c r="AE61" s="11"/>
      <c r="AF61" s="11"/>
      <c r="AG61" s="8"/>
      <c r="AH61" s="8">
        <v>0.0</v>
      </c>
      <c r="AI61" s="8">
        <v>1.0</v>
      </c>
      <c r="AJ61" s="8">
        <v>1.0</v>
      </c>
      <c r="AK61" s="8" t="s">
        <v>75</v>
      </c>
      <c r="AL61" s="16">
        <v>26.0</v>
      </c>
      <c r="AM61" s="16">
        <v>81.3</v>
      </c>
      <c r="AN61" s="16">
        <v>99.0</v>
      </c>
      <c r="AO61" s="16">
        <v>85.1</v>
      </c>
      <c r="AP61" s="19">
        <v>0.0</v>
      </c>
      <c r="AQ61" s="19">
        <v>0.0</v>
      </c>
      <c r="AR61" s="19">
        <v>0.0</v>
      </c>
      <c r="AS61" s="19">
        <v>0.0</v>
      </c>
      <c r="AT61" s="16">
        <v>30.0</v>
      </c>
      <c r="AU61" s="16">
        <v>94.0</v>
      </c>
      <c r="AV61" s="16">
        <v>83.0</v>
      </c>
      <c r="AW61" s="16">
        <v>38.5</v>
      </c>
      <c r="AX61" s="17">
        <f t="shared" si="3"/>
        <v>60.0754</v>
      </c>
      <c r="AY61" s="17">
        <v>0.0</v>
      </c>
      <c r="AZ61" s="17">
        <v>0.0</v>
      </c>
      <c r="BA61" s="17">
        <v>0.0</v>
      </c>
      <c r="BB61" s="17">
        <v>0.0</v>
      </c>
      <c r="BC61" s="17">
        <f t="shared" si="4"/>
        <v>0</v>
      </c>
      <c r="BD61" s="8" t="s">
        <v>76</v>
      </c>
      <c r="BE61" s="37"/>
    </row>
    <row r="62" ht="15.75" customHeight="1">
      <c r="A62" s="38">
        <v>1000061.0</v>
      </c>
      <c r="B62" s="8"/>
      <c r="C62" s="8">
        <v>1.0</v>
      </c>
      <c r="D62" s="8" t="s">
        <v>58</v>
      </c>
      <c r="E62" s="8">
        <v>4.0</v>
      </c>
      <c r="F62" s="8" t="s">
        <v>155</v>
      </c>
      <c r="G62" s="8">
        <v>4.0</v>
      </c>
      <c r="H62" s="8" t="s">
        <v>299</v>
      </c>
      <c r="I62" s="11" t="s">
        <v>475</v>
      </c>
      <c r="J62" s="25" t="s">
        <v>479</v>
      </c>
      <c r="K62" s="8" t="s">
        <v>477</v>
      </c>
      <c r="L62" s="8" t="s">
        <v>480</v>
      </c>
      <c r="M62" s="21" t="s">
        <v>480</v>
      </c>
      <c r="N62" s="11">
        <f t="shared" si="1"/>
        <v>17</v>
      </c>
      <c r="O62" s="8" t="s">
        <v>418</v>
      </c>
      <c r="P62" s="11" t="s">
        <v>67</v>
      </c>
      <c r="Q62" s="12"/>
      <c r="R62" s="12">
        <f t="shared" si="2"/>
        <v>0</v>
      </c>
      <c r="S62" s="8" t="s">
        <v>238</v>
      </c>
      <c r="T62" s="34" t="s">
        <v>161</v>
      </c>
      <c r="U62" s="34" t="s">
        <v>162</v>
      </c>
      <c r="V62" s="13">
        <v>45666.0</v>
      </c>
      <c r="W62" s="8" t="s">
        <v>480</v>
      </c>
      <c r="X62" s="11"/>
      <c r="Y62" s="23"/>
      <c r="Z62" s="11"/>
      <c r="AA62" s="11"/>
      <c r="AB62" s="11"/>
      <c r="AC62" s="15"/>
      <c r="AD62" s="11"/>
      <c r="AE62" s="11"/>
      <c r="AF62" s="11"/>
      <c r="AG62" s="8"/>
      <c r="AH62" s="8">
        <v>0.0</v>
      </c>
      <c r="AI62" s="8">
        <v>1.0</v>
      </c>
      <c r="AJ62" s="8">
        <v>1.0</v>
      </c>
      <c r="AK62" s="8" t="s">
        <v>75</v>
      </c>
      <c r="AL62" s="16">
        <v>26.0</v>
      </c>
      <c r="AM62" s="16">
        <v>81.3</v>
      </c>
      <c r="AN62" s="16">
        <v>99.0</v>
      </c>
      <c r="AO62" s="16">
        <v>85.1</v>
      </c>
      <c r="AP62" s="19">
        <v>0.0</v>
      </c>
      <c r="AQ62" s="19">
        <v>0.0</v>
      </c>
      <c r="AR62" s="19">
        <v>0.0</v>
      </c>
      <c r="AS62" s="19">
        <v>0.0</v>
      </c>
      <c r="AT62" s="16">
        <v>30.0</v>
      </c>
      <c r="AU62" s="16">
        <v>94.0</v>
      </c>
      <c r="AV62" s="16">
        <v>83.0</v>
      </c>
      <c r="AW62" s="16">
        <v>38.5</v>
      </c>
      <c r="AX62" s="17">
        <f t="shared" si="3"/>
        <v>60.0754</v>
      </c>
      <c r="AY62" s="17">
        <v>0.0</v>
      </c>
      <c r="AZ62" s="17">
        <v>0.0</v>
      </c>
      <c r="BA62" s="17">
        <v>0.0</v>
      </c>
      <c r="BB62" s="17">
        <v>0.0</v>
      </c>
      <c r="BC62" s="17">
        <f t="shared" si="4"/>
        <v>0</v>
      </c>
      <c r="BD62" s="8" t="s">
        <v>76</v>
      </c>
      <c r="BE62" s="37"/>
    </row>
    <row r="63" ht="15.75" customHeight="1">
      <c r="A63" s="38">
        <v>1000062.0</v>
      </c>
      <c r="B63" s="8"/>
      <c r="C63" s="8">
        <v>1.0</v>
      </c>
      <c r="D63" s="8" t="s">
        <v>58</v>
      </c>
      <c r="E63" s="8">
        <v>4.0</v>
      </c>
      <c r="F63" s="8" t="s">
        <v>155</v>
      </c>
      <c r="G63" s="8">
        <v>3.0</v>
      </c>
      <c r="H63" s="8" t="s">
        <v>232</v>
      </c>
      <c r="I63" s="11" t="s">
        <v>481</v>
      </c>
      <c r="J63" s="25" t="s">
        <v>482</v>
      </c>
      <c r="K63" s="8" t="s">
        <v>483</v>
      </c>
      <c r="L63" s="8" t="s">
        <v>484</v>
      </c>
      <c r="M63" s="21" t="s">
        <v>485</v>
      </c>
      <c r="N63" s="11">
        <f t="shared" si="1"/>
        <v>22</v>
      </c>
      <c r="O63" s="8" t="s">
        <v>418</v>
      </c>
      <c r="P63" s="11" t="s">
        <v>67</v>
      </c>
      <c r="Q63" s="12"/>
      <c r="R63" s="12">
        <f t="shared" si="2"/>
        <v>0</v>
      </c>
      <c r="S63" s="8" t="s">
        <v>238</v>
      </c>
      <c r="T63" s="34" t="s">
        <v>161</v>
      </c>
      <c r="U63" s="34" t="s">
        <v>162</v>
      </c>
      <c r="V63" s="13">
        <v>45666.0</v>
      </c>
      <c r="W63" s="8" t="s">
        <v>484</v>
      </c>
      <c r="X63" s="11"/>
      <c r="Y63" s="23"/>
      <c r="Z63" s="11"/>
      <c r="AA63" s="11"/>
      <c r="AB63" s="11"/>
      <c r="AC63" s="15"/>
      <c r="AD63" s="11"/>
      <c r="AE63" s="11"/>
      <c r="AF63" s="11"/>
      <c r="AG63" s="8"/>
      <c r="AH63" s="8">
        <v>0.0</v>
      </c>
      <c r="AI63" s="8">
        <v>1.0</v>
      </c>
      <c r="AJ63" s="8">
        <v>2.0</v>
      </c>
      <c r="AK63" s="8" t="s">
        <v>75</v>
      </c>
      <c r="AL63" s="16"/>
      <c r="AM63" s="16">
        <v>83.0</v>
      </c>
      <c r="AN63" s="16">
        <v>208.0</v>
      </c>
      <c r="AO63" s="16">
        <v>73.0</v>
      </c>
      <c r="AP63" s="19">
        <v>0.0</v>
      </c>
      <c r="AQ63" s="19">
        <v>0.0</v>
      </c>
      <c r="AR63" s="19">
        <v>0.0</v>
      </c>
      <c r="AS63" s="19">
        <v>0.0</v>
      </c>
      <c r="AT63" s="16">
        <v>1.36</v>
      </c>
      <c r="AU63" s="16">
        <v>136.5</v>
      </c>
      <c r="AV63" s="16">
        <v>84.0</v>
      </c>
      <c r="AW63" s="16">
        <v>60.0</v>
      </c>
      <c r="AX63" s="17">
        <f t="shared" si="3"/>
        <v>137.592</v>
      </c>
      <c r="AY63" s="17">
        <v>2.33</v>
      </c>
      <c r="AZ63" s="17">
        <v>157.0</v>
      </c>
      <c r="BA63" s="17">
        <v>75.0</v>
      </c>
      <c r="BB63" s="17">
        <v>60.0</v>
      </c>
      <c r="BC63" s="17">
        <f t="shared" si="4"/>
        <v>141.3</v>
      </c>
      <c r="BD63" s="8" t="s">
        <v>76</v>
      </c>
      <c r="BE63" s="37"/>
    </row>
    <row r="64" ht="15.75" customHeight="1">
      <c r="A64" s="38">
        <v>1000063.0</v>
      </c>
      <c r="B64" s="8"/>
      <c r="C64" s="8">
        <v>1.0</v>
      </c>
      <c r="D64" s="8" t="s">
        <v>58</v>
      </c>
      <c r="E64" s="8">
        <v>4.0</v>
      </c>
      <c r="F64" s="8" t="s">
        <v>155</v>
      </c>
      <c r="G64" s="8">
        <v>3.0</v>
      </c>
      <c r="H64" s="8" t="s">
        <v>232</v>
      </c>
      <c r="I64" s="11" t="s">
        <v>486</v>
      </c>
      <c r="J64" s="25" t="s">
        <v>487</v>
      </c>
      <c r="K64" s="8" t="s">
        <v>488</v>
      </c>
      <c r="L64" s="8" t="s">
        <v>489</v>
      </c>
      <c r="M64" s="21" t="s">
        <v>490</v>
      </c>
      <c r="N64" s="11">
        <f t="shared" si="1"/>
        <v>22</v>
      </c>
      <c r="O64" s="8" t="s">
        <v>418</v>
      </c>
      <c r="P64" s="11" t="s">
        <v>67</v>
      </c>
      <c r="Q64" s="12"/>
      <c r="R64" s="12">
        <f t="shared" si="2"/>
        <v>0</v>
      </c>
      <c r="S64" s="8" t="s">
        <v>238</v>
      </c>
      <c r="T64" s="34" t="s">
        <v>161</v>
      </c>
      <c r="U64" s="34" t="s">
        <v>162</v>
      </c>
      <c r="V64" s="13">
        <v>45666.0</v>
      </c>
      <c r="W64" s="8" t="s">
        <v>489</v>
      </c>
      <c r="X64" s="11"/>
      <c r="Y64" s="23"/>
      <c r="Z64" s="11"/>
      <c r="AA64" s="11"/>
      <c r="AB64" s="11"/>
      <c r="AC64" s="15"/>
      <c r="AD64" s="11"/>
      <c r="AE64" s="11"/>
      <c r="AF64" s="11"/>
      <c r="AG64" s="8"/>
      <c r="AH64" s="8">
        <v>0.0</v>
      </c>
      <c r="AI64" s="8">
        <v>1.0</v>
      </c>
      <c r="AJ64" s="8">
        <v>1.0</v>
      </c>
      <c r="AK64" s="8" t="s">
        <v>75</v>
      </c>
      <c r="AL64" s="16"/>
      <c r="AM64" s="16">
        <v>129.0</v>
      </c>
      <c r="AN64" s="16">
        <v>189.0</v>
      </c>
      <c r="AO64" s="16">
        <v>84.0</v>
      </c>
      <c r="AP64" s="19">
        <v>0.0</v>
      </c>
      <c r="AQ64" s="19">
        <v>0.0</v>
      </c>
      <c r="AR64" s="19">
        <v>0.0</v>
      </c>
      <c r="AS64" s="19">
        <v>0.0</v>
      </c>
      <c r="AT64" s="16">
        <v>57.5</v>
      </c>
      <c r="AU64" s="16">
        <v>190.0</v>
      </c>
      <c r="AV64" s="16">
        <v>75.0</v>
      </c>
      <c r="AW64" s="16">
        <v>49.0</v>
      </c>
      <c r="AX64" s="17">
        <f t="shared" si="3"/>
        <v>139.65</v>
      </c>
      <c r="AY64" s="17">
        <v>0.0</v>
      </c>
      <c r="AZ64" s="17">
        <v>0.0</v>
      </c>
      <c r="BA64" s="17">
        <v>0.0</v>
      </c>
      <c r="BB64" s="17">
        <v>0.0</v>
      </c>
      <c r="BC64" s="17">
        <f t="shared" si="4"/>
        <v>0</v>
      </c>
      <c r="BD64" s="8" t="s">
        <v>76</v>
      </c>
      <c r="BE64" s="37"/>
    </row>
    <row r="65" ht="15.75" customHeight="1">
      <c r="A65" s="38">
        <v>1000064.0</v>
      </c>
      <c r="B65" s="8"/>
      <c r="C65" s="8">
        <v>1.0</v>
      </c>
      <c r="D65" s="8" t="s">
        <v>58</v>
      </c>
      <c r="E65" s="8">
        <v>4.0</v>
      </c>
      <c r="F65" s="8" t="s">
        <v>155</v>
      </c>
      <c r="G65" s="8">
        <v>5.0</v>
      </c>
      <c r="H65" s="8" t="s">
        <v>156</v>
      </c>
      <c r="I65" s="11" t="s">
        <v>491</v>
      </c>
      <c r="J65" s="25" t="s">
        <v>492</v>
      </c>
      <c r="K65" s="8" t="s">
        <v>493</v>
      </c>
      <c r="L65" s="8" t="s">
        <v>494</v>
      </c>
      <c r="M65" s="21" t="s">
        <v>495</v>
      </c>
      <c r="N65" s="11">
        <f t="shared" si="1"/>
        <v>22</v>
      </c>
      <c r="O65" s="8" t="s">
        <v>418</v>
      </c>
      <c r="P65" s="11" t="s">
        <v>67</v>
      </c>
      <c r="Q65" s="12"/>
      <c r="R65" s="12">
        <f t="shared" si="2"/>
        <v>0</v>
      </c>
      <c r="S65" s="8" t="s">
        <v>238</v>
      </c>
      <c r="T65" s="34" t="s">
        <v>161</v>
      </c>
      <c r="U65" s="34" t="s">
        <v>162</v>
      </c>
      <c r="V65" s="13">
        <v>45666.0</v>
      </c>
      <c r="W65" s="8" t="s">
        <v>494</v>
      </c>
      <c r="X65" s="11"/>
      <c r="Y65" s="23"/>
      <c r="Z65" s="11"/>
      <c r="AA65" s="11"/>
      <c r="AB65" s="11"/>
      <c r="AC65" s="15"/>
      <c r="AD65" s="11"/>
      <c r="AE65" s="11"/>
      <c r="AF65" s="11"/>
      <c r="AG65" s="8"/>
      <c r="AH65" s="8">
        <v>0.0</v>
      </c>
      <c r="AI65" s="8">
        <v>1.0</v>
      </c>
      <c r="AJ65" s="8">
        <v>1.0</v>
      </c>
      <c r="AK65" s="8" t="s">
        <v>75</v>
      </c>
      <c r="AL65" s="16"/>
      <c r="AM65" s="16">
        <v>133.0</v>
      </c>
      <c r="AN65" s="16">
        <v>222.0</v>
      </c>
      <c r="AO65" s="16">
        <v>82.5</v>
      </c>
      <c r="AP65" s="19">
        <v>0.0</v>
      </c>
      <c r="AQ65" s="19">
        <v>0.0</v>
      </c>
      <c r="AR65" s="19">
        <v>0.0</v>
      </c>
      <c r="AS65" s="19">
        <v>0.0</v>
      </c>
      <c r="AT65" s="16">
        <v>45.5</v>
      </c>
      <c r="AU65" s="16">
        <v>123.0</v>
      </c>
      <c r="AV65" s="16">
        <v>78.0</v>
      </c>
      <c r="AW65" s="16">
        <v>55.0</v>
      </c>
      <c r="AX65" s="17">
        <f t="shared" si="3"/>
        <v>105.534</v>
      </c>
      <c r="AY65" s="17">
        <v>40.5</v>
      </c>
      <c r="AZ65" s="17">
        <v>139.0</v>
      </c>
      <c r="BA65" s="17">
        <v>65.0</v>
      </c>
      <c r="BB65" s="17">
        <v>41.0</v>
      </c>
      <c r="BC65" s="17">
        <f t="shared" si="4"/>
        <v>74.087</v>
      </c>
      <c r="BD65" s="8" t="s">
        <v>76</v>
      </c>
      <c r="BE65" s="37"/>
    </row>
    <row r="66" ht="15.75" customHeight="1">
      <c r="A66" s="38">
        <v>1000065.0</v>
      </c>
      <c r="B66" s="8" t="s">
        <v>496</v>
      </c>
      <c r="C66" s="8">
        <v>1.0</v>
      </c>
      <c r="D66" s="8" t="s">
        <v>58</v>
      </c>
      <c r="E66" s="8">
        <v>4.0</v>
      </c>
      <c r="F66" s="8" t="s">
        <v>155</v>
      </c>
      <c r="G66" s="8">
        <v>5.0</v>
      </c>
      <c r="H66" s="8" t="s">
        <v>156</v>
      </c>
      <c r="I66" s="11" t="s">
        <v>497</v>
      </c>
      <c r="J66" s="25" t="s">
        <v>498</v>
      </c>
      <c r="K66" s="8" t="s">
        <v>499</v>
      </c>
      <c r="L66" s="8" t="s">
        <v>500</v>
      </c>
      <c r="M66" s="21" t="s">
        <v>501</v>
      </c>
      <c r="N66" s="11">
        <f t="shared" si="1"/>
        <v>20</v>
      </c>
      <c r="O66" s="8" t="s">
        <v>418</v>
      </c>
      <c r="P66" s="11" t="s">
        <v>67</v>
      </c>
      <c r="Q66" s="12">
        <v>970.72</v>
      </c>
      <c r="R66" s="12">
        <f t="shared" si="2"/>
        <v>1126.0352</v>
      </c>
      <c r="S66" s="8" t="s">
        <v>238</v>
      </c>
      <c r="T66" s="34" t="s">
        <v>161</v>
      </c>
      <c r="U66" s="34" t="s">
        <v>162</v>
      </c>
      <c r="V66" s="13">
        <v>45667.0</v>
      </c>
      <c r="W66" s="8" t="s">
        <v>500</v>
      </c>
      <c r="X66" s="11"/>
      <c r="Y66" s="23"/>
      <c r="Z66" s="11"/>
      <c r="AA66" s="11"/>
      <c r="AB66" s="11"/>
      <c r="AC66" s="15"/>
      <c r="AD66" s="11"/>
      <c r="AE66" s="11"/>
      <c r="AF66" s="11" t="s">
        <v>502</v>
      </c>
      <c r="AG66" s="8"/>
      <c r="AH66" s="8">
        <v>0.0</v>
      </c>
      <c r="AI66" s="8">
        <v>1.0</v>
      </c>
      <c r="AJ66" s="8">
        <v>1.0</v>
      </c>
      <c r="AK66" s="8" t="s">
        <v>75</v>
      </c>
      <c r="AL66" s="16">
        <v>17.0</v>
      </c>
      <c r="AM66" s="16">
        <v>85.0</v>
      </c>
      <c r="AN66" s="16">
        <v>165.0</v>
      </c>
      <c r="AO66" s="16">
        <v>33.0</v>
      </c>
      <c r="AP66" s="19">
        <v>0.0</v>
      </c>
      <c r="AQ66" s="19">
        <v>0.0</v>
      </c>
      <c r="AR66" s="19">
        <v>0.0</v>
      </c>
      <c r="AS66" s="19">
        <v>0.0</v>
      </c>
      <c r="AT66" s="16">
        <v>19.0</v>
      </c>
      <c r="AU66" s="16">
        <v>166.5</v>
      </c>
      <c r="AV66" s="16">
        <v>88.0</v>
      </c>
      <c r="AW66" s="16">
        <v>12.5</v>
      </c>
      <c r="AX66" s="17">
        <f t="shared" si="3"/>
        <v>36.63</v>
      </c>
      <c r="AY66" s="17">
        <v>0.0</v>
      </c>
      <c r="AZ66" s="17">
        <v>0.0</v>
      </c>
      <c r="BA66" s="17">
        <v>0.0</v>
      </c>
      <c r="BB66" s="17">
        <v>0.0</v>
      </c>
      <c r="BC66" s="17">
        <f t="shared" si="4"/>
        <v>0</v>
      </c>
      <c r="BD66" s="8" t="s">
        <v>76</v>
      </c>
      <c r="BE66" s="22" t="s">
        <v>503</v>
      </c>
    </row>
    <row r="67" ht="14.25" customHeight="1">
      <c r="A67" s="38">
        <v>1000066.0</v>
      </c>
      <c r="B67" s="8"/>
      <c r="C67" s="8">
        <v>1.0</v>
      </c>
      <c r="D67" s="8" t="s">
        <v>58</v>
      </c>
      <c r="E67" s="8">
        <v>4.0</v>
      </c>
      <c r="F67" s="8" t="s">
        <v>155</v>
      </c>
      <c r="G67" s="8">
        <v>5.0</v>
      </c>
      <c r="H67" s="8" t="s">
        <v>156</v>
      </c>
      <c r="I67" s="11" t="s">
        <v>497</v>
      </c>
      <c r="J67" s="25" t="s">
        <v>504</v>
      </c>
      <c r="K67" s="8" t="s">
        <v>499</v>
      </c>
      <c r="L67" s="8" t="s">
        <v>505</v>
      </c>
      <c r="M67" s="21" t="s">
        <v>506</v>
      </c>
      <c r="N67" s="11">
        <f t="shared" si="1"/>
        <v>22</v>
      </c>
      <c r="O67" s="8" t="s">
        <v>418</v>
      </c>
      <c r="P67" s="11" t="s">
        <v>67</v>
      </c>
      <c r="Q67" s="12">
        <v>970.72</v>
      </c>
      <c r="R67" s="12">
        <f t="shared" si="2"/>
        <v>1126.0352</v>
      </c>
      <c r="S67" s="8" t="s">
        <v>238</v>
      </c>
      <c r="T67" s="34" t="s">
        <v>161</v>
      </c>
      <c r="U67" s="34" t="s">
        <v>162</v>
      </c>
      <c r="V67" s="13">
        <v>45667.0</v>
      </c>
      <c r="W67" s="8" t="s">
        <v>505</v>
      </c>
      <c r="X67" s="11"/>
      <c r="Y67" s="23"/>
      <c r="Z67" s="11"/>
      <c r="AA67" s="11"/>
      <c r="AB67" s="11"/>
      <c r="AC67" s="15"/>
      <c r="AD67" s="11"/>
      <c r="AE67" s="11"/>
      <c r="AF67" s="11" t="s">
        <v>507</v>
      </c>
      <c r="AG67" s="8"/>
      <c r="AH67" s="8">
        <v>0.0</v>
      </c>
      <c r="AI67" s="8">
        <v>1.0</v>
      </c>
      <c r="AJ67" s="8">
        <v>1.0</v>
      </c>
      <c r="AK67" s="8" t="s">
        <v>75</v>
      </c>
      <c r="AL67" s="16">
        <v>17.0</v>
      </c>
      <c r="AM67" s="16">
        <v>85.0</v>
      </c>
      <c r="AN67" s="16">
        <v>165.0</v>
      </c>
      <c r="AO67" s="16">
        <v>33.0</v>
      </c>
      <c r="AP67" s="19">
        <v>0.0</v>
      </c>
      <c r="AQ67" s="19">
        <v>0.0</v>
      </c>
      <c r="AR67" s="19">
        <v>0.0</v>
      </c>
      <c r="AS67" s="19">
        <v>0.0</v>
      </c>
      <c r="AT67" s="16">
        <v>19.0</v>
      </c>
      <c r="AU67" s="16">
        <v>166.5</v>
      </c>
      <c r="AV67" s="16">
        <v>88.0</v>
      </c>
      <c r="AW67" s="16">
        <v>12.5</v>
      </c>
      <c r="AX67" s="17">
        <f t="shared" si="3"/>
        <v>36.63</v>
      </c>
      <c r="AY67" s="17">
        <v>0.0</v>
      </c>
      <c r="AZ67" s="17">
        <v>0.0</v>
      </c>
      <c r="BA67" s="17">
        <v>0.0</v>
      </c>
      <c r="BB67" s="17">
        <v>0.0</v>
      </c>
      <c r="BC67" s="17">
        <f t="shared" si="4"/>
        <v>0</v>
      </c>
      <c r="BD67" s="8" t="s">
        <v>76</v>
      </c>
      <c r="BE67" s="31" t="s">
        <v>508</v>
      </c>
    </row>
    <row r="68" ht="15.75" customHeight="1">
      <c r="A68" s="38">
        <v>1000067.0</v>
      </c>
      <c r="B68" s="8"/>
      <c r="C68" s="8">
        <v>1.0</v>
      </c>
      <c r="D68" s="8" t="s">
        <v>58</v>
      </c>
      <c r="E68" s="8">
        <v>4.0</v>
      </c>
      <c r="F68" s="8" t="s">
        <v>155</v>
      </c>
      <c r="G68" s="8">
        <v>5.0</v>
      </c>
      <c r="H68" s="8" t="s">
        <v>156</v>
      </c>
      <c r="I68" s="11" t="s">
        <v>497</v>
      </c>
      <c r="J68" s="25" t="s">
        <v>509</v>
      </c>
      <c r="K68" s="8" t="s">
        <v>499</v>
      </c>
      <c r="L68" s="8" t="s">
        <v>510</v>
      </c>
      <c r="M68" s="21" t="s">
        <v>510</v>
      </c>
      <c r="N68" s="11">
        <f t="shared" si="1"/>
        <v>25</v>
      </c>
      <c r="O68" s="8" t="s">
        <v>418</v>
      </c>
      <c r="P68" s="11" t="s">
        <v>67</v>
      </c>
      <c r="Q68" s="12">
        <v>1005.97</v>
      </c>
      <c r="R68" s="12">
        <f t="shared" si="2"/>
        <v>1166.9252</v>
      </c>
      <c r="S68" s="8" t="s">
        <v>238</v>
      </c>
      <c r="T68" s="34" t="s">
        <v>161</v>
      </c>
      <c r="U68" s="34" t="s">
        <v>162</v>
      </c>
      <c r="V68" s="13">
        <v>45667.0</v>
      </c>
      <c r="W68" s="8" t="s">
        <v>510</v>
      </c>
      <c r="X68" s="11"/>
      <c r="Y68" s="23"/>
      <c r="Z68" s="11"/>
      <c r="AA68" s="11"/>
      <c r="AB68" s="11"/>
      <c r="AC68" s="15"/>
      <c r="AD68" s="11"/>
      <c r="AE68" s="11"/>
      <c r="AF68" s="11" t="s">
        <v>511</v>
      </c>
      <c r="AG68" s="8"/>
      <c r="AH68" s="8">
        <v>0.0</v>
      </c>
      <c r="AI68" s="8">
        <v>1.0</v>
      </c>
      <c r="AJ68" s="8">
        <v>1.0</v>
      </c>
      <c r="AK68" s="8" t="s">
        <v>75</v>
      </c>
      <c r="AL68" s="16">
        <v>17.0</v>
      </c>
      <c r="AM68" s="16">
        <v>85.0</v>
      </c>
      <c r="AN68" s="16">
        <v>165.0</v>
      </c>
      <c r="AO68" s="16">
        <v>33.0</v>
      </c>
      <c r="AP68" s="19">
        <v>0.0</v>
      </c>
      <c r="AQ68" s="19">
        <v>0.0</v>
      </c>
      <c r="AR68" s="19">
        <v>0.0</v>
      </c>
      <c r="AS68" s="19">
        <v>0.0</v>
      </c>
      <c r="AT68" s="16">
        <v>19.0</v>
      </c>
      <c r="AU68" s="16">
        <v>166.5</v>
      </c>
      <c r="AV68" s="16">
        <v>88.0</v>
      </c>
      <c r="AW68" s="16">
        <v>12.5</v>
      </c>
      <c r="AX68" s="17">
        <f t="shared" si="3"/>
        <v>36.63</v>
      </c>
      <c r="AY68" s="17">
        <v>0.0</v>
      </c>
      <c r="AZ68" s="17">
        <v>0.0</v>
      </c>
      <c r="BA68" s="17">
        <v>0.0</v>
      </c>
      <c r="BB68" s="17">
        <v>0.0</v>
      </c>
      <c r="BC68" s="17">
        <f t="shared" si="4"/>
        <v>0</v>
      </c>
      <c r="BD68" s="8" t="s">
        <v>76</v>
      </c>
      <c r="BE68" s="31" t="s">
        <v>512</v>
      </c>
    </row>
    <row r="69" ht="15.0" customHeight="1">
      <c r="A69" s="38">
        <v>1000068.0</v>
      </c>
      <c r="B69" s="8"/>
      <c r="C69" s="8">
        <v>1.0</v>
      </c>
      <c r="D69" s="8" t="s">
        <v>58</v>
      </c>
      <c r="E69" s="8">
        <v>4.0</v>
      </c>
      <c r="F69" s="8" t="s">
        <v>155</v>
      </c>
      <c r="G69" s="8">
        <v>5.0</v>
      </c>
      <c r="H69" s="8" t="s">
        <v>156</v>
      </c>
      <c r="I69" s="11" t="s">
        <v>513</v>
      </c>
      <c r="J69" s="25" t="s">
        <v>514</v>
      </c>
      <c r="K69" s="8" t="s">
        <v>515</v>
      </c>
      <c r="L69" s="8" t="s">
        <v>516</v>
      </c>
      <c r="M69" s="21" t="s">
        <v>517</v>
      </c>
      <c r="N69" s="11">
        <f t="shared" si="1"/>
        <v>23</v>
      </c>
      <c r="O69" s="8" t="s">
        <v>418</v>
      </c>
      <c r="P69" s="11" t="s">
        <v>67</v>
      </c>
      <c r="Q69" s="12">
        <v>1443.35</v>
      </c>
      <c r="R69" s="12">
        <f t="shared" si="2"/>
        <v>1674.286</v>
      </c>
      <c r="S69" s="8" t="s">
        <v>238</v>
      </c>
      <c r="T69" s="34" t="s">
        <v>161</v>
      </c>
      <c r="U69" s="34" t="s">
        <v>162</v>
      </c>
      <c r="V69" s="13">
        <v>45667.0</v>
      </c>
      <c r="W69" s="8" t="s">
        <v>516</v>
      </c>
      <c r="X69" s="11"/>
      <c r="Y69" s="23"/>
      <c r="Z69" s="11"/>
      <c r="AA69" s="11"/>
      <c r="AB69" s="11"/>
      <c r="AC69" s="15"/>
      <c r="AD69" s="11"/>
      <c r="AE69" s="11"/>
      <c r="AF69" s="11" t="s">
        <v>518</v>
      </c>
      <c r="AG69" s="8"/>
      <c r="AH69" s="8">
        <v>0.0</v>
      </c>
      <c r="AI69" s="8">
        <v>1.0</v>
      </c>
      <c r="AJ69" s="8">
        <v>1.0</v>
      </c>
      <c r="AK69" s="8" t="s">
        <v>75</v>
      </c>
      <c r="AL69" s="16">
        <v>17.0</v>
      </c>
      <c r="AM69" s="16">
        <v>97.0</v>
      </c>
      <c r="AN69" s="16">
        <v>175.0</v>
      </c>
      <c r="AO69" s="16">
        <v>38.0</v>
      </c>
      <c r="AP69" s="19">
        <v>0.0</v>
      </c>
      <c r="AQ69" s="19">
        <v>0.0</v>
      </c>
      <c r="AR69" s="19">
        <v>0.0</v>
      </c>
      <c r="AS69" s="19">
        <v>0.0</v>
      </c>
      <c r="AT69" s="16">
        <v>23.0</v>
      </c>
      <c r="AU69" s="16">
        <v>177.0</v>
      </c>
      <c r="AV69" s="16">
        <v>98.0</v>
      </c>
      <c r="AW69" s="16">
        <v>17.0</v>
      </c>
      <c r="AX69" s="17">
        <f t="shared" si="3"/>
        <v>58.9764</v>
      </c>
      <c r="AY69" s="17">
        <v>0.0</v>
      </c>
      <c r="AZ69" s="17">
        <v>0.0</v>
      </c>
      <c r="BA69" s="17">
        <v>0.0</v>
      </c>
      <c r="BB69" s="17">
        <v>0.0</v>
      </c>
      <c r="BC69" s="17">
        <f t="shared" si="4"/>
        <v>0</v>
      </c>
      <c r="BD69" s="8" t="s">
        <v>76</v>
      </c>
      <c r="BE69" s="31" t="s">
        <v>469</v>
      </c>
    </row>
    <row r="70" ht="15.75" customHeight="1">
      <c r="A70" s="38">
        <v>1000069.0</v>
      </c>
      <c r="B70" s="8"/>
      <c r="C70" s="8">
        <v>1.0</v>
      </c>
      <c r="D70" s="8" t="s">
        <v>58</v>
      </c>
      <c r="E70" s="8">
        <v>4.0</v>
      </c>
      <c r="F70" s="8" t="s">
        <v>155</v>
      </c>
      <c r="G70" s="8">
        <v>5.0</v>
      </c>
      <c r="H70" s="8" t="s">
        <v>156</v>
      </c>
      <c r="I70" s="11" t="s">
        <v>513</v>
      </c>
      <c r="J70" s="25" t="s">
        <v>519</v>
      </c>
      <c r="K70" s="8" t="s">
        <v>515</v>
      </c>
      <c r="L70" s="8" t="s">
        <v>520</v>
      </c>
      <c r="M70" s="21" t="s">
        <v>520</v>
      </c>
      <c r="N70" s="11">
        <f t="shared" si="1"/>
        <v>28</v>
      </c>
      <c r="O70" s="8" t="s">
        <v>418</v>
      </c>
      <c r="P70" s="11" t="s">
        <v>67</v>
      </c>
      <c r="Q70" s="12">
        <v>1443.35</v>
      </c>
      <c r="R70" s="12">
        <f t="shared" si="2"/>
        <v>1674.286</v>
      </c>
      <c r="S70" s="8" t="s">
        <v>238</v>
      </c>
      <c r="T70" s="34" t="s">
        <v>161</v>
      </c>
      <c r="U70" s="34" t="s">
        <v>162</v>
      </c>
      <c r="V70" s="13">
        <v>45667.0</v>
      </c>
      <c r="W70" s="8" t="s">
        <v>520</v>
      </c>
      <c r="X70" s="11"/>
      <c r="Y70" s="23"/>
      <c r="Z70" s="11"/>
      <c r="AA70" s="11"/>
      <c r="AB70" s="11"/>
      <c r="AC70" s="15"/>
      <c r="AD70" s="11"/>
      <c r="AE70" s="11"/>
      <c r="AF70" s="11" t="s">
        <v>521</v>
      </c>
      <c r="AG70" s="8"/>
      <c r="AH70" s="8">
        <v>0.0</v>
      </c>
      <c r="AI70" s="8">
        <v>1.0</v>
      </c>
      <c r="AJ70" s="8">
        <v>1.0</v>
      </c>
      <c r="AK70" s="8" t="s">
        <v>75</v>
      </c>
      <c r="AL70" s="16">
        <v>17.0</v>
      </c>
      <c r="AM70" s="16">
        <v>97.0</v>
      </c>
      <c r="AN70" s="16">
        <v>175.0</v>
      </c>
      <c r="AO70" s="16">
        <v>38.0</v>
      </c>
      <c r="AP70" s="19">
        <v>0.0</v>
      </c>
      <c r="AQ70" s="19">
        <v>0.0</v>
      </c>
      <c r="AR70" s="19">
        <v>0.0</v>
      </c>
      <c r="AS70" s="19">
        <v>0.0</v>
      </c>
      <c r="AT70" s="16">
        <v>23.0</v>
      </c>
      <c r="AU70" s="16">
        <v>177.0</v>
      </c>
      <c r="AV70" s="16">
        <v>98.0</v>
      </c>
      <c r="AW70" s="16">
        <v>17.0</v>
      </c>
      <c r="AX70" s="17">
        <f t="shared" si="3"/>
        <v>58.9764</v>
      </c>
      <c r="AY70" s="17">
        <v>0.0</v>
      </c>
      <c r="AZ70" s="17">
        <v>0.0</v>
      </c>
      <c r="BA70" s="17">
        <v>0.0</v>
      </c>
      <c r="BB70" s="17">
        <v>0.0</v>
      </c>
      <c r="BC70" s="17">
        <f t="shared" si="4"/>
        <v>0</v>
      </c>
      <c r="BD70" s="8" t="s">
        <v>76</v>
      </c>
      <c r="BE70" s="31" t="s">
        <v>522</v>
      </c>
    </row>
    <row r="71" ht="15.75" customHeight="1">
      <c r="A71" s="11">
        <v>2000001.0</v>
      </c>
      <c r="B71" s="8" t="s">
        <v>523</v>
      </c>
      <c r="C71" s="8">
        <v>2.0</v>
      </c>
      <c r="D71" s="8" t="s">
        <v>524</v>
      </c>
      <c r="E71" s="8">
        <v>1.0</v>
      </c>
      <c r="F71" s="8" t="s">
        <v>525</v>
      </c>
      <c r="G71" s="8">
        <v>5.0</v>
      </c>
      <c r="H71" s="8" t="s">
        <v>526</v>
      </c>
      <c r="I71" s="11" t="s">
        <v>527</v>
      </c>
      <c r="J71" s="25" t="s">
        <v>528</v>
      </c>
      <c r="K71" s="11" t="s">
        <v>529</v>
      </c>
      <c r="L71" s="11" t="s">
        <v>530</v>
      </c>
      <c r="M71" s="26" t="s">
        <v>531</v>
      </c>
      <c r="N71" s="11">
        <f t="shared" si="1"/>
        <v>24</v>
      </c>
      <c r="O71" s="8" t="s">
        <v>532</v>
      </c>
      <c r="P71" s="11" t="s">
        <v>67</v>
      </c>
      <c r="Q71" s="29">
        <v>848.77</v>
      </c>
      <c r="R71" s="12">
        <f t="shared" si="2"/>
        <v>984.5732</v>
      </c>
      <c r="S71" s="8" t="s">
        <v>68</v>
      </c>
      <c r="T71" s="9" t="s">
        <v>533</v>
      </c>
      <c r="U71" s="9" t="s">
        <v>534</v>
      </c>
      <c r="V71" s="13">
        <v>45117.0</v>
      </c>
      <c r="W71" s="11" t="s">
        <v>535</v>
      </c>
      <c r="X71" s="11" t="s">
        <v>536</v>
      </c>
      <c r="Y71" s="14" t="s">
        <v>537</v>
      </c>
      <c r="Z71" s="11" t="s">
        <v>538</v>
      </c>
      <c r="AA71" s="11"/>
      <c r="AB71" s="11"/>
      <c r="AC71" s="15"/>
      <c r="AD71" s="11"/>
      <c r="AE71" s="11"/>
      <c r="AF71" s="11" t="s">
        <v>539</v>
      </c>
      <c r="AG71" s="8">
        <f>'Disponibilidad en canales comer'!M40</f>
        <v>0</v>
      </c>
      <c r="AH71" s="8">
        <f>COUNTIF('Composición de COMBOS'!B:B,A71)</f>
        <v>0</v>
      </c>
      <c r="AI71" s="8">
        <v>1.0</v>
      </c>
      <c r="AJ71" s="8">
        <v>1.0</v>
      </c>
      <c r="AK71" s="8" t="s">
        <v>75</v>
      </c>
      <c r="AL71" s="27">
        <v>0.0</v>
      </c>
      <c r="AM71" s="27">
        <v>0.0</v>
      </c>
      <c r="AN71" s="27">
        <v>0.0</v>
      </c>
      <c r="AO71" s="27">
        <v>0.0</v>
      </c>
      <c r="AP71" s="19">
        <v>0.0</v>
      </c>
      <c r="AQ71" s="19">
        <v>0.0</v>
      </c>
      <c r="AR71" s="19">
        <v>0.0</v>
      </c>
      <c r="AS71" s="19">
        <v>0.0</v>
      </c>
      <c r="AT71" s="16">
        <v>19.0</v>
      </c>
      <c r="AU71" s="16">
        <v>114.0</v>
      </c>
      <c r="AV71" s="16">
        <v>47.0</v>
      </c>
      <c r="AW71" s="16">
        <v>25.0</v>
      </c>
      <c r="AX71" s="17">
        <f t="shared" si="3"/>
        <v>26.79</v>
      </c>
      <c r="AY71" s="17">
        <v>0.0</v>
      </c>
      <c r="AZ71" s="17">
        <v>0.0</v>
      </c>
      <c r="BA71" s="17">
        <v>0.0</v>
      </c>
      <c r="BB71" s="17">
        <v>0.0</v>
      </c>
      <c r="BC71" s="17">
        <f t="shared" si="4"/>
        <v>0</v>
      </c>
      <c r="BD71" s="8" t="s">
        <v>76</v>
      </c>
      <c r="BE71" s="22" t="s">
        <v>540</v>
      </c>
    </row>
    <row r="72" ht="15.75" customHeight="1">
      <c r="A72" s="11">
        <v>2000002.0</v>
      </c>
      <c r="B72" s="8" t="s">
        <v>541</v>
      </c>
      <c r="C72" s="8">
        <v>2.0</v>
      </c>
      <c r="D72" s="8" t="s">
        <v>524</v>
      </c>
      <c r="E72" s="8">
        <v>1.0</v>
      </c>
      <c r="F72" s="8" t="s">
        <v>525</v>
      </c>
      <c r="G72" s="8">
        <v>5.0</v>
      </c>
      <c r="H72" s="8" t="s">
        <v>526</v>
      </c>
      <c r="I72" s="11" t="s">
        <v>542</v>
      </c>
      <c r="J72" s="25" t="s">
        <v>543</v>
      </c>
      <c r="K72" s="11" t="s">
        <v>542</v>
      </c>
      <c r="L72" s="11" t="s">
        <v>544</v>
      </c>
      <c r="M72" s="26" t="s">
        <v>545</v>
      </c>
      <c r="N72" s="11">
        <f t="shared" si="1"/>
        <v>22</v>
      </c>
      <c r="O72" s="8" t="s">
        <v>546</v>
      </c>
      <c r="P72" s="11" t="s">
        <v>67</v>
      </c>
      <c r="Q72" s="29">
        <v>707.0</v>
      </c>
      <c r="R72" s="12">
        <f t="shared" si="2"/>
        <v>820.12</v>
      </c>
      <c r="S72" s="8" t="s">
        <v>238</v>
      </c>
      <c r="T72" s="9" t="s">
        <v>533</v>
      </c>
      <c r="U72" s="9" t="s">
        <v>534</v>
      </c>
      <c r="V72" s="13">
        <v>45211.0</v>
      </c>
      <c r="W72" s="11" t="s">
        <v>547</v>
      </c>
      <c r="X72" s="11" t="s">
        <v>548</v>
      </c>
      <c r="Y72" s="14" t="s">
        <v>549</v>
      </c>
      <c r="Z72" s="11" t="s">
        <v>547</v>
      </c>
      <c r="AA72" s="11" t="s">
        <v>547</v>
      </c>
      <c r="AB72" s="24" t="s">
        <v>550</v>
      </c>
      <c r="AC72" s="15" t="s">
        <v>547</v>
      </c>
      <c r="AD72" s="24" t="s">
        <v>551</v>
      </c>
      <c r="AE72" s="24"/>
      <c r="AF72" s="11" t="s">
        <v>552</v>
      </c>
      <c r="AG72" s="8">
        <f>'Disponibilidad en canales comer'!M41</f>
        <v>8</v>
      </c>
      <c r="AH72" s="8">
        <f>COUNTIF('Composición de COMBOS'!B:B,A72)</f>
        <v>0</v>
      </c>
      <c r="AI72" s="8">
        <v>1.0</v>
      </c>
      <c r="AJ72" s="8">
        <v>1.0</v>
      </c>
      <c r="AK72" s="8" t="s">
        <v>75</v>
      </c>
      <c r="AL72" s="27">
        <v>0.0</v>
      </c>
      <c r="AM72" s="27">
        <v>0.0</v>
      </c>
      <c r="AN72" s="27">
        <v>0.0</v>
      </c>
      <c r="AO72" s="27">
        <v>0.0</v>
      </c>
      <c r="AP72" s="19">
        <v>0.0</v>
      </c>
      <c r="AQ72" s="19">
        <v>0.0</v>
      </c>
      <c r="AR72" s="19">
        <v>0.0</v>
      </c>
      <c r="AS72" s="19">
        <v>0.0</v>
      </c>
      <c r="AT72" s="16">
        <v>13.4</v>
      </c>
      <c r="AU72" s="16">
        <v>90.0</v>
      </c>
      <c r="AV72" s="16">
        <v>20.0</v>
      </c>
      <c r="AW72" s="16">
        <v>46.5</v>
      </c>
      <c r="AX72" s="17">
        <f t="shared" si="3"/>
        <v>16.74</v>
      </c>
      <c r="AY72" s="17">
        <v>0.0</v>
      </c>
      <c r="AZ72" s="17">
        <v>0.0</v>
      </c>
      <c r="BA72" s="17">
        <v>0.0</v>
      </c>
      <c r="BB72" s="17">
        <v>0.0</v>
      </c>
      <c r="BC72" s="17">
        <f t="shared" si="4"/>
        <v>0</v>
      </c>
      <c r="BD72" s="8" t="s">
        <v>76</v>
      </c>
      <c r="BE72" s="22" t="s">
        <v>553</v>
      </c>
    </row>
    <row r="73" ht="15.75" customHeight="1">
      <c r="A73" s="11">
        <v>2000003.0</v>
      </c>
      <c r="B73" s="8" t="s">
        <v>554</v>
      </c>
      <c r="C73" s="8">
        <v>2.0</v>
      </c>
      <c r="D73" s="8" t="s">
        <v>524</v>
      </c>
      <c r="E73" s="8">
        <v>1.0</v>
      </c>
      <c r="F73" s="8" t="s">
        <v>525</v>
      </c>
      <c r="G73" s="8">
        <v>5.0</v>
      </c>
      <c r="H73" s="8" t="s">
        <v>526</v>
      </c>
      <c r="I73" s="11" t="s">
        <v>555</v>
      </c>
      <c r="J73" s="25" t="s">
        <v>556</v>
      </c>
      <c r="K73" s="11" t="s">
        <v>557</v>
      </c>
      <c r="L73" s="11" t="s">
        <v>558</v>
      </c>
      <c r="M73" s="26" t="s">
        <v>559</v>
      </c>
      <c r="N73" s="11">
        <f t="shared" si="1"/>
        <v>23</v>
      </c>
      <c r="O73" s="8" t="s">
        <v>546</v>
      </c>
      <c r="P73" s="11" t="s">
        <v>67</v>
      </c>
      <c r="Q73" s="29">
        <v>818.74</v>
      </c>
      <c r="R73" s="12">
        <f t="shared" si="2"/>
        <v>949.7384</v>
      </c>
      <c r="S73" s="8" t="s">
        <v>68</v>
      </c>
      <c r="T73" s="9" t="s">
        <v>533</v>
      </c>
      <c r="U73" s="9" t="s">
        <v>534</v>
      </c>
      <c r="V73" s="13">
        <v>45504.0</v>
      </c>
      <c r="W73" s="11" t="s">
        <v>560</v>
      </c>
      <c r="X73" s="11"/>
      <c r="Y73" s="23"/>
      <c r="Z73" s="11"/>
      <c r="AA73" s="11"/>
      <c r="AB73" s="11"/>
      <c r="AC73" s="15"/>
      <c r="AD73" s="11"/>
      <c r="AE73" s="11"/>
      <c r="AF73" s="11" t="s">
        <v>561</v>
      </c>
      <c r="AG73" s="8">
        <f>'Disponibilidad en canales comer'!M42</f>
        <v>0</v>
      </c>
      <c r="AH73" s="8">
        <f>COUNTIF('Composición de COMBOS'!B:B,A73)</f>
        <v>0</v>
      </c>
      <c r="AI73" s="8">
        <v>1.0</v>
      </c>
      <c r="AJ73" s="8">
        <v>1.0</v>
      </c>
      <c r="AK73" s="8" t="s">
        <v>75</v>
      </c>
      <c r="AL73" s="27">
        <v>0.0</v>
      </c>
      <c r="AM73" s="27">
        <v>0.0</v>
      </c>
      <c r="AN73" s="27">
        <v>0.0</v>
      </c>
      <c r="AO73" s="27">
        <v>0.0</v>
      </c>
      <c r="AP73" s="19">
        <v>0.0</v>
      </c>
      <c r="AQ73" s="19">
        <v>0.0</v>
      </c>
      <c r="AR73" s="19">
        <v>0.0</v>
      </c>
      <c r="AS73" s="19">
        <v>0.0</v>
      </c>
      <c r="AT73" s="16">
        <v>19.0</v>
      </c>
      <c r="AU73" s="16">
        <v>114.0</v>
      </c>
      <c r="AV73" s="16">
        <v>47.0</v>
      </c>
      <c r="AW73" s="16">
        <v>25.0</v>
      </c>
      <c r="AX73" s="17">
        <f t="shared" si="3"/>
        <v>26.79</v>
      </c>
      <c r="AY73" s="17">
        <v>0.0</v>
      </c>
      <c r="AZ73" s="17">
        <v>0.0</v>
      </c>
      <c r="BA73" s="17">
        <v>0.0</v>
      </c>
      <c r="BB73" s="17">
        <v>0.0</v>
      </c>
      <c r="BC73" s="17">
        <f t="shared" si="4"/>
        <v>0</v>
      </c>
      <c r="BD73" s="8" t="s">
        <v>76</v>
      </c>
      <c r="BE73" s="22" t="s">
        <v>562</v>
      </c>
    </row>
    <row r="74" ht="15.75" customHeight="1">
      <c r="A74" s="11">
        <v>2000004.0</v>
      </c>
      <c r="B74" s="8" t="s">
        <v>563</v>
      </c>
      <c r="C74" s="8">
        <v>2.0</v>
      </c>
      <c r="D74" s="8" t="s">
        <v>524</v>
      </c>
      <c r="E74" s="8">
        <v>1.0</v>
      </c>
      <c r="F74" s="8" t="s">
        <v>525</v>
      </c>
      <c r="G74" s="8">
        <v>5.0</v>
      </c>
      <c r="H74" s="8" t="s">
        <v>526</v>
      </c>
      <c r="I74" s="11" t="s">
        <v>529</v>
      </c>
      <c r="J74" s="25" t="s">
        <v>564</v>
      </c>
      <c r="K74" s="11" t="s">
        <v>529</v>
      </c>
      <c r="L74" s="11" t="s">
        <v>565</v>
      </c>
      <c r="M74" s="26" t="s">
        <v>566</v>
      </c>
      <c r="N74" s="11">
        <f t="shared" si="1"/>
        <v>13</v>
      </c>
      <c r="O74" s="8" t="s">
        <v>532</v>
      </c>
      <c r="P74" s="11" t="s">
        <v>67</v>
      </c>
      <c r="Q74" s="29">
        <v>752.88</v>
      </c>
      <c r="R74" s="12">
        <f t="shared" si="2"/>
        <v>873.3408</v>
      </c>
      <c r="S74" s="8" t="s">
        <v>68</v>
      </c>
      <c r="T74" s="9" t="s">
        <v>533</v>
      </c>
      <c r="U74" s="9" t="s">
        <v>534</v>
      </c>
      <c r="V74" s="13">
        <v>45393.0</v>
      </c>
      <c r="W74" s="11" t="s">
        <v>567</v>
      </c>
      <c r="X74" s="11" t="s">
        <v>568</v>
      </c>
      <c r="Y74" s="23"/>
      <c r="Z74" s="11"/>
      <c r="AA74" s="11"/>
      <c r="AB74" s="11"/>
      <c r="AC74" s="15"/>
      <c r="AD74" s="11"/>
      <c r="AE74" s="11"/>
      <c r="AF74" s="11" t="s">
        <v>569</v>
      </c>
      <c r="AG74" s="8">
        <f>'Disponibilidad en canales comer'!M43</f>
        <v>0</v>
      </c>
      <c r="AH74" s="8">
        <f>COUNTIF('Composición de COMBOS'!B:B,A74)</f>
        <v>0</v>
      </c>
      <c r="AI74" s="8">
        <v>1.0</v>
      </c>
      <c r="AJ74" s="8">
        <v>1.0</v>
      </c>
      <c r="AK74" s="8" t="s">
        <v>75</v>
      </c>
      <c r="AL74" s="27">
        <v>0.0</v>
      </c>
      <c r="AM74" s="27">
        <v>0.0</v>
      </c>
      <c r="AN74" s="27">
        <v>0.0</v>
      </c>
      <c r="AO74" s="27">
        <v>0.0</v>
      </c>
      <c r="AP74" s="19">
        <v>0.0</v>
      </c>
      <c r="AQ74" s="19">
        <v>0.0</v>
      </c>
      <c r="AR74" s="19">
        <v>0.0</v>
      </c>
      <c r="AS74" s="19">
        <v>0.0</v>
      </c>
      <c r="AT74" s="16">
        <v>19.0</v>
      </c>
      <c r="AU74" s="16">
        <v>114.0</v>
      </c>
      <c r="AV74" s="16">
        <v>47.0</v>
      </c>
      <c r="AW74" s="16">
        <v>27.0</v>
      </c>
      <c r="AX74" s="17">
        <f t="shared" si="3"/>
        <v>28.9332</v>
      </c>
      <c r="AY74" s="17">
        <v>0.0</v>
      </c>
      <c r="AZ74" s="17">
        <v>0.0</v>
      </c>
      <c r="BA74" s="17">
        <v>0.0</v>
      </c>
      <c r="BB74" s="17">
        <v>0.0</v>
      </c>
      <c r="BC74" s="17">
        <f t="shared" si="4"/>
        <v>0</v>
      </c>
      <c r="BD74" s="8" t="s">
        <v>76</v>
      </c>
      <c r="BE74" s="37"/>
    </row>
    <row r="75" ht="15.75" customHeight="1">
      <c r="A75" s="11">
        <v>2000005.0</v>
      </c>
      <c r="B75" s="8" t="s">
        <v>570</v>
      </c>
      <c r="C75" s="8">
        <v>2.0</v>
      </c>
      <c r="D75" s="8" t="s">
        <v>524</v>
      </c>
      <c r="E75" s="8">
        <v>1.0</v>
      </c>
      <c r="F75" s="8" t="s">
        <v>525</v>
      </c>
      <c r="G75" s="8">
        <v>5.0</v>
      </c>
      <c r="H75" s="8" t="s">
        <v>526</v>
      </c>
      <c r="I75" s="11" t="s">
        <v>571</v>
      </c>
      <c r="J75" s="25" t="s">
        <v>572</v>
      </c>
      <c r="K75" s="11" t="s">
        <v>571</v>
      </c>
      <c r="L75" s="11" t="s">
        <v>565</v>
      </c>
      <c r="M75" s="26" t="s">
        <v>566</v>
      </c>
      <c r="N75" s="11">
        <f t="shared" si="1"/>
        <v>13</v>
      </c>
      <c r="O75" s="8" t="s">
        <v>532</v>
      </c>
      <c r="P75" s="11" t="s">
        <v>67</v>
      </c>
      <c r="Q75" s="29">
        <v>964.2</v>
      </c>
      <c r="R75" s="12">
        <f t="shared" si="2"/>
        <v>1118.472</v>
      </c>
      <c r="S75" s="8" t="s">
        <v>238</v>
      </c>
      <c r="T75" s="9" t="s">
        <v>533</v>
      </c>
      <c r="U75" s="9" t="s">
        <v>534</v>
      </c>
      <c r="V75" s="13">
        <v>45159.0</v>
      </c>
      <c r="W75" s="11" t="s">
        <v>567</v>
      </c>
      <c r="X75" s="11" t="s">
        <v>573</v>
      </c>
      <c r="Y75" s="14" t="s">
        <v>574</v>
      </c>
      <c r="Z75" s="11"/>
      <c r="AA75" s="11" t="s">
        <v>567</v>
      </c>
      <c r="AB75" s="24" t="s">
        <v>575</v>
      </c>
      <c r="AC75" s="15" t="s">
        <v>567</v>
      </c>
      <c r="AD75" s="24" t="s">
        <v>576</v>
      </c>
      <c r="AE75" s="24"/>
      <c r="AF75" s="11" t="s">
        <v>577</v>
      </c>
      <c r="AG75" s="8">
        <f>'Disponibilidad en canales comer'!M44</f>
        <v>4</v>
      </c>
      <c r="AH75" s="8">
        <f>COUNTIF('Composición de COMBOS'!B:B,A75)</f>
        <v>1</v>
      </c>
      <c r="AI75" s="8">
        <v>1.0</v>
      </c>
      <c r="AJ75" s="8">
        <v>1.0</v>
      </c>
      <c r="AK75" s="8" t="s">
        <v>75</v>
      </c>
      <c r="AL75" s="27">
        <v>0.0</v>
      </c>
      <c r="AM75" s="27">
        <v>0.0</v>
      </c>
      <c r="AN75" s="27">
        <v>0.0</v>
      </c>
      <c r="AO75" s="27">
        <v>0.0</v>
      </c>
      <c r="AP75" s="19">
        <v>0.0</v>
      </c>
      <c r="AQ75" s="19">
        <v>0.0</v>
      </c>
      <c r="AR75" s="19">
        <v>0.0</v>
      </c>
      <c r="AS75" s="19">
        <v>0.0</v>
      </c>
      <c r="AT75" s="16">
        <v>17.5</v>
      </c>
      <c r="AU75" s="16">
        <v>112.0</v>
      </c>
      <c r="AV75" s="16">
        <v>21.6</v>
      </c>
      <c r="AW75" s="16">
        <v>46.2</v>
      </c>
      <c r="AX75" s="17">
        <f t="shared" si="3"/>
        <v>22.353408</v>
      </c>
      <c r="AY75" s="17">
        <v>0.0</v>
      </c>
      <c r="AZ75" s="17">
        <v>0.0</v>
      </c>
      <c r="BA75" s="17">
        <v>0.0</v>
      </c>
      <c r="BB75" s="17">
        <v>0.0</v>
      </c>
      <c r="BC75" s="17">
        <f t="shared" si="4"/>
        <v>0</v>
      </c>
      <c r="BD75" s="8" t="s">
        <v>76</v>
      </c>
      <c r="BE75" s="22" t="s">
        <v>578</v>
      </c>
    </row>
    <row r="76" ht="15.75" customHeight="1">
      <c r="A76" s="11">
        <v>2000006.0</v>
      </c>
      <c r="B76" s="8" t="s">
        <v>579</v>
      </c>
      <c r="C76" s="8">
        <v>2.0</v>
      </c>
      <c r="D76" s="8" t="s">
        <v>524</v>
      </c>
      <c r="E76" s="8">
        <v>1.0</v>
      </c>
      <c r="F76" s="8" t="s">
        <v>525</v>
      </c>
      <c r="G76" s="8">
        <v>5.0</v>
      </c>
      <c r="H76" s="8" t="s">
        <v>526</v>
      </c>
      <c r="I76" s="11" t="s">
        <v>580</v>
      </c>
      <c r="J76" s="25" t="s">
        <v>581</v>
      </c>
      <c r="K76" s="11" t="s">
        <v>582</v>
      </c>
      <c r="L76" s="11" t="s">
        <v>583</v>
      </c>
      <c r="M76" s="26" t="s">
        <v>584</v>
      </c>
      <c r="N76" s="11">
        <f t="shared" si="1"/>
        <v>23</v>
      </c>
      <c r="O76" s="8" t="s">
        <v>532</v>
      </c>
      <c r="P76" s="11" t="s">
        <v>67</v>
      </c>
      <c r="Q76" s="29">
        <v>853.2</v>
      </c>
      <c r="R76" s="12">
        <f t="shared" si="2"/>
        <v>989.712</v>
      </c>
      <c r="S76" s="8" t="s">
        <v>68</v>
      </c>
      <c r="T76" s="9" t="s">
        <v>533</v>
      </c>
      <c r="U76" s="9" t="s">
        <v>534</v>
      </c>
      <c r="V76" s="13">
        <v>45166.0</v>
      </c>
      <c r="W76" s="11" t="s">
        <v>585</v>
      </c>
      <c r="X76" s="11"/>
      <c r="Y76" s="14" t="s">
        <v>586</v>
      </c>
      <c r="Z76" s="11"/>
      <c r="AA76" s="11" t="s">
        <v>585</v>
      </c>
      <c r="AB76" s="11"/>
      <c r="AC76" s="15"/>
      <c r="AD76" s="11"/>
      <c r="AE76" s="11"/>
      <c r="AF76" s="11" t="s">
        <v>587</v>
      </c>
      <c r="AG76" s="8">
        <f>'Disponibilidad en canales comer'!M45</f>
        <v>2</v>
      </c>
      <c r="AH76" s="8">
        <f>COUNTIF('Composición de COMBOS'!B:B,A76)</f>
        <v>0</v>
      </c>
      <c r="AI76" s="8">
        <v>1.0</v>
      </c>
      <c r="AJ76" s="8">
        <v>1.0</v>
      </c>
      <c r="AK76" s="8" t="s">
        <v>75</v>
      </c>
      <c r="AL76" s="27">
        <v>0.0</v>
      </c>
      <c r="AM76" s="27">
        <v>0.0</v>
      </c>
      <c r="AN76" s="27">
        <v>0.0</v>
      </c>
      <c r="AO76" s="27">
        <v>0.0</v>
      </c>
      <c r="AP76" s="19">
        <v>0.0</v>
      </c>
      <c r="AQ76" s="19">
        <v>0.0</v>
      </c>
      <c r="AR76" s="19">
        <v>0.0</v>
      </c>
      <c r="AS76" s="19">
        <v>0.0</v>
      </c>
      <c r="AT76" s="16">
        <v>14.0</v>
      </c>
      <c r="AU76" s="16">
        <v>59.0</v>
      </c>
      <c r="AV76" s="16">
        <v>20.0</v>
      </c>
      <c r="AW76" s="16">
        <v>46.0</v>
      </c>
      <c r="AX76" s="17">
        <f t="shared" si="3"/>
        <v>10.856</v>
      </c>
      <c r="AY76" s="17">
        <v>0.0</v>
      </c>
      <c r="AZ76" s="17">
        <v>0.0</v>
      </c>
      <c r="BA76" s="17">
        <v>0.0</v>
      </c>
      <c r="BB76" s="17">
        <v>0.0</v>
      </c>
      <c r="BC76" s="17">
        <f t="shared" si="4"/>
        <v>0</v>
      </c>
      <c r="BD76" s="8" t="s">
        <v>76</v>
      </c>
      <c r="BE76" s="22" t="s">
        <v>588</v>
      </c>
    </row>
    <row r="77" ht="15.75" customHeight="1">
      <c r="A77" s="11">
        <v>2000007.0</v>
      </c>
      <c r="B77" s="8" t="s">
        <v>589</v>
      </c>
      <c r="C77" s="8">
        <v>2.0</v>
      </c>
      <c r="D77" s="8" t="s">
        <v>524</v>
      </c>
      <c r="E77" s="8">
        <v>1.0</v>
      </c>
      <c r="F77" s="8" t="s">
        <v>525</v>
      </c>
      <c r="G77" s="8">
        <v>5.0</v>
      </c>
      <c r="H77" s="8" t="s">
        <v>526</v>
      </c>
      <c r="I77" s="11" t="s">
        <v>571</v>
      </c>
      <c r="J77" s="25" t="s">
        <v>590</v>
      </c>
      <c r="K77" s="11" t="s">
        <v>571</v>
      </c>
      <c r="L77" s="11" t="s">
        <v>591</v>
      </c>
      <c r="M77" s="26" t="s">
        <v>592</v>
      </c>
      <c r="N77" s="11">
        <f t="shared" si="1"/>
        <v>15</v>
      </c>
      <c r="O77" s="8" t="s">
        <v>532</v>
      </c>
      <c r="P77" s="11" t="s">
        <v>67</v>
      </c>
      <c r="Q77" s="29">
        <v>851.16</v>
      </c>
      <c r="R77" s="12">
        <f t="shared" si="2"/>
        <v>987.3456</v>
      </c>
      <c r="S77" s="8" t="s">
        <v>68</v>
      </c>
      <c r="T77" s="9" t="s">
        <v>533</v>
      </c>
      <c r="U77" s="9" t="s">
        <v>534</v>
      </c>
      <c r="V77" s="13">
        <v>45166.0</v>
      </c>
      <c r="W77" s="11" t="s">
        <v>593</v>
      </c>
      <c r="X77" s="11"/>
      <c r="Y77" s="14" t="s">
        <v>594</v>
      </c>
      <c r="Z77" s="11"/>
      <c r="AA77" s="11"/>
      <c r="AB77" s="11"/>
      <c r="AC77" s="15"/>
      <c r="AD77" s="11"/>
      <c r="AE77" s="11"/>
      <c r="AF77" s="11" t="s">
        <v>595</v>
      </c>
      <c r="AG77" s="8">
        <f>'Disponibilidad en canales comer'!M46</f>
        <v>0</v>
      </c>
      <c r="AH77" s="8">
        <f>COUNTIF('Composición de COMBOS'!B:B,A77)</f>
        <v>0</v>
      </c>
      <c r="AI77" s="8">
        <v>1.0</v>
      </c>
      <c r="AJ77" s="8">
        <v>1.0</v>
      </c>
      <c r="AK77" s="8" t="s">
        <v>75</v>
      </c>
      <c r="AL77" s="27">
        <v>0.0</v>
      </c>
      <c r="AM77" s="27">
        <v>0.0</v>
      </c>
      <c r="AN77" s="27">
        <v>0.0</v>
      </c>
      <c r="AO77" s="27">
        <v>0.0</v>
      </c>
      <c r="AP77" s="19">
        <v>0.0</v>
      </c>
      <c r="AQ77" s="19">
        <v>0.0</v>
      </c>
      <c r="AR77" s="19">
        <v>0.0</v>
      </c>
      <c r="AS77" s="19">
        <v>0.0</v>
      </c>
      <c r="AT77" s="16">
        <v>19.0</v>
      </c>
      <c r="AU77" s="16">
        <v>114.0</v>
      </c>
      <c r="AV77" s="16">
        <v>47.0</v>
      </c>
      <c r="AW77" s="16">
        <v>25.0</v>
      </c>
      <c r="AX77" s="17">
        <f t="shared" si="3"/>
        <v>26.79</v>
      </c>
      <c r="AY77" s="17">
        <v>0.0</v>
      </c>
      <c r="AZ77" s="17">
        <v>0.0</v>
      </c>
      <c r="BA77" s="17">
        <v>0.0</v>
      </c>
      <c r="BB77" s="17">
        <v>0.0</v>
      </c>
      <c r="BC77" s="17">
        <f t="shared" si="4"/>
        <v>0</v>
      </c>
      <c r="BD77" s="8" t="s">
        <v>76</v>
      </c>
      <c r="BE77" s="22" t="s">
        <v>596</v>
      </c>
    </row>
    <row r="78" ht="15.75" customHeight="1">
      <c r="A78" s="11">
        <v>2000008.0</v>
      </c>
      <c r="B78" s="8" t="s">
        <v>597</v>
      </c>
      <c r="C78" s="8">
        <v>2.0</v>
      </c>
      <c r="D78" s="8" t="s">
        <v>524</v>
      </c>
      <c r="E78" s="8">
        <v>1.0</v>
      </c>
      <c r="F78" s="8" t="s">
        <v>525</v>
      </c>
      <c r="G78" s="8">
        <v>5.0</v>
      </c>
      <c r="H78" s="8" t="s">
        <v>526</v>
      </c>
      <c r="I78" s="11" t="s">
        <v>527</v>
      </c>
      <c r="J78" s="25" t="s">
        <v>598</v>
      </c>
      <c r="K78" s="11" t="s">
        <v>529</v>
      </c>
      <c r="L78" s="11" t="s">
        <v>599</v>
      </c>
      <c r="M78" s="26" t="s">
        <v>600</v>
      </c>
      <c r="N78" s="11">
        <f t="shared" si="1"/>
        <v>20</v>
      </c>
      <c r="O78" s="8" t="s">
        <v>532</v>
      </c>
      <c r="P78" s="11" t="s">
        <v>67</v>
      </c>
      <c r="Q78" s="29">
        <v>839.76</v>
      </c>
      <c r="R78" s="12">
        <f t="shared" si="2"/>
        <v>974.1216</v>
      </c>
      <c r="S78" s="8" t="s">
        <v>238</v>
      </c>
      <c r="T78" s="9" t="s">
        <v>533</v>
      </c>
      <c r="U78" s="9" t="s">
        <v>534</v>
      </c>
      <c r="V78" s="13">
        <v>45117.0</v>
      </c>
      <c r="W78" s="11" t="s">
        <v>601</v>
      </c>
      <c r="X78" s="11" t="s">
        <v>602</v>
      </c>
      <c r="Y78" s="14" t="s">
        <v>603</v>
      </c>
      <c r="Z78" s="11"/>
      <c r="AA78" s="11"/>
      <c r="AB78" s="11"/>
      <c r="AC78" s="15"/>
      <c r="AD78" s="11"/>
      <c r="AE78" s="11"/>
      <c r="AF78" s="11" t="s">
        <v>604</v>
      </c>
      <c r="AG78" s="8">
        <f>'Disponibilidad en canales comer'!M47</f>
        <v>0</v>
      </c>
      <c r="AH78" s="8">
        <f>COUNTIF('Composición de COMBOS'!B:B,A78)</f>
        <v>0</v>
      </c>
      <c r="AI78" s="8">
        <v>1.0</v>
      </c>
      <c r="AJ78" s="8">
        <v>1.0</v>
      </c>
      <c r="AK78" s="8" t="s">
        <v>75</v>
      </c>
      <c r="AL78" s="27">
        <v>0.0</v>
      </c>
      <c r="AM78" s="27">
        <v>0.0</v>
      </c>
      <c r="AN78" s="27">
        <v>0.0</v>
      </c>
      <c r="AO78" s="27">
        <v>0.0</v>
      </c>
      <c r="AP78" s="19">
        <v>0.0</v>
      </c>
      <c r="AQ78" s="19">
        <v>0.0</v>
      </c>
      <c r="AR78" s="19">
        <v>0.0</v>
      </c>
      <c r="AS78" s="19">
        <v>0.0</v>
      </c>
      <c r="AT78" s="16">
        <v>19.0</v>
      </c>
      <c r="AU78" s="16">
        <v>114.0</v>
      </c>
      <c r="AV78" s="16">
        <v>47.0</v>
      </c>
      <c r="AW78" s="16">
        <v>25.0</v>
      </c>
      <c r="AX78" s="17">
        <f t="shared" si="3"/>
        <v>26.79</v>
      </c>
      <c r="AY78" s="17">
        <v>0.0</v>
      </c>
      <c r="AZ78" s="17">
        <v>0.0</v>
      </c>
      <c r="BA78" s="17">
        <v>0.0</v>
      </c>
      <c r="BB78" s="17">
        <v>0.0</v>
      </c>
      <c r="BC78" s="17">
        <f t="shared" si="4"/>
        <v>0</v>
      </c>
      <c r="BD78" s="8" t="s">
        <v>76</v>
      </c>
      <c r="BE78" s="22" t="s">
        <v>605</v>
      </c>
    </row>
    <row r="79" ht="15.75" customHeight="1">
      <c r="A79" s="11">
        <v>2000009.0</v>
      </c>
      <c r="B79" s="8" t="s">
        <v>606</v>
      </c>
      <c r="C79" s="8">
        <v>2.0</v>
      </c>
      <c r="D79" s="8" t="s">
        <v>524</v>
      </c>
      <c r="E79" s="8">
        <v>1.0</v>
      </c>
      <c r="F79" s="8" t="s">
        <v>525</v>
      </c>
      <c r="G79" s="8">
        <v>1.0</v>
      </c>
      <c r="H79" s="8" t="s">
        <v>607</v>
      </c>
      <c r="I79" s="11" t="s">
        <v>608</v>
      </c>
      <c r="J79" s="25" t="s">
        <v>609</v>
      </c>
      <c r="K79" s="8" t="s">
        <v>582</v>
      </c>
      <c r="L79" s="8" t="s">
        <v>610</v>
      </c>
      <c r="M79" s="21" t="s">
        <v>611</v>
      </c>
      <c r="N79" s="11">
        <f t="shared" si="1"/>
        <v>17</v>
      </c>
      <c r="O79" s="8" t="s">
        <v>532</v>
      </c>
      <c r="P79" s="11" t="s">
        <v>67</v>
      </c>
      <c r="Q79" s="12">
        <v>670.0</v>
      </c>
      <c r="R79" s="12">
        <f t="shared" si="2"/>
        <v>777.2</v>
      </c>
      <c r="S79" s="8" t="s">
        <v>68</v>
      </c>
      <c r="T79" s="9" t="s">
        <v>217</v>
      </c>
      <c r="U79" s="9" t="s">
        <v>218</v>
      </c>
      <c r="V79" s="13">
        <v>45117.0</v>
      </c>
      <c r="W79" s="11" t="s">
        <v>612</v>
      </c>
      <c r="X79" s="11" t="s">
        <v>613</v>
      </c>
      <c r="Y79" s="14" t="s">
        <v>614</v>
      </c>
      <c r="Z79" s="11" t="s">
        <v>615</v>
      </c>
      <c r="AA79" s="11"/>
      <c r="AB79" s="11"/>
      <c r="AC79" s="15"/>
      <c r="AD79" s="11"/>
      <c r="AE79" s="11"/>
      <c r="AF79" s="11" t="s">
        <v>616</v>
      </c>
      <c r="AG79" s="8">
        <f>'Disponibilidad en canales comer'!M48</f>
        <v>1</v>
      </c>
      <c r="AH79" s="8">
        <f>COUNTIF('Composición de COMBOS'!B:B,A79)</f>
        <v>0</v>
      </c>
      <c r="AI79" s="8">
        <v>1.0</v>
      </c>
      <c r="AJ79" s="8">
        <v>1.0</v>
      </c>
      <c r="AK79" s="8" t="s">
        <v>75</v>
      </c>
      <c r="AL79" s="16">
        <v>0.0</v>
      </c>
      <c r="AM79" s="16">
        <v>0.0</v>
      </c>
      <c r="AN79" s="16">
        <v>0.0</v>
      </c>
      <c r="AO79" s="16">
        <v>0.0</v>
      </c>
      <c r="AP79" s="19">
        <v>0.0</v>
      </c>
      <c r="AQ79" s="19">
        <v>0.0</v>
      </c>
      <c r="AR79" s="19">
        <v>0.0</v>
      </c>
      <c r="AS79" s="19">
        <v>0.0</v>
      </c>
      <c r="AT79" s="16">
        <v>14.0</v>
      </c>
      <c r="AU79" s="16">
        <v>102.0</v>
      </c>
      <c r="AV79" s="16">
        <v>24.0</v>
      </c>
      <c r="AW79" s="16">
        <v>61.0</v>
      </c>
      <c r="AX79" s="17">
        <f t="shared" si="3"/>
        <v>29.8656</v>
      </c>
      <c r="AY79" s="17">
        <v>0.0</v>
      </c>
      <c r="AZ79" s="17">
        <v>0.0</v>
      </c>
      <c r="BA79" s="17">
        <v>0.0</v>
      </c>
      <c r="BB79" s="17">
        <v>0.0</v>
      </c>
      <c r="BC79" s="17">
        <f t="shared" si="4"/>
        <v>0</v>
      </c>
      <c r="BD79" s="8" t="s">
        <v>76</v>
      </c>
      <c r="BE79" s="22" t="s">
        <v>617</v>
      </c>
    </row>
    <row r="80" ht="15.75" customHeight="1">
      <c r="A80" s="11">
        <v>2000010.0</v>
      </c>
      <c r="B80" s="8" t="s">
        <v>618</v>
      </c>
      <c r="C80" s="8">
        <v>2.0</v>
      </c>
      <c r="D80" s="8" t="s">
        <v>524</v>
      </c>
      <c r="E80" s="8">
        <v>1.0</v>
      </c>
      <c r="F80" s="8" t="s">
        <v>525</v>
      </c>
      <c r="G80" s="8">
        <v>2.0</v>
      </c>
      <c r="H80" s="8" t="s">
        <v>619</v>
      </c>
      <c r="I80" s="11" t="s">
        <v>620</v>
      </c>
      <c r="J80" s="25" t="s">
        <v>621</v>
      </c>
      <c r="K80" s="11" t="s">
        <v>622</v>
      </c>
      <c r="L80" s="11" t="s">
        <v>623</v>
      </c>
      <c r="M80" s="26" t="s">
        <v>624</v>
      </c>
      <c r="N80" s="11">
        <f t="shared" si="1"/>
        <v>17</v>
      </c>
      <c r="O80" s="8" t="s">
        <v>532</v>
      </c>
      <c r="P80" s="11" t="s">
        <v>67</v>
      </c>
      <c r="Q80" s="29">
        <v>588.0</v>
      </c>
      <c r="R80" s="12">
        <f t="shared" si="2"/>
        <v>682.08</v>
      </c>
      <c r="S80" s="8" t="s">
        <v>68</v>
      </c>
      <c r="T80" s="9" t="s">
        <v>625</v>
      </c>
      <c r="U80" s="9" t="s">
        <v>626</v>
      </c>
      <c r="V80" s="13">
        <v>45117.0</v>
      </c>
      <c r="W80" s="11" t="s">
        <v>627</v>
      </c>
      <c r="X80" s="11" t="s">
        <v>628</v>
      </c>
      <c r="Y80" s="14" t="s">
        <v>629</v>
      </c>
      <c r="Z80" s="11"/>
      <c r="AA80" s="11"/>
      <c r="AB80" s="11"/>
      <c r="AC80" s="15"/>
      <c r="AD80" s="11"/>
      <c r="AE80" s="11"/>
      <c r="AF80" s="11" t="s">
        <v>630</v>
      </c>
      <c r="AG80" s="8">
        <f>'Disponibilidad en canales comer'!M49</f>
        <v>0</v>
      </c>
      <c r="AH80" s="8">
        <f>COUNTIF('Composición de COMBOS'!B:B,A80)</f>
        <v>1</v>
      </c>
      <c r="AI80" s="8">
        <v>1.0</v>
      </c>
      <c r="AJ80" s="8">
        <v>1.0</v>
      </c>
      <c r="AK80" s="8" t="s">
        <v>75</v>
      </c>
      <c r="AL80" s="16">
        <v>8.7</v>
      </c>
      <c r="AM80" s="16">
        <v>122.0</v>
      </c>
      <c r="AN80" s="16">
        <v>61.0</v>
      </c>
      <c r="AO80" s="16">
        <v>74.0</v>
      </c>
      <c r="AP80" s="19">
        <v>0.0</v>
      </c>
      <c r="AQ80" s="19">
        <v>0.0</v>
      </c>
      <c r="AR80" s="19">
        <v>0.0</v>
      </c>
      <c r="AS80" s="19">
        <v>0.0</v>
      </c>
      <c r="AT80" s="16">
        <v>10.0</v>
      </c>
      <c r="AU80" s="16">
        <v>123.0</v>
      </c>
      <c r="AV80" s="16">
        <v>61.5</v>
      </c>
      <c r="AW80" s="16">
        <v>5.0</v>
      </c>
      <c r="AX80" s="17">
        <f t="shared" si="3"/>
        <v>7.5645</v>
      </c>
      <c r="AY80" s="17">
        <v>0.0</v>
      </c>
      <c r="AZ80" s="17">
        <v>0.0</v>
      </c>
      <c r="BA80" s="17">
        <v>0.0</v>
      </c>
      <c r="BB80" s="17">
        <v>0.0</v>
      </c>
      <c r="BC80" s="17">
        <f t="shared" si="4"/>
        <v>0</v>
      </c>
      <c r="BD80" s="8" t="s">
        <v>76</v>
      </c>
      <c r="BE80" s="37"/>
    </row>
    <row r="81" ht="15.75" customHeight="1">
      <c r="A81" s="11">
        <v>2000011.0</v>
      </c>
      <c r="B81" s="8" t="s">
        <v>631</v>
      </c>
      <c r="C81" s="8">
        <v>2.0</v>
      </c>
      <c r="D81" s="8" t="s">
        <v>524</v>
      </c>
      <c r="E81" s="8">
        <v>1.0</v>
      </c>
      <c r="F81" s="8" t="s">
        <v>525</v>
      </c>
      <c r="G81" s="8">
        <v>2.0</v>
      </c>
      <c r="H81" s="8" t="s">
        <v>619</v>
      </c>
      <c r="I81" s="11" t="s">
        <v>632</v>
      </c>
      <c r="J81" s="25" t="s">
        <v>633</v>
      </c>
      <c r="K81" s="8" t="s">
        <v>634</v>
      </c>
      <c r="L81" s="8" t="s">
        <v>635</v>
      </c>
      <c r="M81" s="21" t="s">
        <v>636</v>
      </c>
      <c r="N81" s="11">
        <f t="shared" si="1"/>
        <v>23</v>
      </c>
      <c r="O81" s="8" t="s">
        <v>532</v>
      </c>
      <c r="P81" s="11" t="s">
        <v>67</v>
      </c>
      <c r="Q81" s="29">
        <v>425.95</v>
      </c>
      <c r="R81" s="12">
        <f t="shared" si="2"/>
        <v>494.102</v>
      </c>
      <c r="S81" s="8" t="s">
        <v>68</v>
      </c>
      <c r="T81" s="9" t="s">
        <v>625</v>
      </c>
      <c r="U81" s="9" t="s">
        <v>626</v>
      </c>
      <c r="V81" s="13">
        <v>45117.0</v>
      </c>
      <c r="W81" s="11" t="s">
        <v>637</v>
      </c>
      <c r="X81" s="11"/>
      <c r="Y81" s="23"/>
      <c r="Z81" s="11"/>
      <c r="AA81" s="11"/>
      <c r="AB81" s="11"/>
      <c r="AC81" s="15"/>
      <c r="AD81" s="11"/>
      <c r="AE81" s="11"/>
      <c r="AF81" s="11" t="s">
        <v>638</v>
      </c>
      <c r="AG81" s="8">
        <f>'Disponibilidad en canales comer'!M50</f>
        <v>0</v>
      </c>
      <c r="AH81" s="8">
        <f>COUNTIF('Composición de COMBOS'!B:B,A81)</f>
        <v>0</v>
      </c>
      <c r="AI81" s="8">
        <v>1.0</v>
      </c>
      <c r="AJ81" s="8">
        <v>1.0</v>
      </c>
      <c r="AK81" s="8" t="s">
        <v>75</v>
      </c>
      <c r="AL81" s="16">
        <v>1.0E-5</v>
      </c>
      <c r="AM81" s="16">
        <v>1.0E-5</v>
      </c>
      <c r="AN81" s="16">
        <v>1.0E-5</v>
      </c>
      <c r="AO81" s="16">
        <v>1.0E-5</v>
      </c>
      <c r="AP81" s="19">
        <v>0.0</v>
      </c>
      <c r="AQ81" s="19">
        <v>0.0</v>
      </c>
      <c r="AR81" s="19">
        <v>0.0</v>
      </c>
      <c r="AS81" s="19">
        <v>0.0</v>
      </c>
      <c r="AT81" s="16">
        <v>12.0</v>
      </c>
      <c r="AU81" s="16">
        <v>94.0</v>
      </c>
      <c r="AV81" s="16">
        <v>75.0</v>
      </c>
      <c r="AW81" s="16">
        <v>9.0</v>
      </c>
      <c r="AX81" s="17">
        <f t="shared" si="3"/>
        <v>12.69</v>
      </c>
      <c r="AY81" s="17">
        <v>0.0</v>
      </c>
      <c r="AZ81" s="17">
        <v>0.0</v>
      </c>
      <c r="BA81" s="17">
        <v>0.0</v>
      </c>
      <c r="BB81" s="17">
        <v>0.0</v>
      </c>
      <c r="BC81" s="17">
        <f t="shared" si="4"/>
        <v>0</v>
      </c>
      <c r="BD81" s="8" t="s">
        <v>76</v>
      </c>
      <c r="BE81" s="22" t="s">
        <v>639</v>
      </c>
    </row>
    <row r="82" ht="15.75" customHeight="1">
      <c r="A82" s="11">
        <v>2000012.0</v>
      </c>
      <c r="B82" s="8" t="s">
        <v>640</v>
      </c>
      <c r="C82" s="8">
        <v>2.0</v>
      </c>
      <c r="D82" s="8" t="s">
        <v>524</v>
      </c>
      <c r="E82" s="8">
        <v>1.0</v>
      </c>
      <c r="F82" s="8" t="s">
        <v>525</v>
      </c>
      <c r="G82" s="8">
        <v>2.0</v>
      </c>
      <c r="H82" s="8" t="s">
        <v>619</v>
      </c>
      <c r="I82" s="11" t="s">
        <v>641</v>
      </c>
      <c r="J82" s="25" t="s">
        <v>642</v>
      </c>
      <c r="K82" s="8" t="s">
        <v>643</v>
      </c>
      <c r="L82" s="8" t="s">
        <v>644</v>
      </c>
      <c r="M82" s="21" t="s">
        <v>645</v>
      </c>
      <c r="N82" s="11">
        <f t="shared" si="1"/>
        <v>18</v>
      </c>
      <c r="O82" s="8" t="s">
        <v>532</v>
      </c>
      <c r="P82" s="11" t="s">
        <v>67</v>
      </c>
      <c r="Q82" s="29">
        <v>470.67</v>
      </c>
      <c r="R82" s="12">
        <f t="shared" si="2"/>
        <v>545.9772</v>
      </c>
      <c r="S82" s="8" t="s">
        <v>68</v>
      </c>
      <c r="T82" s="9" t="s">
        <v>625</v>
      </c>
      <c r="U82" s="9" t="s">
        <v>626</v>
      </c>
      <c r="V82" s="13">
        <v>45180.0</v>
      </c>
      <c r="W82" s="11" t="s">
        <v>637</v>
      </c>
      <c r="X82" s="11"/>
      <c r="Y82" s="23"/>
      <c r="Z82" s="11"/>
      <c r="AA82" s="11"/>
      <c r="AB82" s="11"/>
      <c r="AC82" s="15"/>
      <c r="AD82" s="11"/>
      <c r="AE82" s="11"/>
      <c r="AF82" s="11" t="s">
        <v>646</v>
      </c>
      <c r="AG82" s="8">
        <f>'Disponibilidad en canales comer'!M51</f>
        <v>0</v>
      </c>
      <c r="AH82" s="8">
        <f>COUNTIF('Composición de COMBOS'!B:B,A82)</f>
        <v>0</v>
      </c>
      <c r="AI82" s="8">
        <v>1.0</v>
      </c>
      <c r="AJ82" s="8">
        <v>1.0</v>
      </c>
      <c r="AK82" s="8" t="s">
        <v>75</v>
      </c>
      <c r="AL82" s="16">
        <v>12.5</v>
      </c>
      <c r="AM82" s="16">
        <v>180.0</v>
      </c>
      <c r="AN82" s="16">
        <v>74.0</v>
      </c>
      <c r="AO82" s="16">
        <v>74.0</v>
      </c>
      <c r="AP82" s="19">
        <v>0.0</v>
      </c>
      <c r="AQ82" s="19">
        <v>0.0</v>
      </c>
      <c r="AR82" s="19">
        <v>0.0</v>
      </c>
      <c r="AS82" s="19">
        <v>0.0</v>
      </c>
      <c r="AT82" s="16">
        <v>13.5</v>
      </c>
      <c r="AU82" s="16">
        <v>94.0</v>
      </c>
      <c r="AV82" s="16">
        <v>75.0</v>
      </c>
      <c r="AW82" s="16">
        <v>9.0</v>
      </c>
      <c r="AX82" s="17">
        <f t="shared" si="3"/>
        <v>12.69</v>
      </c>
      <c r="AY82" s="17">
        <v>0.0</v>
      </c>
      <c r="AZ82" s="17">
        <v>0.0</v>
      </c>
      <c r="BA82" s="17">
        <v>0.0</v>
      </c>
      <c r="BB82" s="17">
        <v>0.0</v>
      </c>
      <c r="BC82" s="17">
        <f t="shared" si="4"/>
        <v>0</v>
      </c>
      <c r="BD82" s="8" t="s">
        <v>76</v>
      </c>
      <c r="BE82" s="22" t="s">
        <v>647</v>
      </c>
    </row>
    <row r="83" ht="15.75" customHeight="1">
      <c r="A83" s="11">
        <v>2000013.0</v>
      </c>
      <c r="B83" s="8" t="s">
        <v>648</v>
      </c>
      <c r="C83" s="8">
        <v>2.0</v>
      </c>
      <c r="D83" s="8" t="s">
        <v>524</v>
      </c>
      <c r="E83" s="8">
        <v>1.0</v>
      </c>
      <c r="F83" s="8" t="s">
        <v>525</v>
      </c>
      <c r="G83" s="8">
        <v>2.0</v>
      </c>
      <c r="H83" s="8" t="s">
        <v>619</v>
      </c>
      <c r="I83" s="11" t="s">
        <v>649</v>
      </c>
      <c r="J83" s="25" t="s">
        <v>650</v>
      </c>
      <c r="K83" s="8" t="s">
        <v>651</v>
      </c>
      <c r="L83" s="8" t="s">
        <v>652</v>
      </c>
      <c r="M83" s="21" t="s">
        <v>653</v>
      </c>
      <c r="N83" s="11">
        <f t="shared" si="1"/>
        <v>19</v>
      </c>
      <c r="O83" s="8" t="s">
        <v>532</v>
      </c>
      <c r="P83" s="11" t="s">
        <v>67</v>
      </c>
      <c r="Q83" s="29">
        <v>433.86</v>
      </c>
      <c r="R83" s="12">
        <f t="shared" si="2"/>
        <v>503.2776</v>
      </c>
      <c r="S83" s="8" t="s">
        <v>238</v>
      </c>
      <c r="T83" s="9" t="s">
        <v>625</v>
      </c>
      <c r="U83" s="9" t="s">
        <v>626</v>
      </c>
      <c r="V83" s="13">
        <v>45180.0</v>
      </c>
      <c r="W83" s="11" t="s">
        <v>637</v>
      </c>
      <c r="X83" s="11" t="s">
        <v>654</v>
      </c>
      <c r="Y83" s="14" t="s">
        <v>655</v>
      </c>
      <c r="Z83" s="11" t="s">
        <v>656</v>
      </c>
      <c r="AA83" s="11" t="s">
        <v>637</v>
      </c>
      <c r="AB83" s="24" t="s">
        <v>657</v>
      </c>
      <c r="AC83" s="15" t="s">
        <v>637</v>
      </c>
      <c r="AD83" s="24" t="s">
        <v>658</v>
      </c>
      <c r="AE83" s="24"/>
      <c r="AF83" s="11" t="s">
        <v>659</v>
      </c>
      <c r="AG83" s="8">
        <f>'Disponibilidad en canales comer'!M52</f>
        <v>9</v>
      </c>
      <c r="AH83" s="8">
        <f>COUNTIF('Composición de COMBOS'!B:B,A83)</f>
        <v>25</v>
      </c>
      <c r="AI83" s="8">
        <v>1.0</v>
      </c>
      <c r="AJ83" s="8">
        <v>1.0</v>
      </c>
      <c r="AK83" s="8" t="s">
        <v>75</v>
      </c>
      <c r="AL83" s="16">
        <v>11.2</v>
      </c>
      <c r="AM83" s="16">
        <v>180.0</v>
      </c>
      <c r="AN83" s="16">
        <v>70.0</v>
      </c>
      <c r="AO83" s="16">
        <v>74.0</v>
      </c>
      <c r="AP83" s="19">
        <v>0.0</v>
      </c>
      <c r="AQ83" s="19">
        <v>0.0</v>
      </c>
      <c r="AR83" s="19">
        <v>0.0</v>
      </c>
      <c r="AS83" s="19">
        <v>0.0</v>
      </c>
      <c r="AT83" s="16">
        <v>11.8</v>
      </c>
      <c r="AU83" s="16">
        <v>71.0</v>
      </c>
      <c r="AV83" s="16">
        <v>8.0</v>
      </c>
      <c r="AW83" s="16">
        <v>94.0</v>
      </c>
      <c r="AX83" s="17">
        <f t="shared" si="3"/>
        <v>10.6784</v>
      </c>
      <c r="AY83" s="17">
        <v>0.0</v>
      </c>
      <c r="AZ83" s="17">
        <v>0.0</v>
      </c>
      <c r="BA83" s="17">
        <v>0.0</v>
      </c>
      <c r="BB83" s="17">
        <v>0.0</v>
      </c>
      <c r="BC83" s="17">
        <f t="shared" si="4"/>
        <v>0</v>
      </c>
      <c r="BD83" s="8" t="s">
        <v>76</v>
      </c>
      <c r="BE83" s="22" t="s">
        <v>660</v>
      </c>
    </row>
    <row r="84" ht="15.75" customHeight="1">
      <c r="A84" s="11">
        <v>2000014.0</v>
      </c>
      <c r="B84" s="8" t="s">
        <v>661</v>
      </c>
      <c r="C84" s="8">
        <v>2.0</v>
      </c>
      <c r="D84" s="8" t="s">
        <v>524</v>
      </c>
      <c r="E84" s="8">
        <v>1.0</v>
      </c>
      <c r="F84" s="8" t="s">
        <v>525</v>
      </c>
      <c r="G84" s="8">
        <v>2.0</v>
      </c>
      <c r="H84" s="8" t="s">
        <v>619</v>
      </c>
      <c r="I84" s="11" t="s">
        <v>662</v>
      </c>
      <c r="J84" s="25" t="s">
        <v>663</v>
      </c>
      <c r="K84" s="8" t="s">
        <v>664</v>
      </c>
      <c r="L84" s="8" t="s">
        <v>665</v>
      </c>
      <c r="M84" s="21" t="s">
        <v>666</v>
      </c>
      <c r="N84" s="11">
        <f t="shared" si="1"/>
        <v>21</v>
      </c>
      <c r="O84" s="8" t="s">
        <v>532</v>
      </c>
      <c r="P84" s="11" t="s">
        <v>67</v>
      </c>
      <c r="Q84" s="29">
        <v>465.73</v>
      </c>
      <c r="R84" s="12">
        <f t="shared" si="2"/>
        <v>540.2468</v>
      </c>
      <c r="S84" s="8" t="s">
        <v>68</v>
      </c>
      <c r="T84" s="9" t="s">
        <v>625</v>
      </c>
      <c r="U84" s="9" t="s">
        <v>626</v>
      </c>
      <c r="V84" s="13">
        <v>45180.0</v>
      </c>
      <c r="W84" s="11" t="s">
        <v>637</v>
      </c>
      <c r="X84" s="11"/>
      <c r="Y84" s="23"/>
      <c r="Z84" s="11"/>
      <c r="AA84" s="11"/>
      <c r="AB84" s="11"/>
      <c r="AC84" s="15"/>
      <c r="AD84" s="11"/>
      <c r="AE84" s="11"/>
      <c r="AF84" s="11" t="s">
        <v>667</v>
      </c>
      <c r="AG84" s="8">
        <f>'Disponibilidad en canales comer'!M53</f>
        <v>0</v>
      </c>
      <c r="AH84" s="8">
        <f>COUNTIF('Composición de COMBOS'!B:B,A84)</f>
        <v>0</v>
      </c>
      <c r="AI84" s="8">
        <v>1.0</v>
      </c>
      <c r="AJ84" s="8">
        <v>1.0</v>
      </c>
      <c r="AK84" s="8" t="s">
        <v>75</v>
      </c>
      <c r="AL84" s="16">
        <v>13.8</v>
      </c>
      <c r="AM84" s="16">
        <v>183.0</v>
      </c>
      <c r="AN84" s="16">
        <v>76.0</v>
      </c>
      <c r="AO84" s="16">
        <v>74.0</v>
      </c>
      <c r="AP84" s="19">
        <v>0.0</v>
      </c>
      <c r="AQ84" s="19">
        <v>0.0</v>
      </c>
      <c r="AR84" s="19">
        <v>0.0</v>
      </c>
      <c r="AS84" s="19">
        <v>0.0</v>
      </c>
      <c r="AT84" s="16">
        <v>14.8</v>
      </c>
      <c r="AU84" s="16">
        <v>94.0</v>
      </c>
      <c r="AV84" s="16">
        <v>75.0</v>
      </c>
      <c r="AW84" s="16">
        <v>9.0</v>
      </c>
      <c r="AX84" s="17">
        <f t="shared" si="3"/>
        <v>12.69</v>
      </c>
      <c r="AY84" s="17">
        <v>0.0</v>
      </c>
      <c r="AZ84" s="17">
        <v>0.0</v>
      </c>
      <c r="BA84" s="17">
        <v>0.0</v>
      </c>
      <c r="BB84" s="17">
        <v>0.0</v>
      </c>
      <c r="BC84" s="17">
        <f t="shared" si="4"/>
        <v>0</v>
      </c>
      <c r="BD84" s="8" t="s">
        <v>76</v>
      </c>
      <c r="BE84" s="22" t="s">
        <v>668</v>
      </c>
    </row>
    <row r="85" ht="15.75" customHeight="1">
      <c r="A85" s="11">
        <v>2000015.0</v>
      </c>
      <c r="B85" s="8" t="s">
        <v>669</v>
      </c>
      <c r="C85" s="8">
        <v>2.0</v>
      </c>
      <c r="D85" s="8" t="s">
        <v>524</v>
      </c>
      <c r="E85" s="8">
        <v>1.0</v>
      </c>
      <c r="F85" s="8" t="s">
        <v>525</v>
      </c>
      <c r="G85" s="8">
        <v>2.0</v>
      </c>
      <c r="H85" s="8" t="s">
        <v>619</v>
      </c>
      <c r="I85" s="11" t="s">
        <v>670</v>
      </c>
      <c r="J85" s="25" t="s">
        <v>671</v>
      </c>
      <c r="K85" s="11" t="s">
        <v>670</v>
      </c>
      <c r="L85" s="11" t="s">
        <v>672</v>
      </c>
      <c r="M85" s="26" t="s">
        <v>673</v>
      </c>
      <c r="N85" s="11">
        <f t="shared" si="1"/>
        <v>17</v>
      </c>
      <c r="O85" s="8" t="s">
        <v>532</v>
      </c>
      <c r="P85" s="11" t="s">
        <v>67</v>
      </c>
      <c r="Q85" s="29">
        <v>1192.0</v>
      </c>
      <c r="R85" s="12">
        <f t="shared" si="2"/>
        <v>1382.72</v>
      </c>
      <c r="S85" s="8" t="s">
        <v>68</v>
      </c>
      <c r="T85" s="9" t="s">
        <v>625</v>
      </c>
      <c r="U85" s="9" t="s">
        <v>626</v>
      </c>
      <c r="V85" s="13">
        <v>45117.0</v>
      </c>
      <c r="W85" s="11" t="s">
        <v>674</v>
      </c>
      <c r="X85" s="11" t="s">
        <v>675</v>
      </c>
      <c r="Y85" s="14" t="s">
        <v>676</v>
      </c>
      <c r="Z85" s="11"/>
      <c r="AA85" s="11"/>
      <c r="AB85" s="11"/>
      <c r="AC85" s="15"/>
      <c r="AD85" s="11"/>
      <c r="AE85" s="11"/>
      <c r="AF85" s="11" t="s">
        <v>677</v>
      </c>
      <c r="AG85" s="8">
        <f>'Disponibilidad en canales comer'!M54</f>
        <v>0</v>
      </c>
      <c r="AH85" s="8">
        <f>COUNTIF('Composición de COMBOS'!B:B,A85)</f>
        <v>0</v>
      </c>
      <c r="AI85" s="8">
        <v>1.0</v>
      </c>
      <c r="AJ85" s="8">
        <v>1.0</v>
      </c>
      <c r="AK85" s="8" t="s">
        <v>75</v>
      </c>
      <c r="AL85" s="16">
        <v>19.0</v>
      </c>
      <c r="AM85" s="16">
        <v>240.0</v>
      </c>
      <c r="AN85" s="16">
        <v>76.0</v>
      </c>
      <c r="AO85" s="16">
        <v>74.0</v>
      </c>
      <c r="AP85" s="19">
        <v>0.0</v>
      </c>
      <c r="AQ85" s="19">
        <v>0.0</v>
      </c>
      <c r="AR85" s="19">
        <v>0.0</v>
      </c>
      <c r="AS85" s="19">
        <v>0.0</v>
      </c>
      <c r="AT85" s="16">
        <v>20.0</v>
      </c>
      <c r="AU85" s="16">
        <v>77.0</v>
      </c>
      <c r="AV85" s="16">
        <v>125.0</v>
      </c>
      <c r="AW85" s="16">
        <v>10.0</v>
      </c>
      <c r="AX85" s="17">
        <f t="shared" si="3"/>
        <v>19.25</v>
      </c>
      <c r="AY85" s="17">
        <v>0.0</v>
      </c>
      <c r="AZ85" s="17">
        <v>0.0</v>
      </c>
      <c r="BA85" s="17">
        <v>0.0</v>
      </c>
      <c r="BB85" s="17">
        <v>0.0</v>
      </c>
      <c r="BC85" s="17">
        <f t="shared" si="4"/>
        <v>0</v>
      </c>
      <c r="BD85" s="8" t="s">
        <v>76</v>
      </c>
      <c r="BE85" s="22" t="s">
        <v>678</v>
      </c>
    </row>
    <row r="86" ht="15.75" customHeight="1">
      <c r="A86" s="11">
        <v>2000016.0</v>
      </c>
      <c r="B86" s="8" t="s">
        <v>679</v>
      </c>
      <c r="C86" s="8">
        <v>2.0</v>
      </c>
      <c r="D86" s="8" t="s">
        <v>524</v>
      </c>
      <c r="E86" s="8">
        <v>1.0</v>
      </c>
      <c r="F86" s="8" t="s">
        <v>525</v>
      </c>
      <c r="G86" s="8">
        <v>2.0</v>
      </c>
      <c r="H86" s="8" t="s">
        <v>619</v>
      </c>
      <c r="I86" s="11" t="s">
        <v>680</v>
      </c>
      <c r="J86" s="25" t="s">
        <v>681</v>
      </c>
      <c r="K86" s="11" t="s">
        <v>680</v>
      </c>
      <c r="L86" s="11" t="s">
        <v>682</v>
      </c>
      <c r="M86" s="26" t="s">
        <v>683</v>
      </c>
      <c r="N86" s="11">
        <f t="shared" si="1"/>
        <v>13</v>
      </c>
      <c r="O86" s="8" t="s">
        <v>532</v>
      </c>
      <c r="P86" s="11" t="s">
        <v>67</v>
      </c>
      <c r="Q86" s="29">
        <v>243.77</v>
      </c>
      <c r="R86" s="12">
        <f t="shared" si="2"/>
        <v>282.7732</v>
      </c>
      <c r="S86" s="8" t="s">
        <v>238</v>
      </c>
      <c r="T86" s="9" t="s">
        <v>625</v>
      </c>
      <c r="U86" s="9" t="s">
        <v>626</v>
      </c>
      <c r="V86" s="40">
        <v>45117.0</v>
      </c>
      <c r="W86" s="11" t="s">
        <v>684</v>
      </c>
      <c r="X86" s="11" t="s">
        <v>685</v>
      </c>
      <c r="Y86" s="14" t="s">
        <v>686</v>
      </c>
      <c r="Z86" s="11" t="s">
        <v>687</v>
      </c>
      <c r="AA86" s="11" t="s">
        <v>688</v>
      </c>
      <c r="AB86" s="24" t="s">
        <v>657</v>
      </c>
      <c r="AC86" s="15" t="s">
        <v>689</v>
      </c>
      <c r="AD86" s="24" t="s">
        <v>690</v>
      </c>
      <c r="AE86" s="24"/>
      <c r="AF86" s="11" t="s">
        <v>691</v>
      </c>
      <c r="AG86" s="8">
        <f>'Disponibilidad en canales comer'!M55</f>
        <v>7</v>
      </c>
      <c r="AH86" s="8">
        <f>COUNTIF('Composición de COMBOS'!B:B,A86)</f>
        <v>2</v>
      </c>
      <c r="AI86" s="8">
        <v>1.0</v>
      </c>
      <c r="AJ86" s="8">
        <v>1.0</v>
      </c>
      <c r="AK86" s="8" t="s">
        <v>75</v>
      </c>
      <c r="AL86" s="16">
        <v>4.5</v>
      </c>
      <c r="AM86" s="16">
        <v>75.0</v>
      </c>
      <c r="AN86" s="16">
        <v>50.0</v>
      </c>
      <c r="AO86" s="16" t="s">
        <v>692</v>
      </c>
      <c r="AP86" s="19">
        <v>0.0</v>
      </c>
      <c r="AQ86" s="19">
        <v>0.0</v>
      </c>
      <c r="AR86" s="19">
        <v>0.0</v>
      </c>
      <c r="AS86" s="19">
        <v>0.0</v>
      </c>
      <c r="AT86" s="16">
        <v>5.0</v>
      </c>
      <c r="AU86" s="16">
        <v>7.0</v>
      </c>
      <c r="AV86" s="16">
        <v>86.0</v>
      </c>
      <c r="AW86" s="16">
        <v>52.0</v>
      </c>
      <c r="AX86" s="17">
        <f t="shared" si="3"/>
        <v>6.2608</v>
      </c>
      <c r="AY86" s="17">
        <v>0.0</v>
      </c>
      <c r="AZ86" s="17">
        <v>0.0</v>
      </c>
      <c r="BA86" s="17">
        <v>0.0</v>
      </c>
      <c r="BB86" s="17">
        <v>0.0</v>
      </c>
      <c r="BC86" s="17">
        <f t="shared" si="4"/>
        <v>0</v>
      </c>
      <c r="BD86" s="8" t="s">
        <v>76</v>
      </c>
      <c r="BE86" s="22" t="s">
        <v>693</v>
      </c>
    </row>
    <row r="87" ht="15.75" customHeight="1">
      <c r="A87" s="11">
        <v>2000017.0</v>
      </c>
      <c r="B87" s="8" t="s">
        <v>694</v>
      </c>
      <c r="C87" s="8">
        <v>2.0</v>
      </c>
      <c r="D87" s="8" t="s">
        <v>524</v>
      </c>
      <c r="E87" s="8">
        <v>1.0</v>
      </c>
      <c r="F87" s="8" t="s">
        <v>525</v>
      </c>
      <c r="G87" s="8">
        <v>2.0</v>
      </c>
      <c r="H87" s="8" t="s">
        <v>619</v>
      </c>
      <c r="I87" s="11" t="s">
        <v>695</v>
      </c>
      <c r="J87" s="25" t="s">
        <v>696</v>
      </c>
      <c r="K87" s="11" t="s">
        <v>695</v>
      </c>
      <c r="L87" s="11" t="s">
        <v>697</v>
      </c>
      <c r="M87" s="26" t="s">
        <v>698</v>
      </c>
      <c r="N87" s="11">
        <f t="shared" si="1"/>
        <v>16</v>
      </c>
      <c r="O87" s="8" t="s">
        <v>532</v>
      </c>
      <c r="P87" s="11" t="s">
        <v>67</v>
      </c>
      <c r="Q87" s="29">
        <v>588.0</v>
      </c>
      <c r="R87" s="12">
        <f t="shared" si="2"/>
        <v>682.08</v>
      </c>
      <c r="S87" s="8" t="s">
        <v>68</v>
      </c>
      <c r="T87" s="9" t="s">
        <v>625</v>
      </c>
      <c r="U87" s="9" t="s">
        <v>626</v>
      </c>
      <c r="V87" s="13">
        <v>45117.0</v>
      </c>
      <c r="W87" s="11" t="s">
        <v>699</v>
      </c>
      <c r="X87" s="11" t="s">
        <v>700</v>
      </c>
      <c r="Y87" s="14" t="s">
        <v>701</v>
      </c>
      <c r="Z87" s="11"/>
      <c r="AA87" s="11"/>
      <c r="AB87" s="11"/>
      <c r="AC87" s="15"/>
      <c r="AD87" s="11"/>
      <c r="AE87" s="11"/>
      <c r="AF87" s="11" t="s">
        <v>702</v>
      </c>
      <c r="AG87" s="8">
        <f>'Disponibilidad en canales comer'!M56</f>
        <v>0</v>
      </c>
      <c r="AH87" s="8">
        <f>COUNTIF('Composición de COMBOS'!B:B,A87)</f>
        <v>0</v>
      </c>
      <c r="AI87" s="8">
        <v>1.0</v>
      </c>
      <c r="AJ87" s="8">
        <v>1.0</v>
      </c>
      <c r="AK87" s="8" t="s">
        <v>75</v>
      </c>
      <c r="AL87" s="16">
        <v>9.0</v>
      </c>
      <c r="AM87" s="16">
        <v>86.0</v>
      </c>
      <c r="AN87" s="16">
        <v>86.0</v>
      </c>
      <c r="AO87" s="16">
        <v>74.0</v>
      </c>
      <c r="AP87" s="19">
        <v>0.0</v>
      </c>
      <c r="AQ87" s="19">
        <v>0.0</v>
      </c>
      <c r="AR87" s="19">
        <v>0.0</v>
      </c>
      <c r="AS87" s="19">
        <v>0.0</v>
      </c>
      <c r="AT87" s="16">
        <v>10.0</v>
      </c>
      <c r="AU87" s="16">
        <v>87.0</v>
      </c>
      <c r="AV87" s="16">
        <v>87.0</v>
      </c>
      <c r="AW87" s="16">
        <v>5.0</v>
      </c>
      <c r="AX87" s="17">
        <f t="shared" si="3"/>
        <v>7.569</v>
      </c>
      <c r="AY87" s="17">
        <v>0.0</v>
      </c>
      <c r="AZ87" s="17">
        <v>0.0</v>
      </c>
      <c r="BA87" s="17">
        <v>0.0</v>
      </c>
      <c r="BB87" s="17">
        <v>0.0</v>
      </c>
      <c r="BC87" s="17">
        <f t="shared" si="4"/>
        <v>0</v>
      </c>
      <c r="BD87" s="8" t="s">
        <v>76</v>
      </c>
      <c r="BE87" s="22" t="s">
        <v>703</v>
      </c>
    </row>
    <row r="88" ht="15.75" customHeight="1">
      <c r="A88" s="11">
        <v>2000018.0</v>
      </c>
      <c r="B88" s="8" t="s">
        <v>704</v>
      </c>
      <c r="C88" s="8">
        <v>2.0</v>
      </c>
      <c r="D88" s="8" t="s">
        <v>524</v>
      </c>
      <c r="E88" s="8">
        <v>1.0</v>
      </c>
      <c r="F88" s="8" t="s">
        <v>525</v>
      </c>
      <c r="G88" s="8">
        <v>2.0</v>
      </c>
      <c r="H88" s="8" t="s">
        <v>619</v>
      </c>
      <c r="I88" s="11" t="s">
        <v>705</v>
      </c>
      <c r="J88" s="25" t="s">
        <v>706</v>
      </c>
      <c r="K88" s="11" t="s">
        <v>705</v>
      </c>
      <c r="L88" s="11" t="s">
        <v>707</v>
      </c>
      <c r="M88" s="26" t="s">
        <v>708</v>
      </c>
      <c r="N88" s="11">
        <f t="shared" si="1"/>
        <v>17</v>
      </c>
      <c r="O88" s="8" t="s">
        <v>532</v>
      </c>
      <c r="P88" s="11" t="s">
        <v>67</v>
      </c>
      <c r="Q88" s="29">
        <v>446.59</v>
      </c>
      <c r="R88" s="12">
        <f t="shared" si="2"/>
        <v>518.0444</v>
      </c>
      <c r="S88" s="8" t="s">
        <v>238</v>
      </c>
      <c r="T88" s="9" t="s">
        <v>625</v>
      </c>
      <c r="U88" s="9" t="s">
        <v>626</v>
      </c>
      <c r="V88" s="13">
        <v>45177.0</v>
      </c>
      <c r="W88" s="11" t="s">
        <v>709</v>
      </c>
      <c r="X88" s="11"/>
      <c r="Y88" s="14" t="s">
        <v>710</v>
      </c>
      <c r="Z88" s="11"/>
      <c r="AA88" s="11"/>
      <c r="AB88" s="11"/>
      <c r="AC88" s="15"/>
      <c r="AD88" s="11"/>
      <c r="AE88" s="11"/>
      <c r="AF88" s="11" t="s">
        <v>711</v>
      </c>
      <c r="AG88" s="8">
        <f>'Disponibilidad en canales comer'!M57</f>
        <v>0</v>
      </c>
      <c r="AH88" s="8">
        <f>COUNTIF('Composición de COMBOS'!B:B,A88)</f>
        <v>2</v>
      </c>
      <c r="AI88" s="8">
        <v>1.0</v>
      </c>
      <c r="AJ88" s="8">
        <v>1.0</v>
      </c>
      <c r="AK88" s="8" t="s">
        <v>75</v>
      </c>
      <c r="AL88" s="16">
        <v>10.5</v>
      </c>
      <c r="AM88" s="16">
        <v>180.0</v>
      </c>
      <c r="AN88" s="16">
        <v>70.0</v>
      </c>
      <c r="AO88" s="16">
        <v>74.0</v>
      </c>
      <c r="AP88" s="19">
        <v>0.0</v>
      </c>
      <c r="AQ88" s="19">
        <v>0.0</v>
      </c>
      <c r="AR88" s="19">
        <v>0.0</v>
      </c>
      <c r="AS88" s="19">
        <v>0.0</v>
      </c>
      <c r="AT88" s="16">
        <v>12.0</v>
      </c>
      <c r="AU88" s="16">
        <v>94.0</v>
      </c>
      <c r="AV88" s="16">
        <v>76.0</v>
      </c>
      <c r="AW88" s="16">
        <v>9.0</v>
      </c>
      <c r="AX88" s="17">
        <f t="shared" si="3"/>
        <v>12.8592</v>
      </c>
      <c r="AY88" s="17">
        <v>0.0</v>
      </c>
      <c r="AZ88" s="17">
        <v>0.0</v>
      </c>
      <c r="BA88" s="17">
        <v>0.0</v>
      </c>
      <c r="BB88" s="17">
        <v>0.0</v>
      </c>
      <c r="BC88" s="17">
        <f t="shared" si="4"/>
        <v>0</v>
      </c>
      <c r="BD88" s="8" t="s">
        <v>76</v>
      </c>
      <c r="BE88" s="22" t="s">
        <v>712</v>
      </c>
    </row>
    <row r="89" ht="15.75" customHeight="1">
      <c r="A89" s="11">
        <v>2000019.0</v>
      </c>
      <c r="B89" s="8"/>
      <c r="C89" s="8">
        <v>2.0</v>
      </c>
      <c r="D89" s="8" t="s">
        <v>524</v>
      </c>
      <c r="E89" s="8">
        <v>1.0</v>
      </c>
      <c r="F89" s="8" t="s">
        <v>525</v>
      </c>
      <c r="G89" s="8">
        <v>5.0</v>
      </c>
      <c r="H89" s="8" t="s">
        <v>526</v>
      </c>
      <c r="I89" s="11" t="s">
        <v>713</v>
      </c>
      <c r="J89" s="25" t="s">
        <v>714</v>
      </c>
      <c r="K89" s="33" t="s">
        <v>715</v>
      </c>
      <c r="L89" s="8" t="s">
        <v>716</v>
      </c>
      <c r="M89" s="21" t="s">
        <v>717</v>
      </c>
      <c r="N89" s="11">
        <f t="shared" si="1"/>
        <v>18</v>
      </c>
      <c r="O89" s="8" t="s">
        <v>546</v>
      </c>
      <c r="P89" s="11" t="s">
        <v>67</v>
      </c>
      <c r="Q89" s="29">
        <v>156.88</v>
      </c>
      <c r="R89" s="12">
        <f t="shared" si="2"/>
        <v>181.9808</v>
      </c>
      <c r="S89" s="8" t="s">
        <v>68</v>
      </c>
      <c r="T89" s="9" t="s">
        <v>533</v>
      </c>
      <c r="U89" s="9" t="s">
        <v>534</v>
      </c>
      <c r="V89" s="13">
        <v>45428.0</v>
      </c>
      <c r="W89" s="11" t="s">
        <v>716</v>
      </c>
      <c r="X89" s="11"/>
      <c r="Y89" s="23"/>
      <c r="Z89" s="11"/>
      <c r="AA89" s="11"/>
      <c r="AB89" s="11"/>
      <c r="AC89" s="15"/>
      <c r="AD89" s="11"/>
      <c r="AE89" s="11"/>
      <c r="AF89" s="11" t="s">
        <v>220</v>
      </c>
      <c r="AG89" s="8">
        <f>'Disponibilidad en canales comer'!M58</f>
        <v>0</v>
      </c>
      <c r="AH89" s="8">
        <f>COUNTIF('Composición de COMBOS'!B:B,A89)</f>
        <v>1</v>
      </c>
      <c r="AI89" s="8">
        <v>1.0</v>
      </c>
      <c r="AJ89" s="8">
        <v>1.0</v>
      </c>
      <c r="AK89" s="8" t="s">
        <v>253</v>
      </c>
      <c r="AL89" s="16">
        <v>3.3</v>
      </c>
      <c r="AM89" s="16">
        <v>44.0</v>
      </c>
      <c r="AN89" s="16">
        <v>48.5</v>
      </c>
      <c r="AO89" s="16">
        <v>80.5</v>
      </c>
      <c r="AP89" s="19">
        <v>0.0</v>
      </c>
      <c r="AQ89" s="19">
        <v>0.0</v>
      </c>
      <c r="AR89" s="19">
        <v>0.0</v>
      </c>
      <c r="AS89" s="19">
        <v>0.0</v>
      </c>
      <c r="AT89" s="16">
        <v>9.99999999999979E-6</v>
      </c>
      <c r="AU89" s="16">
        <v>9.99999999999979E-6</v>
      </c>
      <c r="AV89" s="16">
        <v>9.99999999999979E-6</v>
      </c>
      <c r="AW89" s="16">
        <v>9.99999999999979E-6</v>
      </c>
      <c r="AX89" s="17">
        <f t="shared" si="3"/>
        <v>0</v>
      </c>
      <c r="AY89" s="17">
        <v>0.0</v>
      </c>
      <c r="AZ89" s="17">
        <v>0.0</v>
      </c>
      <c r="BA89" s="17">
        <v>0.0</v>
      </c>
      <c r="BB89" s="17">
        <v>0.0</v>
      </c>
      <c r="BC89" s="17">
        <f t="shared" si="4"/>
        <v>0</v>
      </c>
      <c r="BD89" s="8" t="s">
        <v>76</v>
      </c>
      <c r="BE89" s="22" t="s">
        <v>718</v>
      </c>
    </row>
    <row r="90" ht="15.75" customHeight="1">
      <c r="A90" s="11">
        <v>2000020.0</v>
      </c>
      <c r="B90" s="8" t="s">
        <v>719</v>
      </c>
      <c r="C90" s="8">
        <v>2.0</v>
      </c>
      <c r="D90" s="8" t="s">
        <v>524</v>
      </c>
      <c r="E90" s="8">
        <v>1.0</v>
      </c>
      <c r="F90" s="8" t="s">
        <v>525</v>
      </c>
      <c r="G90" s="8">
        <v>2.0</v>
      </c>
      <c r="H90" s="8" t="s">
        <v>619</v>
      </c>
      <c r="I90" s="11" t="s">
        <v>649</v>
      </c>
      <c r="J90" s="25" t="s">
        <v>720</v>
      </c>
      <c r="K90" s="8" t="s">
        <v>651</v>
      </c>
      <c r="L90" s="8" t="s">
        <v>721</v>
      </c>
      <c r="M90" s="21" t="s">
        <v>722</v>
      </c>
      <c r="N90" s="11">
        <f t="shared" si="1"/>
        <v>20</v>
      </c>
      <c r="O90" s="8" t="s">
        <v>532</v>
      </c>
      <c r="P90" s="11" t="s">
        <v>67</v>
      </c>
      <c r="Q90" s="29">
        <v>513.3</v>
      </c>
      <c r="R90" s="12">
        <f t="shared" si="2"/>
        <v>595.428</v>
      </c>
      <c r="S90" s="8" t="s">
        <v>68</v>
      </c>
      <c r="T90" s="9" t="s">
        <v>625</v>
      </c>
      <c r="U90" s="9" t="s">
        <v>626</v>
      </c>
      <c r="V90" s="13">
        <v>45166.0</v>
      </c>
      <c r="W90" s="11" t="s">
        <v>723</v>
      </c>
      <c r="X90" s="11"/>
      <c r="Y90" s="14" t="s">
        <v>724</v>
      </c>
      <c r="Z90" s="11" t="s">
        <v>725</v>
      </c>
      <c r="AA90" s="11" t="s">
        <v>723</v>
      </c>
      <c r="AB90" s="24" t="s">
        <v>726</v>
      </c>
      <c r="AC90" s="15" t="s">
        <v>723</v>
      </c>
      <c r="AD90" s="24" t="s">
        <v>727</v>
      </c>
      <c r="AE90" s="24"/>
      <c r="AF90" s="11" t="s">
        <v>659</v>
      </c>
      <c r="AG90" s="8">
        <f>'Disponibilidad en canales comer'!M59</f>
        <v>6</v>
      </c>
      <c r="AH90" s="8">
        <f>COUNTIF('Composición de COMBOS'!B:B,A90)</f>
        <v>3</v>
      </c>
      <c r="AI90" s="8">
        <v>1.0</v>
      </c>
      <c r="AJ90" s="8">
        <v>1.0</v>
      </c>
      <c r="AK90" s="8" t="s">
        <v>75</v>
      </c>
      <c r="AL90" s="16">
        <v>11.2</v>
      </c>
      <c r="AM90" s="16">
        <v>180.0</v>
      </c>
      <c r="AN90" s="16">
        <v>70.0</v>
      </c>
      <c r="AO90" s="16">
        <v>74.0</v>
      </c>
      <c r="AP90" s="19">
        <v>0.0</v>
      </c>
      <c r="AQ90" s="19">
        <v>0.0</v>
      </c>
      <c r="AR90" s="19">
        <v>0.0</v>
      </c>
      <c r="AS90" s="19">
        <v>0.0</v>
      </c>
      <c r="AT90" s="16">
        <v>11.8</v>
      </c>
      <c r="AU90" s="16">
        <v>71.0</v>
      </c>
      <c r="AV90" s="16">
        <v>8.0</v>
      </c>
      <c r="AW90" s="16">
        <v>94.0</v>
      </c>
      <c r="AX90" s="17">
        <f t="shared" si="3"/>
        <v>10.6784</v>
      </c>
      <c r="AY90" s="17">
        <v>0.0</v>
      </c>
      <c r="AZ90" s="17">
        <v>0.0</v>
      </c>
      <c r="BA90" s="17">
        <v>0.0</v>
      </c>
      <c r="BB90" s="17">
        <v>0.0</v>
      </c>
      <c r="BC90" s="17">
        <f t="shared" si="4"/>
        <v>0</v>
      </c>
      <c r="BD90" s="8" t="s">
        <v>76</v>
      </c>
      <c r="BE90" s="22" t="s">
        <v>728</v>
      </c>
    </row>
    <row r="91" ht="15.75" customHeight="1">
      <c r="A91" s="11">
        <v>2000021.0</v>
      </c>
      <c r="B91" s="8" t="s">
        <v>729</v>
      </c>
      <c r="C91" s="8">
        <v>2.0</v>
      </c>
      <c r="D91" s="8" t="s">
        <v>524</v>
      </c>
      <c r="E91" s="8">
        <v>1.0</v>
      </c>
      <c r="F91" s="8" t="s">
        <v>525</v>
      </c>
      <c r="G91" s="8">
        <v>2.0</v>
      </c>
      <c r="H91" s="8" t="s">
        <v>619</v>
      </c>
      <c r="I91" s="11" t="s">
        <v>730</v>
      </c>
      <c r="J91" s="25" t="s">
        <v>731</v>
      </c>
      <c r="K91" s="11" t="s">
        <v>730</v>
      </c>
      <c r="L91" s="11" t="s">
        <v>732</v>
      </c>
      <c r="M91" s="26" t="s">
        <v>733</v>
      </c>
      <c r="N91" s="11">
        <f t="shared" si="1"/>
        <v>24</v>
      </c>
      <c r="O91" s="8" t="s">
        <v>532</v>
      </c>
      <c r="P91" s="11" t="s">
        <v>67</v>
      </c>
      <c r="Q91" s="29">
        <v>413.15</v>
      </c>
      <c r="R91" s="12">
        <f t="shared" si="2"/>
        <v>479.254</v>
      </c>
      <c r="S91" s="8" t="s">
        <v>68</v>
      </c>
      <c r="T91" s="9" t="s">
        <v>625</v>
      </c>
      <c r="U91" s="9" t="s">
        <v>626</v>
      </c>
      <c r="V91" s="13">
        <v>45117.0</v>
      </c>
      <c r="W91" s="11" t="s">
        <v>734</v>
      </c>
      <c r="X91" s="11" t="s">
        <v>735</v>
      </c>
      <c r="Y91" s="14" t="s">
        <v>736</v>
      </c>
      <c r="Z91" s="11"/>
      <c r="AA91" s="11" t="s">
        <v>734</v>
      </c>
      <c r="AB91" s="24" t="s">
        <v>657</v>
      </c>
      <c r="AC91" s="15" t="s">
        <v>734</v>
      </c>
      <c r="AD91" s="11"/>
      <c r="AE91" s="11"/>
      <c r="AF91" s="11" t="s">
        <v>737</v>
      </c>
      <c r="AG91" s="8">
        <f>'Disponibilidad en canales comer'!M60</f>
        <v>5</v>
      </c>
      <c r="AH91" s="8">
        <f>COUNTIF('Composición de COMBOS'!B:B,A91)</f>
        <v>4</v>
      </c>
      <c r="AI91" s="8">
        <v>1.0</v>
      </c>
      <c r="AJ91" s="8">
        <v>1.0</v>
      </c>
      <c r="AK91" s="8" t="s">
        <v>75</v>
      </c>
      <c r="AL91" s="16">
        <v>12.5</v>
      </c>
      <c r="AM91" s="16">
        <v>180.0</v>
      </c>
      <c r="AN91" s="16">
        <v>74.5</v>
      </c>
      <c r="AO91" s="16">
        <v>74.0</v>
      </c>
      <c r="AP91" s="19">
        <v>0.0</v>
      </c>
      <c r="AQ91" s="19">
        <v>0.0</v>
      </c>
      <c r="AR91" s="19">
        <v>0.0</v>
      </c>
      <c r="AS91" s="19">
        <v>0.0</v>
      </c>
      <c r="AT91" s="16">
        <v>13.5</v>
      </c>
      <c r="AU91" s="16">
        <v>8.0</v>
      </c>
      <c r="AV91" s="16">
        <v>71.0</v>
      </c>
      <c r="AW91" s="16">
        <v>94.0</v>
      </c>
      <c r="AX91" s="17">
        <f t="shared" si="3"/>
        <v>10.6784</v>
      </c>
      <c r="AY91" s="17">
        <v>0.0</v>
      </c>
      <c r="AZ91" s="17">
        <v>0.0</v>
      </c>
      <c r="BA91" s="17">
        <v>0.0</v>
      </c>
      <c r="BB91" s="17">
        <v>0.0</v>
      </c>
      <c r="BC91" s="17">
        <f t="shared" si="4"/>
        <v>0</v>
      </c>
      <c r="BD91" s="8" t="s">
        <v>76</v>
      </c>
      <c r="BE91" s="22" t="s">
        <v>738</v>
      </c>
    </row>
    <row r="92" ht="15.75" customHeight="1">
      <c r="A92" s="11">
        <v>2000022.0</v>
      </c>
      <c r="B92" s="8" t="s">
        <v>739</v>
      </c>
      <c r="C92" s="8">
        <v>2.0</v>
      </c>
      <c r="D92" s="8" t="s">
        <v>524</v>
      </c>
      <c r="E92" s="8">
        <v>1.0</v>
      </c>
      <c r="F92" s="8" t="s">
        <v>525</v>
      </c>
      <c r="G92" s="8">
        <v>2.0</v>
      </c>
      <c r="H92" s="8" t="s">
        <v>619</v>
      </c>
      <c r="I92" s="11" t="s">
        <v>730</v>
      </c>
      <c r="J92" s="25" t="s">
        <v>740</v>
      </c>
      <c r="K92" s="11" t="s">
        <v>730</v>
      </c>
      <c r="L92" s="11" t="s">
        <v>741</v>
      </c>
      <c r="M92" s="26" t="s">
        <v>742</v>
      </c>
      <c r="N92" s="11">
        <f t="shared" si="1"/>
        <v>24</v>
      </c>
      <c r="O92" s="8" t="s">
        <v>532</v>
      </c>
      <c r="P92" s="11" t="s">
        <v>67</v>
      </c>
      <c r="Q92" s="29">
        <v>473.76</v>
      </c>
      <c r="R92" s="12">
        <f t="shared" si="2"/>
        <v>549.5616</v>
      </c>
      <c r="S92" s="8" t="s">
        <v>68</v>
      </c>
      <c r="T92" s="9" t="s">
        <v>625</v>
      </c>
      <c r="U92" s="9" t="s">
        <v>626</v>
      </c>
      <c r="V92" s="13">
        <v>45117.0</v>
      </c>
      <c r="W92" s="11" t="s">
        <v>743</v>
      </c>
      <c r="X92" s="11" t="s">
        <v>744</v>
      </c>
      <c r="Y92" s="14" t="s">
        <v>745</v>
      </c>
      <c r="Z92" s="11"/>
      <c r="AA92" s="11"/>
      <c r="AB92" s="11"/>
      <c r="AC92" s="15"/>
      <c r="AD92" s="11"/>
      <c r="AE92" s="11"/>
      <c r="AF92" s="11" t="s">
        <v>746</v>
      </c>
      <c r="AG92" s="8">
        <f>'Disponibilidad en canales comer'!M61</f>
        <v>0</v>
      </c>
      <c r="AH92" s="8">
        <f>COUNTIF('Composición de COMBOS'!B:B,A92)</f>
        <v>4</v>
      </c>
      <c r="AI92" s="8">
        <v>1.0</v>
      </c>
      <c r="AJ92" s="8">
        <v>1.0</v>
      </c>
      <c r="AK92" s="8" t="s">
        <v>75</v>
      </c>
      <c r="AL92" s="16">
        <v>12.5</v>
      </c>
      <c r="AM92" s="16">
        <v>180.0</v>
      </c>
      <c r="AN92" s="16">
        <v>74.5</v>
      </c>
      <c r="AO92" s="16">
        <v>74.0</v>
      </c>
      <c r="AP92" s="19">
        <v>0.0</v>
      </c>
      <c r="AQ92" s="19">
        <v>0.0</v>
      </c>
      <c r="AR92" s="19">
        <v>0.0</v>
      </c>
      <c r="AS92" s="19">
        <v>0.0</v>
      </c>
      <c r="AT92" s="16">
        <v>12.0</v>
      </c>
      <c r="AU92" s="16">
        <v>94.0</v>
      </c>
      <c r="AV92" s="16">
        <v>76.0</v>
      </c>
      <c r="AW92" s="16">
        <v>9.0</v>
      </c>
      <c r="AX92" s="17">
        <f t="shared" si="3"/>
        <v>12.8592</v>
      </c>
      <c r="AY92" s="17">
        <v>0.0</v>
      </c>
      <c r="AZ92" s="17">
        <v>0.0</v>
      </c>
      <c r="BA92" s="17">
        <v>0.0</v>
      </c>
      <c r="BB92" s="17">
        <v>0.0</v>
      </c>
      <c r="BC92" s="17">
        <f t="shared" si="4"/>
        <v>0</v>
      </c>
      <c r="BD92" s="8" t="s">
        <v>76</v>
      </c>
      <c r="BE92" s="22" t="s">
        <v>747</v>
      </c>
    </row>
    <row r="93" ht="15.75" customHeight="1">
      <c r="A93" s="11">
        <v>2000023.0</v>
      </c>
      <c r="B93" s="8" t="s">
        <v>748</v>
      </c>
      <c r="C93" s="8">
        <v>2.0</v>
      </c>
      <c r="D93" s="8" t="s">
        <v>524</v>
      </c>
      <c r="E93" s="8">
        <v>1.0</v>
      </c>
      <c r="F93" s="8" t="s">
        <v>525</v>
      </c>
      <c r="G93" s="8">
        <v>3.0</v>
      </c>
      <c r="H93" s="8" t="s">
        <v>749</v>
      </c>
      <c r="I93" s="11" t="s">
        <v>750</v>
      </c>
      <c r="J93" s="25" t="s">
        <v>751</v>
      </c>
      <c r="K93" s="8" t="s">
        <v>752</v>
      </c>
      <c r="L93" s="8" t="s">
        <v>753</v>
      </c>
      <c r="M93" s="21" t="s">
        <v>754</v>
      </c>
      <c r="N93" s="11">
        <f t="shared" si="1"/>
        <v>17</v>
      </c>
      <c r="O93" s="8" t="s">
        <v>532</v>
      </c>
      <c r="P93" s="11" t="s">
        <v>67</v>
      </c>
      <c r="Q93" s="12">
        <v>1420.44</v>
      </c>
      <c r="R93" s="12">
        <f t="shared" si="2"/>
        <v>1647.7104</v>
      </c>
      <c r="S93" s="8" t="s">
        <v>238</v>
      </c>
      <c r="T93" s="9" t="s">
        <v>217</v>
      </c>
      <c r="U93" s="9" t="s">
        <v>218</v>
      </c>
      <c r="V93" s="13">
        <v>45117.0</v>
      </c>
      <c r="W93" s="11" t="s">
        <v>755</v>
      </c>
      <c r="X93" s="11" t="s">
        <v>756</v>
      </c>
      <c r="Y93" s="14" t="s">
        <v>757</v>
      </c>
      <c r="Z93" s="11" t="s">
        <v>758</v>
      </c>
      <c r="AA93" s="11"/>
      <c r="AB93" s="11"/>
      <c r="AC93" s="15"/>
      <c r="AD93" s="11"/>
      <c r="AE93" s="11"/>
      <c r="AF93" s="11" t="s">
        <v>759</v>
      </c>
      <c r="AG93" s="8">
        <f>'Disponibilidad en canales comer'!M62</f>
        <v>3</v>
      </c>
      <c r="AH93" s="8">
        <f>COUNTIF('Composición de COMBOS'!B:B,A93)</f>
        <v>0</v>
      </c>
      <c r="AI93" s="8">
        <v>1.0</v>
      </c>
      <c r="AJ93" s="8">
        <v>1.0</v>
      </c>
      <c r="AK93" s="8" t="s">
        <v>75</v>
      </c>
      <c r="AL93" s="16">
        <v>0.0</v>
      </c>
      <c r="AM93" s="16">
        <v>0.0</v>
      </c>
      <c r="AN93" s="16">
        <v>0.0</v>
      </c>
      <c r="AO93" s="16">
        <v>0.0</v>
      </c>
      <c r="AP93" s="19">
        <v>0.0</v>
      </c>
      <c r="AQ93" s="19">
        <v>0.0</v>
      </c>
      <c r="AR93" s="19">
        <v>0.0</v>
      </c>
      <c r="AS93" s="19">
        <v>0.0</v>
      </c>
      <c r="AT93" s="16">
        <v>23.0</v>
      </c>
      <c r="AU93" s="16">
        <v>39.0</v>
      </c>
      <c r="AV93" s="16">
        <v>63.0</v>
      </c>
      <c r="AW93" s="16">
        <v>63.5</v>
      </c>
      <c r="AX93" s="17">
        <f t="shared" si="3"/>
        <v>31.2039</v>
      </c>
      <c r="AY93" s="17">
        <v>0.0</v>
      </c>
      <c r="AZ93" s="17">
        <v>0.0</v>
      </c>
      <c r="BA93" s="17">
        <v>0.0</v>
      </c>
      <c r="BB93" s="17">
        <v>0.0</v>
      </c>
      <c r="BC93" s="17">
        <f t="shared" si="4"/>
        <v>0</v>
      </c>
      <c r="BD93" s="8" t="s">
        <v>76</v>
      </c>
      <c r="BE93" s="22" t="s">
        <v>760</v>
      </c>
    </row>
    <row r="94" ht="15.75" customHeight="1">
      <c r="A94" s="11">
        <v>2000024.0</v>
      </c>
      <c r="B94" s="8" t="s">
        <v>761</v>
      </c>
      <c r="C94" s="8">
        <v>2.0</v>
      </c>
      <c r="D94" s="8" t="s">
        <v>524</v>
      </c>
      <c r="E94" s="8">
        <v>1.0</v>
      </c>
      <c r="F94" s="8" t="s">
        <v>525</v>
      </c>
      <c r="G94" s="8">
        <v>3.0</v>
      </c>
      <c r="H94" s="8" t="s">
        <v>749</v>
      </c>
      <c r="I94" s="11" t="s">
        <v>762</v>
      </c>
      <c r="J94" s="25" t="s">
        <v>763</v>
      </c>
      <c r="K94" s="8" t="s">
        <v>764</v>
      </c>
      <c r="L94" s="8" t="s">
        <v>765</v>
      </c>
      <c r="M94" s="21" t="s">
        <v>766</v>
      </c>
      <c r="N94" s="11">
        <f t="shared" si="1"/>
        <v>17</v>
      </c>
      <c r="O94" s="8" t="s">
        <v>532</v>
      </c>
      <c r="P94" s="11" t="s">
        <v>67</v>
      </c>
      <c r="Q94" s="29">
        <v>1422.79</v>
      </c>
      <c r="R94" s="12">
        <f t="shared" si="2"/>
        <v>1650.4364</v>
      </c>
      <c r="S94" s="8" t="s">
        <v>238</v>
      </c>
      <c r="T94" s="9" t="s">
        <v>217</v>
      </c>
      <c r="U94" s="9" t="s">
        <v>218</v>
      </c>
      <c r="V94" s="13">
        <v>45117.0</v>
      </c>
      <c r="W94" s="11" t="s">
        <v>767</v>
      </c>
      <c r="X94" s="11" t="s">
        <v>768</v>
      </c>
      <c r="Y94" s="14" t="s">
        <v>769</v>
      </c>
      <c r="Z94" s="11" t="s">
        <v>770</v>
      </c>
      <c r="AA94" s="11"/>
      <c r="AB94" s="11"/>
      <c r="AC94" s="15"/>
      <c r="AD94" s="11"/>
      <c r="AE94" s="11"/>
      <c r="AF94" s="11" t="s">
        <v>771</v>
      </c>
      <c r="AG94" s="8">
        <f>'Disponibilidad en canales comer'!M63</f>
        <v>3</v>
      </c>
      <c r="AH94" s="8">
        <f>COUNTIF('Composición de COMBOS'!B:B,A94)</f>
        <v>0</v>
      </c>
      <c r="AI94" s="8">
        <v>1.0</v>
      </c>
      <c r="AJ94" s="8">
        <v>1.0</v>
      </c>
      <c r="AK94" s="8" t="s">
        <v>75</v>
      </c>
      <c r="AL94" s="16">
        <v>0.0</v>
      </c>
      <c r="AM94" s="16">
        <v>0.0</v>
      </c>
      <c r="AN94" s="16">
        <v>0.0</v>
      </c>
      <c r="AO94" s="16">
        <v>0.0</v>
      </c>
      <c r="AP94" s="19">
        <v>0.0</v>
      </c>
      <c r="AQ94" s="19">
        <v>0.0</v>
      </c>
      <c r="AR94" s="19">
        <v>0.0</v>
      </c>
      <c r="AS94" s="19">
        <v>0.0</v>
      </c>
      <c r="AT94" s="16">
        <v>26.0</v>
      </c>
      <c r="AU94" s="16">
        <v>62.0</v>
      </c>
      <c r="AV94" s="16">
        <v>73.5</v>
      </c>
      <c r="AW94" s="16">
        <v>64.5</v>
      </c>
      <c r="AX94" s="17">
        <f t="shared" si="3"/>
        <v>58.7853</v>
      </c>
      <c r="AY94" s="17">
        <v>0.0</v>
      </c>
      <c r="AZ94" s="17">
        <v>0.0</v>
      </c>
      <c r="BA94" s="17">
        <v>0.0</v>
      </c>
      <c r="BB94" s="17">
        <v>0.0</v>
      </c>
      <c r="BC94" s="17">
        <f t="shared" si="4"/>
        <v>0</v>
      </c>
      <c r="BD94" s="8" t="s">
        <v>76</v>
      </c>
      <c r="BE94" s="22" t="s">
        <v>772</v>
      </c>
    </row>
    <row r="95" ht="15.75" customHeight="1">
      <c r="A95" s="11">
        <v>2000025.0</v>
      </c>
      <c r="B95" s="8" t="s">
        <v>773</v>
      </c>
      <c r="C95" s="8">
        <v>2.0</v>
      </c>
      <c r="D95" s="8" t="s">
        <v>524</v>
      </c>
      <c r="E95" s="8">
        <v>1.0</v>
      </c>
      <c r="F95" s="8" t="s">
        <v>525</v>
      </c>
      <c r="G95" s="8">
        <v>3.0</v>
      </c>
      <c r="H95" s="8" t="s">
        <v>749</v>
      </c>
      <c r="I95" s="11" t="s">
        <v>774</v>
      </c>
      <c r="J95" s="25" t="s">
        <v>775</v>
      </c>
      <c r="K95" s="8" t="s">
        <v>776</v>
      </c>
      <c r="L95" s="8" t="s">
        <v>777</v>
      </c>
      <c r="M95" s="21" t="s">
        <v>778</v>
      </c>
      <c r="N95" s="11">
        <f t="shared" si="1"/>
        <v>17</v>
      </c>
      <c r="O95" s="8" t="s">
        <v>532</v>
      </c>
      <c r="P95" s="11" t="s">
        <v>67</v>
      </c>
      <c r="Q95" s="29">
        <v>2678.0</v>
      </c>
      <c r="R95" s="12">
        <f t="shared" si="2"/>
        <v>3106.48</v>
      </c>
      <c r="S95" s="8" t="s">
        <v>68</v>
      </c>
      <c r="T95" s="9" t="s">
        <v>217</v>
      </c>
      <c r="U95" s="9" t="s">
        <v>218</v>
      </c>
      <c r="V95" s="13">
        <v>45117.0</v>
      </c>
      <c r="W95" s="11" t="s">
        <v>779</v>
      </c>
      <c r="X95" s="11" t="s">
        <v>780</v>
      </c>
      <c r="Y95" s="14" t="s">
        <v>781</v>
      </c>
      <c r="Z95" s="11"/>
      <c r="AA95" s="11"/>
      <c r="AB95" s="11"/>
      <c r="AC95" s="15"/>
      <c r="AD95" s="11"/>
      <c r="AE95" s="11"/>
      <c r="AF95" s="11" t="s">
        <v>782</v>
      </c>
      <c r="AG95" s="8">
        <f>'Disponibilidad en canales comer'!M64</f>
        <v>0</v>
      </c>
      <c r="AH95" s="8">
        <f>COUNTIF('Composición de COMBOS'!B:B,A95)</f>
        <v>0</v>
      </c>
      <c r="AI95" s="8">
        <v>1.0</v>
      </c>
      <c r="AJ95" s="8">
        <v>1.0</v>
      </c>
      <c r="AK95" s="8" t="s">
        <v>75</v>
      </c>
      <c r="AL95" s="16">
        <v>0.0</v>
      </c>
      <c r="AM95" s="16">
        <v>0.0</v>
      </c>
      <c r="AN95" s="16">
        <v>0.0</v>
      </c>
      <c r="AO95" s="16">
        <v>0.0</v>
      </c>
      <c r="AP95" s="19">
        <v>0.0</v>
      </c>
      <c r="AQ95" s="19">
        <v>0.0</v>
      </c>
      <c r="AR95" s="19">
        <v>0.0</v>
      </c>
      <c r="AS95" s="19">
        <v>0.0</v>
      </c>
      <c r="AT95" s="16">
        <v>36.0</v>
      </c>
      <c r="AU95" s="16">
        <v>110.0</v>
      </c>
      <c r="AV95" s="16">
        <v>57.0</v>
      </c>
      <c r="AW95" s="16">
        <v>39.0</v>
      </c>
      <c r="AX95" s="17">
        <f t="shared" si="3"/>
        <v>48.906</v>
      </c>
      <c r="AY95" s="17">
        <v>0.0</v>
      </c>
      <c r="AZ95" s="17">
        <v>0.0</v>
      </c>
      <c r="BA95" s="17">
        <v>0.0</v>
      </c>
      <c r="BB95" s="17">
        <v>0.0</v>
      </c>
      <c r="BC95" s="17">
        <f t="shared" si="4"/>
        <v>0</v>
      </c>
      <c r="BD95" s="8" t="s">
        <v>76</v>
      </c>
      <c r="BE95" s="22" t="s">
        <v>783</v>
      </c>
    </row>
    <row r="96" ht="15.75" customHeight="1">
      <c r="A96" s="11">
        <v>2000026.0</v>
      </c>
      <c r="B96" s="8" t="s">
        <v>784</v>
      </c>
      <c r="C96" s="8">
        <v>2.0</v>
      </c>
      <c r="D96" s="8" t="s">
        <v>524</v>
      </c>
      <c r="E96" s="8">
        <v>1.0</v>
      </c>
      <c r="F96" s="8" t="s">
        <v>525</v>
      </c>
      <c r="G96" s="8">
        <v>3.0</v>
      </c>
      <c r="H96" s="8" t="s">
        <v>749</v>
      </c>
      <c r="I96" s="11" t="s">
        <v>785</v>
      </c>
      <c r="J96" s="25" t="s">
        <v>786</v>
      </c>
      <c r="K96" s="8" t="s">
        <v>787</v>
      </c>
      <c r="L96" s="8" t="s">
        <v>788</v>
      </c>
      <c r="M96" s="21" t="s">
        <v>789</v>
      </c>
      <c r="N96" s="11">
        <f t="shared" si="1"/>
        <v>18</v>
      </c>
      <c r="O96" s="8" t="s">
        <v>532</v>
      </c>
      <c r="P96" s="11" t="s">
        <v>67</v>
      </c>
      <c r="Q96" s="29">
        <v>2135.5</v>
      </c>
      <c r="R96" s="12">
        <f t="shared" si="2"/>
        <v>2477.18</v>
      </c>
      <c r="S96" s="8" t="s">
        <v>68</v>
      </c>
      <c r="T96" s="9" t="s">
        <v>217</v>
      </c>
      <c r="U96" s="9" t="s">
        <v>218</v>
      </c>
      <c r="V96" s="13">
        <v>45152.0</v>
      </c>
      <c r="W96" s="11" t="s">
        <v>790</v>
      </c>
      <c r="X96" s="11" t="s">
        <v>791</v>
      </c>
      <c r="Y96" s="14" t="s">
        <v>792</v>
      </c>
      <c r="Z96" s="11" t="s">
        <v>793</v>
      </c>
      <c r="AA96" s="11"/>
      <c r="AB96" s="11"/>
      <c r="AC96" s="15"/>
      <c r="AD96" s="11"/>
      <c r="AE96" s="11"/>
      <c r="AF96" s="11" t="s">
        <v>794</v>
      </c>
      <c r="AG96" s="8">
        <f>'Disponibilidad en canales comer'!M65</f>
        <v>0</v>
      </c>
      <c r="AH96" s="8">
        <f>COUNTIF('Composición de COMBOS'!B:B,A96)</f>
        <v>0</v>
      </c>
      <c r="AI96" s="8">
        <v>1.0</v>
      </c>
      <c r="AJ96" s="8">
        <v>1.0</v>
      </c>
      <c r="AK96" s="8" t="s">
        <v>75</v>
      </c>
      <c r="AL96" s="16">
        <v>0.0</v>
      </c>
      <c r="AM96" s="16">
        <v>0.0</v>
      </c>
      <c r="AN96" s="16">
        <v>0.0</v>
      </c>
      <c r="AO96" s="16">
        <v>0.0</v>
      </c>
      <c r="AP96" s="19">
        <v>0.0</v>
      </c>
      <c r="AQ96" s="19">
        <v>0.0</v>
      </c>
      <c r="AR96" s="19">
        <v>0.0</v>
      </c>
      <c r="AS96" s="19">
        <v>0.0</v>
      </c>
      <c r="AT96" s="16">
        <v>30.0</v>
      </c>
      <c r="AU96" s="16">
        <v>83.0</v>
      </c>
      <c r="AV96" s="16">
        <v>77.0</v>
      </c>
      <c r="AW96" s="16">
        <v>62.0</v>
      </c>
      <c r="AX96" s="17">
        <f t="shared" si="3"/>
        <v>79.2484</v>
      </c>
      <c r="AY96" s="17">
        <v>0.0</v>
      </c>
      <c r="AZ96" s="17">
        <v>0.0</v>
      </c>
      <c r="BA96" s="17">
        <v>0.0</v>
      </c>
      <c r="BB96" s="17">
        <v>0.0</v>
      </c>
      <c r="BC96" s="17">
        <f t="shared" si="4"/>
        <v>0</v>
      </c>
      <c r="BD96" s="8" t="s">
        <v>76</v>
      </c>
      <c r="BE96" s="22" t="s">
        <v>795</v>
      </c>
    </row>
    <row r="97" ht="15.75" customHeight="1">
      <c r="A97" s="11">
        <v>2000027.0</v>
      </c>
      <c r="B97" s="8" t="s">
        <v>796</v>
      </c>
      <c r="C97" s="8">
        <v>2.0</v>
      </c>
      <c r="D97" s="8" t="s">
        <v>524</v>
      </c>
      <c r="E97" s="8">
        <v>1.0</v>
      </c>
      <c r="F97" s="8" t="s">
        <v>525</v>
      </c>
      <c r="G97" s="8">
        <v>3.0</v>
      </c>
      <c r="H97" s="8" t="s">
        <v>749</v>
      </c>
      <c r="I97" s="11" t="s">
        <v>797</v>
      </c>
      <c r="J97" s="25" t="s">
        <v>798</v>
      </c>
      <c r="K97" s="8" t="s">
        <v>799</v>
      </c>
      <c r="L97" s="8" t="s">
        <v>800</v>
      </c>
      <c r="M97" s="21" t="s">
        <v>801</v>
      </c>
      <c r="N97" s="11">
        <f t="shared" si="1"/>
        <v>16</v>
      </c>
      <c r="O97" s="8" t="s">
        <v>532</v>
      </c>
      <c r="P97" s="11" t="s">
        <v>67</v>
      </c>
      <c r="Q97" s="29">
        <v>1541.78</v>
      </c>
      <c r="R97" s="12">
        <f t="shared" si="2"/>
        <v>1788.4648</v>
      </c>
      <c r="S97" s="8" t="s">
        <v>68</v>
      </c>
      <c r="T97" s="9" t="s">
        <v>217</v>
      </c>
      <c r="U97" s="9" t="s">
        <v>218</v>
      </c>
      <c r="V97" s="13">
        <v>45138.0</v>
      </c>
      <c r="W97" s="11" t="s">
        <v>802</v>
      </c>
      <c r="X97" s="11" t="s">
        <v>803</v>
      </c>
      <c r="Y97" s="14" t="s">
        <v>804</v>
      </c>
      <c r="Z97" s="11" t="s">
        <v>805</v>
      </c>
      <c r="AA97" s="11" t="s">
        <v>806</v>
      </c>
      <c r="AB97" s="11"/>
      <c r="AC97" s="15"/>
      <c r="AD97" s="11"/>
      <c r="AE97" s="11"/>
      <c r="AF97" s="11" t="s">
        <v>807</v>
      </c>
      <c r="AG97" s="8">
        <f>'Disponibilidad en canales comer'!M66</f>
        <v>3</v>
      </c>
      <c r="AH97" s="8">
        <f>COUNTIF('Composición de COMBOS'!B:B,A97)</f>
        <v>0</v>
      </c>
      <c r="AI97" s="8">
        <v>1.0</v>
      </c>
      <c r="AJ97" s="8">
        <v>1.0</v>
      </c>
      <c r="AK97" s="8" t="s">
        <v>75</v>
      </c>
      <c r="AL97" s="16">
        <v>0.0</v>
      </c>
      <c r="AM97" s="16">
        <v>0.0</v>
      </c>
      <c r="AN97" s="16">
        <v>0.0</v>
      </c>
      <c r="AO97" s="16">
        <v>0.0</v>
      </c>
      <c r="AP97" s="19">
        <v>0.0</v>
      </c>
      <c r="AQ97" s="19">
        <v>0.0</v>
      </c>
      <c r="AR97" s="19">
        <v>0.0</v>
      </c>
      <c r="AS97" s="19">
        <v>0.0</v>
      </c>
      <c r="AT97" s="16">
        <v>19.0</v>
      </c>
      <c r="AU97" s="16">
        <v>80.0</v>
      </c>
      <c r="AV97" s="16">
        <v>72.0</v>
      </c>
      <c r="AW97" s="16">
        <v>43.0</v>
      </c>
      <c r="AX97" s="17">
        <f t="shared" si="3"/>
        <v>49.536</v>
      </c>
      <c r="AY97" s="17">
        <v>0.0</v>
      </c>
      <c r="AZ97" s="17">
        <v>0.0</v>
      </c>
      <c r="BA97" s="17">
        <v>0.0</v>
      </c>
      <c r="BB97" s="17">
        <v>0.0</v>
      </c>
      <c r="BC97" s="17">
        <f t="shared" si="4"/>
        <v>0</v>
      </c>
      <c r="BD97" s="8" t="s">
        <v>76</v>
      </c>
      <c r="BE97" s="22" t="s">
        <v>808</v>
      </c>
    </row>
    <row r="98" ht="15.75" customHeight="1">
      <c r="A98" s="11">
        <v>2000028.0</v>
      </c>
      <c r="B98" s="8" t="s">
        <v>809</v>
      </c>
      <c r="C98" s="8">
        <v>2.0</v>
      </c>
      <c r="D98" s="8" t="s">
        <v>524</v>
      </c>
      <c r="E98" s="8">
        <v>1.0</v>
      </c>
      <c r="F98" s="8" t="s">
        <v>525</v>
      </c>
      <c r="G98" s="8">
        <v>3.0</v>
      </c>
      <c r="H98" s="8" t="s">
        <v>749</v>
      </c>
      <c r="I98" s="11" t="s">
        <v>810</v>
      </c>
      <c r="J98" s="25" t="s">
        <v>811</v>
      </c>
      <c r="K98" s="8" t="s">
        <v>812</v>
      </c>
      <c r="L98" s="8" t="s">
        <v>813</v>
      </c>
      <c r="M98" s="21" t="s">
        <v>814</v>
      </c>
      <c r="N98" s="11">
        <f t="shared" si="1"/>
        <v>17</v>
      </c>
      <c r="O98" s="8" t="s">
        <v>532</v>
      </c>
      <c r="P98" s="11" t="s">
        <v>67</v>
      </c>
      <c r="Q98" s="29">
        <v>2451.0</v>
      </c>
      <c r="R98" s="12">
        <f t="shared" si="2"/>
        <v>2843.16</v>
      </c>
      <c r="S98" s="8" t="s">
        <v>68</v>
      </c>
      <c r="T98" s="9" t="s">
        <v>217</v>
      </c>
      <c r="U98" s="9" t="s">
        <v>218</v>
      </c>
      <c r="V98" s="13">
        <v>45117.0</v>
      </c>
      <c r="W98" s="11" t="s">
        <v>815</v>
      </c>
      <c r="X98" s="11" t="s">
        <v>816</v>
      </c>
      <c r="Y98" s="14" t="s">
        <v>817</v>
      </c>
      <c r="Z98" s="11" t="s">
        <v>818</v>
      </c>
      <c r="AA98" s="11"/>
      <c r="AB98" s="11"/>
      <c r="AC98" s="15"/>
      <c r="AD98" s="11"/>
      <c r="AE98" s="11"/>
      <c r="AF98" s="11" t="s">
        <v>819</v>
      </c>
      <c r="AG98" s="8">
        <f>'Disponibilidad en canales comer'!M67</f>
        <v>0</v>
      </c>
      <c r="AH98" s="8">
        <f>COUNTIF('Composición de COMBOS'!B:B,A98)</f>
        <v>0</v>
      </c>
      <c r="AI98" s="8">
        <v>1.0</v>
      </c>
      <c r="AJ98" s="8">
        <v>1.0</v>
      </c>
      <c r="AK98" s="8" t="s">
        <v>75</v>
      </c>
      <c r="AL98" s="16">
        <v>0.0</v>
      </c>
      <c r="AM98" s="16">
        <v>0.0</v>
      </c>
      <c r="AN98" s="16">
        <v>0.0</v>
      </c>
      <c r="AO98" s="16">
        <v>0.0</v>
      </c>
      <c r="AP98" s="19">
        <v>0.0</v>
      </c>
      <c r="AQ98" s="19">
        <v>0.0</v>
      </c>
      <c r="AR98" s="19">
        <v>0.0</v>
      </c>
      <c r="AS98" s="19">
        <v>0.0</v>
      </c>
      <c r="AT98" s="16">
        <v>46.0</v>
      </c>
      <c r="AU98" s="16">
        <v>107.0</v>
      </c>
      <c r="AV98" s="16">
        <v>64.0</v>
      </c>
      <c r="AW98" s="16">
        <v>76.0</v>
      </c>
      <c r="AX98" s="17">
        <f t="shared" si="3"/>
        <v>104.0896</v>
      </c>
      <c r="AY98" s="17">
        <v>0.0</v>
      </c>
      <c r="AZ98" s="17">
        <v>0.0</v>
      </c>
      <c r="BA98" s="17">
        <v>0.0</v>
      </c>
      <c r="BB98" s="17">
        <v>0.0</v>
      </c>
      <c r="BC98" s="17">
        <f t="shared" si="4"/>
        <v>0</v>
      </c>
      <c r="BD98" s="8" t="s">
        <v>76</v>
      </c>
      <c r="BE98" s="22" t="s">
        <v>820</v>
      </c>
    </row>
    <row r="99" ht="15.75" customHeight="1">
      <c r="A99" s="11">
        <v>2000029.0</v>
      </c>
      <c r="B99" s="8" t="s">
        <v>821</v>
      </c>
      <c r="C99" s="8">
        <v>2.0</v>
      </c>
      <c r="D99" s="8" t="s">
        <v>524</v>
      </c>
      <c r="E99" s="8">
        <v>1.0</v>
      </c>
      <c r="F99" s="8" t="s">
        <v>525</v>
      </c>
      <c r="G99" s="8">
        <v>3.0</v>
      </c>
      <c r="H99" s="8" t="s">
        <v>749</v>
      </c>
      <c r="I99" s="11" t="s">
        <v>822</v>
      </c>
      <c r="J99" s="25" t="s">
        <v>823</v>
      </c>
      <c r="K99" s="8" t="s">
        <v>824</v>
      </c>
      <c r="L99" s="8" t="s">
        <v>825</v>
      </c>
      <c r="M99" s="21" t="s">
        <v>826</v>
      </c>
      <c r="N99" s="11">
        <f t="shared" si="1"/>
        <v>16</v>
      </c>
      <c r="O99" s="8" t="s">
        <v>532</v>
      </c>
      <c r="P99" s="11" t="s">
        <v>67</v>
      </c>
      <c r="Q99" s="29">
        <v>2768.0</v>
      </c>
      <c r="R99" s="12">
        <f t="shared" si="2"/>
        <v>3210.88</v>
      </c>
      <c r="S99" s="8" t="s">
        <v>68</v>
      </c>
      <c r="T99" s="9" t="s">
        <v>217</v>
      </c>
      <c r="U99" s="9" t="s">
        <v>218</v>
      </c>
      <c r="V99" s="13">
        <v>45117.0</v>
      </c>
      <c r="W99" s="11" t="s">
        <v>827</v>
      </c>
      <c r="X99" s="11" t="s">
        <v>828</v>
      </c>
      <c r="Y99" s="14" t="s">
        <v>829</v>
      </c>
      <c r="Z99" s="11"/>
      <c r="AA99" s="11"/>
      <c r="AB99" s="11"/>
      <c r="AC99" s="15"/>
      <c r="AD99" s="11"/>
      <c r="AE99" s="11"/>
      <c r="AF99" s="11" t="s">
        <v>830</v>
      </c>
      <c r="AG99" s="8">
        <f>'Disponibilidad en canales comer'!M68</f>
        <v>0</v>
      </c>
      <c r="AH99" s="8">
        <f>COUNTIF('Composición de COMBOS'!B:B,A99)</f>
        <v>0</v>
      </c>
      <c r="AI99" s="8">
        <v>1.0</v>
      </c>
      <c r="AJ99" s="8">
        <v>1.0</v>
      </c>
      <c r="AK99" s="8" t="s">
        <v>75</v>
      </c>
      <c r="AL99" s="16">
        <v>0.0</v>
      </c>
      <c r="AM99" s="16">
        <v>0.0</v>
      </c>
      <c r="AN99" s="16">
        <v>0.0</v>
      </c>
      <c r="AO99" s="16">
        <v>0.0</v>
      </c>
      <c r="AP99" s="19">
        <v>0.0</v>
      </c>
      <c r="AQ99" s="19">
        <v>0.0</v>
      </c>
      <c r="AR99" s="19">
        <v>0.0</v>
      </c>
      <c r="AS99" s="19">
        <v>0.0</v>
      </c>
      <c r="AT99" s="16">
        <v>37.0</v>
      </c>
      <c r="AU99" s="16">
        <v>116.0</v>
      </c>
      <c r="AV99" s="16">
        <v>65.0</v>
      </c>
      <c r="AW99" s="16">
        <v>50.0</v>
      </c>
      <c r="AX99" s="17">
        <f t="shared" si="3"/>
        <v>75.4</v>
      </c>
      <c r="AY99" s="17">
        <v>0.0</v>
      </c>
      <c r="AZ99" s="17">
        <v>0.0</v>
      </c>
      <c r="BA99" s="17">
        <v>0.0</v>
      </c>
      <c r="BB99" s="17">
        <v>0.0</v>
      </c>
      <c r="BC99" s="17">
        <f t="shared" si="4"/>
        <v>0</v>
      </c>
      <c r="BD99" s="8" t="s">
        <v>76</v>
      </c>
      <c r="BE99" s="37"/>
    </row>
    <row r="100" ht="15.75" customHeight="1">
      <c r="A100" s="11">
        <v>2000030.0</v>
      </c>
      <c r="B100" s="8" t="s">
        <v>831</v>
      </c>
      <c r="C100" s="32">
        <v>2.0</v>
      </c>
      <c r="D100" s="8" t="s">
        <v>524</v>
      </c>
      <c r="E100" s="8">
        <v>1.0</v>
      </c>
      <c r="F100" s="8" t="s">
        <v>525</v>
      </c>
      <c r="G100" s="8">
        <v>5.0</v>
      </c>
      <c r="H100" s="8" t="s">
        <v>526</v>
      </c>
      <c r="I100" s="11" t="s">
        <v>529</v>
      </c>
      <c r="J100" s="25" t="s">
        <v>832</v>
      </c>
      <c r="K100" s="11" t="s">
        <v>529</v>
      </c>
      <c r="L100" s="11" t="s">
        <v>833</v>
      </c>
      <c r="M100" s="26" t="s">
        <v>834</v>
      </c>
      <c r="N100" s="11">
        <f t="shared" si="1"/>
        <v>27</v>
      </c>
      <c r="O100" s="8" t="s">
        <v>532</v>
      </c>
      <c r="P100" s="41" t="s">
        <v>835</v>
      </c>
      <c r="Q100" s="29">
        <v>195.48</v>
      </c>
      <c r="R100" s="12">
        <f t="shared" si="2"/>
        <v>226.7568</v>
      </c>
      <c r="S100" s="8" t="s">
        <v>238</v>
      </c>
      <c r="T100" s="9" t="s">
        <v>533</v>
      </c>
      <c r="U100" s="9" t="s">
        <v>534</v>
      </c>
      <c r="V100" s="13">
        <v>45117.0</v>
      </c>
      <c r="W100" s="11" t="s">
        <v>836</v>
      </c>
      <c r="X100" s="11"/>
      <c r="Y100" s="23"/>
      <c r="Z100" s="11"/>
      <c r="AA100" s="11"/>
      <c r="AB100" s="11"/>
      <c r="AC100" s="15"/>
      <c r="AD100" s="11"/>
      <c r="AE100" s="11"/>
      <c r="AF100" s="11" t="s">
        <v>837</v>
      </c>
      <c r="AG100" s="8">
        <f>'Disponibilidad en canales comer'!M69</f>
        <v>1</v>
      </c>
      <c r="AH100" s="8">
        <f>COUNTIF('Composición de COMBOS'!B:B,A100)</f>
        <v>1</v>
      </c>
      <c r="AI100" s="8">
        <v>1.0</v>
      </c>
      <c r="AJ100" s="8">
        <v>1.0</v>
      </c>
      <c r="AK100" s="8" t="s">
        <v>253</v>
      </c>
      <c r="AL100" s="16">
        <v>1.0E-5</v>
      </c>
      <c r="AM100" s="16">
        <v>1.0E-5</v>
      </c>
      <c r="AN100" s="16">
        <v>1.0E-5</v>
      </c>
      <c r="AO100" s="16">
        <v>1.0E-5</v>
      </c>
      <c r="AP100" s="19">
        <v>0.0</v>
      </c>
      <c r="AQ100" s="19">
        <v>0.0</v>
      </c>
      <c r="AR100" s="19">
        <v>0.0</v>
      </c>
      <c r="AS100" s="19">
        <v>0.0</v>
      </c>
      <c r="AT100" s="16">
        <v>0.0</v>
      </c>
      <c r="AU100" s="16">
        <v>0.0</v>
      </c>
      <c r="AV100" s="16">
        <v>0.0</v>
      </c>
      <c r="AW100" s="16">
        <v>0.0</v>
      </c>
      <c r="AX100" s="17">
        <f t="shared" si="3"/>
        <v>0</v>
      </c>
      <c r="AY100" s="17">
        <v>0.0</v>
      </c>
      <c r="AZ100" s="17">
        <v>0.0</v>
      </c>
      <c r="BA100" s="17">
        <v>0.0</v>
      </c>
      <c r="BB100" s="17">
        <v>0.0</v>
      </c>
      <c r="BC100" s="17">
        <f t="shared" si="4"/>
        <v>0</v>
      </c>
      <c r="BD100" s="8" t="s">
        <v>76</v>
      </c>
      <c r="BE100" s="37"/>
    </row>
    <row r="101" ht="15.75" customHeight="1">
      <c r="A101" s="11">
        <v>2000031.0</v>
      </c>
      <c r="B101" s="8" t="s">
        <v>838</v>
      </c>
      <c r="C101" s="32">
        <v>2.0</v>
      </c>
      <c r="D101" s="8" t="s">
        <v>524</v>
      </c>
      <c r="E101" s="8">
        <v>1.0</v>
      </c>
      <c r="F101" s="8" t="s">
        <v>525</v>
      </c>
      <c r="G101" s="8">
        <v>2.0</v>
      </c>
      <c r="H101" s="8" t="s">
        <v>619</v>
      </c>
      <c r="I101" s="11" t="s">
        <v>641</v>
      </c>
      <c r="J101" s="25" t="s">
        <v>839</v>
      </c>
      <c r="K101" s="11" t="s">
        <v>641</v>
      </c>
      <c r="L101" s="11" t="s">
        <v>840</v>
      </c>
      <c r="M101" s="26" t="s">
        <v>841</v>
      </c>
      <c r="N101" s="11">
        <f t="shared" si="1"/>
        <v>30</v>
      </c>
      <c r="O101" s="8" t="s">
        <v>532</v>
      </c>
      <c r="P101" s="41" t="s">
        <v>835</v>
      </c>
      <c r="Q101" s="29">
        <v>448.37</v>
      </c>
      <c r="R101" s="12">
        <f t="shared" si="2"/>
        <v>520.1092</v>
      </c>
      <c r="S101" s="8" t="s">
        <v>238</v>
      </c>
      <c r="T101" s="34" t="s">
        <v>625</v>
      </c>
      <c r="U101" s="34" t="s">
        <v>626</v>
      </c>
      <c r="V101" s="13">
        <v>45117.0</v>
      </c>
      <c r="W101" s="11" t="s">
        <v>723</v>
      </c>
      <c r="X101" s="11"/>
      <c r="Y101" s="23"/>
      <c r="Z101" s="11"/>
      <c r="AA101" s="11"/>
      <c r="AB101" s="11"/>
      <c r="AC101" s="15"/>
      <c r="AD101" s="11"/>
      <c r="AE101" s="11"/>
      <c r="AF101" s="11" t="s">
        <v>220</v>
      </c>
      <c r="AG101" s="8">
        <f>'Disponibilidad en canales comer'!M70</f>
        <v>1</v>
      </c>
      <c r="AH101" s="8">
        <f>COUNTIF('Composición de COMBOS'!B:B,A101)</f>
        <v>0</v>
      </c>
      <c r="AI101" s="8">
        <v>1.0</v>
      </c>
      <c r="AJ101" s="8">
        <v>1.0</v>
      </c>
      <c r="AK101" s="8" t="s">
        <v>75</v>
      </c>
      <c r="AL101" s="16">
        <v>12.5</v>
      </c>
      <c r="AM101" s="16">
        <v>180.0</v>
      </c>
      <c r="AN101" s="16">
        <v>74.0</v>
      </c>
      <c r="AO101" s="16">
        <v>74.0</v>
      </c>
      <c r="AP101" s="19">
        <v>0.0</v>
      </c>
      <c r="AQ101" s="19">
        <v>0.0</v>
      </c>
      <c r="AR101" s="19">
        <v>0.0</v>
      </c>
      <c r="AS101" s="19">
        <v>0.0</v>
      </c>
      <c r="AT101" s="16">
        <v>13.5</v>
      </c>
      <c r="AU101" s="16">
        <v>94.0</v>
      </c>
      <c r="AV101" s="16">
        <v>75.0</v>
      </c>
      <c r="AW101" s="16">
        <v>9.0</v>
      </c>
      <c r="AX101" s="17">
        <f t="shared" si="3"/>
        <v>12.69</v>
      </c>
      <c r="AY101" s="17">
        <v>0.0</v>
      </c>
      <c r="AZ101" s="17">
        <v>0.0</v>
      </c>
      <c r="BA101" s="17">
        <v>0.0</v>
      </c>
      <c r="BB101" s="17">
        <v>0.0</v>
      </c>
      <c r="BC101" s="17">
        <f t="shared" si="4"/>
        <v>0</v>
      </c>
      <c r="BD101" s="8" t="s">
        <v>76</v>
      </c>
      <c r="BE101" s="37"/>
    </row>
    <row r="102" ht="15.75" customHeight="1">
      <c r="A102" s="11">
        <v>2000032.0</v>
      </c>
      <c r="B102" s="8"/>
      <c r="C102" s="8">
        <v>2.0</v>
      </c>
      <c r="D102" s="8" t="s">
        <v>524</v>
      </c>
      <c r="E102" s="8">
        <v>1.0</v>
      </c>
      <c r="F102" s="8" t="s">
        <v>525</v>
      </c>
      <c r="G102" s="8">
        <v>5.0</v>
      </c>
      <c r="H102" s="8" t="s">
        <v>526</v>
      </c>
      <c r="I102" s="11" t="s">
        <v>842</v>
      </c>
      <c r="J102" s="25" t="s">
        <v>843</v>
      </c>
      <c r="K102" s="11" t="s">
        <v>844</v>
      </c>
      <c r="L102" s="11" t="s">
        <v>845</v>
      </c>
      <c r="M102" s="26" t="s">
        <v>846</v>
      </c>
      <c r="N102" s="11">
        <f t="shared" si="1"/>
        <v>24</v>
      </c>
      <c r="O102" s="8" t="s">
        <v>847</v>
      </c>
      <c r="P102" s="11" t="s">
        <v>67</v>
      </c>
      <c r="Q102" s="29">
        <v>856.19</v>
      </c>
      <c r="R102" s="12">
        <f t="shared" si="2"/>
        <v>993.1804</v>
      </c>
      <c r="S102" s="8" t="s">
        <v>68</v>
      </c>
      <c r="T102" s="9" t="s">
        <v>533</v>
      </c>
      <c r="U102" s="9" t="s">
        <v>534</v>
      </c>
      <c r="V102" s="13">
        <v>45362.0</v>
      </c>
      <c r="W102" s="11" t="s">
        <v>848</v>
      </c>
      <c r="X102" s="11"/>
      <c r="Y102" s="14" t="s">
        <v>849</v>
      </c>
      <c r="Z102" s="11" t="s">
        <v>850</v>
      </c>
      <c r="AA102" s="11"/>
      <c r="AB102" s="11"/>
      <c r="AC102" s="15" t="s">
        <v>848</v>
      </c>
      <c r="AD102" s="11" t="s">
        <v>850</v>
      </c>
      <c r="AE102" s="11"/>
      <c r="AF102" s="11" t="s">
        <v>851</v>
      </c>
      <c r="AG102" s="8">
        <f>'Disponibilidad en canales comer'!M71</f>
        <v>1</v>
      </c>
      <c r="AH102" s="8">
        <f>COUNTIF('Composición de COMBOS'!B:B,A102)</f>
        <v>0</v>
      </c>
      <c r="AI102" s="8">
        <v>1.0</v>
      </c>
      <c r="AJ102" s="8">
        <v>1.0</v>
      </c>
      <c r="AK102" s="8" t="s">
        <v>75</v>
      </c>
      <c r="AL102" s="27">
        <v>0.0</v>
      </c>
      <c r="AM102" s="27">
        <v>0.0</v>
      </c>
      <c r="AN102" s="27">
        <v>0.0</v>
      </c>
      <c r="AO102" s="27">
        <v>0.0</v>
      </c>
      <c r="AP102" s="19">
        <v>0.0</v>
      </c>
      <c r="AQ102" s="19">
        <v>0.0</v>
      </c>
      <c r="AR102" s="19">
        <v>0.0</v>
      </c>
      <c r="AS102" s="19">
        <v>0.0</v>
      </c>
      <c r="AT102" s="16">
        <v>17.5</v>
      </c>
      <c r="AU102" s="16">
        <v>112.0</v>
      </c>
      <c r="AV102" s="16">
        <v>21.0</v>
      </c>
      <c r="AW102" s="16">
        <v>47.0</v>
      </c>
      <c r="AX102" s="17">
        <f t="shared" si="3"/>
        <v>22.1088</v>
      </c>
      <c r="AY102" s="17">
        <v>0.0</v>
      </c>
      <c r="AZ102" s="17">
        <v>0.0</v>
      </c>
      <c r="BA102" s="17">
        <v>0.0</v>
      </c>
      <c r="BB102" s="17">
        <v>0.0</v>
      </c>
      <c r="BC102" s="17">
        <f t="shared" si="4"/>
        <v>0</v>
      </c>
      <c r="BD102" s="8" t="s">
        <v>852</v>
      </c>
      <c r="BE102" s="28" t="s">
        <v>853</v>
      </c>
    </row>
    <row r="103" ht="15.75" customHeight="1">
      <c r="A103" s="11">
        <v>2000033.0</v>
      </c>
      <c r="B103" s="8"/>
      <c r="C103" s="32">
        <v>2.0</v>
      </c>
      <c r="D103" s="8" t="s">
        <v>524</v>
      </c>
      <c r="E103" s="8">
        <v>1.0</v>
      </c>
      <c r="F103" s="8" t="s">
        <v>525</v>
      </c>
      <c r="G103" s="8">
        <v>2.0</v>
      </c>
      <c r="H103" s="8" t="s">
        <v>619</v>
      </c>
      <c r="I103" s="11" t="s">
        <v>854</v>
      </c>
      <c r="J103" s="25" t="s">
        <v>855</v>
      </c>
      <c r="K103" s="8" t="s">
        <v>844</v>
      </c>
      <c r="L103" s="8" t="s">
        <v>856</v>
      </c>
      <c r="M103" s="21" t="s">
        <v>857</v>
      </c>
      <c r="N103" s="11">
        <f t="shared" si="1"/>
        <v>18</v>
      </c>
      <c r="O103" s="8" t="s">
        <v>847</v>
      </c>
      <c r="P103" s="11" t="s">
        <v>67</v>
      </c>
      <c r="Q103" s="12">
        <v>338.52</v>
      </c>
      <c r="R103" s="12">
        <f t="shared" si="2"/>
        <v>392.6832</v>
      </c>
      <c r="S103" s="8" t="s">
        <v>238</v>
      </c>
      <c r="T103" s="9" t="s">
        <v>625</v>
      </c>
      <c r="U103" s="9" t="s">
        <v>626</v>
      </c>
      <c r="V103" s="13">
        <v>45362.0</v>
      </c>
      <c r="W103" s="11" t="s">
        <v>637</v>
      </c>
      <c r="X103" s="11"/>
      <c r="Y103" s="23"/>
      <c r="Z103" s="11"/>
      <c r="AA103" s="11"/>
      <c r="AB103" s="11"/>
      <c r="AC103" s="15"/>
      <c r="AD103" s="11"/>
      <c r="AE103" s="11"/>
      <c r="AF103" s="11" t="s">
        <v>858</v>
      </c>
      <c r="AG103" s="8">
        <f>'Disponibilidad en canales comer'!M72</f>
        <v>0</v>
      </c>
      <c r="AH103" s="8">
        <f>COUNTIF('Composición de COMBOS'!B:B,A103)</f>
        <v>0</v>
      </c>
      <c r="AI103" s="8">
        <v>1.0</v>
      </c>
      <c r="AJ103" s="8">
        <v>1.0</v>
      </c>
      <c r="AK103" s="8" t="s">
        <v>75</v>
      </c>
      <c r="AL103" s="16">
        <v>9.5</v>
      </c>
      <c r="AM103" s="16">
        <v>180.0</v>
      </c>
      <c r="AN103" s="16">
        <v>70.0</v>
      </c>
      <c r="AO103" s="16">
        <v>73.0</v>
      </c>
      <c r="AP103" s="19">
        <v>0.0</v>
      </c>
      <c r="AQ103" s="19">
        <v>0.0</v>
      </c>
      <c r="AR103" s="19">
        <v>0.0</v>
      </c>
      <c r="AS103" s="19">
        <v>0.0</v>
      </c>
      <c r="AT103" s="16">
        <v>10.2</v>
      </c>
      <c r="AU103" s="16">
        <v>72.0</v>
      </c>
      <c r="AV103" s="16">
        <v>8.0</v>
      </c>
      <c r="AW103" s="16">
        <v>93.5</v>
      </c>
      <c r="AX103" s="17">
        <f t="shared" si="3"/>
        <v>10.7712</v>
      </c>
      <c r="AY103" s="17">
        <v>0.0</v>
      </c>
      <c r="AZ103" s="17">
        <v>0.0</v>
      </c>
      <c r="BA103" s="17">
        <v>0.0</v>
      </c>
      <c r="BB103" s="17">
        <v>0.0</v>
      </c>
      <c r="BC103" s="17">
        <f t="shared" si="4"/>
        <v>0</v>
      </c>
      <c r="BD103" s="8" t="s">
        <v>76</v>
      </c>
      <c r="BE103" s="37"/>
    </row>
    <row r="104" ht="15.75" customHeight="1">
      <c r="A104" s="11">
        <v>2000034.0</v>
      </c>
      <c r="B104" s="8" t="s">
        <v>859</v>
      </c>
      <c r="C104" s="32">
        <v>2.0</v>
      </c>
      <c r="D104" s="8" t="s">
        <v>524</v>
      </c>
      <c r="E104" s="8">
        <v>1.0</v>
      </c>
      <c r="F104" s="8" t="s">
        <v>525</v>
      </c>
      <c r="G104" s="8">
        <v>2.0</v>
      </c>
      <c r="H104" s="8" t="s">
        <v>619</v>
      </c>
      <c r="I104" s="11" t="s">
        <v>641</v>
      </c>
      <c r="J104" s="25" t="s">
        <v>860</v>
      </c>
      <c r="K104" s="11" t="s">
        <v>641</v>
      </c>
      <c r="L104" s="11" t="s">
        <v>861</v>
      </c>
      <c r="M104" s="26" t="s">
        <v>862</v>
      </c>
      <c r="N104" s="11">
        <f t="shared" si="1"/>
        <v>29</v>
      </c>
      <c r="O104" s="8" t="s">
        <v>532</v>
      </c>
      <c r="P104" s="41" t="s">
        <v>835</v>
      </c>
      <c r="Q104" s="29">
        <v>430.7</v>
      </c>
      <c r="R104" s="12">
        <f t="shared" si="2"/>
        <v>499.612</v>
      </c>
      <c r="S104" s="8" t="s">
        <v>238</v>
      </c>
      <c r="T104" s="34" t="s">
        <v>625</v>
      </c>
      <c r="U104" s="34" t="s">
        <v>626</v>
      </c>
      <c r="V104" s="13">
        <v>45117.0</v>
      </c>
      <c r="W104" s="11" t="s">
        <v>637</v>
      </c>
      <c r="X104" s="11"/>
      <c r="Y104" s="23"/>
      <c r="Z104" s="11"/>
      <c r="AA104" s="11"/>
      <c r="AB104" s="11"/>
      <c r="AC104" s="15"/>
      <c r="AD104" s="11"/>
      <c r="AE104" s="11"/>
      <c r="AF104" s="11" t="s">
        <v>220</v>
      </c>
      <c r="AG104" s="8">
        <f>'Disponibilidad en canales comer'!M73</f>
        <v>1</v>
      </c>
      <c r="AH104" s="8">
        <f>COUNTIF('Composición de COMBOS'!B:B,A104)</f>
        <v>0</v>
      </c>
      <c r="AI104" s="8">
        <v>1.0</v>
      </c>
      <c r="AJ104" s="8">
        <v>1.0</v>
      </c>
      <c r="AK104" s="8" t="s">
        <v>75</v>
      </c>
      <c r="AL104" s="16">
        <v>12.5</v>
      </c>
      <c r="AM104" s="16">
        <v>180.0</v>
      </c>
      <c r="AN104" s="16">
        <v>74.0</v>
      </c>
      <c r="AO104" s="16">
        <v>74.0</v>
      </c>
      <c r="AP104" s="19">
        <v>0.0</v>
      </c>
      <c r="AQ104" s="19">
        <v>0.0</v>
      </c>
      <c r="AR104" s="19">
        <v>0.0</v>
      </c>
      <c r="AS104" s="19">
        <v>0.0</v>
      </c>
      <c r="AT104" s="16">
        <v>13.5</v>
      </c>
      <c r="AU104" s="16">
        <v>94.0</v>
      </c>
      <c r="AV104" s="16">
        <v>75.0</v>
      </c>
      <c r="AW104" s="16">
        <v>9.0</v>
      </c>
      <c r="AX104" s="17">
        <f t="shared" si="3"/>
        <v>12.69</v>
      </c>
      <c r="AY104" s="17">
        <v>0.0</v>
      </c>
      <c r="AZ104" s="17">
        <v>0.0</v>
      </c>
      <c r="BA104" s="17">
        <v>0.0</v>
      </c>
      <c r="BB104" s="17">
        <v>0.0</v>
      </c>
      <c r="BC104" s="17">
        <f t="shared" si="4"/>
        <v>0</v>
      </c>
      <c r="BD104" s="8" t="s">
        <v>76</v>
      </c>
      <c r="BE104" s="37"/>
    </row>
    <row r="105" ht="15.75" customHeight="1">
      <c r="A105" s="11">
        <v>2000035.0</v>
      </c>
      <c r="B105" s="8" t="s">
        <v>863</v>
      </c>
      <c r="C105" s="32">
        <v>2.0</v>
      </c>
      <c r="D105" s="8" t="s">
        <v>524</v>
      </c>
      <c r="E105" s="8">
        <v>1.0</v>
      </c>
      <c r="F105" s="8" t="s">
        <v>525</v>
      </c>
      <c r="G105" s="8">
        <v>2.0</v>
      </c>
      <c r="H105" s="8" t="s">
        <v>619</v>
      </c>
      <c r="I105" s="11" t="s">
        <v>705</v>
      </c>
      <c r="J105" s="25" t="s">
        <v>864</v>
      </c>
      <c r="K105" s="11" t="s">
        <v>865</v>
      </c>
      <c r="L105" s="11" t="s">
        <v>707</v>
      </c>
      <c r="M105" s="26" t="s">
        <v>708</v>
      </c>
      <c r="N105" s="11">
        <f t="shared" si="1"/>
        <v>17</v>
      </c>
      <c r="O105" s="8" t="s">
        <v>532</v>
      </c>
      <c r="P105" s="41" t="s">
        <v>835</v>
      </c>
      <c r="Q105" s="29">
        <v>446.59</v>
      </c>
      <c r="R105" s="12">
        <f t="shared" si="2"/>
        <v>518.0444</v>
      </c>
      <c r="S105" s="8" t="s">
        <v>238</v>
      </c>
      <c r="T105" s="34" t="s">
        <v>625</v>
      </c>
      <c r="U105" s="34" t="s">
        <v>626</v>
      </c>
      <c r="V105" s="13">
        <v>45117.0</v>
      </c>
      <c r="W105" s="11" t="s">
        <v>709</v>
      </c>
      <c r="X105" s="11"/>
      <c r="Y105" s="23"/>
      <c r="Z105" s="11"/>
      <c r="AA105" s="11"/>
      <c r="AB105" s="11"/>
      <c r="AC105" s="15"/>
      <c r="AD105" s="11"/>
      <c r="AE105" s="11"/>
      <c r="AF105" s="11" t="s">
        <v>711</v>
      </c>
      <c r="AG105" s="8">
        <f>'Disponibilidad en canales comer'!M74</f>
        <v>1</v>
      </c>
      <c r="AH105" s="8">
        <f>COUNTIF('Composición de COMBOS'!B:B,A105)</f>
        <v>0</v>
      </c>
      <c r="AI105" s="8">
        <v>1.0</v>
      </c>
      <c r="AJ105" s="8">
        <v>1.0</v>
      </c>
      <c r="AK105" s="8" t="s">
        <v>75</v>
      </c>
      <c r="AL105" s="42">
        <v>10.5</v>
      </c>
      <c r="AM105" s="42">
        <v>180.0</v>
      </c>
      <c r="AN105" s="42">
        <v>70.0</v>
      </c>
      <c r="AO105" s="42">
        <v>74.0</v>
      </c>
      <c r="AP105" s="19">
        <v>0.0</v>
      </c>
      <c r="AQ105" s="19">
        <v>0.0</v>
      </c>
      <c r="AR105" s="19">
        <v>0.0</v>
      </c>
      <c r="AS105" s="19">
        <v>0.0</v>
      </c>
      <c r="AT105" s="16">
        <v>12.0</v>
      </c>
      <c r="AU105" s="16">
        <v>94.0</v>
      </c>
      <c r="AV105" s="16">
        <v>76.0</v>
      </c>
      <c r="AW105" s="16">
        <v>9.0</v>
      </c>
      <c r="AX105" s="17">
        <f t="shared" si="3"/>
        <v>12.8592</v>
      </c>
      <c r="AY105" s="17">
        <v>0.0</v>
      </c>
      <c r="AZ105" s="17">
        <v>0.0</v>
      </c>
      <c r="BA105" s="17">
        <v>0.0</v>
      </c>
      <c r="BB105" s="17">
        <v>0.0</v>
      </c>
      <c r="BC105" s="17">
        <f t="shared" si="4"/>
        <v>0</v>
      </c>
      <c r="BD105" s="8" t="s">
        <v>76</v>
      </c>
      <c r="BE105" s="37"/>
    </row>
    <row r="106" ht="15.75" customHeight="1">
      <c r="A106" s="11">
        <v>2000036.0</v>
      </c>
      <c r="B106" s="8" t="s">
        <v>866</v>
      </c>
      <c r="C106" s="32">
        <v>2.0</v>
      </c>
      <c r="D106" s="8" t="s">
        <v>524</v>
      </c>
      <c r="E106" s="8">
        <v>1.0</v>
      </c>
      <c r="F106" s="8" t="s">
        <v>525</v>
      </c>
      <c r="G106" s="8">
        <v>2.0</v>
      </c>
      <c r="H106" s="8" t="s">
        <v>619</v>
      </c>
      <c r="I106" s="11" t="s">
        <v>730</v>
      </c>
      <c r="J106" s="25" t="s">
        <v>867</v>
      </c>
      <c r="K106" s="11" t="s">
        <v>730</v>
      </c>
      <c r="L106" s="11" t="s">
        <v>732</v>
      </c>
      <c r="M106" s="26" t="s">
        <v>733</v>
      </c>
      <c r="N106" s="11">
        <f t="shared" si="1"/>
        <v>24</v>
      </c>
      <c r="O106" s="8" t="s">
        <v>532</v>
      </c>
      <c r="P106" s="41" t="s">
        <v>835</v>
      </c>
      <c r="Q106" s="29">
        <v>413.15</v>
      </c>
      <c r="R106" s="12">
        <f t="shared" si="2"/>
        <v>479.254</v>
      </c>
      <c r="S106" s="8" t="s">
        <v>238</v>
      </c>
      <c r="T106" s="34" t="s">
        <v>625</v>
      </c>
      <c r="U106" s="34" t="s">
        <v>626</v>
      </c>
      <c r="V106" s="13">
        <v>45117.0</v>
      </c>
      <c r="W106" s="11" t="s">
        <v>734</v>
      </c>
      <c r="X106" s="11"/>
      <c r="Y106" s="23"/>
      <c r="Z106" s="11"/>
      <c r="AA106" s="11"/>
      <c r="AB106" s="11"/>
      <c r="AC106" s="15"/>
      <c r="AD106" s="11"/>
      <c r="AE106" s="11"/>
      <c r="AF106" s="11" t="s">
        <v>737</v>
      </c>
      <c r="AG106" s="8">
        <f>'Disponibilidad en canales comer'!M75</f>
        <v>1</v>
      </c>
      <c r="AH106" s="8">
        <f>COUNTIF('Composición de COMBOS'!B:B,A106)</f>
        <v>0</v>
      </c>
      <c r="AI106" s="8">
        <v>1.0</v>
      </c>
      <c r="AJ106" s="8">
        <v>1.0</v>
      </c>
      <c r="AK106" s="8" t="s">
        <v>75</v>
      </c>
      <c r="AL106" s="42">
        <v>12.5</v>
      </c>
      <c r="AM106" s="42">
        <v>180.0</v>
      </c>
      <c r="AN106" s="42">
        <v>74.5</v>
      </c>
      <c r="AO106" s="42">
        <v>74.0</v>
      </c>
      <c r="AP106" s="19">
        <v>0.0</v>
      </c>
      <c r="AQ106" s="19">
        <v>0.0</v>
      </c>
      <c r="AR106" s="19">
        <v>0.0</v>
      </c>
      <c r="AS106" s="19">
        <v>0.0</v>
      </c>
      <c r="AT106" s="16">
        <v>12.0</v>
      </c>
      <c r="AU106" s="16">
        <v>94.0</v>
      </c>
      <c r="AV106" s="16">
        <v>76.0</v>
      </c>
      <c r="AW106" s="16">
        <v>9.0</v>
      </c>
      <c r="AX106" s="17">
        <f t="shared" si="3"/>
        <v>12.8592</v>
      </c>
      <c r="AY106" s="17">
        <v>0.0</v>
      </c>
      <c r="AZ106" s="17">
        <v>0.0</v>
      </c>
      <c r="BA106" s="17">
        <v>0.0</v>
      </c>
      <c r="BB106" s="17">
        <v>0.0</v>
      </c>
      <c r="BC106" s="17">
        <f t="shared" si="4"/>
        <v>0</v>
      </c>
      <c r="BD106" s="8" t="s">
        <v>76</v>
      </c>
      <c r="BE106" s="37"/>
    </row>
    <row r="107" ht="15.75" customHeight="1">
      <c r="A107" s="11">
        <v>2000037.0</v>
      </c>
      <c r="B107" s="8" t="s">
        <v>868</v>
      </c>
      <c r="C107" s="8">
        <v>2.0</v>
      </c>
      <c r="D107" s="8" t="s">
        <v>524</v>
      </c>
      <c r="E107" s="8">
        <v>1.0</v>
      </c>
      <c r="F107" s="8" t="s">
        <v>525</v>
      </c>
      <c r="G107" s="8">
        <v>5.0</v>
      </c>
      <c r="H107" s="8" t="s">
        <v>526</v>
      </c>
      <c r="I107" s="11" t="s">
        <v>529</v>
      </c>
      <c r="J107" s="25" t="s">
        <v>869</v>
      </c>
      <c r="K107" s="11" t="s">
        <v>529</v>
      </c>
      <c r="L107" s="11" t="s">
        <v>870</v>
      </c>
      <c r="M107" s="26" t="s">
        <v>871</v>
      </c>
      <c r="N107" s="11">
        <f t="shared" si="1"/>
        <v>26</v>
      </c>
      <c r="O107" s="8" t="s">
        <v>532</v>
      </c>
      <c r="P107" s="41" t="s">
        <v>835</v>
      </c>
      <c r="Q107" s="29">
        <v>752.88</v>
      </c>
      <c r="R107" s="12">
        <f t="shared" si="2"/>
        <v>873.3408</v>
      </c>
      <c r="S107" s="8" t="s">
        <v>238</v>
      </c>
      <c r="T107" s="9" t="s">
        <v>533</v>
      </c>
      <c r="U107" s="9" t="s">
        <v>534</v>
      </c>
      <c r="V107" s="13">
        <v>45117.0</v>
      </c>
      <c r="W107" s="11" t="s">
        <v>872</v>
      </c>
      <c r="X107" s="11"/>
      <c r="Y107" s="23"/>
      <c r="Z107" s="11"/>
      <c r="AA107" s="11"/>
      <c r="AB107" s="11"/>
      <c r="AC107" s="15"/>
      <c r="AD107" s="11"/>
      <c r="AE107" s="11"/>
      <c r="AF107" s="11" t="s">
        <v>220</v>
      </c>
      <c r="AG107" s="8">
        <f>'Disponibilidad en canales comer'!M76</f>
        <v>1</v>
      </c>
      <c r="AH107" s="8">
        <f>COUNTIF('Composición de COMBOS'!B:B,A107)</f>
        <v>0</v>
      </c>
      <c r="AI107" s="8">
        <v>1.0</v>
      </c>
      <c r="AJ107" s="8">
        <v>1.0</v>
      </c>
      <c r="AK107" s="8" t="s">
        <v>253</v>
      </c>
      <c r="AL107" s="16">
        <v>1.0E-5</v>
      </c>
      <c r="AM107" s="16">
        <v>1.0E-5</v>
      </c>
      <c r="AN107" s="16">
        <v>1.0E-5</v>
      </c>
      <c r="AO107" s="16">
        <v>1.0E-5</v>
      </c>
      <c r="AP107" s="19">
        <v>0.0</v>
      </c>
      <c r="AQ107" s="19">
        <v>0.0</v>
      </c>
      <c r="AR107" s="19">
        <v>0.0</v>
      </c>
      <c r="AS107" s="19">
        <v>0.0</v>
      </c>
      <c r="AT107" s="16">
        <v>19.0</v>
      </c>
      <c r="AU107" s="16">
        <v>114.0</v>
      </c>
      <c r="AV107" s="16">
        <v>47.0</v>
      </c>
      <c r="AW107" s="16">
        <v>25.0</v>
      </c>
      <c r="AX107" s="17">
        <f t="shared" si="3"/>
        <v>26.79</v>
      </c>
      <c r="AY107" s="17">
        <v>0.0</v>
      </c>
      <c r="AZ107" s="17">
        <v>0.0</v>
      </c>
      <c r="BA107" s="17">
        <v>0.0</v>
      </c>
      <c r="BB107" s="17">
        <v>0.0</v>
      </c>
      <c r="BC107" s="17">
        <f t="shared" si="4"/>
        <v>0</v>
      </c>
      <c r="BD107" s="8" t="s">
        <v>76</v>
      </c>
      <c r="BE107" s="37"/>
    </row>
    <row r="108" ht="15.75" customHeight="1">
      <c r="A108" s="11">
        <v>2000038.0</v>
      </c>
      <c r="B108" s="8" t="s">
        <v>873</v>
      </c>
      <c r="C108" s="8">
        <v>2.0</v>
      </c>
      <c r="D108" s="8" t="s">
        <v>524</v>
      </c>
      <c r="E108" s="8">
        <v>1.0</v>
      </c>
      <c r="F108" s="8" t="s">
        <v>525</v>
      </c>
      <c r="G108" s="8">
        <v>5.0</v>
      </c>
      <c r="H108" s="8" t="s">
        <v>526</v>
      </c>
      <c r="I108" s="11" t="s">
        <v>580</v>
      </c>
      <c r="J108" s="25" t="s">
        <v>874</v>
      </c>
      <c r="K108" s="11" t="s">
        <v>580</v>
      </c>
      <c r="L108" s="11" t="s">
        <v>875</v>
      </c>
      <c r="M108" s="26" t="s">
        <v>876</v>
      </c>
      <c r="N108" s="11">
        <f t="shared" si="1"/>
        <v>26</v>
      </c>
      <c r="O108" s="8" t="s">
        <v>532</v>
      </c>
      <c r="P108" s="41" t="s">
        <v>835</v>
      </c>
      <c r="Q108" s="29">
        <v>853.2</v>
      </c>
      <c r="R108" s="12">
        <f t="shared" si="2"/>
        <v>989.712</v>
      </c>
      <c r="S108" s="8" t="s">
        <v>238</v>
      </c>
      <c r="T108" s="9" t="s">
        <v>533</v>
      </c>
      <c r="U108" s="9" t="s">
        <v>534</v>
      </c>
      <c r="V108" s="13">
        <v>45117.0</v>
      </c>
      <c r="W108" s="11" t="s">
        <v>877</v>
      </c>
      <c r="X108" s="11"/>
      <c r="Y108" s="23"/>
      <c r="Z108" s="11"/>
      <c r="AA108" s="11"/>
      <c r="AB108" s="11"/>
      <c r="AC108" s="15"/>
      <c r="AD108" s="11"/>
      <c r="AE108" s="11"/>
      <c r="AF108" s="11" t="s">
        <v>220</v>
      </c>
      <c r="AG108" s="8">
        <f>'Disponibilidad en canales comer'!M77</f>
        <v>1</v>
      </c>
      <c r="AH108" s="8">
        <f>COUNTIF('Composición de COMBOS'!B:B,A108)</f>
        <v>0</v>
      </c>
      <c r="AI108" s="8">
        <v>1.0</v>
      </c>
      <c r="AJ108" s="8">
        <v>1.0</v>
      </c>
      <c r="AK108" s="8" t="s">
        <v>253</v>
      </c>
      <c r="AL108" s="16">
        <v>1.0E-5</v>
      </c>
      <c r="AM108" s="16">
        <v>1.0E-5</v>
      </c>
      <c r="AN108" s="16">
        <v>1.0E-5</v>
      </c>
      <c r="AO108" s="16">
        <v>1.0E-5</v>
      </c>
      <c r="AP108" s="19">
        <v>0.0</v>
      </c>
      <c r="AQ108" s="19">
        <v>0.0</v>
      </c>
      <c r="AR108" s="19">
        <v>0.0</v>
      </c>
      <c r="AS108" s="19">
        <v>0.0</v>
      </c>
      <c r="AT108" s="16">
        <v>14.0</v>
      </c>
      <c r="AU108" s="16">
        <v>59.0</v>
      </c>
      <c r="AV108" s="16">
        <v>20.0</v>
      </c>
      <c r="AW108" s="16">
        <v>46.0</v>
      </c>
      <c r="AX108" s="17">
        <f t="shared" si="3"/>
        <v>10.856</v>
      </c>
      <c r="AY108" s="17">
        <v>0.0</v>
      </c>
      <c r="AZ108" s="17">
        <v>0.0</v>
      </c>
      <c r="BA108" s="17">
        <v>0.0</v>
      </c>
      <c r="BB108" s="17">
        <v>0.0</v>
      </c>
      <c r="BC108" s="17">
        <f t="shared" si="4"/>
        <v>0</v>
      </c>
      <c r="BD108" s="8" t="s">
        <v>76</v>
      </c>
      <c r="BE108" s="37"/>
    </row>
    <row r="109" ht="15.75" customHeight="1">
      <c r="A109" s="11">
        <v>2000039.0</v>
      </c>
      <c r="B109" s="8" t="s">
        <v>878</v>
      </c>
      <c r="C109" s="8">
        <v>2.0</v>
      </c>
      <c r="D109" s="8" t="s">
        <v>524</v>
      </c>
      <c r="E109" s="8">
        <v>1.0</v>
      </c>
      <c r="F109" s="8" t="s">
        <v>525</v>
      </c>
      <c r="G109" s="8">
        <v>5.0</v>
      </c>
      <c r="H109" s="8" t="s">
        <v>526</v>
      </c>
      <c r="I109" s="11" t="s">
        <v>529</v>
      </c>
      <c r="J109" s="25" t="s">
        <v>879</v>
      </c>
      <c r="K109" s="11" t="s">
        <v>529</v>
      </c>
      <c r="L109" s="11" t="s">
        <v>880</v>
      </c>
      <c r="M109" s="26" t="s">
        <v>881</v>
      </c>
      <c r="N109" s="11">
        <f t="shared" si="1"/>
        <v>28</v>
      </c>
      <c r="O109" s="8" t="s">
        <v>532</v>
      </c>
      <c r="P109" s="41" t="s">
        <v>835</v>
      </c>
      <c r="Q109" s="29">
        <v>839.76</v>
      </c>
      <c r="R109" s="12">
        <f t="shared" si="2"/>
        <v>974.1216</v>
      </c>
      <c r="S109" s="8" t="s">
        <v>238</v>
      </c>
      <c r="T109" s="9" t="s">
        <v>533</v>
      </c>
      <c r="U109" s="9" t="s">
        <v>534</v>
      </c>
      <c r="V109" s="13">
        <v>45117.0</v>
      </c>
      <c r="W109" s="11" t="s">
        <v>882</v>
      </c>
      <c r="X109" s="11"/>
      <c r="Y109" s="23"/>
      <c r="Z109" s="11"/>
      <c r="AA109" s="11"/>
      <c r="AB109" s="11"/>
      <c r="AC109" s="15"/>
      <c r="AD109" s="11"/>
      <c r="AE109" s="11"/>
      <c r="AF109" s="11" t="s">
        <v>220</v>
      </c>
      <c r="AG109" s="8">
        <f>'Disponibilidad en canales comer'!M78</f>
        <v>1</v>
      </c>
      <c r="AH109" s="8">
        <f>COUNTIF('Composición de COMBOS'!B:B,A109)</f>
        <v>0</v>
      </c>
      <c r="AI109" s="8">
        <v>1.0</v>
      </c>
      <c r="AJ109" s="8">
        <v>1.0</v>
      </c>
      <c r="AK109" s="8" t="s">
        <v>253</v>
      </c>
      <c r="AL109" s="16">
        <v>1.0E-5</v>
      </c>
      <c r="AM109" s="16">
        <v>1.0E-5</v>
      </c>
      <c r="AN109" s="16">
        <v>1.0E-5</v>
      </c>
      <c r="AO109" s="16">
        <v>1.0E-5</v>
      </c>
      <c r="AP109" s="19">
        <v>0.0</v>
      </c>
      <c r="AQ109" s="19">
        <v>0.0</v>
      </c>
      <c r="AR109" s="19">
        <v>0.0</v>
      </c>
      <c r="AS109" s="19">
        <v>0.0</v>
      </c>
      <c r="AT109" s="16">
        <v>19.0</v>
      </c>
      <c r="AU109" s="16">
        <v>114.0</v>
      </c>
      <c r="AV109" s="16">
        <v>47.0</v>
      </c>
      <c r="AW109" s="16">
        <v>25.0</v>
      </c>
      <c r="AX109" s="17">
        <f t="shared" si="3"/>
        <v>26.79</v>
      </c>
      <c r="AY109" s="17">
        <v>0.0</v>
      </c>
      <c r="AZ109" s="17">
        <v>0.0</v>
      </c>
      <c r="BA109" s="17">
        <v>0.0</v>
      </c>
      <c r="BB109" s="17">
        <v>0.0</v>
      </c>
      <c r="BC109" s="17">
        <f t="shared" si="4"/>
        <v>0</v>
      </c>
      <c r="BD109" s="8" t="s">
        <v>76</v>
      </c>
      <c r="BE109" s="37"/>
    </row>
    <row r="110" ht="15.75" customHeight="1">
      <c r="A110" s="11">
        <v>2000040.0</v>
      </c>
      <c r="B110" s="8"/>
      <c r="C110" s="8">
        <v>2.0</v>
      </c>
      <c r="D110" s="8" t="s">
        <v>524</v>
      </c>
      <c r="E110" s="8">
        <v>1.0</v>
      </c>
      <c r="F110" s="8" t="s">
        <v>525</v>
      </c>
      <c r="G110" s="8">
        <v>2.0</v>
      </c>
      <c r="H110" s="8" t="s">
        <v>619</v>
      </c>
      <c r="I110" s="11" t="s">
        <v>883</v>
      </c>
      <c r="J110" s="25" t="s">
        <v>884</v>
      </c>
      <c r="K110" s="8" t="s">
        <v>885</v>
      </c>
      <c r="L110" s="8" t="s">
        <v>886</v>
      </c>
      <c r="M110" s="21" t="s">
        <v>887</v>
      </c>
      <c r="N110" s="11">
        <f t="shared" si="1"/>
        <v>19</v>
      </c>
      <c r="O110" s="8" t="s">
        <v>532</v>
      </c>
      <c r="P110" s="11" t="s">
        <v>67</v>
      </c>
      <c r="Q110" s="29">
        <v>312.43</v>
      </c>
      <c r="R110" s="12">
        <f t="shared" si="2"/>
        <v>362.4188</v>
      </c>
      <c r="S110" s="8" t="s">
        <v>238</v>
      </c>
      <c r="T110" s="9" t="s">
        <v>625</v>
      </c>
      <c r="U110" s="9" t="s">
        <v>626</v>
      </c>
      <c r="V110" s="13">
        <v>45393.0</v>
      </c>
      <c r="W110" s="11" t="s">
        <v>627</v>
      </c>
      <c r="X110" s="11"/>
      <c r="Y110" s="14" t="s">
        <v>888</v>
      </c>
      <c r="Z110" s="11" t="s">
        <v>889</v>
      </c>
      <c r="AA110" s="11" t="s">
        <v>627</v>
      </c>
      <c r="AB110" s="24" t="s">
        <v>657</v>
      </c>
      <c r="AC110" s="15" t="s">
        <v>627</v>
      </c>
      <c r="AD110" s="24" t="s">
        <v>890</v>
      </c>
      <c r="AE110" s="24"/>
      <c r="AF110" s="11" t="s">
        <v>891</v>
      </c>
      <c r="AG110" s="8">
        <f>'Disponibilidad en canales comer'!M79</f>
        <v>6</v>
      </c>
      <c r="AH110" s="8">
        <f>COUNTIF('Composición de COMBOS'!B:B,A110)</f>
        <v>3</v>
      </c>
      <c r="AI110" s="8">
        <v>1.0</v>
      </c>
      <c r="AJ110" s="8">
        <v>1.0</v>
      </c>
      <c r="AK110" s="8" t="s">
        <v>75</v>
      </c>
      <c r="AL110" s="16">
        <v>8.5</v>
      </c>
      <c r="AM110" s="16">
        <v>122.0</v>
      </c>
      <c r="AN110" s="16">
        <v>60.0</v>
      </c>
      <c r="AO110" s="16">
        <v>74.0</v>
      </c>
      <c r="AP110" s="19">
        <v>0.0</v>
      </c>
      <c r="AQ110" s="19">
        <v>0.0</v>
      </c>
      <c r="AR110" s="19">
        <v>0.0</v>
      </c>
      <c r="AS110" s="19">
        <v>0.0</v>
      </c>
      <c r="AT110" s="16">
        <v>9.5</v>
      </c>
      <c r="AU110" s="16">
        <v>62.0</v>
      </c>
      <c r="AV110" s="16">
        <v>9.0</v>
      </c>
      <c r="AW110" s="16">
        <v>61.0</v>
      </c>
      <c r="AX110" s="17">
        <f t="shared" si="3"/>
        <v>6.8076</v>
      </c>
      <c r="AY110" s="17">
        <v>0.0</v>
      </c>
      <c r="AZ110" s="17">
        <v>0.0</v>
      </c>
      <c r="BA110" s="17">
        <v>0.0</v>
      </c>
      <c r="BB110" s="17">
        <v>0.0</v>
      </c>
      <c r="BC110" s="17">
        <f t="shared" si="4"/>
        <v>0</v>
      </c>
      <c r="BD110" s="8" t="s">
        <v>76</v>
      </c>
      <c r="BE110" s="22" t="s">
        <v>892</v>
      </c>
    </row>
    <row r="111" ht="15.75" customHeight="1">
      <c r="A111" s="11">
        <v>2000041.0</v>
      </c>
      <c r="B111" s="8"/>
      <c r="C111" s="8">
        <v>2.0</v>
      </c>
      <c r="D111" s="8" t="s">
        <v>524</v>
      </c>
      <c r="E111" s="8">
        <v>1.0</v>
      </c>
      <c r="F111" s="8" t="s">
        <v>525</v>
      </c>
      <c r="G111" s="8">
        <v>5.0</v>
      </c>
      <c r="H111" s="8" t="s">
        <v>526</v>
      </c>
      <c r="I111" s="11" t="s">
        <v>527</v>
      </c>
      <c r="J111" s="25" t="s">
        <v>893</v>
      </c>
      <c r="K111" s="11" t="s">
        <v>529</v>
      </c>
      <c r="L111" s="11" t="s">
        <v>894</v>
      </c>
      <c r="M111" s="26" t="s">
        <v>895</v>
      </c>
      <c r="N111" s="11">
        <f t="shared" si="1"/>
        <v>21</v>
      </c>
      <c r="O111" s="8" t="s">
        <v>532</v>
      </c>
      <c r="P111" s="11" t="s">
        <v>67</v>
      </c>
      <c r="Q111" s="43">
        <v>212.1925</v>
      </c>
      <c r="R111" s="12">
        <f t="shared" si="2"/>
        <v>246.1433</v>
      </c>
      <c r="S111" s="8" t="s">
        <v>68</v>
      </c>
      <c r="T111" s="9" t="s">
        <v>533</v>
      </c>
      <c r="U111" s="9" t="s">
        <v>534</v>
      </c>
      <c r="V111" s="13">
        <v>45393.0</v>
      </c>
      <c r="W111" s="11" t="s">
        <v>894</v>
      </c>
      <c r="X111" s="11"/>
      <c r="Y111" s="23"/>
      <c r="Z111" s="11"/>
      <c r="AA111" s="11"/>
      <c r="AB111" s="11"/>
      <c r="AC111" s="15"/>
      <c r="AD111" s="11"/>
      <c r="AE111" s="11"/>
      <c r="AF111" s="11" t="s">
        <v>896</v>
      </c>
      <c r="AG111" s="8">
        <f>'Disponibilidad en canales comer'!M80</f>
        <v>0</v>
      </c>
      <c r="AH111" s="8">
        <f>COUNTIF('Composición de COMBOS'!B:B,A111)</f>
        <v>5</v>
      </c>
      <c r="AI111" s="8">
        <v>1.0</v>
      </c>
      <c r="AJ111" s="8">
        <v>1.0</v>
      </c>
      <c r="AK111" s="8" t="s">
        <v>253</v>
      </c>
      <c r="AL111" s="16">
        <v>1.0E-5</v>
      </c>
      <c r="AM111" s="16">
        <v>1.0E-5</v>
      </c>
      <c r="AN111" s="16">
        <v>1.0E-5</v>
      </c>
      <c r="AO111" s="16">
        <v>1.0E-5</v>
      </c>
      <c r="AP111" s="19">
        <v>0.0</v>
      </c>
      <c r="AQ111" s="19">
        <v>0.0</v>
      </c>
      <c r="AR111" s="19">
        <v>0.0</v>
      </c>
      <c r="AS111" s="19">
        <v>0.0</v>
      </c>
      <c r="AT111" s="16">
        <v>0.0</v>
      </c>
      <c r="AU111" s="16">
        <v>0.0</v>
      </c>
      <c r="AV111" s="16">
        <v>0.0</v>
      </c>
      <c r="AW111" s="16">
        <v>0.0</v>
      </c>
      <c r="AX111" s="17">
        <f t="shared" si="3"/>
        <v>0</v>
      </c>
      <c r="AY111" s="17">
        <v>0.0</v>
      </c>
      <c r="AZ111" s="17">
        <v>0.0</v>
      </c>
      <c r="BA111" s="17">
        <v>0.0</v>
      </c>
      <c r="BB111" s="17">
        <v>0.0</v>
      </c>
      <c r="BC111" s="17">
        <f t="shared" si="4"/>
        <v>0</v>
      </c>
      <c r="BD111" s="8" t="s">
        <v>76</v>
      </c>
      <c r="BE111" s="37"/>
    </row>
    <row r="112" ht="15.75" customHeight="1">
      <c r="A112" s="11">
        <v>2000042.0</v>
      </c>
      <c r="B112" s="8"/>
      <c r="C112" s="8">
        <v>2.0</v>
      </c>
      <c r="D112" s="8" t="s">
        <v>524</v>
      </c>
      <c r="E112" s="8">
        <v>1.0</v>
      </c>
      <c r="F112" s="8" t="s">
        <v>525</v>
      </c>
      <c r="G112" s="8">
        <v>5.0</v>
      </c>
      <c r="H112" s="8" t="s">
        <v>526</v>
      </c>
      <c r="I112" s="11" t="s">
        <v>542</v>
      </c>
      <c r="J112" s="25" t="s">
        <v>897</v>
      </c>
      <c r="K112" s="11" t="s">
        <v>542</v>
      </c>
      <c r="L112" s="11" t="s">
        <v>898</v>
      </c>
      <c r="M112" s="26" t="s">
        <v>899</v>
      </c>
      <c r="N112" s="11">
        <f t="shared" si="1"/>
        <v>22</v>
      </c>
      <c r="O112" s="8" t="s">
        <v>546</v>
      </c>
      <c r="P112" s="11" t="s">
        <v>67</v>
      </c>
      <c r="Q112" s="29">
        <v>164.29</v>
      </c>
      <c r="R112" s="12">
        <f t="shared" si="2"/>
        <v>190.5764</v>
      </c>
      <c r="S112" s="8" t="s">
        <v>238</v>
      </c>
      <c r="T112" s="9" t="s">
        <v>533</v>
      </c>
      <c r="U112" s="9" t="s">
        <v>534</v>
      </c>
      <c r="V112" s="13">
        <v>45393.0</v>
      </c>
      <c r="W112" s="11" t="s">
        <v>898</v>
      </c>
      <c r="X112" s="11"/>
      <c r="Y112" s="14" t="s">
        <v>898</v>
      </c>
      <c r="Z112" s="11"/>
      <c r="AA112" s="11"/>
      <c r="AB112" s="11"/>
      <c r="AC112" s="15"/>
      <c r="AD112" s="11"/>
      <c r="AE112" s="11"/>
      <c r="AF112" s="11" t="s">
        <v>900</v>
      </c>
      <c r="AG112" s="8">
        <f>'Disponibilidad en canales comer'!M81</f>
        <v>1</v>
      </c>
      <c r="AH112" s="8">
        <f>COUNTIF('Composición de COMBOS'!B:B,A112)</f>
        <v>2</v>
      </c>
      <c r="AI112" s="8">
        <v>1.0</v>
      </c>
      <c r="AJ112" s="8">
        <v>1.0</v>
      </c>
      <c r="AK112" s="8" t="s">
        <v>253</v>
      </c>
      <c r="AL112" s="16">
        <v>3.1</v>
      </c>
      <c r="AM112" s="16">
        <v>45.5</v>
      </c>
      <c r="AN112" s="16">
        <v>43.2</v>
      </c>
      <c r="AO112" s="16">
        <v>78.4</v>
      </c>
      <c r="AP112" s="19">
        <v>0.0</v>
      </c>
      <c r="AQ112" s="19">
        <v>0.0</v>
      </c>
      <c r="AR112" s="19">
        <v>0.0</v>
      </c>
      <c r="AS112" s="19">
        <v>0.0</v>
      </c>
      <c r="AT112" s="16">
        <v>0.0</v>
      </c>
      <c r="AU112" s="16">
        <v>0.0</v>
      </c>
      <c r="AV112" s="16">
        <v>0.0</v>
      </c>
      <c r="AW112" s="16">
        <v>0.0</v>
      </c>
      <c r="AX112" s="17">
        <f t="shared" si="3"/>
        <v>0</v>
      </c>
      <c r="AY112" s="17">
        <v>0.0</v>
      </c>
      <c r="AZ112" s="17">
        <v>0.0</v>
      </c>
      <c r="BA112" s="17">
        <v>0.0</v>
      </c>
      <c r="BB112" s="17">
        <v>0.0</v>
      </c>
      <c r="BC112" s="17">
        <f t="shared" si="4"/>
        <v>0</v>
      </c>
      <c r="BD112" s="8" t="s">
        <v>76</v>
      </c>
      <c r="BE112" s="37"/>
    </row>
    <row r="113" ht="15.75" customHeight="1">
      <c r="A113" s="11">
        <v>2000043.0</v>
      </c>
      <c r="B113" s="8"/>
      <c r="C113" s="8">
        <v>2.0</v>
      </c>
      <c r="D113" s="8" t="s">
        <v>524</v>
      </c>
      <c r="E113" s="8">
        <v>1.0</v>
      </c>
      <c r="F113" s="8" t="s">
        <v>525</v>
      </c>
      <c r="G113" s="8">
        <v>5.0</v>
      </c>
      <c r="H113" s="8" t="s">
        <v>526</v>
      </c>
      <c r="I113" s="11" t="s">
        <v>555</v>
      </c>
      <c r="J113" s="25" t="s">
        <v>901</v>
      </c>
      <c r="K113" s="11" t="s">
        <v>557</v>
      </c>
      <c r="L113" s="11" t="s">
        <v>902</v>
      </c>
      <c r="M113" s="26" t="s">
        <v>903</v>
      </c>
      <c r="N113" s="11">
        <f t="shared" si="1"/>
        <v>24</v>
      </c>
      <c r="O113" s="8" t="s">
        <v>546</v>
      </c>
      <c r="P113" s="11" t="s">
        <v>67</v>
      </c>
      <c r="Q113" s="43">
        <v>204.685</v>
      </c>
      <c r="R113" s="12">
        <f t="shared" si="2"/>
        <v>237.4346</v>
      </c>
      <c r="S113" s="8" t="s">
        <v>68</v>
      </c>
      <c r="T113" s="9" t="s">
        <v>533</v>
      </c>
      <c r="U113" s="9" t="s">
        <v>534</v>
      </c>
      <c r="V113" s="13">
        <v>45393.0</v>
      </c>
      <c r="W113" s="11" t="s">
        <v>902</v>
      </c>
      <c r="X113" s="11"/>
      <c r="Y113" s="23"/>
      <c r="Z113" s="11"/>
      <c r="AA113" s="11"/>
      <c r="AB113" s="11"/>
      <c r="AC113" s="15"/>
      <c r="AD113" s="11"/>
      <c r="AE113" s="11"/>
      <c r="AF113" s="11" t="s">
        <v>561</v>
      </c>
      <c r="AG113" s="8">
        <f>'Disponibilidad en canales comer'!M82</f>
        <v>0</v>
      </c>
      <c r="AH113" s="8">
        <f>COUNTIF('Composición de COMBOS'!B:B,A113)</f>
        <v>5</v>
      </c>
      <c r="AI113" s="8">
        <v>1.0</v>
      </c>
      <c r="AJ113" s="8">
        <v>1.0</v>
      </c>
      <c r="AK113" s="8" t="s">
        <v>253</v>
      </c>
      <c r="AL113" s="16">
        <v>1.0E-5</v>
      </c>
      <c r="AM113" s="16">
        <v>1.0E-5</v>
      </c>
      <c r="AN113" s="16">
        <v>1.0E-5</v>
      </c>
      <c r="AO113" s="16">
        <v>1.0E-5</v>
      </c>
      <c r="AP113" s="19">
        <v>0.0</v>
      </c>
      <c r="AQ113" s="19">
        <v>0.0</v>
      </c>
      <c r="AR113" s="19">
        <v>0.0</v>
      </c>
      <c r="AS113" s="19">
        <v>0.0</v>
      </c>
      <c r="AT113" s="16">
        <v>0.0</v>
      </c>
      <c r="AU113" s="16">
        <v>0.0</v>
      </c>
      <c r="AV113" s="16">
        <v>0.0</v>
      </c>
      <c r="AW113" s="16">
        <v>0.0</v>
      </c>
      <c r="AX113" s="17">
        <f t="shared" si="3"/>
        <v>0</v>
      </c>
      <c r="AY113" s="17">
        <v>0.0</v>
      </c>
      <c r="AZ113" s="17">
        <v>0.0</v>
      </c>
      <c r="BA113" s="17">
        <v>0.0</v>
      </c>
      <c r="BB113" s="17">
        <v>0.0</v>
      </c>
      <c r="BC113" s="17">
        <f t="shared" si="4"/>
        <v>0</v>
      </c>
      <c r="BD113" s="8" t="s">
        <v>76</v>
      </c>
      <c r="BE113" s="37"/>
    </row>
    <row r="114" ht="15.75" customHeight="1">
      <c r="A114" s="11">
        <v>2000044.0</v>
      </c>
      <c r="B114" s="8"/>
      <c r="C114" s="8">
        <v>2.0</v>
      </c>
      <c r="D114" s="8" t="s">
        <v>524</v>
      </c>
      <c r="E114" s="8">
        <v>1.0</v>
      </c>
      <c r="F114" s="8" t="s">
        <v>525</v>
      </c>
      <c r="G114" s="8">
        <v>5.0</v>
      </c>
      <c r="H114" s="8" t="s">
        <v>526</v>
      </c>
      <c r="I114" s="11" t="s">
        <v>529</v>
      </c>
      <c r="J114" s="25" t="s">
        <v>904</v>
      </c>
      <c r="K114" s="11" t="s">
        <v>529</v>
      </c>
      <c r="L114" s="11" t="s">
        <v>872</v>
      </c>
      <c r="M114" s="26" t="s">
        <v>905</v>
      </c>
      <c r="N114" s="11">
        <f t="shared" si="1"/>
        <v>14</v>
      </c>
      <c r="O114" s="8" t="s">
        <v>532</v>
      </c>
      <c r="P114" s="11" t="s">
        <v>67</v>
      </c>
      <c r="Q114" s="43">
        <v>188.22</v>
      </c>
      <c r="R114" s="12">
        <f t="shared" si="2"/>
        <v>218.3352</v>
      </c>
      <c r="S114" s="8" t="s">
        <v>68</v>
      </c>
      <c r="T114" s="9" t="s">
        <v>533</v>
      </c>
      <c r="U114" s="9" t="s">
        <v>534</v>
      </c>
      <c r="V114" s="13">
        <v>45393.0</v>
      </c>
      <c r="W114" s="11" t="s">
        <v>872</v>
      </c>
      <c r="X114" s="11"/>
      <c r="Y114" s="23"/>
      <c r="Z114" s="11"/>
      <c r="AA114" s="11"/>
      <c r="AB114" s="11"/>
      <c r="AC114" s="15"/>
      <c r="AD114" s="11"/>
      <c r="AE114" s="11"/>
      <c r="AF114" s="11" t="s">
        <v>569</v>
      </c>
      <c r="AG114" s="8">
        <f>'Disponibilidad en canales comer'!M83</f>
        <v>0</v>
      </c>
      <c r="AH114" s="8">
        <f>COUNTIF('Composición de COMBOS'!B:B,A114)</f>
        <v>1</v>
      </c>
      <c r="AI114" s="8">
        <v>1.0</v>
      </c>
      <c r="AJ114" s="8">
        <v>1.0</v>
      </c>
      <c r="AK114" s="8" t="s">
        <v>253</v>
      </c>
      <c r="AL114" s="16">
        <v>1.0E-5</v>
      </c>
      <c r="AM114" s="16">
        <v>50.0</v>
      </c>
      <c r="AN114" s="16">
        <v>45.0</v>
      </c>
      <c r="AO114" s="16">
        <v>88.0</v>
      </c>
      <c r="AP114" s="19">
        <v>0.0</v>
      </c>
      <c r="AQ114" s="19">
        <v>0.0</v>
      </c>
      <c r="AR114" s="19">
        <v>0.0</v>
      </c>
      <c r="AS114" s="19">
        <v>0.0</v>
      </c>
      <c r="AT114" s="16">
        <v>0.0</v>
      </c>
      <c r="AU114" s="16">
        <v>0.0</v>
      </c>
      <c r="AV114" s="16">
        <v>0.0</v>
      </c>
      <c r="AW114" s="16">
        <v>0.0</v>
      </c>
      <c r="AX114" s="17">
        <f t="shared" si="3"/>
        <v>0</v>
      </c>
      <c r="AY114" s="17">
        <v>0.0</v>
      </c>
      <c r="AZ114" s="17">
        <v>0.0</v>
      </c>
      <c r="BA114" s="17">
        <v>0.0</v>
      </c>
      <c r="BB114" s="17">
        <v>0.0</v>
      </c>
      <c r="BC114" s="17">
        <f t="shared" si="4"/>
        <v>0</v>
      </c>
      <c r="BD114" s="8" t="s">
        <v>76</v>
      </c>
      <c r="BE114" s="37"/>
    </row>
    <row r="115" ht="15.75" customHeight="1">
      <c r="A115" s="11">
        <v>2000045.0</v>
      </c>
      <c r="B115" s="8"/>
      <c r="C115" s="8">
        <v>2.0</v>
      </c>
      <c r="D115" s="8" t="s">
        <v>524</v>
      </c>
      <c r="E115" s="8">
        <v>1.0</v>
      </c>
      <c r="F115" s="8" t="s">
        <v>525</v>
      </c>
      <c r="G115" s="8">
        <v>5.0</v>
      </c>
      <c r="H115" s="8" t="s">
        <v>526</v>
      </c>
      <c r="I115" s="11" t="s">
        <v>571</v>
      </c>
      <c r="J115" s="25" t="s">
        <v>906</v>
      </c>
      <c r="K115" s="11" t="s">
        <v>571</v>
      </c>
      <c r="L115" s="11" t="s">
        <v>907</v>
      </c>
      <c r="M115" s="26" t="s">
        <v>908</v>
      </c>
      <c r="N115" s="11">
        <f t="shared" si="1"/>
        <v>23</v>
      </c>
      <c r="O115" s="8" t="s">
        <v>532</v>
      </c>
      <c r="P115" s="11" t="s">
        <v>67</v>
      </c>
      <c r="Q115" s="29">
        <v>241.05</v>
      </c>
      <c r="R115" s="12">
        <f t="shared" si="2"/>
        <v>279.618</v>
      </c>
      <c r="S115" s="8" t="s">
        <v>238</v>
      </c>
      <c r="T115" s="9" t="s">
        <v>533</v>
      </c>
      <c r="U115" s="9" t="s">
        <v>534</v>
      </c>
      <c r="V115" s="13">
        <v>45393.0</v>
      </c>
      <c r="W115" s="11" t="s">
        <v>872</v>
      </c>
      <c r="X115" s="11"/>
      <c r="Y115" s="14" t="s">
        <v>872</v>
      </c>
      <c r="Z115" s="11"/>
      <c r="AA115" s="11"/>
      <c r="AB115" s="11"/>
      <c r="AC115" s="15"/>
      <c r="AD115" s="11"/>
      <c r="AE115" s="11"/>
      <c r="AF115" s="11" t="s">
        <v>909</v>
      </c>
      <c r="AG115" s="8">
        <f>'Disponibilidad en canales comer'!M84</f>
        <v>1</v>
      </c>
      <c r="AH115" s="8">
        <f>COUNTIF('Composición de COMBOS'!B:B,A115)</f>
        <v>10</v>
      </c>
      <c r="AI115" s="8">
        <v>1.0</v>
      </c>
      <c r="AJ115" s="8">
        <v>1.0</v>
      </c>
      <c r="AK115" s="8" t="s">
        <v>253</v>
      </c>
      <c r="AL115" s="16">
        <v>3.95</v>
      </c>
      <c r="AM115" s="16">
        <v>50.5</v>
      </c>
      <c r="AN115" s="16">
        <v>46.0</v>
      </c>
      <c r="AO115" s="16">
        <v>85.0</v>
      </c>
      <c r="AP115" s="19">
        <v>0.0</v>
      </c>
      <c r="AQ115" s="19">
        <v>0.0</v>
      </c>
      <c r="AR115" s="19">
        <v>0.0</v>
      </c>
      <c r="AS115" s="19">
        <v>0.0</v>
      </c>
      <c r="AT115" s="16">
        <v>0.0</v>
      </c>
      <c r="AU115" s="16">
        <v>0.0</v>
      </c>
      <c r="AV115" s="16">
        <v>0.0</v>
      </c>
      <c r="AW115" s="16">
        <v>0.0</v>
      </c>
      <c r="AX115" s="17">
        <f t="shared" si="3"/>
        <v>0</v>
      </c>
      <c r="AY115" s="17">
        <v>0.0</v>
      </c>
      <c r="AZ115" s="17">
        <v>0.0</v>
      </c>
      <c r="BA115" s="17">
        <v>0.0</v>
      </c>
      <c r="BB115" s="17">
        <v>0.0</v>
      </c>
      <c r="BC115" s="17">
        <f t="shared" si="4"/>
        <v>0</v>
      </c>
      <c r="BD115" s="8" t="s">
        <v>76</v>
      </c>
      <c r="BE115" s="37"/>
    </row>
    <row r="116" ht="15.75" customHeight="1">
      <c r="A116" s="11">
        <v>2000046.0</v>
      </c>
      <c r="B116" s="8"/>
      <c r="C116" s="8">
        <v>2.0</v>
      </c>
      <c r="D116" s="8" t="s">
        <v>524</v>
      </c>
      <c r="E116" s="8">
        <v>1.0</v>
      </c>
      <c r="F116" s="8" t="s">
        <v>525</v>
      </c>
      <c r="G116" s="8">
        <v>5.0</v>
      </c>
      <c r="H116" s="8" t="s">
        <v>526</v>
      </c>
      <c r="I116" s="11" t="s">
        <v>580</v>
      </c>
      <c r="J116" s="25" t="s">
        <v>910</v>
      </c>
      <c r="K116" s="11" t="s">
        <v>582</v>
      </c>
      <c r="L116" s="11" t="s">
        <v>911</v>
      </c>
      <c r="M116" s="26" t="s">
        <v>912</v>
      </c>
      <c r="N116" s="11">
        <f t="shared" si="1"/>
        <v>22</v>
      </c>
      <c r="O116" s="8" t="s">
        <v>532</v>
      </c>
      <c r="P116" s="11" t="s">
        <v>67</v>
      </c>
      <c r="Q116" s="43">
        <v>213.3</v>
      </c>
      <c r="R116" s="12">
        <f t="shared" si="2"/>
        <v>247.428</v>
      </c>
      <c r="S116" s="8" t="s">
        <v>68</v>
      </c>
      <c r="T116" s="9" t="s">
        <v>533</v>
      </c>
      <c r="U116" s="9" t="s">
        <v>534</v>
      </c>
      <c r="V116" s="13">
        <v>45393.0</v>
      </c>
      <c r="W116" s="11" t="s">
        <v>877</v>
      </c>
      <c r="X116" s="11"/>
      <c r="Y116" s="23"/>
      <c r="Z116" s="11"/>
      <c r="AA116" s="11"/>
      <c r="AB116" s="11"/>
      <c r="AC116" s="15"/>
      <c r="AD116" s="11"/>
      <c r="AE116" s="11"/>
      <c r="AF116" s="11" t="s">
        <v>587</v>
      </c>
      <c r="AG116" s="8">
        <f>'Disponibilidad en canales comer'!M85</f>
        <v>0</v>
      </c>
      <c r="AH116" s="8">
        <f>COUNTIF('Composición de COMBOS'!B:B,A116)</f>
        <v>2</v>
      </c>
      <c r="AI116" s="8">
        <v>1.0</v>
      </c>
      <c r="AJ116" s="8">
        <v>1.0</v>
      </c>
      <c r="AK116" s="8" t="s">
        <v>253</v>
      </c>
      <c r="AL116" s="16">
        <v>1.0E-5</v>
      </c>
      <c r="AM116" s="16">
        <v>1.0E-5</v>
      </c>
      <c r="AN116" s="16">
        <v>1.0E-5</v>
      </c>
      <c r="AO116" s="16">
        <v>1.0E-5</v>
      </c>
      <c r="AP116" s="19">
        <v>0.0</v>
      </c>
      <c r="AQ116" s="19">
        <v>0.0</v>
      </c>
      <c r="AR116" s="19">
        <v>0.0</v>
      </c>
      <c r="AS116" s="19">
        <v>0.0</v>
      </c>
      <c r="AT116" s="16">
        <v>0.0</v>
      </c>
      <c r="AU116" s="16">
        <v>0.0</v>
      </c>
      <c r="AV116" s="16">
        <v>0.0</v>
      </c>
      <c r="AW116" s="16">
        <v>0.0</v>
      </c>
      <c r="AX116" s="17">
        <f t="shared" si="3"/>
        <v>0</v>
      </c>
      <c r="AY116" s="17">
        <v>0.0</v>
      </c>
      <c r="AZ116" s="17">
        <v>0.0</v>
      </c>
      <c r="BA116" s="17">
        <v>0.0</v>
      </c>
      <c r="BB116" s="17">
        <v>0.0</v>
      </c>
      <c r="BC116" s="17">
        <f t="shared" si="4"/>
        <v>0</v>
      </c>
      <c r="BD116" s="8" t="s">
        <v>76</v>
      </c>
      <c r="BE116" s="37"/>
    </row>
    <row r="117" ht="15.75" customHeight="1">
      <c r="A117" s="11">
        <v>2000047.0</v>
      </c>
      <c r="B117" s="8"/>
      <c r="C117" s="8">
        <v>2.0</v>
      </c>
      <c r="D117" s="8" t="s">
        <v>524</v>
      </c>
      <c r="E117" s="8">
        <v>1.0</v>
      </c>
      <c r="F117" s="8" t="s">
        <v>525</v>
      </c>
      <c r="G117" s="8">
        <v>5.0</v>
      </c>
      <c r="H117" s="8" t="s">
        <v>526</v>
      </c>
      <c r="I117" s="11" t="s">
        <v>571</v>
      </c>
      <c r="J117" s="25" t="s">
        <v>913</v>
      </c>
      <c r="K117" s="11" t="s">
        <v>571</v>
      </c>
      <c r="L117" s="11" t="s">
        <v>836</v>
      </c>
      <c r="M117" s="26" t="s">
        <v>914</v>
      </c>
      <c r="N117" s="11">
        <f t="shared" si="1"/>
        <v>15</v>
      </c>
      <c r="O117" s="8" t="s">
        <v>532</v>
      </c>
      <c r="P117" s="11" t="s">
        <v>67</v>
      </c>
      <c r="Q117" s="43">
        <v>212.79</v>
      </c>
      <c r="R117" s="12">
        <f t="shared" si="2"/>
        <v>246.8364</v>
      </c>
      <c r="S117" s="8" t="s">
        <v>68</v>
      </c>
      <c r="T117" s="9" t="s">
        <v>533</v>
      </c>
      <c r="U117" s="9" t="s">
        <v>534</v>
      </c>
      <c r="V117" s="13">
        <v>45393.0</v>
      </c>
      <c r="W117" s="11" t="s">
        <v>836</v>
      </c>
      <c r="X117" s="11"/>
      <c r="Y117" s="23"/>
      <c r="Z117" s="11"/>
      <c r="AA117" s="11"/>
      <c r="AB117" s="11"/>
      <c r="AC117" s="15"/>
      <c r="AD117" s="11"/>
      <c r="AE117" s="11"/>
      <c r="AF117" s="11" t="s">
        <v>915</v>
      </c>
      <c r="AG117" s="8">
        <f>'Disponibilidad en canales comer'!M86</f>
        <v>0</v>
      </c>
      <c r="AH117" s="8">
        <f>COUNTIF('Composición de COMBOS'!B:B,A117)</f>
        <v>3</v>
      </c>
      <c r="AI117" s="8">
        <v>1.0</v>
      </c>
      <c r="AJ117" s="8">
        <v>1.0</v>
      </c>
      <c r="AK117" s="8" t="s">
        <v>253</v>
      </c>
      <c r="AL117" s="16">
        <v>1.0E-5</v>
      </c>
      <c r="AM117" s="16">
        <v>1.0E-5</v>
      </c>
      <c r="AN117" s="16">
        <v>1.0E-5</v>
      </c>
      <c r="AO117" s="16">
        <v>1.0E-5</v>
      </c>
      <c r="AP117" s="19">
        <v>0.0</v>
      </c>
      <c r="AQ117" s="19">
        <v>0.0</v>
      </c>
      <c r="AR117" s="19">
        <v>0.0</v>
      </c>
      <c r="AS117" s="19">
        <v>0.0</v>
      </c>
      <c r="AT117" s="16">
        <v>0.0</v>
      </c>
      <c r="AU117" s="16">
        <v>0.0</v>
      </c>
      <c r="AV117" s="16">
        <v>0.0</v>
      </c>
      <c r="AW117" s="16">
        <v>0.0</v>
      </c>
      <c r="AX117" s="17">
        <f t="shared" si="3"/>
        <v>0</v>
      </c>
      <c r="AY117" s="17">
        <v>0.0</v>
      </c>
      <c r="AZ117" s="17">
        <v>0.0</v>
      </c>
      <c r="BA117" s="17">
        <v>0.0</v>
      </c>
      <c r="BB117" s="17">
        <v>0.0</v>
      </c>
      <c r="BC117" s="17">
        <f t="shared" si="4"/>
        <v>0</v>
      </c>
      <c r="BD117" s="8" t="s">
        <v>76</v>
      </c>
      <c r="BE117" s="37"/>
    </row>
    <row r="118" ht="15.75" customHeight="1">
      <c r="A118" s="11">
        <v>2000048.0</v>
      </c>
      <c r="B118" s="8"/>
      <c r="C118" s="8">
        <v>2.0</v>
      </c>
      <c r="D118" s="8" t="s">
        <v>524</v>
      </c>
      <c r="E118" s="8">
        <v>1.0</v>
      </c>
      <c r="F118" s="8" t="s">
        <v>525</v>
      </c>
      <c r="G118" s="8">
        <v>5.0</v>
      </c>
      <c r="H118" s="8" t="s">
        <v>526</v>
      </c>
      <c r="I118" s="11" t="s">
        <v>527</v>
      </c>
      <c r="J118" s="25" t="s">
        <v>916</v>
      </c>
      <c r="K118" s="11" t="s">
        <v>529</v>
      </c>
      <c r="L118" s="11" t="s">
        <v>882</v>
      </c>
      <c r="M118" s="26" t="s">
        <v>917</v>
      </c>
      <c r="N118" s="11">
        <f t="shared" si="1"/>
        <v>21</v>
      </c>
      <c r="O118" s="8" t="s">
        <v>532</v>
      </c>
      <c r="P118" s="11" t="s">
        <v>67</v>
      </c>
      <c r="Q118" s="43">
        <v>209.94</v>
      </c>
      <c r="R118" s="12">
        <f t="shared" si="2"/>
        <v>243.5304</v>
      </c>
      <c r="S118" s="8" t="s">
        <v>238</v>
      </c>
      <c r="T118" s="9" t="s">
        <v>533</v>
      </c>
      <c r="U118" s="9" t="s">
        <v>534</v>
      </c>
      <c r="V118" s="13">
        <v>45393.0</v>
      </c>
      <c r="W118" s="11" t="s">
        <v>882</v>
      </c>
      <c r="X118" s="11"/>
      <c r="Y118" s="23"/>
      <c r="Z118" s="11"/>
      <c r="AA118" s="11"/>
      <c r="AB118" s="11"/>
      <c r="AC118" s="15"/>
      <c r="AD118" s="11"/>
      <c r="AE118" s="11"/>
      <c r="AF118" s="11" t="s">
        <v>604</v>
      </c>
      <c r="AG118" s="8">
        <f>'Disponibilidad en canales comer'!M87</f>
        <v>0</v>
      </c>
      <c r="AH118" s="8">
        <f>COUNTIF('Composición de COMBOS'!B:B,A118)</f>
        <v>4</v>
      </c>
      <c r="AI118" s="8">
        <v>1.0</v>
      </c>
      <c r="AJ118" s="8">
        <v>1.0</v>
      </c>
      <c r="AK118" s="8" t="s">
        <v>253</v>
      </c>
      <c r="AL118" s="16">
        <v>1.0E-5</v>
      </c>
      <c r="AM118" s="16">
        <v>1.0E-5</v>
      </c>
      <c r="AN118" s="16">
        <v>1.0E-5</v>
      </c>
      <c r="AO118" s="16">
        <v>1.0E-5</v>
      </c>
      <c r="AP118" s="19">
        <v>0.0</v>
      </c>
      <c r="AQ118" s="19">
        <v>0.0</v>
      </c>
      <c r="AR118" s="19">
        <v>0.0</v>
      </c>
      <c r="AS118" s="19">
        <v>0.0</v>
      </c>
      <c r="AT118" s="16">
        <v>0.0</v>
      </c>
      <c r="AU118" s="16">
        <v>0.0</v>
      </c>
      <c r="AV118" s="16">
        <v>0.0</v>
      </c>
      <c r="AW118" s="16">
        <v>0.0</v>
      </c>
      <c r="AX118" s="17">
        <f t="shared" si="3"/>
        <v>0</v>
      </c>
      <c r="AY118" s="17">
        <v>0.0</v>
      </c>
      <c r="AZ118" s="17">
        <v>0.0</v>
      </c>
      <c r="BA118" s="17">
        <v>0.0</v>
      </c>
      <c r="BB118" s="17">
        <v>0.0</v>
      </c>
      <c r="BC118" s="17">
        <f t="shared" si="4"/>
        <v>0</v>
      </c>
      <c r="BD118" s="8" t="s">
        <v>76</v>
      </c>
      <c r="BE118" s="37"/>
    </row>
    <row r="119" ht="15.75" customHeight="1">
      <c r="A119" s="11">
        <v>2000049.0</v>
      </c>
      <c r="B119" s="8"/>
      <c r="C119" s="32">
        <v>2.0</v>
      </c>
      <c r="D119" s="8" t="s">
        <v>524</v>
      </c>
      <c r="E119" s="8">
        <v>1.0</v>
      </c>
      <c r="F119" s="8" t="s">
        <v>525</v>
      </c>
      <c r="G119" s="8">
        <v>5.0</v>
      </c>
      <c r="H119" s="8" t="s">
        <v>526</v>
      </c>
      <c r="I119" s="11" t="s">
        <v>842</v>
      </c>
      <c r="J119" s="25" t="s">
        <v>918</v>
      </c>
      <c r="K119" s="11" t="s">
        <v>844</v>
      </c>
      <c r="L119" s="11" t="s">
        <v>919</v>
      </c>
      <c r="M119" s="26" t="s">
        <v>920</v>
      </c>
      <c r="N119" s="11">
        <f t="shared" si="1"/>
        <v>21</v>
      </c>
      <c r="O119" s="8" t="s">
        <v>847</v>
      </c>
      <c r="P119" s="11" t="s">
        <v>67</v>
      </c>
      <c r="Q119" s="43">
        <v>214.0475</v>
      </c>
      <c r="R119" s="12">
        <f t="shared" si="2"/>
        <v>248.2951</v>
      </c>
      <c r="S119" s="8" t="s">
        <v>238</v>
      </c>
      <c r="T119" s="9" t="s">
        <v>533</v>
      </c>
      <c r="U119" s="9" t="s">
        <v>534</v>
      </c>
      <c r="V119" s="13">
        <v>45393.0</v>
      </c>
      <c r="W119" s="11" t="s">
        <v>919</v>
      </c>
      <c r="X119" s="11"/>
      <c r="Y119" s="23"/>
      <c r="Z119" s="11"/>
      <c r="AA119" s="11"/>
      <c r="AB119" s="11"/>
      <c r="AC119" s="15"/>
      <c r="AD119" s="11"/>
      <c r="AE119" s="11"/>
      <c r="AF119" s="11" t="s">
        <v>851</v>
      </c>
      <c r="AG119" s="8">
        <f>'Disponibilidad en canales comer'!M88</f>
        <v>0</v>
      </c>
      <c r="AH119" s="8">
        <f>COUNTIF('Composición de COMBOS'!B:B,A119)</f>
        <v>6</v>
      </c>
      <c r="AI119" s="8">
        <v>1.0</v>
      </c>
      <c r="AJ119" s="8">
        <v>1.0</v>
      </c>
      <c r="AK119" s="8" t="s">
        <v>253</v>
      </c>
      <c r="AL119" s="16">
        <v>3.625</v>
      </c>
      <c r="AM119" s="16">
        <v>52.0</v>
      </c>
      <c r="AN119" s="16">
        <v>45.0</v>
      </c>
      <c r="AO119" s="16">
        <v>84.0</v>
      </c>
      <c r="AP119" s="19">
        <v>0.0</v>
      </c>
      <c r="AQ119" s="19">
        <v>0.0</v>
      </c>
      <c r="AR119" s="19">
        <v>0.0</v>
      </c>
      <c r="AS119" s="19">
        <v>0.0</v>
      </c>
      <c r="AT119" s="16">
        <v>0.0</v>
      </c>
      <c r="AU119" s="16">
        <v>0.0</v>
      </c>
      <c r="AV119" s="16">
        <v>0.0</v>
      </c>
      <c r="AW119" s="16">
        <v>0.0</v>
      </c>
      <c r="AX119" s="17">
        <f t="shared" si="3"/>
        <v>0</v>
      </c>
      <c r="AY119" s="17">
        <v>0.0</v>
      </c>
      <c r="AZ119" s="17">
        <v>0.0</v>
      </c>
      <c r="BA119" s="17">
        <v>0.0</v>
      </c>
      <c r="BB119" s="17">
        <v>0.0</v>
      </c>
      <c r="BC119" s="17">
        <f t="shared" si="4"/>
        <v>0</v>
      </c>
      <c r="BD119" s="8" t="s">
        <v>852</v>
      </c>
      <c r="BE119" s="31" t="s">
        <v>921</v>
      </c>
    </row>
    <row r="120" ht="15.75" customHeight="1">
      <c r="A120" s="11">
        <v>2000050.0</v>
      </c>
      <c r="B120" s="8"/>
      <c r="C120" s="32">
        <v>2.0</v>
      </c>
      <c r="D120" s="8" t="s">
        <v>524</v>
      </c>
      <c r="E120" s="8">
        <v>1.0</v>
      </c>
      <c r="F120" s="8" t="s">
        <v>525</v>
      </c>
      <c r="G120" s="8">
        <v>5.0</v>
      </c>
      <c r="H120" s="8" t="s">
        <v>526</v>
      </c>
      <c r="I120" s="11" t="s">
        <v>713</v>
      </c>
      <c r="J120" s="25" t="s">
        <v>922</v>
      </c>
      <c r="K120" s="8" t="s">
        <v>715</v>
      </c>
      <c r="L120" s="8" t="s">
        <v>923</v>
      </c>
      <c r="M120" s="21" t="s">
        <v>924</v>
      </c>
      <c r="N120" s="11">
        <f t="shared" si="1"/>
        <v>19</v>
      </c>
      <c r="O120" s="8" t="s">
        <v>546</v>
      </c>
      <c r="P120" s="11" t="s">
        <v>67</v>
      </c>
      <c r="Q120" s="29">
        <v>156.88</v>
      </c>
      <c r="R120" s="12">
        <f t="shared" si="2"/>
        <v>181.9808</v>
      </c>
      <c r="S120" s="8" t="s">
        <v>68</v>
      </c>
      <c r="T120" s="9" t="s">
        <v>533</v>
      </c>
      <c r="U120" s="9" t="s">
        <v>534</v>
      </c>
      <c r="V120" s="13">
        <v>45428.0</v>
      </c>
      <c r="W120" s="11" t="s">
        <v>923</v>
      </c>
      <c r="X120" s="11"/>
      <c r="Y120" s="23"/>
      <c r="Z120" s="11"/>
      <c r="AA120" s="11"/>
      <c r="AB120" s="11"/>
      <c r="AC120" s="15"/>
      <c r="AD120" s="11"/>
      <c r="AE120" s="11"/>
      <c r="AF120" s="11" t="s">
        <v>220</v>
      </c>
      <c r="AG120" s="8">
        <f>'Disponibilidad en canales comer'!M89</f>
        <v>0</v>
      </c>
      <c r="AH120" s="8">
        <f>COUNTIF('Composición de COMBOS'!B:B,A120)</f>
        <v>1</v>
      </c>
      <c r="AI120" s="8">
        <v>1.0</v>
      </c>
      <c r="AJ120" s="8">
        <v>1.0</v>
      </c>
      <c r="AK120" s="8" t="s">
        <v>253</v>
      </c>
      <c r="AL120" s="16">
        <v>3.3</v>
      </c>
      <c r="AM120" s="16">
        <v>44.0</v>
      </c>
      <c r="AN120" s="16">
        <v>48.5</v>
      </c>
      <c r="AO120" s="16">
        <v>80.5</v>
      </c>
      <c r="AP120" s="19">
        <v>0.0</v>
      </c>
      <c r="AQ120" s="19">
        <v>0.0</v>
      </c>
      <c r="AR120" s="19">
        <v>0.0</v>
      </c>
      <c r="AS120" s="19">
        <v>0.0</v>
      </c>
      <c r="AT120" s="16">
        <v>9.99999999999979E-6</v>
      </c>
      <c r="AU120" s="16">
        <v>9.99999999999979E-6</v>
      </c>
      <c r="AV120" s="16">
        <v>9.99999999999979E-6</v>
      </c>
      <c r="AW120" s="16">
        <v>9.99999999999979E-6</v>
      </c>
      <c r="AX120" s="17">
        <f t="shared" si="3"/>
        <v>0</v>
      </c>
      <c r="AY120" s="17">
        <v>0.0</v>
      </c>
      <c r="AZ120" s="17">
        <v>0.0</v>
      </c>
      <c r="BA120" s="17">
        <v>0.0</v>
      </c>
      <c r="BB120" s="17">
        <v>0.0</v>
      </c>
      <c r="BC120" s="17">
        <f t="shared" si="4"/>
        <v>0</v>
      </c>
      <c r="BD120" s="8" t="s">
        <v>76</v>
      </c>
      <c r="BE120" s="22" t="s">
        <v>925</v>
      </c>
    </row>
    <row r="121" ht="15.75" customHeight="1">
      <c r="A121" s="11">
        <v>2000051.0</v>
      </c>
      <c r="B121" s="8"/>
      <c r="C121" s="8">
        <v>2.0</v>
      </c>
      <c r="D121" s="8" t="s">
        <v>524</v>
      </c>
      <c r="E121" s="8">
        <v>1.0</v>
      </c>
      <c r="F121" s="8" t="s">
        <v>525</v>
      </c>
      <c r="G121" s="8">
        <v>2.0</v>
      </c>
      <c r="H121" s="8" t="s">
        <v>619</v>
      </c>
      <c r="I121" s="11" t="s">
        <v>680</v>
      </c>
      <c r="J121" s="25" t="s">
        <v>926</v>
      </c>
      <c r="K121" s="11" t="s">
        <v>680</v>
      </c>
      <c r="L121" s="11" t="s">
        <v>927</v>
      </c>
      <c r="M121" s="26" t="s">
        <v>928</v>
      </c>
      <c r="N121" s="11">
        <f t="shared" si="1"/>
        <v>14</v>
      </c>
      <c r="O121" s="8" t="s">
        <v>532</v>
      </c>
      <c r="P121" s="11" t="s">
        <v>67</v>
      </c>
      <c r="Q121" s="29">
        <v>265.19</v>
      </c>
      <c r="R121" s="12">
        <f t="shared" si="2"/>
        <v>307.6204</v>
      </c>
      <c r="S121" s="8" t="s">
        <v>238</v>
      </c>
      <c r="T121" s="9" t="s">
        <v>625</v>
      </c>
      <c r="U121" s="9" t="s">
        <v>626</v>
      </c>
      <c r="V121" s="40">
        <v>45465.0</v>
      </c>
      <c r="W121" s="11" t="s">
        <v>929</v>
      </c>
      <c r="X121" s="11" t="s">
        <v>930</v>
      </c>
      <c r="Y121" s="14" t="s">
        <v>931</v>
      </c>
      <c r="Z121" s="11" t="s">
        <v>932</v>
      </c>
      <c r="AA121" s="11" t="s">
        <v>933</v>
      </c>
      <c r="AB121" s="24" t="s">
        <v>934</v>
      </c>
      <c r="AC121" s="15" t="s">
        <v>935</v>
      </c>
      <c r="AD121" s="24" t="s">
        <v>935</v>
      </c>
      <c r="AE121" s="24"/>
      <c r="AF121" s="11" t="s">
        <v>691</v>
      </c>
      <c r="AG121" s="8">
        <f>'Disponibilidad en canales comer'!M90</f>
        <v>7</v>
      </c>
      <c r="AH121" s="8">
        <f>COUNTIF('Composición de COMBOS'!B:B,A121)</f>
        <v>0</v>
      </c>
      <c r="AI121" s="8">
        <v>1.0</v>
      </c>
      <c r="AJ121" s="8">
        <v>1.0</v>
      </c>
      <c r="AK121" s="8" t="s">
        <v>75</v>
      </c>
      <c r="AL121" s="16">
        <v>4.5</v>
      </c>
      <c r="AM121" s="16">
        <v>75.0</v>
      </c>
      <c r="AN121" s="16">
        <v>50.0</v>
      </c>
      <c r="AO121" s="16" t="s">
        <v>692</v>
      </c>
      <c r="AP121" s="19">
        <v>0.0</v>
      </c>
      <c r="AQ121" s="19">
        <v>0.0</v>
      </c>
      <c r="AR121" s="19">
        <v>0.0</v>
      </c>
      <c r="AS121" s="19">
        <v>0.0</v>
      </c>
      <c r="AT121" s="16">
        <v>5.2</v>
      </c>
      <c r="AU121" s="16">
        <v>7.2</v>
      </c>
      <c r="AV121" s="16">
        <v>82.0</v>
      </c>
      <c r="AW121" s="16">
        <v>52.4</v>
      </c>
      <c r="AX121" s="17">
        <f t="shared" si="3"/>
        <v>6.187392</v>
      </c>
      <c r="AY121" s="17">
        <v>0.0</v>
      </c>
      <c r="AZ121" s="17">
        <v>0.0</v>
      </c>
      <c r="BA121" s="17">
        <v>0.0</v>
      </c>
      <c r="BB121" s="17">
        <v>0.0</v>
      </c>
      <c r="BC121" s="17">
        <f t="shared" si="4"/>
        <v>0</v>
      </c>
      <c r="BD121" s="8" t="s">
        <v>76</v>
      </c>
      <c r="BE121" s="31" t="s">
        <v>936</v>
      </c>
    </row>
    <row r="122" ht="15.75" customHeight="1">
      <c r="A122" s="11">
        <v>2000052.0</v>
      </c>
      <c r="B122" s="8"/>
      <c r="C122" s="32">
        <v>2.0</v>
      </c>
      <c r="D122" s="8" t="s">
        <v>524</v>
      </c>
      <c r="E122" s="8">
        <v>1.0</v>
      </c>
      <c r="F122" s="8" t="s">
        <v>525</v>
      </c>
      <c r="G122" s="8">
        <v>5.0</v>
      </c>
      <c r="H122" s="8" t="s">
        <v>526</v>
      </c>
      <c r="I122" s="11" t="s">
        <v>937</v>
      </c>
      <c r="J122" s="25" t="s">
        <v>938</v>
      </c>
      <c r="K122" s="8" t="s">
        <v>939</v>
      </c>
      <c r="L122" s="33" t="s">
        <v>940</v>
      </c>
      <c r="M122" s="21" t="s">
        <v>941</v>
      </c>
      <c r="N122" s="11">
        <f t="shared" si="1"/>
        <v>17</v>
      </c>
      <c r="O122" s="8" t="s">
        <v>546</v>
      </c>
      <c r="P122" s="11" t="s">
        <v>67</v>
      </c>
      <c r="Q122" s="29">
        <v>127.72</v>
      </c>
      <c r="R122" s="12">
        <f t="shared" si="2"/>
        <v>148.1552</v>
      </c>
      <c r="S122" s="8" t="s">
        <v>238</v>
      </c>
      <c r="T122" s="9" t="s">
        <v>533</v>
      </c>
      <c r="U122" s="9" t="s">
        <v>534</v>
      </c>
      <c r="V122" s="40">
        <v>45492.0</v>
      </c>
      <c r="W122" s="44" t="s">
        <v>940</v>
      </c>
      <c r="X122" s="44"/>
      <c r="Y122" s="45" t="s">
        <v>942</v>
      </c>
      <c r="Z122" s="44"/>
      <c r="AA122" s="44"/>
      <c r="AB122" s="44"/>
      <c r="AC122" s="46"/>
      <c r="AD122" s="44"/>
      <c r="AE122" s="44"/>
      <c r="AF122" s="11" t="s">
        <v>943</v>
      </c>
      <c r="AG122" s="8">
        <f>'Disponibilidad en canales comer'!M91</f>
        <v>1</v>
      </c>
      <c r="AH122" s="8">
        <f>COUNTIF('Composición de COMBOS'!B:B,A122)</f>
        <v>1</v>
      </c>
      <c r="AI122" s="8">
        <v>1.0</v>
      </c>
      <c r="AJ122" s="8">
        <v>1.0</v>
      </c>
      <c r="AK122" s="8" t="s">
        <v>253</v>
      </c>
      <c r="AL122" s="16">
        <v>2.55</v>
      </c>
      <c r="AM122" s="16">
        <v>44.0</v>
      </c>
      <c r="AN122" s="16">
        <v>44.0</v>
      </c>
      <c r="AO122" s="16">
        <v>75.0</v>
      </c>
      <c r="AP122" s="19">
        <v>0.0</v>
      </c>
      <c r="AQ122" s="19">
        <v>0.0</v>
      </c>
      <c r="AR122" s="19">
        <v>0.0</v>
      </c>
      <c r="AS122" s="19">
        <v>0.0</v>
      </c>
      <c r="AT122" s="16">
        <v>0.0</v>
      </c>
      <c r="AU122" s="16">
        <v>0.0</v>
      </c>
      <c r="AV122" s="16">
        <v>0.0</v>
      </c>
      <c r="AW122" s="16">
        <v>0.0</v>
      </c>
      <c r="AX122" s="17">
        <f t="shared" si="3"/>
        <v>0</v>
      </c>
      <c r="AY122" s="17">
        <v>0.0</v>
      </c>
      <c r="AZ122" s="17">
        <v>0.0</v>
      </c>
      <c r="BA122" s="17">
        <v>0.0</v>
      </c>
      <c r="BB122" s="17">
        <v>0.0</v>
      </c>
      <c r="BC122" s="17">
        <f t="shared" si="4"/>
        <v>0</v>
      </c>
      <c r="BD122" s="8" t="s">
        <v>76</v>
      </c>
      <c r="BE122" s="31" t="s">
        <v>944</v>
      </c>
    </row>
    <row r="123" ht="15.75" customHeight="1">
      <c r="A123" s="11">
        <v>2000053.0</v>
      </c>
      <c r="B123" s="8"/>
      <c r="C123" s="32">
        <v>2.0</v>
      </c>
      <c r="D123" s="8" t="s">
        <v>524</v>
      </c>
      <c r="E123" s="8">
        <v>1.0</v>
      </c>
      <c r="F123" s="8" t="s">
        <v>525</v>
      </c>
      <c r="G123" s="8">
        <v>5.0</v>
      </c>
      <c r="H123" s="8" t="s">
        <v>526</v>
      </c>
      <c r="I123" s="11" t="s">
        <v>937</v>
      </c>
      <c r="J123" s="25" t="s">
        <v>945</v>
      </c>
      <c r="K123" s="8" t="s">
        <v>939</v>
      </c>
      <c r="L123" s="33" t="s">
        <v>946</v>
      </c>
      <c r="M123" s="21" t="s">
        <v>947</v>
      </c>
      <c r="N123" s="11">
        <f t="shared" si="1"/>
        <v>16</v>
      </c>
      <c r="O123" s="8" t="s">
        <v>546</v>
      </c>
      <c r="P123" s="11" t="s">
        <v>67</v>
      </c>
      <c r="Q123" s="29">
        <v>127.72</v>
      </c>
      <c r="R123" s="12">
        <f t="shared" si="2"/>
        <v>148.1552</v>
      </c>
      <c r="S123" s="8" t="s">
        <v>238</v>
      </c>
      <c r="T123" s="9" t="s">
        <v>533</v>
      </c>
      <c r="U123" s="9" t="s">
        <v>534</v>
      </c>
      <c r="V123" s="40">
        <v>45492.0</v>
      </c>
      <c r="W123" s="44" t="s">
        <v>946</v>
      </c>
      <c r="X123" s="44"/>
      <c r="Y123" s="45" t="s">
        <v>942</v>
      </c>
      <c r="Z123" s="44"/>
      <c r="AA123" s="44"/>
      <c r="AB123" s="44"/>
      <c r="AC123" s="46"/>
      <c r="AD123" s="44"/>
      <c r="AE123" s="44"/>
      <c r="AF123" s="11" t="s">
        <v>943</v>
      </c>
      <c r="AG123" s="8">
        <f>'Disponibilidad en canales comer'!M92</f>
        <v>1</v>
      </c>
      <c r="AH123" s="8">
        <f>COUNTIF('Composición de COMBOS'!B:B,A123)</f>
        <v>1</v>
      </c>
      <c r="AI123" s="8">
        <v>1.0</v>
      </c>
      <c r="AJ123" s="8">
        <v>1.0</v>
      </c>
      <c r="AK123" s="8" t="s">
        <v>253</v>
      </c>
      <c r="AL123" s="16">
        <v>2.55</v>
      </c>
      <c r="AM123" s="16">
        <v>44.0</v>
      </c>
      <c r="AN123" s="16">
        <v>44.0</v>
      </c>
      <c r="AO123" s="16">
        <v>75.0</v>
      </c>
      <c r="AP123" s="19">
        <v>0.0</v>
      </c>
      <c r="AQ123" s="19">
        <v>0.0</v>
      </c>
      <c r="AR123" s="19">
        <v>0.0</v>
      </c>
      <c r="AS123" s="19">
        <v>0.0</v>
      </c>
      <c r="AT123" s="16">
        <v>0.0</v>
      </c>
      <c r="AU123" s="16">
        <v>0.0</v>
      </c>
      <c r="AV123" s="16">
        <v>0.0</v>
      </c>
      <c r="AW123" s="16">
        <v>0.0</v>
      </c>
      <c r="AX123" s="17">
        <f t="shared" si="3"/>
        <v>0</v>
      </c>
      <c r="AY123" s="17">
        <v>0.0</v>
      </c>
      <c r="AZ123" s="17">
        <v>0.0</v>
      </c>
      <c r="BA123" s="17">
        <v>0.0</v>
      </c>
      <c r="BB123" s="17">
        <v>0.0</v>
      </c>
      <c r="BC123" s="17">
        <f t="shared" si="4"/>
        <v>0</v>
      </c>
      <c r="BD123" s="8" t="s">
        <v>76</v>
      </c>
      <c r="BE123" s="31" t="s">
        <v>948</v>
      </c>
    </row>
    <row r="124" ht="15.75" customHeight="1">
      <c r="A124" s="11">
        <v>2000054.0</v>
      </c>
      <c r="B124" s="8"/>
      <c r="C124" s="32">
        <v>2.0</v>
      </c>
      <c r="D124" s="8" t="s">
        <v>524</v>
      </c>
      <c r="E124" s="8">
        <v>1.0</v>
      </c>
      <c r="F124" s="8" t="s">
        <v>525</v>
      </c>
      <c r="G124" s="8">
        <v>2.0</v>
      </c>
      <c r="H124" s="8" t="s">
        <v>619</v>
      </c>
      <c r="I124" s="8" t="s">
        <v>949</v>
      </c>
      <c r="J124" s="9" t="s">
        <v>950</v>
      </c>
      <c r="K124" s="8" t="s">
        <v>951</v>
      </c>
      <c r="L124" s="33" t="s">
        <v>952</v>
      </c>
      <c r="M124" s="21" t="s">
        <v>953</v>
      </c>
      <c r="N124" s="11">
        <f t="shared" si="1"/>
        <v>26</v>
      </c>
      <c r="O124" s="8" t="s">
        <v>532</v>
      </c>
      <c r="P124" s="8" t="s">
        <v>67</v>
      </c>
      <c r="Q124" s="29">
        <v>339.25</v>
      </c>
      <c r="R124" s="12">
        <f t="shared" si="2"/>
        <v>393.53</v>
      </c>
      <c r="S124" s="8" t="s">
        <v>238</v>
      </c>
      <c r="T124" s="9" t="s">
        <v>625</v>
      </c>
      <c r="U124" s="9" t="s">
        <v>626</v>
      </c>
      <c r="V124" s="40">
        <v>45562.0</v>
      </c>
      <c r="W124" s="44" t="s">
        <v>637</v>
      </c>
      <c r="X124" s="44"/>
      <c r="Y124" s="45"/>
      <c r="Z124" s="44"/>
      <c r="AA124" s="44"/>
      <c r="AB124" s="44"/>
      <c r="AC124" s="46"/>
      <c r="AD124" s="44"/>
      <c r="AE124" s="44"/>
      <c r="AF124" s="11" t="s">
        <v>954</v>
      </c>
      <c r="AG124" s="8">
        <f>'Disponibilidad en canales comer'!M93</f>
        <v>1</v>
      </c>
      <c r="AH124" s="8">
        <f>COUNTIF('Composición de COMBOS'!B:B,A124)</f>
        <v>0</v>
      </c>
      <c r="AI124" s="8">
        <v>1.0</v>
      </c>
      <c r="AJ124" s="8">
        <v>1.0</v>
      </c>
      <c r="AK124" s="8" t="s">
        <v>75</v>
      </c>
      <c r="AL124" s="16">
        <v>8.8</v>
      </c>
      <c r="AM124" s="16">
        <v>180.0</v>
      </c>
      <c r="AN124" s="16">
        <v>70.0</v>
      </c>
      <c r="AO124" s="16">
        <v>74.0</v>
      </c>
      <c r="AP124" s="19">
        <v>0.0</v>
      </c>
      <c r="AQ124" s="19">
        <v>0.0</v>
      </c>
      <c r="AR124" s="19">
        <v>0.0</v>
      </c>
      <c r="AS124" s="19">
        <v>0.0</v>
      </c>
      <c r="AT124" s="16">
        <v>9.5</v>
      </c>
      <c r="AU124" s="16">
        <v>71.0</v>
      </c>
      <c r="AV124" s="16">
        <v>7.0</v>
      </c>
      <c r="AW124" s="16">
        <v>93.4</v>
      </c>
      <c r="AX124" s="17">
        <f t="shared" si="3"/>
        <v>9.28396</v>
      </c>
      <c r="AY124" s="17">
        <v>0.0</v>
      </c>
      <c r="AZ124" s="17">
        <v>0.0</v>
      </c>
      <c r="BA124" s="17">
        <v>0.0</v>
      </c>
      <c r="BB124" s="17">
        <v>0.0</v>
      </c>
      <c r="BC124" s="17">
        <f t="shared" si="4"/>
        <v>0</v>
      </c>
      <c r="BD124" s="8" t="s">
        <v>76</v>
      </c>
      <c r="BE124" s="31" t="s">
        <v>955</v>
      </c>
    </row>
    <row r="125" ht="15.75" customHeight="1">
      <c r="A125" s="8">
        <v>2000055.0</v>
      </c>
      <c r="B125" s="8"/>
      <c r="C125" s="32">
        <v>2.0</v>
      </c>
      <c r="D125" s="8" t="s">
        <v>524</v>
      </c>
      <c r="E125" s="8">
        <v>1.0</v>
      </c>
      <c r="F125" s="8" t="s">
        <v>525</v>
      </c>
      <c r="G125" s="8">
        <v>2.0</v>
      </c>
      <c r="H125" s="8" t="s">
        <v>619</v>
      </c>
      <c r="I125" s="11"/>
      <c r="J125" s="9" t="s">
        <v>956</v>
      </c>
      <c r="K125" s="8" t="s">
        <v>957</v>
      </c>
      <c r="L125" s="33" t="s">
        <v>958</v>
      </c>
      <c r="M125" s="21" t="s">
        <v>959</v>
      </c>
      <c r="N125" s="11">
        <f t="shared" si="1"/>
        <v>27</v>
      </c>
      <c r="O125" s="8" t="s">
        <v>532</v>
      </c>
      <c r="P125" s="8" t="s">
        <v>67</v>
      </c>
      <c r="Q125" s="29">
        <v>330.25</v>
      </c>
      <c r="R125" s="12">
        <f t="shared" si="2"/>
        <v>383.09</v>
      </c>
      <c r="S125" s="8" t="s">
        <v>238</v>
      </c>
      <c r="T125" s="9" t="s">
        <v>625</v>
      </c>
      <c r="U125" s="9" t="s">
        <v>626</v>
      </c>
      <c r="V125" s="40">
        <v>45562.0</v>
      </c>
      <c r="W125" s="44" t="s">
        <v>958</v>
      </c>
      <c r="X125" s="44"/>
      <c r="Y125" s="45"/>
      <c r="Z125" s="44"/>
      <c r="AA125" s="44"/>
      <c r="AB125" s="44"/>
      <c r="AC125" s="46"/>
      <c r="AD125" s="44"/>
      <c r="AE125" s="44"/>
      <c r="AF125" s="11" t="s">
        <v>960</v>
      </c>
      <c r="AG125" s="8">
        <f>'Disponibilidad en canales comer'!M94</f>
        <v>1</v>
      </c>
      <c r="AH125" s="8">
        <f>COUNTIF('Composición de COMBOS'!B:B,A125)</f>
        <v>0</v>
      </c>
      <c r="AI125" s="8">
        <v>1.0</v>
      </c>
      <c r="AJ125" s="8">
        <v>1.0</v>
      </c>
      <c r="AK125" s="8" t="s">
        <v>75</v>
      </c>
      <c r="AL125" s="16">
        <v>8.0</v>
      </c>
      <c r="AM125" s="16">
        <v>122.0</v>
      </c>
      <c r="AN125" s="16">
        <v>60.0</v>
      </c>
      <c r="AO125" s="16">
        <v>74.0</v>
      </c>
      <c r="AP125" s="19">
        <v>0.0</v>
      </c>
      <c r="AQ125" s="19">
        <v>0.0</v>
      </c>
      <c r="AR125" s="19">
        <v>0.0</v>
      </c>
      <c r="AS125" s="19">
        <v>0.0</v>
      </c>
      <c r="AT125" s="16">
        <v>8.5</v>
      </c>
      <c r="AU125" s="16">
        <v>64.0</v>
      </c>
      <c r="AV125" s="16">
        <v>8.0</v>
      </c>
      <c r="AW125" s="16">
        <v>61.0</v>
      </c>
      <c r="AX125" s="17">
        <f t="shared" si="3"/>
        <v>6.2464</v>
      </c>
      <c r="AY125" s="17">
        <v>0.0</v>
      </c>
      <c r="AZ125" s="17">
        <v>0.0</v>
      </c>
      <c r="BA125" s="17">
        <v>0.0</v>
      </c>
      <c r="BB125" s="17">
        <v>0.0</v>
      </c>
      <c r="BC125" s="17">
        <f t="shared" si="4"/>
        <v>0</v>
      </c>
      <c r="BD125" s="8" t="s">
        <v>76</v>
      </c>
      <c r="BE125" s="31" t="s">
        <v>961</v>
      </c>
    </row>
    <row r="126" ht="15.75" customHeight="1">
      <c r="A126" s="8">
        <v>2000056.0</v>
      </c>
      <c r="B126" s="8"/>
      <c r="C126" s="32">
        <v>2.0</v>
      </c>
      <c r="D126" s="8" t="s">
        <v>524</v>
      </c>
      <c r="E126" s="8">
        <v>1.0</v>
      </c>
      <c r="F126" s="8" t="s">
        <v>525</v>
      </c>
      <c r="G126" s="8">
        <v>4.0</v>
      </c>
      <c r="H126" s="8" t="s">
        <v>962</v>
      </c>
      <c r="I126" s="8" t="s">
        <v>963</v>
      </c>
      <c r="J126" s="9" t="s">
        <v>964</v>
      </c>
      <c r="K126" s="8" t="s">
        <v>965</v>
      </c>
      <c r="L126" s="33" t="s">
        <v>966</v>
      </c>
      <c r="M126" s="21" t="s">
        <v>966</v>
      </c>
      <c r="N126" s="11">
        <f t="shared" si="1"/>
        <v>12</v>
      </c>
      <c r="O126" s="8" t="s">
        <v>546</v>
      </c>
      <c r="P126" s="8" t="s">
        <v>67</v>
      </c>
      <c r="Q126" s="29"/>
      <c r="R126" s="12">
        <f t="shared" si="2"/>
        <v>0</v>
      </c>
      <c r="S126" s="8" t="s">
        <v>238</v>
      </c>
      <c r="T126" s="9" t="s">
        <v>533</v>
      </c>
      <c r="U126" s="9" t="s">
        <v>534</v>
      </c>
      <c r="V126" s="40">
        <v>45569.0</v>
      </c>
      <c r="W126" s="44" t="s">
        <v>966</v>
      </c>
      <c r="X126" s="44"/>
      <c r="Y126" s="45"/>
      <c r="Z126" s="44"/>
      <c r="AA126" s="44"/>
      <c r="AB126" s="44"/>
      <c r="AC126" s="46"/>
      <c r="AD126" s="44"/>
      <c r="AE126" s="44"/>
      <c r="AF126" s="11"/>
      <c r="AG126" s="8">
        <f>'Disponibilidad en canales comer'!M95</f>
        <v>1</v>
      </c>
      <c r="AH126" s="8">
        <f>COUNTIF('Composición de COMBOS'!B:B,A126)</f>
        <v>0</v>
      </c>
      <c r="AI126" s="8">
        <v>1.0</v>
      </c>
      <c r="AJ126" s="8">
        <v>1.0</v>
      </c>
      <c r="AK126" s="8" t="s">
        <v>253</v>
      </c>
      <c r="AL126" s="17">
        <v>4.5</v>
      </c>
      <c r="AM126" s="17">
        <v>55.0</v>
      </c>
      <c r="AN126" s="17">
        <v>57.0</v>
      </c>
      <c r="AO126" s="17">
        <v>89.0</v>
      </c>
      <c r="AP126" s="19">
        <v>0.0</v>
      </c>
      <c r="AQ126" s="19">
        <v>0.0</v>
      </c>
      <c r="AR126" s="19">
        <v>0.0</v>
      </c>
      <c r="AS126" s="19">
        <v>0.0</v>
      </c>
      <c r="AT126" s="16"/>
      <c r="AU126" s="16"/>
      <c r="AV126" s="16"/>
      <c r="AW126" s="16"/>
      <c r="AX126" s="17">
        <f t="shared" si="3"/>
        <v>0</v>
      </c>
      <c r="AY126" s="17">
        <v>0.0</v>
      </c>
      <c r="AZ126" s="17">
        <v>0.0</v>
      </c>
      <c r="BA126" s="17">
        <v>0.0</v>
      </c>
      <c r="BB126" s="17">
        <v>0.0</v>
      </c>
      <c r="BC126" s="17">
        <f t="shared" si="4"/>
        <v>0</v>
      </c>
      <c r="BD126" s="8" t="s">
        <v>76</v>
      </c>
      <c r="BE126" s="37"/>
    </row>
    <row r="127" ht="15.75" customHeight="1">
      <c r="A127" s="11">
        <v>3000002.0</v>
      </c>
      <c r="B127" s="8" t="s">
        <v>967</v>
      </c>
      <c r="C127" s="8">
        <v>3.0</v>
      </c>
      <c r="D127" s="8" t="s">
        <v>968</v>
      </c>
      <c r="E127" s="8">
        <v>2.0</v>
      </c>
      <c r="F127" s="8" t="s">
        <v>969</v>
      </c>
      <c r="G127" s="8">
        <v>2.0</v>
      </c>
      <c r="H127" s="8" t="s">
        <v>970</v>
      </c>
      <c r="I127" s="47" t="s">
        <v>971</v>
      </c>
      <c r="J127" s="8">
        <v>7.501201209962E12</v>
      </c>
      <c r="K127" s="8" t="s">
        <v>972</v>
      </c>
      <c r="L127" s="8" t="s">
        <v>973</v>
      </c>
      <c r="M127" s="21" t="s">
        <v>974</v>
      </c>
      <c r="N127" s="11">
        <f t="shared" si="1"/>
        <v>27</v>
      </c>
      <c r="O127" s="8" t="s">
        <v>975</v>
      </c>
      <c r="P127" s="8" t="s">
        <v>976</v>
      </c>
      <c r="Q127" s="12">
        <v>1570.0</v>
      </c>
      <c r="R127" s="12">
        <f t="shared" si="2"/>
        <v>1821.2</v>
      </c>
      <c r="S127" s="8" t="s">
        <v>68</v>
      </c>
      <c r="T127" s="9" t="s">
        <v>977</v>
      </c>
      <c r="U127" s="9" t="s">
        <v>978</v>
      </c>
      <c r="V127" s="13">
        <v>45184.0</v>
      </c>
      <c r="W127" s="8" t="s">
        <v>979</v>
      </c>
      <c r="X127" s="11" t="s">
        <v>979</v>
      </c>
      <c r="Y127" s="14" t="s">
        <v>979</v>
      </c>
      <c r="Z127" s="11"/>
      <c r="AA127" s="11"/>
      <c r="AB127" s="11"/>
      <c r="AC127" s="15" t="s">
        <v>979</v>
      </c>
      <c r="AD127" s="11"/>
      <c r="AE127" s="11"/>
      <c r="AF127" s="11" t="s">
        <v>980</v>
      </c>
      <c r="AG127" s="8">
        <f>'Disponibilidad en canales comer'!M93</f>
        <v>1</v>
      </c>
      <c r="AH127" s="8">
        <f>COUNTIF('Composición de COMBOS'!B:B,A127)</f>
        <v>1</v>
      </c>
      <c r="AI127" s="8">
        <v>1.0</v>
      </c>
      <c r="AJ127" s="8">
        <v>1.0</v>
      </c>
      <c r="AK127" s="8" t="s">
        <v>253</v>
      </c>
      <c r="AL127" s="16">
        <v>28.0</v>
      </c>
      <c r="AM127" s="17">
        <v>190.0</v>
      </c>
      <c r="AN127" s="17">
        <v>135.0</v>
      </c>
      <c r="AO127" s="16">
        <v>25.0</v>
      </c>
      <c r="AP127" s="19">
        <v>0.0</v>
      </c>
      <c r="AQ127" s="19">
        <v>0.0</v>
      </c>
      <c r="AR127" s="19">
        <v>0.0</v>
      </c>
      <c r="AS127" s="19">
        <v>0.0</v>
      </c>
      <c r="AT127" s="16">
        <v>28.0</v>
      </c>
      <c r="AU127" s="16">
        <v>190.0</v>
      </c>
      <c r="AV127" s="16">
        <v>135.0</v>
      </c>
      <c r="AW127" s="16">
        <v>25.0</v>
      </c>
      <c r="AX127" s="17">
        <f t="shared" si="3"/>
        <v>128.25</v>
      </c>
      <c r="AY127" s="17">
        <v>0.0</v>
      </c>
      <c r="AZ127" s="17">
        <v>0.0</v>
      </c>
      <c r="BA127" s="17">
        <v>0.0</v>
      </c>
      <c r="BB127" s="17">
        <v>0.0</v>
      </c>
      <c r="BC127" s="17">
        <f t="shared" si="4"/>
        <v>0</v>
      </c>
      <c r="BD127" s="8" t="s">
        <v>76</v>
      </c>
      <c r="BE127" s="22" t="s">
        <v>981</v>
      </c>
    </row>
    <row r="128" ht="15.75" customHeight="1">
      <c r="A128" s="11">
        <v>3000015.0</v>
      </c>
      <c r="B128" s="8" t="s">
        <v>982</v>
      </c>
      <c r="C128" s="8">
        <v>3.0</v>
      </c>
      <c r="D128" s="8" t="s">
        <v>968</v>
      </c>
      <c r="E128" s="8">
        <v>2.0</v>
      </c>
      <c r="F128" s="8" t="s">
        <v>969</v>
      </c>
      <c r="G128" s="8">
        <v>2.0</v>
      </c>
      <c r="H128" s="8" t="s">
        <v>970</v>
      </c>
      <c r="I128" s="8" t="s">
        <v>983</v>
      </c>
      <c r="J128" s="8">
        <v>7.501201208385E12</v>
      </c>
      <c r="K128" s="8" t="s">
        <v>488</v>
      </c>
      <c r="L128" s="8" t="s">
        <v>984</v>
      </c>
      <c r="M128" s="21" t="s">
        <v>985</v>
      </c>
      <c r="N128" s="11">
        <f t="shared" si="1"/>
        <v>26</v>
      </c>
      <c r="O128" s="8" t="s">
        <v>975</v>
      </c>
      <c r="P128" s="8" t="s">
        <v>976</v>
      </c>
      <c r="Q128" s="12">
        <v>1580.0</v>
      </c>
      <c r="R128" s="12">
        <f t="shared" si="2"/>
        <v>1832.8</v>
      </c>
      <c r="S128" s="8" t="s">
        <v>68</v>
      </c>
      <c r="T128" s="9" t="s">
        <v>977</v>
      </c>
      <c r="U128" s="9" t="s">
        <v>978</v>
      </c>
      <c r="V128" s="13">
        <v>45117.0</v>
      </c>
      <c r="W128" s="8" t="s">
        <v>986</v>
      </c>
      <c r="X128" s="11"/>
      <c r="Y128" s="14" t="s">
        <v>986</v>
      </c>
      <c r="Z128" s="11" t="s">
        <v>987</v>
      </c>
      <c r="AA128" s="11"/>
      <c r="AB128" s="11"/>
      <c r="AC128" s="15" t="s">
        <v>988</v>
      </c>
      <c r="AD128" s="11"/>
      <c r="AE128" s="11"/>
      <c r="AF128" s="11" t="s">
        <v>989</v>
      </c>
      <c r="AG128" s="8">
        <f>'Disponibilidad en canales comer'!M94</f>
        <v>1</v>
      </c>
      <c r="AH128" s="8">
        <f>COUNTIF('Composición de COMBOS'!B:B,A128)</f>
        <v>0</v>
      </c>
      <c r="AI128" s="8">
        <v>1.0</v>
      </c>
      <c r="AJ128" s="8">
        <v>1.0</v>
      </c>
      <c r="AK128" s="8" t="s">
        <v>253</v>
      </c>
      <c r="AL128" s="16">
        <v>23.0</v>
      </c>
      <c r="AM128" s="17">
        <v>190.0</v>
      </c>
      <c r="AN128" s="17">
        <v>100.0</v>
      </c>
      <c r="AO128" s="16">
        <v>31.0</v>
      </c>
      <c r="AP128" s="19">
        <v>0.0</v>
      </c>
      <c r="AQ128" s="19">
        <v>0.0</v>
      </c>
      <c r="AR128" s="19">
        <v>0.0</v>
      </c>
      <c r="AS128" s="19">
        <v>0.0</v>
      </c>
      <c r="AT128" s="16">
        <v>23.0</v>
      </c>
      <c r="AU128" s="16">
        <v>190.0</v>
      </c>
      <c r="AV128" s="16">
        <v>100.0</v>
      </c>
      <c r="AW128" s="16">
        <v>20.0</v>
      </c>
      <c r="AX128" s="17">
        <f t="shared" si="3"/>
        <v>76</v>
      </c>
      <c r="AY128" s="17">
        <v>0.0</v>
      </c>
      <c r="AZ128" s="17">
        <v>0.0</v>
      </c>
      <c r="BA128" s="17">
        <v>0.0</v>
      </c>
      <c r="BB128" s="17">
        <v>0.0</v>
      </c>
      <c r="BC128" s="17">
        <f t="shared" si="4"/>
        <v>0</v>
      </c>
      <c r="BD128" s="8" t="s">
        <v>76</v>
      </c>
      <c r="BE128" s="22" t="s">
        <v>990</v>
      </c>
    </row>
    <row r="129" ht="15.75" customHeight="1">
      <c r="A129" s="11">
        <v>3000016.0</v>
      </c>
      <c r="B129" s="8" t="s">
        <v>991</v>
      </c>
      <c r="C129" s="8">
        <v>3.0</v>
      </c>
      <c r="D129" s="8" t="s">
        <v>968</v>
      </c>
      <c r="E129" s="8">
        <v>2.0</v>
      </c>
      <c r="F129" s="8" t="s">
        <v>969</v>
      </c>
      <c r="G129" s="8">
        <v>2.0</v>
      </c>
      <c r="H129" s="8" t="s">
        <v>970</v>
      </c>
      <c r="I129" s="8" t="s">
        <v>992</v>
      </c>
      <c r="J129" s="8">
        <v>7.501201208415E12</v>
      </c>
      <c r="K129" s="8" t="s">
        <v>488</v>
      </c>
      <c r="L129" s="8" t="s">
        <v>993</v>
      </c>
      <c r="M129" s="21" t="s">
        <v>994</v>
      </c>
      <c r="N129" s="11">
        <f t="shared" si="1"/>
        <v>26</v>
      </c>
      <c r="O129" s="8" t="s">
        <v>975</v>
      </c>
      <c r="P129" s="8" t="s">
        <v>976</v>
      </c>
      <c r="Q129" s="12">
        <v>2830.0</v>
      </c>
      <c r="R129" s="12">
        <f t="shared" si="2"/>
        <v>3282.8</v>
      </c>
      <c r="S129" s="8" t="s">
        <v>68</v>
      </c>
      <c r="T129" s="9" t="s">
        <v>977</v>
      </c>
      <c r="U129" s="9" t="s">
        <v>978</v>
      </c>
      <c r="V129" s="13">
        <v>45117.0</v>
      </c>
      <c r="W129" s="8" t="s">
        <v>995</v>
      </c>
      <c r="X129" s="11"/>
      <c r="Y129" s="14" t="s">
        <v>996</v>
      </c>
      <c r="Z129" s="11" t="s">
        <v>997</v>
      </c>
      <c r="AA129" s="11"/>
      <c r="AB129" s="11"/>
      <c r="AC129" s="15" t="s">
        <v>996</v>
      </c>
      <c r="AD129" s="11"/>
      <c r="AE129" s="11"/>
      <c r="AF129" s="11" t="s">
        <v>989</v>
      </c>
      <c r="AG129" s="8">
        <f>'Disponibilidad en canales comer'!M95</f>
        <v>1</v>
      </c>
      <c r="AH129" s="8">
        <f>COUNTIF('Composición de COMBOS'!B:B,A129)</f>
        <v>0</v>
      </c>
      <c r="AI129" s="8">
        <v>1.0</v>
      </c>
      <c r="AJ129" s="8">
        <v>1.0</v>
      </c>
      <c r="AK129" s="8" t="s">
        <v>253</v>
      </c>
      <c r="AL129" s="16">
        <v>40.0</v>
      </c>
      <c r="AM129" s="17">
        <v>190.0</v>
      </c>
      <c r="AN129" s="17">
        <v>200.0</v>
      </c>
      <c r="AO129" s="16">
        <v>31.0</v>
      </c>
      <c r="AP129" s="19">
        <v>0.0</v>
      </c>
      <c r="AQ129" s="19">
        <v>0.0</v>
      </c>
      <c r="AR129" s="19">
        <v>0.0</v>
      </c>
      <c r="AS129" s="19">
        <v>0.0</v>
      </c>
      <c r="AT129" s="16">
        <v>40.0</v>
      </c>
      <c r="AU129" s="16">
        <v>190.0</v>
      </c>
      <c r="AV129" s="16">
        <v>200.0</v>
      </c>
      <c r="AW129" s="16">
        <v>23.0</v>
      </c>
      <c r="AX129" s="17">
        <f t="shared" si="3"/>
        <v>174.8</v>
      </c>
      <c r="AY129" s="17">
        <v>0.0</v>
      </c>
      <c r="AZ129" s="17">
        <v>0.0</v>
      </c>
      <c r="BA129" s="17">
        <v>0.0</v>
      </c>
      <c r="BB129" s="17">
        <v>0.0</v>
      </c>
      <c r="BC129" s="17">
        <f t="shared" si="4"/>
        <v>0</v>
      </c>
      <c r="BD129" s="8" t="s">
        <v>76</v>
      </c>
      <c r="BE129" s="22" t="s">
        <v>998</v>
      </c>
    </row>
    <row r="130" ht="15.75" customHeight="1">
      <c r="A130" s="11">
        <v>3000017.0</v>
      </c>
      <c r="B130" s="8" t="s">
        <v>999</v>
      </c>
      <c r="C130" s="8">
        <v>3.0</v>
      </c>
      <c r="D130" s="8" t="s">
        <v>968</v>
      </c>
      <c r="E130" s="8">
        <v>2.0</v>
      </c>
      <c r="F130" s="8" t="s">
        <v>969</v>
      </c>
      <c r="G130" s="8">
        <v>2.0</v>
      </c>
      <c r="H130" s="8" t="s">
        <v>970</v>
      </c>
      <c r="I130" s="8" t="s">
        <v>1000</v>
      </c>
      <c r="J130" s="8">
        <v>7.501201208392E12</v>
      </c>
      <c r="K130" s="8" t="s">
        <v>488</v>
      </c>
      <c r="L130" s="8" t="s">
        <v>1001</v>
      </c>
      <c r="M130" s="21" t="s">
        <v>1002</v>
      </c>
      <c r="N130" s="11">
        <f t="shared" si="1"/>
        <v>27</v>
      </c>
      <c r="O130" s="8" t="s">
        <v>975</v>
      </c>
      <c r="P130" s="8" t="s">
        <v>976</v>
      </c>
      <c r="Q130" s="12">
        <v>2000.0</v>
      </c>
      <c r="R130" s="12">
        <f t="shared" si="2"/>
        <v>2320</v>
      </c>
      <c r="S130" s="8" t="s">
        <v>68</v>
      </c>
      <c r="T130" s="9" t="s">
        <v>977</v>
      </c>
      <c r="U130" s="9" t="s">
        <v>978</v>
      </c>
      <c r="V130" s="13">
        <v>45117.0</v>
      </c>
      <c r="W130" s="8" t="s">
        <v>1003</v>
      </c>
      <c r="X130" s="11" t="s">
        <v>1004</v>
      </c>
      <c r="Y130" s="14" t="s">
        <v>1003</v>
      </c>
      <c r="Z130" s="11" t="s">
        <v>1005</v>
      </c>
      <c r="AA130" s="11"/>
      <c r="AB130" s="11"/>
      <c r="AC130" s="15"/>
      <c r="AD130" s="11"/>
      <c r="AE130" s="11"/>
      <c r="AF130" s="11" t="s">
        <v>989</v>
      </c>
      <c r="AG130" s="8">
        <f>'Disponibilidad en canales comer'!M96</f>
        <v>0</v>
      </c>
      <c r="AH130" s="8">
        <f>COUNTIF('Composición de COMBOS'!B:B,A130)</f>
        <v>0</v>
      </c>
      <c r="AI130" s="8">
        <v>1.0</v>
      </c>
      <c r="AJ130" s="8">
        <v>1.0</v>
      </c>
      <c r="AK130" s="8" t="s">
        <v>253</v>
      </c>
      <c r="AL130" s="16">
        <v>28.0</v>
      </c>
      <c r="AM130" s="17">
        <v>190.0</v>
      </c>
      <c r="AN130" s="17">
        <v>135.0</v>
      </c>
      <c r="AO130" s="16">
        <v>31.0</v>
      </c>
      <c r="AP130" s="19">
        <v>0.0</v>
      </c>
      <c r="AQ130" s="19">
        <v>0.0</v>
      </c>
      <c r="AR130" s="19">
        <v>0.0</v>
      </c>
      <c r="AS130" s="19">
        <v>0.0</v>
      </c>
      <c r="AT130" s="16">
        <v>28.0</v>
      </c>
      <c r="AU130" s="16">
        <v>190.0</v>
      </c>
      <c r="AV130" s="16">
        <v>135.0</v>
      </c>
      <c r="AW130" s="16">
        <v>20.0</v>
      </c>
      <c r="AX130" s="17">
        <f t="shared" si="3"/>
        <v>102.6</v>
      </c>
      <c r="AY130" s="17">
        <v>0.0</v>
      </c>
      <c r="AZ130" s="17">
        <v>0.0</v>
      </c>
      <c r="BA130" s="17">
        <v>0.0</v>
      </c>
      <c r="BB130" s="17">
        <v>0.0</v>
      </c>
      <c r="BC130" s="17">
        <f t="shared" si="4"/>
        <v>0</v>
      </c>
      <c r="BD130" s="8" t="s">
        <v>76</v>
      </c>
      <c r="BE130" s="22" t="s">
        <v>1006</v>
      </c>
    </row>
    <row r="131" ht="15.75" customHeight="1">
      <c r="A131" s="11">
        <v>3000018.0</v>
      </c>
      <c r="B131" s="8" t="s">
        <v>1007</v>
      </c>
      <c r="C131" s="8">
        <v>3.0</v>
      </c>
      <c r="D131" s="8" t="s">
        <v>968</v>
      </c>
      <c r="E131" s="8">
        <v>2.0</v>
      </c>
      <c r="F131" s="8" t="s">
        <v>969</v>
      </c>
      <c r="G131" s="8">
        <v>2.0</v>
      </c>
      <c r="H131" s="8" t="s">
        <v>970</v>
      </c>
      <c r="I131" s="8" t="s">
        <v>1008</v>
      </c>
      <c r="J131" s="8">
        <v>7.501201208408E12</v>
      </c>
      <c r="K131" s="8" t="s">
        <v>488</v>
      </c>
      <c r="L131" s="8" t="s">
        <v>1009</v>
      </c>
      <c r="M131" s="21" t="s">
        <v>1010</v>
      </c>
      <c r="N131" s="11">
        <f t="shared" si="1"/>
        <v>26</v>
      </c>
      <c r="O131" s="8" t="s">
        <v>975</v>
      </c>
      <c r="P131" s="8" t="s">
        <v>976</v>
      </c>
      <c r="Q131" s="12">
        <v>2210.0</v>
      </c>
      <c r="R131" s="12">
        <f t="shared" si="2"/>
        <v>2563.6</v>
      </c>
      <c r="S131" s="8" t="s">
        <v>68</v>
      </c>
      <c r="T131" s="9" t="s">
        <v>977</v>
      </c>
      <c r="U131" s="9" t="s">
        <v>978</v>
      </c>
      <c r="V131" s="13">
        <v>45117.0</v>
      </c>
      <c r="W131" s="8" t="s">
        <v>1011</v>
      </c>
      <c r="X131" s="11"/>
      <c r="Y131" s="14" t="s">
        <v>1012</v>
      </c>
      <c r="Z131" s="11" t="s">
        <v>1013</v>
      </c>
      <c r="AA131" s="11"/>
      <c r="AB131" s="11"/>
      <c r="AC131" s="15" t="s">
        <v>1012</v>
      </c>
      <c r="AD131" s="11"/>
      <c r="AE131" s="11"/>
      <c r="AF131" s="11" t="s">
        <v>989</v>
      </c>
      <c r="AG131" s="8">
        <f>'Disponibilidad en canales comer'!M97</f>
        <v>1</v>
      </c>
      <c r="AH131" s="8">
        <f>COUNTIF('Composición de COMBOS'!B:B,A131)</f>
        <v>0</v>
      </c>
      <c r="AI131" s="8">
        <v>1.0</v>
      </c>
      <c r="AJ131" s="8">
        <v>1.0</v>
      </c>
      <c r="AK131" s="8" t="s">
        <v>253</v>
      </c>
      <c r="AL131" s="16">
        <v>33.0</v>
      </c>
      <c r="AM131" s="17">
        <v>190.0</v>
      </c>
      <c r="AN131" s="17">
        <v>150.0</v>
      </c>
      <c r="AO131" s="16">
        <v>31.0</v>
      </c>
      <c r="AP131" s="19">
        <v>0.0</v>
      </c>
      <c r="AQ131" s="19">
        <v>0.0</v>
      </c>
      <c r="AR131" s="19">
        <v>0.0</v>
      </c>
      <c r="AS131" s="19">
        <v>0.0</v>
      </c>
      <c r="AT131" s="16">
        <v>33.0</v>
      </c>
      <c r="AU131" s="16">
        <v>190.0</v>
      </c>
      <c r="AV131" s="16">
        <v>150.0</v>
      </c>
      <c r="AW131" s="16">
        <v>23.0</v>
      </c>
      <c r="AX131" s="17">
        <f t="shared" si="3"/>
        <v>131.1</v>
      </c>
      <c r="AY131" s="17">
        <v>0.0</v>
      </c>
      <c r="AZ131" s="17">
        <v>0.0</v>
      </c>
      <c r="BA131" s="17">
        <v>0.0</v>
      </c>
      <c r="BB131" s="17">
        <v>0.0</v>
      </c>
      <c r="BC131" s="17">
        <f t="shared" si="4"/>
        <v>0</v>
      </c>
      <c r="BD131" s="8" t="s">
        <v>76</v>
      </c>
      <c r="BE131" s="22" t="s">
        <v>1014</v>
      </c>
    </row>
    <row r="132" ht="15.75" customHeight="1">
      <c r="A132" s="11">
        <v>3000019.0</v>
      </c>
      <c r="B132" s="8" t="s">
        <v>1015</v>
      </c>
      <c r="C132" s="8">
        <v>3.0</v>
      </c>
      <c r="D132" s="8" t="s">
        <v>968</v>
      </c>
      <c r="E132" s="8">
        <v>2.0</v>
      </c>
      <c r="F132" s="8" t="s">
        <v>969</v>
      </c>
      <c r="G132" s="8">
        <v>2.0</v>
      </c>
      <c r="H132" s="8" t="s">
        <v>970</v>
      </c>
      <c r="I132" s="8" t="s">
        <v>1016</v>
      </c>
      <c r="J132" s="8">
        <v>7.501201208507E12</v>
      </c>
      <c r="K132" s="8" t="s">
        <v>1017</v>
      </c>
      <c r="L132" s="8" t="s">
        <v>1018</v>
      </c>
      <c r="M132" s="21" t="s">
        <v>1019</v>
      </c>
      <c r="N132" s="11">
        <f t="shared" si="1"/>
        <v>25</v>
      </c>
      <c r="O132" s="8" t="s">
        <v>975</v>
      </c>
      <c r="P132" s="8" t="s">
        <v>976</v>
      </c>
      <c r="Q132" s="12">
        <v>1040.0</v>
      </c>
      <c r="R132" s="12">
        <f t="shared" si="2"/>
        <v>1206.4</v>
      </c>
      <c r="S132" s="8" t="s">
        <v>68</v>
      </c>
      <c r="T132" s="9" t="s">
        <v>977</v>
      </c>
      <c r="U132" s="9" t="s">
        <v>978</v>
      </c>
      <c r="V132" s="13">
        <v>45117.0</v>
      </c>
      <c r="W132" s="8" t="s">
        <v>1020</v>
      </c>
      <c r="X132" s="11" t="s">
        <v>1020</v>
      </c>
      <c r="Y132" s="14" t="s">
        <v>1020</v>
      </c>
      <c r="Z132" s="11" t="s">
        <v>1021</v>
      </c>
      <c r="AA132" s="11"/>
      <c r="AB132" s="11"/>
      <c r="AC132" s="15"/>
      <c r="AD132" s="11"/>
      <c r="AE132" s="11"/>
      <c r="AF132" s="11" t="s">
        <v>1022</v>
      </c>
      <c r="AG132" s="8">
        <f>'Disponibilidad en canales comer'!M98</f>
        <v>0</v>
      </c>
      <c r="AH132" s="8">
        <f>COUNTIF('Composición de COMBOS'!B:B,A132)</f>
        <v>0</v>
      </c>
      <c r="AI132" s="8">
        <v>1.0</v>
      </c>
      <c r="AJ132" s="8">
        <v>1.0</v>
      </c>
      <c r="AK132" s="8" t="s">
        <v>253</v>
      </c>
      <c r="AL132" s="16">
        <v>23.0</v>
      </c>
      <c r="AM132" s="17">
        <v>190.0</v>
      </c>
      <c r="AN132" s="17">
        <v>100.0</v>
      </c>
      <c r="AO132" s="16">
        <v>31.0</v>
      </c>
      <c r="AP132" s="19">
        <v>0.0</v>
      </c>
      <c r="AQ132" s="19">
        <v>0.0</v>
      </c>
      <c r="AR132" s="19">
        <v>0.0</v>
      </c>
      <c r="AS132" s="19">
        <v>0.0</v>
      </c>
      <c r="AT132" s="16">
        <v>23.0</v>
      </c>
      <c r="AU132" s="16">
        <v>190.0</v>
      </c>
      <c r="AV132" s="16">
        <v>100.0</v>
      </c>
      <c r="AW132" s="16">
        <v>20.0</v>
      </c>
      <c r="AX132" s="17">
        <f t="shared" si="3"/>
        <v>76</v>
      </c>
      <c r="AY132" s="17">
        <v>0.0</v>
      </c>
      <c r="AZ132" s="17">
        <v>0.0</v>
      </c>
      <c r="BA132" s="17">
        <v>0.0</v>
      </c>
      <c r="BB132" s="17">
        <v>0.0</v>
      </c>
      <c r="BC132" s="17">
        <f t="shared" si="4"/>
        <v>0</v>
      </c>
      <c r="BD132" s="8" t="s">
        <v>76</v>
      </c>
      <c r="BE132" s="22" t="s">
        <v>1023</v>
      </c>
    </row>
    <row r="133" ht="15.75" customHeight="1">
      <c r="A133" s="11">
        <v>3000020.0</v>
      </c>
      <c r="B133" s="8" t="s">
        <v>1024</v>
      </c>
      <c r="C133" s="8">
        <v>3.0</v>
      </c>
      <c r="D133" s="8" t="s">
        <v>968</v>
      </c>
      <c r="E133" s="8">
        <v>2.0</v>
      </c>
      <c r="F133" s="8" t="s">
        <v>969</v>
      </c>
      <c r="G133" s="8">
        <v>2.0</v>
      </c>
      <c r="H133" s="8" t="s">
        <v>970</v>
      </c>
      <c r="I133" s="8" t="s">
        <v>1025</v>
      </c>
      <c r="J133" s="30"/>
      <c r="K133" s="8" t="s">
        <v>1017</v>
      </c>
      <c r="L133" s="8" t="s">
        <v>1026</v>
      </c>
      <c r="M133" s="21" t="s">
        <v>1027</v>
      </c>
      <c r="N133" s="11">
        <f t="shared" si="1"/>
        <v>26</v>
      </c>
      <c r="O133" s="8" t="s">
        <v>975</v>
      </c>
      <c r="P133" s="8" t="s">
        <v>976</v>
      </c>
      <c r="Q133" s="29">
        <v>1310.0</v>
      </c>
      <c r="R133" s="12">
        <f t="shared" si="2"/>
        <v>1519.6</v>
      </c>
      <c r="S133" s="8" t="s">
        <v>68</v>
      </c>
      <c r="T133" s="9" t="s">
        <v>977</v>
      </c>
      <c r="U133" s="9" t="s">
        <v>978</v>
      </c>
      <c r="V133" s="13">
        <v>45117.0</v>
      </c>
      <c r="W133" s="8" t="s">
        <v>1028</v>
      </c>
      <c r="X133" s="11"/>
      <c r="Y133" s="23"/>
      <c r="Z133" s="11"/>
      <c r="AA133" s="11"/>
      <c r="AB133" s="11"/>
      <c r="AC133" s="15"/>
      <c r="AD133" s="11"/>
      <c r="AE133" s="11"/>
      <c r="AF133" s="11" t="s">
        <v>1022</v>
      </c>
      <c r="AG133" s="8">
        <f>'Disponibilidad en canales comer'!M99</f>
        <v>0</v>
      </c>
      <c r="AH133" s="8">
        <f>COUNTIF('Composición de COMBOS'!B:B,A133)</f>
        <v>0</v>
      </c>
      <c r="AI133" s="8">
        <v>1.0</v>
      </c>
      <c r="AJ133" s="8">
        <v>1.0</v>
      </c>
      <c r="AK133" s="8" t="s">
        <v>253</v>
      </c>
      <c r="AL133" s="16">
        <v>28.0</v>
      </c>
      <c r="AM133" s="17">
        <v>190.0</v>
      </c>
      <c r="AN133" s="17">
        <v>135.0</v>
      </c>
      <c r="AO133" s="16">
        <v>31.0</v>
      </c>
      <c r="AP133" s="19">
        <v>0.0</v>
      </c>
      <c r="AQ133" s="19">
        <v>0.0</v>
      </c>
      <c r="AR133" s="19">
        <v>0.0</v>
      </c>
      <c r="AS133" s="19">
        <v>0.0</v>
      </c>
      <c r="AT133" s="16">
        <v>28.0</v>
      </c>
      <c r="AU133" s="16">
        <v>190.0</v>
      </c>
      <c r="AV133" s="16">
        <v>135.0</v>
      </c>
      <c r="AW133" s="16">
        <v>20.0</v>
      </c>
      <c r="AX133" s="17">
        <f t="shared" si="3"/>
        <v>102.6</v>
      </c>
      <c r="AY133" s="17">
        <v>0.0</v>
      </c>
      <c r="AZ133" s="17">
        <v>0.0</v>
      </c>
      <c r="BA133" s="17">
        <v>0.0</v>
      </c>
      <c r="BB133" s="17">
        <v>0.0</v>
      </c>
      <c r="BC133" s="17">
        <f t="shared" si="4"/>
        <v>0</v>
      </c>
      <c r="BD133" s="8" t="s">
        <v>76</v>
      </c>
      <c r="BE133" s="22" t="s">
        <v>1029</v>
      </c>
    </row>
    <row r="134" ht="15.75" customHeight="1">
      <c r="A134" s="11">
        <v>3000025.0</v>
      </c>
      <c r="B134" s="8" t="s">
        <v>1030</v>
      </c>
      <c r="C134" s="8">
        <v>3.0</v>
      </c>
      <c r="D134" s="8" t="s">
        <v>968</v>
      </c>
      <c r="E134" s="8">
        <v>2.0</v>
      </c>
      <c r="F134" s="8" t="s">
        <v>969</v>
      </c>
      <c r="G134" s="8">
        <v>2.0</v>
      </c>
      <c r="H134" s="8" t="s">
        <v>970</v>
      </c>
      <c r="I134" s="8" t="s">
        <v>1031</v>
      </c>
      <c r="J134" s="8">
        <v>7.50120120846E12</v>
      </c>
      <c r="K134" s="8" t="s">
        <v>1032</v>
      </c>
      <c r="L134" s="8" t="s">
        <v>1033</v>
      </c>
      <c r="M134" s="21" t="s">
        <v>1034</v>
      </c>
      <c r="N134" s="11">
        <f t="shared" si="1"/>
        <v>25</v>
      </c>
      <c r="O134" s="8" t="s">
        <v>975</v>
      </c>
      <c r="P134" s="8" t="s">
        <v>976</v>
      </c>
      <c r="Q134" s="12">
        <v>1800.0</v>
      </c>
      <c r="R134" s="12">
        <f t="shared" si="2"/>
        <v>2088</v>
      </c>
      <c r="S134" s="8" t="s">
        <v>68</v>
      </c>
      <c r="T134" s="9" t="s">
        <v>977</v>
      </c>
      <c r="U134" s="9" t="s">
        <v>978</v>
      </c>
      <c r="V134" s="13">
        <v>45161.0</v>
      </c>
      <c r="W134" s="8" t="s">
        <v>1035</v>
      </c>
      <c r="X134" s="11" t="s">
        <v>1036</v>
      </c>
      <c r="Y134" s="14" t="s">
        <v>1035</v>
      </c>
      <c r="Z134" s="11"/>
      <c r="AA134" s="11"/>
      <c r="AB134" s="11"/>
      <c r="AC134" s="15" t="s">
        <v>1035</v>
      </c>
      <c r="AD134" s="11"/>
      <c r="AE134" s="11"/>
      <c r="AF134" s="11" t="s">
        <v>1037</v>
      </c>
      <c r="AG134" s="8">
        <f>'Disponibilidad en canales comer'!M100</f>
        <v>1</v>
      </c>
      <c r="AH134" s="8">
        <f>COUNTIF('Composición de COMBOS'!B:B,A134)</f>
        <v>0</v>
      </c>
      <c r="AI134" s="8">
        <v>1.0</v>
      </c>
      <c r="AJ134" s="8">
        <v>1.0</v>
      </c>
      <c r="AK134" s="8" t="s">
        <v>253</v>
      </c>
      <c r="AL134" s="16">
        <v>23.0</v>
      </c>
      <c r="AM134" s="17">
        <v>190.0</v>
      </c>
      <c r="AN134" s="17">
        <v>100.0</v>
      </c>
      <c r="AO134" s="16">
        <v>31.0</v>
      </c>
      <c r="AP134" s="19">
        <v>0.0</v>
      </c>
      <c r="AQ134" s="19">
        <v>0.0</v>
      </c>
      <c r="AR134" s="19">
        <v>0.0</v>
      </c>
      <c r="AS134" s="19">
        <v>0.0</v>
      </c>
      <c r="AT134" s="16">
        <v>23.0</v>
      </c>
      <c r="AU134" s="16">
        <v>190.0</v>
      </c>
      <c r="AV134" s="16">
        <v>100.0</v>
      </c>
      <c r="AW134" s="16">
        <v>20.0</v>
      </c>
      <c r="AX134" s="17">
        <f t="shared" si="3"/>
        <v>76</v>
      </c>
      <c r="AY134" s="17">
        <v>0.0</v>
      </c>
      <c r="AZ134" s="17">
        <v>0.0</v>
      </c>
      <c r="BA134" s="17">
        <v>0.0</v>
      </c>
      <c r="BB134" s="17">
        <v>0.0</v>
      </c>
      <c r="BC134" s="17">
        <f t="shared" si="4"/>
        <v>0</v>
      </c>
      <c r="BD134" s="8" t="s">
        <v>76</v>
      </c>
      <c r="BE134" s="22" t="s">
        <v>1038</v>
      </c>
    </row>
    <row r="135" ht="15.75" customHeight="1">
      <c r="A135" s="11">
        <v>3000026.0</v>
      </c>
      <c r="B135" s="8" t="s">
        <v>1039</v>
      </c>
      <c r="C135" s="8">
        <v>3.0</v>
      </c>
      <c r="D135" s="8" t="s">
        <v>968</v>
      </c>
      <c r="E135" s="8">
        <v>2.0</v>
      </c>
      <c r="F135" s="8" t="s">
        <v>969</v>
      </c>
      <c r="G135" s="8">
        <v>2.0</v>
      </c>
      <c r="H135" s="8" t="s">
        <v>970</v>
      </c>
      <c r="I135" s="8" t="s">
        <v>1040</v>
      </c>
      <c r="J135" s="8">
        <v>7.501201208491E12</v>
      </c>
      <c r="K135" s="8" t="s">
        <v>1032</v>
      </c>
      <c r="L135" s="8" t="s">
        <v>1041</v>
      </c>
      <c r="M135" s="21" t="s">
        <v>1042</v>
      </c>
      <c r="N135" s="11">
        <f t="shared" si="1"/>
        <v>25</v>
      </c>
      <c r="O135" s="8" t="s">
        <v>975</v>
      </c>
      <c r="P135" s="8" t="s">
        <v>976</v>
      </c>
      <c r="Q135" s="12">
        <v>3250.0</v>
      </c>
      <c r="R135" s="12">
        <f t="shared" si="2"/>
        <v>3770</v>
      </c>
      <c r="S135" s="8" t="s">
        <v>68</v>
      </c>
      <c r="T135" s="9" t="s">
        <v>977</v>
      </c>
      <c r="U135" s="9" t="s">
        <v>978</v>
      </c>
      <c r="V135" s="13">
        <v>45117.0</v>
      </c>
      <c r="W135" s="8" t="s">
        <v>1043</v>
      </c>
      <c r="X135" s="11"/>
      <c r="Y135" s="14" t="s">
        <v>1043</v>
      </c>
      <c r="Z135" s="11" t="s">
        <v>1044</v>
      </c>
      <c r="AA135" s="11"/>
      <c r="AB135" s="11"/>
      <c r="AC135" s="15" t="s">
        <v>1043</v>
      </c>
      <c r="AD135" s="11"/>
      <c r="AE135" s="11"/>
      <c r="AF135" s="11" t="s">
        <v>1045</v>
      </c>
      <c r="AG135" s="8">
        <f>'Disponibilidad en canales comer'!M101</f>
        <v>1</v>
      </c>
      <c r="AH135" s="8">
        <f>COUNTIF('Composición de COMBOS'!B:B,A135)</f>
        <v>0</v>
      </c>
      <c r="AI135" s="8">
        <v>1.0</v>
      </c>
      <c r="AJ135" s="8">
        <v>1.0</v>
      </c>
      <c r="AK135" s="8" t="s">
        <v>253</v>
      </c>
      <c r="AL135" s="16">
        <v>40.0</v>
      </c>
      <c r="AM135" s="17">
        <v>190.0</v>
      </c>
      <c r="AN135" s="17">
        <v>200.0</v>
      </c>
      <c r="AO135" s="16">
        <v>31.0</v>
      </c>
      <c r="AP135" s="19">
        <v>0.0</v>
      </c>
      <c r="AQ135" s="19">
        <v>0.0</v>
      </c>
      <c r="AR135" s="19">
        <v>0.0</v>
      </c>
      <c r="AS135" s="19">
        <v>0.0</v>
      </c>
      <c r="AT135" s="16">
        <v>40.0</v>
      </c>
      <c r="AU135" s="16">
        <v>190.0</v>
      </c>
      <c r="AV135" s="16">
        <v>200.0</v>
      </c>
      <c r="AW135" s="16">
        <v>23.0</v>
      </c>
      <c r="AX135" s="17">
        <f t="shared" si="3"/>
        <v>174.8</v>
      </c>
      <c r="AY135" s="17">
        <v>0.0</v>
      </c>
      <c r="AZ135" s="17">
        <v>0.0</v>
      </c>
      <c r="BA135" s="17">
        <v>0.0</v>
      </c>
      <c r="BB135" s="17">
        <v>0.0</v>
      </c>
      <c r="BC135" s="17">
        <f t="shared" si="4"/>
        <v>0</v>
      </c>
      <c r="BD135" s="8" t="s">
        <v>76</v>
      </c>
      <c r="BE135" s="22" t="s">
        <v>1046</v>
      </c>
    </row>
    <row r="136" ht="15.75" customHeight="1">
      <c r="A136" s="11">
        <v>3000027.0</v>
      </c>
      <c r="B136" s="8" t="s">
        <v>1047</v>
      </c>
      <c r="C136" s="8">
        <v>3.0</v>
      </c>
      <c r="D136" s="8" t="s">
        <v>968</v>
      </c>
      <c r="E136" s="8">
        <v>2.0</v>
      </c>
      <c r="F136" s="8" t="s">
        <v>969</v>
      </c>
      <c r="G136" s="8">
        <v>2.0</v>
      </c>
      <c r="H136" s="8" t="s">
        <v>970</v>
      </c>
      <c r="I136" s="8" t="s">
        <v>1048</v>
      </c>
      <c r="J136" s="8">
        <v>7.501201208477E12</v>
      </c>
      <c r="K136" s="8" t="s">
        <v>1032</v>
      </c>
      <c r="L136" s="8" t="s">
        <v>1049</v>
      </c>
      <c r="M136" s="21" t="s">
        <v>1050</v>
      </c>
      <c r="N136" s="11">
        <f t="shared" si="1"/>
        <v>26</v>
      </c>
      <c r="O136" s="8" t="s">
        <v>975</v>
      </c>
      <c r="P136" s="8" t="s">
        <v>976</v>
      </c>
      <c r="Q136" s="12">
        <v>2290.0</v>
      </c>
      <c r="R136" s="12">
        <f t="shared" si="2"/>
        <v>2656.4</v>
      </c>
      <c r="S136" s="8" t="s">
        <v>68</v>
      </c>
      <c r="T136" s="9" t="s">
        <v>977</v>
      </c>
      <c r="U136" s="9" t="s">
        <v>978</v>
      </c>
      <c r="V136" s="13">
        <v>45117.0</v>
      </c>
      <c r="W136" s="8" t="s">
        <v>1051</v>
      </c>
      <c r="X136" s="11" t="s">
        <v>1051</v>
      </c>
      <c r="Y136" s="14" t="s">
        <v>1051</v>
      </c>
      <c r="Z136" s="11"/>
      <c r="AA136" s="11"/>
      <c r="AB136" s="11"/>
      <c r="AC136" s="15" t="s">
        <v>1051</v>
      </c>
      <c r="AD136" s="11"/>
      <c r="AE136" s="11"/>
      <c r="AF136" s="11" t="s">
        <v>1052</v>
      </c>
      <c r="AG136" s="8">
        <f>'Disponibilidad en canales comer'!M102</f>
        <v>1</v>
      </c>
      <c r="AH136" s="8">
        <f>COUNTIF('Composición de COMBOS'!B:B,A136)</f>
        <v>0</v>
      </c>
      <c r="AI136" s="8">
        <v>1.0</v>
      </c>
      <c r="AJ136" s="8">
        <v>1.0</v>
      </c>
      <c r="AK136" s="8" t="s">
        <v>253</v>
      </c>
      <c r="AL136" s="16">
        <v>28.0</v>
      </c>
      <c r="AM136" s="17">
        <v>190.0</v>
      </c>
      <c r="AN136" s="17">
        <v>135.0</v>
      </c>
      <c r="AO136" s="16">
        <v>31.0</v>
      </c>
      <c r="AP136" s="19">
        <v>0.0</v>
      </c>
      <c r="AQ136" s="19">
        <v>0.0</v>
      </c>
      <c r="AR136" s="19">
        <v>0.0</v>
      </c>
      <c r="AS136" s="19">
        <v>0.0</v>
      </c>
      <c r="AT136" s="16">
        <v>28.0</v>
      </c>
      <c r="AU136" s="16">
        <v>190.0</v>
      </c>
      <c r="AV136" s="16">
        <v>135.0</v>
      </c>
      <c r="AW136" s="16">
        <v>20.0</v>
      </c>
      <c r="AX136" s="17">
        <f t="shared" si="3"/>
        <v>102.6</v>
      </c>
      <c r="AY136" s="17">
        <v>0.0</v>
      </c>
      <c r="AZ136" s="17">
        <v>0.0</v>
      </c>
      <c r="BA136" s="17">
        <v>0.0</v>
      </c>
      <c r="BB136" s="17">
        <v>0.0</v>
      </c>
      <c r="BC136" s="17">
        <f t="shared" si="4"/>
        <v>0</v>
      </c>
      <c r="BD136" s="8" t="s">
        <v>76</v>
      </c>
      <c r="BE136" s="22" t="s">
        <v>1053</v>
      </c>
    </row>
    <row r="137" ht="15.75" customHeight="1">
      <c r="A137" s="44">
        <v>3000029.0</v>
      </c>
      <c r="B137" s="8" t="s">
        <v>1054</v>
      </c>
      <c r="C137" s="8">
        <v>3.0</v>
      </c>
      <c r="D137" s="8" t="s">
        <v>968</v>
      </c>
      <c r="E137" s="8">
        <v>1.0</v>
      </c>
      <c r="F137" s="8" t="s">
        <v>1055</v>
      </c>
      <c r="G137" s="8">
        <v>1.0</v>
      </c>
      <c r="H137" s="8" t="s">
        <v>1056</v>
      </c>
      <c r="I137" s="11">
        <v>1.010100900405E12</v>
      </c>
      <c r="J137" s="48">
        <v>7.502285941892E12</v>
      </c>
      <c r="K137" s="8" t="s">
        <v>1057</v>
      </c>
      <c r="L137" s="8" t="s">
        <v>1058</v>
      </c>
      <c r="M137" s="26" t="s">
        <v>1059</v>
      </c>
      <c r="N137" s="11">
        <f t="shared" si="1"/>
        <v>28</v>
      </c>
      <c r="O137" s="8" t="s">
        <v>1060</v>
      </c>
      <c r="P137" s="8" t="s">
        <v>1061</v>
      </c>
      <c r="Q137" s="29">
        <v>287.98</v>
      </c>
      <c r="R137" s="12">
        <f t="shared" si="2"/>
        <v>334.0568</v>
      </c>
      <c r="S137" s="8" t="s">
        <v>68</v>
      </c>
      <c r="T137" s="9" t="s">
        <v>1062</v>
      </c>
      <c r="U137" s="9" t="s">
        <v>1063</v>
      </c>
      <c r="V137" s="13">
        <v>45132.0</v>
      </c>
      <c r="W137" s="11" t="s">
        <v>1064</v>
      </c>
      <c r="X137" s="11"/>
      <c r="Y137" s="23"/>
      <c r="Z137" s="11"/>
      <c r="AA137" s="11"/>
      <c r="AB137" s="11"/>
      <c r="AC137" s="15"/>
      <c r="AD137" s="11"/>
      <c r="AE137" s="11"/>
      <c r="AF137" s="11" t="s">
        <v>1065</v>
      </c>
      <c r="AG137" s="8">
        <f>'Disponibilidad en canales comer'!M103</f>
        <v>0</v>
      </c>
      <c r="AH137" s="8">
        <f>COUNTIF('Composición de COMBOS'!B:B,A137)</f>
        <v>16</v>
      </c>
      <c r="AI137" s="8">
        <v>1.0</v>
      </c>
      <c r="AJ137" s="8">
        <v>1.0</v>
      </c>
      <c r="AK137" s="11"/>
      <c r="AL137" s="16">
        <v>9.99999999999994E-6</v>
      </c>
      <c r="AM137" s="16">
        <v>9.99999999999994E-6</v>
      </c>
      <c r="AN137" s="16">
        <v>9.99999999999994E-6</v>
      </c>
      <c r="AO137" s="16">
        <v>9.99999999999994E-6</v>
      </c>
      <c r="AP137" s="19">
        <v>0.0</v>
      </c>
      <c r="AQ137" s="19">
        <v>0.0</v>
      </c>
      <c r="AR137" s="19">
        <v>0.0</v>
      </c>
      <c r="AS137" s="19">
        <v>0.0</v>
      </c>
      <c r="AT137" s="16">
        <v>1.0</v>
      </c>
      <c r="AU137" s="16">
        <v>70.0</v>
      </c>
      <c r="AV137" s="16">
        <v>13.0</v>
      </c>
      <c r="AW137" s="16">
        <v>50.0</v>
      </c>
      <c r="AX137" s="17">
        <f t="shared" si="3"/>
        <v>9.1</v>
      </c>
      <c r="AY137" s="17">
        <v>0.0</v>
      </c>
      <c r="AZ137" s="17">
        <v>0.0</v>
      </c>
      <c r="BA137" s="17">
        <v>0.0</v>
      </c>
      <c r="BB137" s="17">
        <v>0.0</v>
      </c>
      <c r="BC137" s="17">
        <f t="shared" si="4"/>
        <v>0</v>
      </c>
      <c r="BD137" s="8" t="s">
        <v>76</v>
      </c>
      <c r="BE137" s="22" t="s">
        <v>1066</v>
      </c>
    </row>
    <row r="138" ht="15.75" customHeight="1">
      <c r="A138" s="44">
        <v>3000030.0</v>
      </c>
      <c r="B138" s="8" t="s">
        <v>1067</v>
      </c>
      <c r="C138" s="8">
        <v>3.0</v>
      </c>
      <c r="D138" s="8" t="s">
        <v>968</v>
      </c>
      <c r="E138" s="8">
        <v>1.0</v>
      </c>
      <c r="F138" s="8" t="s">
        <v>1055</v>
      </c>
      <c r="G138" s="8">
        <v>1.0</v>
      </c>
      <c r="H138" s="8" t="s">
        <v>1056</v>
      </c>
      <c r="I138" s="11">
        <v>1.010500100405E12</v>
      </c>
      <c r="J138" s="48">
        <v>7.502306603365E12</v>
      </c>
      <c r="K138" s="8" t="s">
        <v>1068</v>
      </c>
      <c r="L138" s="8" t="s">
        <v>1069</v>
      </c>
      <c r="M138" s="21" t="s">
        <v>1070</v>
      </c>
      <c r="N138" s="11">
        <f t="shared" si="1"/>
        <v>24</v>
      </c>
      <c r="O138" s="8" t="s">
        <v>1060</v>
      </c>
      <c r="P138" s="8" t="s">
        <v>1061</v>
      </c>
      <c r="Q138" s="29">
        <v>220.22</v>
      </c>
      <c r="R138" s="12">
        <f t="shared" si="2"/>
        <v>255.4552</v>
      </c>
      <c r="S138" s="8" t="s">
        <v>68</v>
      </c>
      <c r="T138" s="9" t="s">
        <v>1062</v>
      </c>
      <c r="U138" s="9" t="s">
        <v>1063</v>
      </c>
      <c r="V138" s="13">
        <v>45132.0</v>
      </c>
      <c r="W138" s="11" t="s">
        <v>1071</v>
      </c>
      <c r="X138" s="11"/>
      <c r="Y138" s="23"/>
      <c r="Z138" s="11"/>
      <c r="AA138" s="11"/>
      <c r="AB138" s="11"/>
      <c r="AC138" s="15"/>
      <c r="AD138" s="11"/>
      <c r="AE138" s="11"/>
      <c r="AF138" s="11" t="s">
        <v>1072</v>
      </c>
      <c r="AG138" s="8">
        <f>'Disponibilidad en canales comer'!M104</f>
        <v>0</v>
      </c>
      <c r="AH138" s="8">
        <f>COUNTIF('Composición de COMBOS'!B:B,A138)</f>
        <v>20</v>
      </c>
      <c r="AI138" s="8">
        <v>1.0</v>
      </c>
      <c r="AJ138" s="8">
        <v>1.0</v>
      </c>
      <c r="AK138" s="11"/>
      <c r="AL138" s="16">
        <v>9.99999999999994E-6</v>
      </c>
      <c r="AM138" s="16">
        <v>9.99999999999994E-6</v>
      </c>
      <c r="AN138" s="16">
        <v>9.99999999999994E-6</v>
      </c>
      <c r="AO138" s="16">
        <v>9.99999999999994E-6</v>
      </c>
      <c r="AP138" s="19">
        <v>0.0</v>
      </c>
      <c r="AQ138" s="19">
        <v>0.0</v>
      </c>
      <c r="AR138" s="19">
        <v>0.0</v>
      </c>
      <c r="AS138" s="19">
        <v>0.0</v>
      </c>
      <c r="AT138" s="16">
        <v>2.0</v>
      </c>
      <c r="AU138" s="16">
        <v>70.0</v>
      </c>
      <c r="AV138" s="16">
        <v>26.0</v>
      </c>
      <c r="AW138" s="16">
        <v>50.0</v>
      </c>
      <c r="AX138" s="17">
        <f t="shared" si="3"/>
        <v>18.2</v>
      </c>
      <c r="AY138" s="17">
        <v>0.0</v>
      </c>
      <c r="AZ138" s="17">
        <v>0.0</v>
      </c>
      <c r="BA138" s="17">
        <v>0.0</v>
      </c>
      <c r="BB138" s="17">
        <v>0.0</v>
      </c>
      <c r="BC138" s="17">
        <f t="shared" si="4"/>
        <v>0</v>
      </c>
      <c r="BD138" s="8" t="s">
        <v>76</v>
      </c>
      <c r="BE138" s="22" t="s">
        <v>1073</v>
      </c>
    </row>
    <row r="139" ht="15.75" customHeight="1">
      <c r="A139" s="11">
        <v>3000036.0</v>
      </c>
      <c r="B139" s="8" t="s">
        <v>1074</v>
      </c>
      <c r="C139" s="8">
        <v>3.0</v>
      </c>
      <c r="D139" s="8" t="s">
        <v>968</v>
      </c>
      <c r="E139" s="8">
        <v>2.0</v>
      </c>
      <c r="F139" s="8" t="s">
        <v>969</v>
      </c>
      <c r="G139" s="8">
        <v>2.0</v>
      </c>
      <c r="H139" s="8" t="s">
        <v>970</v>
      </c>
      <c r="I139" s="11" t="s">
        <v>1075</v>
      </c>
      <c r="J139" s="11">
        <v>7.501719264934E12</v>
      </c>
      <c r="K139" s="8" t="s">
        <v>1076</v>
      </c>
      <c r="L139" s="8" t="s">
        <v>1077</v>
      </c>
      <c r="M139" s="21" t="s">
        <v>1078</v>
      </c>
      <c r="N139" s="11">
        <f t="shared" si="1"/>
        <v>24</v>
      </c>
      <c r="O139" s="8" t="s">
        <v>1060</v>
      </c>
      <c r="P139" s="8" t="s">
        <v>1061</v>
      </c>
      <c r="Q139" s="12">
        <v>4250.0</v>
      </c>
      <c r="R139" s="12">
        <f t="shared" si="2"/>
        <v>4930</v>
      </c>
      <c r="S139" s="8" t="s">
        <v>68</v>
      </c>
      <c r="T139" s="9" t="s">
        <v>977</v>
      </c>
      <c r="U139" s="9" t="s">
        <v>978</v>
      </c>
      <c r="V139" s="13">
        <v>45132.0</v>
      </c>
      <c r="W139" s="11" t="s">
        <v>1079</v>
      </c>
      <c r="X139" s="11" t="s">
        <v>1079</v>
      </c>
      <c r="Y139" s="14" t="s">
        <v>1079</v>
      </c>
      <c r="Z139" s="11"/>
      <c r="AA139" s="11"/>
      <c r="AB139" s="11"/>
      <c r="AC139" s="15" t="s">
        <v>1079</v>
      </c>
      <c r="AD139" s="11"/>
      <c r="AE139" s="11"/>
      <c r="AF139" s="11" t="s">
        <v>1080</v>
      </c>
      <c r="AG139" s="8">
        <f>'Disponibilidad en canales comer'!M105</f>
        <v>1</v>
      </c>
      <c r="AH139" s="8">
        <f>COUNTIF('Composición de COMBOS'!B:B,A139)</f>
        <v>0</v>
      </c>
      <c r="AI139" s="8">
        <v>1.0</v>
      </c>
      <c r="AJ139" s="8">
        <v>1.0</v>
      </c>
      <c r="AK139" s="8" t="s">
        <v>253</v>
      </c>
      <c r="AL139" s="16">
        <v>53.8</v>
      </c>
      <c r="AM139" s="17">
        <v>190.0</v>
      </c>
      <c r="AN139" s="17">
        <v>200.0</v>
      </c>
      <c r="AO139" s="16">
        <v>36.0</v>
      </c>
      <c r="AP139" s="19">
        <v>0.0</v>
      </c>
      <c r="AQ139" s="19">
        <v>0.0</v>
      </c>
      <c r="AR139" s="19">
        <v>0.0</v>
      </c>
      <c r="AS139" s="19">
        <v>0.0</v>
      </c>
      <c r="AT139" s="16">
        <v>53.8</v>
      </c>
      <c r="AU139" s="16">
        <v>190.0</v>
      </c>
      <c r="AV139" s="16">
        <v>200.0</v>
      </c>
      <c r="AW139" s="16">
        <v>36.0</v>
      </c>
      <c r="AX139" s="17">
        <f t="shared" si="3"/>
        <v>273.6</v>
      </c>
      <c r="AY139" s="17">
        <v>0.0</v>
      </c>
      <c r="AZ139" s="17">
        <v>0.0</v>
      </c>
      <c r="BA139" s="17">
        <v>0.0</v>
      </c>
      <c r="BB139" s="17">
        <v>0.0</v>
      </c>
      <c r="BC139" s="17">
        <f t="shared" si="4"/>
        <v>0</v>
      </c>
      <c r="BD139" s="8" t="s">
        <v>76</v>
      </c>
      <c r="BE139" s="22" t="s">
        <v>1081</v>
      </c>
    </row>
    <row r="140" ht="15.75" customHeight="1">
      <c r="A140" s="11">
        <v>3000044.0</v>
      </c>
      <c r="B140" s="8" t="s">
        <v>1082</v>
      </c>
      <c r="C140" s="8">
        <v>3.0</v>
      </c>
      <c r="D140" s="8" t="s">
        <v>968</v>
      </c>
      <c r="E140" s="8">
        <v>2.0</v>
      </c>
      <c r="F140" s="8" t="s">
        <v>969</v>
      </c>
      <c r="G140" s="8">
        <v>1.0</v>
      </c>
      <c r="H140" s="8" t="s">
        <v>1083</v>
      </c>
      <c r="I140" s="11" t="s">
        <v>1084</v>
      </c>
      <c r="J140" s="11">
        <v>7.50231640332E12</v>
      </c>
      <c r="K140" s="8" t="s">
        <v>1085</v>
      </c>
      <c r="L140" s="8" t="s">
        <v>1086</v>
      </c>
      <c r="M140" s="26" t="s">
        <v>1087</v>
      </c>
      <c r="N140" s="11">
        <f t="shared" si="1"/>
        <v>22</v>
      </c>
      <c r="O140" s="8" t="s">
        <v>1060</v>
      </c>
      <c r="P140" s="8" t="s">
        <v>1061</v>
      </c>
      <c r="Q140" s="12">
        <v>3850.0</v>
      </c>
      <c r="R140" s="12">
        <f t="shared" si="2"/>
        <v>4466</v>
      </c>
      <c r="S140" s="8" t="s">
        <v>68</v>
      </c>
      <c r="T140" s="9" t="s">
        <v>977</v>
      </c>
      <c r="U140" s="9" t="s">
        <v>978</v>
      </c>
      <c r="V140" s="13">
        <v>45177.0</v>
      </c>
      <c r="W140" s="11" t="s">
        <v>1088</v>
      </c>
      <c r="X140" s="11"/>
      <c r="Y140" s="14" t="s">
        <v>1089</v>
      </c>
      <c r="Z140" s="11" t="s">
        <v>1090</v>
      </c>
      <c r="AA140" s="11"/>
      <c r="AB140" s="11"/>
      <c r="AC140" s="15" t="s">
        <v>1089</v>
      </c>
      <c r="AD140" s="11"/>
      <c r="AE140" s="11"/>
      <c r="AF140" s="11" t="s">
        <v>1091</v>
      </c>
      <c r="AG140" s="8">
        <f>'Disponibilidad en canales comer'!M106</f>
        <v>1</v>
      </c>
      <c r="AH140" s="8">
        <f>COUNTIF('Composición de COMBOS'!B:B,A140)</f>
        <v>0</v>
      </c>
      <c r="AI140" s="8">
        <v>1.0</v>
      </c>
      <c r="AJ140" s="8">
        <v>1.0</v>
      </c>
      <c r="AK140" s="8" t="s">
        <v>75</v>
      </c>
      <c r="AL140" s="16">
        <v>29.4</v>
      </c>
      <c r="AM140" s="17">
        <v>190.0</v>
      </c>
      <c r="AN140" s="17">
        <v>135.0</v>
      </c>
      <c r="AO140" s="16">
        <v>25.0</v>
      </c>
      <c r="AP140" s="19">
        <v>0.0</v>
      </c>
      <c r="AQ140" s="19">
        <v>0.0</v>
      </c>
      <c r="AR140" s="19">
        <v>0.0</v>
      </c>
      <c r="AS140" s="19">
        <v>0.0</v>
      </c>
      <c r="AT140" s="16">
        <v>28.0</v>
      </c>
      <c r="AU140" s="16">
        <v>190.0</v>
      </c>
      <c r="AV140" s="16">
        <v>43.0</v>
      </c>
      <c r="AW140" s="16">
        <v>43.0</v>
      </c>
      <c r="AX140" s="17">
        <f t="shared" si="3"/>
        <v>70.262</v>
      </c>
      <c r="AY140" s="17">
        <v>0.0</v>
      </c>
      <c r="AZ140" s="17">
        <v>0.0</v>
      </c>
      <c r="BA140" s="17">
        <v>0.0</v>
      </c>
      <c r="BB140" s="17">
        <v>0.0</v>
      </c>
      <c r="BC140" s="17">
        <f t="shared" si="4"/>
        <v>0</v>
      </c>
      <c r="BD140" s="8" t="s">
        <v>76</v>
      </c>
      <c r="BE140" s="22" t="s">
        <v>1092</v>
      </c>
    </row>
    <row r="141" ht="15.75" customHeight="1">
      <c r="A141" s="11">
        <v>3000053.0</v>
      </c>
      <c r="B141" s="8" t="s">
        <v>1093</v>
      </c>
      <c r="C141" s="8">
        <v>3.0</v>
      </c>
      <c r="D141" s="8" t="s">
        <v>968</v>
      </c>
      <c r="E141" s="8">
        <v>2.0</v>
      </c>
      <c r="F141" s="8" t="s">
        <v>969</v>
      </c>
      <c r="G141" s="8">
        <v>2.0</v>
      </c>
      <c r="H141" s="8" t="s">
        <v>970</v>
      </c>
      <c r="I141" s="11" t="s">
        <v>1094</v>
      </c>
      <c r="J141" s="11">
        <v>7.502215501189E12</v>
      </c>
      <c r="K141" s="8" t="s">
        <v>1095</v>
      </c>
      <c r="L141" s="8" t="s">
        <v>1096</v>
      </c>
      <c r="M141" s="21" t="s">
        <v>1097</v>
      </c>
      <c r="N141" s="11">
        <f t="shared" si="1"/>
        <v>21</v>
      </c>
      <c r="O141" s="8" t="s">
        <v>1060</v>
      </c>
      <c r="P141" s="8" t="s">
        <v>1061</v>
      </c>
      <c r="Q141" s="12">
        <v>2170.0</v>
      </c>
      <c r="R141" s="12">
        <f t="shared" si="2"/>
        <v>2517.2</v>
      </c>
      <c r="S141" s="8" t="s">
        <v>238</v>
      </c>
      <c r="T141" s="9" t="s">
        <v>977</v>
      </c>
      <c r="U141" s="9" t="s">
        <v>978</v>
      </c>
      <c r="V141" s="13">
        <v>45117.0</v>
      </c>
      <c r="W141" s="11" t="s">
        <v>1098</v>
      </c>
      <c r="X141" s="11" t="s">
        <v>1098</v>
      </c>
      <c r="Y141" s="14" t="s">
        <v>1098</v>
      </c>
      <c r="Z141" s="11"/>
      <c r="AA141" s="11"/>
      <c r="AB141" s="11"/>
      <c r="AC141" s="15" t="s">
        <v>1098</v>
      </c>
      <c r="AD141" s="11"/>
      <c r="AE141" s="11"/>
      <c r="AF141" s="11" t="s">
        <v>1099</v>
      </c>
      <c r="AG141" s="8">
        <f>'Disponibilidad en canales comer'!M107</f>
        <v>1</v>
      </c>
      <c r="AH141" s="8">
        <f>COUNTIF('Composición de COMBOS'!B:B,A141)</f>
        <v>0</v>
      </c>
      <c r="AI141" s="8">
        <v>1.0</v>
      </c>
      <c r="AJ141" s="8">
        <v>1.0</v>
      </c>
      <c r="AK141" s="8" t="s">
        <v>253</v>
      </c>
      <c r="AL141" s="16">
        <v>36.0</v>
      </c>
      <c r="AM141" s="17">
        <v>190.0</v>
      </c>
      <c r="AN141" s="17">
        <v>150.0</v>
      </c>
      <c r="AO141" s="16">
        <v>28.0</v>
      </c>
      <c r="AP141" s="19">
        <v>0.0</v>
      </c>
      <c r="AQ141" s="19">
        <v>0.0</v>
      </c>
      <c r="AR141" s="19">
        <v>0.0</v>
      </c>
      <c r="AS141" s="19">
        <v>0.0</v>
      </c>
      <c r="AT141" s="16">
        <v>36.0</v>
      </c>
      <c r="AU141" s="16">
        <v>190.0</v>
      </c>
      <c r="AV141" s="16">
        <v>150.0</v>
      </c>
      <c r="AW141" s="16">
        <v>28.0</v>
      </c>
      <c r="AX141" s="17">
        <f t="shared" si="3"/>
        <v>159.6</v>
      </c>
      <c r="AY141" s="17">
        <v>0.0</v>
      </c>
      <c r="AZ141" s="17">
        <v>0.0</v>
      </c>
      <c r="BA141" s="17">
        <v>0.0</v>
      </c>
      <c r="BB141" s="17">
        <v>0.0</v>
      </c>
      <c r="BC141" s="17">
        <f t="shared" si="4"/>
        <v>0</v>
      </c>
      <c r="BD141" s="8" t="s">
        <v>76</v>
      </c>
      <c r="BE141" s="22" t="s">
        <v>1100</v>
      </c>
    </row>
    <row r="142" ht="15.75" customHeight="1">
      <c r="A142" s="44">
        <v>3000055.0</v>
      </c>
      <c r="B142" s="8" t="s">
        <v>1101</v>
      </c>
      <c r="C142" s="8">
        <v>3.0</v>
      </c>
      <c r="D142" s="8" t="s">
        <v>968</v>
      </c>
      <c r="E142" s="8">
        <v>2.0</v>
      </c>
      <c r="F142" s="8" t="s">
        <v>969</v>
      </c>
      <c r="G142" s="8">
        <v>2.0</v>
      </c>
      <c r="H142" s="8" t="s">
        <v>970</v>
      </c>
      <c r="I142" s="11" t="s">
        <v>1102</v>
      </c>
      <c r="J142" s="11">
        <v>7.502215503312E12</v>
      </c>
      <c r="K142" s="8" t="s">
        <v>1103</v>
      </c>
      <c r="L142" s="8" t="s">
        <v>1104</v>
      </c>
      <c r="M142" s="21" t="s">
        <v>1105</v>
      </c>
      <c r="N142" s="11">
        <f t="shared" si="1"/>
        <v>25</v>
      </c>
      <c r="O142" s="8" t="s">
        <v>1060</v>
      </c>
      <c r="P142" s="8" t="s">
        <v>1061</v>
      </c>
      <c r="Q142" s="29">
        <v>4250.0</v>
      </c>
      <c r="R142" s="12">
        <f t="shared" si="2"/>
        <v>4930</v>
      </c>
      <c r="S142" s="8" t="s">
        <v>68</v>
      </c>
      <c r="T142" s="9" t="s">
        <v>977</v>
      </c>
      <c r="U142" s="9" t="s">
        <v>978</v>
      </c>
      <c r="V142" s="13">
        <v>45198.0</v>
      </c>
      <c r="W142" s="11" t="s">
        <v>1106</v>
      </c>
      <c r="X142" s="11"/>
      <c r="Y142" s="23"/>
      <c r="Z142" s="11"/>
      <c r="AA142" s="11"/>
      <c r="AB142" s="11"/>
      <c r="AC142" s="15"/>
      <c r="AD142" s="11"/>
      <c r="AE142" s="11"/>
      <c r="AF142" s="11" t="s">
        <v>1107</v>
      </c>
      <c r="AG142" s="8">
        <f>'Disponibilidad en canales comer'!M108</f>
        <v>0</v>
      </c>
      <c r="AH142" s="8">
        <f>COUNTIF('Composición de COMBOS'!B:B,A142)</f>
        <v>0</v>
      </c>
      <c r="AI142" s="8">
        <v>1.0</v>
      </c>
      <c r="AJ142" s="8">
        <v>1.0</v>
      </c>
      <c r="AK142" s="8" t="s">
        <v>253</v>
      </c>
      <c r="AL142" s="16">
        <v>44.0</v>
      </c>
      <c r="AM142" s="17">
        <v>190.0</v>
      </c>
      <c r="AN142" s="17">
        <v>200.0</v>
      </c>
      <c r="AO142" s="16">
        <v>33.0</v>
      </c>
      <c r="AP142" s="19">
        <v>0.0</v>
      </c>
      <c r="AQ142" s="19">
        <v>0.0</v>
      </c>
      <c r="AR142" s="19">
        <v>0.0</v>
      </c>
      <c r="AS142" s="19">
        <v>0.0</v>
      </c>
      <c r="AT142" s="16">
        <v>44.0</v>
      </c>
      <c r="AU142" s="16">
        <v>190.0</v>
      </c>
      <c r="AV142" s="16">
        <v>200.0</v>
      </c>
      <c r="AW142" s="16">
        <v>33.0</v>
      </c>
      <c r="AX142" s="17">
        <f t="shared" si="3"/>
        <v>250.8</v>
      </c>
      <c r="AY142" s="17">
        <v>0.0</v>
      </c>
      <c r="AZ142" s="17">
        <v>0.0</v>
      </c>
      <c r="BA142" s="17">
        <v>0.0</v>
      </c>
      <c r="BB142" s="17">
        <v>0.0</v>
      </c>
      <c r="BC142" s="17">
        <f t="shared" si="4"/>
        <v>0</v>
      </c>
      <c r="BD142" s="8" t="s">
        <v>76</v>
      </c>
      <c r="BE142" s="22" t="s">
        <v>1108</v>
      </c>
    </row>
    <row r="143" ht="15.75" customHeight="1">
      <c r="A143" s="44">
        <v>3000059.0</v>
      </c>
      <c r="B143" s="8" t="s">
        <v>1109</v>
      </c>
      <c r="C143" s="8">
        <v>3.0</v>
      </c>
      <c r="D143" s="8" t="s">
        <v>968</v>
      </c>
      <c r="E143" s="8">
        <v>1.0</v>
      </c>
      <c r="F143" s="8" t="s">
        <v>1055</v>
      </c>
      <c r="G143" s="8">
        <v>2.0</v>
      </c>
      <c r="H143" s="8" t="s">
        <v>1110</v>
      </c>
      <c r="I143" s="11">
        <v>1.142600100473E12</v>
      </c>
      <c r="J143" s="49">
        <v>7.502276329302E12</v>
      </c>
      <c r="K143" s="11"/>
      <c r="L143" s="8" t="s">
        <v>1111</v>
      </c>
      <c r="M143" s="21" t="s">
        <v>1112</v>
      </c>
      <c r="N143" s="11">
        <f t="shared" si="1"/>
        <v>20</v>
      </c>
      <c r="O143" s="8" t="s">
        <v>1060</v>
      </c>
      <c r="P143" s="8" t="s">
        <v>1061</v>
      </c>
      <c r="Q143" s="29">
        <v>90.0</v>
      </c>
      <c r="R143" s="12">
        <f t="shared" si="2"/>
        <v>104.4</v>
      </c>
      <c r="S143" s="8" t="s">
        <v>68</v>
      </c>
      <c r="T143" s="9" t="s">
        <v>1113</v>
      </c>
      <c r="U143" s="9" t="s">
        <v>1114</v>
      </c>
      <c r="V143" s="13">
        <v>45133.0</v>
      </c>
      <c r="W143" s="11" t="s">
        <v>1115</v>
      </c>
      <c r="X143" s="11"/>
      <c r="Y143" s="23"/>
      <c r="Z143" s="11"/>
      <c r="AA143" s="11"/>
      <c r="AB143" s="11"/>
      <c r="AC143" s="15"/>
      <c r="AD143" s="11"/>
      <c r="AE143" s="11"/>
      <c r="AF143" s="11" t="s">
        <v>1116</v>
      </c>
      <c r="AG143" s="8">
        <f>'Disponibilidad en canales comer'!M109</f>
        <v>0</v>
      </c>
      <c r="AH143" s="8">
        <f>COUNTIF('Composición de COMBOS'!B:B,A143)</f>
        <v>11</v>
      </c>
      <c r="AI143" s="8">
        <v>1.0</v>
      </c>
      <c r="AJ143" s="8">
        <v>1.0</v>
      </c>
      <c r="AK143" s="11"/>
      <c r="AL143" s="16">
        <v>9.99999999999994E-6</v>
      </c>
      <c r="AM143" s="16">
        <v>9.99999999999994E-6</v>
      </c>
      <c r="AN143" s="16">
        <v>140.0</v>
      </c>
      <c r="AO143" s="16">
        <v>210.0</v>
      </c>
      <c r="AP143" s="19">
        <v>0.0</v>
      </c>
      <c r="AQ143" s="19">
        <v>0.0</v>
      </c>
      <c r="AR143" s="19">
        <v>0.0</v>
      </c>
      <c r="AS143" s="19">
        <v>0.0</v>
      </c>
      <c r="AT143" s="16">
        <v>0.25</v>
      </c>
      <c r="AU143" s="16">
        <v>12.5</v>
      </c>
      <c r="AV143" s="16">
        <v>3.5</v>
      </c>
      <c r="AW143" s="16">
        <v>25.5</v>
      </c>
      <c r="AX143" s="17">
        <f t="shared" si="3"/>
        <v>0.223125</v>
      </c>
      <c r="AY143" s="17">
        <v>0.0</v>
      </c>
      <c r="AZ143" s="17">
        <v>0.0</v>
      </c>
      <c r="BA143" s="17">
        <v>0.0</v>
      </c>
      <c r="BB143" s="17">
        <v>0.0</v>
      </c>
      <c r="BC143" s="17">
        <f t="shared" si="4"/>
        <v>0</v>
      </c>
      <c r="BD143" s="8" t="s">
        <v>76</v>
      </c>
      <c r="BE143" s="37"/>
    </row>
    <row r="144" ht="15.75" customHeight="1">
      <c r="A144" s="44">
        <v>3000060.0</v>
      </c>
      <c r="B144" s="8" t="s">
        <v>1117</v>
      </c>
      <c r="C144" s="8">
        <v>3.0</v>
      </c>
      <c r="D144" s="8" t="s">
        <v>968</v>
      </c>
      <c r="E144" s="8">
        <v>1.0</v>
      </c>
      <c r="F144" s="8" t="s">
        <v>1055</v>
      </c>
      <c r="G144" s="8">
        <v>2.0</v>
      </c>
      <c r="H144" s="8" t="s">
        <v>1110</v>
      </c>
      <c r="I144" s="11">
        <v>1.142600106073E12</v>
      </c>
      <c r="J144" s="49">
        <v>7.502276329326E12</v>
      </c>
      <c r="K144" s="11"/>
      <c r="L144" s="8" t="s">
        <v>1118</v>
      </c>
      <c r="M144" s="21" t="s">
        <v>1119</v>
      </c>
      <c r="N144" s="11">
        <f t="shared" si="1"/>
        <v>20</v>
      </c>
      <c r="O144" s="8" t="s">
        <v>1060</v>
      </c>
      <c r="P144" s="8" t="s">
        <v>1061</v>
      </c>
      <c r="Q144" s="29">
        <v>90.0</v>
      </c>
      <c r="R144" s="12">
        <f t="shared" si="2"/>
        <v>104.4</v>
      </c>
      <c r="S144" s="8" t="s">
        <v>68</v>
      </c>
      <c r="T144" s="9" t="s">
        <v>1113</v>
      </c>
      <c r="U144" s="9" t="s">
        <v>1114</v>
      </c>
      <c r="V144" s="13">
        <v>45133.0</v>
      </c>
      <c r="W144" s="11" t="s">
        <v>1120</v>
      </c>
      <c r="X144" s="11"/>
      <c r="Y144" s="23"/>
      <c r="Z144" s="11"/>
      <c r="AA144" s="11"/>
      <c r="AB144" s="11"/>
      <c r="AC144" s="15"/>
      <c r="AD144" s="11"/>
      <c r="AE144" s="11"/>
      <c r="AF144" s="11" t="s">
        <v>1121</v>
      </c>
      <c r="AG144" s="8">
        <f>'Disponibilidad en canales comer'!M110</f>
        <v>0</v>
      </c>
      <c r="AH144" s="8">
        <f>COUNTIF('Composición de COMBOS'!B:B,A144)</f>
        <v>14</v>
      </c>
      <c r="AI144" s="8">
        <v>1.0</v>
      </c>
      <c r="AJ144" s="8">
        <v>1.0</v>
      </c>
      <c r="AK144" s="11"/>
      <c r="AL144" s="16">
        <v>9.99999999999989E-6</v>
      </c>
      <c r="AM144" s="16">
        <v>9.99999999999989E-6</v>
      </c>
      <c r="AN144" s="16">
        <v>140.0</v>
      </c>
      <c r="AO144" s="16">
        <v>210.0</v>
      </c>
      <c r="AP144" s="19">
        <v>0.0</v>
      </c>
      <c r="AQ144" s="19">
        <v>0.0</v>
      </c>
      <c r="AR144" s="19">
        <v>0.0</v>
      </c>
      <c r="AS144" s="19">
        <v>0.0</v>
      </c>
      <c r="AT144" s="16">
        <v>0.25</v>
      </c>
      <c r="AU144" s="16">
        <v>12.5</v>
      </c>
      <c r="AV144" s="16">
        <v>3.5</v>
      </c>
      <c r="AW144" s="16">
        <v>25.5</v>
      </c>
      <c r="AX144" s="17">
        <f t="shared" si="3"/>
        <v>0.223125</v>
      </c>
      <c r="AY144" s="17">
        <v>0.0</v>
      </c>
      <c r="AZ144" s="17">
        <v>0.0</v>
      </c>
      <c r="BA144" s="17">
        <v>0.0</v>
      </c>
      <c r="BB144" s="17">
        <v>0.0</v>
      </c>
      <c r="BC144" s="17">
        <f t="shared" si="4"/>
        <v>0</v>
      </c>
      <c r="BD144" s="8" t="s">
        <v>76</v>
      </c>
      <c r="BE144" s="50"/>
    </row>
    <row r="145" ht="15.75" customHeight="1">
      <c r="A145" s="44">
        <v>3000061.0</v>
      </c>
      <c r="B145" s="8" t="s">
        <v>1122</v>
      </c>
      <c r="C145" s="8">
        <v>3.0</v>
      </c>
      <c r="D145" s="8" t="s">
        <v>968</v>
      </c>
      <c r="E145" s="8">
        <v>1.0</v>
      </c>
      <c r="F145" s="8" t="s">
        <v>1055</v>
      </c>
      <c r="G145" s="8">
        <v>2.0</v>
      </c>
      <c r="H145" s="8" t="s">
        <v>1110</v>
      </c>
      <c r="I145" s="11">
        <v>1.142600101073E12</v>
      </c>
      <c r="J145" s="49">
        <v>7.502276329319E12</v>
      </c>
      <c r="K145" s="11"/>
      <c r="L145" s="8" t="s">
        <v>1123</v>
      </c>
      <c r="M145" s="21" t="s">
        <v>1124</v>
      </c>
      <c r="N145" s="11">
        <f t="shared" si="1"/>
        <v>22</v>
      </c>
      <c r="O145" s="8" t="s">
        <v>1060</v>
      </c>
      <c r="P145" s="8" t="s">
        <v>1061</v>
      </c>
      <c r="Q145" s="29">
        <v>90.0</v>
      </c>
      <c r="R145" s="12">
        <f t="shared" si="2"/>
        <v>104.4</v>
      </c>
      <c r="S145" s="8" t="s">
        <v>68</v>
      </c>
      <c r="T145" s="9" t="s">
        <v>1113</v>
      </c>
      <c r="U145" s="9" t="s">
        <v>1114</v>
      </c>
      <c r="V145" s="13">
        <v>45133.0</v>
      </c>
      <c r="W145" s="11" t="s">
        <v>1125</v>
      </c>
      <c r="X145" s="11"/>
      <c r="Y145" s="23"/>
      <c r="Z145" s="11"/>
      <c r="AA145" s="11"/>
      <c r="AB145" s="11"/>
      <c r="AC145" s="15"/>
      <c r="AD145" s="11"/>
      <c r="AE145" s="11"/>
      <c r="AF145" s="11" t="s">
        <v>1121</v>
      </c>
      <c r="AG145" s="8">
        <f>'Disponibilidad en canales comer'!M111</f>
        <v>0</v>
      </c>
      <c r="AH145" s="8">
        <f>COUNTIF('Composición de COMBOS'!B:B,A145)</f>
        <v>4</v>
      </c>
      <c r="AI145" s="8">
        <v>1.0</v>
      </c>
      <c r="AJ145" s="8">
        <v>1.0</v>
      </c>
      <c r="AK145" s="11"/>
      <c r="AL145" s="16">
        <v>9.99999999999989E-6</v>
      </c>
      <c r="AM145" s="16">
        <v>9.99999999999989E-6</v>
      </c>
      <c r="AN145" s="16">
        <v>140.0</v>
      </c>
      <c r="AO145" s="16">
        <v>210.0</v>
      </c>
      <c r="AP145" s="19">
        <v>0.0</v>
      </c>
      <c r="AQ145" s="19">
        <v>0.0</v>
      </c>
      <c r="AR145" s="19">
        <v>0.0</v>
      </c>
      <c r="AS145" s="19">
        <v>0.0</v>
      </c>
      <c r="AT145" s="16">
        <v>0.25</v>
      </c>
      <c r="AU145" s="16">
        <v>12.5</v>
      </c>
      <c r="AV145" s="16">
        <v>3.5</v>
      </c>
      <c r="AW145" s="16">
        <v>25.5</v>
      </c>
      <c r="AX145" s="17">
        <f t="shared" si="3"/>
        <v>0.223125</v>
      </c>
      <c r="AY145" s="17">
        <v>0.0</v>
      </c>
      <c r="AZ145" s="17">
        <v>0.0</v>
      </c>
      <c r="BA145" s="17">
        <v>0.0</v>
      </c>
      <c r="BB145" s="17">
        <v>0.0</v>
      </c>
      <c r="BC145" s="17">
        <f t="shared" si="4"/>
        <v>0</v>
      </c>
      <c r="BD145" s="8" t="s">
        <v>76</v>
      </c>
      <c r="BE145" s="37"/>
    </row>
    <row r="146" ht="15.75" customHeight="1">
      <c r="A146" s="44">
        <v>3000062.0</v>
      </c>
      <c r="B146" s="8" t="s">
        <v>1126</v>
      </c>
      <c r="C146" s="8">
        <v>3.0</v>
      </c>
      <c r="D146" s="8" t="s">
        <v>968</v>
      </c>
      <c r="E146" s="8">
        <v>1.0</v>
      </c>
      <c r="F146" s="8" t="s">
        <v>1055</v>
      </c>
      <c r="G146" s="8">
        <v>3.0</v>
      </c>
      <c r="H146" s="8" t="s">
        <v>1127</v>
      </c>
      <c r="I146" s="11">
        <v>1.031100700401E12</v>
      </c>
      <c r="J146" s="51">
        <v>7.50200825072E12</v>
      </c>
      <c r="K146" s="8" t="s">
        <v>1128</v>
      </c>
      <c r="L146" s="8" t="s">
        <v>1129</v>
      </c>
      <c r="M146" s="26" t="s">
        <v>1130</v>
      </c>
      <c r="N146" s="11">
        <f t="shared" si="1"/>
        <v>27</v>
      </c>
      <c r="O146" s="8" t="s">
        <v>1060</v>
      </c>
      <c r="P146" s="8" t="s">
        <v>1061</v>
      </c>
      <c r="Q146" s="29">
        <v>377.77</v>
      </c>
      <c r="R146" s="12">
        <f t="shared" si="2"/>
        <v>438.2132</v>
      </c>
      <c r="S146" s="8" t="s">
        <v>68</v>
      </c>
      <c r="T146" s="9" t="s">
        <v>1131</v>
      </c>
      <c r="U146" s="9" t="s">
        <v>1132</v>
      </c>
      <c r="V146" s="13">
        <v>45133.0</v>
      </c>
      <c r="W146" s="11" t="s">
        <v>1133</v>
      </c>
      <c r="X146" s="11"/>
      <c r="Y146" s="23"/>
      <c r="Z146" s="11"/>
      <c r="AA146" s="11"/>
      <c r="AB146" s="11"/>
      <c r="AC146" s="15"/>
      <c r="AD146" s="11"/>
      <c r="AE146" s="11"/>
      <c r="AF146" s="11" t="s">
        <v>1134</v>
      </c>
      <c r="AG146" s="8">
        <f>'Disponibilidad en canales comer'!M112</f>
        <v>0</v>
      </c>
      <c r="AH146" s="8">
        <f>COUNTIF('Composición de COMBOS'!B:B,A146)</f>
        <v>9</v>
      </c>
      <c r="AI146" s="8">
        <v>1.0</v>
      </c>
      <c r="AJ146" s="8">
        <v>1.0</v>
      </c>
      <c r="AK146" s="11"/>
      <c r="AL146" s="16">
        <v>9.99999999999988E-6</v>
      </c>
      <c r="AM146" s="16">
        <v>9.99999999999988E-6</v>
      </c>
      <c r="AN146" s="16">
        <v>9.99999999999988E-6</v>
      </c>
      <c r="AO146" s="16">
        <v>9.99999999999988E-6</v>
      </c>
      <c r="AP146" s="19">
        <v>0.0</v>
      </c>
      <c r="AQ146" s="19">
        <v>0.0</v>
      </c>
      <c r="AR146" s="19">
        <v>0.0</v>
      </c>
      <c r="AS146" s="19">
        <v>0.0</v>
      </c>
      <c r="AT146" s="16">
        <v>2.0</v>
      </c>
      <c r="AU146" s="16">
        <v>36.0</v>
      </c>
      <c r="AV146" s="16">
        <v>11.0</v>
      </c>
      <c r="AW146" s="16">
        <v>41.0</v>
      </c>
      <c r="AX146" s="17">
        <f t="shared" si="3"/>
        <v>3.2472</v>
      </c>
      <c r="AY146" s="17">
        <v>0.0</v>
      </c>
      <c r="AZ146" s="17">
        <v>0.0</v>
      </c>
      <c r="BA146" s="17">
        <v>0.0</v>
      </c>
      <c r="BB146" s="17">
        <v>0.0</v>
      </c>
      <c r="BC146" s="17">
        <f t="shared" si="4"/>
        <v>0</v>
      </c>
      <c r="BD146" s="8" t="s">
        <v>76</v>
      </c>
      <c r="BE146" s="22" t="s">
        <v>1135</v>
      </c>
    </row>
    <row r="147" ht="15.75" customHeight="1">
      <c r="A147" s="44">
        <v>3000063.0</v>
      </c>
      <c r="B147" s="8" t="s">
        <v>1136</v>
      </c>
      <c r="C147" s="8">
        <v>3.0</v>
      </c>
      <c r="D147" s="8" t="s">
        <v>968</v>
      </c>
      <c r="E147" s="8">
        <v>1.0</v>
      </c>
      <c r="F147" s="8" t="s">
        <v>1055</v>
      </c>
      <c r="G147" s="8">
        <v>3.0</v>
      </c>
      <c r="H147" s="8" t="s">
        <v>1127</v>
      </c>
      <c r="I147" s="11">
        <v>1.031100700404E12</v>
      </c>
      <c r="J147" s="51">
        <v>7.502008250751E12</v>
      </c>
      <c r="K147" s="8" t="s">
        <v>1128</v>
      </c>
      <c r="L147" s="8" t="s">
        <v>1137</v>
      </c>
      <c r="M147" s="26" t="s">
        <v>1138</v>
      </c>
      <c r="N147" s="11">
        <f t="shared" si="1"/>
        <v>28</v>
      </c>
      <c r="O147" s="8" t="s">
        <v>1060</v>
      </c>
      <c r="P147" s="8" t="s">
        <v>1061</v>
      </c>
      <c r="Q147" s="29">
        <v>556.6</v>
      </c>
      <c r="R147" s="12">
        <f t="shared" si="2"/>
        <v>645.656</v>
      </c>
      <c r="S147" s="8" t="s">
        <v>68</v>
      </c>
      <c r="T147" s="9" t="s">
        <v>1131</v>
      </c>
      <c r="U147" s="9" t="s">
        <v>1132</v>
      </c>
      <c r="V147" s="13">
        <v>45133.0</v>
      </c>
      <c r="W147" s="11" t="s">
        <v>1139</v>
      </c>
      <c r="X147" s="11"/>
      <c r="Y147" s="23"/>
      <c r="Z147" s="11"/>
      <c r="AA147" s="11"/>
      <c r="AB147" s="11"/>
      <c r="AC147" s="15"/>
      <c r="AD147" s="11"/>
      <c r="AE147" s="11"/>
      <c r="AF147" s="11" t="s">
        <v>1134</v>
      </c>
      <c r="AG147" s="8">
        <f>'Disponibilidad en canales comer'!M113</f>
        <v>0</v>
      </c>
      <c r="AH147" s="8">
        <f>COUNTIF('Composición de COMBOS'!B:B,A147)</f>
        <v>11</v>
      </c>
      <c r="AI147" s="8">
        <v>1.0</v>
      </c>
      <c r="AJ147" s="8">
        <v>1.0</v>
      </c>
      <c r="AK147" s="11"/>
      <c r="AL147" s="16">
        <v>9.99999999999989E-6</v>
      </c>
      <c r="AM147" s="16">
        <v>9.99999999999989E-6</v>
      </c>
      <c r="AN147" s="16">
        <v>9.99999999999989E-6</v>
      </c>
      <c r="AO147" s="16">
        <v>9.99999999999989E-6</v>
      </c>
      <c r="AP147" s="19">
        <v>0.0</v>
      </c>
      <c r="AQ147" s="19">
        <v>0.0</v>
      </c>
      <c r="AR147" s="19">
        <v>0.0</v>
      </c>
      <c r="AS147" s="19">
        <v>0.0</v>
      </c>
      <c r="AT147" s="16">
        <v>4.0</v>
      </c>
      <c r="AU147" s="16">
        <v>36.0</v>
      </c>
      <c r="AV147" s="16">
        <v>15.0</v>
      </c>
      <c r="AW147" s="16">
        <v>41.0</v>
      </c>
      <c r="AX147" s="17">
        <f t="shared" si="3"/>
        <v>4.428</v>
      </c>
      <c r="AY147" s="17">
        <v>0.0</v>
      </c>
      <c r="AZ147" s="17">
        <v>0.0</v>
      </c>
      <c r="BA147" s="17">
        <v>0.0</v>
      </c>
      <c r="BB147" s="17">
        <v>0.0</v>
      </c>
      <c r="BC147" s="17">
        <f t="shared" si="4"/>
        <v>0</v>
      </c>
      <c r="BD147" s="8" t="s">
        <v>76</v>
      </c>
      <c r="BE147" s="22" t="s">
        <v>1140</v>
      </c>
    </row>
    <row r="148" ht="15.75" customHeight="1">
      <c r="A148" s="44">
        <v>3000064.0</v>
      </c>
      <c r="B148" s="8" t="s">
        <v>1141</v>
      </c>
      <c r="C148" s="8">
        <v>3.0</v>
      </c>
      <c r="D148" s="8" t="s">
        <v>968</v>
      </c>
      <c r="E148" s="8">
        <v>1.0</v>
      </c>
      <c r="F148" s="8" t="s">
        <v>1055</v>
      </c>
      <c r="G148" s="8">
        <v>3.0</v>
      </c>
      <c r="H148" s="8" t="s">
        <v>1127</v>
      </c>
      <c r="I148" s="11">
        <v>1.031100700402E12</v>
      </c>
      <c r="J148" s="51">
        <v>7.502008250737E12</v>
      </c>
      <c r="K148" s="8" t="s">
        <v>1128</v>
      </c>
      <c r="L148" s="8" t="s">
        <v>1142</v>
      </c>
      <c r="M148" s="26" t="s">
        <v>1143</v>
      </c>
      <c r="N148" s="11">
        <f t="shared" si="1"/>
        <v>28</v>
      </c>
      <c r="O148" s="8" t="s">
        <v>1060</v>
      </c>
      <c r="P148" s="8" t="s">
        <v>1061</v>
      </c>
      <c r="Q148" s="29">
        <v>415.27</v>
      </c>
      <c r="R148" s="12">
        <f t="shared" si="2"/>
        <v>481.7132</v>
      </c>
      <c r="S148" s="8" t="s">
        <v>68</v>
      </c>
      <c r="T148" s="9" t="s">
        <v>1131</v>
      </c>
      <c r="U148" s="9" t="s">
        <v>1132</v>
      </c>
      <c r="V148" s="13">
        <v>45133.0</v>
      </c>
      <c r="W148" s="11" t="s">
        <v>1144</v>
      </c>
      <c r="X148" s="11"/>
      <c r="Y148" s="23"/>
      <c r="Z148" s="11"/>
      <c r="AA148" s="11"/>
      <c r="AB148" s="11"/>
      <c r="AC148" s="15"/>
      <c r="AD148" s="11"/>
      <c r="AE148" s="11"/>
      <c r="AF148" s="11" t="s">
        <v>1145</v>
      </c>
      <c r="AG148" s="8">
        <f>'Disponibilidad en canales comer'!M114</f>
        <v>0</v>
      </c>
      <c r="AH148" s="8">
        <f>COUNTIF('Composición de COMBOS'!B:B,A148)</f>
        <v>10</v>
      </c>
      <c r="AI148" s="8">
        <v>1.0</v>
      </c>
      <c r="AJ148" s="8">
        <v>1.0</v>
      </c>
      <c r="AK148" s="11"/>
      <c r="AL148" s="16">
        <v>9.99999999999989E-6</v>
      </c>
      <c r="AM148" s="16">
        <v>9.99999999999989E-6</v>
      </c>
      <c r="AN148" s="16">
        <v>9.99999999999989E-6</v>
      </c>
      <c r="AO148" s="16">
        <v>9.99999999999989E-6</v>
      </c>
      <c r="AP148" s="19">
        <v>0.0</v>
      </c>
      <c r="AQ148" s="19">
        <v>0.0</v>
      </c>
      <c r="AR148" s="19">
        <v>0.0</v>
      </c>
      <c r="AS148" s="19">
        <v>0.0</v>
      </c>
      <c r="AT148" s="16">
        <v>3.0</v>
      </c>
      <c r="AU148" s="16">
        <v>36.0</v>
      </c>
      <c r="AV148" s="16">
        <v>13.0</v>
      </c>
      <c r="AW148" s="16">
        <v>41.0</v>
      </c>
      <c r="AX148" s="17">
        <f t="shared" si="3"/>
        <v>3.8376</v>
      </c>
      <c r="AY148" s="17">
        <v>0.0</v>
      </c>
      <c r="AZ148" s="17">
        <v>0.0</v>
      </c>
      <c r="BA148" s="17">
        <v>0.0</v>
      </c>
      <c r="BB148" s="17">
        <v>0.0</v>
      </c>
      <c r="BC148" s="17">
        <f t="shared" si="4"/>
        <v>0</v>
      </c>
      <c r="BD148" s="8" t="s">
        <v>76</v>
      </c>
      <c r="BE148" s="52" t="s">
        <v>1146</v>
      </c>
    </row>
    <row r="149" ht="15.75" customHeight="1">
      <c r="A149" s="44">
        <v>3000065.0</v>
      </c>
      <c r="B149" s="8" t="s">
        <v>1147</v>
      </c>
      <c r="C149" s="8">
        <v>3.0</v>
      </c>
      <c r="D149" s="8" t="s">
        <v>968</v>
      </c>
      <c r="E149" s="8">
        <v>1.0</v>
      </c>
      <c r="F149" s="8" t="s">
        <v>1055</v>
      </c>
      <c r="G149" s="8">
        <v>4.0</v>
      </c>
      <c r="H149" s="8" t="s">
        <v>1148</v>
      </c>
      <c r="I149" s="11">
        <v>1.042000208401E12</v>
      </c>
      <c r="J149" s="48">
        <v>7.502269728785E12</v>
      </c>
      <c r="K149" s="8" t="s">
        <v>1149</v>
      </c>
      <c r="L149" s="8" t="s">
        <v>1150</v>
      </c>
      <c r="M149" s="26" t="s">
        <v>1151</v>
      </c>
      <c r="N149" s="11">
        <f t="shared" si="1"/>
        <v>22</v>
      </c>
      <c r="O149" s="8" t="s">
        <v>1060</v>
      </c>
      <c r="P149" s="8" t="s">
        <v>1061</v>
      </c>
      <c r="Q149" s="29">
        <v>188.76</v>
      </c>
      <c r="R149" s="12">
        <f t="shared" si="2"/>
        <v>218.9616</v>
      </c>
      <c r="S149" s="8" t="s">
        <v>68</v>
      </c>
      <c r="T149" s="9" t="s">
        <v>1152</v>
      </c>
      <c r="U149" s="9" t="s">
        <v>1153</v>
      </c>
      <c r="V149" s="13">
        <v>45133.0</v>
      </c>
      <c r="W149" s="11" t="s">
        <v>1154</v>
      </c>
      <c r="X149" s="11"/>
      <c r="Y149" s="23"/>
      <c r="Z149" s="11"/>
      <c r="AA149" s="11"/>
      <c r="AB149" s="11"/>
      <c r="AC149" s="15"/>
      <c r="AD149" s="11"/>
      <c r="AE149" s="11"/>
      <c r="AF149" s="11" t="s">
        <v>1155</v>
      </c>
      <c r="AG149" s="8">
        <f>'Disponibilidad en canales comer'!M115</f>
        <v>0</v>
      </c>
      <c r="AH149" s="8">
        <f>COUNTIF('Composición de COMBOS'!B:B,A149)</f>
        <v>3</v>
      </c>
      <c r="AI149" s="8">
        <v>1.0</v>
      </c>
      <c r="AJ149" s="8">
        <v>1.0</v>
      </c>
      <c r="AK149" s="11"/>
      <c r="AL149" s="16">
        <v>0.0</v>
      </c>
      <c r="AM149" s="16">
        <v>0.0</v>
      </c>
      <c r="AN149" s="16">
        <v>0.0</v>
      </c>
      <c r="AO149" s="16">
        <v>0.0</v>
      </c>
      <c r="AP149" s="19">
        <v>0.0</v>
      </c>
      <c r="AQ149" s="19">
        <v>0.0</v>
      </c>
      <c r="AR149" s="19">
        <v>0.0</v>
      </c>
      <c r="AS149" s="19">
        <v>0.0</v>
      </c>
      <c r="AT149" s="16">
        <v>2.0</v>
      </c>
      <c r="AU149" s="16">
        <v>27.0</v>
      </c>
      <c r="AV149" s="16">
        <v>6.0</v>
      </c>
      <c r="AW149" s="16">
        <v>22.0</v>
      </c>
      <c r="AX149" s="17">
        <f t="shared" si="3"/>
        <v>0.7128</v>
      </c>
      <c r="AY149" s="17">
        <v>0.0</v>
      </c>
      <c r="AZ149" s="17">
        <v>0.0</v>
      </c>
      <c r="BA149" s="17">
        <v>0.0</v>
      </c>
      <c r="BB149" s="17">
        <v>0.0</v>
      </c>
      <c r="BC149" s="17">
        <f t="shared" si="4"/>
        <v>0</v>
      </c>
      <c r="BD149" s="8" t="s">
        <v>76</v>
      </c>
      <c r="BE149" s="52" t="s">
        <v>1156</v>
      </c>
    </row>
    <row r="150" ht="15.75" customHeight="1">
      <c r="A150" s="44">
        <v>3000066.0</v>
      </c>
      <c r="B150" s="8" t="s">
        <v>1157</v>
      </c>
      <c r="C150" s="8">
        <v>3.0</v>
      </c>
      <c r="D150" s="8" t="s">
        <v>968</v>
      </c>
      <c r="E150" s="8">
        <v>1.0</v>
      </c>
      <c r="F150" s="8" t="s">
        <v>1055</v>
      </c>
      <c r="G150" s="8">
        <v>4.0</v>
      </c>
      <c r="H150" s="8" t="s">
        <v>1148</v>
      </c>
      <c r="I150" s="11">
        <v>1.042000208404E12</v>
      </c>
      <c r="J150" s="48">
        <v>7.502269728815E12</v>
      </c>
      <c r="K150" s="8" t="s">
        <v>1149</v>
      </c>
      <c r="L150" s="8" t="s">
        <v>1158</v>
      </c>
      <c r="M150" s="26" t="s">
        <v>1159</v>
      </c>
      <c r="N150" s="11">
        <f t="shared" si="1"/>
        <v>30</v>
      </c>
      <c r="O150" s="8" t="s">
        <v>1060</v>
      </c>
      <c r="P150" s="8" t="s">
        <v>1061</v>
      </c>
      <c r="Q150" s="29">
        <v>274.89</v>
      </c>
      <c r="R150" s="12">
        <f t="shared" si="2"/>
        <v>318.8724</v>
      </c>
      <c r="S150" s="8" t="s">
        <v>68</v>
      </c>
      <c r="T150" s="9" t="s">
        <v>1152</v>
      </c>
      <c r="U150" s="9" t="s">
        <v>1153</v>
      </c>
      <c r="V150" s="13">
        <v>45133.0</v>
      </c>
      <c r="W150" s="11" t="s">
        <v>1160</v>
      </c>
      <c r="X150" s="11"/>
      <c r="Y150" s="23"/>
      <c r="Z150" s="11"/>
      <c r="AA150" s="11"/>
      <c r="AB150" s="11"/>
      <c r="AC150" s="15"/>
      <c r="AD150" s="11"/>
      <c r="AE150" s="11"/>
      <c r="AF150" s="11" t="s">
        <v>1161</v>
      </c>
      <c r="AG150" s="8">
        <f>'Disponibilidad en canales comer'!M116</f>
        <v>0</v>
      </c>
      <c r="AH150" s="8">
        <f>COUNTIF('Composición de COMBOS'!B:B,A150)</f>
        <v>6</v>
      </c>
      <c r="AI150" s="8">
        <v>1.0</v>
      </c>
      <c r="AJ150" s="8">
        <v>1.0</v>
      </c>
      <c r="AK150" s="11"/>
      <c r="AL150" s="16">
        <v>0.0</v>
      </c>
      <c r="AM150" s="16">
        <v>0.0</v>
      </c>
      <c r="AN150" s="16">
        <v>0.0</v>
      </c>
      <c r="AO150" s="16">
        <v>0.0</v>
      </c>
      <c r="AP150" s="19">
        <v>0.0</v>
      </c>
      <c r="AQ150" s="19">
        <v>0.0</v>
      </c>
      <c r="AR150" s="19">
        <v>0.0</v>
      </c>
      <c r="AS150" s="19">
        <v>0.0</v>
      </c>
      <c r="AT150" s="16">
        <v>4.0</v>
      </c>
      <c r="AU150" s="16">
        <v>27.0</v>
      </c>
      <c r="AV150" s="16">
        <v>8.0</v>
      </c>
      <c r="AW150" s="16">
        <v>22.0</v>
      </c>
      <c r="AX150" s="17">
        <f t="shared" si="3"/>
        <v>0.9504</v>
      </c>
      <c r="AY150" s="17">
        <v>0.0</v>
      </c>
      <c r="AZ150" s="17">
        <v>0.0</v>
      </c>
      <c r="BA150" s="17">
        <v>0.0</v>
      </c>
      <c r="BB150" s="17">
        <v>0.0</v>
      </c>
      <c r="BC150" s="17">
        <f t="shared" si="4"/>
        <v>0</v>
      </c>
      <c r="BD150" s="8" t="s">
        <v>76</v>
      </c>
      <c r="BE150" s="22" t="s">
        <v>1162</v>
      </c>
    </row>
    <row r="151" ht="15.75" customHeight="1">
      <c r="A151" s="44">
        <v>3000067.0</v>
      </c>
      <c r="B151" s="8" t="s">
        <v>1163</v>
      </c>
      <c r="C151" s="8">
        <v>3.0</v>
      </c>
      <c r="D151" s="8" t="s">
        <v>968</v>
      </c>
      <c r="E151" s="8">
        <v>1.0</v>
      </c>
      <c r="F151" s="8" t="s">
        <v>1055</v>
      </c>
      <c r="G151" s="8">
        <v>4.0</v>
      </c>
      <c r="H151" s="8" t="s">
        <v>1148</v>
      </c>
      <c r="I151" s="11">
        <v>1.042000208402E12</v>
      </c>
      <c r="J151" s="48">
        <v>7.502269728792E12</v>
      </c>
      <c r="K151" s="8" t="s">
        <v>1149</v>
      </c>
      <c r="L151" s="8" t="s">
        <v>1164</v>
      </c>
      <c r="M151" s="26" t="s">
        <v>1165</v>
      </c>
      <c r="N151" s="11">
        <f t="shared" si="1"/>
        <v>30</v>
      </c>
      <c r="O151" s="8" t="s">
        <v>1060</v>
      </c>
      <c r="P151" s="8" t="s">
        <v>1061</v>
      </c>
      <c r="Q151" s="29">
        <v>226.51</v>
      </c>
      <c r="R151" s="12">
        <f t="shared" si="2"/>
        <v>262.7516</v>
      </c>
      <c r="S151" s="8" t="s">
        <v>68</v>
      </c>
      <c r="T151" s="9" t="s">
        <v>1152</v>
      </c>
      <c r="U151" s="9" t="s">
        <v>1153</v>
      </c>
      <c r="V151" s="13">
        <v>45133.0</v>
      </c>
      <c r="W151" s="11" t="s">
        <v>1166</v>
      </c>
      <c r="X151" s="11"/>
      <c r="Y151" s="23"/>
      <c r="Z151" s="11"/>
      <c r="AA151" s="11"/>
      <c r="AB151" s="11"/>
      <c r="AC151" s="15"/>
      <c r="AD151" s="11"/>
      <c r="AE151" s="11"/>
      <c r="AF151" s="11" t="s">
        <v>1161</v>
      </c>
      <c r="AG151" s="8">
        <f>'Disponibilidad en canales comer'!M117</f>
        <v>0</v>
      </c>
      <c r="AH151" s="8">
        <f>COUNTIF('Composición de COMBOS'!B:B,A151)</f>
        <v>4</v>
      </c>
      <c r="AI151" s="8">
        <v>1.0</v>
      </c>
      <c r="AJ151" s="8">
        <v>1.0</v>
      </c>
      <c r="AK151" s="11"/>
      <c r="AL151" s="16">
        <v>0.0</v>
      </c>
      <c r="AM151" s="16">
        <v>0.0</v>
      </c>
      <c r="AN151" s="16">
        <v>0.0</v>
      </c>
      <c r="AO151" s="16">
        <v>0.0</v>
      </c>
      <c r="AP151" s="19">
        <v>0.0</v>
      </c>
      <c r="AQ151" s="19">
        <v>0.0</v>
      </c>
      <c r="AR151" s="19">
        <v>0.0</v>
      </c>
      <c r="AS151" s="19">
        <v>0.0</v>
      </c>
      <c r="AT151" s="16">
        <v>3.0</v>
      </c>
      <c r="AU151" s="16">
        <v>27.0</v>
      </c>
      <c r="AV151" s="16">
        <v>8.0</v>
      </c>
      <c r="AW151" s="16">
        <v>22.0</v>
      </c>
      <c r="AX151" s="17">
        <f t="shared" si="3"/>
        <v>0.9504</v>
      </c>
      <c r="AY151" s="17">
        <v>0.0</v>
      </c>
      <c r="AZ151" s="17">
        <v>0.0</v>
      </c>
      <c r="BA151" s="17">
        <v>0.0</v>
      </c>
      <c r="BB151" s="17">
        <v>0.0</v>
      </c>
      <c r="BC151" s="17">
        <f t="shared" si="4"/>
        <v>0</v>
      </c>
      <c r="BD151" s="8" t="s">
        <v>76</v>
      </c>
      <c r="BE151" s="22" t="s">
        <v>1167</v>
      </c>
    </row>
    <row r="152" ht="15.75" customHeight="1">
      <c r="A152" s="44">
        <v>3000068.0</v>
      </c>
      <c r="B152" s="8" t="s">
        <v>1168</v>
      </c>
      <c r="C152" s="8">
        <v>3.0</v>
      </c>
      <c r="D152" s="8" t="s">
        <v>968</v>
      </c>
      <c r="E152" s="8">
        <v>1.0</v>
      </c>
      <c r="F152" s="8" t="s">
        <v>1055</v>
      </c>
      <c r="G152" s="8">
        <v>4.0</v>
      </c>
      <c r="H152" s="8" t="s">
        <v>1148</v>
      </c>
      <c r="I152" s="11">
        <v>1.042000218201E12</v>
      </c>
      <c r="J152" s="30"/>
      <c r="K152" s="8" t="s">
        <v>1149</v>
      </c>
      <c r="L152" s="8" t="s">
        <v>1169</v>
      </c>
      <c r="M152" s="26" t="s">
        <v>1170</v>
      </c>
      <c r="N152" s="11">
        <f t="shared" si="1"/>
        <v>27</v>
      </c>
      <c r="O152" s="8" t="s">
        <v>1060</v>
      </c>
      <c r="P152" s="8" t="s">
        <v>1061</v>
      </c>
      <c r="Q152" s="29">
        <v>188.76</v>
      </c>
      <c r="R152" s="12">
        <f t="shared" si="2"/>
        <v>218.9616</v>
      </c>
      <c r="S152" s="8" t="s">
        <v>68</v>
      </c>
      <c r="T152" s="9" t="s">
        <v>1152</v>
      </c>
      <c r="U152" s="9" t="s">
        <v>1153</v>
      </c>
      <c r="V152" s="13">
        <v>45133.0</v>
      </c>
      <c r="W152" s="11" t="s">
        <v>1171</v>
      </c>
      <c r="X152" s="11"/>
      <c r="Y152" s="23"/>
      <c r="Z152" s="11"/>
      <c r="AA152" s="11"/>
      <c r="AB152" s="11"/>
      <c r="AC152" s="15"/>
      <c r="AD152" s="11"/>
      <c r="AE152" s="11"/>
      <c r="AF152" s="11" t="s">
        <v>1161</v>
      </c>
      <c r="AG152" s="8">
        <f>'Disponibilidad en canales comer'!M118</f>
        <v>0</v>
      </c>
      <c r="AH152" s="8">
        <f>COUNTIF('Composición de COMBOS'!B:B,A152)</f>
        <v>4</v>
      </c>
      <c r="AI152" s="8">
        <v>1.0</v>
      </c>
      <c r="AJ152" s="8">
        <v>1.0</v>
      </c>
      <c r="AK152" s="11"/>
      <c r="AL152" s="16">
        <v>0.0</v>
      </c>
      <c r="AM152" s="16">
        <v>0.0</v>
      </c>
      <c r="AN152" s="16">
        <v>0.0</v>
      </c>
      <c r="AO152" s="16">
        <v>0.0</v>
      </c>
      <c r="AP152" s="19">
        <v>0.0</v>
      </c>
      <c r="AQ152" s="19">
        <v>0.0</v>
      </c>
      <c r="AR152" s="19">
        <v>0.0</v>
      </c>
      <c r="AS152" s="19">
        <v>0.0</v>
      </c>
      <c r="AT152" s="16">
        <v>2.0</v>
      </c>
      <c r="AU152" s="16">
        <v>27.0</v>
      </c>
      <c r="AV152" s="16">
        <v>6.0</v>
      </c>
      <c r="AW152" s="16">
        <v>22.0</v>
      </c>
      <c r="AX152" s="17">
        <f t="shared" si="3"/>
        <v>0.7128</v>
      </c>
      <c r="AY152" s="17">
        <v>0.0</v>
      </c>
      <c r="AZ152" s="17">
        <v>0.0</v>
      </c>
      <c r="BA152" s="17">
        <v>0.0</v>
      </c>
      <c r="BB152" s="17">
        <v>0.0</v>
      </c>
      <c r="BC152" s="17">
        <f t="shared" si="4"/>
        <v>0</v>
      </c>
      <c r="BD152" s="8" t="s">
        <v>76</v>
      </c>
      <c r="BE152" s="22" t="s">
        <v>1172</v>
      </c>
    </row>
    <row r="153" ht="15.75" customHeight="1">
      <c r="A153" s="44">
        <v>3000069.0</v>
      </c>
      <c r="B153" s="8" t="s">
        <v>1173</v>
      </c>
      <c r="C153" s="8">
        <v>3.0</v>
      </c>
      <c r="D153" s="8" t="s">
        <v>968</v>
      </c>
      <c r="E153" s="8">
        <v>1.0</v>
      </c>
      <c r="F153" s="8" t="s">
        <v>1055</v>
      </c>
      <c r="G153" s="8">
        <v>4.0</v>
      </c>
      <c r="H153" s="8" t="s">
        <v>1148</v>
      </c>
      <c r="I153" s="11">
        <v>1.042000218204E12</v>
      </c>
      <c r="J153" s="30"/>
      <c r="K153" s="8" t="s">
        <v>1149</v>
      </c>
      <c r="L153" s="8" t="s">
        <v>1174</v>
      </c>
      <c r="M153" s="26" t="s">
        <v>1175</v>
      </c>
      <c r="N153" s="11">
        <f t="shared" si="1"/>
        <v>28</v>
      </c>
      <c r="O153" s="8" t="s">
        <v>1060</v>
      </c>
      <c r="P153" s="8" t="s">
        <v>1061</v>
      </c>
      <c r="Q153" s="29">
        <v>274.89</v>
      </c>
      <c r="R153" s="12">
        <f t="shared" si="2"/>
        <v>318.8724</v>
      </c>
      <c r="S153" s="8" t="s">
        <v>68</v>
      </c>
      <c r="T153" s="9" t="s">
        <v>1152</v>
      </c>
      <c r="U153" s="9" t="s">
        <v>1153</v>
      </c>
      <c r="V153" s="13">
        <v>45133.0</v>
      </c>
      <c r="W153" s="11" t="s">
        <v>1176</v>
      </c>
      <c r="X153" s="11"/>
      <c r="Y153" s="23"/>
      <c r="Z153" s="11"/>
      <c r="AA153" s="11"/>
      <c r="AB153" s="11"/>
      <c r="AC153" s="15"/>
      <c r="AD153" s="11"/>
      <c r="AE153" s="11"/>
      <c r="AF153" s="11" t="s">
        <v>1161</v>
      </c>
      <c r="AG153" s="8">
        <f>'Disponibilidad en canales comer'!M119</f>
        <v>0</v>
      </c>
      <c r="AH153" s="8">
        <f>COUNTIF('Composición de COMBOS'!B:B,A153)</f>
        <v>3</v>
      </c>
      <c r="AI153" s="8">
        <v>1.0</v>
      </c>
      <c r="AJ153" s="8">
        <v>1.0</v>
      </c>
      <c r="AK153" s="11"/>
      <c r="AL153" s="16">
        <v>0.0</v>
      </c>
      <c r="AM153" s="16">
        <v>0.0</v>
      </c>
      <c r="AN153" s="16">
        <v>0.0</v>
      </c>
      <c r="AO153" s="16">
        <v>0.0</v>
      </c>
      <c r="AP153" s="19">
        <v>0.0</v>
      </c>
      <c r="AQ153" s="19">
        <v>0.0</v>
      </c>
      <c r="AR153" s="19">
        <v>0.0</v>
      </c>
      <c r="AS153" s="19">
        <v>0.0</v>
      </c>
      <c r="AT153" s="16">
        <v>4.0</v>
      </c>
      <c r="AU153" s="16">
        <v>27.0</v>
      </c>
      <c r="AV153" s="16">
        <v>8.0</v>
      </c>
      <c r="AW153" s="16">
        <v>22.0</v>
      </c>
      <c r="AX153" s="17">
        <f t="shared" si="3"/>
        <v>0.9504</v>
      </c>
      <c r="AY153" s="17">
        <v>0.0</v>
      </c>
      <c r="AZ153" s="17">
        <v>0.0</v>
      </c>
      <c r="BA153" s="17">
        <v>0.0</v>
      </c>
      <c r="BB153" s="17">
        <v>0.0</v>
      </c>
      <c r="BC153" s="17">
        <f t="shared" si="4"/>
        <v>0</v>
      </c>
      <c r="BD153" s="8" t="s">
        <v>76</v>
      </c>
      <c r="BE153" s="22" t="s">
        <v>1177</v>
      </c>
    </row>
    <row r="154" ht="15.75" customHeight="1">
      <c r="A154" s="44">
        <v>3000070.0</v>
      </c>
      <c r="B154" s="8" t="s">
        <v>1178</v>
      </c>
      <c r="C154" s="8">
        <v>3.0</v>
      </c>
      <c r="D154" s="8" t="s">
        <v>968</v>
      </c>
      <c r="E154" s="8">
        <v>1.0</v>
      </c>
      <c r="F154" s="8" t="s">
        <v>1055</v>
      </c>
      <c r="G154" s="8">
        <v>4.0</v>
      </c>
      <c r="H154" s="8" t="s">
        <v>1148</v>
      </c>
      <c r="I154" s="11">
        <v>1.042000218202E12</v>
      </c>
      <c r="J154" s="30"/>
      <c r="K154" s="8" t="s">
        <v>1149</v>
      </c>
      <c r="L154" s="8" t="s">
        <v>1179</v>
      </c>
      <c r="M154" s="26" t="s">
        <v>1180</v>
      </c>
      <c r="N154" s="11">
        <f t="shared" si="1"/>
        <v>28</v>
      </c>
      <c r="O154" s="8" t="s">
        <v>1060</v>
      </c>
      <c r="P154" s="8" t="s">
        <v>1061</v>
      </c>
      <c r="Q154" s="29">
        <v>226.51</v>
      </c>
      <c r="R154" s="12">
        <f t="shared" si="2"/>
        <v>262.7516</v>
      </c>
      <c r="S154" s="8" t="s">
        <v>68</v>
      </c>
      <c r="T154" s="9" t="s">
        <v>1152</v>
      </c>
      <c r="U154" s="9" t="s">
        <v>1153</v>
      </c>
      <c r="V154" s="13">
        <v>45133.0</v>
      </c>
      <c r="W154" s="11" t="s">
        <v>1181</v>
      </c>
      <c r="X154" s="11"/>
      <c r="Y154" s="23"/>
      <c r="Z154" s="11"/>
      <c r="AA154" s="11"/>
      <c r="AB154" s="11"/>
      <c r="AC154" s="15"/>
      <c r="AD154" s="11"/>
      <c r="AE154" s="11"/>
      <c r="AF154" s="11" t="s">
        <v>1161</v>
      </c>
      <c r="AG154" s="8">
        <f>'Disponibilidad en canales comer'!M120</f>
        <v>0</v>
      </c>
      <c r="AH154" s="8">
        <f>COUNTIF('Composición de COMBOS'!B:B,A154)</f>
        <v>6</v>
      </c>
      <c r="AI154" s="8">
        <v>1.0</v>
      </c>
      <c r="AJ154" s="8">
        <v>1.0</v>
      </c>
      <c r="AK154" s="11"/>
      <c r="AL154" s="16">
        <v>0.0</v>
      </c>
      <c r="AM154" s="16">
        <v>0.0</v>
      </c>
      <c r="AN154" s="16">
        <v>0.0</v>
      </c>
      <c r="AO154" s="16">
        <v>0.0</v>
      </c>
      <c r="AP154" s="19">
        <v>0.0</v>
      </c>
      <c r="AQ154" s="19">
        <v>0.0</v>
      </c>
      <c r="AR154" s="19">
        <v>0.0</v>
      </c>
      <c r="AS154" s="19">
        <v>0.0</v>
      </c>
      <c r="AT154" s="16">
        <v>3.0</v>
      </c>
      <c r="AU154" s="16">
        <v>27.0</v>
      </c>
      <c r="AV154" s="16">
        <v>8.0</v>
      </c>
      <c r="AW154" s="16">
        <v>22.0</v>
      </c>
      <c r="AX154" s="17">
        <f t="shared" si="3"/>
        <v>0.9504</v>
      </c>
      <c r="AY154" s="17">
        <v>0.0</v>
      </c>
      <c r="AZ154" s="17">
        <v>0.0</v>
      </c>
      <c r="BA154" s="17">
        <v>0.0</v>
      </c>
      <c r="BB154" s="17">
        <v>0.0</v>
      </c>
      <c r="BC154" s="17">
        <f t="shared" si="4"/>
        <v>0</v>
      </c>
      <c r="BD154" s="8" t="s">
        <v>76</v>
      </c>
      <c r="BE154" s="22" t="s">
        <v>1182</v>
      </c>
    </row>
    <row r="155" ht="15.75" customHeight="1">
      <c r="A155" s="44">
        <v>3000071.0</v>
      </c>
      <c r="B155" s="8" t="s">
        <v>1183</v>
      </c>
      <c r="C155" s="8">
        <v>3.0</v>
      </c>
      <c r="D155" s="8" t="s">
        <v>968</v>
      </c>
      <c r="E155" s="8">
        <v>1.0</v>
      </c>
      <c r="F155" s="8" t="s">
        <v>1055</v>
      </c>
      <c r="G155" s="8">
        <v>4.0</v>
      </c>
      <c r="H155" s="8" t="s">
        <v>1148</v>
      </c>
      <c r="I155" s="11">
        <v>1.042000203701E12</v>
      </c>
      <c r="J155" s="48">
        <v>7.502269728747E12</v>
      </c>
      <c r="K155" s="8" t="s">
        <v>1149</v>
      </c>
      <c r="L155" s="8" t="s">
        <v>1184</v>
      </c>
      <c r="M155" s="26" t="s">
        <v>1185</v>
      </c>
      <c r="N155" s="11">
        <f t="shared" si="1"/>
        <v>27</v>
      </c>
      <c r="O155" s="8" t="s">
        <v>1060</v>
      </c>
      <c r="P155" s="8" t="s">
        <v>1061</v>
      </c>
      <c r="Q155" s="29">
        <v>188.76</v>
      </c>
      <c r="R155" s="12">
        <f t="shared" si="2"/>
        <v>218.9616</v>
      </c>
      <c r="S155" s="8" t="s">
        <v>68</v>
      </c>
      <c r="T155" s="9" t="s">
        <v>1152</v>
      </c>
      <c r="U155" s="9" t="s">
        <v>1153</v>
      </c>
      <c r="V155" s="13">
        <v>45133.0</v>
      </c>
      <c r="W155" s="11" t="s">
        <v>1186</v>
      </c>
      <c r="X155" s="11"/>
      <c r="Y155" s="23"/>
      <c r="Z155" s="11"/>
      <c r="AA155" s="11"/>
      <c r="AB155" s="11"/>
      <c r="AC155" s="15"/>
      <c r="AD155" s="11"/>
      <c r="AE155" s="11"/>
      <c r="AF155" s="11" t="s">
        <v>1161</v>
      </c>
      <c r="AG155" s="8">
        <f>'Disponibilidad en canales comer'!M121</f>
        <v>0</v>
      </c>
      <c r="AH155" s="8">
        <f>COUNTIF('Composición de COMBOS'!B:B,A155)</f>
        <v>4</v>
      </c>
      <c r="AI155" s="8">
        <v>1.0</v>
      </c>
      <c r="AJ155" s="8">
        <v>1.0</v>
      </c>
      <c r="AK155" s="11"/>
      <c r="AL155" s="16">
        <v>0.0</v>
      </c>
      <c r="AM155" s="16">
        <v>0.0</v>
      </c>
      <c r="AN155" s="16">
        <v>0.0</v>
      </c>
      <c r="AO155" s="16">
        <v>0.0</v>
      </c>
      <c r="AP155" s="19">
        <v>0.0</v>
      </c>
      <c r="AQ155" s="19">
        <v>0.0</v>
      </c>
      <c r="AR155" s="19">
        <v>0.0</v>
      </c>
      <c r="AS155" s="19">
        <v>0.0</v>
      </c>
      <c r="AT155" s="16">
        <v>2.0</v>
      </c>
      <c r="AU155" s="16">
        <v>27.0</v>
      </c>
      <c r="AV155" s="16">
        <v>6.0</v>
      </c>
      <c r="AW155" s="16">
        <v>22.0</v>
      </c>
      <c r="AX155" s="17">
        <f t="shared" si="3"/>
        <v>0.7128</v>
      </c>
      <c r="AY155" s="17">
        <v>0.0</v>
      </c>
      <c r="AZ155" s="17">
        <v>0.0</v>
      </c>
      <c r="BA155" s="17">
        <v>0.0</v>
      </c>
      <c r="BB155" s="17">
        <v>0.0</v>
      </c>
      <c r="BC155" s="17">
        <f t="shared" si="4"/>
        <v>0</v>
      </c>
      <c r="BD155" s="8" t="s">
        <v>76</v>
      </c>
      <c r="BE155" s="22" t="s">
        <v>1187</v>
      </c>
    </row>
    <row r="156" ht="15.75" customHeight="1">
      <c r="A156" s="44">
        <v>3000072.0</v>
      </c>
      <c r="B156" s="8" t="s">
        <v>1188</v>
      </c>
      <c r="C156" s="8">
        <v>3.0</v>
      </c>
      <c r="D156" s="8" t="s">
        <v>968</v>
      </c>
      <c r="E156" s="8">
        <v>1.0</v>
      </c>
      <c r="F156" s="8" t="s">
        <v>1055</v>
      </c>
      <c r="G156" s="8">
        <v>4.0</v>
      </c>
      <c r="H156" s="8" t="s">
        <v>1148</v>
      </c>
      <c r="I156" s="11">
        <v>1.042000203704E12</v>
      </c>
      <c r="J156" s="11">
        <v>7.502269728778E12</v>
      </c>
      <c r="K156" s="8" t="s">
        <v>1149</v>
      </c>
      <c r="L156" s="8" t="s">
        <v>1189</v>
      </c>
      <c r="M156" s="26" t="s">
        <v>1190</v>
      </c>
      <c r="N156" s="11">
        <f t="shared" si="1"/>
        <v>28</v>
      </c>
      <c r="O156" s="8" t="s">
        <v>1060</v>
      </c>
      <c r="P156" s="8" t="s">
        <v>1061</v>
      </c>
      <c r="Q156" s="29">
        <v>274.84</v>
      </c>
      <c r="R156" s="12">
        <f t="shared" si="2"/>
        <v>318.8144</v>
      </c>
      <c r="S156" s="8" t="s">
        <v>68</v>
      </c>
      <c r="T156" s="9" t="s">
        <v>1152</v>
      </c>
      <c r="U156" s="9" t="s">
        <v>1153</v>
      </c>
      <c r="V156" s="13">
        <v>45133.0</v>
      </c>
      <c r="W156" s="11" t="s">
        <v>1191</v>
      </c>
      <c r="X156" s="11"/>
      <c r="Y156" s="23"/>
      <c r="Z156" s="11"/>
      <c r="AA156" s="11"/>
      <c r="AB156" s="11"/>
      <c r="AC156" s="15"/>
      <c r="AD156" s="11"/>
      <c r="AE156" s="11"/>
      <c r="AF156" s="11" t="s">
        <v>1161</v>
      </c>
      <c r="AG156" s="8">
        <f>'Disponibilidad en canales comer'!M122</f>
        <v>0</v>
      </c>
      <c r="AH156" s="8">
        <f>COUNTIF('Composición de COMBOS'!B:B,A156)</f>
        <v>3</v>
      </c>
      <c r="AI156" s="8">
        <v>1.0</v>
      </c>
      <c r="AJ156" s="8">
        <v>1.0</v>
      </c>
      <c r="AK156" s="11"/>
      <c r="AL156" s="16">
        <v>0.0</v>
      </c>
      <c r="AM156" s="16">
        <v>0.0</v>
      </c>
      <c r="AN156" s="16">
        <v>0.0</v>
      </c>
      <c r="AO156" s="16">
        <v>0.0</v>
      </c>
      <c r="AP156" s="19">
        <v>0.0</v>
      </c>
      <c r="AQ156" s="19">
        <v>0.0</v>
      </c>
      <c r="AR156" s="19">
        <v>0.0</v>
      </c>
      <c r="AS156" s="19">
        <v>0.0</v>
      </c>
      <c r="AT156" s="16">
        <v>4.0</v>
      </c>
      <c r="AU156" s="16">
        <v>27.0</v>
      </c>
      <c r="AV156" s="16">
        <v>8.0</v>
      </c>
      <c r="AW156" s="16">
        <v>22.0</v>
      </c>
      <c r="AX156" s="17">
        <f t="shared" si="3"/>
        <v>0.9504</v>
      </c>
      <c r="AY156" s="17">
        <v>0.0</v>
      </c>
      <c r="AZ156" s="17">
        <v>0.0</v>
      </c>
      <c r="BA156" s="17">
        <v>0.0</v>
      </c>
      <c r="BB156" s="17">
        <v>0.0</v>
      </c>
      <c r="BC156" s="17">
        <f t="shared" si="4"/>
        <v>0</v>
      </c>
      <c r="BD156" s="8" t="s">
        <v>76</v>
      </c>
      <c r="BE156" s="22" t="s">
        <v>1192</v>
      </c>
    </row>
    <row r="157" ht="15.75" customHeight="1">
      <c r="A157" s="44">
        <v>3000073.0</v>
      </c>
      <c r="B157" s="8" t="s">
        <v>1193</v>
      </c>
      <c r="C157" s="8">
        <v>3.0</v>
      </c>
      <c r="D157" s="8" t="s">
        <v>968</v>
      </c>
      <c r="E157" s="8">
        <v>1.0</v>
      </c>
      <c r="F157" s="8" t="s">
        <v>1055</v>
      </c>
      <c r="G157" s="8">
        <v>4.0</v>
      </c>
      <c r="H157" s="8" t="s">
        <v>1148</v>
      </c>
      <c r="I157" s="48">
        <v>1.042000203702E12</v>
      </c>
      <c r="J157" s="48">
        <v>7.502269728754E12</v>
      </c>
      <c r="K157" s="8" t="s">
        <v>1149</v>
      </c>
      <c r="L157" s="8" t="s">
        <v>1194</v>
      </c>
      <c r="M157" s="26" t="s">
        <v>1195</v>
      </c>
      <c r="N157" s="11">
        <f t="shared" si="1"/>
        <v>28</v>
      </c>
      <c r="O157" s="8" t="s">
        <v>1060</v>
      </c>
      <c r="P157" s="8" t="s">
        <v>1061</v>
      </c>
      <c r="Q157" s="29">
        <v>226.51</v>
      </c>
      <c r="R157" s="12">
        <f t="shared" si="2"/>
        <v>262.7516</v>
      </c>
      <c r="S157" s="8" t="s">
        <v>68</v>
      </c>
      <c r="T157" s="9" t="s">
        <v>1152</v>
      </c>
      <c r="U157" s="9" t="s">
        <v>1153</v>
      </c>
      <c r="V157" s="13">
        <v>45133.0</v>
      </c>
      <c r="W157" s="11" t="s">
        <v>1196</v>
      </c>
      <c r="X157" s="11"/>
      <c r="Y157" s="23"/>
      <c r="Z157" s="11"/>
      <c r="AA157" s="11"/>
      <c r="AB157" s="11"/>
      <c r="AC157" s="15"/>
      <c r="AD157" s="11"/>
      <c r="AE157" s="11"/>
      <c r="AF157" s="11" t="s">
        <v>1161</v>
      </c>
      <c r="AG157" s="8">
        <f>'Disponibilidad en canales comer'!M123</f>
        <v>0</v>
      </c>
      <c r="AH157" s="8">
        <f>COUNTIF('Composición de COMBOS'!B:B,A157)</f>
        <v>4</v>
      </c>
      <c r="AI157" s="8">
        <v>1.0</v>
      </c>
      <c r="AJ157" s="8">
        <v>1.0</v>
      </c>
      <c r="AK157" s="11"/>
      <c r="AL157" s="16">
        <v>0.0</v>
      </c>
      <c r="AM157" s="16">
        <v>0.0</v>
      </c>
      <c r="AN157" s="16">
        <v>0.0</v>
      </c>
      <c r="AO157" s="16">
        <v>0.0</v>
      </c>
      <c r="AP157" s="19">
        <v>0.0</v>
      </c>
      <c r="AQ157" s="19">
        <v>0.0</v>
      </c>
      <c r="AR157" s="19">
        <v>0.0</v>
      </c>
      <c r="AS157" s="19">
        <v>0.0</v>
      </c>
      <c r="AT157" s="16">
        <v>3.0</v>
      </c>
      <c r="AU157" s="16">
        <v>27.0</v>
      </c>
      <c r="AV157" s="16">
        <v>8.0</v>
      </c>
      <c r="AW157" s="16">
        <v>22.0</v>
      </c>
      <c r="AX157" s="17">
        <f t="shared" si="3"/>
        <v>0.9504</v>
      </c>
      <c r="AY157" s="17">
        <v>0.0</v>
      </c>
      <c r="AZ157" s="17">
        <v>0.0</v>
      </c>
      <c r="BA157" s="17">
        <v>0.0</v>
      </c>
      <c r="BB157" s="17">
        <v>0.0</v>
      </c>
      <c r="BC157" s="17">
        <f t="shared" si="4"/>
        <v>0</v>
      </c>
      <c r="BD157" s="8" t="s">
        <v>76</v>
      </c>
      <c r="BE157" s="22" t="s">
        <v>1197</v>
      </c>
    </row>
    <row r="158" ht="15.75" customHeight="1">
      <c r="A158" s="44">
        <v>3000074.0</v>
      </c>
      <c r="B158" s="8" t="s">
        <v>1198</v>
      </c>
      <c r="C158" s="8">
        <v>3.0</v>
      </c>
      <c r="D158" s="8" t="s">
        <v>968</v>
      </c>
      <c r="E158" s="8">
        <v>1.0</v>
      </c>
      <c r="F158" s="8" t="s">
        <v>1055</v>
      </c>
      <c r="G158" s="8">
        <v>4.0</v>
      </c>
      <c r="H158" s="8" t="s">
        <v>1148</v>
      </c>
      <c r="I158" s="11">
        <v>1.042000201101E12</v>
      </c>
      <c r="J158" s="48">
        <v>7.502276329395E12</v>
      </c>
      <c r="K158" s="8" t="s">
        <v>1149</v>
      </c>
      <c r="L158" s="8" t="s">
        <v>1199</v>
      </c>
      <c r="M158" s="26" t="s">
        <v>1200</v>
      </c>
      <c r="N158" s="11">
        <f t="shared" si="1"/>
        <v>27</v>
      </c>
      <c r="O158" s="8" t="s">
        <v>1060</v>
      </c>
      <c r="P158" s="8" t="s">
        <v>1061</v>
      </c>
      <c r="Q158" s="29">
        <v>188.76</v>
      </c>
      <c r="R158" s="12">
        <f t="shared" si="2"/>
        <v>218.9616</v>
      </c>
      <c r="S158" s="8" t="s">
        <v>68</v>
      </c>
      <c r="T158" s="9" t="s">
        <v>1152</v>
      </c>
      <c r="U158" s="9" t="s">
        <v>1153</v>
      </c>
      <c r="V158" s="13">
        <v>45133.0</v>
      </c>
      <c r="W158" s="11" t="s">
        <v>1201</v>
      </c>
      <c r="X158" s="11"/>
      <c r="Y158" s="23"/>
      <c r="Z158" s="11"/>
      <c r="AA158" s="11"/>
      <c r="AB158" s="11"/>
      <c r="AC158" s="15"/>
      <c r="AD158" s="11"/>
      <c r="AE158" s="11"/>
      <c r="AF158" s="11" t="s">
        <v>1161</v>
      </c>
      <c r="AG158" s="8">
        <f>'Disponibilidad en canales comer'!M124</f>
        <v>0</v>
      </c>
      <c r="AH158" s="8">
        <f>COUNTIF('Composición de COMBOS'!B:B,A158)</f>
        <v>3</v>
      </c>
      <c r="AI158" s="8">
        <v>1.0</v>
      </c>
      <c r="AJ158" s="8">
        <v>1.0</v>
      </c>
      <c r="AK158" s="11"/>
      <c r="AL158" s="16">
        <v>0.0</v>
      </c>
      <c r="AM158" s="16">
        <v>0.0</v>
      </c>
      <c r="AN158" s="16">
        <v>0.0</v>
      </c>
      <c r="AO158" s="16">
        <v>0.0</v>
      </c>
      <c r="AP158" s="19">
        <v>0.0</v>
      </c>
      <c r="AQ158" s="19">
        <v>0.0</v>
      </c>
      <c r="AR158" s="19">
        <v>0.0</v>
      </c>
      <c r="AS158" s="19">
        <v>0.0</v>
      </c>
      <c r="AT158" s="16">
        <v>2.0</v>
      </c>
      <c r="AU158" s="16">
        <v>27.0</v>
      </c>
      <c r="AV158" s="16">
        <v>6.0</v>
      </c>
      <c r="AW158" s="16">
        <v>22.0</v>
      </c>
      <c r="AX158" s="17">
        <f t="shared" si="3"/>
        <v>0.7128</v>
      </c>
      <c r="AY158" s="17">
        <v>0.0</v>
      </c>
      <c r="AZ158" s="17">
        <v>0.0</v>
      </c>
      <c r="BA158" s="17">
        <v>0.0</v>
      </c>
      <c r="BB158" s="17">
        <v>0.0</v>
      </c>
      <c r="BC158" s="17">
        <f t="shared" si="4"/>
        <v>0</v>
      </c>
      <c r="BD158" s="8" t="s">
        <v>76</v>
      </c>
      <c r="BE158" s="22" t="s">
        <v>1202</v>
      </c>
    </row>
    <row r="159" ht="15.75" customHeight="1">
      <c r="A159" s="44">
        <v>3000075.0</v>
      </c>
      <c r="B159" s="8" t="s">
        <v>1203</v>
      </c>
      <c r="C159" s="8">
        <v>3.0</v>
      </c>
      <c r="D159" s="8" t="s">
        <v>968</v>
      </c>
      <c r="E159" s="8">
        <v>1.0</v>
      </c>
      <c r="F159" s="8" t="s">
        <v>1055</v>
      </c>
      <c r="G159" s="8">
        <v>4.0</v>
      </c>
      <c r="H159" s="8" t="s">
        <v>1148</v>
      </c>
      <c r="I159" s="11">
        <v>1.042000201104E12</v>
      </c>
      <c r="J159" s="48">
        <v>7.502276329425E12</v>
      </c>
      <c r="K159" s="8" t="s">
        <v>1149</v>
      </c>
      <c r="L159" s="8" t="s">
        <v>1204</v>
      </c>
      <c r="M159" s="26" t="s">
        <v>1205</v>
      </c>
      <c r="N159" s="11">
        <f t="shared" si="1"/>
        <v>28</v>
      </c>
      <c r="O159" s="8" t="s">
        <v>1060</v>
      </c>
      <c r="P159" s="8" t="s">
        <v>1061</v>
      </c>
      <c r="Q159" s="29">
        <v>274.84</v>
      </c>
      <c r="R159" s="12">
        <f t="shared" si="2"/>
        <v>318.8144</v>
      </c>
      <c r="S159" s="8" t="s">
        <v>68</v>
      </c>
      <c r="T159" s="9" t="s">
        <v>1152</v>
      </c>
      <c r="U159" s="9" t="s">
        <v>1153</v>
      </c>
      <c r="V159" s="13">
        <v>45133.0</v>
      </c>
      <c r="W159" s="11" t="s">
        <v>1206</v>
      </c>
      <c r="X159" s="11"/>
      <c r="Y159" s="23"/>
      <c r="Z159" s="11"/>
      <c r="AA159" s="11"/>
      <c r="AB159" s="11"/>
      <c r="AC159" s="15"/>
      <c r="AD159" s="11"/>
      <c r="AE159" s="11"/>
      <c r="AF159" s="11" t="s">
        <v>1161</v>
      </c>
      <c r="AG159" s="8">
        <f>'Disponibilidad en canales comer'!M125</f>
        <v>0</v>
      </c>
      <c r="AH159" s="8">
        <f>COUNTIF('Composición de COMBOS'!B:B,A159)</f>
        <v>3</v>
      </c>
      <c r="AI159" s="8">
        <v>1.0</v>
      </c>
      <c r="AJ159" s="8">
        <v>1.0</v>
      </c>
      <c r="AK159" s="11"/>
      <c r="AL159" s="16">
        <v>0.0</v>
      </c>
      <c r="AM159" s="16">
        <v>0.0</v>
      </c>
      <c r="AN159" s="16">
        <v>0.0</v>
      </c>
      <c r="AO159" s="16">
        <v>0.0</v>
      </c>
      <c r="AP159" s="19">
        <v>0.0</v>
      </c>
      <c r="AQ159" s="19">
        <v>0.0</v>
      </c>
      <c r="AR159" s="19">
        <v>0.0</v>
      </c>
      <c r="AS159" s="19">
        <v>0.0</v>
      </c>
      <c r="AT159" s="16">
        <v>4.0</v>
      </c>
      <c r="AU159" s="16">
        <v>27.0</v>
      </c>
      <c r="AV159" s="16">
        <v>8.0</v>
      </c>
      <c r="AW159" s="16">
        <v>22.0</v>
      </c>
      <c r="AX159" s="17">
        <f t="shared" si="3"/>
        <v>0.9504</v>
      </c>
      <c r="AY159" s="17">
        <v>0.0</v>
      </c>
      <c r="AZ159" s="17">
        <v>0.0</v>
      </c>
      <c r="BA159" s="17">
        <v>0.0</v>
      </c>
      <c r="BB159" s="17">
        <v>0.0</v>
      </c>
      <c r="BC159" s="17">
        <f t="shared" si="4"/>
        <v>0</v>
      </c>
      <c r="BD159" s="8" t="s">
        <v>76</v>
      </c>
      <c r="BE159" s="22" t="s">
        <v>1207</v>
      </c>
    </row>
    <row r="160" ht="15.75" customHeight="1">
      <c r="A160" s="44">
        <v>3000076.0</v>
      </c>
      <c r="B160" s="8" t="s">
        <v>1208</v>
      </c>
      <c r="C160" s="8">
        <v>3.0</v>
      </c>
      <c r="D160" s="8" t="s">
        <v>968</v>
      </c>
      <c r="E160" s="8">
        <v>1.0</v>
      </c>
      <c r="F160" s="8" t="s">
        <v>1055</v>
      </c>
      <c r="G160" s="8">
        <v>4.0</v>
      </c>
      <c r="H160" s="8" t="s">
        <v>1148</v>
      </c>
      <c r="I160" s="11">
        <v>1.042000201102E12</v>
      </c>
      <c r="J160" s="48">
        <v>7.502276329401E12</v>
      </c>
      <c r="K160" s="8" t="s">
        <v>1149</v>
      </c>
      <c r="L160" s="8" t="s">
        <v>1209</v>
      </c>
      <c r="M160" s="26" t="s">
        <v>1210</v>
      </c>
      <c r="N160" s="11">
        <f t="shared" si="1"/>
        <v>28</v>
      </c>
      <c r="O160" s="8" t="s">
        <v>1060</v>
      </c>
      <c r="P160" s="8" t="s">
        <v>1061</v>
      </c>
      <c r="Q160" s="29">
        <v>226.51</v>
      </c>
      <c r="R160" s="12">
        <f t="shared" si="2"/>
        <v>262.7516</v>
      </c>
      <c r="S160" s="8" t="s">
        <v>68</v>
      </c>
      <c r="T160" s="9" t="s">
        <v>1152</v>
      </c>
      <c r="U160" s="9" t="s">
        <v>1153</v>
      </c>
      <c r="V160" s="13">
        <v>45133.0</v>
      </c>
      <c r="W160" s="11" t="s">
        <v>1211</v>
      </c>
      <c r="X160" s="11"/>
      <c r="Y160" s="23"/>
      <c r="Z160" s="11"/>
      <c r="AA160" s="11"/>
      <c r="AB160" s="11"/>
      <c r="AC160" s="15"/>
      <c r="AD160" s="11"/>
      <c r="AE160" s="11"/>
      <c r="AF160" s="11" t="s">
        <v>1161</v>
      </c>
      <c r="AG160" s="8">
        <f>'Disponibilidad en canales comer'!M126</f>
        <v>0</v>
      </c>
      <c r="AH160" s="8">
        <f>COUNTIF('Composición de COMBOS'!B:B,A160)</f>
        <v>5</v>
      </c>
      <c r="AI160" s="8">
        <v>1.0</v>
      </c>
      <c r="AJ160" s="8">
        <v>1.0</v>
      </c>
      <c r="AK160" s="11"/>
      <c r="AL160" s="16">
        <v>0.0</v>
      </c>
      <c r="AM160" s="16">
        <v>0.0</v>
      </c>
      <c r="AN160" s="16">
        <v>0.0</v>
      </c>
      <c r="AO160" s="16">
        <v>0.0</v>
      </c>
      <c r="AP160" s="19">
        <v>0.0</v>
      </c>
      <c r="AQ160" s="19">
        <v>0.0</v>
      </c>
      <c r="AR160" s="19">
        <v>0.0</v>
      </c>
      <c r="AS160" s="19">
        <v>0.0</v>
      </c>
      <c r="AT160" s="16">
        <v>3.0</v>
      </c>
      <c r="AU160" s="16">
        <v>27.0</v>
      </c>
      <c r="AV160" s="16">
        <v>8.0</v>
      </c>
      <c r="AW160" s="16">
        <v>22.0</v>
      </c>
      <c r="AX160" s="17">
        <f t="shared" si="3"/>
        <v>0.9504</v>
      </c>
      <c r="AY160" s="17">
        <v>0.0</v>
      </c>
      <c r="AZ160" s="17">
        <v>0.0</v>
      </c>
      <c r="BA160" s="17">
        <v>0.0</v>
      </c>
      <c r="BB160" s="17">
        <v>0.0</v>
      </c>
      <c r="BC160" s="17">
        <f t="shared" si="4"/>
        <v>0</v>
      </c>
      <c r="BD160" s="8" t="s">
        <v>76</v>
      </c>
      <c r="BE160" s="22" t="s">
        <v>1212</v>
      </c>
    </row>
    <row r="161" ht="15.75" customHeight="1">
      <c r="A161" s="44">
        <v>3000077.0</v>
      </c>
      <c r="B161" s="8" t="s">
        <v>1213</v>
      </c>
      <c r="C161" s="8">
        <v>3.0</v>
      </c>
      <c r="D161" s="8" t="s">
        <v>968</v>
      </c>
      <c r="E161" s="8">
        <v>2.0</v>
      </c>
      <c r="F161" s="8" t="s">
        <v>969</v>
      </c>
      <c r="G161" s="8">
        <v>2.0</v>
      </c>
      <c r="H161" s="8" t="s">
        <v>970</v>
      </c>
      <c r="I161" s="11" t="s">
        <v>1214</v>
      </c>
      <c r="J161" s="30"/>
      <c r="K161" s="8" t="s">
        <v>1215</v>
      </c>
      <c r="L161" s="8" t="s">
        <v>1216</v>
      </c>
      <c r="M161" s="26" t="s">
        <v>1217</v>
      </c>
      <c r="N161" s="11">
        <f t="shared" si="1"/>
        <v>25</v>
      </c>
      <c r="O161" s="8" t="s">
        <v>1218</v>
      </c>
      <c r="P161" s="8" t="s">
        <v>1219</v>
      </c>
      <c r="Q161" s="29">
        <v>5600.0</v>
      </c>
      <c r="R161" s="12">
        <f t="shared" si="2"/>
        <v>6496</v>
      </c>
      <c r="S161" s="8" t="s">
        <v>68</v>
      </c>
      <c r="T161" s="9" t="s">
        <v>977</v>
      </c>
      <c r="U161" s="9" t="s">
        <v>978</v>
      </c>
      <c r="V161" s="13">
        <v>45117.0</v>
      </c>
      <c r="W161" s="11" t="s">
        <v>1220</v>
      </c>
      <c r="X161" s="11"/>
      <c r="Y161" s="23"/>
      <c r="Z161" s="11"/>
      <c r="AA161" s="11"/>
      <c r="AB161" s="11"/>
      <c r="AC161" s="15"/>
      <c r="AD161" s="11"/>
      <c r="AE161" s="11"/>
      <c r="AF161" s="11" t="s">
        <v>1221</v>
      </c>
      <c r="AG161" s="8">
        <f>'Disponibilidad en canales comer'!M127</f>
        <v>0</v>
      </c>
      <c r="AH161" s="8">
        <f>COUNTIF('Composición de COMBOS'!B:B,A161)</f>
        <v>0</v>
      </c>
      <c r="AI161" s="8">
        <v>1.0</v>
      </c>
      <c r="AJ161" s="8">
        <v>1.0</v>
      </c>
      <c r="AK161" s="8" t="s">
        <v>253</v>
      </c>
      <c r="AL161" s="16">
        <v>40.0</v>
      </c>
      <c r="AM161" s="16">
        <v>190.0</v>
      </c>
      <c r="AN161" s="16">
        <v>200.0</v>
      </c>
      <c r="AO161" s="16">
        <v>30.0</v>
      </c>
      <c r="AP161" s="19">
        <v>0.0</v>
      </c>
      <c r="AQ161" s="19">
        <v>0.0</v>
      </c>
      <c r="AR161" s="19">
        <v>0.0</v>
      </c>
      <c r="AS161" s="19">
        <v>0.0</v>
      </c>
      <c r="AT161" s="16">
        <v>40.0</v>
      </c>
      <c r="AU161" s="16">
        <v>190.0</v>
      </c>
      <c r="AV161" s="16">
        <v>200.0</v>
      </c>
      <c r="AW161" s="16">
        <v>23.0</v>
      </c>
      <c r="AX161" s="17">
        <f t="shared" si="3"/>
        <v>174.8</v>
      </c>
      <c r="AY161" s="17">
        <v>0.0</v>
      </c>
      <c r="AZ161" s="17">
        <v>0.0</v>
      </c>
      <c r="BA161" s="17">
        <v>0.0</v>
      </c>
      <c r="BB161" s="17">
        <v>0.0</v>
      </c>
      <c r="BC161" s="17">
        <f t="shared" si="4"/>
        <v>0</v>
      </c>
      <c r="BD161" s="8" t="s">
        <v>76</v>
      </c>
      <c r="BE161" s="22" t="s">
        <v>1222</v>
      </c>
    </row>
    <row r="162" ht="15.75" customHeight="1">
      <c r="A162" s="44">
        <v>3000078.0</v>
      </c>
      <c r="B162" s="8" t="s">
        <v>1223</v>
      </c>
      <c r="C162" s="8">
        <v>3.0</v>
      </c>
      <c r="D162" s="8" t="s">
        <v>968</v>
      </c>
      <c r="E162" s="8">
        <v>2.0</v>
      </c>
      <c r="F162" s="8" t="s">
        <v>969</v>
      </c>
      <c r="G162" s="8">
        <v>2.0</v>
      </c>
      <c r="H162" s="8" t="s">
        <v>970</v>
      </c>
      <c r="I162" s="11" t="s">
        <v>1224</v>
      </c>
      <c r="J162" s="30"/>
      <c r="K162" s="8" t="s">
        <v>1215</v>
      </c>
      <c r="L162" s="8" t="s">
        <v>1225</v>
      </c>
      <c r="M162" s="26" t="s">
        <v>1226</v>
      </c>
      <c r="N162" s="11">
        <f t="shared" si="1"/>
        <v>26</v>
      </c>
      <c r="O162" s="8" t="s">
        <v>1218</v>
      </c>
      <c r="P162" s="8" t="s">
        <v>1219</v>
      </c>
      <c r="Q162" s="29">
        <v>5999.25</v>
      </c>
      <c r="R162" s="12">
        <f t="shared" si="2"/>
        <v>6959.13</v>
      </c>
      <c r="S162" s="8" t="s">
        <v>68</v>
      </c>
      <c r="T162" s="9" t="s">
        <v>977</v>
      </c>
      <c r="U162" s="9" t="s">
        <v>978</v>
      </c>
      <c r="V162" s="13">
        <v>45117.0</v>
      </c>
      <c r="W162" s="11" t="s">
        <v>1227</v>
      </c>
      <c r="X162" s="11"/>
      <c r="Y162" s="23"/>
      <c r="Z162" s="11"/>
      <c r="AA162" s="11"/>
      <c r="AB162" s="11"/>
      <c r="AC162" s="15"/>
      <c r="AD162" s="11"/>
      <c r="AE162" s="11"/>
      <c r="AF162" s="11" t="s">
        <v>1228</v>
      </c>
      <c r="AG162" s="8">
        <f>'Disponibilidad en canales comer'!M128</f>
        <v>0</v>
      </c>
      <c r="AH162" s="8">
        <f>COUNTIF('Composición de COMBOS'!B:B,A162)</f>
        <v>0</v>
      </c>
      <c r="AI162" s="8">
        <v>1.0</v>
      </c>
      <c r="AJ162" s="8">
        <v>1.0</v>
      </c>
      <c r="AK162" s="8" t="s">
        <v>253</v>
      </c>
      <c r="AL162" s="16">
        <v>28.0</v>
      </c>
      <c r="AM162" s="16">
        <v>190.0</v>
      </c>
      <c r="AN162" s="16">
        <v>135.0</v>
      </c>
      <c r="AO162" s="16">
        <v>30.0</v>
      </c>
      <c r="AP162" s="19">
        <v>0.0</v>
      </c>
      <c r="AQ162" s="19">
        <v>0.0</v>
      </c>
      <c r="AR162" s="19">
        <v>0.0</v>
      </c>
      <c r="AS162" s="19">
        <v>0.0</v>
      </c>
      <c r="AT162" s="16">
        <v>28.0</v>
      </c>
      <c r="AU162" s="16">
        <v>190.0</v>
      </c>
      <c r="AV162" s="16">
        <v>135.0</v>
      </c>
      <c r="AW162" s="16">
        <v>20.0</v>
      </c>
      <c r="AX162" s="17">
        <f t="shared" si="3"/>
        <v>102.6</v>
      </c>
      <c r="AY162" s="17">
        <v>0.0</v>
      </c>
      <c r="AZ162" s="17">
        <v>0.0</v>
      </c>
      <c r="BA162" s="17">
        <v>0.0</v>
      </c>
      <c r="BB162" s="17">
        <v>0.0</v>
      </c>
      <c r="BC162" s="17">
        <f t="shared" si="4"/>
        <v>0</v>
      </c>
      <c r="BD162" s="8" t="s">
        <v>76</v>
      </c>
      <c r="BE162" s="22" t="s">
        <v>1229</v>
      </c>
    </row>
    <row r="163" ht="15.75" customHeight="1">
      <c r="A163" s="44">
        <v>3000079.0</v>
      </c>
      <c r="B163" s="8" t="s">
        <v>1230</v>
      </c>
      <c r="C163" s="8">
        <v>3.0</v>
      </c>
      <c r="D163" s="8" t="s">
        <v>968</v>
      </c>
      <c r="E163" s="8">
        <v>2.0</v>
      </c>
      <c r="F163" s="8" t="s">
        <v>969</v>
      </c>
      <c r="G163" s="8">
        <v>2.0</v>
      </c>
      <c r="H163" s="8" t="s">
        <v>970</v>
      </c>
      <c r="I163" s="11" t="s">
        <v>1231</v>
      </c>
      <c r="J163" s="30"/>
      <c r="K163" s="8" t="s">
        <v>1232</v>
      </c>
      <c r="L163" s="8" t="s">
        <v>1233</v>
      </c>
      <c r="M163" s="26" t="s">
        <v>1234</v>
      </c>
      <c r="N163" s="11">
        <f t="shared" si="1"/>
        <v>19</v>
      </c>
      <c r="O163" s="8" t="s">
        <v>1218</v>
      </c>
      <c r="P163" s="8" t="s">
        <v>1219</v>
      </c>
      <c r="Q163" s="29">
        <v>2700.0</v>
      </c>
      <c r="R163" s="12">
        <f t="shared" si="2"/>
        <v>3132</v>
      </c>
      <c r="S163" s="8" t="s">
        <v>68</v>
      </c>
      <c r="T163" s="9" t="s">
        <v>977</v>
      </c>
      <c r="U163" s="9" t="s">
        <v>978</v>
      </c>
      <c r="V163" s="13">
        <v>45117.0</v>
      </c>
      <c r="W163" s="11" t="s">
        <v>1235</v>
      </c>
      <c r="X163" s="11"/>
      <c r="Y163" s="23"/>
      <c r="Z163" s="11"/>
      <c r="AA163" s="11"/>
      <c r="AB163" s="11"/>
      <c r="AC163" s="15"/>
      <c r="AD163" s="11"/>
      <c r="AE163" s="11"/>
      <c r="AF163" s="11" t="s">
        <v>1236</v>
      </c>
      <c r="AG163" s="8">
        <f>'Disponibilidad en canales comer'!M129</f>
        <v>0</v>
      </c>
      <c r="AH163" s="8">
        <f>COUNTIF('Composición de COMBOS'!B:B,A163)</f>
        <v>0</v>
      </c>
      <c r="AI163" s="8">
        <v>1.0</v>
      </c>
      <c r="AJ163" s="8">
        <v>1.0</v>
      </c>
      <c r="AK163" s="8" t="s">
        <v>253</v>
      </c>
      <c r="AL163" s="16">
        <v>23.0</v>
      </c>
      <c r="AM163" s="16">
        <v>190.0</v>
      </c>
      <c r="AN163" s="16">
        <v>100.0</v>
      </c>
      <c r="AO163" s="16">
        <v>9.99999999999986E-6</v>
      </c>
      <c r="AP163" s="19">
        <v>0.0</v>
      </c>
      <c r="AQ163" s="19">
        <v>0.0</v>
      </c>
      <c r="AR163" s="19">
        <v>0.0</v>
      </c>
      <c r="AS163" s="19">
        <v>0.0</v>
      </c>
      <c r="AT163" s="16">
        <v>23.0</v>
      </c>
      <c r="AU163" s="16">
        <v>190.0</v>
      </c>
      <c r="AV163" s="16">
        <v>100.0</v>
      </c>
      <c r="AW163" s="16">
        <v>20.0</v>
      </c>
      <c r="AX163" s="17">
        <f t="shared" si="3"/>
        <v>76</v>
      </c>
      <c r="AY163" s="17">
        <v>0.0</v>
      </c>
      <c r="AZ163" s="17">
        <v>0.0</v>
      </c>
      <c r="BA163" s="17">
        <v>0.0</v>
      </c>
      <c r="BB163" s="17">
        <v>0.0</v>
      </c>
      <c r="BC163" s="17">
        <f t="shared" si="4"/>
        <v>0</v>
      </c>
      <c r="BD163" s="8" t="s">
        <v>76</v>
      </c>
      <c r="BE163" s="37"/>
    </row>
    <row r="164" ht="15.75" customHeight="1">
      <c r="A164" s="44">
        <v>3000080.0</v>
      </c>
      <c r="B164" s="8" t="s">
        <v>1237</v>
      </c>
      <c r="C164" s="8">
        <v>3.0</v>
      </c>
      <c r="D164" s="8" t="s">
        <v>968</v>
      </c>
      <c r="E164" s="8">
        <v>2.0</v>
      </c>
      <c r="F164" s="8" t="s">
        <v>969</v>
      </c>
      <c r="G164" s="8">
        <v>2.0</v>
      </c>
      <c r="H164" s="8" t="s">
        <v>970</v>
      </c>
      <c r="I164" s="11" t="s">
        <v>1238</v>
      </c>
      <c r="J164" s="30"/>
      <c r="K164" s="8" t="s">
        <v>1232</v>
      </c>
      <c r="L164" s="8" t="s">
        <v>1239</v>
      </c>
      <c r="M164" s="21" t="s">
        <v>1240</v>
      </c>
      <c r="N164" s="11">
        <f t="shared" si="1"/>
        <v>19</v>
      </c>
      <c r="O164" s="8" t="s">
        <v>1218</v>
      </c>
      <c r="P164" s="8" t="s">
        <v>1219</v>
      </c>
      <c r="Q164" s="29">
        <v>4800.0</v>
      </c>
      <c r="R164" s="12">
        <f t="shared" si="2"/>
        <v>5568</v>
      </c>
      <c r="S164" s="8" t="s">
        <v>68</v>
      </c>
      <c r="T164" s="9" t="s">
        <v>977</v>
      </c>
      <c r="U164" s="9" t="s">
        <v>978</v>
      </c>
      <c r="V164" s="13">
        <v>45117.0</v>
      </c>
      <c r="W164" s="11" t="s">
        <v>1241</v>
      </c>
      <c r="X164" s="11"/>
      <c r="Y164" s="23"/>
      <c r="Z164" s="11"/>
      <c r="AA164" s="11"/>
      <c r="AB164" s="11"/>
      <c r="AC164" s="15"/>
      <c r="AD164" s="11"/>
      <c r="AE164" s="11"/>
      <c r="AF164" s="11" t="s">
        <v>1242</v>
      </c>
      <c r="AG164" s="8">
        <f>'Disponibilidad en canales comer'!M130</f>
        <v>0</v>
      </c>
      <c r="AH164" s="8">
        <f>COUNTIF('Composición de COMBOS'!B:B,A164)</f>
        <v>0</v>
      </c>
      <c r="AI164" s="8">
        <v>1.0</v>
      </c>
      <c r="AJ164" s="8">
        <v>1.0</v>
      </c>
      <c r="AK164" s="8" t="s">
        <v>253</v>
      </c>
      <c r="AL164" s="16">
        <v>40.0</v>
      </c>
      <c r="AM164" s="16">
        <v>190.0</v>
      </c>
      <c r="AN164" s="16">
        <v>200.0</v>
      </c>
      <c r="AO164" s="16">
        <v>9.99999999999986E-6</v>
      </c>
      <c r="AP164" s="19">
        <v>0.0</v>
      </c>
      <c r="AQ164" s="19">
        <v>0.0</v>
      </c>
      <c r="AR164" s="19">
        <v>0.0</v>
      </c>
      <c r="AS164" s="19">
        <v>0.0</v>
      </c>
      <c r="AT164" s="16">
        <v>40.0</v>
      </c>
      <c r="AU164" s="16">
        <v>190.0</v>
      </c>
      <c r="AV164" s="16">
        <v>200.0</v>
      </c>
      <c r="AW164" s="16">
        <v>23.0</v>
      </c>
      <c r="AX164" s="17">
        <f t="shared" si="3"/>
        <v>174.8</v>
      </c>
      <c r="AY164" s="17">
        <v>0.0</v>
      </c>
      <c r="AZ164" s="17">
        <v>0.0</v>
      </c>
      <c r="BA164" s="17">
        <v>0.0</v>
      </c>
      <c r="BB164" s="17">
        <v>0.0</v>
      </c>
      <c r="BC164" s="17">
        <f t="shared" si="4"/>
        <v>0</v>
      </c>
      <c r="BD164" s="8" t="s">
        <v>76</v>
      </c>
      <c r="BE164" s="37"/>
    </row>
    <row r="165" ht="15.75" customHeight="1">
      <c r="A165" s="44">
        <v>3000081.0</v>
      </c>
      <c r="B165" s="8" t="s">
        <v>1243</v>
      </c>
      <c r="C165" s="8">
        <v>3.0</v>
      </c>
      <c r="D165" s="8" t="s">
        <v>968</v>
      </c>
      <c r="E165" s="8">
        <v>2.0</v>
      </c>
      <c r="F165" s="8" t="s">
        <v>969</v>
      </c>
      <c r="G165" s="8">
        <v>2.0</v>
      </c>
      <c r="H165" s="8" t="s">
        <v>970</v>
      </c>
      <c r="I165" s="11" t="s">
        <v>1244</v>
      </c>
      <c r="J165" s="30"/>
      <c r="K165" s="8" t="s">
        <v>1232</v>
      </c>
      <c r="L165" s="8" t="s">
        <v>1245</v>
      </c>
      <c r="M165" s="26" t="s">
        <v>1246</v>
      </c>
      <c r="N165" s="11">
        <f t="shared" si="1"/>
        <v>20</v>
      </c>
      <c r="O165" s="8" t="s">
        <v>1218</v>
      </c>
      <c r="P165" s="8" t="s">
        <v>1219</v>
      </c>
      <c r="Q165" s="29">
        <v>3999.25</v>
      </c>
      <c r="R165" s="12">
        <f t="shared" si="2"/>
        <v>4639.13</v>
      </c>
      <c r="S165" s="8" t="s">
        <v>68</v>
      </c>
      <c r="T165" s="9" t="s">
        <v>977</v>
      </c>
      <c r="U165" s="9" t="s">
        <v>978</v>
      </c>
      <c r="V165" s="13">
        <v>45265.0</v>
      </c>
      <c r="W165" s="11" t="s">
        <v>1247</v>
      </c>
      <c r="X165" s="11"/>
      <c r="Y165" s="23"/>
      <c r="Z165" s="11"/>
      <c r="AA165" s="11"/>
      <c r="AB165" s="11"/>
      <c r="AC165" s="15"/>
      <c r="AD165" s="11"/>
      <c r="AE165" s="11"/>
      <c r="AF165" s="11" t="s">
        <v>1248</v>
      </c>
      <c r="AG165" s="8">
        <f>'Disponibilidad en canales comer'!M131</f>
        <v>0</v>
      </c>
      <c r="AH165" s="8">
        <f>COUNTIF('Composición de COMBOS'!B:B,A165)</f>
        <v>0</v>
      </c>
      <c r="AI165" s="8">
        <v>1.0</v>
      </c>
      <c r="AJ165" s="8">
        <v>1.0</v>
      </c>
      <c r="AK165" s="8" t="s">
        <v>253</v>
      </c>
      <c r="AL165" s="16">
        <v>28.0</v>
      </c>
      <c r="AM165" s="16">
        <v>190.0</v>
      </c>
      <c r="AN165" s="16">
        <v>135.0</v>
      </c>
      <c r="AO165" s="16">
        <v>9.99999999999986E-6</v>
      </c>
      <c r="AP165" s="19">
        <v>0.0</v>
      </c>
      <c r="AQ165" s="19">
        <v>0.0</v>
      </c>
      <c r="AR165" s="19">
        <v>0.0</v>
      </c>
      <c r="AS165" s="19">
        <v>0.0</v>
      </c>
      <c r="AT165" s="16">
        <v>28.0</v>
      </c>
      <c r="AU165" s="16">
        <v>190.0</v>
      </c>
      <c r="AV165" s="16">
        <v>135.0</v>
      </c>
      <c r="AW165" s="16">
        <v>20.0</v>
      </c>
      <c r="AX165" s="17">
        <f t="shared" si="3"/>
        <v>102.6</v>
      </c>
      <c r="AY165" s="17">
        <v>0.0</v>
      </c>
      <c r="AZ165" s="17">
        <v>0.0</v>
      </c>
      <c r="BA165" s="17">
        <v>0.0</v>
      </c>
      <c r="BB165" s="17">
        <v>0.0</v>
      </c>
      <c r="BC165" s="17">
        <f t="shared" si="4"/>
        <v>0</v>
      </c>
      <c r="BD165" s="8" t="s">
        <v>76</v>
      </c>
      <c r="BE165" s="37"/>
    </row>
    <row r="166" ht="15.75" customHeight="1">
      <c r="A166" s="44">
        <v>3000082.0</v>
      </c>
      <c r="B166" s="8" t="s">
        <v>1249</v>
      </c>
      <c r="C166" s="8">
        <v>3.0</v>
      </c>
      <c r="D166" s="8" t="s">
        <v>968</v>
      </c>
      <c r="E166" s="8">
        <v>2.0</v>
      </c>
      <c r="F166" s="8" t="s">
        <v>969</v>
      </c>
      <c r="G166" s="8">
        <v>2.0</v>
      </c>
      <c r="H166" s="8" t="s">
        <v>970</v>
      </c>
      <c r="I166" s="8" t="s">
        <v>1250</v>
      </c>
      <c r="J166" s="8">
        <v>7.501201208514E12</v>
      </c>
      <c r="K166" s="8" t="s">
        <v>972</v>
      </c>
      <c r="L166" s="8" t="s">
        <v>1251</v>
      </c>
      <c r="M166" s="21" t="s">
        <v>1252</v>
      </c>
      <c r="N166" s="11">
        <f t="shared" si="1"/>
        <v>26</v>
      </c>
      <c r="O166" s="8" t="s">
        <v>975</v>
      </c>
      <c r="P166" s="8" t="s">
        <v>976</v>
      </c>
      <c r="Q166" s="12">
        <v>1220.0</v>
      </c>
      <c r="R166" s="12">
        <f t="shared" si="2"/>
        <v>1415.2</v>
      </c>
      <c r="S166" s="8" t="s">
        <v>68</v>
      </c>
      <c r="T166" s="9" t="s">
        <v>977</v>
      </c>
      <c r="U166" s="9" t="s">
        <v>978</v>
      </c>
      <c r="V166" s="13">
        <v>45184.0</v>
      </c>
      <c r="W166" s="8" t="s">
        <v>1253</v>
      </c>
      <c r="X166" s="11" t="s">
        <v>1254</v>
      </c>
      <c r="Y166" s="14" t="s">
        <v>1253</v>
      </c>
      <c r="Z166" s="11" t="s">
        <v>1255</v>
      </c>
      <c r="AA166" s="11"/>
      <c r="AB166" s="11"/>
      <c r="AC166" s="15" t="s">
        <v>1253</v>
      </c>
      <c r="AD166" s="11"/>
      <c r="AE166" s="11"/>
      <c r="AF166" s="11" t="s">
        <v>1256</v>
      </c>
      <c r="AG166" s="8">
        <f>'Disponibilidad en canales comer'!M132</f>
        <v>1</v>
      </c>
      <c r="AH166" s="8">
        <f>COUNTIF('Composición de COMBOS'!B:B,A166)</f>
        <v>1</v>
      </c>
      <c r="AI166" s="8">
        <v>1.0</v>
      </c>
      <c r="AJ166" s="8">
        <v>1.0</v>
      </c>
      <c r="AK166" s="8" t="s">
        <v>253</v>
      </c>
      <c r="AL166" s="16">
        <v>23.0</v>
      </c>
      <c r="AM166" s="17">
        <v>190.0</v>
      </c>
      <c r="AN166" s="17">
        <v>100.0</v>
      </c>
      <c r="AO166" s="16">
        <v>25.0</v>
      </c>
      <c r="AP166" s="19">
        <v>0.0</v>
      </c>
      <c r="AQ166" s="19">
        <v>0.0</v>
      </c>
      <c r="AR166" s="19">
        <v>0.0</v>
      </c>
      <c r="AS166" s="19">
        <v>0.0</v>
      </c>
      <c r="AT166" s="16">
        <v>23.0</v>
      </c>
      <c r="AU166" s="16">
        <v>190.0</v>
      </c>
      <c r="AV166" s="16">
        <v>100.0</v>
      </c>
      <c r="AW166" s="16">
        <v>25.0</v>
      </c>
      <c r="AX166" s="17">
        <f t="shared" si="3"/>
        <v>95</v>
      </c>
      <c r="AY166" s="17">
        <v>0.0</v>
      </c>
      <c r="AZ166" s="17">
        <v>0.0</v>
      </c>
      <c r="BA166" s="17">
        <v>0.0</v>
      </c>
      <c r="BB166" s="17">
        <v>0.0</v>
      </c>
      <c r="BC166" s="17">
        <f t="shared" si="4"/>
        <v>0</v>
      </c>
      <c r="BD166" s="8" t="s">
        <v>76</v>
      </c>
      <c r="BE166" s="22" t="s">
        <v>1257</v>
      </c>
    </row>
    <row r="167" ht="15.75" customHeight="1">
      <c r="A167" s="44">
        <v>3000083.0</v>
      </c>
      <c r="B167" s="8" t="s">
        <v>1258</v>
      </c>
      <c r="C167" s="8">
        <v>3.0</v>
      </c>
      <c r="D167" s="8" t="s">
        <v>968</v>
      </c>
      <c r="E167" s="8">
        <v>2.0</v>
      </c>
      <c r="F167" s="8" t="s">
        <v>969</v>
      </c>
      <c r="G167" s="8">
        <v>2.0</v>
      </c>
      <c r="H167" s="8" t="s">
        <v>970</v>
      </c>
      <c r="I167" s="8" t="s">
        <v>1259</v>
      </c>
      <c r="J167" s="8">
        <v>7.501201208422E12</v>
      </c>
      <c r="K167" s="8" t="s">
        <v>1260</v>
      </c>
      <c r="L167" s="8" t="s">
        <v>1261</v>
      </c>
      <c r="M167" s="26" t="s">
        <v>1262</v>
      </c>
      <c r="N167" s="11">
        <f t="shared" si="1"/>
        <v>28</v>
      </c>
      <c r="O167" s="8" t="s">
        <v>975</v>
      </c>
      <c r="P167" s="8" t="s">
        <v>976</v>
      </c>
      <c r="Q167" s="12">
        <v>1950.0</v>
      </c>
      <c r="R167" s="12">
        <f t="shared" si="2"/>
        <v>2262</v>
      </c>
      <c r="S167" s="8" t="s">
        <v>68</v>
      </c>
      <c r="T167" s="9" t="s">
        <v>977</v>
      </c>
      <c r="U167" s="9" t="s">
        <v>978</v>
      </c>
      <c r="V167" s="13">
        <v>45132.0</v>
      </c>
      <c r="W167" s="8" t="s">
        <v>1263</v>
      </c>
      <c r="X167" s="11"/>
      <c r="Y167" s="14" t="s">
        <v>1263</v>
      </c>
      <c r="Z167" s="11" t="s">
        <v>1264</v>
      </c>
      <c r="AA167" s="11"/>
      <c r="AB167" s="11"/>
      <c r="AC167" s="15"/>
      <c r="AD167" s="11"/>
      <c r="AE167" s="11"/>
      <c r="AF167" s="11" t="s">
        <v>1265</v>
      </c>
      <c r="AG167" s="8">
        <f>'Disponibilidad en canales comer'!M133</f>
        <v>0</v>
      </c>
      <c r="AH167" s="8">
        <f>COUNTIF('Composición de COMBOS'!B:B,A167)</f>
        <v>0</v>
      </c>
      <c r="AI167" s="8">
        <v>1.0</v>
      </c>
      <c r="AJ167" s="8">
        <v>1.0</v>
      </c>
      <c r="AK167" s="8" t="s">
        <v>253</v>
      </c>
      <c r="AL167" s="16">
        <v>23.0</v>
      </c>
      <c r="AM167" s="17">
        <v>190.0</v>
      </c>
      <c r="AN167" s="17">
        <v>100.0</v>
      </c>
      <c r="AO167" s="16">
        <v>35.0</v>
      </c>
      <c r="AP167" s="19">
        <v>0.0</v>
      </c>
      <c r="AQ167" s="19">
        <v>0.0</v>
      </c>
      <c r="AR167" s="19">
        <v>0.0</v>
      </c>
      <c r="AS167" s="19">
        <v>0.0</v>
      </c>
      <c r="AT167" s="16">
        <v>23.0</v>
      </c>
      <c r="AU167" s="16">
        <v>190.0</v>
      </c>
      <c r="AV167" s="16">
        <v>100.0</v>
      </c>
      <c r="AW167" s="16">
        <v>20.0</v>
      </c>
      <c r="AX167" s="17">
        <f t="shared" si="3"/>
        <v>76</v>
      </c>
      <c r="AY167" s="17">
        <v>0.0</v>
      </c>
      <c r="AZ167" s="17">
        <v>0.0</v>
      </c>
      <c r="BA167" s="17">
        <v>0.0</v>
      </c>
      <c r="BB167" s="17">
        <v>0.0</v>
      </c>
      <c r="BC167" s="17">
        <f t="shared" si="4"/>
        <v>0</v>
      </c>
      <c r="BD167" s="8" t="s">
        <v>76</v>
      </c>
      <c r="BE167" s="22" t="s">
        <v>1266</v>
      </c>
    </row>
    <row r="168" ht="15.75" customHeight="1">
      <c r="A168" s="44">
        <v>3000084.0</v>
      </c>
      <c r="B168" s="8" t="s">
        <v>1267</v>
      </c>
      <c r="C168" s="8">
        <v>3.0</v>
      </c>
      <c r="D168" s="8" t="s">
        <v>968</v>
      </c>
      <c r="E168" s="8">
        <v>2.0</v>
      </c>
      <c r="F168" s="8" t="s">
        <v>969</v>
      </c>
      <c r="G168" s="8">
        <v>2.0</v>
      </c>
      <c r="H168" s="8" t="s">
        <v>970</v>
      </c>
      <c r="I168" s="8" t="s">
        <v>1268</v>
      </c>
      <c r="J168" s="8">
        <v>7.501201208453E12</v>
      </c>
      <c r="K168" s="8" t="s">
        <v>1260</v>
      </c>
      <c r="L168" s="8" t="s">
        <v>1269</v>
      </c>
      <c r="M168" s="26" t="s">
        <v>1270</v>
      </c>
      <c r="N168" s="11">
        <f t="shared" si="1"/>
        <v>27</v>
      </c>
      <c r="O168" s="8" t="s">
        <v>975</v>
      </c>
      <c r="P168" s="8" t="s">
        <v>976</v>
      </c>
      <c r="Q168" s="12">
        <v>3540.0</v>
      </c>
      <c r="R168" s="12">
        <f t="shared" si="2"/>
        <v>4106.4</v>
      </c>
      <c r="S168" s="8" t="s">
        <v>68</v>
      </c>
      <c r="T168" s="9" t="s">
        <v>977</v>
      </c>
      <c r="U168" s="9" t="s">
        <v>978</v>
      </c>
      <c r="V168" s="13">
        <v>45117.0</v>
      </c>
      <c r="W168" s="8" t="s">
        <v>1271</v>
      </c>
      <c r="X168" s="11" t="s">
        <v>1272</v>
      </c>
      <c r="Y168" s="14" t="s">
        <v>1271</v>
      </c>
      <c r="Z168" s="11" t="s">
        <v>1273</v>
      </c>
      <c r="AA168" s="11"/>
      <c r="AB168" s="11"/>
      <c r="AC168" s="15" t="s">
        <v>1272</v>
      </c>
      <c r="AD168" s="11"/>
      <c r="AE168" s="11"/>
      <c r="AF168" s="11" t="s">
        <v>1274</v>
      </c>
      <c r="AG168" s="8">
        <f>'Disponibilidad en canales comer'!M134</f>
        <v>1</v>
      </c>
      <c r="AH168" s="8">
        <f>COUNTIF('Composición de COMBOS'!B:B,A168)</f>
        <v>0</v>
      </c>
      <c r="AI168" s="8">
        <v>1.0</v>
      </c>
      <c r="AJ168" s="8">
        <v>1.0</v>
      </c>
      <c r="AK168" s="8" t="s">
        <v>253</v>
      </c>
      <c r="AL168" s="16">
        <v>40.0</v>
      </c>
      <c r="AM168" s="17">
        <v>190.0</v>
      </c>
      <c r="AN168" s="17">
        <v>200.0</v>
      </c>
      <c r="AO168" s="16">
        <v>35.0</v>
      </c>
      <c r="AP168" s="19">
        <v>0.0</v>
      </c>
      <c r="AQ168" s="19">
        <v>0.0</v>
      </c>
      <c r="AR168" s="19">
        <v>0.0</v>
      </c>
      <c r="AS168" s="19">
        <v>0.0</v>
      </c>
      <c r="AT168" s="16">
        <v>40.0</v>
      </c>
      <c r="AU168" s="16">
        <v>190.0</v>
      </c>
      <c r="AV168" s="16">
        <v>200.0</v>
      </c>
      <c r="AW168" s="16">
        <v>23.0</v>
      </c>
      <c r="AX168" s="17">
        <f t="shared" si="3"/>
        <v>174.8</v>
      </c>
      <c r="AY168" s="17">
        <v>0.0</v>
      </c>
      <c r="AZ168" s="17">
        <v>0.0</v>
      </c>
      <c r="BA168" s="17">
        <v>0.0</v>
      </c>
      <c r="BB168" s="17">
        <v>0.0</v>
      </c>
      <c r="BC168" s="17">
        <f t="shared" si="4"/>
        <v>0</v>
      </c>
      <c r="BD168" s="8" t="s">
        <v>76</v>
      </c>
      <c r="BE168" s="22" t="s">
        <v>1275</v>
      </c>
    </row>
    <row r="169" ht="15.75" customHeight="1">
      <c r="A169" s="44">
        <v>3000085.0</v>
      </c>
      <c r="B169" s="8" t="s">
        <v>1276</v>
      </c>
      <c r="C169" s="8">
        <v>3.0</v>
      </c>
      <c r="D169" s="8" t="s">
        <v>968</v>
      </c>
      <c r="E169" s="8">
        <v>2.0</v>
      </c>
      <c r="F169" s="8" t="s">
        <v>969</v>
      </c>
      <c r="G169" s="8">
        <v>2.0</v>
      </c>
      <c r="H169" s="8" t="s">
        <v>970</v>
      </c>
      <c r="I169" s="8" t="s">
        <v>1277</v>
      </c>
      <c r="J169" s="8">
        <v>7.501201208439E12</v>
      </c>
      <c r="K169" s="8" t="s">
        <v>1260</v>
      </c>
      <c r="L169" s="8" t="s">
        <v>1278</v>
      </c>
      <c r="M169" s="26" t="s">
        <v>1279</v>
      </c>
      <c r="N169" s="11">
        <f t="shared" si="1"/>
        <v>28</v>
      </c>
      <c r="O169" s="8" t="s">
        <v>975</v>
      </c>
      <c r="P169" s="8" t="s">
        <v>976</v>
      </c>
      <c r="Q169" s="12">
        <v>2500.0</v>
      </c>
      <c r="R169" s="12">
        <f t="shared" si="2"/>
        <v>2900</v>
      </c>
      <c r="S169" s="8" t="s">
        <v>68</v>
      </c>
      <c r="T169" s="9" t="s">
        <v>977</v>
      </c>
      <c r="U169" s="9" t="s">
        <v>978</v>
      </c>
      <c r="V169" s="13">
        <v>45117.0</v>
      </c>
      <c r="W169" s="8" t="s">
        <v>1280</v>
      </c>
      <c r="X169" s="11"/>
      <c r="Y169" s="14" t="s">
        <v>1280</v>
      </c>
      <c r="Z169" s="11" t="s">
        <v>1281</v>
      </c>
      <c r="AA169" s="11"/>
      <c r="AB169" s="11"/>
      <c r="AC169" s="15"/>
      <c r="AD169" s="11"/>
      <c r="AE169" s="11"/>
      <c r="AF169" s="11" t="s">
        <v>1282</v>
      </c>
      <c r="AG169" s="8">
        <f>'Disponibilidad en canales comer'!M135</f>
        <v>0</v>
      </c>
      <c r="AH169" s="8">
        <f>COUNTIF('Composición de COMBOS'!B:B,A169)</f>
        <v>0</v>
      </c>
      <c r="AI169" s="8">
        <v>1.0</v>
      </c>
      <c r="AJ169" s="8">
        <v>1.0</v>
      </c>
      <c r="AK169" s="8" t="s">
        <v>253</v>
      </c>
      <c r="AL169" s="16">
        <v>28.0</v>
      </c>
      <c r="AM169" s="17">
        <v>190.0</v>
      </c>
      <c r="AN169" s="17">
        <v>135.0</v>
      </c>
      <c r="AO169" s="16">
        <v>35.0</v>
      </c>
      <c r="AP169" s="19">
        <v>0.0</v>
      </c>
      <c r="AQ169" s="19">
        <v>0.0</v>
      </c>
      <c r="AR169" s="19">
        <v>0.0</v>
      </c>
      <c r="AS169" s="19">
        <v>0.0</v>
      </c>
      <c r="AT169" s="16">
        <v>28.0</v>
      </c>
      <c r="AU169" s="16">
        <v>190.0</v>
      </c>
      <c r="AV169" s="16">
        <v>135.0</v>
      </c>
      <c r="AW169" s="16">
        <v>20.0</v>
      </c>
      <c r="AX169" s="17">
        <f t="shared" si="3"/>
        <v>102.6</v>
      </c>
      <c r="AY169" s="17">
        <v>0.0</v>
      </c>
      <c r="AZ169" s="17">
        <v>0.0</v>
      </c>
      <c r="BA169" s="17">
        <v>0.0</v>
      </c>
      <c r="BB169" s="17">
        <v>0.0</v>
      </c>
      <c r="BC169" s="17">
        <f t="shared" si="4"/>
        <v>0</v>
      </c>
      <c r="BD169" s="8" t="s">
        <v>76</v>
      </c>
      <c r="BE169" s="22" t="s">
        <v>1283</v>
      </c>
    </row>
    <row r="170" ht="15.75" customHeight="1">
      <c r="A170" s="44">
        <v>3000086.0</v>
      </c>
      <c r="B170" s="8" t="s">
        <v>1284</v>
      </c>
      <c r="C170" s="8">
        <v>3.0</v>
      </c>
      <c r="D170" s="8" t="s">
        <v>968</v>
      </c>
      <c r="E170" s="8">
        <v>2.0</v>
      </c>
      <c r="F170" s="8" t="s">
        <v>969</v>
      </c>
      <c r="G170" s="8">
        <v>2.0</v>
      </c>
      <c r="H170" s="8" t="s">
        <v>970</v>
      </c>
      <c r="I170" s="8" t="s">
        <v>1285</v>
      </c>
      <c r="J170" s="8">
        <v>7.501201208446E12</v>
      </c>
      <c r="K170" s="8" t="s">
        <v>1260</v>
      </c>
      <c r="L170" s="8" t="s">
        <v>1286</v>
      </c>
      <c r="M170" s="26" t="s">
        <v>1287</v>
      </c>
      <c r="N170" s="11">
        <f t="shared" si="1"/>
        <v>27</v>
      </c>
      <c r="O170" s="8" t="s">
        <v>975</v>
      </c>
      <c r="P170" s="8" t="s">
        <v>976</v>
      </c>
      <c r="Q170" s="12">
        <v>2750.0</v>
      </c>
      <c r="R170" s="12">
        <f t="shared" si="2"/>
        <v>3190</v>
      </c>
      <c r="S170" s="8" t="s">
        <v>68</v>
      </c>
      <c r="T170" s="9" t="s">
        <v>977</v>
      </c>
      <c r="U170" s="9" t="s">
        <v>978</v>
      </c>
      <c r="V170" s="13">
        <v>45117.0</v>
      </c>
      <c r="W170" s="8" t="s">
        <v>1288</v>
      </c>
      <c r="X170" s="11" t="s">
        <v>1289</v>
      </c>
      <c r="Y170" s="14" t="s">
        <v>1288</v>
      </c>
      <c r="Z170" s="11" t="s">
        <v>1290</v>
      </c>
      <c r="AA170" s="11"/>
      <c r="AB170" s="11"/>
      <c r="AC170" s="15" t="s">
        <v>1291</v>
      </c>
      <c r="AD170" s="11"/>
      <c r="AE170" s="11"/>
      <c r="AF170" s="11" t="s">
        <v>1292</v>
      </c>
      <c r="AG170" s="8">
        <f>'Disponibilidad en canales comer'!M136</f>
        <v>1</v>
      </c>
      <c r="AH170" s="8">
        <f>COUNTIF('Composición de COMBOS'!B:B,A170)</f>
        <v>0</v>
      </c>
      <c r="AI170" s="8">
        <v>1.0</v>
      </c>
      <c r="AJ170" s="8">
        <v>1.0</v>
      </c>
      <c r="AK170" s="8" t="s">
        <v>253</v>
      </c>
      <c r="AL170" s="16">
        <v>33.0</v>
      </c>
      <c r="AM170" s="17">
        <v>190.0</v>
      </c>
      <c r="AN170" s="17">
        <v>150.0</v>
      </c>
      <c r="AO170" s="16">
        <v>35.0</v>
      </c>
      <c r="AP170" s="19">
        <v>0.0</v>
      </c>
      <c r="AQ170" s="19">
        <v>0.0</v>
      </c>
      <c r="AR170" s="19">
        <v>0.0</v>
      </c>
      <c r="AS170" s="19">
        <v>0.0</v>
      </c>
      <c r="AT170" s="16">
        <v>33.0</v>
      </c>
      <c r="AU170" s="16">
        <v>190.0</v>
      </c>
      <c r="AV170" s="16">
        <v>150.0</v>
      </c>
      <c r="AW170" s="16">
        <v>23.0</v>
      </c>
      <c r="AX170" s="17">
        <f t="shared" si="3"/>
        <v>131.1</v>
      </c>
      <c r="AY170" s="17">
        <v>0.0</v>
      </c>
      <c r="AZ170" s="17">
        <v>0.0</v>
      </c>
      <c r="BA170" s="17">
        <v>0.0</v>
      </c>
      <c r="BB170" s="17">
        <v>0.0</v>
      </c>
      <c r="BC170" s="17">
        <f t="shared" si="4"/>
        <v>0</v>
      </c>
      <c r="BD170" s="8" t="s">
        <v>76</v>
      </c>
      <c r="BE170" s="22" t="s">
        <v>1293</v>
      </c>
    </row>
    <row r="171" ht="15.75" customHeight="1">
      <c r="A171" s="44">
        <v>3000087.0</v>
      </c>
      <c r="B171" s="8" t="s">
        <v>1294</v>
      </c>
      <c r="C171" s="8">
        <v>3.0</v>
      </c>
      <c r="D171" s="8" t="s">
        <v>968</v>
      </c>
      <c r="E171" s="8">
        <v>2.0</v>
      </c>
      <c r="F171" s="8" t="s">
        <v>969</v>
      </c>
      <c r="G171" s="8">
        <v>1.0</v>
      </c>
      <c r="H171" s="8" t="s">
        <v>1083</v>
      </c>
      <c r="I171" s="8" t="s">
        <v>1295</v>
      </c>
      <c r="J171" s="8">
        <v>7.501201209979E12</v>
      </c>
      <c r="K171" s="8" t="s">
        <v>1296</v>
      </c>
      <c r="L171" s="8" t="s">
        <v>1297</v>
      </c>
      <c r="M171" s="26" t="s">
        <v>1298</v>
      </c>
      <c r="N171" s="11">
        <f t="shared" si="1"/>
        <v>25</v>
      </c>
      <c r="O171" s="8" t="s">
        <v>975</v>
      </c>
      <c r="P171" s="8" t="s">
        <v>976</v>
      </c>
      <c r="Q171" s="12">
        <v>3160.0</v>
      </c>
      <c r="R171" s="12">
        <f t="shared" si="2"/>
        <v>3665.6</v>
      </c>
      <c r="S171" s="8" t="s">
        <v>68</v>
      </c>
      <c r="T171" s="9" t="s">
        <v>977</v>
      </c>
      <c r="U171" s="9" t="s">
        <v>978</v>
      </c>
      <c r="V171" s="13">
        <v>45126.0</v>
      </c>
      <c r="W171" s="53" t="s">
        <v>1299</v>
      </c>
      <c r="X171" s="11" t="s">
        <v>1300</v>
      </c>
      <c r="Y171" s="14" t="s">
        <v>1300</v>
      </c>
      <c r="Z171" s="11" t="s">
        <v>1301</v>
      </c>
      <c r="AA171" s="11"/>
      <c r="AB171" s="11"/>
      <c r="AC171" s="15" t="s">
        <v>1302</v>
      </c>
      <c r="AD171" s="11"/>
      <c r="AE171" s="11"/>
      <c r="AF171" s="11" t="s">
        <v>1303</v>
      </c>
      <c r="AG171" s="8">
        <f>'Disponibilidad en canales comer'!M137</f>
        <v>2</v>
      </c>
      <c r="AH171" s="8">
        <f>COUNTIF('Composición de COMBOS'!B:B,A171)</f>
        <v>0</v>
      </c>
      <c r="AI171" s="8">
        <v>1.0</v>
      </c>
      <c r="AJ171" s="8">
        <v>1.0</v>
      </c>
      <c r="AK171" s="8" t="s">
        <v>75</v>
      </c>
      <c r="AL171" s="16">
        <v>23.0</v>
      </c>
      <c r="AM171" s="17">
        <v>190.0</v>
      </c>
      <c r="AN171" s="17">
        <v>100.0</v>
      </c>
      <c r="AO171" s="16">
        <v>28.0</v>
      </c>
      <c r="AP171" s="19">
        <v>0.0</v>
      </c>
      <c r="AQ171" s="19">
        <v>0.0</v>
      </c>
      <c r="AR171" s="19">
        <v>0.0</v>
      </c>
      <c r="AS171" s="19">
        <v>0.0</v>
      </c>
      <c r="AT171" s="16">
        <v>25.0</v>
      </c>
      <c r="AU171" s="16">
        <v>190.0</v>
      </c>
      <c r="AV171" s="16">
        <v>100.0</v>
      </c>
      <c r="AW171" s="16">
        <v>20.0</v>
      </c>
      <c r="AX171" s="17">
        <f t="shared" si="3"/>
        <v>76</v>
      </c>
      <c r="AY171" s="17">
        <v>0.0</v>
      </c>
      <c r="AZ171" s="17">
        <v>0.0</v>
      </c>
      <c r="BA171" s="17">
        <v>0.0</v>
      </c>
      <c r="BB171" s="17">
        <v>0.0</v>
      </c>
      <c r="BC171" s="17">
        <f t="shared" si="4"/>
        <v>0</v>
      </c>
      <c r="BD171" s="8" t="s">
        <v>76</v>
      </c>
      <c r="BE171" s="22" t="s">
        <v>1304</v>
      </c>
    </row>
    <row r="172" ht="15.75" customHeight="1">
      <c r="A172" s="44">
        <v>3000088.0</v>
      </c>
      <c r="B172" s="8" t="s">
        <v>1305</v>
      </c>
      <c r="C172" s="8">
        <v>3.0</v>
      </c>
      <c r="D172" s="8" t="s">
        <v>968</v>
      </c>
      <c r="E172" s="8">
        <v>2.0</v>
      </c>
      <c r="F172" s="8" t="s">
        <v>969</v>
      </c>
      <c r="G172" s="8">
        <v>1.0</v>
      </c>
      <c r="H172" s="8" t="s">
        <v>1083</v>
      </c>
      <c r="I172" s="8" t="s">
        <v>1306</v>
      </c>
      <c r="J172" s="8">
        <v>7.501201206831E12</v>
      </c>
      <c r="K172" s="8" t="s">
        <v>1296</v>
      </c>
      <c r="L172" s="8" t="s">
        <v>1307</v>
      </c>
      <c r="M172" s="26" t="s">
        <v>1308</v>
      </c>
      <c r="N172" s="11">
        <f t="shared" si="1"/>
        <v>25</v>
      </c>
      <c r="O172" s="8" t="s">
        <v>975</v>
      </c>
      <c r="P172" s="8" t="s">
        <v>976</v>
      </c>
      <c r="Q172" s="12">
        <v>5830.0</v>
      </c>
      <c r="R172" s="12">
        <f t="shared" si="2"/>
        <v>6762.8</v>
      </c>
      <c r="S172" s="8" t="s">
        <v>68</v>
      </c>
      <c r="T172" s="9" t="s">
        <v>977</v>
      </c>
      <c r="U172" s="9" t="s">
        <v>978</v>
      </c>
      <c r="V172" s="13">
        <v>45117.0</v>
      </c>
      <c r="W172" s="53" t="s">
        <v>1309</v>
      </c>
      <c r="X172" s="11" t="s">
        <v>1310</v>
      </c>
      <c r="Y172" s="23"/>
      <c r="Z172" s="11" t="s">
        <v>1311</v>
      </c>
      <c r="AA172" s="11"/>
      <c r="AB172" s="11"/>
      <c r="AC172" s="15" t="s">
        <v>1312</v>
      </c>
      <c r="AD172" s="11"/>
      <c r="AE172" s="11"/>
      <c r="AF172" s="11" t="s">
        <v>1313</v>
      </c>
      <c r="AG172" s="8">
        <f>'Disponibilidad en canales comer'!M138</f>
        <v>1</v>
      </c>
      <c r="AH172" s="8">
        <f>COUNTIF('Composición de COMBOS'!B:B,A172)</f>
        <v>0</v>
      </c>
      <c r="AI172" s="8">
        <v>1.0</v>
      </c>
      <c r="AJ172" s="8">
        <v>1.0</v>
      </c>
      <c r="AK172" s="8" t="s">
        <v>75</v>
      </c>
      <c r="AL172" s="16">
        <v>40.0</v>
      </c>
      <c r="AM172" s="17">
        <v>190.0</v>
      </c>
      <c r="AN172" s="17">
        <v>200.0</v>
      </c>
      <c r="AO172" s="16">
        <v>28.0</v>
      </c>
      <c r="AP172" s="19">
        <v>0.0</v>
      </c>
      <c r="AQ172" s="19">
        <v>0.0</v>
      </c>
      <c r="AR172" s="19">
        <v>0.0</v>
      </c>
      <c r="AS172" s="19">
        <v>0.0</v>
      </c>
      <c r="AT172" s="16">
        <v>35.0</v>
      </c>
      <c r="AU172" s="16">
        <v>190.0</v>
      </c>
      <c r="AV172" s="16">
        <v>200.0</v>
      </c>
      <c r="AW172" s="16">
        <v>23.0</v>
      </c>
      <c r="AX172" s="17">
        <f t="shared" si="3"/>
        <v>174.8</v>
      </c>
      <c r="AY172" s="17">
        <v>0.0</v>
      </c>
      <c r="AZ172" s="17">
        <v>0.0</v>
      </c>
      <c r="BA172" s="17">
        <v>0.0</v>
      </c>
      <c r="BB172" s="17">
        <v>0.0</v>
      </c>
      <c r="BC172" s="17">
        <f t="shared" si="4"/>
        <v>0</v>
      </c>
      <c r="BD172" s="8" t="s">
        <v>76</v>
      </c>
      <c r="BE172" s="22" t="s">
        <v>1314</v>
      </c>
    </row>
    <row r="173" ht="15.75" customHeight="1">
      <c r="A173" s="44">
        <v>3000089.0</v>
      </c>
      <c r="B173" s="8" t="s">
        <v>1315</v>
      </c>
      <c r="C173" s="8">
        <v>3.0</v>
      </c>
      <c r="D173" s="8" t="s">
        <v>968</v>
      </c>
      <c r="E173" s="8">
        <v>2.0</v>
      </c>
      <c r="F173" s="8" t="s">
        <v>969</v>
      </c>
      <c r="G173" s="8">
        <v>1.0</v>
      </c>
      <c r="H173" s="8" t="s">
        <v>1083</v>
      </c>
      <c r="I173" s="8" t="s">
        <v>1316</v>
      </c>
      <c r="J173" s="8">
        <v>7.501201209986E12</v>
      </c>
      <c r="K173" s="8" t="s">
        <v>1296</v>
      </c>
      <c r="L173" s="8" t="s">
        <v>1317</v>
      </c>
      <c r="M173" s="26" t="s">
        <v>1318</v>
      </c>
      <c r="N173" s="11">
        <f t="shared" si="1"/>
        <v>26</v>
      </c>
      <c r="O173" s="8" t="s">
        <v>975</v>
      </c>
      <c r="P173" s="8" t="s">
        <v>976</v>
      </c>
      <c r="Q173" s="12">
        <v>4080.0</v>
      </c>
      <c r="R173" s="12">
        <f t="shared" si="2"/>
        <v>4732.8</v>
      </c>
      <c r="S173" s="8" t="s">
        <v>68</v>
      </c>
      <c r="T173" s="9" t="s">
        <v>977</v>
      </c>
      <c r="U173" s="9" t="s">
        <v>978</v>
      </c>
      <c r="V173" s="13">
        <v>45117.0</v>
      </c>
      <c r="W173" s="53" t="s">
        <v>1319</v>
      </c>
      <c r="X173" s="11" t="s">
        <v>1320</v>
      </c>
      <c r="Y173" s="23"/>
      <c r="Z173" s="11" t="s">
        <v>1321</v>
      </c>
      <c r="AA173" s="11"/>
      <c r="AB173" s="11"/>
      <c r="AC173" s="15" t="s">
        <v>1320</v>
      </c>
      <c r="AD173" s="11"/>
      <c r="AE173" s="11"/>
      <c r="AF173" s="11" t="s">
        <v>1322</v>
      </c>
      <c r="AG173" s="8">
        <f>'Disponibilidad en canales comer'!M139</f>
        <v>1</v>
      </c>
      <c r="AH173" s="8">
        <f>COUNTIF('Composición de COMBOS'!B:B,A173)</f>
        <v>0</v>
      </c>
      <c r="AI173" s="8">
        <v>1.0</v>
      </c>
      <c r="AJ173" s="8">
        <v>1.0</v>
      </c>
      <c r="AK173" s="8" t="s">
        <v>75</v>
      </c>
      <c r="AL173" s="16">
        <v>28.0</v>
      </c>
      <c r="AM173" s="17">
        <v>190.0</v>
      </c>
      <c r="AN173" s="17">
        <v>135.0</v>
      </c>
      <c r="AO173" s="16">
        <v>28.0</v>
      </c>
      <c r="AP173" s="19">
        <v>0.0</v>
      </c>
      <c r="AQ173" s="19">
        <v>0.0</v>
      </c>
      <c r="AR173" s="19">
        <v>0.0</v>
      </c>
      <c r="AS173" s="19">
        <v>0.0</v>
      </c>
      <c r="AT173" s="16">
        <v>28.0</v>
      </c>
      <c r="AU173" s="16">
        <v>190.0</v>
      </c>
      <c r="AV173" s="16">
        <v>135.0</v>
      </c>
      <c r="AW173" s="16">
        <v>20.0</v>
      </c>
      <c r="AX173" s="17">
        <f t="shared" si="3"/>
        <v>102.6</v>
      </c>
      <c r="AY173" s="17">
        <v>0.0</v>
      </c>
      <c r="AZ173" s="17">
        <v>0.0</v>
      </c>
      <c r="BA173" s="17">
        <v>0.0</v>
      </c>
      <c r="BB173" s="17">
        <v>0.0</v>
      </c>
      <c r="BC173" s="17">
        <f t="shared" si="4"/>
        <v>0</v>
      </c>
      <c r="BD173" s="8" t="s">
        <v>76</v>
      </c>
      <c r="BE173" s="22" t="s">
        <v>1323</v>
      </c>
    </row>
    <row r="174" ht="15.75" customHeight="1">
      <c r="A174" s="44">
        <v>3000090.0</v>
      </c>
      <c r="B174" s="8" t="s">
        <v>1324</v>
      </c>
      <c r="C174" s="8">
        <v>3.0</v>
      </c>
      <c r="D174" s="8" t="s">
        <v>968</v>
      </c>
      <c r="E174" s="8">
        <v>2.0</v>
      </c>
      <c r="F174" s="8" t="s">
        <v>969</v>
      </c>
      <c r="G174" s="8">
        <v>1.0</v>
      </c>
      <c r="H174" s="8" t="s">
        <v>1083</v>
      </c>
      <c r="I174" s="8" t="s">
        <v>1325</v>
      </c>
      <c r="J174" s="8">
        <v>7.501201206817E12</v>
      </c>
      <c r="K174" s="8" t="s">
        <v>1296</v>
      </c>
      <c r="L174" s="8" t="s">
        <v>1326</v>
      </c>
      <c r="M174" s="26" t="s">
        <v>1327</v>
      </c>
      <c r="N174" s="11">
        <f t="shared" si="1"/>
        <v>25</v>
      </c>
      <c r="O174" s="8" t="s">
        <v>975</v>
      </c>
      <c r="P174" s="8" t="s">
        <v>976</v>
      </c>
      <c r="Q174" s="12">
        <v>4590.0</v>
      </c>
      <c r="R174" s="12">
        <f t="shared" si="2"/>
        <v>5324.4</v>
      </c>
      <c r="S174" s="8" t="s">
        <v>68</v>
      </c>
      <c r="T174" s="9" t="s">
        <v>977</v>
      </c>
      <c r="U174" s="9" t="s">
        <v>978</v>
      </c>
      <c r="V174" s="13">
        <v>45117.0</v>
      </c>
      <c r="W174" s="53" t="s">
        <v>1328</v>
      </c>
      <c r="X174" s="11" t="s">
        <v>1329</v>
      </c>
      <c r="Y174" s="14" t="s">
        <v>1330</v>
      </c>
      <c r="Z174" s="11"/>
      <c r="AA174" s="11"/>
      <c r="AB174" s="11"/>
      <c r="AC174" s="15" t="s">
        <v>1329</v>
      </c>
      <c r="AD174" s="11"/>
      <c r="AE174" s="11"/>
      <c r="AF174" s="11" t="s">
        <v>1331</v>
      </c>
      <c r="AG174" s="8">
        <f>'Disponibilidad en canales comer'!M140</f>
        <v>2</v>
      </c>
      <c r="AH174" s="8">
        <f>COUNTIF('Composición de COMBOS'!B:B,A174)</f>
        <v>0</v>
      </c>
      <c r="AI174" s="8">
        <v>1.0</v>
      </c>
      <c r="AJ174" s="8">
        <v>1.0</v>
      </c>
      <c r="AK174" s="8" t="s">
        <v>75</v>
      </c>
      <c r="AL174" s="16">
        <v>33.0</v>
      </c>
      <c r="AM174" s="17">
        <v>190.0</v>
      </c>
      <c r="AN174" s="17">
        <v>150.0</v>
      </c>
      <c r="AO174" s="16">
        <v>28.0</v>
      </c>
      <c r="AP174" s="19">
        <v>0.0</v>
      </c>
      <c r="AQ174" s="19">
        <v>0.0</v>
      </c>
      <c r="AR174" s="19">
        <v>0.0</v>
      </c>
      <c r="AS174" s="19">
        <v>0.0</v>
      </c>
      <c r="AT174" s="16">
        <v>30.0</v>
      </c>
      <c r="AU174" s="16">
        <v>190.0</v>
      </c>
      <c r="AV174" s="16">
        <v>150.0</v>
      </c>
      <c r="AW174" s="16">
        <v>23.0</v>
      </c>
      <c r="AX174" s="17">
        <f t="shared" si="3"/>
        <v>131.1</v>
      </c>
      <c r="AY174" s="17">
        <v>0.0</v>
      </c>
      <c r="AZ174" s="17">
        <v>0.0</v>
      </c>
      <c r="BA174" s="17">
        <v>0.0</v>
      </c>
      <c r="BB174" s="17">
        <v>0.0</v>
      </c>
      <c r="BC174" s="17">
        <f t="shared" si="4"/>
        <v>0</v>
      </c>
      <c r="BD174" s="8" t="s">
        <v>76</v>
      </c>
      <c r="BE174" s="22" t="s">
        <v>1332</v>
      </c>
    </row>
    <row r="175" ht="15.75" customHeight="1">
      <c r="A175" s="44">
        <v>3000091.0</v>
      </c>
      <c r="B175" s="8" t="s">
        <v>1333</v>
      </c>
      <c r="C175" s="8">
        <v>3.0</v>
      </c>
      <c r="D175" s="8" t="s">
        <v>968</v>
      </c>
      <c r="E175" s="8">
        <v>2.0</v>
      </c>
      <c r="F175" s="8" t="s">
        <v>969</v>
      </c>
      <c r="G175" s="8">
        <v>2.0</v>
      </c>
      <c r="H175" s="8" t="s">
        <v>970</v>
      </c>
      <c r="I175" s="8" t="s">
        <v>1334</v>
      </c>
      <c r="J175" s="8">
        <v>7.501201208484E12</v>
      </c>
      <c r="K175" s="8" t="s">
        <v>1032</v>
      </c>
      <c r="L175" s="8" t="s">
        <v>1335</v>
      </c>
      <c r="M175" s="21" t="s">
        <v>1336</v>
      </c>
      <c r="N175" s="11">
        <f t="shared" si="1"/>
        <v>25</v>
      </c>
      <c r="O175" s="8" t="s">
        <v>975</v>
      </c>
      <c r="P175" s="8" t="s">
        <v>976</v>
      </c>
      <c r="Q175" s="12">
        <v>2530.0</v>
      </c>
      <c r="R175" s="12">
        <f t="shared" si="2"/>
        <v>2934.8</v>
      </c>
      <c r="S175" s="8" t="s">
        <v>68</v>
      </c>
      <c r="T175" s="9" t="s">
        <v>977</v>
      </c>
      <c r="U175" s="9" t="s">
        <v>978</v>
      </c>
      <c r="V175" s="13">
        <v>45117.0</v>
      </c>
      <c r="W175" s="8" t="s">
        <v>1337</v>
      </c>
      <c r="X175" s="11"/>
      <c r="Y175" s="14" t="s">
        <v>1337</v>
      </c>
      <c r="Z175" s="11"/>
      <c r="AA175" s="11"/>
      <c r="AB175" s="11"/>
      <c r="AC175" s="15" t="s">
        <v>1337</v>
      </c>
      <c r="AD175" s="11"/>
      <c r="AE175" s="11"/>
      <c r="AF175" s="11" t="s">
        <v>1338</v>
      </c>
      <c r="AG175" s="8">
        <f>'Disponibilidad en canales comer'!M141</f>
        <v>1</v>
      </c>
      <c r="AH175" s="8">
        <f>COUNTIF('Composición de COMBOS'!B:B,A175)</f>
        <v>0</v>
      </c>
      <c r="AI175" s="8">
        <v>1.0</v>
      </c>
      <c r="AJ175" s="8">
        <v>1.0</v>
      </c>
      <c r="AK175" s="8" t="s">
        <v>253</v>
      </c>
      <c r="AL175" s="16">
        <v>33.0</v>
      </c>
      <c r="AM175" s="17">
        <v>190.0</v>
      </c>
      <c r="AN175" s="17">
        <v>150.0</v>
      </c>
      <c r="AO175" s="16">
        <v>31.0</v>
      </c>
      <c r="AP175" s="19">
        <v>0.0</v>
      </c>
      <c r="AQ175" s="19">
        <v>0.0</v>
      </c>
      <c r="AR175" s="19">
        <v>0.0</v>
      </c>
      <c r="AS175" s="19">
        <v>0.0</v>
      </c>
      <c r="AT175" s="16">
        <v>33.0</v>
      </c>
      <c r="AU175" s="16">
        <v>190.0</v>
      </c>
      <c r="AV175" s="16">
        <v>150.0</v>
      </c>
      <c r="AW175" s="16">
        <v>23.0</v>
      </c>
      <c r="AX175" s="17">
        <f t="shared" si="3"/>
        <v>131.1</v>
      </c>
      <c r="AY175" s="17">
        <v>0.0</v>
      </c>
      <c r="AZ175" s="17">
        <v>0.0</v>
      </c>
      <c r="BA175" s="17">
        <v>0.0</v>
      </c>
      <c r="BB175" s="17">
        <v>0.0</v>
      </c>
      <c r="BC175" s="17">
        <f t="shared" si="4"/>
        <v>0</v>
      </c>
      <c r="BD175" s="8" t="s">
        <v>76</v>
      </c>
      <c r="BE175" s="22" t="s">
        <v>1339</v>
      </c>
    </row>
    <row r="176" ht="15.75" customHeight="1">
      <c r="A176" s="44">
        <v>3000092.0</v>
      </c>
      <c r="B176" s="8" t="s">
        <v>1340</v>
      </c>
      <c r="C176" s="8">
        <v>3.0</v>
      </c>
      <c r="D176" s="8" t="s">
        <v>968</v>
      </c>
      <c r="E176" s="8">
        <v>2.0</v>
      </c>
      <c r="F176" s="8" t="s">
        <v>969</v>
      </c>
      <c r="G176" s="8">
        <v>2.0</v>
      </c>
      <c r="H176" s="8" t="s">
        <v>970</v>
      </c>
      <c r="I176" s="11" t="s">
        <v>1341</v>
      </c>
      <c r="J176" s="11">
        <v>7.502215506115E12</v>
      </c>
      <c r="K176" s="8" t="s">
        <v>1342</v>
      </c>
      <c r="L176" s="8" t="s">
        <v>1343</v>
      </c>
      <c r="M176" s="21" t="s">
        <v>1344</v>
      </c>
      <c r="N176" s="11">
        <f t="shared" si="1"/>
        <v>23</v>
      </c>
      <c r="O176" s="8" t="s">
        <v>1060</v>
      </c>
      <c r="P176" s="8" t="s">
        <v>1061</v>
      </c>
      <c r="Q176" s="12">
        <v>1790.0</v>
      </c>
      <c r="R176" s="12">
        <f t="shared" si="2"/>
        <v>2076.4</v>
      </c>
      <c r="S176" s="8" t="s">
        <v>68</v>
      </c>
      <c r="T176" s="9" t="s">
        <v>977</v>
      </c>
      <c r="U176" s="9" t="s">
        <v>978</v>
      </c>
      <c r="V176" s="13">
        <v>45117.0</v>
      </c>
      <c r="W176" s="11" t="s">
        <v>1345</v>
      </c>
      <c r="X176" s="11" t="s">
        <v>1345</v>
      </c>
      <c r="Y176" s="14" t="s">
        <v>1345</v>
      </c>
      <c r="Z176" s="11" t="s">
        <v>1346</v>
      </c>
      <c r="AA176" s="11"/>
      <c r="AB176" s="11"/>
      <c r="AC176" s="15" t="s">
        <v>1345</v>
      </c>
      <c r="AD176" s="11"/>
      <c r="AE176" s="11"/>
      <c r="AF176" s="11" t="s">
        <v>1347</v>
      </c>
      <c r="AG176" s="8">
        <f>'Disponibilidad en canales comer'!M142</f>
        <v>1</v>
      </c>
      <c r="AH176" s="8">
        <f>COUNTIF('Composición de COMBOS'!B:B,A176)</f>
        <v>1</v>
      </c>
      <c r="AI176" s="8">
        <v>1.0</v>
      </c>
      <c r="AJ176" s="8">
        <v>1.0</v>
      </c>
      <c r="AK176" s="8" t="s">
        <v>253</v>
      </c>
      <c r="AL176" s="16">
        <v>28.2</v>
      </c>
      <c r="AM176" s="17">
        <v>190.0</v>
      </c>
      <c r="AN176" s="17">
        <v>100.0</v>
      </c>
      <c r="AO176" s="16">
        <v>29.0</v>
      </c>
      <c r="AP176" s="19">
        <v>0.0</v>
      </c>
      <c r="AQ176" s="19">
        <v>0.0</v>
      </c>
      <c r="AR176" s="19">
        <v>0.0</v>
      </c>
      <c r="AS176" s="19">
        <v>0.0</v>
      </c>
      <c r="AT176" s="16">
        <v>28.2</v>
      </c>
      <c r="AU176" s="16">
        <v>190.0</v>
      </c>
      <c r="AV176" s="16">
        <v>100.0</v>
      </c>
      <c r="AW176" s="16">
        <v>29.0</v>
      </c>
      <c r="AX176" s="17">
        <f t="shared" si="3"/>
        <v>110.2</v>
      </c>
      <c r="AY176" s="17">
        <v>0.0</v>
      </c>
      <c r="AZ176" s="17">
        <v>0.0</v>
      </c>
      <c r="BA176" s="17">
        <v>0.0</v>
      </c>
      <c r="BB176" s="17">
        <v>0.0</v>
      </c>
      <c r="BC176" s="17">
        <f t="shared" si="4"/>
        <v>0</v>
      </c>
      <c r="BD176" s="8" t="s">
        <v>76</v>
      </c>
      <c r="BE176" s="22" t="s">
        <v>1348</v>
      </c>
    </row>
    <row r="177" ht="15.75" customHeight="1">
      <c r="A177" s="44">
        <v>3000093.0</v>
      </c>
      <c r="B177" s="8" t="s">
        <v>1349</v>
      </c>
      <c r="C177" s="8">
        <v>3.0</v>
      </c>
      <c r="D177" s="8" t="s">
        <v>968</v>
      </c>
      <c r="E177" s="8">
        <v>2.0</v>
      </c>
      <c r="F177" s="8" t="s">
        <v>969</v>
      </c>
      <c r="G177" s="8">
        <v>2.0</v>
      </c>
      <c r="H177" s="8" t="s">
        <v>970</v>
      </c>
      <c r="I177" s="11" t="s">
        <v>1350</v>
      </c>
      <c r="J177" s="11">
        <v>7.502215506146E12</v>
      </c>
      <c r="K177" s="8" t="s">
        <v>1342</v>
      </c>
      <c r="L177" s="8" t="s">
        <v>1351</v>
      </c>
      <c r="M177" s="21" t="s">
        <v>1352</v>
      </c>
      <c r="N177" s="11">
        <f t="shared" si="1"/>
        <v>23</v>
      </c>
      <c r="O177" s="8" t="s">
        <v>1060</v>
      </c>
      <c r="P177" s="8" t="s">
        <v>1061</v>
      </c>
      <c r="Q177" s="12">
        <v>3090.0</v>
      </c>
      <c r="R177" s="12">
        <f t="shared" si="2"/>
        <v>3584.4</v>
      </c>
      <c r="S177" s="8" t="s">
        <v>68</v>
      </c>
      <c r="T177" s="9" t="s">
        <v>977</v>
      </c>
      <c r="U177" s="9" t="s">
        <v>978</v>
      </c>
      <c r="V177" s="13">
        <v>45117.0</v>
      </c>
      <c r="W177" s="11" t="s">
        <v>1353</v>
      </c>
      <c r="X177" s="11" t="s">
        <v>1353</v>
      </c>
      <c r="Y177" s="14" t="s">
        <v>1353</v>
      </c>
      <c r="Z177" s="11" t="s">
        <v>1354</v>
      </c>
      <c r="AA177" s="11"/>
      <c r="AB177" s="11"/>
      <c r="AC177" s="15"/>
      <c r="AD177" s="11"/>
      <c r="AE177" s="11"/>
      <c r="AF177" s="11" t="s">
        <v>1355</v>
      </c>
      <c r="AG177" s="8">
        <f>'Disponibilidad en canales comer'!M143</f>
        <v>0</v>
      </c>
      <c r="AH177" s="8">
        <f>COUNTIF('Composición de COMBOS'!B:B,A177)</f>
        <v>1</v>
      </c>
      <c r="AI177" s="8">
        <v>1.0</v>
      </c>
      <c r="AJ177" s="8">
        <v>1.0</v>
      </c>
      <c r="AK177" s="8" t="s">
        <v>253</v>
      </c>
      <c r="AL177" s="16">
        <v>53.6</v>
      </c>
      <c r="AM177" s="17">
        <v>190.0</v>
      </c>
      <c r="AN177" s="17">
        <v>200.0</v>
      </c>
      <c r="AO177" s="16">
        <v>29.0</v>
      </c>
      <c r="AP177" s="19">
        <v>0.0</v>
      </c>
      <c r="AQ177" s="19">
        <v>0.0</v>
      </c>
      <c r="AR177" s="19">
        <v>0.0</v>
      </c>
      <c r="AS177" s="19">
        <v>0.0</v>
      </c>
      <c r="AT177" s="16">
        <v>53.6</v>
      </c>
      <c r="AU177" s="16">
        <v>190.0</v>
      </c>
      <c r="AV177" s="16">
        <v>200.0</v>
      </c>
      <c r="AW177" s="16">
        <v>29.0</v>
      </c>
      <c r="AX177" s="17">
        <f t="shared" si="3"/>
        <v>220.4</v>
      </c>
      <c r="AY177" s="17">
        <v>0.0</v>
      </c>
      <c r="AZ177" s="17">
        <v>0.0</v>
      </c>
      <c r="BA177" s="17">
        <v>0.0</v>
      </c>
      <c r="BB177" s="17">
        <v>0.0</v>
      </c>
      <c r="BC177" s="17">
        <f t="shared" si="4"/>
        <v>0</v>
      </c>
      <c r="BD177" s="8" t="s">
        <v>76</v>
      </c>
      <c r="BE177" s="22" t="s">
        <v>1356</v>
      </c>
    </row>
    <row r="178" ht="15.75" customHeight="1">
      <c r="A178" s="44">
        <v>3000094.0</v>
      </c>
      <c r="B178" s="8" t="s">
        <v>1357</v>
      </c>
      <c r="C178" s="8">
        <v>3.0</v>
      </c>
      <c r="D178" s="8" t="s">
        <v>968</v>
      </c>
      <c r="E178" s="8">
        <v>2.0</v>
      </c>
      <c r="F178" s="8" t="s">
        <v>969</v>
      </c>
      <c r="G178" s="8">
        <v>2.0</v>
      </c>
      <c r="H178" s="8" t="s">
        <v>970</v>
      </c>
      <c r="I178" s="11" t="s">
        <v>1358</v>
      </c>
      <c r="J178" s="11">
        <v>7.502215506122E12</v>
      </c>
      <c r="K178" s="8" t="s">
        <v>1342</v>
      </c>
      <c r="L178" s="8" t="s">
        <v>1359</v>
      </c>
      <c r="M178" s="21" t="s">
        <v>1360</v>
      </c>
      <c r="N178" s="11">
        <f t="shared" si="1"/>
        <v>24</v>
      </c>
      <c r="O178" s="8" t="s">
        <v>1060</v>
      </c>
      <c r="P178" s="8" t="s">
        <v>1061</v>
      </c>
      <c r="Q178" s="12">
        <v>2150.0</v>
      </c>
      <c r="R178" s="12">
        <f t="shared" si="2"/>
        <v>2494</v>
      </c>
      <c r="S178" s="8" t="s">
        <v>238</v>
      </c>
      <c r="T178" s="9" t="s">
        <v>977</v>
      </c>
      <c r="U178" s="9" t="s">
        <v>978</v>
      </c>
      <c r="V178" s="13">
        <v>45117.0</v>
      </c>
      <c r="W178" s="11" t="s">
        <v>1361</v>
      </c>
      <c r="X178" s="11" t="s">
        <v>1361</v>
      </c>
      <c r="Y178" s="14" t="s">
        <v>1361</v>
      </c>
      <c r="Z178" s="11" t="s">
        <v>1362</v>
      </c>
      <c r="AA178" s="11"/>
      <c r="AB178" s="11"/>
      <c r="AC178" s="15" t="s">
        <v>1361</v>
      </c>
      <c r="AD178" s="11"/>
      <c r="AE178" s="11"/>
      <c r="AF178" s="11" t="s">
        <v>1363</v>
      </c>
      <c r="AG178" s="8">
        <f>'Disponibilidad en canales comer'!M144</f>
        <v>0</v>
      </c>
      <c r="AH178" s="8">
        <f>COUNTIF('Composición de COMBOS'!B:B,A178)</f>
        <v>1</v>
      </c>
      <c r="AI178" s="8">
        <v>1.0</v>
      </c>
      <c r="AJ178" s="8">
        <v>1.0</v>
      </c>
      <c r="AK178" s="8" t="s">
        <v>253</v>
      </c>
      <c r="AL178" s="16">
        <v>36.1</v>
      </c>
      <c r="AM178" s="17">
        <v>190.0</v>
      </c>
      <c r="AN178" s="17">
        <v>135.0</v>
      </c>
      <c r="AO178" s="16">
        <v>29.0</v>
      </c>
      <c r="AP178" s="19">
        <v>0.0</v>
      </c>
      <c r="AQ178" s="19">
        <v>0.0</v>
      </c>
      <c r="AR178" s="19">
        <v>0.0</v>
      </c>
      <c r="AS178" s="19">
        <v>0.0</v>
      </c>
      <c r="AT178" s="16">
        <v>36.1</v>
      </c>
      <c r="AU178" s="16">
        <v>190.0</v>
      </c>
      <c r="AV178" s="16">
        <v>135.0</v>
      </c>
      <c r="AW178" s="16">
        <v>29.0</v>
      </c>
      <c r="AX178" s="17">
        <f t="shared" si="3"/>
        <v>148.77</v>
      </c>
      <c r="AY178" s="17">
        <v>0.0</v>
      </c>
      <c r="AZ178" s="17">
        <v>0.0</v>
      </c>
      <c r="BA178" s="17">
        <v>0.0</v>
      </c>
      <c r="BB178" s="17">
        <v>0.0</v>
      </c>
      <c r="BC178" s="17">
        <f t="shared" si="4"/>
        <v>0</v>
      </c>
      <c r="BD178" s="8" t="s">
        <v>76</v>
      </c>
      <c r="BE178" s="22" t="s">
        <v>1364</v>
      </c>
    </row>
    <row r="179" ht="15.75" customHeight="1">
      <c r="A179" s="44">
        <v>3000095.0</v>
      </c>
      <c r="B179" s="8" t="s">
        <v>1365</v>
      </c>
      <c r="C179" s="8">
        <v>3.0</v>
      </c>
      <c r="D179" s="8" t="s">
        <v>968</v>
      </c>
      <c r="E179" s="8">
        <v>2.0</v>
      </c>
      <c r="F179" s="8" t="s">
        <v>969</v>
      </c>
      <c r="G179" s="8">
        <v>2.0</v>
      </c>
      <c r="H179" s="8" t="s">
        <v>970</v>
      </c>
      <c r="I179" s="11" t="s">
        <v>1366</v>
      </c>
      <c r="J179" s="11">
        <v>7.502215506139E12</v>
      </c>
      <c r="K179" s="8" t="s">
        <v>1342</v>
      </c>
      <c r="L179" s="8" t="s">
        <v>1367</v>
      </c>
      <c r="M179" s="21" t="s">
        <v>1368</v>
      </c>
      <c r="N179" s="11">
        <f t="shared" si="1"/>
        <v>23</v>
      </c>
      <c r="O179" s="8" t="s">
        <v>1060</v>
      </c>
      <c r="P179" s="8" t="s">
        <v>1061</v>
      </c>
      <c r="Q179" s="12">
        <v>2400.0</v>
      </c>
      <c r="R179" s="12">
        <f t="shared" si="2"/>
        <v>2784</v>
      </c>
      <c r="S179" s="8" t="s">
        <v>68</v>
      </c>
      <c r="T179" s="9" t="s">
        <v>977</v>
      </c>
      <c r="U179" s="9" t="s">
        <v>978</v>
      </c>
      <c r="V179" s="13">
        <v>45117.0</v>
      </c>
      <c r="W179" s="11" t="s">
        <v>1369</v>
      </c>
      <c r="X179" s="11" t="s">
        <v>1369</v>
      </c>
      <c r="Y179" s="14" t="s">
        <v>1369</v>
      </c>
      <c r="Z179" s="11" t="s">
        <v>1370</v>
      </c>
      <c r="AA179" s="11"/>
      <c r="AB179" s="11"/>
      <c r="AC179" s="15"/>
      <c r="AD179" s="11"/>
      <c r="AE179" s="11"/>
      <c r="AF179" s="11" t="s">
        <v>1371</v>
      </c>
      <c r="AG179" s="8">
        <f>'Disponibilidad en canales comer'!M145</f>
        <v>0</v>
      </c>
      <c r="AH179" s="8">
        <f>COUNTIF('Composición de COMBOS'!B:B,A179)</f>
        <v>0</v>
      </c>
      <c r="AI179" s="8">
        <v>1.0</v>
      </c>
      <c r="AJ179" s="8">
        <v>1.0</v>
      </c>
      <c r="AK179" s="8" t="s">
        <v>253</v>
      </c>
      <c r="AL179" s="16">
        <v>41.2</v>
      </c>
      <c r="AM179" s="17">
        <v>190.0</v>
      </c>
      <c r="AN179" s="17">
        <v>150.0</v>
      </c>
      <c r="AO179" s="16">
        <v>29.0</v>
      </c>
      <c r="AP179" s="19">
        <v>0.0</v>
      </c>
      <c r="AQ179" s="19">
        <v>0.0</v>
      </c>
      <c r="AR179" s="19">
        <v>0.0</v>
      </c>
      <c r="AS179" s="19">
        <v>0.0</v>
      </c>
      <c r="AT179" s="16">
        <v>41.2</v>
      </c>
      <c r="AU179" s="16">
        <v>190.0</v>
      </c>
      <c r="AV179" s="16">
        <v>150.0</v>
      </c>
      <c r="AW179" s="16">
        <v>29.0</v>
      </c>
      <c r="AX179" s="17">
        <f t="shared" si="3"/>
        <v>165.3</v>
      </c>
      <c r="AY179" s="17">
        <v>0.0</v>
      </c>
      <c r="AZ179" s="17">
        <v>0.0</v>
      </c>
      <c r="BA179" s="17">
        <v>0.0</v>
      </c>
      <c r="BB179" s="17">
        <v>0.0</v>
      </c>
      <c r="BC179" s="17">
        <f t="shared" si="4"/>
        <v>0</v>
      </c>
      <c r="BD179" s="8" t="s">
        <v>76</v>
      </c>
      <c r="BE179" s="22" t="s">
        <v>1372</v>
      </c>
    </row>
    <row r="180" ht="15.75" customHeight="1">
      <c r="A180" s="44">
        <v>3000096.0</v>
      </c>
      <c r="B180" s="8" t="s">
        <v>1373</v>
      </c>
      <c r="C180" s="8">
        <v>3.0</v>
      </c>
      <c r="D180" s="8" t="s">
        <v>968</v>
      </c>
      <c r="E180" s="8">
        <v>2.0</v>
      </c>
      <c r="F180" s="8" t="s">
        <v>969</v>
      </c>
      <c r="G180" s="8">
        <v>2.0</v>
      </c>
      <c r="H180" s="8" t="s">
        <v>970</v>
      </c>
      <c r="I180" s="11" t="s">
        <v>1374</v>
      </c>
      <c r="J180" s="11">
        <v>7.501719264903E12</v>
      </c>
      <c r="K180" s="8" t="s">
        <v>1076</v>
      </c>
      <c r="L180" s="8" t="s">
        <v>1375</v>
      </c>
      <c r="M180" s="21" t="s">
        <v>1376</v>
      </c>
      <c r="N180" s="11">
        <f t="shared" si="1"/>
        <v>24</v>
      </c>
      <c r="O180" s="8" t="s">
        <v>1060</v>
      </c>
      <c r="P180" s="8" t="s">
        <v>1061</v>
      </c>
      <c r="Q180" s="12">
        <v>2650.0</v>
      </c>
      <c r="R180" s="12">
        <f t="shared" si="2"/>
        <v>3074</v>
      </c>
      <c r="S180" s="8" t="s">
        <v>68</v>
      </c>
      <c r="T180" s="9" t="s">
        <v>977</v>
      </c>
      <c r="U180" s="9" t="s">
        <v>978</v>
      </c>
      <c r="V180" s="13">
        <v>45132.0</v>
      </c>
      <c r="W180" s="11" t="s">
        <v>1377</v>
      </c>
      <c r="X180" s="11" t="s">
        <v>1377</v>
      </c>
      <c r="Y180" s="14" t="s">
        <v>1377</v>
      </c>
      <c r="Z180" s="11" t="s">
        <v>1378</v>
      </c>
      <c r="AA180" s="11"/>
      <c r="AB180" s="11"/>
      <c r="AC180" s="15" t="s">
        <v>1377</v>
      </c>
      <c r="AD180" s="11"/>
      <c r="AE180" s="11"/>
      <c r="AF180" s="11" t="s">
        <v>1379</v>
      </c>
      <c r="AG180" s="8">
        <f>'Disponibilidad en canales comer'!M146</f>
        <v>1</v>
      </c>
      <c r="AH180" s="8">
        <f>COUNTIF('Composición de COMBOS'!B:B,A180)</f>
        <v>0</v>
      </c>
      <c r="AI180" s="8">
        <v>1.0</v>
      </c>
      <c r="AJ180" s="8">
        <v>1.0</v>
      </c>
      <c r="AK180" s="8" t="s">
        <v>253</v>
      </c>
      <c r="AL180" s="16">
        <v>26.0</v>
      </c>
      <c r="AM180" s="17">
        <v>190.0</v>
      </c>
      <c r="AN180" s="17">
        <v>100.0</v>
      </c>
      <c r="AO180" s="16">
        <v>36.0</v>
      </c>
      <c r="AP180" s="19">
        <v>0.0</v>
      </c>
      <c r="AQ180" s="19">
        <v>0.0</v>
      </c>
      <c r="AR180" s="19">
        <v>0.0</v>
      </c>
      <c r="AS180" s="19">
        <v>0.0</v>
      </c>
      <c r="AT180" s="16">
        <v>26.0</v>
      </c>
      <c r="AU180" s="16">
        <v>190.0</v>
      </c>
      <c r="AV180" s="16">
        <v>100.0</v>
      </c>
      <c r="AW180" s="16">
        <v>36.0</v>
      </c>
      <c r="AX180" s="17">
        <f t="shared" si="3"/>
        <v>136.8</v>
      </c>
      <c r="AY180" s="17">
        <v>0.0</v>
      </c>
      <c r="AZ180" s="17">
        <v>0.0</v>
      </c>
      <c r="BA180" s="17">
        <v>0.0</v>
      </c>
      <c r="BB180" s="17">
        <v>0.0</v>
      </c>
      <c r="BC180" s="17">
        <f t="shared" si="4"/>
        <v>0</v>
      </c>
      <c r="BD180" s="8" t="s">
        <v>76</v>
      </c>
      <c r="BE180" s="22" t="s">
        <v>1380</v>
      </c>
    </row>
    <row r="181" ht="15.75" customHeight="1">
      <c r="A181" s="44">
        <v>3000097.0</v>
      </c>
      <c r="B181" s="8" t="s">
        <v>1381</v>
      </c>
      <c r="C181" s="8">
        <v>3.0</v>
      </c>
      <c r="D181" s="8" t="s">
        <v>968</v>
      </c>
      <c r="E181" s="8">
        <v>2.0</v>
      </c>
      <c r="F181" s="8" t="s">
        <v>969</v>
      </c>
      <c r="G181" s="8">
        <v>2.0</v>
      </c>
      <c r="H181" s="8" t="s">
        <v>970</v>
      </c>
      <c r="I181" s="11" t="s">
        <v>1382</v>
      </c>
      <c r="J181" s="11">
        <v>7.50171926491E12</v>
      </c>
      <c r="K181" s="8" t="s">
        <v>1076</v>
      </c>
      <c r="L181" s="8" t="s">
        <v>1383</v>
      </c>
      <c r="M181" s="21" t="s">
        <v>1384</v>
      </c>
      <c r="N181" s="11">
        <f t="shared" si="1"/>
        <v>25</v>
      </c>
      <c r="O181" s="8" t="s">
        <v>1060</v>
      </c>
      <c r="P181" s="8" t="s">
        <v>1061</v>
      </c>
      <c r="Q181" s="12">
        <v>3400.0</v>
      </c>
      <c r="R181" s="12">
        <f t="shared" si="2"/>
        <v>3944</v>
      </c>
      <c r="S181" s="8" t="s">
        <v>68</v>
      </c>
      <c r="T181" s="9" t="s">
        <v>977</v>
      </c>
      <c r="U181" s="9" t="s">
        <v>978</v>
      </c>
      <c r="V181" s="13">
        <v>45132.0</v>
      </c>
      <c r="W181" s="11" t="s">
        <v>1385</v>
      </c>
      <c r="X181" s="11" t="s">
        <v>1385</v>
      </c>
      <c r="Y181" s="14" t="s">
        <v>1385</v>
      </c>
      <c r="Z181" s="11" t="s">
        <v>1386</v>
      </c>
      <c r="AA181" s="11"/>
      <c r="AB181" s="11"/>
      <c r="AC181" s="15"/>
      <c r="AD181" s="11"/>
      <c r="AE181" s="11"/>
      <c r="AF181" s="11" t="s">
        <v>1387</v>
      </c>
      <c r="AG181" s="8">
        <f>'Disponibilidad en canales comer'!M147</f>
        <v>0</v>
      </c>
      <c r="AH181" s="8">
        <f>COUNTIF('Composición de COMBOS'!B:B,A181)</f>
        <v>0</v>
      </c>
      <c r="AI181" s="8">
        <v>1.0</v>
      </c>
      <c r="AJ181" s="8">
        <v>1.0</v>
      </c>
      <c r="AK181" s="8" t="s">
        <v>253</v>
      </c>
      <c r="AL181" s="16">
        <v>36.0</v>
      </c>
      <c r="AM181" s="17">
        <v>190.0</v>
      </c>
      <c r="AN181" s="17">
        <v>135.0</v>
      </c>
      <c r="AO181" s="16">
        <v>36.0</v>
      </c>
      <c r="AP181" s="19">
        <v>0.0</v>
      </c>
      <c r="AQ181" s="19">
        <v>0.0</v>
      </c>
      <c r="AR181" s="19">
        <v>0.0</v>
      </c>
      <c r="AS181" s="19">
        <v>0.0</v>
      </c>
      <c r="AT181" s="16">
        <v>36.0</v>
      </c>
      <c r="AU181" s="16">
        <v>190.0</v>
      </c>
      <c r="AV181" s="16">
        <v>135.0</v>
      </c>
      <c r="AW181" s="16">
        <v>36.0</v>
      </c>
      <c r="AX181" s="17">
        <f t="shared" si="3"/>
        <v>184.68</v>
      </c>
      <c r="AY181" s="17">
        <v>0.0</v>
      </c>
      <c r="AZ181" s="17">
        <v>0.0</v>
      </c>
      <c r="BA181" s="17">
        <v>0.0</v>
      </c>
      <c r="BB181" s="17">
        <v>0.0</v>
      </c>
      <c r="BC181" s="17">
        <f t="shared" si="4"/>
        <v>0</v>
      </c>
      <c r="BD181" s="8" t="s">
        <v>76</v>
      </c>
      <c r="BE181" s="22" t="s">
        <v>1388</v>
      </c>
    </row>
    <row r="182" ht="15.75" customHeight="1">
      <c r="A182" s="44">
        <v>3000098.0</v>
      </c>
      <c r="B182" s="8" t="s">
        <v>1389</v>
      </c>
      <c r="C182" s="8">
        <v>3.0</v>
      </c>
      <c r="D182" s="8" t="s">
        <v>968</v>
      </c>
      <c r="E182" s="8">
        <v>2.0</v>
      </c>
      <c r="F182" s="8" t="s">
        <v>969</v>
      </c>
      <c r="G182" s="8">
        <v>2.0</v>
      </c>
      <c r="H182" s="8" t="s">
        <v>970</v>
      </c>
      <c r="I182" s="11" t="s">
        <v>1390</v>
      </c>
      <c r="J182" s="11">
        <v>7.501719264927E12</v>
      </c>
      <c r="K182" s="8" t="s">
        <v>1076</v>
      </c>
      <c r="L182" s="8" t="s">
        <v>1391</v>
      </c>
      <c r="M182" s="21" t="s">
        <v>1392</v>
      </c>
      <c r="N182" s="11">
        <f t="shared" si="1"/>
        <v>24</v>
      </c>
      <c r="O182" s="8" t="s">
        <v>1060</v>
      </c>
      <c r="P182" s="8" t="s">
        <v>1061</v>
      </c>
      <c r="Q182" s="12">
        <v>3700.0</v>
      </c>
      <c r="R182" s="12">
        <f t="shared" si="2"/>
        <v>4292</v>
      </c>
      <c r="S182" s="8" t="s">
        <v>68</v>
      </c>
      <c r="T182" s="9" t="s">
        <v>977</v>
      </c>
      <c r="U182" s="9" t="s">
        <v>978</v>
      </c>
      <c r="V182" s="13">
        <v>45132.0</v>
      </c>
      <c r="W182" s="11" t="s">
        <v>1393</v>
      </c>
      <c r="X182" s="11" t="s">
        <v>1393</v>
      </c>
      <c r="Y182" s="14" t="s">
        <v>1393</v>
      </c>
      <c r="Z182" s="11" t="s">
        <v>1394</v>
      </c>
      <c r="AA182" s="11"/>
      <c r="AB182" s="11"/>
      <c r="AC182" s="15" t="s">
        <v>1393</v>
      </c>
      <c r="AD182" s="11"/>
      <c r="AE182" s="11"/>
      <c r="AF182" s="11" t="s">
        <v>1395</v>
      </c>
      <c r="AG182" s="8">
        <f>'Disponibilidad en canales comer'!M148</f>
        <v>1</v>
      </c>
      <c r="AH182" s="8">
        <f>COUNTIF('Composición de COMBOS'!B:B,A182)</f>
        <v>0</v>
      </c>
      <c r="AI182" s="8">
        <v>1.0</v>
      </c>
      <c r="AJ182" s="8">
        <v>1.0</v>
      </c>
      <c r="AK182" s="8" t="s">
        <v>253</v>
      </c>
      <c r="AL182" s="16">
        <v>42.5</v>
      </c>
      <c r="AM182" s="17">
        <v>190.0</v>
      </c>
      <c r="AN182" s="17">
        <v>150.0</v>
      </c>
      <c r="AO182" s="16">
        <v>36.0</v>
      </c>
      <c r="AP182" s="19">
        <v>0.0</v>
      </c>
      <c r="AQ182" s="19">
        <v>0.0</v>
      </c>
      <c r="AR182" s="19">
        <v>0.0</v>
      </c>
      <c r="AS182" s="19">
        <v>0.0</v>
      </c>
      <c r="AT182" s="16">
        <v>42.5</v>
      </c>
      <c r="AU182" s="16">
        <v>190.0</v>
      </c>
      <c r="AV182" s="16">
        <v>150.0</v>
      </c>
      <c r="AW182" s="16">
        <v>36.0</v>
      </c>
      <c r="AX182" s="17">
        <f t="shared" si="3"/>
        <v>205.2</v>
      </c>
      <c r="AY182" s="17">
        <v>0.0</v>
      </c>
      <c r="AZ182" s="17">
        <v>0.0</v>
      </c>
      <c r="BA182" s="17">
        <v>0.0</v>
      </c>
      <c r="BB182" s="17">
        <v>0.0</v>
      </c>
      <c r="BC182" s="17">
        <f t="shared" si="4"/>
        <v>0</v>
      </c>
      <c r="BD182" s="8" t="s">
        <v>76</v>
      </c>
      <c r="BE182" s="22" t="s">
        <v>1396</v>
      </c>
    </row>
    <row r="183" ht="15.75" customHeight="1">
      <c r="A183" s="44">
        <v>3000099.0</v>
      </c>
      <c r="B183" s="8" t="s">
        <v>1397</v>
      </c>
      <c r="C183" s="8">
        <v>3.0</v>
      </c>
      <c r="D183" s="8" t="s">
        <v>968</v>
      </c>
      <c r="E183" s="8">
        <v>2.0</v>
      </c>
      <c r="F183" s="8" t="s">
        <v>969</v>
      </c>
      <c r="G183" s="8">
        <v>1.0</v>
      </c>
      <c r="H183" s="8" t="s">
        <v>1083</v>
      </c>
      <c r="I183" s="11" t="s">
        <v>1398</v>
      </c>
      <c r="J183" s="11">
        <v>7.502316403306E12</v>
      </c>
      <c r="K183" s="8" t="s">
        <v>1399</v>
      </c>
      <c r="L183" s="8" t="s">
        <v>1400</v>
      </c>
      <c r="M183" s="26" t="s">
        <v>1401</v>
      </c>
      <c r="N183" s="11">
        <f t="shared" si="1"/>
        <v>26</v>
      </c>
      <c r="O183" s="8" t="s">
        <v>1060</v>
      </c>
      <c r="P183" s="8" t="s">
        <v>1061</v>
      </c>
      <c r="Q183" s="12">
        <v>4190.0</v>
      </c>
      <c r="R183" s="12">
        <f t="shared" si="2"/>
        <v>4860.4</v>
      </c>
      <c r="S183" s="8" t="s">
        <v>68</v>
      </c>
      <c r="T183" s="9" t="s">
        <v>977</v>
      </c>
      <c r="U183" s="9" t="s">
        <v>978</v>
      </c>
      <c r="V183" s="13">
        <v>45177.0</v>
      </c>
      <c r="W183" s="11" t="s">
        <v>1402</v>
      </c>
      <c r="X183" s="11" t="s">
        <v>1403</v>
      </c>
      <c r="Y183" s="14" t="s">
        <v>1404</v>
      </c>
      <c r="Z183" s="11" t="s">
        <v>1405</v>
      </c>
      <c r="AA183" s="11"/>
      <c r="AB183" s="11"/>
      <c r="AC183" s="15" t="s">
        <v>1404</v>
      </c>
      <c r="AD183" s="11"/>
      <c r="AE183" s="11"/>
      <c r="AF183" s="11" t="s">
        <v>1406</v>
      </c>
      <c r="AG183" s="8">
        <f>'Disponibilidad en canales comer'!M149</f>
        <v>2</v>
      </c>
      <c r="AH183" s="8">
        <f>COUNTIF('Composición de COMBOS'!B:B,A183)</f>
        <v>0</v>
      </c>
      <c r="AI183" s="8">
        <v>1.0</v>
      </c>
      <c r="AJ183" s="8">
        <v>1.0</v>
      </c>
      <c r="AK183" s="8" t="s">
        <v>75</v>
      </c>
      <c r="AL183" s="16">
        <v>28.4</v>
      </c>
      <c r="AM183" s="17">
        <v>190.0</v>
      </c>
      <c r="AN183" s="17">
        <v>200.0</v>
      </c>
      <c r="AO183" s="16">
        <v>20.0</v>
      </c>
      <c r="AP183" s="19">
        <v>0.0</v>
      </c>
      <c r="AQ183" s="19">
        <v>0.0</v>
      </c>
      <c r="AR183" s="19">
        <v>0.0</v>
      </c>
      <c r="AS183" s="19">
        <v>0.0</v>
      </c>
      <c r="AT183" s="16">
        <v>35.0</v>
      </c>
      <c r="AU183" s="16">
        <v>205.0</v>
      </c>
      <c r="AV183" s="16">
        <v>43.0</v>
      </c>
      <c r="AW183" s="16">
        <v>43.0</v>
      </c>
      <c r="AX183" s="17">
        <f t="shared" si="3"/>
        <v>75.809</v>
      </c>
      <c r="AY183" s="17">
        <v>0.0</v>
      </c>
      <c r="AZ183" s="17">
        <v>0.0</v>
      </c>
      <c r="BA183" s="17">
        <v>0.0</v>
      </c>
      <c r="BB183" s="17">
        <v>0.0</v>
      </c>
      <c r="BC183" s="17">
        <f t="shared" si="4"/>
        <v>0</v>
      </c>
      <c r="BD183" s="8" t="s">
        <v>76</v>
      </c>
      <c r="BE183" s="22" t="s">
        <v>1407</v>
      </c>
    </row>
    <row r="184" ht="15.75" customHeight="1">
      <c r="A184" s="44">
        <v>3000100.0</v>
      </c>
      <c r="B184" s="8" t="s">
        <v>1408</v>
      </c>
      <c r="C184" s="8">
        <v>3.0</v>
      </c>
      <c r="D184" s="8" t="s">
        <v>968</v>
      </c>
      <c r="E184" s="8">
        <v>2.0</v>
      </c>
      <c r="F184" s="8" t="s">
        <v>969</v>
      </c>
      <c r="G184" s="8">
        <v>1.0</v>
      </c>
      <c r="H184" s="8" t="s">
        <v>1083</v>
      </c>
      <c r="I184" s="11" t="s">
        <v>1409</v>
      </c>
      <c r="J184" s="11">
        <v>7.502316403283E12</v>
      </c>
      <c r="K184" s="8" t="s">
        <v>1399</v>
      </c>
      <c r="L184" s="8" t="s">
        <v>1410</v>
      </c>
      <c r="M184" s="26" t="s">
        <v>1411</v>
      </c>
      <c r="N184" s="11">
        <f t="shared" si="1"/>
        <v>27</v>
      </c>
      <c r="O184" s="8" t="s">
        <v>1060</v>
      </c>
      <c r="P184" s="8" t="s">
        <v>1061</v>
      </c>
      <c r="Q184" s="12">
        <v>2990.0</v>
      </c>
      <c r="R184" s="12">
        <f t="shared" si="2"/>
        <v>3468.4</v>
      </c>
      <c r="S184" s="8" t="s">
        <v>68</v>
      </c>
      <c r="T184" s="9" t="s">
        <v>977</v>
      </c>
      <c r="U184" s="9" t="s">
        <v>978</v>
      </c>
      <c r="V184" s="13">
        <v>45177.0</v>
      </c>
      <c r="W184" s="11" t="s">
        <v>1412</v>
      </c>
      <c r="X184" s="11"/>
      <c r="Y184" s="14" t="s">
        <v>1413</v>
      </c>
      <c r="Z184" s="11" t="s">
        <v>1414</v>
      </c>
      <c r="AA184" s="11"/>
      <c r="AB184" s="11"/>
      <c r="AC184" s="15"/>
      <c r="AD184" s="11"/>
      <c r="AE184" s="11"/>
      <c r="AF184" s="11" t="s">
        <v>1415</v>
      </c>
      <c r="AG184" s="8">
        <f>'Disponibilidad en canales comer'!M150</f>
        <v>1</v>
      </c>
      <c r="AH184" s="8">
        <f>COUNTIF('Composición de COMBOS'!B:B,A184)</f>
        <v>0</v>
      </c>
      <c r="AI184" s="8">
        <v>1.0</v>
      </c>
      <c r="AJ184" s="8">
        <v>1.0</v>
      </c>
      <c r="AK184" s="8" t="s">
        <v>75</v>
      </c>
      <c r="AL184" s="16">
        <v>19.6</v>
      </c>
      <c r="AM184" s="17">
        <v>190.0</v>
      </c>
      <c r="AN184" s="17">
        <v>135.0</v>
      </c>
      <c r="AO184" s="16">
        <v>20.0</v>
      </c>
      <c r="AP184" s="19">
        <v>0.0</v>
      </c>
      <c r="AQ184" s="19">
        <v>0.0</v>
      </c>
      <c r="AR184" s="19">
        <v>0.0</v>
      </c>
      <c r="AS184" s="19">
        <v>0.0</v>
      </c>
      <c r="AT184" s="16">
        <v>28.0</v>
      </c>
      <c r="AU184" s="16">
        <v>190.0</v>
      </c>
      <c r="AV184" s="16">
        <v>43.0</v>
      </c>
      <c r="AW184" s="16">
        <v>43.0</v>
      </c>
      <c r="AX184" s="17">
        <f t="shared" si="3"/>
        <v>70.262</v>
      </c>
      <c r="AY184" s="17">
        <v>0.0</v>
      </c>
      <c r="AZ184" s="17">
        <v>0.0</v>
      </c>
      <c r="BA184" s="17">
        <v>0.0</v>
      </c>
      <c r="BB184" s="17">
        <v>0.0</v>
      </c>
      <c r="BC184" s="17">
        <f t="shared" si="4"/>
        <v>0</v>
      </c>
      <c r="BD184" s="8" t="s">
        <v>76</v>
      </c>
      <c r="BE184" s="22" t="s">
        <v>1416</v>
      </c>
    </row>
    <row r="185" ht="15.75" customHeight="1">
      <c r="A185" s="44">
        <v>3000101.0</v>
      </c>
      <c r="B185" s="8" t="s">
        <v>1417</v>
      </c>
      <c r="C185" s="8">
        <v>3.0</v>
      </c>
      <c r="D185" s="8" t="s">
        <v>968</v>
      </c>
      <c r="E185" s="8">
        <v>2.0</v>
      </c>
      <c r="F185" s="8" t="s">
        <v>969</v>
      </c>
      <c r="G185" s="8">
        <v>1.0</v>
      </c>
      <c r="H185" s="8" t="s">
        <v>1083</v>
      </c>
      <c r="I185" s="11" t="s">
        <v>1418</v>
      </c>
      <c r="J185" s="11">
        <v>7.50231640329E12</v>
      </c>
      <c r="K185" s="8" t="s">
        <v>1399</v>
      </c>
      <c r="L185" s="8" t="s">
        <v>1419</v>
      </c>
      <c r="M185" s="26" t="s">
        <v>1420</v>
      </c>
      <c r="N185" s="11">
        <f t="shared" si="1"/>
        <v>26</v>
      </c>
      <c r="O185" s="8" t="s">
        <v>1060</v>
      </c>
      <c r="P185" s="8" t="s">
        <v>1061</v>
      </c>
      <c r="Q185" s="12">
        <v>3490.0</v>
      </c>
      <c r="R185" s="12">
        <f t="shared" si="2"/>
        <v>4048.4</v>
      </c>
      <c r="S185" s="8" t="s">
        <v>68</v>
      </c>
      <c r="T185" s="9" t="s">
        <v>977</v>
      </c>
      <c r="U185" s="9" t="s">
        <v>978</v>
      </c>
      <c r="V185" s="13">
        <v>45177.0</v>
      </c>
      <c r="W185" s="11" t="s">
        <v>1421</v>
      </c>
      <c r="X185" s="11"/>
      <c r="Y185" s="14" t="s">
        <v>1422</v>
      </c>
      <c r="Z185" s="11" t="s">
        <v>1423</v>
      </c>
      <c r="AA185" s="11"/>
      <c r="AB185" s="11"/>
      <c r="AC185" s="15" t="s">
        <v>1422</v>
      </c>
      <c r="AD185" s="11"/>
      <c r="AE185" s="11"/>
      <c r="AF185" s="11" t="s">
        <v>1424</v>
      </c>
      <c r="AG185" s="8">
        <f>'Disponibilidad en canales comer'!M151</f>
        <v>2</v>
      </c>
      <c r="AH185" s="8">
        <f>COUNTIF('Composición de COMBOS'!B:B,A185)</f>
        <v>0</v>
      </c>
      <c r="AI185" s="8">
        <v>1.0</v>
      </c>
      <c r="AJ185" s="8">
        <v>1.0</v>
      </c>
      <c r="AK185" s="8" t="s">
        <v>75</v>
      </c>
      <c r="AL185" s="16">
        <v>21.6</v>
      </c>
      <c r="AM185" s="17">
        <v>190.0</v>
      </c>
      <c r="AN185" s="17">
        <v>150.0</v>
      </c>
      <c r="AO185" s="16">
        <v>20.0</v>
      </c>
      <c r="AP185" s="19">
        <v>0.0</v>
      </c>
      <c r="AQ185" s="19">
        <v>0.0</v>
      </c>
      <c r="AR185" s="19">
        <v>0.0</v>
      </c>
      <c r="AS185" s="19">
        <v>0.0</v>
      </c>
      <c r="AT185" s="16">
        <v>30.0</v>
      </c>
      <c r="AU185" s="16">
        <v>194.0</v>
      </c>
      <c r="AV185" s="16">
        <v>43.0</v>
      </c>
      <c r="AW185" s="16">
        <v>43.0</v>
      </c>
      <c r="AX185" s="17">
        <f t="shared" si="3"/>
        <v>71.7412</v>
      </c>
      <c r="AY185" s="17">
        <v>0.0</v>
      </c>
      <c r="AZ185" s="17">
        <v>0.0</v>
      </c>
      <c r="BA185" s="17">
        <v>0.0</v>
      </c>
      <c r="BB185" s="17">
        <v>0.0</v>
      </c>
      <c r="BC185" s="17">
        <f t="shared" si="4"/>
        <v>0</v>
      </c>
      <c r="BD185" s="8" t="s">
        <v>76</v>
      </c>
      <c r="BE185" s="22" t="s">
        <v>1425</v>
      </c>
    </row>
    <row r="186" ht="15.75" customHeight="1">
      <c r="A186" s="44">
        <v>3000102.0</v>
      </c>
      <c r="B186" s="8" t="s">
        <v>1426</v>
      </c>
      <c r="C186" s="8">
        <v>3.0</v>
      </c>
      <c r="D186" s="8" t="s">
        <v>968</v>
      </c>
      <c r="E186" s="8">
        <v>2.0</v>
      </c>
      <c r="F186" s="8" t="s">
        <v>969</v>
      </c>
      <c r="G186" s="8">
        <v>1.0</v>
      </c>
      <c r="H186" s="8" t="s">
        <v>1083</v>
      </c>
      <c r="I186" s="11" t="s">
        <v>1427</v>
      </c>
      <c r="J186" s="11">
        <v>7.502316403313E12</v>
      </c>
      <c r="K186" s="8" t="s">
        <v>1085</v>
      </c>
      <c r="L186" s="8" t="s">
        <v>1428</v>
      </c>
      <c r="M186" s="26" t="s">
        <v>1429</v>
      </c>
      <c r="N186" s="11">
        <f t="shared" si="1"/>
        <v>29</v>
      </c>
      <c r="O186" s="8" t="s">
        <v>1060</v>
      </c>
      <c r="P186" s="8" t="s">
        <v>1061</v>
      </c>
      <c r="Q186" s="12">
        <v>2990.0</v>
      </c>
      <c r="R186" s="12">
        <f t="shared" si="2"/>
        <v>3468.4</v>
      </c>
      <c r="S186" s="8" t="s">
        <v>68</v>
      </c>
      <c r="T186" s="9" t="s">
        <v>977</v>
      </c>
      <c r="U186" s="9" t="s">
        <v>978</v>
      </c>
      <c r="V186" s="13">
        <v>45177.0</v>
      </c>
      <c r="W186" s="11" t="s">
        <v>1430</v>
      </c>
      <c r="X186" s="11"/>
      <c r="Y186" s="14" t="s">
        <v>1431</v>
      </c>
      <c r="Z186" s="11" t="s">
        <v>1432</v>
      </c>
      <c r="AA186" s="11"/>
      <c r="AB186" s="11"/>
      <c r="AC186" s="15" t="s">
        <v>1431</v>
      </c>
      <c r="AD186" s="11"/>
      <c r="AE186" s="11"/>
      <c r="AF186" s="11" t="s">
        <v>1433</v>
      </c>
      <c r="AG186" s="8">
        <f>'Disponibilidad en canales comer'!M152</f>
        <v>1</v>
      </c>
      <c r="AH186" s="8">
        <f>COUNTIF('Composición de COMBOS'!B:B,A186)</f>
        <v>0</v>
      </c>
      <c r="AI186" s="8">
        <v>1.0</v>
      </c>
      <c r="AJ186" s="8">
        <v>1.0</v>
      </c>
      <c r="AK186" s="8" t="s">
        <v>75</v>
      </c>
      <c r="AL186" s="16">
        <v>22.4</v>
      </c>
      <c r="AM186" s="17">
        <v>190.0</v>
      </c>
      <c r="AN186" s="17">
        <v>100.0</v>
      </c>
      <c r="AO186" s="16">
        <v>25.0</v>
      </c>
      <c r="AP186" s="19">
        <v>0.0</v>
      </c>
      <c r="AQ186" s="19">
        <v>0.0</v>
      </c>
      <c r="AR186" s="19">
        <v>0.0</v>
      </c>
      <c r="AS186" s="19">
        <v>0.0</v>
      </c>
      <c r="AT186" s="16">
        <v>25.0</v>
      </c>
      <c r="AU186" s="16">
        <v>190.0</v>
      </c>
      <c r="AV186" s="16">
        <v>100.0</v>
      </c>
      <c r="AW186" s="16">
        <v>43.0</v>
      </c>
      <c r="AX186" s="17">
        <f t="shared" si="3"/>
        <v>163.4</v>
      </c>
      <c r="AY186" s="17">
        <v>0.0</v>
      </c>
      <c r="AZ186" s="17">
        <v>0.0</v>
      </c>
      <c r="BA186" s="17">
        <v>0.0</v>
      </c>
      <c r="BB186" s="17">
        <v>0.0</v>
      </c>
      <c r="BC186" s="17">
        <f t="shared" si="4"/>
        <v>0</v>
      </c>
      <c r="BD186" s="8" t="s">
        <v>76</v>
      </c>
      <c r="BE186" s="22" t="s">
        <v>1434</v>
      </c>
    </row>
    <row r="187" ht="15.75" customHeight="1">
      <c r="A187" s="44">
        <v>3000103.0</v>
      </c>
      <c r="B187" s="8" t="s">
        <v>1435</v>
      </c>
      <c r="C187" s="8">
        <v>3.0</v>
      </c>
      <c r="D187" s="8" t="s">
        <v>968</v>
      </c>
      <c r="E187" s="8">
        <v>2.0</v>
      </c>
      <c r="F187" s="8" t="s">
        <v>969</v>
      </c>
      <c r="G187" s="8">
        <v>1.0</v>
      </c>
      <c r="H187" s="8" t="s">
        <v>1083</v>
      </c>
      <c r="I187" s="11" t="s">
        <v>1436</v>
      </c>
      <c r="J187" s="11">
        <v>7.502316403344E12</v>
      </c>
      <c r="K187" s="8" t="s">
        <v>1085</v>
      </c>
      <c r="L187" s="8" t="s">
        <v>1437</v>
      </c>
      <c r="M187" s="26" t="s">
        <v>1438</v>
      </c>
      <c r="N187" s="11">
        <f t="shared" si="1"/>
        <v>29</v>
      </c>
      <c r="O187" s="8" t="s">
        <v>1060</v>
      </c>
      <c r="P187" s="8" t="s">
        <v>1061</v>
      </c>
      <c r="Q187" s="12">
        <v>5390.0</v>
      </c>
      <c r="R187" s="12">
        <f t="shared" si="2"/>
        <v>6252.4</v>
      </c>
      <c r="S187" s="8" t="s">
        <v>68</v>
      </c>
      <c r="T187" s="9" t="s">
        <v>977</v>
      </c>
      <c r="U187" s="9" t="s">
        <v>978</v>
      </c>
      <c r="V187" s="13">
        <v>45177.0</v>
      </c>
      <c r="W187" s="11" t="s">
        <v>1439</v>
      </c>
      <c r="X187" s="11"/>
      <c r="Y187" s="14" t="s">
        <v>1440</v>
      </c>
      <c r="Z187" s="11" t="s">
        <v>1441</v>
      </c>
      <c r="AA187" s="11"/>
      <c r="AB187" s="11"/>
      <c r="AC187" s="15" t="s">
        <v>1440</v>
      </c>
      <c r="AD187" s="11"/>
      <c r="AE187" s="11"/>
      <c r="AF187" s="11" t="s">
        <v>1442</v>
      </c>
      <c r="AG187" s="8">
        <f>'Disponibilidad en canales comer'!M153</f>
        <v>1</v>
      </c>
      <c r="AH187" s="8">
        <f>COUNTIF('Composición de COMBOS'!B:B,A187)</f>
        <v>0</v>
      </c>
      <c r="AI187" s="8">
        <v>1.0</v>
      </c>
      <c r="AJ187" s="8">
        <v>1.0</v>
      </c>
      <c r="AK187" s="8" t="s">
        <v>75</v>
      </c>
      <c r="AL187" s="16">
        <v>43.4</v>
      </c>
      <c r="AM187" s="17">
        <v>190.0</v>
      </c>
      <c r="AN187" s="17">
        <v>200.0</v>
      </c>
      <c r="AO187" s="16">
        <v>25.0</v>
      </c>
      <c r="AP187" s="19">
        <v>0.0</v>
      </c>
      <c r="AQ187" s="19">
        <v>0.0</v>
      </c>
      <c r="AR187" s="19">
        <v>0.0</v>
      </c>
      <c r="AS187" s="19">
        <v>0.0</v>
      </c>
      <c r="AT187" s="16">
        <v>35.0</v>
      </c>
      <c r="AU187" s="16">
        <v>205.0</v>
      </c>
      <c r="AV187" s="16">
        <v>43.0</v>
      </c>
      <c r="AW187" s="16">
        <v>43.0</v>
      </c>
      <c r="AX187" s="17">
        <f t="shared" si="3"/>
        <v>75.809</v>
      </c>
      <c r="AY187" s="17">
        <v>0.0</v>
      </c>
      <c r="AZ187" s="17">
        <v>0.0</v>
      </c>
      <c r="BA187" s="17">
        <v>0.0</v>
      </c>
      <c r="BB187" s="17">
        <v>0.0</v>
      </c>
      <c r="BC187" s="17">
        <f t="shared" si="4"/>
        <v>0</v>
      </c>
      <c r="BD187" s="8" t="s">
        <v>76</v>
      </c>
      <c r="BE187" s="22" t="s">
        <v>1443</v>
      </c>
    </row>
    <row r="188" ht="15.75" customHeight="1">
      <c r="A188" s="44">
        <v>3000104.0</v>
      </c>
      <c r="B188" s="8" t="s">
        <v>1444</v>
      </c>
      <c r="C188" s="8">
        <v>3.0</v>
      </c>
      <c r="D188" s="8" t="s">
        <v>968</v>
      </c>
      <c r="E188" s="8">
        <v>2.0</v>
      </c>
      <c r="F188" s="8" t="s">
        <v>969</v>
      </c>
      <c r="G188" s="8">
        <v>1.0</v>
      </c>
      <c r="H188" s="8" t="s">
        <v>1083</v>
      </c>
      <c r="I188" s="11" t="s">
        <v>1445</v>
      </c>
      <c r="J188" s="11">
        <v>7.502316403337E12</v>
      </c>
      <c r="K188" s="8" t="s">
        <v>1085</v>
      </c>
      <c r="L188" s="8" t="s">
        <v>1446</v>
      </c>
      <c r="M188" s="26" t="s">
        <v>1447</v>
      </c>
      <c r="N188" s="11">
        <f t="shared" si="1"/>
        <v>29</v>
      </c>
      <c r="O188" s="8" t="s">
        <v>1060</v>
      </c>
      <c r="P188" s="8" t="s">
        <v>1061</v>
      </c>
      <c r="Q188" s="12">
        <v>4450.0</v>
      </c>
      <c r="R188" s="12">
        <f t="shared" si="2"/>
        <v>5162</v>
      </c>
      <c r="S188" s="8" t="s">
        <v>68</v>
      </c>
      <c r="T188" s="9" t="s">
        <v>977</v>
      </c>
      <c r="U188" s="9" t="s">
        <v>978</v>
      </c>
      <c r="V188" s="13">
        <v>45177.0</v>
      </c>
      <c r="W188" s="11" t="s">
        <v>1448</v>
      </c>
      <c r="X188" s="11"/>
      <c r="Y188" s="14" t="s">
        <v>1449</v>
      </c>
      <c r="Z188" s="11" t="s">
        <v>1450</v>
      </c>
      <c r="AA188" s="11"/>
      <c r="AB188" s="11"/>
      <c r="AC188" s="15" t="s">
        <v>1449</v>
      </c>
      <c r="AD188" s="11"/>
      <c r="AE188" s="11"/>
      <c r="AF188" s="11" t="s">
        <v>1451</v>
      </c>
      <c r="AG188" s="8">
        <f>'Disponibilidad en canales comer'!M154</f>
        <v>1</v>
      </c>
      <c r="AH188" s="8">
        <f>COUNTIF('Composición de COMBOS'!B:B,A188)</f>
        <v>0</v>
      </c>
      <c r="AI188" s="8">
        <v>1.0</v>
      </c>
      <c r="AJ188" s="8">
        <v>1.0</v>
      </c>
      <c r="AK188" s="8" t="s">
        <v>75</v>
      </c>
      <c r="AL188" s="16">
        <v>32.8</v>
      </c>
      <c r="AM188" s="17">
        <v>190.0</v>
      </c>
      <c r="AN188" s="17">
        <v>150.0</v>
      </c>
      <c r="AO188" s="16">
        <v>25.0</v>
      </c>
      <c r="AP188" s="19">
        <v>0.0</v>
      </c>
      <c r="AQ188" s="19">
        <v>0.0</v>
      </c>
      <c r="AR188" s="19">
        <v>0.0</v>
      </c>
      <c r="AS188" s="19">
        <v>0.0</v>
      </c>
      <c r="AT188" s="16">
        <v>30.0</v>
      </c>
      <c r="AU188" s="16">
        <v>194.0</v>
      </c>
      <c r="AV188" s="16">
        <v>43.0</v>
      </c>
      <c r="AW188" s="16">
        <v>43.0</v>
      </c>
      <c r="AX188" s="17">
        <f t="shared" si="3"/>
        <v>71.7412</v>
      </c>
      <c r="AY188" s="17">
        <v>0.0</v>
      </c>
      <c r="AZ188" s="17">
        <v>0.0</v>
      </c>
      <c r="BA188" s="17">
        <v>0.0</v>
      </c>
      <c r="BB188" s="17">
        <v>0.0</v>
      </c>
      <c r="BC188" s="17">
        <f t="shared" si="4"/>
        <v>0</v>
      </c>
      <c r="BD188" s="8" t="s">
        <v>76</v>
      </c>
      <c r="BE188" s="22" t="s">
        <v>1452</v>
      </c>
    </row>
    <row r="189" ht="15.75" customHeight="1">
      <c r="A189" s="44">
        <v>3000105.0</v>
      </c>
      <c r="B189" s="8" t="s">
        <v>1453</v>
      </c>
      <c r="C189" s="8">
        <v>3.0</v>
      </c>
      <c r="D189" s="8" t="s">
        <v>968</v>
      </c>
      <c r="E189" s="8">
        <v>2.0</v>
      </c>
      <c r="F189" s="8" t="s">
        <v>969</v>
      </c>
      <c r="G189" s="8">
        <v>2.0</v>
      </c>
      <c r="H189" s="8" t="s">
        <v>970</v>
      </c>
      <c r="I189" s="11" t="s">
        <v>1454</v>
      </c>
      <c r="J189" s="11">
        <v>7.501719266631E12</v>
      </c>
      <c r="K189" s="8" t="s">
        <v>1455</v>
      </c>
      <c r="L189" s="8" t="s">
        <v>1456</v>
      </c>
      <c r="M189" s="21" t="s">
        <v>1457</v>
      </c>
      <c r="N189" s="11">
        <f t="shared" si="1"/>
        <v>26</v>
      </c>
      <c r="O189" s="8" t="s">
        <v>1060</v>
      </c>
      <c r="P189" s="8" t="s">
        <v>1061</v>
      </c>
      <c r="Q189" s="12">
        <v>1920.0</v>
      </c>
      <c r="R189" s="12">
        <f t="shared" si="2"/>
        <v>2227.2</v>
      </c>
      <c r="S189" s="8" t="s">
        <v>68</v>
      </c>
      <c r="T189" s="9" t="s">
        <v>977</v>
      </c>
      <c r="U189" s="9" t="s">
        <v>978</v>
      </c>
      <c r="V189" s="13">
        <v>45117.0</v>
      </c>
      <c r="W189" s="11" t="s">
        <v>1458</v>
      </c>
      <c r="X189" s="11" t="s">
        <v>1458</v>
      </c>
      <c r="Y189" s="14" t="s">
        <v>1458</v>
      </c>
      <c r="Z189" s="11" t="s">
        <v>1459</v>
      </c>
      <c r="AA189" s="11"/>
      <c r="AB189" s="11"/>
      <c r="AC189" s="15" t="s">
        <v>1458</v>
      </c>
      <c r="AD189" s="11"/>
      <c r="AE189" s="11"/>
      <c r="AF189" s="11" t="s">
        <v>1460</v>
      </c>
      <c r="AG189" s="8">
        <f>'Disponibilidad en canales comer'!M155</f>
        <v>1</v>
      </c>
      <c r="AH189" s="8">
        <f>COUNTIF('Composición de COMBOS'!B:B,A189)</f>
        <v>0</v>
      </c>
      <c r="AI189" s="8">
        <v>1.0</v>
      </c>
      <c r="AJ189" s="8">
        <v>1.0</v>
      </c>
      <c r="AK189" s="8" t="s">
        <v>253</v>
      </c>
      <c r="AL189" s="16">
        <v>26.0</v>
      </c>
      <c r="AM189" s="17">
        <v>190.0</v>
      </c>
      <c r="AN189" s="17">
        <v>100.0</v>
      </c>
      <c r="AO189" s="16">
        <v>31.0</v>
      </c>
      <c r="AP189" s="19">
        <v>0.0</v>
      </c>
      <c r="AQ189" s="19">
        <v>0.0</v>
      </c>
      <c r="AR189" s="19">
        <v>0.0</v>
      </c>
      <c r="AS189" s="19">
        <v>0.0</v>
      </c>
      <c r="AT189" s="16">
        <v>26.0</v>
      </c>
      <c r="AU189" s="16">
        <v>190.0</v>
      </c>
      <c r="AV189" s="16">
        <v>100.0</v>
      </c>
      <c r="AW189" s="16">
        <v>31.0</v>
      </c>
      <c r="AX189" s="17">
        <f t="shared" si="3"/>
        <v>117.8</v>
      </c>
      <c r="AY189" s="17">
        <v>0.0</v>
      </c>
      <c r="AZ189" s="17">
        <v>0.0</v>
      </c>
      <c r="BA189" s="17">
        <v>0.0</v>
      </c>
      <c r="BB189" s="17">
        <v>0.0</v>
      </c>
      <c r="BC189" s="17">
        <f t="shared" si="4"/>
        <v>0</v>
      </c>
      <c r="BD189" s="8" t="s">
        <v>76</v>
      </c>
      <c r="BE189" s="28" t="s">
        <v>1461</v>
      </c>
    </row>
    <row r="190" ht="15.75" customHeight="1">
      <c r="A190" s="44">
        <v>3000106.0</v>
      </c>
      <c r="B190" s="8" t="s">
        <v>1462</v>
      </c>
      <c r="C190" s="8">
        <v>3.0</v>
      </c>
      <c r="D190" s="8" t="s">
        <v>968</v>
      </c>
      <c r="E190" s="8">
        <v>2.0</v>
      </c>
      <c r="F190" s="8" t="s">
        <v>969</v>
      </c>
      <c r="G190" s="8">
        <v>2.0</v>
      </c>
      <c r="H190" s="8" t="s">
        <v>970</v>
      </c>
      <c r="I190" s="11" t="s">
        <v>1463</v>
      </c>
      <c r="J190" s="11">
        <v>7.501719266662E12</v>
      </c>
      <c r="K190" s="8" t="s">
        <v>1455</v>
      </c>
      <c r="L190" s="8" t="s">
        <v>1464</v>
      </c>
      <c r="M190" s="21" t="s">
        <v>1465</v>
      </c>
      <c r="N190" s="11">
        <f t="shared" si="1"/>
        <v>26</v>
      </c>
      <c r="O190" s="8" t="s">
        <v>1060</v>
      </c>
      <c r="P190" s="8" t="s">
        <v>1061</v>
      </c>
      <c r="Q190" s="12">
        <v>3490.0</v>
      </c>
      <c r="R190" s="12">
        <f t="shared" si="2"/>
        <v>4048.4</v>
      </c>
      <c r="S190" s="8" t="s">
        <v>238</v>
      </c>
      <c r="T190" s="9" t="s">
        <v>977</v>
      </c>
      <c r="U190" s="9" t="s">
        <v>978</v>
      </c>
      <c r="V190" s="13">
        <v>45117.0</v>
      </c>
      <c r="W190" s="11" t="s">
        <v>1466</v>
      </c>
      <c r="X190" s="11" t="s">
        <v>1464</v>
      </c>
      <c r="Y190" s="14" t="s">
        <v>1467</v>
      </c>
      <c r="Z190" s="11" t="s">
        <v>1468</v>
      </c>
      <c r="AA190" s="11"/>
      <c r="AB190" s="11"/>
      <c r="AC190" s="15" t="s">
        <v>1466</v>
      </c>
      <c r="AD190" s="11"/>
      <c r="AE190" s="11"/>
      <c r="AF190" s="11" t="s">
        <v>1460</v>
      </c>
      <c r="AG190" s="8">
        <f>'Disponibilidad en canales comer'!M156</f>
        <v>1</v>
      </c>
      <c r="AH190" s="8">
        <f>COUNTIF('Composición de COMBOS'!B:B,A190)</f>
        <v>0</v>
      </c>
      <c r="AI190" s="8">
        <v>1.0</v>
      </c>
      <c r="AJ190" s="8">
        <v>1.0</v>
      </c>
      <c r="AK190" s="8" t="s">
        <v>253</v>
      </c>
      <c r="AL190" s="16">
        <v>49.0</v>
      </c>
      <c r="AM190" s="17">
        <v>190.0</v>
      </c>
      <c r="AN190" s="17">
        <v>200.0</v>
      </c>
      <c r="AO190" s="16">
        <v>31.0</v>
      </c>
      <c r="AP190" s="19">
        <v>0.0</v>
      </c>
      <c r="AQ190" s="19">
        <v>0.0</v>
      </c>
      <c r="AR190" s="19">
        <v>0.0</v>
      </c>
      <c r="AS190" s="19">
        <v>0.0</v>
      </c>
      <c r="AT190" s="16">
        <v>49.0</v>
      </c>
      <c r="AU190" s="16">
        <v>190.0</v>
      </c>
      <c r="AV190" s="16">
        <v>200.0</v>
      </c>
      <c r="AW190" s="16">
        <v>31.0</v>
      </c>
      <c r="AX190" s="17">
        <f t="shared" si="3"/>
        <v>235.6</v>
      </c>
      <c r="AY190" s="17">
        <v>0.0</v>
      </c>
      <c r="AZ190" s="17">
        <v>0.0</v>
      </c>
      <c r="BA190" s="17">
        <v>0.0</v>
      </c>
      <c r="BB190" s="17">
        <v>0.0</v>
      </c>
      <c r="BC190" s="17">
        <f t="shared" si="4"/>
        <v>0</v>
      </c>
      <c r="BD190" s="8" t="s">
        <v>76</v>
      </c>
      <c r="BE190" s="22" t="s">
        <v>1469</v>
      </c>
    </row>
    <row r="191" ht="15.75" customHeight="1">
      <c r="A191" s="44">
        <v>3000107.0</v>
      </c>
      <c r="B191" s="8" t="s">
        <v>1470</v>
      </c>
      <c r="C191" s="8">
        <v>3.0</v>
      </c>
      <c r="D191" s="8" t="s">
        <v>968</v>
      </c>
      <c r="E191" s="8">
        <v>2.0</v>
      </c>
      <c r="F191" s="8" t="s">
        <v>969</v>
      </c>
      <c r="G191" s="8">
        <v>2.0</v>
      </c>
      <c r="H191" s="8" t="s">
        <v>970</v>
      </c>
      <c r="I191" s="11" t="s">
        <v>1471</v>
      </c>
      <c r="J191" s="11">
        <v>7.501719266648E12</v>
      </c>
      <c r="K191" s="8" t="s">
        <v>1455</v>
      </c>
      <c r="L191" s="8" t="s">
        <v>1472</v>
      </c>
      <c r="M191" s="21" t="s">
        <v>1473</v>
      </c>
      <c r="N191" s="11">
        <f t="shared" si="1"/>
        <v>27</v>
      </c>
      <c r="O191" s="8" t="s">
        <v>1060</v>
      </c>
      <c r="P191" s="8" t="s">
        <v>1061</v>
      </c>
      <c r="Q191" s="12">
        <v>2400.0</v>
      </c>
      <c r="R191" s="12">
        <f t="shared" si="2"/>
        <v>2784</v>
      </c>
      <c r="S191" s="8" t="s">
        <v>238</v>
      </c>
      <c r="T191" s="9" t="s">
        <v>977</v>
      </c>
      <c r="U191" s="9" t="s">
        <v>978</v>
      </c>
      <c r="V191" s="13">
        <v>45117.0</v>
      </c>
      <c r="W191" s="11" t="s">
        <v>1474</v>
      </c>
      <c r="X191" s="11" t="s">
        <v>1472</v>
      </c>
      <c r="Y191" s="14" t="s">
        <v>1474</v>
      </c>
      <c r="Z191" s="11" t="s">
        <v>1475</v>
      </c>
      <c r="AA191" s="11"/>
      <c r="AB191" s="11"/>
      <c r="AC191" s="15"/>
      <c r="AD191" s="11"/>
      <c r="AE191" s="11"/>
      <c r="AF191" s="11" t="s">
        <v>1460</v>
      </c>
      <c r="AG191" s="8">
        <f>'Disponibilidad en canales comer'!M157</f>
        <v>0</v>
      </c>
      <c r="AH191" s="8">
        <f>COUNTIF('Composición de COMBOS'!B:B,A191)</f>
        <v>2</v>
      </c>
      <c r="AI191" s="8">
        <v>1.0</v>
      </c>
      <c r="AJ191" s="8">
        <v>1.0</v>
      </c>
      <c r="AK191" s="8" t="s">
        <v>253</v>
      </c>
      <c r="AL191" s="16">
        <v>34.0</v>
      </c>
      <c r="AM191" s="17">
        <v>190.0</v>
      </c>
      <c r="AN191" s="17">
        <v>135.0</v>
      </c>
      <c r="AO191" s="16">
        <v>31.0</v>
      </c>
      <c r="AP191" s="19">
        <v>0.0</v>
      </c>
      <c r="AQ191" s="19">
        <v>0.0</v>
      </c>
      <c r="AR191" s="19">
        <v>0.0</v>
      </c>
      <c r="AS191" s="19">
        <v>0.0</v>
      </c>
      <c r="AT191" s="16">
        <v>34.0</v>
      </c>
      <c r="AU191" s="16">
        <v>190.0</v>
      </c>
      <c r="AV191" s="16">
        <v>135.0</v>
      </c>
      <c r="AW191" s="16">
        <v>31.0</v>
      </c>
      <c r="AX191" s="17">
        <f t="shared" si="3"/>
        <v>159.03</v>
      </c>
      <c r="AY191" s="17">
        <v>0.0</v>
      </c>
      <c r="AZ191" s="17">
        <v>0.0</v>
      </c>
      <c r="BA191" s="17">
        <v>0.0</v>
      </c>
      <c r="BB191" s="17">
        <v>0.0</v>
      </c>
      <c r="BC191" s="17">
        <f t="shared" si="4"/>
        <v>0</v>
      </c>
      <c r="BD191" s="8" t="s">
        <v>76</v>
      </c>
      <c r="BE191" s="22" t="s">
        <v>1476</v>
      </c>
    </row>
    <row r="192" ht="15.75" customHeight="1">
      <c r="A192" s="44">
        <v>3000108.0</v>
      </c>
      <c r="B192" s="8" t="s">
        <v>1477</v>
      </c>
      <c r="C192" s="8">
        <v>3.0</v>
      </c>
      <c r="D192" s="8" t="s">
        <v>968</v>
      </c>
      <c r="E192" s="8">
        <v>2.0</v>
      </c>
      <c r="F192" s="8" t="s">
        <v>969</v>
      </c>
      <c r="G192" s="8">
        <v>2.0</v>
      </c>
      <c r="H192" s="8" t="s">
        <v>970</v>
      </c>
      <c r="I192" s="11" t="s">
        <v>1478</v>
      </c>
      <c r="J192" s="11">
        <v>7.501719266655E12</v>
      </c>
      <c r="K192" s="8" t="s">
        <v>1455</v>
      </c>
      <c r="L192" s="8" t="s">
        <v>1479</v>
      </c>
      <c r="M192" s="21" t="s">
        <v>1480</v>
      </c>
      <c r="N192" s="11">
        <f t="shared" si="1"/>
        <v>26</v>
      </c>
      <c r="O192" s="8" t="s">
        <v>1060</v>
      </c>
      <c r="P192" s="8" t="s">
        <v>1061</v>
      </c>
      <c r="Q192" s="12">
        <v>2690.0</v>
      </c>
      <c r="R192" s="12">
        <f t="shared" si="2"/>
        <v>3120.4</v>
      </c>
      <c r="S192" s="8" t="s">
        <v>68</v>
      </c>
      <c r="T192" s="9" t="s">
        <v>977</v>
      </c>
      <c r="U192" s="9" t="s">
        <v>978</v>
      </c>
      <c r="V192" s="13">
        <v>45117.0</v>
      </c>
      <c r="W192" s="11" t="s">
        <v>1481</v>
      </c>
      <c r="X192" s="11" t="s">
        <v>1479</v>
      </c>
      <c r="Y192" s="14" t="s">
        <v>1482</v>
      </c>
      <c r="Z192" s="11" t="s">
        <v>1483</v>
      </c>
      <c r="AA192" s="11"/>
      <c r="AB192" s="11"/>
      <c r="AC192" s="15" t="s">
        <v>1481</v>
      </c>
      <c r="AD192" s="11"/>
      <c r="AE192" s="11"/>
      <c r="AF192" s="11" t="s">
        <v>1460</v>
      </c>
      <c r="AG192" s="8">
        <f>'Disponibilidad en canales comer'!M158</f>
        <v>1</v>
      </c>
      <c r="AH192" s="8">
        <f>COUNTIF('Composición de COMBOS'!B:B,A192)</f>
        <v>0</v>
      </c>
      <c r="AI192" s="8">
        <v>1.0</v>
      </c>
      <c r="AJ192" s="8">
        <v>1.0</v>
      </c>
      <c r="AK192" s="8" t="s">
        <v>253</v>
      </c>
      <c r="AL192" s="16">
        <v>37.0</v>
      </c>
      <c r="AM192" s="17">
        <v>190.0</v>
      </c>
      <c r="AN192" s="17">
        <v>150.0</v>
      </c>
      <c r="AO192" s="16">
        <v>31.0</v>
      </c>
      <c r="AP192" s="19">
        <v>0.0</v>
      </c>
      <c r="AQ192" s="19">
        <v>0.0</v>
      </c>
      <c r="AR192" s="19">
        <v>0.0</v>
      </c>
      <c r="AS192" s="19">
        <v>0.0</v>
      </c>
      <c r="AT192" s="16">
        <v>37.0</v>
      </c>
      <c r="AU192" s="16">
        <v>190.0</v>
      </c>
      <c r="AV192" s="16">
        <v>150.0</v>
      </c>
      <c r="AW192" s="16">
        <v>31.0</v>
      </c>
      <c r="AX192" s="17">
        <f t="shared" si="3"/>
        <v>176.7</v>
      </c>
      <c r="AY192" s="17">
        <v>0.0</v>
      </c>
      <c r="AZ192" s="17">
        <v>0.0</v>
      </c>
      <c r="BA192" s="17">
        <v>0.0</v>
      </c>
      <c r="BB192" s="17">
        <v>0.0</v>
      </c>
      <c r="BC192" s="17">
        <f t="shared" si="4"/>
        <v>0</v>
      </c>
      <c r="BD192" s="8" t="s">
        <v>76</v>
      </c>
      <c r="BE192" s="22" t="s">
        <v>1484</v>
      </c>
    </row>
    <row r="193" ht="15.75" customHeight="1">
      <c r="A193" s="44">
        <v>3000109.0</v>
      </c>
      <c r="B193" s="8" t="s">
        <v>1485</v>
      </c>
      <c r="C193" s="8">
        <v>3.0</v>
      </c>
      <c r="D193" s="8" t="s">
        <v>968</v>
      </c>
      <c r="E193" s="8">
        <v>2.0</v>
      </c>
      <c r="F193" s="8" t="s">
        <v>969</v>
      </c>
      <c r="G193" s="8">
        <v>2.0</v>
      </c>
      <c r="H193" s="8" t="s">
        <v>970</v>
      </c>
      <c r="I193" s="11" t="s">
        <v>1486</v>
      </c>
      <c r="J193" s="11">
        <v>7.502215501165E12</v>
      </c>
      <c r="K193" s="8" t="s">
        <v>1095</v>
      </c>
      <c r="L193" s="8" t="s">
        <v>1487</v>
      </c>
      <c r="M193" s="21" t="s">
        <v>1488</v>
      </c>
      <c r="N193" s="11">
        <f t="shared" si="1"/>
        <v>21</v>
      </c>
      <c r="O193" s="8" t="s">
        <v>1060</v>
      </c>
      <c r="P193" s="8" t="s">
        <v>1061</v>
      </c>
      <c r="Q193" s="12">
        <v>1550.0</v>
      </c>
      <c r="R193" s="12">
        <f t="shared" si="2"/>
        <v>1798</v>
      </c>
      <c r="S193" s="8" t="s">
        <v>238</v>
      </c>
      <c r="T193" s="9" t="s">
        <v>977</v>
      </c>
      <c r="U193" s="9" t="s">
        <v>978</v>
      </c>
      <c r="V193" s="13">
        <v>45117.0</v>
      </c>
      <c r="W193" s="11" t="s">
        <v>1489</v>
      </c>
      <c r="X193" s="11" t="s">
        <v>1490</v>
      </c>
      <c r="Y193" s="14" t="s">
        <v>1489</v>
      </c>
      <c r="Z193" s="11" t="s">
        <v>1491</v>
      </c>
      <c r="AA193" s="11"/>
      <c r="AB193" s="11"/>
      <c r="AC193" s="15"/>
      <c r="AD193" s="11"/>
      <c r="AE193" s="11"/>
      <c r="AF193" s="11" t="s">
        <v>1492</v>
      </c>
      <c r="AG193" s="8">
        <f>'Disponibilidad en canales comer'!M159</f>
        <v>0</v>
      </c>
      <c r="AH193" s="8">
        <f>COUNTIF('Composición de COMBOS'!B:B,A193)</f>
        <v>1</v>
      </c>
      <c r="AI193" s="8">
        <v>1.0</v>
      </c>
      <c r="AJ193" s="8">
        <v>1.0</v>
      </c>
      <c r="AK193" s="8" t="s">
        <v>253</v>
      </c>
      <c r="AL193" s="16">
        <v>24.0</v>
      </c>
      <c r="AM193" s="17">
        <v>190.0</v>
      </c>
      <c r="AN193" s="17">
        <v>100.0</v>
      </c>
      <c r="AO193" s="16">
        <v>28.0</v>
      </c>
      <c r="AP193" s="19">
        <v>0.0</v>
      </c>
      <c r="AQ193" s="19">
        <v>0.0</v>
      </c>
      <c r="AR193" s="19">
        <v>0.0</v>
      </c>
      <c r="AS193" s="19">
        <v>0.0</v>
      </c>
      <c r="AT193" s="16">
        <v>24.0</v>
      </c>
      <c r="AU193" s="16">
        <v>190.0</v>
      </c>
      <c r="AV193" s="16">
        <v>100.0</v>
      </c>
      <c r="AW193" s="16">
        <v>28.0</v>
      </c>
      <c r="AX193" s="17">
        <f t="shared" si="3"/>
        <v>106.4</v>
      </c>
      <c r="AY193" s="17">
        <v>0.0</v>
      </c>
      <c r="AZ193" s="17">
        <v>0.0</v>
      </c>
      <c r="BA193" s="17">
        <v>0.0</v>
      </c>
      <c r="BB193" s="17">
        <v>0.0</v>
      </c>
      <c r="BC193" s="17">
        <f t="shared" si="4"/>
        <v>0</v>
      </c>
      <c r="BD193" s="8" t="s">
        <v>76</v>
      </c>
      <c r="BE193" s="22" t="s">
        <v>1493</v>
      </c>
    </row>
    <row r="194" ht="15.75" customHeight="1">
      <c r="A194" s="44">
        <v>3000110.0</v>
      </c>
      <c r="B194" s="8" t="s">
        <v>1494</v>
      </c>
      <c r="C194" s="8">
        <v>3.0</v>
      </c>
      <c r="D194" s="8" t="s">
        <v>968</v>
      </c>
      <c r="E194" s="8">
        <v>2.0</v>
      </c>
      <c r="F194" s="8" t="s">
        <v>969</v>
      </c>
      <c r="G194" s="8">
        <v>2.0</v>
      </c>
      <c r="H194" s="8" t="s">
        <v>970</v>
      </c>
      <c r="I194" s="11" t="s">
        <v>1495</v>
      </c>
      <c r="J194" s="11">
        <v>7.502215501196E12</v>
      </c>
      <c r="K194" s="8" t="s">
        <v>1095</v>
      </c>
      <c r="L194" s="8" t="s">
        <v>1496</v>
      </c>
      <c r="M194" s="21" t="s">
        <v>1497</v>
      </c>
      <c r="N194" s="11">
        <f t="shared" si="1"/>
        <v>21</v>
      </c>
      <c r="O194" s="8" t="s">
        <v>1060</v>
      </c>
      <c r="P194" s="8" t="s">
        <v>1061</v>
      </c>
      <c r="Q194" s="12">
        <v>2850.0</v>
      </c>
      <c r="R194" s="12">
        <f t="shared" si="2"/>
        <v>3306</v>
      </c>
      <c r="S194" s="8" t="s">
        <v>68</v>
      </c>
      <c r="T194" s="9" t="s">
        <v>977</v>
      </c>
      <c r="U194" s="9" t="s">
        <v>978</v>
      </c>
      <c r="V194" s="13">
        <v>45117.0</v>
      </c>
      <c r="W194" s="11" t="s">
        <v>1498</v>
      </c>
      <c r="X194" s="11" t="s">
        <v>1498</v>
      </c>
      <c r="Y194" s="14" t="s">
        <v>1498</v>
      </c>
      <c r="Z194" s="11"/>
      <c r="AA194" s="11"/>
      <c r="AB194" s="11"/>
      <c r="AC194" s="15" t="s">
        <v>1498</v>
      </c>
      <c r="AD194" s="11"/>
      <c r="AE194" s="11"/>
      <c r="AF194" s="11" t="s">
        <v>1499</v>
      </c>
      <c r="AG194" s="8">
        <f>'Disponibilidad en canales comer'!M160</f>
        <v>1</v>
      </c>
      <c r="AH194" s="8">
        <f>COUNTIF('Composición de COMBOS'!B:B,A194)</f>
        <v>0</v>
      </c>
      <c r="AI194" s="8">
        <v>1.0</v>
      </c>
      <c r="AJ194" s="8">
        <v>1.0</v>
      </c>
      <c r="AK194" s="8" t="s">
        <v>253</v>
      </c>
      <c r="AL194" s="16">
        <v>48.0</v>
      </c>
      <c r="AM194" s="17">
        <v>190.0</v>
      </c>
      <c r="AN194" s="17">
        <v>200.0</v>
      </c>
      <c r="AO194" s="16">
        <v>28.0</v>
      </c>
      <c r="AP194" s="19">
        <v>0.0</v>
      </c>
      <c r="AQ194" s="19">
        <v>0.0</v>
      </c>
      <c r="AR194" s="19">
        <v>0.0</v>
      </c>
      <c r="AS194" s="19">
        <v>0.0</v>
      </c>
      <c r="AT194" s="16">
        <v>48.0</v>
      </c>
      <c r="AU194" s="16">
        <v>190.0</v>
      </c>
      <c r="AV194" s="16">
        <v>200.0</v>
      </c>
      <c r="AW194" s="16">
        <v>28.0</v>
      </c>
      <c r="AX194" s="17">
        <f t="shared" si="3"/>
        <v>212.8</v>
      </c>
      <c r="AY194" s="17">
        <v>0.0</v>
      </c>
      <c r="AZ194" s="17">
        <v>0.0</v>
      </c>
      <c r="BA194" s="17">
        <v>0.0</v>
      </c>
      <c r="BB194" s="17">
        <v>0.0</v>
      </c>
      <c r="BC194" s="17">
        <f t="shared" si="4"/>
        <v>0</v>
      </c>
      <c r="BD194" s="8" t="s">
        <v>76</v>
      </c>
      <c r="BE194" s="22" t="s">
        <v>1500</v>
      </c>
    </row>
    <row r="195" ht="15.75" customHeight="1">
      <c r="A195" s="44">
        <v>3000111.0</v>
      </c>
      <c r="B195" s="8" t="s">
        <v>1501</v>
      </c>
      <c r="C195" s="8">
        <v>3.0</v>
      </c>
      <c r="D195" s="8" t="s">
        <v>968</v>
      </c>
      <c r="E195" s="8">
        <v>2.0</v>
      </c>
      <c r="F195" s="8" t="s">
        <v>969</v>
      </c>
      <c r="G195" s="8">
        <v>2.0</v>
      </c>
      <c r="H195" s="8" t="s">
        <v>970</v>
      </c>
      <c r="I195" s="11" t="s">
        <v>1502</v>
      </c>
      <c r="J195" s="11">
        <v>7.502215501172E12</v>
      </c>
      <c r="K195" s="8" t="s">
        <v>1095</v>
      </c>
      <c r="L195" s="8" t="s">
        <v>1503</v>
      </c>
      <c r="M195" s="21" t="s">
        <v>1504</v>
      </c>
      <c r="N195" s="11">
        <f t="shared" si="1"/>
        <v>22</v>
      </c>
      <c r="O195" s="8" t="s">
        <v>1060</v>
      </c>
      <c r="P195" s="8" t="s">
        <v>1061</v>
      </c>
      <c r="Q195" s="12">
        <v>1920.0</v>
      </c>
      <c r="R195" s="12">
        <f t="shared" si="2"/>
        <v>2227.2</v>
      </c>
      <c r="S195" s="8" t="s">
        <v>238</v>
      </c>
      <c r="T195" s="9" t="s">
        <v>977</v>
      </c>
      <c r="U195" s="9" t="s">
        <v>978</v>
      </c>
      <c r="V195" s="13">
        <v>45117.0</v>
      </c>
      <c r="W195" s="11" t="s">
        <v>1505</v>
      </c>
      <c r="X195" s="11" t="s">
        <v>1506</v>
      </c>
      <c r="Y195" s="14" t="s">
        <v>1505</v>
      </c>
      <c r="Z195" s="11" t="s">
        <v>1507</v>
      </c>
      <c r="AA195" s="11"/>
      <c r="AB195" s="11"/>
      <c r="AC195" s="15" t="s">
        <v>1505</v>
      </c>
      <c r="AD195" s="11"/>
      <c r="AE195" s="11"/>
      <c r="AF195" s="11" t="s">
        <v>1508</v>
      </c>
      <c r="AG195" s="8">
        <f>'Disponibilidad en canales comer'!M161</f>
        <v>0</v>
      </c>
      <c r="AH195" s="8">
        <f>COUNTIF('Composición de COMBOS'!B:B,A195)</f>
        <v>3</v>
      </c>
      <c r="AI195" s="8">
        <v>1.0</v>
      </c>
      <c r="AJ195" s="8">
        <v>1.0</v>
      </c>
      <c r="AK195" s="8" t="s">
        <v>253</v>
      </c>
      <c r="AL195" s="16">
        <v>32.0</v>
      </c>
      <c r="AM195" s="17">
        <v>190.0</v>
      </c>
      <c r="AN195" s="17">
        <v>135.0</v>
      </c>
      <c r="AO195" s="16">
        <v>28.0</v>
      </c>
      <c r="AP195" s="19">
        <v>0.0</v>
      </c>
      <c r="AQ195" s="19">
        <v>0.0</v>
      </c>
      <c r="AR195" s="19">
        <v>0.0</v>
      </c>
      <c r="AS195" s="19">
        <v>0.0</v>
      </c>
      <c r="AT195" s="16">
        <v>32.0</v>
      </c>
      <c r="AU195" s="16">
        <v>190.0</v>
      </c>
      <c r="AV195" s="16">
        <v>135.0</v>
      </c>
      <c r="AW195" s="16">
        <v>28.0</v>
      </c>
      <c r="AX195" s="17">
        <f t="shared" si="3"/>
        <v>143.64</v>
      </c>
      <c r="AY195" s="17">
        <v>0.0</v>
      </c>
      <c r="AZ195" s="17">
        <v>0.0</v>
      </c>
      <c r="BA195" s="17">
        <v>0.0</v>
      </c>
      <c r="BB195" s="17">
        <v>0.0</v>
      </c>
      <c r="BC195" s="17">
        <f t="shared" si="4"/>
        <v>0</v>
      </c>
      <c r="BD195" s="8" t="s">
        <v>76</v>
      </c>
      <c r="BE195" s="22" t="s">
        <v>1509</v>
      </c>
    </row>
    <row r="196" ht="15.75" customHeight="1">
      <c r="A196" s="44">
        <v>3000112.0</v>
      </c>
      <c r="B196" s="8" t="s">
        <v>1510</v>
      </c>
      <c r="C196" s="8">
        <v>3.0</v>
      </c>
      <c r="D196" s="8" t="s">
        <v>968</v>
      </c>
      <c r="E196" s="8">
        <v>2.0</v>
      </c>
      <c r="F196" s="8" t="s">
        <v>969</v>
      </c>
      <c r="G196" s="8">
        <v>2.0</v>
      </c>
      <c r="H196" s="8" t="s">
        <v>970</v>
      </c>
      <c r="I196" s="11" t="s">
        <v>1511</v>
      </c>
      <c r="J196" s="11">
        <v>7.502215503282E12</v>
      </c>
      <c r="K196" s="8" t="s">
        <v>1103</v>
      </c>
      <c r="L196" s="8" t="s">
        <v>1512</v>
      </c>
      <c r="M196" s="21" t="s">
        <v>1513</v>
      </c>
      <c r="N196" s="11">
        <f t="shared" si="1"/>
        <v>25</v>
      </c>
      <c r="O196" s="8" t="s">
        <v>1060</v>
      </c>
      <c r="P196" s="8" t="s">
        <v>1061</v>
      </c>
      <c r="Q196" s="12">
        <v>2350.0</v>
      </c>
      <c r="R196" s="12">
        <f t="shared" si="2"/>
        <v>2726</v>
      </c>
      <c r="S196" s="8" t="s">
        <v>68</v>
      </c>
      <c r="T196" s="9" t="s">
        <v>977</v>
      </c>
      <c r="U196" s="9" t="s">
        <v>978</v>
      </c>
      <c r="V196" s="13">
        <v>45132.0</v>
      </c>
      <c r="W196" s="11" t="s">
        <v>1514</v>
      </c>
      <c r="X196" s="11" t="s">
        <v>1512</v>
      </c>
      <c r="Y196" s="14" t="s">
        <v>1514</v>
      </c>
      <c r="Z196" s="11" t="s">
        <v>1515</v>
      </c>
      <c r="AA196" s="11"/>
      <c r="AB196" s="11"/>
      <c r="AC196" s="15"/>
      <c r="AD196" s="11"/>
      <c r="AE196" s="11"/>
      <c r="AF196" s="11" t="s">
        <v>1516</v>
      </c>
      <c r="AG196" s="8">
        <f>'Disponibilidad en canales comer'!M162</f>
        <v>0</v>
      </c>
      <c r="AH196" s="8">
        <f>COUNTIF('Composición de COMBOS'!B:B,A196)</f>
        <v>0</v>
      </c>
      <c r="AI196" s="8">
        <v>1.0</v>
      </c>
      <c r="AJ196" s="8">
        <v>1.0</v>
      </c>
      <c r="AK196" s="8" t="s">
        <v>253</v>
      </c>
      <c r="AL196" s="16">
        <v>23.0</v>
      </c>
      <c r="AM196" s="17">
        <v>190.0</v>
      </c>
      <c r="AN196" s="17">
        <v>100.0</v>
      </c>
      <c r="AO196" s="16">
        <v>33.0</v>
      </c>
      <c r="AP196" s="19">
        <v>0.0</v>
      </c>
      <c r="AQ196" s="19">
        <v>0.0</v>
      </c>
      <c r="AR196" s="19">
        <v>0.0</v>
      </c>
      <c r="AS196" s="19">
        <v>0.0</v>
      </c>
      <c r="AT196" s="16">
        <v>23.0</v>
      </c>
      <c r="AU196" s="16">
        <v>190.0</v>
      </c>
      <c r="AV196" s="16">
        <v>100.0</v>
      </c>
      <c r="AW196" s="16">
        <v>33.0</v>
      </c>
      <c r="AX196" s="17">
        <f t="shared" si="3"/>
        <v>125.4</v>
      </c>
      <c r="AY196" s="17">
        <v>0.0</v>
      </c>
      <c r="AZ196" s="17">
        <v>0.0</v>
      </c>
      <c r="BA196" s="17">
        <v>0.0</v>
      </c>
      <c r="BB196" s="17">
        <v>0.0</v>
      </c>
      <c r="BC196" s="17">
        <f t="shared" si="4"/>
        <v>0</v>
      </c>
      <c r="BD196" s="8" t="s">
        <v>76</v>
      </c>
      <c r="BE196" s="22" t="s">
        <v>1517</v>
      </c>
    </row>
    <row r="197" ht="15.75" customHeight="1">
      <c r="A197" s="44">
        <v>3000113.0</v>
      </c>
      <c r="B197" s="8" t="s">
        <v>1518</v>
      </c>
      <c r="C197" s="8">
        <v>3.0</v>
      </c>
      <c r="D197" s="8" t="s">
        <v>968</v>
      </c>
      <c r="E197" s="8">
        <v>2.0</v>
      </c>
      <c r="F197" s="8" t="s">
        <v>969</v>
      </c>
      <c r="G197" s="8">
        <v>2.0</v>
      </c>
      <c r="H197" s="8" t="s">
        <v>970</v>
      </c>
      <c r="I197" s="11" t="s">
        <v>1519</v>
      </c>
      <c r="J197" s="11">
        <v>7.502215503299E12</v>
      </c>
      <c r="K197" s="8" t="s">
        <v>1103</v>
      </c>
      <c r="L197" s="8" t="s">
        <v>1520</v>
      </c>
      <c r="M197" s="21" t="s">
        <v>1521</v>
      </c>
      <c r="N197" s="11">
        <f t="shared" si="1"/>
        <v>26</v>
      </c>
      <c r="O197" s="8" t="s">
        <v>1060</v>
      </c>
      <c r="P197" s="8" t="s">
        <v>1061</v>
      </c>
      <c r="Q197" s="12">
        <v>2950.0</v>
      </c>
      <c r="R197" s="12">
        <f t="shared" si="2"/>
        <v>3422</v>
      </c>
      <c r="S197" s="8" t="s">
        <v>68</v>
      </c>
      <c r="T197" s="9" t="s">
        <v>977</v>
      </c>
      <c r="U197" s="9" t="s">
        <v>978</v>
      </c>
      <c r="V197" s="13">
        <v>45117.0</v>
      </c>
      <c r="W197" s="11" t="s">
        <v>1522</v>
      </c>
      <c r="X197" s="11"/>
      <c r="Y197" s="14" t="s">
        <v>1522</v>
      </c>
      <c r="Z197" s="11" t="s">
        <v>1523</v>
      </c>
      <c r="AA197" s="11"/>
      <c r="AB197" s="11"/>
      <c r="AC197" s="15"/>
      <c r="AD197" s="11"/>
      <c r="AE197" s="11"/>
      <c r="AF197" s="11" t="s">
        <v>1524</v>
      </c>
      <c r="AG197" s="8">
        <f>'Disponibilidad en canales comer'!M163</f>
        <v>0</v>
      </c>
      <c r="AH197" s="8">
        <f>COUNTIF('Composición de COMBOS'!B:B,A197)</f>
        <v>0</v>
      </c>
      <c r="AI197" s="8">
        <v>1.0</v>
      </c>
      <c r="AJ197" s="8">
        <v>1.0</v>
      </c>
      <c r="AK197" s="8" t="s">
        <v>253</v>
      </c>
      <c r="AL197" s="16">
        <v>30.0</v>
      </c>
      <c r="AM197" s="17">
        <v>190.0</v>
      </c>
      <c r="AN197" s="17">
        <v>135.0</v>
      </c>
      <c r="AO197" s="16">
        <v>33.0</v>
      </c>
      <c r="AP197" s="19">
        <v>0.0</v>
      </c>
      <c r="AQ197" s="19">
        <v>0.0</v>
      </c>
      <c r="AR197" s="19">
        <v>0.0</v>
      </c>
      <c r="AS197" s="19">
        <v>0.0</v>
      </c>
      <c r="AT197" s="16">
        <v>30.0</v>
      </c>
      <c r="AU197" s="16">
        <v>190.0</v>
      </c>
      <c r="AV197" s="16">
        <v>135.0</v>
      </c>
      <c r="AW197" s="16">
        <v>33.0</v>
      </c>
      <c r="AX197" s="17">
        <f t="shared" si="3"/>
        <v>169.29</v>
      </c>
      <c r="AY197" s="17">
        <v>0.0</v>
      </c>
      <c r="AZ197" s="17">
        <v>0.0</v>
      </c>
      <c r="BA197" s="17">
        <v>0.0</v>
      </c>
      <c r="BB197" s="17">
        <v>0.0</v>
      </c>
      <c r="BC197" s="17">
        <f t="shared" si="4"/>
        <v>0</v>
      </c>
      <c r="BD197" s="8" t="s">
        <v>76</v>
      </c>
      <c r="BE197" s="22" t="s">
        <v>1525</v>
      </c>
    </row>
    <row r="198" ht="15.75" customHeight="1">
      <c r="A198" s="44">
        <v>3000114.0</v>
      </c>
      <c r="B198" s="8" t="s">
        <v>1526</v>
      </c>
      <c r="C198" s="8">
        <v>3.0</v>
      </c>
      <c r="D198" s="8" t="s">
        <v>968</v>
      </c>
      <c r="E198" s="8">
        <v>2.0</v>
      </c>
      <c r="F198" s="8" t="s">
        <v>969</v>
      </c>
      <c r="G198" s="8">
        <v>2.0</v>
      </c>
      <c r="H198" s="8" t="s">
        <v>970</v>
      </c>
      <c r="I198" s="11" t="s">
        <v>1527</v>
      </c>
      <c r="J198" s="11">
        <v>7.502215503305E12</v>
      </c>
      <c r="K198" s="8" t="s">
        <v>1103</v>
      </c>
      <c r="L198" s="8" t="s">
        <v>1528</v>
      </c>
      <c r="M198" s="21" t="s">
        <v>1529</v>
      </c>
      <c r="N198" s="11">
        <f t="shared" si="1"/>
        <v>25</v>
      </c>
      <c r="O198" s="8" t="s">
        <v>1060</v>
      </c>
      <c r="P198" s="8" t="s">
        <v>1061</v>
      </c>
      <c r="Q198" s="12">
        <v>3350.0</v>
      </c>
      <c r="R198" s="12">
        <f t="shared" si="2"/>
        <v>3886</v>
      </c>
      <c r="S198" s="8" t="s">
        <v>68</v>
      </c>
      <c r="T198" s="9" t="s">
        <v>977</v>
      </c>
      <c r="U198" s="9" t="s">
        <v>978</v>
      </c>
      <c r="V198" s="13">
        <v>45132.0</v>
      </c>
      <c r="W198" s="11" t="s">
        <v>1530</v>
      </c>
      <c r="X198" s="11"/>
      <c r="Y198" s="14" t="s">
        <v>1530</v>
      </c>
      <c r="Z198" s="11" t="s">
        <v>1531</v>
      </c>
      <c r="AA198" s="11"/>
      <c r="AB198" s="11"/>
      <c r="AC198" s="15" t="s">
        <v>1530</v>
      </c>
      <c r="AD198" s="11"/>
      <c r="AE198" s="11"/>
      <c r="AF198" s="11" t="s">
        <v>1532</v>
      </c>
      <c r="AG198" s="8">
        <f>'Disponibilidad en canales comer'!M164</f>
        <v>1</v>
      </c>
      <c r="AH198" s="8">
        <f>COUNTIF('Composición de COMBOS'!B:B,A198)</f>
        <v>0</v>
      </c>
      <c r="AI198" s="8">
        <v>1.0</v>
      </c>
      <c r="AJ198" s="8">
        <v>1.0</v>
      </c>
      <c r="AK198" s="8" t="s">
        <v>253</v>
      </c>
      <c r="AL198" s="16">
        <v>33.0</v>
      </c>
      <c r="AM198" s="17">
        <v>190.0</v>
      </c>
      <c r="AN198" s="17">
        <v>150.0</v>
      </c>
      <c r="AO198" s="16">
        <v>33.0</v>
      </c>
      <c r="AP198" s="19">
        <v>0.0</v>
      </c>
      <c r="AQ198" s="19">
        <v>0.0</v>
      </c>
      <c r="AR198" s="19">
        <v>0.0</v>
      </c>
      <c r="AS198" s="19">
        <v>0.0</v>
      </c>
      <c r="AT198" s="16">
        <v>33.0</v>
      </c>
      <c r="AU198" s="16">
        <v>190.0</v>
      </c>
      <c r="AV198" s="16">
        <v>150.0</v>
      </c>
      <c r="AW198" s="16">
        <v>33.0</v>
      </c>
      <c r="AX198" s="17">
        <f t="shared" si="3"/>
        <v>188.1</v>
      </c>
      <c r="AY198" s="17">
        <v>0.0</v>
      </c>
      <c r="AZ198" s="17">
        <v>0.0</v>
      </c>
      <c r="BA198" s="17">
        <v>0.0</v>
      </c>
      <c r="BB198" s="17">
        <v>0.0</v>
      </c>
      <c r="BC198" s="17">
        <f t="shared" si="4"/>
        <v>0</v>
      </c>
      <c r="BD198" s="8" t="s">
        <v>76</v>
      </c>
      <c r="BE198" s="22" t="s">
        <v>1533</v>
      </c>
    </row>
    <row r="199" ht="15.75" customHeight="1">
      <c r="A199" s="11">
        <v>3000115.0</v>
      </c>
      <c r="B199" s="8" t="s">
        <v>1534</v>
      </c>
      <c r="C199" s="8">
        <v>3.0</v>
      </c>
      <c r="D199" s="8" t="s">
        <v>968</v>
      </c>
      <c r="E199" s="8">
        <v>2.0</v>
      </c>
      <c r="F199" s="8" t="s">
        <v>969</v>
      </c>
      <c r="G199" s="8">
        <v>1.0</v>
      </c>
      <c r="H199" s="8" t="s">
        <v>1083</v>
      </c>
      <c r="I199" s="11" t="s">
        <v>1535</v>
      </c>
      <c r="J199" s="11">
        <v>7.502316403276E12</v>
      </c>
      <c r="K199" s="8" t="s">
        <v>1399</v>
      </c>
      <c r="L199" s="8" t="s">
        <v>1536</v>
      </c>
      <c r="M199" s="26" t="s">
        <v>1537</v>
      </c>
      <c r="N199" s="11">
        <f t="shared" si="1"/>
        <v>27</v>
      </c>
      <c r="O199" s="8" t="s">
        <v>1060</v>
      </c>
      <c r="P199" s="8" t="s">
        <v>1061</v>
      </c>
      <c r="Q199" s="12">
        <v>2290.0</v>
      </c>
      <c r="R199" s="12">
        <f t="shared" si="2"/>
        <v>2656.4</v>
      </c>
      <c r="S199" s="8" t="s">
        <v>68</v>
      </c>
      <c r="T199" s="9" t="s">
        <v>977</v>
      </c>
      <c r="U199" s="9" t="s">
        <v>978</v>
      </c>
      <c r="V199" s="13">
        <v>45177.0</v>
      </c>
      <c r="W199" s="11" t="s">
        <v>1538</v>
      </c>
      <c r="X199" s="11"/>
      <c r="Y199" s="14" t="s">
        <v>1539</v>
      </c>
      <c r="Z199" s="11" t="s">
        <v>1540</v>
      </c>
      <c r="AA199" s="11"/>
      <c r="AB199" s="11"/>
      <c r="AC199" s="15" t="s">
        <v>1541</v>
      </c>
      <c r="AD199" s="11"/>
      <c r="AE199" s="11"/>
      <c r="AF199" s="11" t="s">
        <v>1542</v>
      </c>
      <c r="AG199" s="8">
        <f>'Disponibilidad en canales comer'!M165</f>
        <v>2</v>
      </c>
      <c r="AH199" s="8">
        <f>COUNTIF('Composición de COMBOS'!B:B,A199)</f>
        <v>0</v>
      </c>
      <c r="AI199" s="8">
        <v>1.0</v>
      </c>
      <c r="AJ199" s="8">
        <v>1.0</v>
      </c>
      <c r="AK199" s="8" t="s">
        <v>75</v>
      </c>
      <c r="AL199" s="16">
        <v>15.4</v>
      </c>
      <c r="AM199" s="17">
        <v>190.0</v>
      </c>
      <c r="AN199" s="17">
        <v>100.0</v>
      </c>
      <c r="AO199" s="16">
        <v>20.0</v>
      </c>
      <c r="AP199" s="19">
        <v>0.0</v>
      </c>
      <c r="AQ199" s="19">
        <v>0.0</v>
      </c>
      <c r="AR199" s="19">
        <v>0.0</v>
      </c>
      <c r="AS199" s="19">
        <v>0.0</v>
      </c>
      <c r="AT199" s="16">
        <v>25.0</v>
      </c>
      <c r="AU199" s="16">
        <v>190.0</v>
      </c>
      <c r="AV199" s="16">
        <v>100.0</v>
      </c>
      <c r="AW199" s="16">
        <v>43.0</v>
      </c>
      <c r="AX199" s="17">
        <f t="shared" si="3"/>
        <v>163.4</v>
      </c>
      <c r="AY199" s="17">
        <v>0.0</v>
      </c>
      <c r="AZ199" s="17">
        <v>0.0</v>
      </c>
      <c r="BA199" s="17">
        <v>0.0</v>
      </c>
      <c r="BB199" s="17">
        <v>0.0</v>
      </c>
      <c r="BC199" s="17">
        <f t="shared" si="4"/>
        <v>0</v>
      </c>
      <c r="BD199" s="8" t="s">
        <v>76</v>
      </c>
      <c r="BE199" s="22" t="s">
        <v>1543</v>
      </c>
    </row>
    <row r="200" ht="15.75" customHeight="1">
      <c r="A200" s="33">
        <v>3000116.0</v>
      </c>
      <c r="B200" s="8"/>
      <c r="C200" s="8">
        <v>3.0</v>
      </c>
      <c r="D200" s="8" t="s">
        <v>968</v>
      </c>
      <c r="E200" s="8">
        <v>2.0</v>
      </c>
      <c r="F200" s="8" t="s">
        <v>969</v>
      </c>
      <c r="G200" s="8">
        <v>2.0</v>
      </c>
      <c r="H200" s="8" t="s">
        <v>970</v>
      </c>
      <c r="I200" s="8" t="s">
        <v>1544</v>
      </c>
      <c r="J200" s="11"/>
      <c r="K200" s="8" t="s">
        <v>1545</v>
      </c>
      <c r="L200" s="8" t="s">
        <v>1546</v>
      </c>
      <c r="M200" s="21" t="s">
        <v>1547</v>
      </c>
      <c r="N200" s="11">
        <f t="shared" si="1"/>
        <v>27</v>
      </c>
      <c r="O200" s="8" t="s">
        <v>975</v>
      </c>
      <c r="P200" s="8" t="s">
        <v>976</v>
      </c>
      <c r="Q200" s="12">
        <v>1310.0</v>
      </c>
      <c r="R200" s="12">
        <f t="shared" si="2"/>
        <v>1519.6</v>
      </c>
      <c r="S200" s="8" t="s">
        <v>238</v>
      </c>
      <c r="T200" s="9" t="s">
        <v>977</v>
      </c>
      <c r="U200" s="9" t="s">
        <v>978</v>
      </c>
      <c r="V200" s="13">
        <v>45565.0</v>
      </c>
      <c r="W200" s="8" t="s">
        <v>1548</v>
      </c>
      <c r="X200" s="11"/>
      <c r="Y200" s="23"/>
      <c r="Z200" s="11"/>
      <c r="AA200" s="11"/>
      <c r="AB200" s="11"/>
      <c r="AC200" s="15"/>
      <c r="AD200" s="11"/>
      <c r="AE200" s="11"/>
      <c r="AF200" s="8" t="s">
        <v>1549</v>
      </c>
      <c r="AG200" s="8">
        <f>'Disponibilidad en canales comer'!M166</f>
        <v>0</v>
      </c>
      <c r="AH200" s="8">
        <f>COUNTIF('Composición de COMBOS'!B:B,A200)</f>
        <v>0</v>
      </c>
      <c r="AI200" s="8">
        <v>1.0</v>
      </c>
      <c r="AJ200" s="8">
        <v>1.0</v>
      </c>
      <c r="AK200" s="8" t="s">
        <v>253</v>
      </c>
      <c r="AL200" s="16">
        <v>23.0</v>
      </c>
      <c r="AM200" s="17">
        <v>190.0</v>
      </c>
      <c r="AN200" s="17">
        <v>100.0</v>
      </c>
      <c r="AO200" s="17">
        <v>26.0</v>
      </c>
      <c r="AP200" s="19">
        <v>0.0</v>
      </c>
      <c r="AQ200" s="19">
        <v>0.0</v>
      </c>
      <c r="AR200" s="19">
        <v>0.0</v>
      </c>
      <c r="AS200" s="19">
        <v>0.0</v>
      </c>
      <c r="AT200" s="16">
        <v>23.0</v>
      </c>
      <c r="AU200" s="17">
        <v>190.0</v>
      </c>
      <c r="AV200" s="17">
        <v>100.0</v>
      </c>
      <c r="AW200" s="17">
        <v>26.0</v>
      </c>
      <c r="AX200" s="17">
        <f t="shared" si="3"/>
        <v>98.8</v>
      </c>
      <c r="AY200" s="17">
        <v>0.0</v>
      </c>
      <c r="AZ200" s="17">
        <v>0.0</v>
      </c>
      <c r="BA200" s="17">
        <v>0.0</v>
      </c>
      <c r="BB200" s="17">
        <v>0.0</v>
      </c>
      <c r="BC200" s="17">
        <f t="shared" si="4"/>
        <v>0</v>
      </c>
      <c r="BD200" s="8" t="s">
        <v>76</v>
      </c>
      <c r="BE200" s="20" t="s">
        <v>1550</v>
      </c>
    </row>
    <row r="201" ht="15.75" customHeight="1">
      <c r="A201" s="8">
        <v>3000117.0</v>
      </c>
      <c r="B201" s="8"/>
      <c r="C201" s="8">
        <v>3.0</v>
      </c>
      <c r="D201" s="8" t="s">
        <v>968</v>
      </c>
      <c r="E201" s="8">
        <v>2.0</v>
      </c>
      <c r="F201" s="8" t="s">
        <v>969</v>
      </c>
      <c r="G201" s="8">
        <v>2.0</v>
      </c>
      <c r="H201" s="8" t="s">
        <v>970</v>
      </c>
      <c r="I201" s="8" t="s">
        <v>1551</v>
      </c>
      <c r="J201" s="11"/>
      <c r="K201" s="8" t="s">
        <v>1545</v>
      </c>
      <c r="L201" s="8" t="s">
        <v>1552</v>
      </c>
      <c r="M201" s="21" t="s">
        <v>1553</v>
      </c>
      <c r="N201" s="11">
        <f t="shared" si="1"/>
        <v>28</v>
      </c>
      <c r="O201" s="8" t="s">
        <v>975</v>
      </c>
      <c r="P201" s="8" t="s">
        <v>976</v>
      </c>
      <c r="Q201" s="12">
        <v>1650.0</v>
      </c>
      <c r="R201" s="12">
        <f t="shared" si="2"/>
        <v>1914</v>
      </c>
      <c r="S201" s="8" t="s">
        <v>238</v>
      </c>
      <c r="T201" s="9" t="s">
        <v>977</v>
      </c>
      <c r="U201" s="9" t="s">
        <v>978</v>
      </c>
      <c r="V201" s="13">
        <v>45565.0</v>
      </c>
      <c r="W201" s="8" t="s">
        <v>1554</v>
      </c>
      <c r="X201" s="11"/>
      <c r="Y201" s="23"/>
      <c r="Z201" s="11"/>
      <c r="AA201" s="11"/>
      <c r="AB201" s="11"/>
      <c r="AC201" s="15"/>
      <c r="AD201" s="11"/>
      <c r="AE201" s="11"/>
      <c r="AF201" s="8" t="s">
        <v>1555</v>
      </c>
      <c r="AG201" s="8">
        <f>'Disponibilidad en canales comer'!M167</f>
        <v>0</v>
      </c>
      <c r="AH201" s="8">
        <f>COUNTIF('Composición de COMBOS'!B:B,A201)</f>
        <v>0</v>
      </c>
      <c r="AI201" s="8">
        <v>1.0</v>
      </c>
      <c r="AJ201" s="8">
        <v>1.0</v>
      </c>
      <c r="AK201" s="8" t="s">
        <v>253</v>
      </c>
      <c r="AL201" s="16">
        <v>28.0</v>
      </c>
      <c r="AM201" s="17">
        <v>190.0</v>
      </c>
      <c r="AN201" s="17">
        <v>135.0</v>
      </c>
      <c r="AO201" s="17">
        <v>26.0</v>
      </c>
      <c r="AP201" s="19">
        <v>0.0</v>
      </c>
      <c r="AQ201" s="19">
        <v>0.0</v>
      </c>
      <c r="AR201" s="19">
        <v>0.0</v>
      </c>
      <c r="AS201" s="19">
        <v>0.0</v>
      </c>
      <c r="AT201" s="16">
        <v>28.0</v>
      </c>
      <c r="AU201" s="17">
        <v>190.0</v>
      </c>
      <c r="AV201" s="17">
        <v>135.0</v>
      </c>
      <c r="AW201" s="17">
        <v>26.0</v>
      </c>
      <c r="AX201" s="17">
        <f t="shared" si="3"/>
        <v>133.38</v>
      </c>
      <c r="AY201" s="17">
        <v>0.0</v>
      </c>
      <c r="AZ201" s="17">
        <v>0.0</v>
      </c>
      <c r="BA201" s="17">
        <v>0.0</v>
      </c>
      <c r="BB201" s="17">
        <v>0.0</v>
      </c>
      <c r="BC201" s="17">
        <f t="shared" si="4"/>
        <v>0</v>
      </c>
      <c r="BD201" s="8" t="s">
        <v>76</v>
      </c>
      <c r="BE201" s="20" t="s">
        <v>1556</v>
      </c>
    </row>
    <row r="202" ht="15.75" customHeight="1">
      <c r="A202" s="33">
        <v>3000118.0</v>
      </c>
      <c r="B202" s="8"/>
      <c r="C202" s="8">
        <v>3.0</v>
      </c>
      <c r="D202" s="8" t="s">
        <v>968</v>
      </c>
      <c r="E202" s="8">
        <v>2.0</v>
      </c>
      <c r="F202" s="8" t="s">
        <v>969</v>
      </c>
      <c r="G202" s="8">
        <v>2.0</v>
      </c>
      <c r="H202" s="8" t="s">
        <v>970</v>
      </c>
      <c r="I202" s="8" t="s">
        <v>1557</v>
      </c>
      <c r="J202" s="11"/>
      <c r="K202" s="8" t="s">
        <v>1558</v>
      </c>
      <c r="L202" s="8" t="s">
        <v>1559</v>
      </c>
      <c r="M202" s="21" t="s">
        <v>1560</v>
      </c>
      <c r="N202" s="11">
        <f t="shared" si="1"/>
        <v>25</v>
      </c>
      <c r="O202" s="8" t="s">
        <v>975</v>
      </c>
      <c r="P202" s="8" t="s">
        <v>976</v>
      </c>
      <c r="Q202" s="12">
        <v>1710.0</v>
      </c>
      <c r="R202" s="12">
        <f t="shared" si="2"/>
        <v>1983.6</v>
      </c>
      <c r="S202" s="8" t="s">
        <v>238</v>
      </c>
      <c r="T202" s="9" t="s">
        <v>977</v>
      </c>
      <c r="U202" s="9" t="s">
        <v>978</v>
      </c>
      <c r="V202" s="13">
        <v>45565.0</v>
      </c>
      <c r="W202" s="8" t="s">
        <v>1561</v>
      </c>
      <c r="X202" s="11"/>
      <c r="Y202" s="23"/>
      <c r="Z202" s="11"/>
      <c r="AA202" s="11"/>
      <c r="AB202" s="11"/>
      <c r="AC202" s="15"/>
      <c r="AD202" s="11"/>
      <c r="AE202" s="11"/>
      <c r="AF202" s="8" t="s">
        <v>1562</v>
      </c>
      <c r="AG202" s="8">
        <f>'Disponibilidad en canales comer'!M168</f>
        <v>0</v>
      </c>
      <c r="AH202" s="8">
        <f>COUNTIF('Composición de COMBOS'!B:B,A202)</f>
        <v>0</v>
      </c>
      <c r="AI202" s="8">
        <v>1.0</v>
      </c>
      <c r="AJ202" s="8">
        <v>1.0</v>
      </c>
      <c r="AK202" s="8" t="s">
        <v>253</v>
      </c>
      <c r="AL202" s="16">
        <v>28.0</v>
      </c>
      <c r="AM202" s="17">
        <v>190.0</v>
      </c>
      <c r="AN202" s="17">
        <v>135.0</v>
      </c>
      <c r="AO202" s="17">
        <v>28.0</v>
      </c>
      <c r="AP202" s="19">
        <v>0.0</v>
      </c>
      <c r="AQ202" s="19">
        <v>0.0</v>
      </c>
      <c r="AR202" s="19">
        <v>0.0</v>
      </c>
      <c r="AS202" s="19">
        <v>0.0</v>
      </c>
      <c r="AT202" s="16">
        <v>28.0</v>
      </c>
      <c r="AU202" s="17">
        <v>190.0</v>
      </c>
      <c r="AV202" s="17">
        <v>135.0</v>
      </c>
      <c r="AW202" s="17">
        <v>28.0</v>
      </c>
      <c r="AX202" s="17">
        <f t="shared" si="3"/>
        <v>143.64</v>
      </c>
      <c r="AY202" s="17">
        <v>0.0</v>
      </c>
      <c r="AZ202" s="17">
        <v>0.0</v>
      </c>
      <c r="BA202" s="17">
        <v>0.0</v>
      </c>
      <c r="BB202" s="17">
        <v>0.0</v>
      </c>
      <c r="BC202" s="17">
        <f t="shared" si="4"/>
        <v>0</v>
      </c>
      <c r="BD202" s="8" t="s">
        <v>76</v>
      </c>
      <c r="BE202" s="20" t="s">
        <v>1563</v>
      </c>
    </row>
    <row r="203" ht="15.75" customHeight="1">
      <c r="A203" s="8">
        <v>3000119.0</v>
      </c>
      <c r="B203" s="8"/>
      <c r="C203" s="8">
        <v>3.0</v>
      </c>
      <c r="D203" s="8" t="s">
        <v>968</v>
      </c>
      <c r="E203" s="8">
        <v>2.0</v>
      </c>
      <c r="F203" s="8" t="s">
        <v>969</v>
      </c>
      <c r="G203" s="8">
        <v>2.0</v>
      </c>
      <c r="H203" s="8" t="s">
        <v>970</v>
      </c>
      <c r="I203" s="8" t="s">
        <v>1048</v>
      </c>
      <c r="J203" s="11"/>
      <c r="K203" s="8" t="s">
        <v>1032</v>
      </c>
      <c r="L203" s="8" t="s">
        <v>1564</v>
      </c>
      <c r="M203" s="21" t="s">
        <v>1050</v>
      </c>
      <c r="N203" s="11">
        <f t="shared" si="1"/>
        <v>26</v>
      </c>
      <c r="O203" s="8" t="s">
        <v>975</v>
      </c>
      <c r="P203" s="8" t="s">
        <v>976</v>
      </c>
      <c r="Q203" s="12">
        <v>2290.0</v>
      </c>
      <c r="R203" s="12">
        <f t="shared" si="2"/>
        <v>2656.4</v>
      </c>
      <c r="S203" s="8" t="s">
        <v>238</v>
      </c>
      <c r="T203" s="9" t="s">
        <v>977</v>
      </c>
      <c r="U203" s="9" t="s">
        <v>978</v>
      </c>
      <c r="V203" s="13">
        <v>45565.0</v>
      </c>
      <c r="W203" s="8" t="s">
        <v>1051</v>
      </c>
      <c r="X203" s="11"/>
      <c r="Y203" s="23"/>
      <c r="Z203" s="11"/>
      <c r="AA203" s="11"/>
      <c r="AB203" s="11"/>
      <c r="AC203" s="15"/>
      <c r="AD203" s="11"/>
      <c r="AE203" s="11"/>
      <c r="AF203" s="11" t="s">
        <v>1565</v>
      </c>
      <c r="AG203" s="8">
        <f>'Disponibilidad en canales comer'!M169</f>
        <v>0</v>
      </c>
      <c r="AH203" s="8">
        <f>COUNTIF('Composición de COMBOS'!B:B,A203)</f>
        <v>1</v>
      </c>
      <c r="AI203" s="8">
        <v>1.0</v>
      </c>
      <c r="AJ203" s="8">
        <v>1.0</v>
      </c>
      <c r="AK203" s="8" t="s">
        <v>253</v>
      </c>
      <c r="AL203" s="16">
        <v>28.0</v>
      </c>
      <c r="AM203" s="17">
        <v>190.0</v>
      </c>
      <c r="AN203" s="17">
        <v>135.0</v>
      </c>
      <c r="AO203" s="17">
        <v>31.0</v>
      </c>
      <c r="AP203" s="19">
        <v>0.0</v>
      </c>
      <c r="AQ203" s="19">
        <v>0.0</v>
      </c>
      <c r="AR203" s="19">
        <v>0.0</v>
      </c>
      <c r="AS203" s="19">
        <v>0.0</v>
      </c>
      <c r="AT203" s="16">
        <v>28.0</v>
      </c>
      <c r="AU203" s="17">
        <v>190.0</v>
      </c>
      <c r="AV203" s="17">
        <v>135.0</v>
      </c>
      <c r="AW203" s="17">
        <v>28.0</v>
      </c>
      <c r="AX203" s="17">
        <f t="shared" si="3"/>
        <v>143.64</v>
      </c>
      <c r="AY203" s="17">
        <v>0.0</v>
      </c>
      <c r="AZ203" s="17">
        <v>0.0</v>
      </c>
      <c r="BA203" s="17">
        <v>0.0</v>
      </c>
      <c r="BB203" s="17">
        <v>0.0</v>
      </c>
      <c r="BC203" s="17">
        <f t="shared" si="4"/>
        <v>0</v>
      </c>
      <c r="BD203" s="8" t="s">
        <v>76</v>
      </c>
      <c r="BE203" s="20" t="s">
        <v>1566</v>
      </c>
    </row>
    <row r="204" ht="15.75" customHeight="1">
      <c r="A204" s="33">
        <v>3000120.0</v>
      </c>
      <c r="B204" s="8"/>
      <c r="C204" s="8">
        <v>3.0</v>
      </c>
      <c r="D204" s="8" t="s">
        <v>968</v>
      </c>
      <c r="E204" s="8">
        <v>2.0</v>
      </c>
      <c r="F204" s="8" t="s">
        <v>969</v>
      </c>
      <c r="G204" s="8">
        <v>2.0</v>
      </c>
      <c r="H204" s="8" t="s">
        <v>970</v>
      </c>
      <c r="I204" s="8" t="s">
        <v>1334</v>
      </c>
      <c r="J204" s="11"/>
      <c r="K204" s="8" t="s">
        <v>1032</v>
      </c>
      <c r="L204" s="8" t="s">
        <v>1567</v>
      </c>
      <c r="M204" s="21" t="s">
        <v>1336</v>
      </c>
      <c r="N204" s="11">
        <f t="shared" si="1"/>
        <v>25</v>
      </c>
      <c r="O204" s="8" t="s">
        <v>975</v>
      </c>
      <c r="P204" s="8" t="s">
        <v>976</v>
      </c>
      <c r="Q204" s="12">
        <v>2530.0</v>
      </c>
      <c r="R204" s="12">
        <f t="shared" si="2"/>
        <v>2934.8</v>
      </c>
      <c r="S204" s="8" t="s">
        <v>238</v>
      </c>
      <c r="T204" s="9" t="s">
        <v>977</v>
      </c>
      <c r="U204" s="9" t="s">
        <v>978</v>
      </c>
      <c r="V204" s="13">
        <v>45565.0</v>
      </c>
      <c r="W204" s="8" t="s">
        <v>1337</v>
      </c>
      <c r="X204" s="11"/>
      <c r="Y204" s="23"/>
      <c r="Z204" s="11"/>
      <c r="AA204" s="11"/>
      <c r="AB204" s="11"/>
      <c r="AC204" s="15"/>
      <c r="AD204" s="11"/>
      <c r="AE204" s="11"/>
      <c r="AF204" s="11" t="s">
        <v>1568</v>
      </c>
      <c r="AG204" s="8">
        <f>'Disponibilidad en canales comer'!M170</f>
        <v>0</v>
      </c>
      <c r="AH204" s="8">
        <f>COUNTIF('Composición de COMBOS'!B:B,A204)</f>
        <v>0</v>
      </c>
      <c r="AI204" s="8">
        <v>1.0</v>
      </c>
      <c r="AJ204" s="8">
        <v>1.0</v>
      </c>
      <c r="AK204" s="8" t="s">
        <v>253</v>
      </c>
      <c r="AL204" s="16">
        <v>33.0</v>
      </c>
      <c r="AM204" s="17">
        <v>190.0</v>
      </c>
      <c r="AN204" s="17">
        <v>150.0</v>
      </c>
      <c r="AO204" s="17">
        <v>31.0</v>
      </c>
      <c r="AP204" s="19">
        <v>0.0</v>
      </c>
      <c r="AQ204" s="19">
        <v>0.0</v>
      </c>
      <c r="AR204" s="19">
        <v>0.0</v>
      </c>
      <c r="AS204" s="19">
        <v>0.0</v>
      </c>
      <c r="AT204" s="16">
        <v>33.0</v>
      </c>
      <c r="AU204" s="17">
        <v>190.0</v>
      </c>
      <c r="AV204" s="17">
        <v>150.0</v>
      </c>
      <c r="AW204" s="17">
        <v>28.0</v>
      </c>
      <c r="AX204" s="17">
        <f t="shared" si="3"/>
        <v>159.6</v>
      </c>
      <c r="AY204" s="17">
        <v>0.0</v>
      </c>
      <c r="AZ204" s="17">
        <v>0.0</v>
      </c>
      <c r="BA204" s="17">
        <v>0.0</v>
      </c>
      <c r="BB204" s="17">
        <v>0.0</v>
      </c>
      <c r="BC204" s="17">
        <f t="shared" si="4"/>
        <v>0</v>
      </c>
      <c r="BD204" s="8" t="s">
        <v>76</v>
      </c>
      <c r="BE204" s="20" t="s">
        <v>1569</v>
      </c>
    </row>
    <row r="205" ht="15.75" customHeight="1">
      <c r="A205" s="8">
        <v>3000121.0</v>
      </c>
      <c r="B205" s="8"/>
      <c r="C205" s="8">
        <v>3.0</v>
      </c>
      <c r="D205" s="8" t="s">
        <v>968</v>
      </c>
      <c r="E205" s="8">
        <v>2.0</v>
      </c>
      <c r="F205" s="8" t="s">
        <v>969</v>
      </c>
      <c r="G205" s="8">
        <v>2.0</v>
      </c>
      <c r="H205" s="8" t="s">
        <v>970</v>
      </c>
      <c r="I205" s="8" t="s">
        <v>1040</v>
      </c>
      <c r="J205" s="11"/>
      <c r="K205" s="8" t="s">
        <v>1032</v>
      </c>
      <c r="L205" s="8" t="s">
        <v>1570</v>
      </c>
      <c r="M205" s="21" t="s">
        <v>1042</v>
      </c>
      <c r="N205" s="11">
        <f t="shared" si="1"/>
        <v>25</v>
      </c>
      <c r="O205" s="8" t="s">
        <v>975</v>
      </c>
      <c r="P205" s="8" t="s">
        <v>976</v>
      </c>
      <c r="Q205" s="12">
        <v>3250.0</v>
      </c>
      <c r="R205" s="12">
        <f t="shared" si="2"/>
        <v>3770</v>
      </c>
      <c r="S205" s="8" t="s">
        <v>238</v>
      </c>
      <c r="T205" s="9" t="s">
        <v>977</v>
      </c>
      <c r="U205" s="9" t="s">
        <v>978</v>
      </c>
      <c r="V205" s="13">
        <v>45565.0</v>
      </c>
      <c r="W205" s="8" t="s">
        <v>1043</v>
      </c>
      <c r="X205" s="11"/>
      <c r="Y205" s="23"/>
      <c r="Z205" s="11"/>
      <c r="AA205" s="11"/>
      <c r="AB205" s="11"/>
      <c r="AC205" s="15"/>
      <c r="AD205" s="11"/>
      <c r="AE205" s="11"/>
      <c r="AF205" s="11" t="s">
        <v>1571</v>
      </c>
      <c r="AG205" s="8">
        <f>'Disponibilidad en canales comer'!M171</f>
        <v>0</v>
      </c>
      <c r="AH205" s="8">
        <f>COUNTIF('Composición de COMBOS'!B:B,A205)</f>
        <v>0</v>
      </c>
      <c r="AI205" s="8">
        <v>1.0</v>
      </c>
      <c r="AJ205" s="8">
        <v>1.0</v>
      </c>
      <c r="AK205" s="8" t="s">
        <v>253</v>
      </c>
      <c r="AL205" s="16">
        <v>40.0</v>
      </c>
      <c r="AM205" s="17">
        <v>190.0</v>
      </c>
      <c r="AN205" s="17">
        <v>200.0</v>
      </c>
      <c r="AO205" s="17">
        <v>31.0</v>
      </c>
      <c r="AP205" s="19">
        <v>0.0</v>
      </c>
      <c r="AQ205" s="19">
        <v>0.0</v>
      </c>
      <c r="AR205" s="19">
        <v>0.0</v>
      </c>
      <c r="AS205" s="19">
        <v>0.0</v>
      </c>
      <c r="AT205" s="16">
        <v>40.0</v>
      </c>
      <c r="AU205" s="17">
        <v>190.0</v>
      </c>
      <c r="AV205" s="17">
        <v>200.0</v>
      </c>
      <c r="AW205" s="17">
        <v>28.0</v>
      </c>
      <c r="AX205" s="17">
        <f t="shared" si="3"/>
        <v>212.8</v>
      </c>
      <c r="AY205" s="17">
        <v>0.0</v>
      </c>
      <c r="AZ205" s="17">
        <v>0.0</v>
      </c>
      <c r="BA205" s="17">
        <v>0.0</v>
      </c>
      <c r="BB205" s="17">
        <v>0.0</v>
      </c>
      <c r="BC205" s="17">
        <f t="shared" si="4"/>
        <v>0</v>
      </c>
      <c r="BD205" s="8" t="s">
        <v>76</v>
      </c>
      <c r="BE205" s="20" t="s">
        <v>1572</v>
      </c>
    </row>
    <row r="206" ht="15.75" customHeight="1">
      <c r="A206" s="8">
        <v>3000122.0</v>
      </c>
      <c r="B206" s="8"/>
      <c r="C206" s="8">
        <v>3.0</v>
      </c>
      <c r="D206" s="8" t="s">
        <v>968</v>
      </c>
      <c r="E206" s="8">
        <v>2.0</v>
      </c>
      <c r="F206" s="8" t="s">
        <v>969</v>
      </c>
      <c r="G206" s="8">
        <v>1.0</v>
      </c>
      <c r="H206" s="8" t="s">
        <v>1083</v>
      </c>
      <c r="I206" s="8" t="s">
        <v>1573</v>
      </c>
      <c r="J206" s="11">
        <v>7.503030599894E12</v>
      </c>
      <c r="K206" s="8" t="s">
        <v>1574</v>
      </c>
      <c r="L206" s="8" t="s">
        <v>1575</v>
      </c>
      <c r="M206" s="21" t="s">
        <v>1576</v>
      </c>
      <c r="N206" s="11">
        <f t="shared" si="1"/>
        <v>25</v>
      </c>
      <c r="O206" s="8" t="s">
        <v>66</v>
      </c>
      <c r="P206" s="8" t="s">
        <v>67</v>
      </c>
      <c r="Q206" s="12">
        <v>1878.23</v>
      </c>
      <c r="R206" s="12">
        <f t="shared" si="2"/>
        <v>2178.7468</v>
      </c>
      <c r="S206" s="8" t="s">
        <v>238</v>
      </c>
      <c r="T206" s="9" t="s">
        <v>977</v>
      </c>
      <c r="U206" s="9" t="s">
        <v>978</v>
      </c>
      <c r="V206" s="40">
        <v>45663.0</v>
      </c>
      <c r="W206" s="8" t="s">
        <v>1575</v>
      </c>
      <c r="X206" s="11" t="s">
        <v>1575</v>
      </c>
      <c r="Y206" s="45" t="s">
        <v>1575</v>
      </c>
      <c r="Z206" s="11" t="s">
        <v>1575</v>
      </c>
      <c r="AA206" s="11"/>
      <c r="AB206" s="11"/>
      <c r="AC206" s="15" t="s">
        <v>1575</v>
      </c>
      <c r="AD206" s="11"/>
      <c r="AE206" s="11"/>
      <c r="AF206" s="11" t="s">
        <v>1577</v>
      </c>
      <c r="AG206" s="8"/>
      <c r="AH206" s="8">
        <v>0.0</v>
      </c>
      <c r="AI206" s="8">
        <v>1.0</v>
      </c>
      <c r="AJ206" s="8">
        <v>1.0</v>
      </c>
      <c r="AK206" s="8" t="s">
        <v>75</v>
      </c>
      <c r="AL206" s="16">
        <v>28.0</v>
      </c>
      <c r="AM206" s="17">
        <v>190.0</v>
      </c>
      <c r="AN206" s="17">
        <v>100.0</v>
      </c>
      <c r="AO206" s="17">
        <v>35.0</v>
      </c>
      <c r="AP206" s="19">
        <v>0.0</v>
      </c>
      <c r="AQ206" s="19">
        <v>0.0</v>
      </c>
      <c r="AR206" s="19">
        <v>0.0</v>
      </c>
      <c r="AS206" s="19">
        <v>0.0</v>
      </c>
      <c r="AT206" s="16">
        <v>30.5</v>
      </c>
      <c r="AU206" s="17">
        <v>32.0</v>
      </c>
      <c r="AV206" s="17">
        <v>32.0</v>
      </c>
      <c r="AW206" s="17">
        <v>110.0</v>
      </c>
      <c r="AX206" s="17">
        <f t="shared" si="3"/>
        <v>22.528</v>
      </c>
      <c r="AY206" s="17">
        <v>0.0</v>
      </c>
      <c r="AZ206" s="17">
        <v>0.0</v>
      </c>
      <c r="BA206" s="17">
        <v>0.0</v>
      </c>
      <c r="BB206" s="17">
        <v>0.0</v>
      </c>
      <c r="BC206" s="17">
        <v>0.0</v>
      </c>
      <c r="BD206" s="8" t="s">
        <v>76</v>
      </c>
      <c r="BE206" s="20" t="s">
        <v>1578</v>
      </c>
    </row>
    <row r="207" ht="15.75" customHeight="1">
      <c r="A207" s="8">
        <v>3000123.0</v>
      </c>
      <c r="B207" s="8"/>
      <c r="C207" s="8">
        <v>3.0</v>
      </c>
      <c r="D207" s="8" t="s">
        <v>968</v>
      </c>
      <c r="E207" s="8">
        <v>2.0</v>
      </c>
      <c r="F207" s="8" t="s">
        <v>969</v>
      </c>
      <c r="G207" s="8">
        <v>1.0</v>
      </c>
      <c r="H207" s="8" t="s">
        <v>1083</v>
      </c>
      <c r="I207" s="8" t="s">
        <v>1573</v>
      </c>
      <c r="J207" s="11">
        <v>7.5030305999E12</v>
      </c>
      <c r="K207" s="8" t="s">
        <v>1574</v>
      </c>
      <c r="L207" s="8" t="s">
        <v>1579</v>
      </c>
      <c r="M207" s="21" t="s">
        <v>1580</v>
      </c>
      <c r="N207" s="11">
        <f t="shared" si="1"/>
        <v>26</v>
      </c>
      <c r="O207" s="8" t="s">
        <v>66</v>
      </c>
      <c r="P207" s="8" t="s">
        <v>67</v>
      </c>
      <c r="Q207" s="12">
        <v>2378.08</v>
      </c>
      <c r="R207" s="12">
        <f t="shared" si="2"/>
        <v>2758.5728</v>
      </c>
      <c r="S207" s="8" t="s">
        <v>238</v>
      </c>
      <c r="T207" s="9" t="s">
        <v>977</v>
      </c>
      <c r="U207" s="9" t="s">
        <v>978</v>
      </c>
      <c r="V207" s="54">
        <v>45663.0</v>
      </c>
      <c r="W207" s="8" t="s">
        <v>1579</v>
      </c>
      <c r="X207" s="55" t="s">
        <v>1579</v>
      </c>
      <c r="Y207" s="55" t="s">
        <v>1579</v>
      </c>
      <c r="Z207" s="55" t="s">
        <v>1579</v>
      </c>
      <c r="AA207" s="11"/>
      <c r="AB207" s="11"/>
      <c r="AC207" s="55" t="s">
        <v>1579</v>
      </c>
      <c r="AD207" s="11"/>
      <c r="AE207" s="11"/>
      <c r="AF207" s="11" t="s">
        <v>1577</v>
      </c>
      <c r="AG207" s="8"/>
      <c r="AH207" s="8">
        <v>0.0</v>
      </c>
      <c r="AI207" s="8">
        <v>1.0</v>
      </c>
      <c r="AJ207" s="8">
        <v>1.0</v>
      </c>
      <c r="AK207" s="8" t="s">
        <v>75</v>
      </c>
      <c r="AL207" s="16">
        <v>36.75</v>
      </c>
      <c r="AM207" s="17">
        <v>190.0</v>
      </c>
      <c r="AN207" s="17">
        <v>135.0</v>
      </c>
      <c r="AO207" s="17">
        <v>35.0</v>
      </c>
      <c r="AP207" s="19">
        <v>0.0</v>
      </c>
      <c r="AQ207" s="19">
        <v>0.0</v>
      </c>
      <c r="AR207" s="19">
        <v>0.0</v>
      </c>
      <c r="AS207" s="19">
        <v>0.0</v>
      </c>
      <c r="AT207" s="16">
        <v>39.25</v>
      </c>
      <c r="AU207" s="17">
        <v>32.0</v>
      </c>
      <c r="AV207" s="17">
        <v>32.0</v>
      </c>
      <c r="AW207" s="17">
        <v>145.0</v>
      </c>
      <c r="AX207" s="17">
        <f t="shared" si="3"/>
        <v>29.696</v>
      </c>
      <c r="AY207" s="17">
        <v>0.0</v>
      </c>
      <c r="AZ207" s="17">
        <v>0.0</v>
      </c>
      <c r="BA207" s="17">
        <v>0.0</v>
      </c>
      <c r="BB207" s="17">
        <v>0.0</v>
      </c>
      <c r="BC207" s="17">
        <v>0.0</v>
      </c>
      <c r="BD207" s="8" t="s">
        <v>76</v>
      </c>
      <c r="BE207" s="20" t="s">
        <v>1581</v>
      </c>
    </row>
    <row r="208" ht="15.75" customHeight="1">
      <c r="A208" s="8">
        <v>3000124.0</v>
      </c>
      <c r="B208" s="8"/>
      <c r="C208" s="8">
        <v>3.0</v>
      </c>
      <c r="D208" s="8" t="s">
        <v>968</v>
      </c>
      <c r="E208" s="8">
        <v>2.0</v>
      </c>
      <c r="F208" s="8" t="s">
        <v>969</v>
      </c>
      <c r="G208" s="8">
        <v>1.0</v>
      </c>
      <c r="H208" s="8" t="s">
        <v>1083</v>
      </c>
      <c r="I208" s="8" t="s">
        <v>1573</v>
      </c>
      <c r="J208" s="11">
        <v>7.503030599917E12</v>
      </c>
      <c r="K208" s="8" t="s">
        <v>1574</v>
      </c>
      <c r="L208" s="8" t="s">
        <v>1582</v>
      </c>
      <c r="M208" s="21" t="s">
        <v>1583</v>
      </c>
      <c r="N208" s="11">
        <f t="shared" si="1"/>
        <v>26</v>
      </c>
      <c r="O208" s="8" t="s">
        <v>66</v>
      </c>
      <c r="P208" s="8" t="s">
        <v>67</v>
      </c>
      <c r="Q208" s="12">
        <v>2590.14</v>
      </c>
      <c r="R208" s="12">
        <f t="shared" si="2"/>
        <v>3004.5624</v>
      </c>
      <c r="S208" s="8" t="s">
        <v>238</v>
      </c>
      <c r="T208" s="9" t="s">
        <v>977</v>
      </c>
      <c r="U208" s="9" t="s">
        <v>978</v>
      </c>
      <c r="V208" s="54">
        <v>45663.0</v>
      </c>
      <c r="W208" s="8" t="s">
        <v>1582</v>
      </c>
      <c r="X208" s="55" t="s">
        <v>1582</v>
      </c>
      <c r="Y208" s="55" t="s">
        <v>1582</v>
      </c>
      <c r="Z208" s="15" t="s">
        <v>1582</v>
      </c>
      <c r="AA208" s="11"/>
      <c r="AB208" s="11"/>
      <c r="AC208" s="15" t="s">
        <v>1582</v>
      </c>
      <c r="AD208" s="11"/>
      <c r="AE208" s="11"/>
      <c r="AF208" s="11" t="s">
        <v>1577</v>
      </c>
      <c r="AG208" s="8"/>
      <c r="AH208" s="8">
        <v>0.0</v>
      </c>
      <c r="AI208" s="8">
        <v>1.0</v>
      </c>
      <c r="AJ208" s="8">
        <v>1.0</v>
      </c>
      <c r="AK208" s="8" t="s">
        <v>75</v>
      </c>
      <c r="AL208" s="16">
        <v>41.5</v>
      </c>
      <c r="AM208" s="17">
        <v>190.0</v>
      </c>
      <c r="AN208" s="17">
        <v>150.0</v>
      </c>
      <c r="AO208" s="17">
        <v>35.0</v>
      </c>
      <c r="AP208" s="19">
        <v>0.0</v>
      </c>
      <c r="AQ208" s="19">
        <v>0.0</v>
      </c>
      <c r="AR208" s="19">
        <v>0.0</v>
      </c>
      <c r="AS208" s="19">
        <v>0.0</v>
      </c>
      <c r="AT208" s="16">
        <v>44.0</v>
      </c>
      <c r="AU208" s="17">
        <v>32.0</v>
      </c>
      <c r="AV208" s="17">
        <v>32.0</v>
      </c>
      <c r="AW208" s="17">
        <v>160.0</v>
      </c>
      <c r="AX208" s="17">
        <f t="shared" si="3"/>
        <v>32.768</v>
      </c>
      <c r="AY208" s="17">
        <v>0.0</v>
      </c>
      <c r="AZ208" s="17">
        <v>0.0</v>
      </c>
      <c r="BA208" s="17">
        <v>0.0</v>
      </c>
      <c r="BB208" s="17">
        <v>0.0</v>
      </c>
      <c r="BC208" s="17">
        <v>0.0</v>
      </c>
      <c r="BD208" s="8" t="s">
        <v>76</v>
      </c>
      <c r="BE208" s="20" t="s">
        <v>1584</v>
      </c>
    </row>
    <row r="209" ht="15.75" customHeight="1">
      <c r="A209" s="8">
        <v>3000125.0</v>
      </c>
      <c r="B209" s="8"/>
      <c r="C209" s="8">
        <v>3.0</v>
      </c>
      <c r="D209" s="8" t="s">
        <v>968</v>
      </c>
      <c r="E209" s="8">
        <v>2.0</v>
      </c>
      <c r="F209" s="8" t="s">
        <v>969</v>
      </c>
      <c r="G209" s="8">
        <v>1.0</v>
      </c>
      <c r="H209" s="8" t="s">
        <v>1083</v>
      </c>
      <c r="I209" s="8" t="s">
        <v>1573</v>
      </c>
      <c r="J209" s="11">
        <v>7.503030599924E12</v>
      </c>
      <c r="K209" s="8" t="s">
        <v>1574</v>
      </c>
      <c r="L209" s="8" t="s">
        <v>1585</v>
      </c>
      <c r="M209" s="21" t="s">
        <v>1586</v>
      </c>
      <c r="N209" s="11">
        <f t="shared" si="1"/>
        <v>26</v>
      </c>
      <c r="O209" s="8" t="s">
        <v>66</v>
      </c>
      <c r="P209" s="8" t="s">
        <v>67</v>
      </c>
      <c r="Q209" s="12">
        <v>3120.28</v>
      </c>
      <c r="R209" s="12">
        <f t="shared" si="2"/>
        <v>3619.5248</v>
      </c>
      <c r="S209" s="8" t="s">
        <v>238</v>
      </c>
      <c r="T209" s="9" t="s">
        <v>977</v>
      </c>
      <c r="U209" s="9" t="s">
        <v>978</v>
      </c>
      <c r="V209" s="54">
        <v>45663.0</v>
      </c>
      <c r="W209" s="8" t="s">
        <v>1585</v>
      </c>
      <c r="X209" s="11" t="s">
        <v>1585</v>
      </c>
      <c r="Y209" s="45" t="s">
        <v>1585</v>
      </c>
      <c r="Z209" s="11" t="s">
        <v>1585</v>
      </c>
      <c r="AA209" s="11"/>
      <c r="AB209" s="11"/>
      <c r="AC209" s="15" t="s">
        <v>1585</v>
      </c>
      <c r="AD209" s="11"/>
      <c r="AE209" s="11"/>
      <c r="AF209" s="11" t="s">
        <v>1577</v>
      </c>
      <c r="AG209" s="8"/>
      <c r="AH209" s="8">
        <v>0.0</v>
      </c>
      <c r="AI209" s="8">
        <v>1.0</v>
      </c>
      <c r="AJ209" s="8">
        <v>1.0</v>
      </c>
      <c r="AK209" s="8" t="s">
        <v>75</v>
      </c>
      <c r="AL209" s="16">
        <v>55.89</v>
      </c>
      <c r="AM209" s="17">
        <v>190.0</v>
      </c>
      <c r="AN209" s="17">
        <v>200.0</v>
      </c>
      <c r="AO209" s="17">
        <v>35.0</v>
      </c>
      <c r="AP209" s="19">
        <v>0.0</v>
      </c>
      <c r="AQ209" s="19">
        <v>0.0</v>
      </c>
      <c r="AR209" s="19">
        <v>0.0</v>
      </c>
      <c r="AS209" s="19">
        <v>0.0</v>
      </c>
      <c r="AT209" s="16">
        <v>58.4</v>
      </c>
      <c r="AU209" s="17">
        <v>32.0</v>
      </c>
      <c r="AV209" s="17">
        <v>32.0</v>
      </c>
      <c r="AW209" s="17">
        <v>200.0</v>
      </c>
      <c r="AX209" s="17">
        <f t="shared" si="3"/>
        <v>40.96</v>
      </c>
      <c r="AY209" s="17">
        <v>0.0</v>
      </c>
      <c r="AZ209" s="17">
        <v>0.0</v>
      </c>
      <c r="BA209" s="17">
        <v>0.0</v>
      </c>
      <c r="BB209" s="17">
        <v>0.0</v>
      </c>
      <c r="BC209" s="17">
        <v>0.0</v>
      </c>
      <c r="BD209" s="8" t="s">
        <v>76</v>
      </c>
      <c r="BE209" s="20" t="s">
        <v>1587</v>
      </c>
    </row>
    <row r="210" ht="15.75" customHeight="1">
      <c r="A210" s="8">
        <v>3000126.0</v>
      </c>
      <c r="B210" s="8"/>
      <c r="C210" s="8">
        <v>3.0</v>
      </c>
      <c r="D210" s="8" t="s">
        <v>968</v>
      </c>
      <c r="E210" s="8">
        <v>2.0</v>
      </c>
      <c r="F210" s="8" t="s">
        <v>969</v>
      </c>
      <c r="G210" s="8">
        <v>1.0</v>
      </c>
      <c r="H210" s="8" t="s">
        <v>1083</v>
      </c>
      <c r="I210" s="8" t="s">
        <v>1588</v>
      </c>
      <c r="J210" s="11">
        <v>7.503030599931E12</v>
      </c>
      <c r="K210" s="8" t="s">
        <v>1589</v>
      </c>
      <c r="L210" s="56" t="s">
        <v>1590</v>
      </c>
      <c r="M210" s="21" t="s">
        <v>1591</v>
      </c>
      <c r="N210" s="11">
        <f t="shared" si="1"/>
        <v>19</v>
      </c>
      <c r="O210" s="8" t="s">
        <v>66</v>
      </c>
      <c r="P210" s="8" t="s">
        <v>67</v>
      </c>
      <c r="Q210" s="12">
        <v>1551.05</v>
      </c>
      <c r="R210" s="12">
        <f t="shared" si="2"/>
        <v>1799.218</v>
      </c>
      <c r="S210" s="8" t="s">
        <v>238</v>
      </c>
      <c r="T210" s="9" t="s">
        <v>977</v>
      </c>
      <c r="U210" s="9" t="s">
        <v>978</v>
      </c>
      <c r="V210" s="57">
        <v>45664.0</v>
      </c>
      <c r="W210" s="56" t="s">
        <v>1590</v>
      </c>
      <c r="X210" s="58" t="s">
        <v>1590</v>
      </c>
      <c r="Y210" s="58" t="s">
        <v>1590</v>
      </c>
      <c r="Z210" s="58" t="s">
        <v>1590</v>
      </c>
      <c r="AA210" s="11"/>
      <c r="AB210" s="11"/>
      <c r="AC210" s="59" t="s">
        <v>1590</v>
      </c>
      <c r="AD210" s="11"/>
      <c r="AE210" s="11"/>
      <c r="AF210" s="11"/>
      <c r="AG210" s="8"/>
      <c r="AH210" s="8">
        <v>0.0</v>
      </c>
      <c r="AI210" s="8">
        <v>1.0</v>
      </c>
      <c r="AJ210" s="8">
        <v>1.0</v>
      </c>
      <c r="AK210" s="8" t="s">
        <v>75</v>
      </c>
      <c r="AL210" s="16">
        <v>10.55</v>
      </c>
      <c r="AM210" s="17">
        <v>190.0</v>
      </c>
      <c r="AN210" s="17">
        <v>100.0</v>
      </c>
      <c r="AO210" s="17">
        <v>19.0</v>
      </c>
      <c r="AP210" s="19">
        <v>0.0</v>
      </c>
      <c r="AQ210" s="19">
        <v>0.0</v>
      </c>
      <c r="AR210" s="19">
        <v>0.0</v>
      </c>
      <c r="AS210" s="19">
        <v>0.0</v>
      </c>
      <c r="AT210" s="16">
        <v>13.05</v>
      </c>
      <c r="AU210" s="17">
        <v>28.0</v>
      </c>
      <c r="AV210" s="17">
        <v>28.0</v>
      </c>
      <c r="AW210" s="17">
        <v>110.0</v>
      </c>
      <c r="AX210" s="17">
        <f t="shared" si="3"/>
        <v>17.248</v>
      </c>
      <c r="AY210" s="17">
        <v>0.0</v>
      </c>
      <c r="AZ210" s="17">
        <v>0.0</v>
      </c>
      <c r="BA210" s="17">
        <v>0.0</v>
      </c>
      <c r="BB210" s="17">
        <v>0.0</v>
      </c>
      <c r="BC210" s="17">
        <v>0.0</v>
      </c>
      <c r="BD210" s="8" t="s">
        <v>76</v>
      </c>
      <c r="BE210" s="20" t="s">
        <v>1592</v>
      </c>
    </row>
    <row r="211" ht="15.75" customHeight="1">
      <c r="A211" s="8">
        <v>3000127.0</v>
      </c>
      <c r="B211" s="8"/>
      <c r="C211" s="8">
        <v>3.0</v>
      </c>
      <c r="D211" s="8" t="s">
        <v>968</v>
      </c>
      <c r="E211" s="8">
        <v>2.0</v>
      </c>
      <c r="F211" s="8" t="s">
        <v>969</v>
      </c>
      <c r="G211" s="8">
        <v>1.0</v>
      </c>
      <c r="H211" s="8" t="s">
        <v>1083</v>
      </c>
      <c r="I211" s="8" t="s">
        <v>1588</v>
      </c>
      <c r="J211" s="11">
        <v>7.503030599948E12</v>
      </c>
      <c r="K211" s="8" t="s">
        <v>1589</v>
      </c>
      <c r="L211" s="56" t="s">
        <v>1593</v>
      </c>
      <c r="M211" s="21" t="s">
        <v>1594</v>
      </c>
      <c r="N211" s="11">
        <f t="shared" si="1"/>
        <v>20</v>
      </c>
      <c r="O211" s="8" t="s">
        <v>66</v>
      </c>
      <c r="P211" s="8" t="s">
        <v>67</v>
      </c>
      <c r="Q211" s="12">
        <v>1963.33</v>
      </c>
      <c r="R211" s="12">
        <f t="shared" si="2"/>
        <v>2277.4628</v>
      </c>
      <c r="S211" s="8" t="s">
        <v>238</v>
      </c>
      <c r="T211" s="9" t="s">
        <v>977</v>
      </c>
      <c r="U211" s="9" t="s">
        <v>978</v>
      </c>
      <c r="V211" s="57">
        <v>45664.0</v>
      </c>
      <c r="W211" s="8" t="s">
        <v>1593</v>
      </c>
      <c r="X211" s="8" t="s">
        <v>1593</v>
      </c>
      <c r="Y211" s="8" t="s">
        <v>1593</v>
      </c>
      <c r="Z211" s="8" t="s">
        <v>1593</v>
      </c>
      <c r="AA211" s="11"/>
      <c r="AB211" s="11"/>
      <c r="AC211" s="8" t="s">
        <v>1593</v>
      </c>
      <c r="AD211" s="11"/>
      <c r="AE211" s="11"/>
      <c r="AF211" s="11"/>
      <c r="AG211" s="8"/>
      <c r="AH211" s="8">
        <v>0.0</v>
      </c>
      <c r="AI211" s="8">
        <v>1.0</v>
      </c>
      <c r="AJ211" s="8">
        <v>1.0</v>
      </c>
      <c r="AK211" s="8" t="s">
        <v>75</v>
      </c>
      <c r="AL211" s="16">
        <v>14.55</v>
      </c>
      <c r="AM211" s="17">
        <v>190.0</v>
      </c>
      <c r="AN211" s="17">
        <v>135.0</v>
      </c>
      <c r="AO211" s="17">
        <v>19.0</v>
      </c>
      <c r="AP211" s="19">
        <v>0.0</v>
      </c>
      <c r="AQ211" s="19">
        <v>0.0</v>
      </c>
      <c r="AR211" s="19">
        <v>0.0</v>
      </c>
      <c r="AS211" s="19">
        <v>0.0</v>
      </c>
      <c r="AT211" s="16">
        <v>17.05</v>
      </c>
      <c r="AU211" s="17">
        <v>28.0</v>
      </c>
      <c r="AV211" s="17">
        <v>28.0</v>
      </c>
      <c r="AW211" s="17">
        <v>145.0</v>
      </c>
      <c r="AX211" s="17">
        <f t="shared" si="3"/>
        <v>22.736</v>
      </c>
      <c r="AY211" s="17">
        <v>0.0</v>
      </c>
      <c r="AZ211" s="17">
        <v>0.0</v>
      </c>
      <c r="BA211" s="17">
        <v>0.0</v>
      </c>
      <c r="BB211" s="17">
        <v>0.0</v>
      </c>
      <c r="BC211" s="17">
        <v>0.0</v>
      </c>
      <c r="BD211" s="8" t="s">
        <v>76</v>
      </c>
      <c r="BE211" s="20" t="s">
        <v>1595</v>
      </c>
    </row>
    <row r="212" ht="15.75" customHeight="1">
      <c r="A212" s="8">
        <v>3000128.0</v>
      </c>
      <c r="B212" s="8"/>
      <c r="C212" s="8">
        <v>3.0</v>
      </c>
      <c r="D212" s="8" t="s">
        <v>968</v>
      </c>
      <c r="E212" s="8">
        <v>2.0</v>
      </c>
      <c r="F212" s="8" t="s">
        <v>969</v>
      </c>
      <c r="G212" s="8">
        <v>1.0</v>
      </c>
      <c r="H212" s="8" t="s">
        <v>1083</v>
      </c>
      <c r="I212" s="8" t="s">
        <v>1588</v>
      </c>
      <c r="J212" s="11">
        <v>7.503030599955E12</v>
      </c>
      <c r="K212" s="8" t="s">
        <v>1589</v>
      </c>
      <c r="L212" s="56" t="s">
        <v>1596</v>
      </c>
      <c r="M212" s="21" t="s">
        <v>1597</v>
      </c>
      <c r="N212" s="11">
        <f t="shared" si="1"/>
        <v>20</v>
      </c>
      <c r="O212" s="8" t="s">
        <v>66</v>
      </c>
      <c r="P212" s="8" t="s">
        <v>67</v>
      </c>
      <c r="Q212" s="12">
        <v>2139.86</v>
      </c>
      <c r="R212" s="12">
        <f t="shared" si="2"/>
        <v>2482.2376</v>
      </c>
      <c r="S212" s="8" t="s">
        <v>238</v>
      </c>
      <c r="T212" s="9" t="s">
        <v>977</v>
      </c>
      <c r="U212" s="9" t="s">
        <v>978</v>
      </c>
      <c r="V212" s="57">
        <v>45664.0</v>
      </c>
      <c r="W212" s="56" t="s">
        <v>1596</v>
      </c>
      <c r="X212" s="58" t="s">
        <v>1596</v>
      </c>
      <c r="Y212" s="58" t="s">
        <v>1596</v>
      </c>
      <c r="Z212" s="58" t="s">
        <v>1596</v>
      </c>
      <c r="AA212" s="11"/>
      <c r="AB212" s="11"/>
      <c r="AC212" s="58" t="s">
        <v>1596</v>
      </c>
      <c r="AD212" s="11"/>
      <c r="AE212" s="11"/>
      <c r="AF212" s="11"/>
      <c r="AG212" s="8"/>
      <c r="AH212" s="8">
        <v>0.0</v>
      </c>
      <c r="AI212" s="8">
        <v>1.0</v>
      </c>
      <c r="AJ212" s="8">
        <v>1.0</v>
      </c>
      <c r="AK212" s="8" t="s">
        <v>75</v>
      </c>
      <c r="AL212" s="16">
        <v>16.45</v>
      </c>
      <c r="AM212" s="17">
        <v>190.0</v>
      </c>
      <c r="AN212" s="17">
        <v>150.0</v>
      </c>
      <c r="AO212" s="17">
        <v>19.0</v>
      </c>
      <c r="AP212" s="19">
        <v>0.0</v>
      </c>
      <c r="AQ212" s="19">
        <v>0.0</v>
      </c>
      <c r="AR212" s="19">
        <v>0.0</v>
      </c>
      <c r="AS212" s="19">
        <v>0.0</v>
      </c>
      <c r="AT212" s="16">
        <v>18.95</v>
      </c>
      <c r="AU212" s="17">
        <v>28.0</v>
      </c>
      <c r="AV212" s="17">
        <v>28.0</v>
      </c>
      <c r="AW212" s="17">
        <v>160.0</v>
      </c>
      <c r="AX212" s="17">
        <f t="shared" si="3"/>
        <v>25.088</v>
      </c>
      <c r="AY212" s="17">
        <v>0.0</v>
      </c>
      <c r="AZ212" s="17">
        <v>0.0</v>
      </c>
      <c r="BA212" s="17">
        <v>0.0</v>
      </c>
      <c r="BB212" s="17">
        <v>0.0</v>
      </c>
      <c r="BC212" s="17">
        <v>0.0</v>
      </c>
      <c r="BD212" s="8" t="s">
        <v>76</v>
      </c>
      <c r="BE212" s="20" t="s">
        <v>1598</v>
      </c>
    </row>
    <row r="213" ht="15.75" customHeight="1">
      <c r="A213" s="8">
        <v>3000129.0</v>
      </c>
      <c r="B213" s="8"/>
      <c r="C213" s="8">
        <v>3.0</v>
      </c>
      <c r="D213" s="8" t="s">
        <v>968</v>
      </c>
      <c r="E213" s="8">
        <v>2.0</v>
      </c>
      <c r="F213" s="8" t="s">
        <v>969</v>
      </c>
      <c r="G213" s="8">
        <v>1.0</v>
      </c>
      <c r="H213" s="8" t="s">
        <v>1083</v>
      </c>
      <c r="I213" s="8" t="s">
        <v>1588</v>
      </c>
      <c r="J213" s="11">
        <v>7.503030599962E12</v>
      </c>
      <c r="K213" s="8" t="s">
        <v>1589</v>
      </c>
      <c r="L213" s="56" t="s">
        <v>1599</v>
      </c>
      <c r="M213" s="21" t="s">
        <v>1600</v>
      </c>
      <c r="N213" s="11">
        <f t="shared" si="1"/>
        <v>20</v>
      </c>
      <c r="O213" s="8" t="s">
        <v>66</v>
      </c>
      <c r="P213" s="8" t="s">
        <v>67</v>
      </c>
      <c r="Q213" s="12">
        <v>2728.94</v>
      </c>
      <c r="R213" s="12">
        <f t="shared" si="2"/>
        <v>3165.5704</v>
      </c>
      <c r="S213" s="8" t="s">
        <v>238</v>
      </c>
      <c r="T213" s="9" t="s">
        <v>977</v>
      </c>
      <c r="U213" s="9" t="s">
        <v>978</v>
      </c>
      <c r="V213" s="57">
        <v>45664.0</v>
      </c>
      <c r="W213" s="56" t="s">
        <v>1599</v>
      </c>
      <c r="X213" s="56" t="s">
        <v>1599</v>
      </c>
      <c r="Y213" s="56" t="s">
        <v>1599</v>
      </c>
      <c r="Z213" s="56" t="s">
        <v>1599</v>
      </c>
      <c r="AA213" s="11"/>
      <c r="AB213" s="11"/>
      <c r="AC213" s="56" t="s">
        <v>1599</v>
      </c>
      <c r="AD213" s="11"/>
      <c r="AE213" s="11"/>
      <c r="AF213" s="11"/>
      <c r="AG213" s="8"/>
      <c r="AH213" s="8">
        <v>0.0</v>
      </c>
      <c r="AI213" s="8">
        <v>1.0</v>
      </c>
      <c r="AJ213" s="8">
        <v>1.0</v>
      </c>
      <c r="AK213" s="8" t="s">
        <v>75</v>
      </c>
      <c r="AL213" s="16">
        <v>21.6</v>
      </c>
      <c r="AM213" s="17">
        <v>190.0</v>
      </c>
      <c r="AN213" s="17">
        <v>200.0</v>
      </c>
      <c r="AO213" s="17">
        <v>19.0</v>
      </c>
      <c r="AP213" s="19">
        <v>0.0</v>
      </c>
      <c r="AQ213" s="19">
        <v>0.0</v>
      </c>
      <c r="AR213" s="19">
        <v>0.0</v>
      </c>
      <c r="AS213" s="19">
        <v>0.0</v>
      </c>
      <c r="AT213" s="16">
        <v>24.1</v>
      </c>
      <c r="AU213" s="17">
        <v>28.0</v>
      </c>
      <c r="AV213" s="17">
        <v>28.0</v>
      </c>
      <c r="AW213" s="17">
        <v>200.0</v>
      </c>
      <c r="AX213" s="17">
        <f t="shared" si="3"/>
        <v>31.36</v>
      </c>
      <c r="AY213" s="17">
        <v>0.0</v>
      </c>
      <c r="AZ213" s="17">
        <v>0.0</v>
      </c>
      <c r="BA213" s="17">
        <v>0.0</v>
      </c>
      <c r="BB213" s="17">
        <v>0.0</v>
      </c>
      <c r="BC213" s="17">
        <v>0.0</v>
      </c>
      <c r="BD213" s="8" t="s">
        <v>76</v>
      </c>
      <c r="BE213" s="20" t="s">
        <v>1601</v>
      </c>
    </row>
    <row r="214" ht="15.75" customHeight="1">
      <c r="A214" s="11">
        <v>4000001.0</v>
      </c>
      <c r="B214" s="8" t="s">
        <v>1602</v>
      </c>
      <c r="C214" s="8">
        <v>4.0</v>
      </c>
      <c r="D214" s="8" t="s">
        <v>1603</v>
      </c>
      <c r="E214" s="8">
        <v>1.0</v>
      </c>
      <c r="F214" s="8" t="s">
        <v>1604</v>
      </c>
      <c r="G214" s="8">
        <v>1.0</v>
      </c>
      <c r="H214" s="8" t="s">
        <v>1605</v>
      </c>
      <c r="I214" s="11">
        <v>4.894461861234E12</v>
      </c>
      <c r="J214" s="11">
        <v>4.894461861234E12</v>
      </c>
      <c r="K214" s="11" t="s">
        <v>1606</v>
      </c>
      <c r="L214" s="11" t="s">
        <v>1607</v>
      </c>
      <c r="M214" s="26" t="s">
        <v>1608</v>
      </c>
      <c r="N214" s="11">
        <f t="shared" si="1"/>
        <v>30</v>
      </c>
      <c r="O214" s="8" t="s">
        <v>1609</v>
      </c>
      <c r="P214" s="8" t="s">
        <v>1610</v>
      </c>
      <c r="Q214" s="29">
        <v>731.606263194934</v>
      </c>
      <c r="R214" s="12">
        <f t="shared" si="2"/>
        <v>848.6632653</v>
      </c>
      <c r="S214" s="8" t="s">
        <v>68</v>
      </c>
      <c r="T214" s="9" t="s">
        <v>1611</v>
      </c>
      <c r="U214" s="9" t="s">
        <v>1612</v>
      </c>
      <c r="V214" s="13">
        <v>45117.0</v>
      </c>
      <c r="W214" s="11" t="s">
        <v>1607</v>
      </c>
      <c r="X214" s="11"/>
      <c r="Y214" s="23"/>
      <c r="Z214" s="11"/>
      <c r="AA214" s="11"/>
      <c r="AB214" s="11"/>
      <c r="AC214" s="15"/>
      <c r="AD214" s="11"/>
      <c r="AE214" s="11"/>
      <c r="AF214" s="11" t="s">
        <v>1613</v>
      </c>
      <c r="AG214" s="8">
        <f>'Disponibilidad en canales comer'!M166</f>
        <v>0</v>
      </c>
      <c r="AH214" s="8">
        <f>COUNTIF('Composición de COMBOS'!B:B,A214)</f>
        <v>0</v>
      </c>
      <c r="AI214" s="8">
        <v>1.0</v>
      </c>
      <c r="AJ214" s="8">
        <v>1.0</v>
      </c>
      <c r="AK214" s="8" t="s">
        <v>75</v>
      </c>
      <c r="AL214" s="16" t="s">
        <v>1614</v>
      </c>
      <c r="AM214" s="60">
        <v>0.99</v>
      </c>
      <c r="AN214" s="60">
        <v>7.16</v>
      </c>
      <c r="AO214" s="60">
        <v>14.61</v>
      </c>
      <c r="AP214" s="19">
        <v>0.0</v>
      </c>
      <c r="AQ214" s="19">
        <v>0.0</v>
      </c>
      <c r="AR214" s="19">
        <v>0.0</v>
      </c>
      <c r="AS214" s="19">
        <v>0.0</v>
      </c>
      <c r="AT214" s="16">
        <v>1.0</v>
      </c>
      <c r="AU214" s="16">
        <v>25.0</v>
      </c>
      <c r="AV214" s="16">
        <v>10.0</v>
      </c>
      <c r="AW214" s="16">
        <v>12.0</v>
      </c>
      <c r="AX214" s="17">
        <f t="shared" si="3"/>
        <v>0.6</v>
      </c>
      <c r="AY214" s="17">
        <v>0.0</v>
      </c>
      <c r="AZ214" s="17">
        <v>0.0</v>
      </c>
      <c r="BA214" s="17">
        <v>0.0</v>
      </c>
      <c r="BB214" s="17">
        <v>0.0</v>
      </c>
      <c r="BC214" s="17">
        <f t="shared" ref="BC214:BC334" si="5">(AZ214*BB214*BA214)/5000</f>
        <v>0</v>
      </c>
      <c r="BD214" s="8" t="s">
        <v>1615</v>
      </c>
      <c r="BE214" s="22" t="s">
        <v>1616</v>
      </c>
    </row>
    <row r="215" ht="15.75" customHeight="1">
      <c r="A215" s="11">
        <v>4000002.0</v>
      </c>
      <c r="B215" s="8" t="s">
        <v>1617</v>
      </c>
      <c r="C215" s="8">
        <v>4.0</v>
      </c>
      <c r="D215" s="8" t="s">
        <v>1603</v>
      </c>
      <c r="E215" s="8">
        <v>1.0</v>
      </c>
      <c r="F215" s="8" t="s">
        <v>1604</v>
      </c>
      <c r="G215" s="8">
        <v>1.0</v>
      </c>
      <c r="H215" s="8" t="s">
        <v>1605</v>
      </c>
      <c r="I215" s="11">
        <v>4.894461859163E12</v>
      </c>
      <c r="J215" s="11">
        <v>4.894461859163E12</v>
      </c>
      <c r="K215" s="11" t="s">
        <v>1618</v>
      </c>
      <c r="L215" s="11" t="s">
        <v>1619</v>
      </c>
      <c r="M215" s="26" t="s">
        <v>1620</v>
      </c>
      <c r="N215" s="11">
        <f t="shared" si="1"/>
        <v>22</v>
      </c>
      <c r="O215" s="8" t="s">
        <v>1609</v>
      </c>
      <c r="P215" s="8" t="s">
        <v>1610</v>
      </c>
      <c r="Q215" s="29">
        <v>1216.31773399015</v>
      </c>
      <c r="R215" s="12">
        <f t="shared" si="2"/>
        <v>1410.928571</v>
      </c>
      <c r="S215" s="8" t="s">
        <v>68</v>
      </c>
      <c r="T215" s="9" t="s">
        <v>1611</v>
      </c>
      <c r="U215" s="9" t="s">
        <v>1612</v>
      </c>
      <c r="V215" s="13">
        <v>45117.0</v>
      </c>
      <c r="W215" s="11" t="s">
        <v>1619</v>
      </c>
      <c r="X215" s="11"/>
      <c r="Y215" s="23"/>
      <c r="Z215" s="11"/>
      <c r="AA215" s="11"/>
      <c r="AB215" s="11"/>
      <c r="AC215" s="15"/>
      <c r="AD215" s="11"/>
      <c r="AE215" s="11"/>
      <c r="AF215" s="11" t="s">
        <v>1621</v>
      </c>
      <c r="AG215" s="8">
        <f>'Disponibilidad en canales comer'!M167</f>
        <v>0</v>
      </c>
      <c r="AH215" s="8">
        <f>COUNTIF('Composición de COMBOS'!B:B,A215)</f>
        <v>0</v>
      </c>
      <c r="AI215" s="8">
        <v>1.0</v>
      </c>
      <c r="AJ215" s="8">
        <v>1.0</v>
      </c>
      <c r="AK215" s="8" t="s">
        <v>75</v>
      </c>
      <c r="AL215" s="16" t="s">
        <v>1622</v>
      </c>
      <c r="AM215" s="16">
        <v>0.845</v>
      </c>
      <c r="AN215" s="60">
        <v>7.46</v>
      </c>
      <c r="AO215" s="60">
        <v>15.87</v>
      </c>
      <c r="AP215" s="19">
        <v>0.0</v>
      </c>
      <c r="AQ215" s="19">
        <v>0.0</v>
      </c>
      <c r="AR215" s="19">
        <v>0.0</v>
      </c>
      <c r="AS215" s="19">
        <v>0.0</v>
      </c>
      <c r="AT215" s="16">
        <v>1.0</v>
      </c>
      <c r="AU215" s="16">
        <v>25.0</v>
      </c>
      <c r="AV215" s="16">
        <v>10.0</v>
      </c>
      <c r="AW215" s="16">
        <v>12.0</v>
      </c>
      <c r="AX215" s="17">
        <f t="shared" si="3"/>
        <v>0.6</v>
      </c>
      <c r="AY215" s="17">
        <v>0.0</v>
      </c>
      <c r="AZ215" s="17">
        <v>0.0</v>
      </c>
      <c r="BA215" s="17">
        <v>0.0</v>
      </c>
      <c r="BB215" s="17">
        <v>0.0</v>
      </c>
      <c r="BC215" s="17">
        <f t="shared" si="5"/>
        <v>0</v>
      </c>
      <c r="BD215" s="8" t="s">
        <v>1615</v>
      </c>
      <c r="BE215" s="22" t="s">
        <v>1623</v>
      </c>
    </row>
    <row r="216" ht="15.75" customHeight="1">
      <c r="A216" s="11">
        <v>4000003.0</v>
      </c>
      <c r="B216" s="8"/>
      <c r="C216" s="61">
        <v>4.0</v>
      </c>
      <c r="D216" s="8" t="s">
        <v>1603</v>
      </c>
      <c r="E216" s="61">
        <v>1.0</v>
      </c>
      <c r="F216" s="8" t="s">
        <v>1604</v>
      </c>
      <c r="G216" s="8">
        <v>1.0</v>
      </c>
      <c r="H216" s="8" t="s">
        <v>1605</v>
      </c>
      <c r="I216" s="33">
        <v>6.936520839469E12</v>
      </c>
      <c r="J216" s="33">
        <v>6.936520839469E12</v>
      </c>
      <c r="K216" s="44" t="s">
        <v>1624</v>
      </c>
      <c r="L216" s="44" t="s">
        <v>1625</v>
      </c>
      <c r="M216" s="26" t="s">
        <v>1626</v>
      </c>
      <c r="N216" s="11">
        <f t="shared" si="1"/>
        <v>18</v>
      </c>
      <c r="O216" s="8" t="s">
        <v>1609</v>
      </c>
      <c r="P216" s="8" t="s">
        <v>1627</v>
      </c>
      <c r="Q216" s="62">
        <v>2152.84130893737</v>
      </c>
      <c r="R216" s="12">
        <f t="shared" si="2"/>
        <v>2497.295918</v>
      </c>
      <c r="S216" s="8" t="s">
        <v>238</v>
      </c>
      <c r="T216" s="9" t="s">
        <v>1611</v>
      </c>
      <c r="U216" s="9" t="s">
        <v>1612</v>
      </c>
      <c r="V216" s="13">
        <v>45544.0</v>
      </c>
      <c r="W216" s="44" t="s">
        <v>1625</v>
      </c>
      <c r="X216" s="44"/>
      <c r="Y216" s="23"/>
      <c r="Z216" s="44"/>
      <c r="AA216" s="44" t="s">
        <v>1628</v>
      </c>
      <c r="AB216" s="14"/>
      <c r="AC216" s="46" t="s">
        <v>1628</v>
      </c>
      <c r="AD216" s="44"/>
      <c r="AE216" s="44"/>
      <c r="AF216" s="11" t="s">
        <v>1629</v>
      </c>
      <c r="AG216" s="8">
        <f>'Disponibilidad en canales comer'!M284</f>
        <v>0</v>
      </c>
      <c r="AH216" s="8">
        <f>COUNTIF('Composición de COMBOS'!B:B,A216)</f>
        <v>0</v>
      </c>
      <c r="AI216" s="8">
        <v>1.0</v>
      </c>
      <c r="AJ216" s="8">
        <v>1.0</v>
      </c>
      <c r="AK216" s="8" t="s">
        <v>75</v>
      </c>
      <c r="AL216" s="16">
        <v>0.199</v>
      </c>
      <c r="AM216" s="16">
        <v>0.824</v>
      </c>
      <c r="AN216" s="16">
        <v>7.65</v>
      </c>
      <c r="AO216" s="16">
        <v>16.67</v>
      </c>
      <c r="AP216" s="19">
        <v>0.0</v>
      </c>
      <c r="AQ216" s="19">
        <v>0.0</v>
      </c>
      <c r="AR216" s="19">
        <v>0.0</v>
      </c>
      <c r="AS216" s="19">
        <v>0.0</v>
      </c>
      <c r="AT216" s="16">
        <v>1.0</v>
      </c>
      <c r="AU216" s="16">
        <v>25.0</v>
      </c>
      <c r="AV216" s="16">
        <v>10.0</v>
      </c>
      <c r="AW216" s="16">
        <v>12.0</v>
      </c>
      <c r="AX216" s="17">
        <f t="shared" si="3"/>
        <v>0.6</v>
      </c>
      <c r="AY216" s="17">
        <v>0.0</v>
      </c>
      <c r="AZ216" s="17">
        <v>0.0</v>
      </c>
      <c r="BA216" s="17">
        <v>0.0</v>
      </c>
      <c r="BB216" s="17">
        <v>0.0</v>
      </c>
      <c r="BC216" s="17">
        <f t="shared" si="5"/>
        <v>0</v>
      </c>
      <c r="BD216" s="8" t="s">
        <v>1615</v>
      </c>
      <c r="BE216" s="22" t="s">
        <v>1630</v>
      </c>
    </row>
    <row r="217" ht="15.75" customHeight="1">
      <c r="A217" s="11">
        <v>4000004.0</v>
      </c>
      <c r="B217" s="8"/>
      <c r="C217" s="61">
        <v>4.0</v>
      </c>
      <c r="D217" s="8" t="s">
        <v>1603</v>
      </c>
      <c r="E217" s="61">
        <v>1.0</v>
      </c>
      <c r="F217" s="8" t="s">
        <v>1604</v>
      </c>
      <c r="G217" s="8">
        <v>1.0</v>
      </c>
      <c r="H217" s="8" t="s">
        <v>1605</v>
      </c>
      <c r="I217" s="33">
        <v>7.23755018839E11</v>
      </c>
      <c r="J217" s="33">
        <v>7.23755018839E11</v>
      </c>
      <c r="K217" s="44" t="s">
        <v>1631</v>
      </c>
      <c r="L217" s="44" t="s">
        <v>1632</v>
      </c>
      <c r="M217" s="26" t="s">
        <v>1633</v>
      </c>
      <c r="N217" s="11">
        <f t="shared" si="1"/>
        <v>26</v>
      </c>
      <c r="O217" s="8" t="s">
        <v>1609</v>
      </c>
      <c r="P217" s="8" t="s">
        <v>1634</v>
      </c>
      <c r="Q217" s="36">
        <v>1592.18859957776</v>
      </c>
      <c r="R217" s="12">
        <f t="shared" si="2"/>
        <v>1846.938776</v>
      </c>
      <c r="S217" s="8" t="s">
        <v>238</v>
      </c>
      <c r="T217" s="9" t="s">
        <v>1635</v>
      </c>
      <c r="U217" s="9" t="s">
        <v>1612</v>
      </c>
      <c r="V217" s="63">
        <v>45559.0</v>
      </c>
      <c r="W217" s="44" t="s">
        <v>1632</v>
      </c>
      <c r="X217" s="44"/>
      <c r="Y217" s="23"/>
      <c r="Z217" s="44"/>
      <c r="AA217" s="44"/>
      <c r="AB217" s="14"/>
      <c r="AC217" s="46" t="s">
        <v>1636</v>
      </c>
      <c r="AD217" s="14"/>
      <c r="AE217" s="14"/>
      <c r="AF217" s="44" t="s">
        <v>1637</v>
      </c>
      <c r="AG217" s="8">
        <f>'Disponibilidad en canales comer'!M196</f>
        <v>0</v>
      </c>
      <c r="AH217" s="8">
        <f>COUNTIF('Composición de COMBOS'!B:B,A217)</f>
        <v>0</v>
      </c>
      <c r="AI217" s="61">
        <v>1.0</v>
      </c>
      <c r="AJ217" s="64">
        <v>1.0</v>
      </c>
      <c r="AK217" s="8" t="s">
        <v>75</v>
      </c>
      <c r="AL217" s="27">
        <v>0.155</v>
      </c>
      <c r="AM217" s="27">
        <v>0.67</v>
      </c>
      <c r="AN217" s="27">
        <v>7.65</v>
      </c>
      <c r="AO217" s="27">
        <v>15.65</v>
      </c>
      <c r="AP217" s="18">
        <v>0.0</v>
      </c>
      <c r="AQ217" s="18">
        <v>0.0</v>
      </c>
      <c r="AR217" s="18">
        <v>0.0</v>
      </c>
      <c r="AS217" s="18">
        <v>0.0</v>
      </c>
      <c r="AT217" s="42">
        <v>1.0</v>
      </c>
      <c r="AU217" s="42">
        <v>25.0</v>
      </c>
      <c r="AV217" s="42">
        <v>10.0</v>
      </c>
      <c r="AW217" s="42">
        <v>12.0</v>
      </c>
      <c r="AX217" s="17">
        <f t="shared" si="3"/>
        <v>0.6</v>
      </c>
      <c r="AY217" s="18">
        <v>0.0</v>
      </c>
      <c r="AZ217" s="18">
        <v>0.0</v>
      </c>
      <c r="BA217" s="18">
        <v>0.0</v>
      </c>
      <c r="BB217" s="18">
        <v>0.0</v>
      </c>
      <c r="BC217" s="17">
        <f t="shared" si="5"/>
        <v>0</v>
      </c>
      <c r="BD217" s="61" t="s">
        <v>1615</v>
      </c>
      <c r="BE217" s="22" t="s">
        <v>1638</v>
      </c>
    </row>
    <row r="218" ht="15.75" customHeight="1">
      <c r="A218" s="8">
        <v>4000005.0</v>
      </c>
      <c r="B218" s="8"/>
      <c r="C218" s="61">
        <v>4.0</v>
      </c>
      <c r="D218" s="8" t="s">
        <v>1603</v>
      </c>
      <c r="E218" s="61">
        <v>1.0</v>
      </c>
      <c r="F218" s="8" t="s">
        <v>1604</v>
      </c>
      <c r="G218" s="8">
        <v>1.0</v>
      </c>
      <c r="H218" s="8" t="s">
        <v>1605</v>
      </c>
      <c r="I218" s="33">
        <v>4.894461878072E12</v>
      </c>
      <c r="J218" s="33">
        <v>4.894461878072E12</v>
      </c>
      <c r="K218" s="33" t="s">
        <v>1639</v>
      </c>
      <c r="L218" s="33" t="s">
        <v>1640</v>
      </c>
      <c r="M218" s="26" t="s">
        <v>1641</v>
      </c>
      <c r="N218" s="11">
        <f t="shared" si="1"/>
        <v>23</v>
      </c>
      <c r="O218" s="8" t="s">
        <v>1609</v>
      </c>
      <c r="P218" s="8" t="s">
        <v>1610</v>
      </c>
      <c r="Q218" s="36">
        <v>553.974137931034</v>
      </c>
      <c r="R218" s="12">
        <f t="shared" si="2"/>
        <v>642.61</v>
      </c>
      <c r="S218" s="8" t="s">
        <v>238</v>
      </c>
      <c r="T218" s="9" t="s">
        <v>1635</v>
      </c>
      <c r="U218" s="9" t="s">
        <v>1612</v>
      </c>
      <c r="V218" s="63">
        <v>45580.0</v>
      </c>
      <c r="W218" s="33" t="s">
        <v>1642</v>
      </c>
      <c r="X218" s="44"/>
      <c r="Y218" s="23"/>
      <c r="Z218" s="44"/>
      <c r="AA218" s="44"/>
      <c r="AB218" s="14"/>
      <c r="AC218" s="46"/>
      <c r="AD218" s="14"/>
      <c r="AE218" s="14"/>
      <c r="AF218" s="44" t="s">
        <v>1643</v>
      </c>
      <c r="AG218" s="8">
        <f>'Disponibilidad en canales comer'!M197</f>
        <v>0</v>
      </c>
      <c r="AH218" s="8">
        <f>COUNTIF('Composición de COMBOS'!B:B,A218)</f>
        <v>0</v>
      </c>
      <c r="AI218" s="61">
        <v>1.0</v>
      </c>
      <c r="AJ218" s="64">
        <v>1.0</v>
      </c>
      <c r="AK218" s="8" t="s">
        <v>75</v>
      </c>
      <c r="AL218" s="19">
        <v>0.175</v>
      </c>
      <c r="AM218" s="19">
        <v>0.865</v>
      </c>
      <c r="AN218" s="19">
        <v>7.52</v>
      </c>
      <c r="AO218" s="19">
        <v>15.916</v>
      </c>
      <c r="AP218" s="18">
        <v>0.0</v>
      </c>
      <c r="AQ218" s="18">
        <v>0.0</v>
      </c>
      <c r="AR218" s="18">
        <v>0.0</v>
      </c>
      <c r="AS218" s="18">
        <v>0.0</v>
      </c>
      <c r="AT218" s="18">
        <v>1.0</v>
      </c>
      <c r="AU218" s="18">
        <v>25.0</v>
      </c>
      <c r="AV218" s="18">
        <v>10.0</v>
      </c>
      <c r="AW218" s="18">
        <v>12.0</v>
      </c>
      <c r="AX218" s="17">
        <f t="shared" si="3"/>
        <v>0.6</v>
      </c>
      <c r="AY218" s="18">
        <v>0.0</v>
      </c>
      <c r="AZ218" s="18">
        <v>0.0</v>
      </c>
      <c r="BA218" s="18">
        <v>0.0</v>
      </c>
      <c r="BB218" s="18">
        <v>0.0</v>
      </c>
      <c r="BC218" s="17">
        <f t="shared" si="5"/>
        <v>0</v>
      </c>
      <c r="BD218" s="61" t="s">
        <v>1615</v>
      </c>
      <c r="BE218" s="20" t="s">
        <v>1644</v>
      </c>
    </row>
    <row r="219" ht="15.75" customHeight="1">
      <c r="A219" s="11">
        <v>4000010.0</v>
      </c>
      <c r="B219" s="8" t="s">
        <v>1645</v>
      </c>
      <c r="C219" s="8">
        <v>4.0</v>
      </c>
      <c r="D219" s="8" t="s">
        <v>1603</v>
      </c>
      <c r="E219" s="8">
        <v>1.0</v>
      </c>
      <c r="F219" s="8" t="s">
        <v>1604</v>
      </c>
      <c r="G219" s="8">
        <v>1.0</v>
      </c>
      <c r="H219" s="8" t="s">
        <v>1605</v>
      </c>
      <c r="I219" s="11">
        <v>1.94252705513E11</v>
      </c>
      <c r="J219" s="11">
        <v>1.94252705513E11</v>
      </c>
      <c r="K219" s="11">
        <v>13.0</v>
      </c>
      <c r="L219" s="11" t="s">
        <v>1646</v>
      </c>
      <c r="M219" s="26" t="s">
        <v>1647</v>
      </c>
      <c r="N219" s="11">
        <f t="shared" si="1"/>
        <v>20</v>
      </c>
      <c r="O219" s="8" t="s">
        <v>1609</v>
      </c>
      <c r="P219" s="11" t="s">
        <v>1648</v>
      </c>
      <c r="Q219" s="29">
        <v>10196.09</v>
      </c>
      <c r="R219" s="12">
        <f t="shared" si="2"/>
        <v>11827.4644</v>
      </c>
      <c r="S219" s="8" t="s">
        <v>68</v>
      </c>
      <c r="T219" s="9" t="s">
        <v>1611</v>
      </c>
      <c r="U219" s="9" t="s">
        <v>1612</v>
      </c>
      <c r="V219" s="13">
        <v>45265.0</v>
      </c>
      <c r="W219" s="11" t="s">
        <v>1646</v>
      </c>
      <c r="X219" s="11"/>
      <c r="Y219" s="23"/>
      <c r="Z219" s="11"/>
      <c r="AA219" s="11"/>
      <c r="AB219" s="11"/>
      <c r="AC219" s="15"/>
      <c r="AD219" s="11"/>
      <c r="AE219" s="11"/>
      <c r="AF219" s="11" t="s">
        <v>1649</v>
      </c>
      <c r="AG219" s="8">
        <f>'Disponibilidad en canales comer'!M168</f>
        <v>0</v>
      </c>
      <c r="AH219" s="8">
        <f>COUNTIF('Composición de COMBOS'!B:B,A219)</f>
        <v>0</v>
      </c>
      <c r="AI219" s="8">
        <v>1.0</v>
      </c>
      <c r="AJ219" s="8">
        <v>1.0</v>
      </c>
      <c r="AK219" s="8" t="s">
        <v>75</v>
      </c>
      <c r="AL219" s="16">
        <v>0.173</v>
      </c>
      <c r="AM219" s="16">
        <v>0.765</v>
      </c>
      <c r="AN219" s="60">
        <v>7.15</v>
      </c>
      <c r="AO219" s="16">
        <v>14.67</v>
      </c>
      <c r="AP219" s="19">
        <v>0.0</v>
      </c>
      <c r="AQ219" s="19">
        <v>0.0</v>
      </c>
      <c r="AR219" s="19">
        <v>0.0</v>
      </c>
      <c r="AS219" s="19">
        <v>0.0</v>
      </c>
      <c r="AT219" s="16">
        <v>1.0</v>
      </c>
      <c r="AU219" s="16">
        <v>25.0</v>
      </c>
      <c r="AV219" s="16">
        <v>10.0</v>
      </c>
      <c r="AW219" s="16">
        <v>12.0</v>
      </c>
      <c r="AX219" s="17">
        <f t="shared" si="3"/>
        <v>0.6</v>
      </c>
      <c r="AY219" s="17">
        <v>0.0</v>
      </c>
      <c r="AZ219" s="17">
        <v>0.0</v>
      </c>
      <c r="BA219" s="17">
        <v>0.0</v>
      </c>
      <c r="BB219" s="17">
        <v>0.0</v>
      </c>
      <c r="BC219" s="17">
        <f t="shared" si="5"/>
        <v>0</v>
      </c>
      <c r="BD219" s="8" t="s">
        <v>76</v>
      </c>
      <c r="BE219" s="22" t="s">
        <v>1650</v>
      </c>
    </row>
    <row r="220" ht="15.75" customHeight="1">
      <c r="A220" s="11">
        <v>4000013.0</v>
      </c>
      <c r="B220" s="8" t="s">
        <v>1651</v>
      </c>
      <c r="C220" s="8">
        <v>4.0</v>
      </c>
      <c r="D220" s="8" t="s">
        <v>1603</v>
      </c>
      <c r="E220" s="8">
        <v>1.0</v>
      </c>
      <c r="F220" s="8" t="s">
        <v>1604</v>
      </c>
      <c r="G220" s="8">
        <v>1.0</v>
      </c>
      <c r="H220" s="8" t="s">
        <v>1605</v>
      </c>
      <c r="I220" s="11">
        <v>1.9425312883E11</v>
      </c>
      <c r="J220" s="11">
        <v>1.9425312883E11</v>
      </c>
      <c r="K220" s="11">
        <v>13.0</v>
      </c>
      <c r="L220" s="11" t="s">
        <v>1652</v>
      </c>
      <c r="M220" s="26" t="s">
        <v>1653</v>
      </c>
      <c r="N220" s="11">
        <f t="shared" si="1"/>
        <v>21</v>
      </c>
      <c r="O220" s="8" t="s">
        <v>1609</v>
      </c>
      <c r="P220" s="11" t="s">
        <v>1648</v>
      </c>
      <c r="Q220" s="29">
        <v>11978.45</v>
      </c>
      <c r="R220" s="12">
        <f t="shared" si="2"/>
        <v>13895.002</v>
      </c>
      <c r="S220" s="8" t="s">
        <v>68</v>
      </c>
      <c r="T220" s="9" t="s">
        <v>1611</v>
      </c>
      <c r="U220" s="9" t="s">
        <v>1612</v>
      </c>
      <c r="V220" s="13">
        <v>45126.0</v>
      </c>
      <c r="W220" s="11" t="s">
        <v>1652</v>
      </c>
      <c r="X220" s="11"/>
      <c r="Y220" s="23"/>
      <c r="Z220" s="11"/>
      <c r="AA220" s="11"/>
      <c r="AB220" s="11"/>
      <c r="AC220" s="15"/>
      <c r="AD220" s="11"/>
      <c r="AE220" s="11"/>
      <c r="AF220" s="11" t="s">
        <v>1649</v>
      </c>
      <c r="AG220" s="8">
        <f>'Disponibilidad en canales comer'!M169</f>
        <v>0</v>
      </c>
      <c r="AH220" s="8">
        <f>COUNTIF('Composición de COMBOS'!B:B,A220)</f>
        <v>0</v>
      </c>
      <c r="AI220" s="8">
        <v>1.0</v>
      </c>
      <c r="AJ220" s="8">
        <v>1.0</v>
      </c>
      <c r="AK220" s="8" t="s">
        <v>75</v>
      </c>
      <c r="AL220" s="16">
        <v>0.173</v>
      </c>
      <c r="AM220" s="16">
        <v>0.765</v>
      </c>
      <c r="AN220" s="60">
        <v>7.15</v>
      </c>
      <c r="AO220" s="16">
        <v>14.67</v>
      </c>
      <c r="AP220" s="19">
        <v>0.0</v>
      </c>
      <c r="AQ220" s="19">
        <v>0.0</v>
      </c>
      <c r="AR220" s="19">
        <v>0.0</v>
      </c>
      <c r="AS220" s="19">
        <v>0.0</v>
      </c>
      <c r="AT220" s="16">
        <v>1.0</v>
      </c>
      <c r="AU220" s="16">
        <v>25.0</v>
      </c>
      <c r="AV220" s="16">
        <v>10.0</v>
      </c>
      <c r="AW220" s="16">
        <v>12.0</v>
      </c>
      <c r="AX220" s="17">
        <f t="shared" si="3"/>
        <v>0.6</v>
      </c>
      <c r="AY220" s="17">
        <v>0.0</v>
      </c>
      <c r="AZ220" s="17">
        <v>0.0</v>
      </c>
      <c r="BA220" s="17">
        <v>0.0</v>
      </c>
      <c r="BB220" s="17">
        <v>0.0</v>
      </c>
      <c r="BC220" s="17">
        <f t="shared" si="5"/>
        <v>0</v>
      </c>
      <c r="BD220" s="8" t="s">
        <v>76</v>
      </c>
      <c r="BE220" s="22" t="s">
        <v>1654</v>
      </c>
    </row>
    <row r="221" ht="15.75" customHeight="1">
      <c r="A221" s="11">
        <v>4000017.0</v>
      </c>
      <c r="B221" s="8" t="s">
        <v>1655</v>
      </c>
      <c r="C221" s="8">
        <v>4.0</v>
      </c>
      <c r="D221" s="8" t="s">
        <v>1603</v>
      </c>
      <c r="E221" s="8">
        <v>1.0</v>
      </c>
      <c r="F221" s="8" t="s">
        <v>1604</v>
      </c>
      <c r="G221" s="8">
        <v>1.0</v>
      </c>
      <c r="H221" s="8" t="s">
        <v>1605</v>
      </c>
      <c r="I221" s="8">
        <v>6.941785720926E12</v>
      </c>
      <c r="J221" s="8">
        <v>6.941785720926E12</v>
      </c>
      <c r="K221" s="11" t="s">
        <v>1656</v>
      </c>
      <c r="L221" s="11" t="s">
        <v>1657</v>
      </c>
      <c r="M221" s="26" t="s">
        <v>1658</v>
      </c>
      <c r="N221" s="11">
        <f t="shared" si="1"/>
        <v>25</v>
      </c>
      <c r="O221" s="8" t="s">
        <v>1609</v>
      </c>
      <c r="P221" s="8" t="s">
        <v>1659</v>
      </c>
      <c r="Q221" s="12">
        <v>1262.31527093596</v>
      </c>
      <c r="R221" s="12">
        <f t="shared" si="2"/>
        <v>1464.285714</v>
      </c>
      <c r="S221" s="8" t="s">
        <v>68</v>
      </c>
      <c r="T221" s="9" t="s">
        <v>1611</v>
      </c>
      <c r="U221" s="9" t="s">
        <v>1612</v>
      </c>
      <c r="V221" s="13">
        <v>45117.0</v>
      </c>
      <c r="W221" s="11" t="s">
        <v>1660</v>
      </c>
      <c r="X221" s="11"/>
      <c r="Y221" s="23"/>
      <c r="Z221" s="11"/>
      <c r="AA221" s="11"/>
      <c r="AB221" s="11"/>
      <c r="AC221" s="15"/>
      <c r="AD221" s="11"/>
      <c r="AE221" s="11"/>
      <c r="AF221" s="11" t="s">
        <v>1661</v>
      </c>
      <c r="AG221" s="8">
        <f>'Disponibilidad en canales comer'!M170</f>
        <v>0</v>
      </c>
      <c r="AH221" s="8">
        <f>COUNTIF('Composición de COMBOS'!B:B,A221)</f>
        <v>0</v>
      </c>
      <c r="AI221" s="8">
        <v>1.0</v>
      </c>
      <c r="AJ221" s="8">
        <v>1.0</v>
      </c>
      <c r="AK221" s="8" t="s">
        <v>75</v>
      </c>
      <c r="AL221" s="16">
        <v>0.18</v>
      </c>
      <c r="AM221" s="60">
        <v>0.94</v>
      </c>
      <c r="AN221" s="60">
        <v>7.76</v>
      </c>
      <c r="AO221" s="60">
        <v>16.18</v>
      </c>
      <c r="AP221" s="19">
        <v>0.0</v>
      </c>
      <c r="AQ221" s="19">
        <v>0.0</v>
      </c>
      <c r="AR221" s="19">
        <v>0.0</v>
      </c>
      <c r="AS221" s="19">
        <v>0.0</v>
      </c>
      <c r="AT221" s="16">
        <v>1.0</v>
      </c>
      <c r="AU221" s="16">
        <v>25.0</v>
      </c>
      <c r="AV221" s="16">
        <v>10.0</v>
      </c>
      <c r="AW221" s="16">
        <v>12.0</v>
      </c>
      <c r="AX221" s="17">
        <f t="shared" si="3"/>
        <v>0.6</v>
      </c>
      <c r="AY221" s="17">
        <v>0.0</v>
      </c>
      <c r="AZ221" s="17">
        <v>0.0</v>
      </c>
      <c r="BA221" s="17">
        <v>0.0</v>
      </c>
      <c r="BB221" s="17">
        <v>0.0</v>
      </c>
      <c r="BC221" s="17">
        <f t="shared" si="5"/>
        <v>0</v>
      </c>
      <c r="BD221" s="8" t="s">
        <v>1615</v>
      </c>
      <c r="BE221" s="22" t="s">
        <v>1662</v>
      </c>
    </row>
    <row r="222" ht="15.75" customHeight="1">
      <c r="A222" s="11">
        <v>4000018.0</v>
      </c>
      <c r="B222" s="8" t="s">
        <v>1663</v>
      </c>
      <c r="C222" s="8">
        <v>4.0</v>
      </c>
      <c r="D222" s="8" t="s">
        <v>1603</v>
      </c>
      <c r="E222" s="8">
        <v>1.0</v>
      </c>
      <c r="F222" s="8" t="s">
        <v>1604</v>
      </c>
      <c r="G222" s="8">
        <v>1.0</v>
      </c>
      <c r="H222" s="8" t="s">
        <v>1605</v>
      </c>
      <c r="I222" s="11">
        <v>6.941785715953E12</v>
      </c>
      <c r="J222" s="11">
        <v>6.941785715953E12</v>
      </c>
      <c r="K222" s="11" t="s">
        <v>1664</v>
      </c>
      <c r="L222" s="11" t="s">
        <v>1665</v>
      </c>
      <c r="M222" s="26" t="s">
        <v>1666</v>
      </c>
      <c r="N222" s="11">
        <f t="shared" si="1"/>
        <v>25</v>
      </c>
      <c r="O222" s="8" t="s">
        <v>1609</v>
      </c>
      <c r="P222" s="8" t="s">
        <v>1659</v>
      </c>
      <c r="Q222" s="29">
        <v>663.168543279381</v>
      </c>
      <c r="R222" s="12">
        <f t="shared" si="2"/>
        <v>769.2755102</v>
      </c>
      <c r="S222" s="8" t="s">
        <v>238</v>
      </c>
      <c r="T222" s="9" t="s">
        <v>1611</v>
      </c>
      <c r="U222" s="9" t="s">
        <v>1612</v>
      </c>
      <c r="V222" s="13">
        <v>45265.0</v>
      </c>
      <c r="W222" s="11" t="s">
        <v>1665</v>
      </c>
      <c r="X222" s="11"/>
      <c r="Y222" s="23"/>
      <c r="Z222" s="11"/>
      <c r="AA222" s="11"/>
      <c r="AB222" s="11"/>
      <c r="AC222" s="15"/>
      <c r="AD222" s="11"/>
      <c r="AE222" s="11"/>
      <c r="AF222" s="11" t="s">
        <v>1667</v>
      </c>
      <c r="AG222" s="8">
        <f>'Disponibilidad en canales comer'!M171</f>
        <v>0</v>
      </c>
      <c r="AH222" s="8">
        <f>COUNTIF('Composición de COMBOS'!B:B,A222)</f>
        <v>0</v>
      </c>
      <c r="AI222" s="8">
        <v>1.0</v>
      </c>
      <c r="AJ222" s="8">
        <v>1.0</v>
      </c>
      <c r="AK222" s="8" t="s">
        <v>75</v>
      </c>
      <c r="AL222" s="16">
        <v>0.15</v>
      </c>
      <c r="AM222" s="60">
        <v>0.1</v>
      </c>
      <c r="AN222" s="60">
        <v>7.5</v>
      </c>
      <c r="AO222" s="60">
        <v>12.0</v>
      </c>
      <c r="AP222" s="19">
        <v>0.0</v>
      </c>
      <c r="AQ222" s="19">
        <v>0.0</v>
      </c>
      <c r="AR222" s="19">
        <v>0.0</v>
      </c>
      <c r="AS222" s="19">
        <v>0.0</v>
      </c>
      <c r="AT222" s="16">
        <v>1.0</v>
      </c>
      <c r="AU222" s="16">
        <v>25.0</v>
      </c>
      <c r="AV222" s="16">
        <v>10.0</v>
      </c>
      <c r="AW222" s="16">
        <v>12.0</v>
      </c>
      <c r="AX222" s="17">
        <f t="shared" si="3"/>
        <v>0.6</v>
      </c>
      <c r="AY222" s="17">
        <v>0.0</v>
      </c>
      <c r="AZ222" s="17">
        <v>0.0</v>
      </c>
      <c r="BA222" s="17">
        <v>0.0</v>
      </c>
      <c r="BB222" s="17">
        <v>0.0</v>
      </c>
      <c r="BC222" s="17">
        <f t="shared" si="5"/>
        <v>0</v>
      </c>
      <c r="BD222" s="8" t="s">
        <v>1615</v>
      </c>
      <c r="BE222" s="22" t="s">
        <v>1668</v>
      </c>
    </row>
    <row r="223" ht="15.75" customHeight="1">
      <c r="A223" s="11">
        <v>4000019.0</v>
      </c>
      <c r="B223" s="8" t="s">
        <v>1669</v>
      </c>
      <c r="C223" s="8">
        <v>4.0</v>
      </c>
      <c r="D223" s="8" t="s">
        <v>1603</v>
      </c>
      <c r="E223" s="8">
        <v>1.0</v>
      </c>
      <c r="F223" s="8" t="s">
        <v>1604</v>
      </c>
      <c r="G223" s="8">
        <v>1.0</v>
      </c>
      <c r="H223" s="8" t="s">
        <v>1605</v>
      </c>
      <c r="I223" s="11">
        <v>6.941785716141E12</v>
      </c>
      <c r="J223" s="11">
        <v>6.941785716141E12</v>
      </c>
      <c r="K223" s="11" t="s">
        <v>1670</v>
      </c>
      <c r="L223" s="24" t="s">
        <v>1671</v>
      </c>
      <c r="M223" s="26" t="s">
        <v>1672</v>
      </c>
      <c r="N223" s="11">
        <f t="shared" si="1"/>
        <v>23</v>
      </c>
      <c r="O223" s="8" t="s">
        <v>1609</v>
      </c>
      <c r="P223" s="8" t="s">
        <v>1659</v>
      </c>
      <c r="Q223" s="29">
        <v>1087.63194933146</v>
      </c>
      <c r="R223" s="12">
        <f t="shared" si="2"/>
        <v>1261.653061</v>
      </c>
      <c r="S223" s="8" t="s">
        <v>68</v>
      </c>
      <c r="T223" s="9" t="s">
        <v>1611</v>
      </c>
      <c r="U223" s="9" t="s">
        <v>1612</v>
      </c>
      <c r="V223" s="13">
        <v>45247.0</v>
      </c>
      <c r="W223" s="24" t="s">
        <v>1671</v>
      </c>
      <c r="X223" s="11"/>
      <c r="Y223" s="23"/>
      <c r="Z223" s="11"/>
      <c r="AA223" s="11"/>
      <c r="AB223" s="24"/>
      <c r="AC223" s="59"/>
      <c r="AD223" s="24"/>
      <c r="AE223" s="24"/>
      <c r="AF223" s="11" t="s">
        <v>1673</v>
      </c>
      <c r="AG223" s="8">
        <f>'Disponibilidad en canales comer'!M172</f>
        <v>0</v>
      </c>
      <c r="AH223" s="8">
        <f>COUNTIF('Composición de COMBOS'!B:B,A223)</f>
        <v>0</v>
      </c>
      <c r="AI223" s="8">
        <v>1.0</v>
      </c>
      <c r="AJ223" s="8">
        <v>1.0</v>
      </c>
      <c r="AK223" s="8" t="s">
        <v>75</v>
      </c>
      <c r="AL223" s="16">
        <v>0.185</v>
      </c>
      <c r="AM223" s="60">
        <v>0.77</v>
      </c>
      <c r="AN223" s="60">
        <v>7.77</v>
      </c>
      <c r="AO223" s="60">
        <v>16.37</v>
      </c>
      <c r="AP223" s="19">
        <v>0.0</v>
      </c>
      <c r="AQ223" s="19">
        <v>0.0</v>
      </c>
      <c r="AR223" s="19">
        <v>0.0</v>
      </c>
      <c r="AS223" s="19">
        <v>0.0</v>
      </c>
      <c r="AT223" s="16">
        <v>1.0</v>
      </c>
      <c r="AU223" s="16">
        <v>25.0</v>
      </c>
      <c r="AV223" s="16">
        <v>10.0</v>
      </c>
      <c r="AW223" s="16">
        <v>12.0</v>
      </c>
      <c r="AX223" s="17">
        <f t="shared" si="3"/>
        <v>0.6</v>
      </c>
      <c r="AY223" s="17">
        <v>0.0</v>
      </c>
      <c r="AZ223" s="17">
        <v>0.0</v>
      </c>
      <c r="BA223" s="17">
        <v>0.0</v>
      </c>
      <c r="BB223" s="17">
        <v>0.0</v>
      </c>
      <c r="BC223" s="17">
        <f t="shared" si="5"/>
        <v>0</v>
      </c>
      <c r="BD223" s="8" t="s">
        <v>1615</v>
      </c>
      <c r="BE223" s="28" t="s">
        <v>1674</v>
      </c>
    </row>
    <row r="224" ht="15.75" customHeight="1">
      <c r="A224" s="11">
        <v>4000020.0</v>
      </c>
      <c r="B224" s="8" t="s">
        <v>1675</v>
      </c>
      <c r="C224" s="8">
        <v>4.0</v>
      </c>
      <c r="D224" s="8" t="s">
        <v>1603</v>
      </c>
      <c r="E224" s="8">
        <v>1.0</v>
      </c>
      <c r="F224" s="8" t="s">
        <v>1604</v>
      </c>
      <c r="G224" s="8">
        <v>1.0</v>
      </c>
      <c r="H224" s="8" t="s">
        <v>1605</v>
      </c>
      <c r="I224" s="11">
        <v>6.941785720636E12</v>
      </c>
      <c r="J224" s="11">
        <v>6.941785720636E12</v>
      </c>
      <c r="K224" s="11" t="s">
        <v>1676</v>
      </c>
      <c r="L224" s="24" t="s">
        <v>1677</v>
      </c>
      <c r="M224" s="26" t="s">
        <v>1678</v>
      </c>
      <c r="N224" s="11">
        <f t="shared" si="1"/>
        <v>19</v>
      </c>
      <c r="O224" s="8" t="s">
        <v>1609</v>
      </c>
      <c r="P224" s="8" t="s">
        <v>1659</v>
      </c>
      <c r="Q224" s="29">
        <v>1969.0</v>
      </c>
      <c r="R224" s="12">
        <f t="shared" si="2"/>
        <v>2284.04</v>
      </c>
      <c r="S224" s="8" t="s">
        <v>68</v>
      </c>
      <c r="T224" s="9" t="s">
        <v>1611</v>
      </c>
      <c r="U224" s="9" t="s">
        <v>1612</v>
      </c>
      <c r="V224" s="13">
        <v>45117.0</v>
      </c>
      <c r="W224" s="24" t="s">
        <v>1677</v>
      </c>
      <c r="X224" s="11"/>
      <c r="Y224" s="23"/>
      <c r="Z224" s="11"/>
      <c r="AA224" s="11"/>
      <c r="AB224" s="24"/>
      <c r="AC224" s="59"/>
      <c r="AD224" s="24"/>
      <c r="AE224" s="24"/>
      <c r="AF224" s="11" t="s">
        <v>1679</v>
      </c>
      <c r="AG224" s="8">
        <f>'Disponibilidad en canales comer'!M173</f>
        <v>0</v>
      </c>
      <c r="AH224" s="8">
        <f>COUNTIF('Composición de COMBOS'!B:B,A224)</f>
        <v>0</v>
      </c>
      <c r="AI224" s="8">
        <v>1.0</v>
      </c>
      <c r="AJ224" s="8">
        <v>1.0</v>
      </c>
      <c r="AK224" s="8" t="s">
        <v>75</v>
      </c>
      <c r="AL224" s="16">
        <v>0.15</v>
      </c>
      <c r="AM224" s="60">
        <v>0.1</v>
      </c>
      <c r="AN224" s="60">
        <v>7.66</v>
      </c>
      <c r="AO224" s="60">
        <v>15.37</v>
      </c>
      <c r="AP224" s="19">
        <v>0.0</v>
      </c>
      <c r="AQ224" s="19">
        <v>0.0</v>
      </c>
      <c r="AR224" s="19">
        <v>0.0</v>
      </c>
      <c r="AS224" s="19">
        <v>0.0</v>
      </c>
      <c r="AT224" s="16">
        <v>1.0</v>
      </c>
      <c r="AU224" s="16">
        <v>25.0</v>
      </c>
      <c r="AV224" s="16">
        <v>10.0</v>
      </c>
      <c r="AW224" s="16">
        <v>12.0</v>
      </c>
      <c r="AX224" s="17">
        <f t="shared" si="3"/>
        <v>0.6</v>
      </c>
      <c r="AY224" s="17">
        <v>0.0</v>
      </c>
      <c r="AZ224" s="17">
        <v>0.0</v>
      </c>
      <c r="BA224" s="17">
        <v>0.0</v>
      </c>
      <c r="BB224" s="17">
        <v>0.0</v>
      </c>
      <c r="BC224" s="17">
        <f t="shared" si="5"/>
        <v>0</v>
      </c>
      <c r="BD224" s="8" t="s">
        <v>1615</v>
      </c>
      <c r="BE224" s="37"/>
    </row>
    <row r="225" ht="15.75" customHeight="1">
      <c r="A225" s="11">
        <v>4000021.0</v>
      </c>
      <c r="B225" s="8" t="s">
        <v>1680</v>
      </c>
      <c r="C225" s="8">
        <v>4.0</v>
      </c>
      <c r="D225" s="8" t="s">
        <v>1603</v>
      </c>
      <c r="E225" s="8">
        <v>1.0</v>
      </c>
      <c r="F225" s="8" t="s">
        <v>1604</v>
      </c>
      <c r="G225" s="8">
        <v>1.0</v>
      </c>
      <c r="H225" s="8" t="s">
        <v>1605</v>
      </c>
      <c r="I225" s="11">
        <v>6.941785723163E12</v>
      </c>
      <c r="J225" s="11">
        <v>6.941785723163E12</v>
      </c>
      <c r="K225" s="11" t="s">
        <v>1681</v>
      </c>
      <c r="L225" s="24" t="s">
        <v>1682</v>
      </c>
      <c r="M225" s="26" t="s">
        <v>1683</v>
      </c>
      <c r="N225" s="11">
        <f t="shared" si="1"/>
        <v>19</v>
      </c>
      <c r="O225" s="8" t="s">
        <v>1609</v>
      </c>
      <c r="P225" s="8" t="s">
        <v>1659</v>
      </c>
      <c r="Q225" s="29">
        <v>1407.45953553835</v>
      </c>
      <c r="R225" s="12">
        <f t="shared" si="2"/>
        <v>1632.653061</v>
      </c>
      <c r="S225" s="8" t="s">
        <v>68</v>
      </c>
      <c r="T225" s="9" t="s">
        <v>1611</v>
      </c>
      <c r="U225" s="9" t="s">
        <v>1612</v>
      </c>
      <c r="V225" s="13">
        <v>45117.0</v>
      </c>
      <c r="W225" s="24" t="s">
        <v>1682</v>
      </c>
      <c r="X225" s="11"/>
      <c r="Y225" s="23"/>
      <c r="Z225" s="11"/>
      <c r="AA225" s="11"/>
      <c r="AB225" s="24"/>
      <c r="AC225" s="59"/>
      <c r="AD225" s="24"/>
      <c r="AE225" s="24"/>
      <c r="AF225" s="11" t="s">
        <v>1684</v>
      </c>
      <c r="AG225" s="8">
        <f>'Disponibilidad en canales comer'!M174</f>
        <v>0</v>
      </c>
      <c r="AH225" s="8">
        <f>COUNTIF('Composición de COMBOS'!B:B,A225)</f>
        <v>0</v>
      </c>
      <c r="AI225" s="8">
        <v>1.0</v>
      </c>
      <c r="AJ225" s="8">
        <v>1.0</v>
      </c>
      <c r="AK225" s="8" t="s">
        <v>75</v>
      </c>
      <c r="AL225" s="16">
        <v>0.19</v>
      </c>
      <c r="AM225" s="60">
        <v>0.16</v>
      </c>
      <c r="AN225" s="60">
        <v>7.66</v>
      </c>
      <c r="AO225" s="60">
        <v>16.5</v>
      </c>
      <c r="AP225" s="19">
        <v>0.0</v>
      </c>
      <c r="AQ225" s="19">
        <v>0.0</v>
      </c>
      <c r="AR225" s="19">
        <v>0.0</v>
      </c>
      <c r="AS225" s="19">
        <v>0.0</v>
      </c>
      <c r="AT225" s="16">
        <v>1.0</v>
      </c>
      <c r="AU225" s="16">
        <v>25.0</v>
      </c>
      <c r="AV225" s="16">
        <v>10.0</v>
      </c>
      <c r="AW225" s="16">
        <v>12.0</v>
      </c>
      <c r="AX225" s="17">
        <f t="shared" si="3"/>
        <v>0.6</v>
      </c>
      <c r="AY225" s="17">
        <v>0.0</v>
      </c>
      <c r="AZ225" s="17">
        <v>0.0</v>
      </c>
      <c r="BA225" s="17">
        <v>0.0</v>
      </c>
      <c r="BB225" s="17">
        <v>0.0</v>
      </c>
      <c r="BC225" s="17">
        <f t="shared" si="5"/>
        <v>0</v>
      </c>
      <c r="BD225" s="8" t="s">
        <v>1615</v>
      </c>
      <c r="BE225" s="37"/>
    </row>
    <row r="226" ht="15.75" customHeight="1">
      <c r="A226" s="11">
        <v>4000022.0</v>
      </c>
      <c r="B226" s="8" t="s">
        <v>1685</v>
      </c>
      <c r="C226" s="8">
        <v>4.0</v>
      </c>
      <c r="D226" s="8" t="s">
        <v>1603</v>
      </c>
      <c r="E226" s="8">
        <v>1.0</v>
      </c>
      <c r="F226" s="8" t="s">
        <v>1604</v>
      </c>
      <c r="G226" s="8">
        <v>1.0</v>
      </c>
      <c r="H226" s="8" t="s">
        <v>1605</v>
      </c>
      <c r="I226" s="11">
        <v>6.94178571596E12</v>
      </c>
      <c r="J226" s="11">
        <v>6.94178571596E12</v>
      </c>
      <c r="K226" s="11" t="s">
        <v>1664</v>
      </c>
      <c r="L226" s="24" t="s">
        <v>1686</v>
      </c>
      <c r="M226" s="26" t="s">
        <v>1687</v>
      </c>
      <c r="N226" s="11">
        <f t="shared" si="1"/>
        <v>24</v>
      </c>
      <c r="O226" s="8" t="s">
        <v>1609</v>
      </c>
      <c r="P226" s="8" t="s">
        <v>1659</v>
      </c>
      <c r="Q226" s="29">
        <v>663.168543279381</v>
      </c>
      <c r="R226" s="12">
        <f t="shared" si="2"/>
        <v>769.2755102</v>
      </c>
      <c r="S226" s="8" t="s">
        <v>68</v>
      </c>
      <c r="T226" s="9" t="s">
        <v>1611</v>
      </c>
      <c r="U226" s="9" t="s">
        <v>1612</v>
      </c>
      <c r="V226" s="13">
        <v>45265.0</v>
      </c>
      <c r="W226" s="24" t="s">
        <v>1686</v>
      </c>
      <c r="X226" s="11"/>
      <c r="Y226" s="23"/>
      <c r="Z226" s="11"/>
      <c r="AA226" s="11"/>
      <c r="AB226" s="24"/>
      <c r="AC226" s="59"/>
      <c r="AD226" s="24"/>
      <c r="AE226" s="24"/>
      <c r="AF226" s="65" t="s">
        <v>1688</v>
      </c>
      <c r="AG226" s="8">
        <f>'Disponibilidad en canales comer'!M175</f>
        <v>0</v>
      </c>
      <c r="AH226" s="8">
        <f>COUNTIF('Composición de COMBOS'!B:B,A226)</f>
        <v>0</v>
      </c>
      <c r="AI226" s="8">
        <v>1.0</v>
      </c>
      <c r="AJ226" s="8">
        <v>1.0</v>
      </c>
      <c r="AK226" s="8" t="s">
        <v>75</v>
      </c>
      <c r="AL226" s="16">
        <v>0.185</v>
      </c>
      <c r="AM226" s="60">
        <v>0.77</v>
      </c>
      <c r="AN226" s="60">
        <v>7.77</v>
      </c>
      <c r="AO226" s="60">
        <v>16.37</v>
      </c>
      <c r="AP226" s="19">
        <v>0.0</v>
      </c>
      <c r="AQ226" s="19">
        <v>0.0</v>
      </c>
      <c r="AR226" s="19">
        <v>0.0</v>
      </c>
      <c r="AS226" s="19">
        <v>0.0</v>
      </c>
      <c r="AT226" s="16">
        <v>1.0</v>
      </c>
      <c r="AU226" s="16">
        <v>25.0</v>
      </c>
      <c r="AV226" s="16">
        <v>10.0</v>
      </c>
      <c r="AW226" s="16">
        <v>12.0</v>
      </c>
      <c r="AX226" s="17">
        <f t="shared" si="3"/>
        <v>0.6</v>
      </c>
      <c r="AY226" s="17">
        <v>0.0</v>
      </c>
      <c r="AZ226" s="17">
        <v>0.0</v>
      </c>
      <c r="BA226" s="17">
        <v>0.0</v>
      </c>
      <c r="BB226" s="17">
        <v>0.0</v>
      </c>
      <c r="BC226" s="17">
        <f t="shared" si="5"/>
        <v>0</v>
      </c>
      <c r="BD226" s="8" t="s">
        <v>1615</v>
      </c>
      <c r="BE226" s="22" t="s">
        <v>1689</v>
      </c>
    </row>
    <row r="227" ht="15.75" customHeight="1">
      <c r="A227" s="11">
        <v>4000023.0</v>
      </c>
      <c r="B227" s="8" t="s">
        <v>1690</v>
      </c>
      <c r="C227" s="8">
        <v>4.0</v>
      </c>
      <c r="D227" s="8" t="s">
        <v>1603</v>
      </c>
      <c r="E227" s="8">
        <v>1.0</v>
      </c>
      <c r="F227" s="8" t="s">
        <v>1604</v>
      </c>
      <c r="G227" s="8">
        <v>1.0</v>
      </c>
      <c r="H227" s="8" t="s">
        <v>1605</v>
      </c>
      <c r="I227" s="11">
        <v>6.936520814299E12</v>
      </c>
      <c r="J227" s="11">
        <v>6.936520814299E12</v>
      </c>
      <c r="K227" s="11" t="s">
        <v>1691</v>
      </c>
      <c r="L227" s="24" t="s">
        <v>1692</v>
      </c>
      <c r="M227" s="26" t="s">
        <v>1693</v>
      </c>
      <c r="N227" s="11">
        <f t="shared" si="1"/>
        <v>21</v>
      </c>
      <c r="O227" s="8" t="s">
        <v>1609</v>
      </c>
      <c r="P227" s="8" t="s">
        <v>1627</v>
      </c>
      <c r="Q227" s="29"/>
      <c r="R227" s="12">
        <f t="shared" si="2"/>
        <v>0</v>
      </c>
      <c r="S227" s="8" t="s">
        <v>68</v>
      </c>
      <c r="T227" s="9" t="s">
        <v>1611</v>
      </c>
      <c r="U227" s="9" t="s">
        <v>1612</v>
      </c>
      <c r="V227" s="13">
        <v>45265.0</v>
      </c>
      <c r="W227" s="24" t="s">
        <v>1692</v>
      </c>
      <c r="X227" s="11"/>
      <c r="Y227" s="23"/>
      <c r="Z227" s="11"/>
      <c r="AA227" s="11"/>
      <c r="AB227" s="24"/>
      <c r="AC227" s="59"/>
      <c r="AD227" s="24"/>
      <c r="AE227" s="24"/>
      <c r="AF227" s="11" t="s">
        <v>1694</v>
      </c>
      <c r="AG227" s="8">
        <f>'Disponibilidad en canales comer'!M176</f>
        <v>0</v>
      </c>
      <c r="AH227" s="8">
        <f>COUNTIF('Composición de COMBOS'!B:B,A227)</f>
        <v>0</v>
      </c>
      <c r="AI227" s="8">
        <v>1.0</v>
      </c>
      <c r="AJ227" s="8">
        <v>1.0</v>
      </c>
      <c r="AK227" s="8" t="s">
        <v>75</v>
      </c>
      <c r="AL227" s="16">
        <v>0.194</v>
      </c>
      <c r="AM227" s="16">
        <v>0.868</v>
      </c>
      <c r="AN227" s="16">
        <v>7.513</v>
      </c>
      <c r="AO227" s="16">
        <v>16.366</v>
      </c>
      <c r="AP227" s="19">
        <v>0.0</v>
      </c>
      <c r="AQ227" s="19">
        <v>0.0</v>
      </c>
      <c r="AR227" s="19">
        <v>0.0</v>
      </c>
      <c r="AS227" s="19">
        <v>0.0</v>
      </c>
      <c r="AT227" s="16">
        <v>1.0</v>
      </c>
      <c r="AU227" s="16">
        <v>25.0</v>
      </c>
      <c r="AV227" s="16">
        <v>10.0</v>
      </c>
      <c r="AW227" s="16">
        <v>12.0</v>
      </c>
      <c r="AX227" s="17">
        <f t="shared" si="3"/>
        <v>0.6</v>
      </c>
      <c r="AY227" s="17">
        <v>0.0</v>
      </c>
      <c r="AZ227" s="17">
        <v>0.0</v>
      </c>
      <c r="BA227" s="17">
        <v>0.0</v>
      </c>
      <c r="BB227" s="17">
        <v>0.0</v>
      </c>
      <c r="BC227" s="17">
        <f t="shared" si="5"/>
        <v>0</v>
      </c>
      <c r="BD227" s="8" t="s">
        <v>1615</v>
      </c>
      <c r="BE227" s="37"/>
    </row>
    <row r="228" ht="15.75" customHeight="1">
      <c r="A228" s="11">
        <v>4000024.0</v>
      </c>
      <c r="B228" s="8"/>
      <c r="C228" s="61">
        <v>4.0</v>
      </c>
      <c r="D228" s="8" t="s">
        <v>1603</v>
      </c>
      <c r="E228" s="61">
        <v>1.0</v>
      </c>
      <c r="F228" s="8" t="s">
        <v>1604</v>
      </c>
      <c r="G228" s="8">
        <v>1.0</v>
      </c>
      <c r="H228" s="8" t="s">
        <v>1605</v>
      </c>
      <c r="I228" s="33">
        <v>6.936520843701E12</v>
      </c>
      <c r="J228" s="33">
        <v>6.936520843701E12</v>
      </c>
      <c r="K228" s="44" t="s">
        <v>1695</v>
      </c>
      <c r="L228" s="44" t="s">
        <v>1696</v>
      </c>
      <c r="M228" s="26" t="s">
        <v>1697</v>
      </c>
      <c r="N228" s="11">
        <f t="shared" si="1"/>
        <v>17</v>
      </c>
      <c r="O228" s="8" t="s">
        <v>1609</v>
      </c>
      <c r="P228" s="8" t="s">
        <v>1627</v>
      </c>
      <c r="Q228" s="62">
        <v>1897.27304714989</v>
      </c>
      <c r="R228" s="12">
        <f t="shared" si="2"/>
        <v>2200.836735</v>
      </c>
      <c r="S228" s="8" t="s">
        <v>238</v>
      </c>
      <c r="T228" s="9" t="s">
        <v>1611</v>
      </c>
      <c r="U228" s="9" t="s">
        <v>1612</v>
      </c>
      <c r="V228" s="13">
        <v>45541.0</v>
      </c>
      <c r="W228" s="44" t="s">
        <v>1696</v>
      </c>
      <c r="X228" s="44"/>
      <c r="Y228" s="23"/>
      <c r="Z228" s="44"/>
      <c r="AA228" s="44" t="s">
        <v>1698</v>
      </c>
      <c r="AB228" s="14"/>
      <c r="AC228" s="46" t="s">
        <v>1698</v>
      </c>
      <c r="AD228" s="44"/>
      <c r="AE228" s="44"/>
      <c r="AF228" s="11" t="s">
        <v>1699</v>
      </c>
      <c r="AG228" s="8">
        <f>'Disponibilidad en canales comer'!M279</f>
        <v>0</v>
      </c>
      <c r="AH228" s="8">
        <f>COUNTIF('Composición de COMBOS'!B:B,A228)</f>
        <v>0</v>
      </c>
      <c r="AI228" s="8">
        <v>1.0</v>
      </c>
      <c r="AJ228" s="8">
        <v>1.0</v>
      </c>
      <c r="AK228" s="8" t="s">
        <v>75</v>
      </c>
      <c r="AL228" s="16">
        <v>0.192</v>
      </c>
      <c r="AM228" s="16">
        <v>0.839</v>
      </c>
      <c r="AN228" s="16">
        <v>7.533</v>
      </c>
      <c r="AO228" s="16">
        <v>16.359</v>
      </c>
      <c r="AP228" s="19">
        <v>0.0</v>
      </c>
      <c r="AQ228" s="19">
        <v>0.0</v>
      </c>
      <c r="AR228" s="19">
        <v>0.0</v>
      </c>
      <c r="AS228" s="19">
        <v>0.0</v>
      </c>
      <c r="AT228" s="16">
        <v>1.0</v>
      </c>
      <c r="AU228" s="16">
        <v>25.0</v>
      </c>
      <c r="AV228" s="16">
        <v>10.0</v>
      </c>
      <c r="AW228" s="16">
        <v>12.0</v>
      </c>
      <c r="AX228" s="17">
        <f t="shared" si="3"/>
        <v>0.6</v>
      </c>
      <c r="AY228" s="17">
        <v>0.0</v>
      </c>
      <c r="AZ228" s="17">
        <v>0.0</v>
      </c>
      <c r="BA228" s="17">
        <v>0.0</v>
      </c>
      <c r="BB228" s="17">
        <v>0.0</v>
      </c>
      <c r="BC228" s="17">
        <f t="shared" si="5"/>
        <v>0</v>
      </c>
      <c r="BD228" s="8" t="s">
        <v>1615</v>
      </c>
      <c r="BE228" s="22" t="s">
        <v>1700</v>
      </c>
    </row>
    <row r="229" ht="15.75" customHeight="1">
      <c r="A229" s="11">
        <v>4000025.0</v>
      </c>
      <c r="B229" s="8"/>
      <c r="C229" s="61">
        <v>4.0</v>
      </c>
      <c r="D229" s="8" t="s">
        <v>1603</v>
      </c>
      <c r="E229" s="61">
        <v>1.0</v>
      </c>
      <c r="F229" s="8" t="s">
        <v>1604</v>
      </c>
      <c r="G229" s="8">
        <v>1.0</v>
      </c>
      <c r="H229" s="8" t="s">
        <v>1605</v>
      </c>
      <c r="I229" s="14">
        <v>6.902176081026E12</v>
      </c>
      <c r="J229" s="66">
        <v>6.902176081026E12</v>
      </c>
      <c r="K229" s="44" t="s">
        <v>1701</v>
      </c>
      <c r="L229" s="24" t="s">
        <v>1702</v>
      </c>
      <c r="M229" s="26" t="s">
        <v>1703</v>
      </c>
      <c r="N229" s="11">
        <f t="shared" si="1"/>
        <v>18</v>
      </c>
      <c r="O229" s="8" t="s">
        <v>1609</v>
      </c>
      <c r="P229" s="61" t="s">
        <v>1704</v>
      </c>
      <c r="Q229" s="36">
        <v>1061.81386347642</v>
      </c>
      <c r="R229" s="12">
        <f t="shared" si="2"/>
        <v>1231.704082</v>
      </c>
      <c r="S229" s="8" t="s">
        <v>68</v>
      </c>
      <c r="T229" s="9" t="s">
        <v>1611</v>
      </c>
      <c r="U229" s="9" t="s">
        <v>1612</v>
      </c>
      <c r="V229" s="67">
        <v>45426.0</v>
      </c>
      <c r="W229" s="24" t="s">
        <v>1702</v>
      </c>
      <c r="X229" s="11"/>
      <c r="Y229" s="23"/>
      <c r="Z229" s="11"/>
      <c r="AA229" s="11"/>
      <c r="AB229" s="24"/>
      <c r="AC229" s="59"/>
      <c r="AD229" s="24"/>
      <c r="AE229" s="24"/>
      <c r="AF229" s="14" t="s">
        <v>1705</v>
      </c>
      <c r="AG229" s="8">
        <f>'Disponibilidad en canales comer'!M177</f>
        <v>0</v>
      </c>
      <c r="AH229" s="8">
        <f>COUNTIF('Composición de COMBOS'!B:B,A229)</f>
        <v>0</v>
      </c>
      <c r="AI229" s="61">
        <v>1.0</v>
      </c>
      <c r="AJ229" s="64">
        <v>1.0</v>
      </c>
      <c r="AK229" s="8" t="s">
        <v>75</v>
      </c>
      <c r="AL229" s="42">
        <v>0.193</v>
      </c>
      <c r="AM229" s="42">
        <v>0.87</v>
      </c>
      <c r="AN229" s="42">
        <v>7.58</v>
      </c>
      <c r="AO229" s="42">
        <v>16.4</v>
      </c>
      <c r="AP229" s="18">
        <v>0.0</v>
      </c>
      <c r="AQ229" s="18">
        <v>0.0</v>
      </c>
      <c r="AR229" s="18">
        <v>0.0</v>
      </c>
      <c r="AS229" s="18">
        <v>0.0</v>
      </c>
      <c r="AT229" s="42">
        <v>1.0</v>
      </c>
      <c r="AU229" s="42">
        <v>25.0</v>
      </c>
      <c r="AV229" s="42">
        <v>10.0</v>
      </c>
      <c r="AW229" s="42">
        <v>12.0</v>
      </c>
      <c r="AX229" s="17">
        <f t="shared" si="3"/>
        <v>0.6</v>
      </c>
      <c r="AY229" s="18">
        <v>0.0</v>
      </c>
      <c r="AZ229" s="18">
        <v>0.0</v>
      </c>
      <c r="BA229" s="18">
        <v>0.0</v>
      </c>
      <c r="BB229" s="18">
        <v>0.0</v>
      </c>
      <c r="BC229" s="17">
        <f t="shared" si="5"/>
        <v>0</v>
      </c>
      <c r="BD229" s="61" t="s">
        <v>1615</v>
      </c>
      <c r="BE229" s="22" t="s">
        <v>1706</v>
      </c>
    </row>
    <row r="230" ht="15.75" customHeight="1">
      <c r="A230" s="11">
        <v>4000026.0</v>
      </c>
      <c r="B230" s="8"/>
      <c r="C230" s="61">
        <v>4.0</v>
      </c>
      <c r="D230" s="8" t="s">
        <v>1603</v>
      </c>
      <c r="E230" s="61">
        <v>1.0</v>
      </c>
      <c r="F230" s="8" t="s">
        <v>1604</v>
      </c>
      <c r="G230" s="8">
        <v>1.0</v>
      </c>
      <c r="H230" s="8" t="s">
        <v>1605</v>
      </c>
      <c r="I230" s="14">
        <v>6.941487252077E12</v>
      </c>
      <c r="J230" s="66">
        <v>6.941487252077E12</v>
      </c>
      <c r="K230" s="14" t="s">
        <v>1707</v>
      </c>
      <c r="L230" s="24" t="s">
        <v>1708</v>
      </c>
      <c r="M230" s="26" t="s">
        <v>1709</v>
      </c>
      <c r="N230" s="11">
        <f t="shared" si="1"/>
        <v>25</v>
      </c>
      <c r="O230" s="8" t="s">
        <v>1609</v>
      </c>
      <c r="P230" s="61" t="s">
        <v>1710</v>
      </c>
      <c r="Q230" s="68">
        <v>1735.29</v>
      </c>
      <c r="R230" s="12">
        <f t="shared" si="2"/>
        <v>2012.9364</v>
      </c>
      <c r="S230" s="8" t="s">
        <v>68</v>
      </c>
      <c r="T230" s="9" t="s">
        <v>1611</v>
      </c>
      <c r="U230" s="9" t="s">
        <v>1612</v>
      </c>
      <c r="V230" s="67">
        <v>45426.0</v>
      </c>
      <c r="W230" s="24" t="s">
        <v>1708</v>
      </c>
      <c r="X230" s="11"/>
      <c r="Y230" s="23"/>
      <c r="Z230" s="11"/>
      <c r="AA230" s="11"/>
      <c r="AB230" s="24"/>
      <c r="AC230" s="59"/>
      <c r="AD230" s="24"/>
      <c r="AE230" s="24"/>
      <c r="AF230" s="44" t="s">
        <v>1711</v>
      </c>
      <c r="AG230" s="8">
        <f>'Disponibilidad en canales comer'!M178</f>
        <v>2</v>
      </c>
      <c r="AH230" s="8">
        <f>COUNTIF('Composición de COMBOS'!B:B,A230)</f>
        <v>0</v>
      </c>
      <c r="AI230" s="61">
        <v>1.0</v>
      </c>
      <c r="AJ230" s="64">
        <v>1.0</v>
      </c>
      <c r="AK230" s="8" t="s">
        <v>75</v>
      </c>
      <c r="AL230" s="42">
        <v>0.191</v>
      </c>
      <c r="AM230" s="42">
        <v>0.794</v>
      </c>
      <c r="AN230" s="42">
        <v>7.555</v>
      </c>
      <c r="AO230" s="42">
        <v>16.464</v>
      </c>
      <c r="AP230" s="18">
        <v>0.0</v>
      </c>
      <c r="AQ230" s="18">
        <v>0.0</v>
      </c>
      <c r="AR230" s="18">
        <v>0.0</v>
      </c>
      <c r="AS230" s="18">
        <v>0.0</v>
      </c>
      <c r="AT230" s="42">
        <v>1.0</v>
      </c>
      <c r="AU230" s="42">
        <v>25.0</v>
      </c>
      <c r="AV230" s="42">
        <v>10.0</v>
      </c>
      <c r="AW230" s="42">
        <v>12.0</v>
      </c>
      <c r="AX230" s="17">
        <f t="shared" si="3"/>
        <v>0.6</v>
      </c>
      <c r="AY230" s="18">
        <v>0.0</v>
      </c>
      <c r="AZ230" s="18">
        <v>0.0</v>
      </c>
      <c r="BA230" s="18">
        <v>0.0</v>
      </c>
      <c r="BB230" s="18">
        <v>0.0</v>
      </c>
      <c r="BC230" s="17">
        <f t="shared" si="5"/>
        <v>0</v>
      </c>
      <c r="BD230" s="61" t="s">
        <v>1615</v>
      </c>
      <c r="BE230" s="22" t="s">
        <v>1712</v>
      </c>
    </row>
    <row r="231" ht="15.75" customHeight="1">
      <c r="A231" s="11">
        <v>4000027.0</v>
      </c>
      <c r="B231" s="8" t="s">
        <v>1713</v>
      </c>
      <c r="C231" s="8">
        <v>4.0</v>
      </c>
      <c r="D231" s="8" t="s">
        <v>1603</v>
      </c>
      <c r="E231" s="8">
        <v>1.0</v>
      </c>
      <c r="F231" s="8" t="s">
        <v>1604</v>
      </c>
      <c r="G231" s="8">
        <v>1.0</v>
      </c>
      <c r="H231" s="8" t="s">
        <v>1605</v>
      </c>
      <c r="I231" s="11">
        <v>6.936520820597E12</v>
      </c>
      <c r="J231" s="11">
        <v>6.936520820597E12</v>
      </c>
      <c r="K231" s="11" t="s">
        <v>1714</v>
      </c>
      <c r="L231" s="24" t="s">
        <v>1715</v>
      </c>
      <c r="M231" s="26" t="s">
        <v>1716</v>
      </c>
      <c r="N231" s="11">
        <f t="shared" si="1"/>
        <v>22</v>
      </c>
      <c r="O231" s="8" t="s">
        <v>1609</v>
      </c>
      <c r="P231" s="8" t="s">
        <v>1627</v>
      </c>
      <c r="Q231" s="29">
        <v>2444.2206192822</v>
      </c>
      <c r="R231" s="12">
        <f t="shared" si="2"/>
        <v>2835.295918</v>
      </c>
      <c r="S231" s="8" t="s">
        <v>68</v>
      </c>
      <c r="T231" s="9" t="s">
        <v>1611</v>
      </c>
      <c r="U231" s="9" t="s">
        <v>1612</v>
      </c>
      <c r="V231" s="13">
        <v>45506.0</v>
      </c>
      <c r="W231" s="24" t="s">
        <v>1715</v>
      </c>
      <c r="X231" s="11"/>
      <c r="Y231" s="23"/>
      <c r="Z231" s="11"/>
      <c r="AA231" s="11"/>
      <c r="AB231" s="24"/>
      <c r="AC231" s="59"/>
      <c r="AD231" s="24"/>
      <c r="AE231" s="24"/>
      <c r="AF231" s="11" t="s">
        <v>1717</v>
      </c>
      <c r="AG231" s="8">
        <f>'Disponibilidad en canales comer'!M179</f>
        <v>0</v>
      </c>
      <c r="AH231" s="8">
        <f>COUNTIF('Composición de COMBOS'!B:B,A231)</f>
        <v>0</v>
      </c>
      <c r="AI231" s="8">
        <v>1.0</v>
      </c>
      <c r="AJ231" s="8">
        <v>1.0</v>
      </c>
      <c r="AK231" s="8" t="s">
        <v>75</v>
      </c>
      <c r="AL231" s="16">
        <v>0.179</v>
      </c>
      <c r="AM231" s="16">
        <v>0.748</v>
      </c>
      <c r="AN231" s="60">
        <v>7.45</v>
      </c>
      <c r="AO231" s="60">
        <v>16.29</v>
      </c>
      <c r="AP231" s="19">
        <v>0.0</v>
      </c>
      <c r="AQ231" s="19">
        <v>0.0</v>
      </c>
      <c r="AR231" s="19">
        <v>0.0</v>
      </c>
      <c r="AS231" s="19">
        <v>0.0</v>
      </c>
      <c r="AT231" s="16">
        <v>1.0</v>
      </c>
      <c r="AU231" s="16">
        <v>25.0</v>
      </c>
      <c r="AV231" s="16">
        <v>10.0</v>
      </c>
      <c r="AW231" s="16">
        <v>12.0</v>
      </c>
      <c r="AX231" s="17">
        <f t="shared" si="3"/>
        <v>0.6</v>
      </c>
      <c r="AY231" s="17">
        <v>0.0</v>
      </c>
      <c r="AZ231" s="17">
        <v>0.0</v>
      </c>
      <c r="BA231" s="17">
        <v>0.0</v>
      </c>
      <c r="BB231" s="17">
        <v>0.0</v>
      </c>
      <c r="BC231" s="17">
        <f t="shared" si="5"/>
        <v>0</v>
      </c>
      <c r="BD231" s="8" t="s">
        <v>1615</v>
      </c>
      <c r="BE231" s="22" t="s">
        <v>1718</v>
      </c>
    </row>
    <row r="232" ht="15.75" customHeight="1">
      <c r="A232" s="11">
        <v>4000028.0</v>
      </c>
      <c r="B232" s="8" t="s">
        <v>1719</v>
      </c>
      <c r="C232" s="8">
        <v>4.0</v>
      </c>
      <c r="D232" s="8" t="s">
        <v>1603</v>
      </c>
      <c r="E232" s="8">
        <v>1.0</v>
      </c>
      <c r="F232" s="8" t="s">
        <v>1604</v>
      </c>
      <c r="G232" s="8">
        <v>1.0</v>
      </c>
      <c r="H232" s="8" t="s">
        <v>1605</v>
      </c>
      <c r="I232" s="11">
        <v>6.936520818754E12</v>
      </c>
      <c r="J232" s="11">
        <v>6.936520818754E12</v>
      </c>
      <c r="K232" s="11" t="s">
        <v>1720</v>
      </c>
      <c r="L232" s="24" t="s">
        <v>1721</v>
      </c>
      <c r="M232" s="26" t="s">
        <v>1722</v>
      </c>
      <c r="N232" s="11">
        <f t="shared" si="1"/>
        <v>17</v>
      </c>
      <c r="O232" s="8" t="s">
        <v>1609</v>
      </c>
      <c r="P232" s="8" t="s">
        <v>1627</v>
      </c>
      <c r="Q232" s="29">
        <v>1872.81843771991</v>
      </c>
      <c r="R232" s="12">
        <f t="shared" si="2"/>
        <v>2172.469388</v>
      </c>
      <c r="S232" s="8" t="s">
        <v>238</v>
      </c>
      <c r="T232" s="9" t="s">
        <v>1611</v>
      </c>
      <c r="U232" s="9" t="s">
        <v>1612</v>
      </c>
      <c r="V232" s="13">
        <v>45117.0</v>
      </c>
      <c r="W232" s="24" t="s">
        <v>1721</v>
      </c>
      <c r="X232" s="11"/>
      <c r="Y232" s="23"/>
      <c r="Z232" s="11"/>
      <c r="AA232" s="11"/>
      <c r="AB232" s="24"/>
      <c r="AC232" s="59"/>
      <c r="AD232" s="11"/>
      <c r="AE232" s="11"/>
      <c r="AF232" s="11" t="s">
        <v>1723</v>
      </c>
      <c r="AG232" s="8">
        <f>'Disponibilidad en canales comer'!M180</f>
        <v>0</v>
      </c>
      <c r="AH232" s="8">
        <f>COUNTIF('Composición de COMBOS'!B:B,A232)</f>
        <v>0</v>
      </c>
      <c r="AI232" s="8">
        <v>1.0</v>
      </c>
      <c r="AJ232" s="8">
        <v>1.0</v>
      </c>
      <c r="AK232" s="8" t="s">
        <v>75</v>
      </c>
      <c r="AL232" s="16">
        <v>0.196</v>
      </c>
      <c r="AM232" s="16">
        <v>0.827</v>
      </c>
      <c r="AN232" s="16">
        <v>7.685</v>
      </c>
      <c r="AO232" s="16">
        <v>16.748</v>
      </c>
      <c r="AP232" s="19">
        <v>0.0</v>
      </c>
      <c r="AQ232" s="19">
        <v>0.0</v>
      </c>
      <c r="AR232" s="19">
        <v>0.0</v>
      </c>
      <c r="AS232" s="19">
        <v>0.0</v>
      </c>
      <c r="AT232" s="16">
        <v>1.0</v>
      </c>
      <c r="AU232" s="16">
        <v>25.0</v>
      </c>
      <c r="AV232" s="16">
        <v>10.0</v>
      </c>
      <c r="AW232" s="16">
        <v>12.0</v>
      </c>
      <c r="AX232" s="17">
        <f t="shared" si="3"/>
        <v>0.6</v>
      </c>
      <c r="AY232" s="17">
        <v>0.0</v>
      </c>
      <c r="AZ232" s="17">
        <v>0.0</v>
      </c>
      <c r="BA232" s="17">
        <v>0.0</v>
      </c>
      <c r="BB232" s="17">
        <v>0.0</v>
      </c>
      <c r="BC232" s="17">
        <f t="shared" si="5"/>
        <v>0</v>
      </c>
      <c r="BD232" s="8" t="s">
        <v>1615</v>
      </c>
      <c r="BE232" s="37"/>
    </row>
    <row r="233" ht="15.75" customHeight="1">
      <c r="A233" s="11">
        <v>4000029.0</v>
      </c>
      <c r="B233" s="8" t="s">
        <v>1724</v>
      </c>
      <c r="C233" s="8">
        <v>4.0</v>
      </c>
      <c r="D233" s="8" t="s">
        <v>1603</v>
      </c>
      <c r="E233" s="8">
        <v>1.0</v>
      </c>
      <c r="F233" s="8" t="s">
        <v>1604</v>
      </c>
      <c r="G233" s="8">
        <v>1.0</v>
      </c>
      <c r="H233" s="8" t="s">
        <v>1605</v>
      </c>
      <c r="I233" s="8">
        <v>6.941487232772E12</v>
      </c>
      <c r="J233" s="8">
        <v>6.941487232772E12</v>
      </c>
      <c r="K233" s="11" t="s">
        <v>1725</v>
      </c>
      <c r="L233" s="24" t="s">
        <v>1726</v>
      </c>
      <c r="M233" s="26" t="s">
        <v>1727</v>
      </c>
      <c r="N233" s="11">
        <f t="shared" si="1"/>
        <v>21</v>
      </c>
      <c r="O233" s="8" t="s">
        <v>1609</v>
      </c>
      <c r="P233" s="8" t="s">
        <v>1710</v>
      </c>
      <c r="Q233" s="12">
        <v>1303.72097114708</v>
      </c>
      <c r="R233" s="12">
        <f t="shared" si="2"/>
        <v>1512.316327</v>
      </c>
      <c r="S233" s="8" t="s">
        <v>68</v>
      </c>
      <c r="T233" s="9" t="s">
        <v>1611</v>
      </c>
      <c r="U233" s="9" t="s">
        <v>1612</v>
      </c>
      <c r="V233" s="13">
        <v>45117.0</v>
      </c>
      <c r="W233" s="24" t="s">
        <v>1726</v>
      </c>
      <c r="X233" s="11"/>
      <c r="Y233" s="23"/>
      <c r="Z233" s="11"/>
      <c r="AA233" s="11"/>
      <c r="AB233" s="24"/>
      <c r="AC233" s="59"/>
      <c r="AD233" s="24"/>
      <c r="AE233" s="24"/>
      <c r="AF233" s="11" t="s">
        <v>1728</v>
      </c>
      <c r="AG233" s="8">
        <f>'Disponibilidad en canales comer'!M181</f>
        <v>0</v>
      </c>
      <c r="AH233" s="8">
        <f>COUNTIF('Composición de COMBOS'!B:B,A233)</f>
        <v>0</v>
      </c>
      <c r="AI233" s="8">
        <v>1.0</v>
      </c>
      <c r="AJ233" s="8">
        <v>1.0</v>
      </c>
      <c r="AK233" s="8" t="s">
        <v>75</v>
      </c>
      <c r="AL233" s="16">
        <v>0.18</v>
      </c>
      <c r="AM233" s="60">
        <v>0.92</v>
      </c>
      <c r="AN233" s="60">
        <v>7.6</v>
      </c>
      <c r="AO233" s="60">
        <v>16.52</v>
      </c>
      <c r="AP233" s="19">
        <v>0.0</v>
      </c>
      <c r="AQ233" s="19">
        <v>0.0</v>
      </c>
      <c r="AR233" s="19">
        <v>0.0</v>
      </c>
      <c r="AS233" s="19">
        <v>0.0</v>
      </c>
      <c r="AT233" s="16">
        <v>1.0</v>
      </c>
      <c r="AU233" s="16">
        <v>25.0</v>
      </c>
      <c r="AV233" s="16">
        <v>10.0</v>
      </c>
      <c r="AW233" s="16">
        <v>12.0</v>
      </c>
      <c r="AX233" s="17">
        <f t="shared" si="3"/>
        <v>0.6</v>
      </c>
      <c r="AY233" s="17">
        <v>0.0</v>
      </c>
      <c r="AZ233" s="17">
        <v>0.0</v>
      </c>
      <c r="BA233" s="17">
        <v>0.0</v>
      </c>
      <c r="BB233" s="17">
        <v>0.0</v>
      </c>
      <c r="BC233" s="17">
        <f t="shared" si="5"/>
        <v>0</v>
      </c>
      <c r="BD233" s="8" t="s">
        <v>1615</v>
      </c>
      <c r="BE233" s="37"/>
    </row>
    <row r="234" ht="15.75" customHeight="1">
      <c r="A234" s="11">
        <v>4000030.0</v>
      </c>
      <c r="B234" s="8" t="s">
        <v>1729</v>
      </c>
      <c r="C234" s="8">
        <v>4.0</v>
      </c>
      <c r="D234" s="8" t="s">
        <v>1603</v>
      </c>
      <c r="E234" s="8">
        <v>1.0</v>
      </c>
      <c r="F234" s="8" t="s">
        <v>1604</v>
      </c>
      <c r="G234" s="8">
        <v>1.0</v>
      </c>
      <c r="H234" s="8" t="s">
        <v>1605</v>
      </c>
      <c r="I234" s="8">
        <v>6.941487232789E12</v>
      </c>
      <c r="J234" s="8">
        <v>6.941487232789E12</v>
      </c>
      <c r="K234" s="11" t="s">
        <v>1725</v>
      </c>
      <c r="L234" s="24" t="s">
        <v>1730</v>
      </c>
      <c r="M234" s="26" t="s">
        <v>1731</v>
      </c>
      <c r="N234" s="11">
        <f t="shared" si="1"/>
        <v>21</v>
      </c>
      <c r="O234" s="8" t="s">
        <v>1609</v>
      </c>
      <c r="P234" s="8" t="s">
        <v>1710</v>
      </c>
      <c r="Q234" s="12">
        <v>1303.72097114708</v>
      </c>
      <c r="R234" s="12">
        <f t="shared" si="2"/>
        <v>1512.316327</v>
      </c>
      <c r="S234" s="8" t="s">
        <v>68</v>
      </c>
      <c r="T234" s="9" t="s">
        <v>1611</v>
      </c>
      <c r="U234" s="9" t="s">
        <v>1612</v>
      </c>
      <c r="V234" s="13">
        <v>45117.0</v>
      </c>
      <c r="W234" s="24" t="s">
        <v>1730</v>
      </c>
      <c r="X234" s="11"/>
      <c r="Y234" s="23"/>
      <c r="Z234" s="11"/>
      <c r="AA234" s="11"/>
      <c r="AB234" s="24"/>
      <c r="AC234" s="59"/>
      <c r="AD234" s="24"/>
      <c r="AE234" s="24"/>
      <c r="AF234" s="11" t="s">
        <v>1732</v>
      </c>
      <c r="AG234" s="8">
        <f>'Disponibilidad en canales comer'!M182</f>
        <v>0</v>
      </c>
      <c r="AH234" s="8">
        <f>COUNTIF('Composición de COMBOS'!B:B,A234)</f>
        <v>0</v>
      </c>
      <c r="AI234" s="8">
        <v>1.0</v>
      </c>
      <c r="AJ234" s="8">
        <v>1.0</v>
      </c>
      <c r="AK234" s="8" t="s">
        <v>75</v>
      </c>
      <c r="AL234" s="16">
        <v>0.18</v>
      </c>
      <c r="AM234" s="60">
        <v>0.92</v>
      </c>
      <c r="AN234" s="60">
        <v>7.6</v>
      </c>
      <c r="AO234" s="60">
        <v>16.52</v>
      </c>
      <c r="AP234" s="19">
        <v>0.0</v>
      </c>
      <c r="AQ234" s="19">
        <v>0.0</v>
      </c>
      <c r="AR234" s="19">
        <v>0.0</v>
      </c>
      <c r="AS234" s="19">
        <v>0.0</v>
      </c>
      <c r="AT234" s="16">
        <v>1.0</v>
      </c>
      <c r="AU234" s="16">
        <v>25.0</v>
      </c>
      <c r="AV234" s="16">
        <v>10.0</v>
      </c>
      <c r="AW234" s="16">
        <v>12.0</v>
      </c>
      <c r="AX234" s="17">
        <f t="shared" si="3"/>
        <v>0.6</v>
      </c>
      <c r="AY234" s="17">
        <v>0.0</v>
      </c>
      <c r="AZ234" s="17">
        <v>0.0</v>
      </c>
      <c r="BA234" s="17">
        <v>0.0</v>
      </c>
      <c r="BB234" s="17">
        <v>0.0</v>
      </c>
      <c r="BC234" s="17">
        <f t="shared" si="5"/>
        <v>0</v>
      </c>
      <c r="BD234" s="8" t="s">
        <v>1615</v>
      </c>
      <c r="BE234" s="37"/>
    </row>
    <row r="235" ht="15.75" customHeight="1">
      <c r="A235" s="11">
        <v>4000033.0</v>
      </c>
      <c r="B235" s="8" t="s">
        <v>1733</v>
      </c>
      <c r="C235" s="8">
        <v>4.0</v>
      </c>
      <c r="D235" s="8" t="s">
        <v>1603</v>
      </c>
      <c r="E235" s="8">
        <v>1.0</v>
      </c>
      <c r="F235" s="8" t="s">
        <v>1604</v>
      </c>
      <c r="G235" s="8">
        <v>1.0</v>
      </c>
      <c r="H235" s="8" t="s">
        <v>1605</v>
      </c>
      <c r="I235" s="8">
        <v>6.901443400072E12</v>
      </c>
      <c r="J235" s="8">
        <v>6.901443400072E12</v>
      </c>
      <c r="K235" s="11" t="s">
        <v>1734</v>
      </c>
      <c r="L235" s="24" t="s">
        <v>1735</v>
      </c>
      <c r="M235" s="26" t="s">
        <v>1736</v>
      </c>
      <c r="N235" s="11">
        <f t="shared" si="1"/>
        <v>17</v>
      </c>
      <c r="O235" s="8" t="s">
        <v>1609</v>
      </c>
      <c r="P235" s="8" t="s">
        <v>1710</v>
      </c>
      <c r="Q235" s="12">
        <v>1828.07</v>
      </c>
      <c r="R235" s="12">
        <f t="shared" si="2"/>
        <v>2120.5612</v>
      </c>
      <c r="S235" s="8" t="s">
        <v>68</v>
      </c>
      <c r="T235" s="9" t="s">
        <v>1611</v>
      </c>
      <c r="U235" s="9" t="s">
        <v>1612</v>
      </c>
      <c r="V235" s="13">
        <v>45117.0</v>
      </c>
      <c r="W235" s="24" t="s">
        <v>1735</v>
      </c>
      <c r="X235" s="11"/>
      <c r="Y235" s="23"/>
      <c r="Z235" s="11"/>
      <c r="AA235" s="11"/>
      <c r="AB235" s="24"/>
      <c r="AC235" s="15" t="s">
        <v>1737</v>
      </c>
      <c r="AD235" s="24"/>
      <c r="AE235" s="24"/>
      <c r="AF235" s="11" t="s">
        <v>1738</v>
      </c>
      <c r="AG235" s="8">
        <f>'Disponibilidad en canales comer'!M183</f>
        <v>0</v>
      </c>
      <c r="AH235" s="8">
        <f>COUNTIF('Composición de COMBOS'!B:B,A235)</f>
        <v>0</v>
      </c>
      <c r="AI235" s="8">
        <v>1.0</v>
      </c>
      <c r="AJ235" s="8">
        <v>1.0</v>
      </c>
      <c r="AK235" s="8" t="s">
        <v>75</v>
      </c>
      <c r="AL235" s="16">
        <v>0.18</v>
      </c>
      <c r="AM235" s="60">
        <v>0.87</v>
      </c>
      <c r="AN235" s="60">
        <v>7.63</v>
      </c>
      <c r="AO235" s="60">
        <v>15.92</v>
      </c>
      <c r="AP235" s="19">
        <v>0.0</v>
      </c>
      <c r="AQ235" s="19">
        <v>0.0</v>
      </c>
      <c r="AR235" s="19">
        <v>0.0</v>
      </c>
      <c r="AS235" s="19">
        <v>0.0</v>
      </c>
      <c r="AT235" s="16">
        <v>1.0</v>
      </c>
      <c r="AU235" s="16">
        <v>25.0</v>
      </c>
      <c r="AV235" s="16">
        <v>10.0</v>
      </c>
      <c r="AW235" s="16">
        <v>12.0</v>
      </c>
      <c r="AX235" s="17">
        <f t="shared" si="3"/>
        <v>0.6</v>
      </c>
      <c r="AY235" s="17">
        <v>0.0</v>
      </c>
      <c r="AZ235" s="17">
        <v>0.0</v>
      </c>
      <c r="BA235" s="17">
        <v>0.0</v>
      </c>
      <c r="BB235" s="17">
        <v>0.0</v>
      </c>
      <c r="BC235" s="17">
        <f t="shared" si="5"/>
        <v>0</v>
      </c>
      <c r="BD235" s="8" t="s">
        <v>1615</v>
      </c>
      <c r="BE235" s="22" t="s">
        <v>1739</v>
      </c>
    </row>
    <row r="236" ht="15.75" customHeight="1">
      <c r="A236" s="11">
        <v>4000034.0</v>
      </c>
      <c r="B236" s="8" t="s">
        <v>1740</v>
      </c>
      <c r="C236" s="8">
        <v>4.0</v>
      </c>
      <c r="D236" s="8" t="s">
        <v>1603</v>
      </c>
      <c r="E236" s="8">
        <v>1.0</v>
      </c>
      <c r="F236" s="8" t="s">
        <v>1604</v>
      </c>
      <c r="G236" s="8">
        <v>1.0</v>
      </c>
      <c r="H236" s="8" t="s">
        <v>1605</v>
      </c>
      <c r="I236" s="11">
        <v>6.901443267132E12</v>
      </c>
      <c r="J236" s="11">
        <v>6.901443267132E12</v>
      </c>
      <c r="K236" s="11" t="s">
        <v>1734</v>
      </c>
      <c r="L236" s="24" t="s">
        <v>1741</v>
      </c>
      <c r="M236" s="26" t="s">
        <v>1742</v>
      </c>
      <c r="N236" s="11">
        <f t="shared" si="1"/>
        <v>17</v>
      </c>
      <c r="O236" s="8" t="s">
        <v>1609</v>
      </c>
      <c r="P236" s="8" t="s">
        <v>1710</v>
      </c>
      <c r="Q236" s="29">
        <v>1828.07</v>
      </c>
      <c r="R236" s="12">
        <f t="shared" si="2"/>
        <v>2120.5612</v>
      </c>
      <c r="S236" s="8" t="s">
        <v>68</v>
      </c>
      <c r="T236" s="9" t="s">
        <v>1611</v>
      </c>
      <c r="U236" s="9" t="s">
        <v>1612</v>
      </c>
      <c r="V236" s="13">
        <v>45265.0</v>
      </c>
      <c r="W236" s="24" t="s">
        <v>1741</v>
      </c>
      <c r="X236" s="11"/>
      <c r="Y236" s="23"/>
      <c r="Z236" s="11"/>
      <c r="AA236" s="11"/>
      <c r="AB236" s="24"/>
      <c r="AC236" s="59"/>
      <c r="AD236" s="24"/>
      <c r="AE236" s="24"/>
      <c r="AF236" s="11" t="s">
        <v>1743</v>
      </c>
      <c r="AG236" s="8">
        <f>'Disponibilidad en canales comer'!M184</f>
        <v>0</v>
      </c>
      <c r="AH236" s="8">
        <f>COUNTIF('Composición de COMBOS'!B:B,A236)</f>
        <v>0</v>
      </c>
      <c r="AI236" s="8">
        <v>1.0</v>
      </c>
      <c r="AJ236" s="8">
        <v>1.0</v>
      </c>
      <c r="AK236" s="8" t="s">
        <v>75</v>
      </c>
      <c r="AL236" s="16">
        <v>0.18</v>
      </c>
      <c r="AM236" s="60">
        <v>0.87</v>
      </c>
      <c r="AN236" s="60">
        <v>7.63</v>
      </c>
      <c r="AO236" s="60">
        <v>15.92</v>
      </c>
      <c r="AP236" s="19">
        <v>0.0</v>
      </c>
      <c r="AQ236" s="19">
        <v>0.0</v>
      </c>
      <c r="AR236" s="19">
        <v>0.0</v>
      </c>
      <c r="AS236" s="19">
        <v>0.0</v>
      </c>
      <c r="AT236" s="16">
        <v>1.0</v>
      </c>
      <c r="AU236" s="16">
        <v>25.0</v>
      </c>
      <c r="AV236" s="16">
        <v>10.0</v>
      </c>
      <c r="AW236" s="16">
        <v>12.0</v>
      </c>
      <c r="AX236" s="17">
        <f t="shared" si="3"/>
        <v>0.6</v>
      </c>
      <c r="AY236" s="17">
        <v>0.0</v>
      </c>
      <c r="AZ236" s="17">
        <v>0.0</v>
      </c>
      <c r="BA236" s="17">
        <v>0.0</v>
      </c>
      <c r="BB236" s="17">
        <v>0.0</v>
      </c>
      <c r="BC236" s="17">
        <f t="shared" si="5"/>
        <v>0</v>
      </c>
      <c r="BD236" s="8" t="s">
        <v>1615</v>
      </c>
      <c r="BE236" s="37"/>
    </row>
    <row r="237" ht="15.75" customHeight="1">
      <c r="A237" s="11">
        <v>4000035.0</v>
      </c>
      <c r="B237" s="8" t="s">
        <v>1744</v>
      </c>
      <c r="C237" s="8">
        <v>4.0</v>
      </c>
      <c r="D237" s="8" t="s">
        <v>1603</v>
      </c>
      <c r="E237" s="8">
        <v>1.0</v>
      </c>
      <c r="F237" s="8" t="s">
        <v>1604</v>
      </c>
      <c r="G237" s="8">
        <v>1.0</v>
      </c>
      <c r="H237" s="8" t="s">
        <v>1605</v>
      </c>
      <c r="I237" s="11">
        <v>6.901443386345E12</v>
      </c>
      <c r="J237" s="11">
        <v>6.901443386345E12</v>
      </c>
      <c r="K237" s="11" t="s">
        <v>1734</v>
      </c>
      <c r="L237" s="24" t="s">
        <v>1745</v>
      </c>
      <c r="M237" s="26" t="s">
        <v>1746</v>
      </c>
      <c r="N237" s="11">
        <f t="shared" si="1"/>
        <v>18</v>
      </c>
      <c r="O237" s="8" t="s">
        <v>1609</v>
      </c>
      <c r="P237" s="8" t="s">
        <v>1710</v>
      </c>
      <c r="Q237" s="29">
        <v>1852.20795214638</v>
      </c>
      <c r="R237" s="12">
        <f t="shared" si="2"/>
        <v>2148.561224</v>
      </c>
      <c r="S237" s="8" t="s">
        <v>68</v>
      </c>
      <c r="T237" s="9" t="s">
        <v>1611</v>
      </c>
      <c r="U237" s="9" t="s">
        <v>1612</v>
      </c>
      <c r="V237" s="13">
        <v>45265.0</v>
      </c>
      <c r="W237" s="24" t="s">
        <v>1745</v>
      </c>
      <c r="X237" s="11"/>
      <c r="Y237" s="23"/>
      <c r="Z237" s="11"/>
      <c r="AA237" s="11"/>
      <c r="AB237" s="24"/>
      <c r="AC237" s="59"/>
      <c r="AD237" s="24"/>
      <c r="AE237" s="24"/>
      <c r="AF237" s="11" t="s">
        <v>1747</v>
      </c>
      <c r="AG237" s="8">
        <f>'Disponibilidad en canales comer'!M185</f>
        <v>1</v>
      </c>
      <c r="AH237" s="8">
        <f>COUNTIF('Composición de COMBOS'!B:B,A237)</f>
        <v>0</v>
      </c>
      <c r="AI237" s="8">
        <v>1.0</v>
      </c>
      <c r="AJ237" s="8">
        <v>1.0</v>
      </c>
      <c r="AK237" s="8" t="s">
        <v>75</v>
      </c>
      <c r="AL237" s="16">
        <v>0.18</v>
      </c>
      <c r="AM237" s="60">
        <v>0.87</v>
      </c>
      <c r="AN237" s="60">
        <v>7.63</v>
      </c>
      <c r="AO237" s="60">
        <v>15.92</v>
      </c>
      <c r="AP237" s="19">
        <v>0.0</v>
      </c>
      <c r="AQ237" s="19">
        <v>0.0</v>
      </c>
      <c r="AR237" s="19">
        <v>0.0</v>
      </c>
      <c r="AS237" s="19">
        <v>0.0</v>
      </c>
      <c r="AT237" s="16">
        <v>1.0</v>
      </c>
      <c r="AU237" s="16">
        <v>25.0</v>
      </c>
      <c r="AV237" s="16">
        <v>10.0</v>
      </c>
      <c r="AW237" s="16">
        <v>12.0</v>
      </c>
      <c r="AX237" s="17">
        <f t="shared" si="3"/>
        <v>0.6</v>
      </c>
      <c r="AY237" s="17">
        <v>0.0</v>
      </c>
      <c r="AZ237" s="17">
        <v>0.0</v>
      </c>
      <c r="BA237" s="17">
        <v>0.0</v>
      </c>
      <c r="BB237" s="17">
        <v>0.0</v>
      </c>
      <c r="BC237" s="17">
        <f t="shared" si="5"/>
        <v>0</v>
      </c>
      <c r="BD237" s="8" t="s">
        <v>1615</v>
      </c>
      <c r="BE237" s="28" t="s">
        <v>1748</v>
      </c>
    </row>
    <row r="238" ht="15.75" customHeight="1">
      <c r="A238" s="11">
        <v>4000036.0</v>
      </c>
      <c r="B238" s="8" t="s">
        <v>1749</v>
      </c>
      <c r="C238" s="8">
        <v>4.0</v>
      </c>
      <c r="D238" s="8" t="s">
        <v>1603</v>
      </c>
      <c r="E238" s="8">
        <v>1.0</v>
      </c>
      <c r="F238" s="8" t="s">
        <v>1604</v>
      </c>
      <c r="G238" s="8">
        <v>1.0</v>
      </c>
      <c r="H238" s="8" t="s">
        <v>1605</v>
      </c>
      <c r="I238" s="8">
        <v>6.901443267132E12</v>
      </c>
      <c r="J238" s="8">
        <v>6.901443267132E12</v>
      </c>
      <c r="K238" s="11" t="s">
        <v>1734</v>
      </c>
      <c r="L238" s="24" t="s">
        <v>1750</v>
      </c>
      <c r="M238" s="26" t="s">
        <v>1746</v>
      </c>
      <c r="N238" s="11">
        <f t="shared" si="1"/>
        <v>18</v>
      </c>
      <c r="O238" s="8" t="s">
        <v>1609</v>
      </c>
      <c r="P238" s="8" t="s">
        <v>1710</v>
      </c>
      <c r="Q238" s="12">
        <v>1828.07</v>
      </c>
      <c r="R238" s="12">
        <f t="shared" si="2"/>
        <v>2120.5612</v>
      </c>
      <c r="S238" s="8" t="s">
        <v>68</v>
      </c>
      <c r="T238" s="9" t="s">
        <v>1611</v>
      </c>
      <c r="U238" s="9" t="s">
        <v>1612</v>
      </c>
      <c r="V238" s="13">
        <v>45117.0</v>
      </c>
      <c r="W238" s="24" t="s">
        <v>1750</v>
      </c>
      <c r="X238" s="11"/>
      <c r="Y238" s="23"/>
      <c r="Z238" s="11"/>
      <c r="AA238" s="11"/>
      <c r="AB238" s="24"/>
      <c r="AC238" s="59"/>
      <c r="AD238" s="24"/>
      <c r="AE238" s="24"/>
      <c r="AF238" s="11" t="s">
        <v>1751</v>
      </c>
      <c r="AG238" s="8">
        <f>'Disponibilidad en canales comer'!M186</f>
        <v>0</v>
      </c>
      <c r="AH238" s="8">
        <f>COUNTIF('Composición de COMBOS'!B:B,A238)</f>
        <v>0</v>
      </c>
      <c r="AI238" s="8">
        <v>1.0</v>
      </c>
      <c r="AJ238" s="8">
        <v>1.0</v>
      </c>
      <c r="AK238" s="8" t="s">
        <v>75</v>
      </c>
      <c r="AL238" s="16">
        <v>0.18</v>
      </c>
      <c r="AM238" s="60">
        <v>0.87</v>
      </c>
      <c r="AN238" s="60">
        <v>7.63</v>
      </c>
      <c r="AO238" s="60">
        <v>15.92</v>
      </c>
      <c r="AP238" s="19">
        <v>0.0</v>
      </c>
      <c r="AQ238" s="19">
        <v>0.0</v>
      </c>
      <c r="AR238" s="19">
        <v>0.0</v>
      </c>
      <c r="AS238" s="19">
        <v>0.0</v>
      </c>
      <c r="AT238" s="16">
        <v>1.0</v>
      </c>
      <c r="AU238" s="16">
        <v>25.0</v>
      </c>
      <c r="AV238" s="16">
        <v>10.0</v>
      </c>
      <c r="AW238" s="16">
        <v>12.0</v>
      </c>
      <c r="AX238" s="17">
        <f t="shared" si="3"/>
        <v>0.6</v>
      </c>
      <c r="AY238" s="17">
        <v>0.0</v>
      </c>
      <c r="AZ238" s="17">
        <v>0.0</v>
      </c>
      <c r="BA238" s="17">
        <v>0.0</v>
      </c>
      <c r="BB238" s="17">
        <v>0.0</v>
      </c>
      <c r="BC238" s="17">
        <f t="shared" si="5"/>
        <v>0</v>
      </c>
      <c r="BD238" s="8" t="s">
        <v>1615</v>
      </c>
      <c r="BE238" s="69" t="s">
        <v>1752</v>
      </c>
    </row>
    <row r="239" ht="15.75" customHeight="1">
      <c r="A239" s="11">
        <v>4000037.0</v>
      </c>
      <c r="B239" s="8" t="s">
        <v>1753</v>
      </c>
      <c r="C239" s="8">
        <v>4.0</v>
      </c>
      <c r="D239" s="8" t="s">
        <v>1603</v>
      </c>
      <c r="E239" s="8">
        <v>1.0</v>
      </c>
      <c r="F239" s="8" t="s">
        <v>1604</v>
      </c>
      <c r="G239" s="8">
        <v>1.0</v>
      </c>
      <c r="H239" s="8" t="s">
        <v>1605</v>
      </c>
      <c r="I239" s="11">
        <v>6.901443400812E12</v>
      </c>
      <c r="J239" s="11">
        <v>6.901443400812E12</v>
      </c>
      <c r="K239" s="11" t="s">
        <v>1754</v>
      </c>
      <c r="L239" s="24" t="s">
        <v>1755</v>
      </c>
      <c r="M239" s="26" t="s">
        <v>1756</v>
      </c>
      <c r="N239" s="11">
        <f t="shared" si="1"/>
        <v>15</v>
      </c>
      <c r="O239" s="8" t="s">
        <v>1609</v>
      </c>
      <c r="P239" s="8" t="s">
        <v>1710</v>
      </c>
      <c r="Q239" s="29">
        <v>1127.0</v>
      </c>
      <c r="R239" s="12">
        <f t="shared" si="2"/>
        <v>1307.32</v>
      </c>
      <c r="S239" s="8" t="s">
        <v>68</v>
      </c>
      <c r="T239" s="9" t="s">
        <v>1611</v>
      </c>
      <c r="U239" s="9" t="s">
        <v>1612</v>
      </c>
      <c r="V239" s="13">
        <v>45117.0</v>
      </c>
      <c r="W239" s="24" t="s">
        <v>1755</v>
      </c>
      <c r="X239" s="11"/>
      <c r="Y239" s="23"/>
      <c r="Z239" s="11"/>
      <c r="AA239" s="11"/>
      <c r="AB239" s="24"/>
      <c r="AC239" s="59"/>
      <c r="AD239" s="24"/>
      <c r="AE239" s="24"/>
      <c r="AF239" s="11" t="s">
        <v>1757</v>
      </c>
      <c r="AG239" s="8">
        <f>'Disponibilidad en canales comer'!M187</f>
        <v>0</v>
      </c>
      <c r="AH239" s="8">
        <f>COUNTIF('Composición de COMBOS'!B:B,A239)</f>
        <v>0</v>
      </c>
      <c r="AI239" s="8">
        <v>1.0</v>
      </c>
      <c r="AJ239" s="8">
        <v>1.0</v>
      </c>
      <c r="AK239" s="8" t="s">
        <v>75</v>
      </c>
      <c r="AL239" s="16">
        <v>0.14</v>
      </c>
      <c r="AM239" s="60">
        <v>0.84</v>
      </c>
      <c r="AN239" s="60">
        <v>7.09</v>
      </c>
      <c r="AO239" s="60">
        <v>14.65</v>
      </c>
      <c r="AP239" s="19">
        <v>0.0</v>
      </c>
      <c r="AQ239" s="19">
        <v>0.0</v>
      </c>
      <c r="AR239" s="19">
        <v>0.0</v>
      </c>
      <c r="AS239" s="19">
        <v>0.0</v>
      </c>
      <c r="AT239" s="16">
        <v>1.0</v>
      </c>
      <c r="AU239" s="16">
        <v>25.0</v>
      </c>
      <c r="AV239" s="16">
        <v>10.0</v>
      </c>
      <c r="AW239" s="16">
        <v>12.0</v>
      </c>
      <c r="AX239" s="17">
        <f t="shared" si="3"/>
        <v>0.6</v>
      </c>
      <c r="AY239" s="17">
        <v>0.0</v>
      </c>
      <c r="AZ239" s="17">
        <v>0.0</v>
      </c>
      <c r="BA239" s="17">
        <v>0.0</v>
      </c>
      <c r="BB239" s="17">
        <v>0.0</v>
      </c>
      <c r="BC239" s="17">
        <f t="shared" si="5"/>
        <v>0</v>
      </c>
      <c r="BD239" s="8" t="s">
        <v>1615</v>
      </c>
      <c r="BE239" s="37"/>
    </row>
    <row r="240" ht="15.75" customHeight="1">
      <c r="A240" s="11">
        <v>4000038.0</v>
      </c>
      <c r="B240" s="8" t="s">
        <v>1758</v>
      </c>
      <c r="C240" s="8">
        <v>4.0</v>
      </c>
      <c r="D240" s="8" t="s">
        <v>1603</v>
      </c>
      <c r="E240" s="8">
        <v>1.0</v>
      </c>
      <c r="F240" s="8" t="s">
        <v>1604</v>
      </c>
      <c r="G240" s="8">
        <v>1.0</v>
      </c>
      <c r="H240" s="8" t="s">
        <v>1605</v>
      </c>
      <c r="I240" s="11">
        <v>6.901443400805E12</v>
      </c>
      <c r="J240" s="11">
        <v>6.901443400805E12</v>
      </c>
      <c r="K240" s="11" t="s">
        <v>1754</v>
      </c>
      <c r="L240" s="24" t="s">
        <v>1759</v>
      </c>
      <c r="M240" s="26" t="s">
        <v>1760</v>
      </c>
      <c r="N240" s="11">
        <f t="shared" si="1"/>
        <v>16</v>
      </c>
      <c r="O240" s="8" t="s">
        <v>1609</v>
      </c>
      <c r="P240" s="8" t="s">
        <v>1710</v>
      </c>
      <c r="Q240" s="29">
        <v>1127.0</v>
      </c>
      <c r="R240" s="12">
        <f t="shared" si="2"/>
        <v>1307.32</v>
      </c>
      <c r="S240" s="8" t="s">
        <v>68</v>
      </c>
      <c r="T240" s="9" t="s">
        <v>1611</v>
      </c>
      <c r="U240" s="9" t="s">
        <v>1612</v>
      </c>
      <c r="V240" s="13">
        <v>45117.0</v>
      </c>
      <c r="W240" s="24" t="s">
        <v>1759</v>
      </c>
      <c r="X240" s="11"/>
      <c r="Y240" s="23"/>
      <c r="Z240" s="11"/>
      <c r="AA240" s="11"/>
      <c r="AB240" s="24"/>
      <c r="AC240" s="59"/>
      <c r="AD240" s="24"/>
      <c r="AE240" s="24"/>
      <c r="AF240" s="11" t="s">
        <v>1761</v>
      </c>
      <c r="AG240" s="8">
        <f>'Disponibilidad en canales comer'!M188</f>
        <v>0</v>
      </c>
      <c r="AH240" s="8">
        <f>COUNTIF('Composición de COMBOS'!B:B,A240)</f>
        <v>0</v>
      </c>
      <c r="AI240" s="8">
        <v>1.0</v>
      </c>
      <c r="AJ240" s="8">
        <v>1.0</v>
      </c>
      <c r="AK240" s="8" t="s">
        <v>75</v>
      </c>
      <c r="AL240" s="16">
        <v>0.14</v>
      </c>
      <c r="AM240" s="60">
        <v>0.84</v>
      </c>
      <c r="AN240" s="60">
        <v>7.09</v>
      </c>
      <c r="AO240" s="60">
        <v>14.65</v>
      </c>
      <c r="AP240" s="19">
        <v>0.0</v>
      </c>
      <c r="AQ240" s="19">
        <v>0.0</v>
      </c>
      <c r="AR240" s="19">
        <v>0.0</v>
      </c>
      <c r="AS240" s="19">
        <v>0.0</v>
      </c>
      <c r="AT240" s="16">
        <v>1.0</v>
      </c>
      <c r="AU240" s="16">
        <v>25.0</v>
      </c>
      <c r="AV240" s="16">
        <v>10.0</v>
      </c>
      <c r="AW240" s="16">
        <v>12.0</v>
      </c>
      <c r="AX240" s="17">
        <f t="shared" si="3"/>
        <v>0.6</v>
      </c>
      <c r="AY240" s="17">
        <v>0.0</v>
      </c>
      <c r="AZ240" s="17">
        <v>0.0</v>
      </c>
      <c r="BA240" s="17">
        <v>0.0</v>
      </c>
      <c r="BB240" s="17">
        <v>0.0</v>
      </c>
      <c r="BC240" s="17">
        <f t="shared" si="5"/>
        <v>0</v>
      </c>
      <c r="BD240" s="8" t="s">
        <v>1615</v>
      </c>
      <c r="BE240" s="37"/>
    </row>
    <row r="241" ht="15.75" customHeight="1">
      <c r="A241" s="11">
        <v>4000039.0</v>
      </c>
      <c r="B241" s="8" t="s">
        <v>1762</v>
      </c>
      <c r="C241" s="8">
        <v>4.0</v>
      </c>
      <c r="D241" s="8" t="s">
        <v>1603</v>
      </c>
      <c r="E241" s="8">
        <v>1.0</v>
      </c>
      <c r="F241" s="8" t="s">
        <v>1604</v>
      </c>
      <c r="G241" s="8">
        <v>1.0</v>
      </c>
      <c r="H241" s="8" t="s">
        <v>1605</v>
      </c>
      <c r="I241" s="11">
        <v>6.9014432207E11</v>
      </c>
      <c r="J241" s="11">
        <v>6.9014432207E11</v>
      </c>
      <c r="K241" s="11" t="s">
        <v>1763</v>
      </c>
      <c r="L241" s="24" t="s">
        <v>1764</v>
      </c>
      <c r="M241" s="26" t="s">
        <v>1765</v>
      </c>
      <c r="N241" s="11">
        <f t="shared" si="1"/>
        <v>19</v>
      </c>
      <c r="O241" s="8" t="s">
        <v>1609</v>
      </c>
      <c r="P241" s="8" t="s">
        <v>1710</v>
      </c>
      <c r="Q241" s="29">
        <v>1664.83</v>
      </c>
      <c r="R241" s="12">
        <f t="shared" si="2"/>
        <v>1931.2028</v>
      </c>
      <c r="S241" s="8" t="s">
        <v>68</v>
      </c>
      <c r="T241" s="9" t="s">
        <v>1611</v>
      </c>
      <c r="U241" s="9" t="s">
        <v>1612</v>
      </c>
      <c r="V241" s="13">
        <v>45265.0</v>
      </c>
      <c r="W241" s="24" t="s">
        <v>1764</v>
      </c>
      <c r="X241" s="11"/>
      <c r="Y241" s="23"/>
      <c r="Z241" s="11"/>
      <c r="AA241" s="11"/>
      <c r="AB241" s="24"/>
      <c r="AC241" s="59"/>
      <c r="AD241" s="24"/>
      <c r="AE241" s="24"/>
      <c r="AF241" s="11" t="s">
        <v>1766</v>
      </c>
      <c r="AG241" s="8">
        <f>'Disponibilidad en canales comer'!M189</f>
        <v>0</v>
      </c>
      <c r="AH241" s="8">
        <f>COUNTIF('Composición de COMBOS'!B:B,A241)</f>
        <v>0</v>
      </c>
      <c r="AI241" s="8">
        <v>1.0</v>
      </c>
      <c r="AJ241" s="8">
        <v>1.0</v>
      </c>
      <c r="AK241" s="8" t="s">
        <v>75</v>
      </c>
      <c r="AL241" s="16">
        <v>0.15</v>
      </c>
      <c r="AM241" s="60">
        <v>0.85</v>
      </c>
      <c r="AN241" s="60">
        <v>7.21</v>
      </c>
      <c r="AO241" s="60">
        <v>14.35</v>
      </c>
      <c r="AP241" s="19">
        <v>0.0</v>
      </c>
      <c r="AQ241" s="19">
        <v>0.0</v>
      </c>
      <c r="AR241" s="19">
        <v>0.0</v>
      </c>
      <c r="AS241" s="19">
        <v>0.0</v>
      </c>
      <c r="AT241" s="16">
        <v>1.0</v>
      </c>
      <c r="AU241" s="16">
        <v>25.0</v>
      </c>
      <c r="AV241" s="16">
        <v>10.0</v>
      </c>
      <c r="AW241" s="16">
        <v>12.0</v>
      </c>
      <c r="AX241" s="17">
        <f t="shared" si="3"/>
        <v>0.6</v>
      </c>
      <c r="AY241" s="17">
        <v>0.0</v>
      </c>
      <c r="AZ241" s="17">
        <v>0.0</v>
      </c>
      <c r="BA241" s="17">
        <v>0.0</v>
      </c>
      <c r="BB241" s="17">
        <v>0.0</v>
      </c>
      <c r="BC241" s="17">
        <f t="shared" si="5"/>
        <v>0</v>
      </c>
      <c r="BD241" s="8" t="s">
        <v>1615</v>
      </c>
      <c r="BE241" s="22" t="s">
        <v>1767</v>
      </c>
    </row>
    <row r="242" ht="15.75" customHeight="1">
      <c r="A242" s="11">
        <v>4000045.0</v>
      </c>
      <c r="B242" s="8" t="s">
        <v>1768</v>
      </c>
      <c r="C242" s="8">
        <v>4.0</v>
      </c>
      <c r="D242" s="8" t="s">
        <v>1603</v>
      </c>
      <c r="E242" s="8">
        <v>1.0</v>
      </c>
      <c r="F242" s="8" t="s">
        <v>1604</v>
      </c>
      <c r="G242" s="8">
        <v>1.0</v>
      </c>
      <c r="H242" s="8" t="s">
        <v>1605</v>
      </c>
      <c r="I242" s="11">
        <v>6.972453169761E12</v>
      </c>
      <c r="J242" s="11">
        <v>6.972453169761E12</v>
      </c>
      <c r="K242" s="11" t="s">
        <v>1769</v>
      </c>
      <c r="L242" s="24" t="s">
        <v>1770</v>
      </c>
      <c r="M242" s="26" t="s">
        <v>1771</v>
      </c>
      <c r="N242" s="11">
        <f t="shared" si="1"/>
        <v>15</v>
      </c>
      <c r="O242" s="8" t="s">
        <v>1609</v>
      </c>
      <c r="P242" s="8" t="s">
        <v>1710</v>
      </c>
      <c r="Q242" s="29">
        <v>1973.0</v>
      </c>
      <c r="R242" s="12">
        <f t="shared" si="2"/>
        <v>2288.68</v>
      </c>
      <c r="S242" s="8" t="s">
        <v>68</v>
      </c>
      <c r="T242" s="9" t="s">
        <v>1611</v>
      </c>
      <c r="U242" s="9" t="s">
        <v>1612</v>
      </c>
      <c r="V242" s="13">
        <v>45117.0</v>
      </c>
      <c r="W242" s="24" t="s">
        <v>1770</v>
      </c>
      <c r="X242" s="11"/>
      <c r="Y242" s="23"/>
      <c r="Z242" s="11"/>
      <c r="AA242" s="11"/>
      <c r="AB242" s="24"/>
      <c r="AC242" s="59"/>
      <c r="AD242" s="24"/>
      <c r="AE242" s="24"/>
      <c r="AF242" s="11" t="s">
        <v>1772</v>
      </c>
      <c r="AG242" s="8">
        <f>'Disponibilidad en canales comer'!M190</f>
        <v>0</v>
      </c>
      <c r="AH242" s="8">
        <f>COUNTIF('Composición de COMBOS'!B:B,A242)</f>
        <v>0</v>
      </c>
      <c r="AI242" s="8">
        <v>1.0</v>
      </c>
      <c r="AJ242" s="8">
        <v>1.0</v>
      </c>
      <c r="AK242" s="8" t="s">
        <v>75</v>
      </c>
      <c r="AL242" s="16">
        <v>0.2</v>
      </c>
      <c r="AM242" s="60">
        <v>0.92</v>
      </c>
      <c r="AN242" s="60">
        <v>7.68</v>
      </c>
      <c r="AO242" s="60">
        <v>16.56</v>
      </c>
      <c r="AP242" s="19">
        <v>0.0</v>
      </c>
      <c r="AQ242" s="19">
        <v>0.0</v>
      </c>
      <c r="AR242" s="19">
        <v>0.0</v>
      </c>
      <c r="AS242" s="19">
        <v>0.0</v>
      </c>
      <c r="AT242" s="16">
        <v>1.0</v>
      </c>
      <c r="AU242" s="16">
        <v>25.0</v>
      </c>
      <c r="AV242" s="16">
        <v>10.0</v>
      </c>
      <c r="AW242" s="16">
        <v>12.0</v>
      </c>
      <c r="AX242" s="17">
        <f t="shared" si="3"/>
        <v>0.6</v>
      </c>
      <c r="AY242" s="17">
        <v>0.0</v>
      </c>
      <c r="AZ242" s="17">
        <v>0.0</v>
      </c>
      <c r="BA242" s="17">
        <v>0.0</v>
      </c>
      <c r="BB242" s="17">
        <v>0.0</v>
      </c>
      <c r="BC242" s="17">
        <f t="shared" si="5"/>
        <v>0</v>
      </c>
      <c r="BD242" s="8" t="s">
        <v>1615</v>
      </c>
      <c r="BE242" s="37"/>
    </row>
    <row r="243" ht="15.75" customHeight="1">
      <c r="A243" s="11">
        <v>4000047.0</v>
      </c>
      <c r="B243" s="8" t="s">
        <v>1773</v>
      </c>
      <c r="C243" s="8">
        <v>4.0</v>
      </c>
      <c r="D243" s="8" t="s">
        <v>1603</v>
      </c>
      <c r="E243" s="8">
        <v>1.0</v>
      </c>
      <c r="F243" s="8" t="s">
        <v>1604</v>
      </c>
      <c r="G243" s="8">
        <v>1.0</v>
      </c>
      <c r="H243" s="8" t="s">
        <v>1605</v>
      </c>
      <c r="I243" s="11">
        <v>6.901443399543E12</v>
      </c>
      <c r="J243" s="11">
        <v>6.901443399543E12</v>
      </c>
      <c r="K243" s="11" t="s">
        <v>1774</v>
      </c>
      <c r="L243" s="24" t="s">
        <v>1775</v>
      </c>
      <c r="M243" s="26" t="s">
        <v>1776</v>
      </c>
      <c r="N243" s="11">
        <f t="shared" si="1"/>
        <v>16</v>
      </c>
      <c r="O243" s="8" t="s">
        <v>1609</v>
      </c>
      <c r="P243" s="8" t="s">
        <v>1710</v>
      </c>
      <c r="Q243" s="29">
        <v>1762.0</v>
      </c>
      <c r="R243" s="12">
        <f t="shared" si="2"/>
        <v>2043.92</v>
      </c>
      <c r="S243" s="8" t="s">
        <v>68</v>
      </c>
      <c r="T243" s="9" t="s">
        <v>1611</v>
      </c>
      <c r="U243" s="9" t="s">
        <v>1612</v>
      </c>
      <c r="V243" s="13">
        <v>45117.0</v>
      </c>
      <c r="W243" s="24" t="s">
        <v>1775</v>
      </c>
      <c r="X243" s="11"/>
      <c r="Y243" s="23"/>
      <c r="Z243" s="11"/>
      <c r="AA243" s="11"/>
      <c r="AB243" s="24"/>
      <c r="AC243" s="59"/>
      <c r="AD243" s="24"/>
      <c r="AE243" s="24"/>
      <c r="AF243" s="11" t="s">
        <v>1777</v>
      </c>
      <c r="AG243" s="8">
        <f>'Disponibilidad en canales comer'!M191</f>
        <v>0</v>
      </c>
      <c r="AH243" s="8">
        <f>COUNTIF('Composición de COMBOS'!B:B,A243)</f>
        <v>0</v>
      </c>
      <c r="AI243" s="8">
        <v>1.0</v>
      </c>
      <c r="AJ243" s="8">
        <v>1.0</v>
      </c>
      <c r="AK243" s="8" t="s">
        <v>75</v>
      </c>
      <c r="AL243" s="16">
        <v>0.17</v>
      </c>
      <c r="AM243" s="60">
        <v>0.81</v>
      </c>
      <c r="AN243" s="60">
        <v>7.61</v>
      </c>
      <c r="AO243" s="60">
        <v>15.98</v>
      </c>
      <c r="AP243" s="19">
        <v>0.0</v>
      </c>
      <c r="AQ243" s="19">
        <v>0.0</v>
      </c>
      <c r="AR243" s="19">
        <v>0.0</v>
      </c>
      <c r="AS243" s="19">
        <v>0.0</v>
      </c>
      <c r="AT243" s="16">
        <v>1.0</v>
      </c>
      <c r="AU243" s="16">
        <v>25.0</v>
      </c>
      <c r="AV243" s="16">
        <v>10.0</v>
      </c>
      <c r="AW243" s="16">
        <v>12.0</v>
      </c>
      <c r="AX243" s="17">
        <f t="shared" si="3"/>
        <v>0.6</v>
      </c>
      <c r="AY243" s="17">
        <v>0.0</v>
      </c>
      <c r="AZ243" s="17">
        <v>0.0</v>
      </c>
      <c r="BA243" s="17">
        <v>0.0</v>
      </c>
      <c r="BB243" s="17">
        <v>0.0</v>
      </c>
      <c r="BC243" s="17">
        <f t="shared" si="5"/>
        <v>0</v>
      </c>
      <c r="BD243" s="8" t="s">
        <v>1615</v>
      </c>
      <c r="BE243" s="37"/>
    </row>
    <row r="244" ht="15.75" customHeight="1">
      <c r="A244" s="11">
        <v>4000048.0</v>
      </c>
      <c r="B244" s="8" t="s">
        <v>1778</v>
      </c>
      <c r="C244" s="8">
        <v>4.0</v>
      </c>
      <c r="D244" s="8" t="s">
        <v>1603</v>
      </c>
      <c r="E244" s="8">
        <v>1.0</v>
      </c>
      <c r="F244" s="8" t="s">
        <v>1604</v>
      </c>
      <c r="G244" s="8">
        <v>1.0</v>
      </c>
      <c r="H244" s="8" t="s">
        <v>1605</v>
      </c>
      <c r="I244" s="8">
        <v>6.90144339955E12</v>
      </c>
      <c r="J244" s="8">
        <v>6.90144339955E12</v>
      </c>
      <c r="K244" s="11" t="s">
        <v>1774</v>
      </c>
      <c r="L244" s="24" t="s">
        <v>1779</v>
      </c>
      <c r="M244" s="26" t="s">
        <v>1780</v>
      </c>
      <c r="N244" s="11">
        <f t="shared" si="1"/>
        <v>16</v>
      </c>
      <c r="O244" s="8" t="s">
        <v>1609</v>
      </c>
      <c r="P244" s="8" t="s">
        <v>1710</v>
      </c>
      <c r="Q244" s="12">
        <v>1038.88986629134</v>
      </c>
      <c r="R244" s="12">
        <f t="shared" si="2"/>
        <v>1205.112245</v>
      </c>
      <c r="S244" s="8" t="s">
        <v>68</v>
      </c>
      <c r="T244" s="9" t="s">
        <v>1611</v>
      </c>
      <c r="U244" s="9" t="s">
        <v>1612</v>
      </c>
      <c r="V244" s="13">
        <v>45117.0</v>
      </c>
      <c r="W244" s="24" t="s">
        <v>1779</v>
      </c>
      <c r="X244" s="11"/>
      <c r="Y244" s="23"/>
      <c r="Z244" s="11"/>
      <c r="AA244" s="11"/>
      <c r="AB244" s="24"/>
      <c r="AC244" s="59"/>
      <c r="AD244" s="24"/>
      <c r="AE244" s="24"/>
      <c r="AF244" s="11" t="s">
        <v>1781</v>
      </c>
      <c r="AG244" s="8">
        <f>'Disponibilidad en canales comer'!M192</f>
        <v>0</v>
      </c>
      <c r="AH244" s="8">
        <f>COUNTIF('Composición de COMBOS'!B:B,A244)</f>
        <v>0</v>
      </c>
      <c r="AI244" s="8">
        <v>1.0</v>
      </c>
      <c r="AJ244" s="8">
        <v>1.0</v>
      </c>
      <c r="AK244" s="8" t="s">
        <v>75</v>
      </c>
      <c r="AL244" s="16">
        <v>0.17</v>
      </c>
      <c r="AM244" s="60">
        <v>0.81</v>
      </c>
      <c r="AN244" s="60">
        <v>7.61</v>
      </c>
      <c r="AO244" s="60">
        <v>15.98</v>
      </c>
      <c r="AP244" s="19">
        <v>0.0</v>
      </c>
      <c r="AQ244" s="19">
        <v>0.0</v>
      </c>
      <c r="AR244" s="19">
        <v>0.0</v>
      </c>
      <c r="AS244" s="19">
        <v>0.0</v>
      </c>
      <c r="AT244" s="16">
        <v>1.0</v>
      </c>
      <c r="AU244" s="16">
        <v>25.0</v>
      </c>
      <c r="AV244" s="16">
        <v>10.0</v>
      </c>
      <c r="AW244" s="16">
        <v>12.0</v>
      </c>
      <c r="AX244" s="17">
        <f t="shared" si="3"/>
        <v>0.6</v>
      </c>
      <c r="AY244" s="17">
        <v>0.0</v>
      </c>
      <c r="AZ244" s="17">
        <v>0.0</v>
      </c>
      <c r="BA244" s="17">
        <v>0.0</v>
      </c>
      <c r="BB244" s="17">
        <v>0.0</v>
      </c>
      <c r="BC244" s="17">
        <f t="shared" si="5"/>
        <v>0</v>
      </c>
      <c r="BD244" s="8" t="s">
        <v>1615</v>
      </c>
      <c r="BE244" s="37"/>
    </row>
    <row r="245" ht="15.75" customHeight="1">
      <c r="A245" s="11">
        <v>4000055.0</v>
      </c>
      <c r="B245" s="8" t="s">
        <v>1782</v>
      </c>
      <c r="C245" s="8">
        <v>4.0</v>
      </c>
      <c r="D245" s="8" t="s">
        <v>1603</v>
      </c>
      <c r="E245" s="8">
        <v>1.0</v>
      </c>
      <c r="F245" s="8" t="s">
        <v>1604</v>
      </c>
      <c r="G245" s="8">
        <v>1.0</v>
      </c>
      <c r="H245" s="8" t="s">
        <v>1605</v>
      </c>
      <c r="I245" s="11">
        <v>8.60009969483E11</v>
      </c>
      <c r="J245" s="11">
        <v>8.60009969483E11</v>
      </c>
      <c r="K245" s="11" t="s">
        <v>1783</v>
      </c>
      <c r="L245" s="24" t="s">
        <v>1784</v>
      </c>
      <c r="M245" s="26" t="s">
        <v>1785</v>
      </c>
      <c r="N245" s="11">
        <f t="shared" si="1"/>
        <v>22</v>
      </c>
      <c r="O245" s="8" t="s">
        <v>1609</v>
      </c>
      <c r="P245" s="11" t="s">
        <v>1786</v>
      </c>
      <c r="Q245" s="29">
        <v>636.0</v>
      </c>
      <c r="R245" s="12">
        <f t="shared" si="2"/>
        <v>737.76</v>
      </c>
      <c r="S245" s="8" t="s">
        <v>68</v>
      </c>
      <c r="T245" s="9" t="s">
        <v>1611</v>
      </c>
      <c r="U245" s="9" t="s">
        <v>1612</v>
      </c>
      <c r="V245" s="13">
        <v>45265.0</v>
      </c>
      <c r="W245" s="24" t="s">
        <v>1784</v>
      </c>
      <c r="X245" s="11"/>
      <c r="Y245" s="23"/>
      <c r="Z245" s="11"/>
      <c r="AA245" s="11"/>
      <c r="AB245" s="24"/>
      <c r="AC245" s="59"/>
      <c r="AD245" s="24"/>
      <c r="AE245" s="24"/>
      <c r="AF245" s="11" t="s">
        <v>1787</v>
      </c>
      <c r="AG245" s="8">
        <f>'Disponibilidad en canales comer'!M193</f>
        <v>0</v>
      </c>
      <c r="AH245" s="8">
        <f>COUNTIF('Composición de COMBOS'!B:B,A245)</f>
        <v>0</v>
      </c>
      <c r="AI245" s="8">
        <v>1.0</v>
      </c>
      <c r="AJ245" s="8">
        <v>1.0</v>
      </c>
      <c r="AK245" s="8" t="s">
        <v>75</v>
      </c>
      <c r="AL245" s="16">
        <v>9.99999999999979E-6</v>
      </c>
      <c r="AM245" s="16">
        <v>9.99999999999979E-6</v>
      </c>
      <c r="AN245" s="16">
        <v>9.99999999999979E-6</v>
      </c>
      <c r="AO245" s="16">
        <v>9.99999999999979E-6</v>
      </c>
      <c r="AP245" s="19">
        <v>0.0</v>
      </c>
      <c r="AQ245" s="19">
        <v>0.0</v>
      </c>
      <c r="AR245" s="19">
        <v>0.0</v>
      </c>
      <c r="AS245" s="19">
        <v>0.0</v>
      </c>
      <c r="AT245" s="16">
        <v>1.0</v>
      </c>
      <c r="AU245" s="16">
        <v>25.0</v>
      </c>
      <c r="AV245" s="16">
        <v>10.0</v>
      </c>
      <c r="AW245" s="16">
        <v>12.0</v>
      </c>
      <c r="AX245" s="17">
        <f t="shared" si="3"/>
        <v>0.6</v>
      </c>
      <c r="AY245" s="17">
        <v>0.0</v>
      </c>
      <c r="AZ245" s="17">
        <v>0.0</v>
      </c>
      <c r="BA245" s="17">
        <v>0.0</v>
      </c>
      <c r="BB245" s="17">
        <v>0.0</v>
      </c>
      <c r="BC245" s="17">
        <f t="shared" si="5"/>
        <v>0</v>
      </c>
      <c r="BD245" s="8" t="s">
        <v>1615</v>
      </c>
      <c r="BE245" s="22" t="s">
        <v>1788</v>
      </c>
    </row>
    <row r="246" ht="13.5" customHeight="1">
      <c r="A246" s="11">
        <v>4000056.0</v>
      </c>
      <c r="B246" s="8" t="s">
        <v>1789</v>
      </c>
      <c r="C246" s="8">
        <v>4.0</v>
      </c>
      <c r="D246" s="8" t="s">
        <v>1603</v>
      </c>
      <c r="E246" s="8">
        <v>1.0</v>
      </c>
      <c r="F246" s="8" t="s">
        <v>1604</v>
      </c>
      <c r="G246" s="8">
        <v>1.0</v>
      </c>
      <c r="H246" s="8" t="s">
        <v>1605</v>
      </c>
      <c r="I246" s="11">
        <v>7.23755136144E11</v>
      </c>
      <c r="J246" s="11">
        <v>7.23755136144E11</v>
      </c>
      <c r="K246" s="11" t="s">
        <v>1790</v>
      </c>
      <c r="L246" s="11" t="s">
        <v>1791</v>
      </c>
      <c r="M246" s="26" t="s">
        <v>1792</v>
      </c>
      <c r="N246" s="11">
        <f t="shared" si="1"/>
        <v>30</v>
      </c>
      <c r="O246" s="8" t="s">
        <v>1609</v>
      </c>
      <c r="P246" s="8" t="s">
        <v>1634</v>
      </c>
      <c r="Q246" s="29">
        <v>1998.97959183673</v>
      </c>
      <c r="R246" s="12">
        <f t="shared" si="2"/>
        <v>2318.816327</v>
      </c>
      <c r="S246" s="8" t="s">
        <v>68</v>
      </c>
      <c r="T246" s="9" t="s">
        <v>1611</v>
      </c>
      <c r="U246" s="9" t="s">
        <v>1612</v>
      </c>
      <c r="V246" s="13">
        <v>45234.0</v>
      </c>
      <c r="W246" s="11" t="s">
        <v>1791</v>
      </c>
      <c r="X246" s="11"/>
      <c r="Y246" s="23"/>
      <c r="Z246" s="11"/>
      <c r="AA246" s="11"/>
      <c r="AB246" s="24"/>
      <c r="AC246" s="59"/>
      <c r="AD246" s="24"/>
      <c r="AE246" s="24"/>
      <c r="AF246" s="11" t="s">
        <v>1793</v>
      </c>
      <c r="AG246" s="8">
        <f>'Disponibilidad en canales comer'!M194</f>
        <v>0</v>
      </c>
      <c r="AH246" s="8">
        <f>COUNTIF('Composición de COMBOS'!B:B,A246)</f>
        <v>0</v>
      </c>
      <c r="AI246" s="8">
        <v>1.0</v>
      </c>
      <c r="AJ246" s="8">
        <v>1.0</v>
      </c>
      <c r="AK246" s="8" t="s">
        <v>75</v>
      </c>
      <c r="AL246" s="16">
        <v>0.18</v>
      </c>
      <c r="AM246" s="60">
        <v>0.99</v>
      </c>
      <c r="AN246" s="60">
        <v>7.85</v>
      </c>
      <c r="AO246" s="60">
        <v>15.83</v>
      </c>
      <c r="AP246" s="19">
        <v>0.0</v>
      </c>
      <c r="AQ246" s="19">
        <v>0.0</v>
      </c>
      <c r="AR246" s="19">
        <v>0.0</v>
      </c>
      <c r="AS246" s="19">
        <v>0.0</v>
      </c>
      <c r="AT246" s="16">
        <v>1.0</v>
      </c>
      <c r="AU246" s="16">
        <v>25.0</v>
      </c>
      <c r="AV246" s="16">
        <v>10.0</v>
      </c>
      <c r="AW246" s="16">
        <v>12.0</v>
      </c>
      <c r="AX246" s="17">
        <f t="shared" si="3"/>
        <v>0.6</v>
      </c>
      <c r="AY246" s="17">
        <v>0.0</v>
      </c>
      <c r="AZ246" s="17">
        <v>0.0</v>
      </c>
      <c r="BA246" s="17">
        <v>0.0</v>
      </c>
      <c r="BB246" s="17">
        <v>0.0</v>
      </c>
      <c r="BC246" s="17">
        <f t="shared" si="5"/>
        <v>0</v>
      </c>
      <c r="BD246" s="8" t="s">
        <v>1615</v>
      </c>
      <c r="BE246" s="37"/>
    </row>
    <row r="247" ht="15.75" customHeight="1">
      <c r="A247" s="11">
        <v>4000057.0</v>
      </c>
      <c r="B247" s="8"/>
      <c r="C247" s="61">
        <v>4.0</v>
      </c>
      <c r="D247" s="8" t="s">
        <v>1603</v>
      </c>
      <c r="E247" s="61">
        <v>1.0</v>
      </c>
      <c r="F247" s="8" t="s">
        <v>1604</v>
      </c>
      <c r="G247" s="8">
        <v>1.0</v>
      </c>
      <c r="H247" s="8" t="s">
        <v>1605</v>
      </c>
      <c r="I247" s="14">
        <v>6.9014431561914E13</v>
      </c>
      <c r="J247" s="66">
        <v>6.9014431561914E13</v>
      </c>
      <c r="K247" s="14" t="s">
        <v>1794</v>
      </c>
      <c r="L247" s="14" t="s">
        <v>1795</v>
      </c>
      <c r="M247" s="26" t="s">
        <v>1796</v>
      </c>
      <c r="N247" s="11">
        <f t="shared" si="1"/>
        <v>29</v>
      </c>
      <c r="O247" s="8" t="s">
        <v>1609</v>
      </c>
      <c r="P247" s="61" t="s">
        <v>1710</v>
      </c>
      <c r="Q247" s="68">
        <v>1207.85</v>
      </c>
      <c r="R247" s="12">
        <f t="shared" si="2"/>
        <v>1401.106</v>
      </c>
      <c r="S247" s="8" t="s">
        <v>68</v>
      </c>
      <c r="T247" s="9" t="s">
        <v>1611</v>
      </c>
      <c r="U247" s="9" t="s">
        <v>1612</v>
      </c>
      <c r="V247" s="67">
        <v>45426.0</v>
      </c>
      <c r="W247" s="14" t="s">
        <v>1795</v>
      </c>
      <c r="X247" s="44"/>
      <c r="Y247" s="23"/>
      <c r="Z247" s="44"/>
      <c r="AA247" s="44"/>
      <c r="AB247" s="14"/>
      <c r="AC247" s="70"/>
      <c r="AD247" s="14"/>
      <c r="AE247" s="14"/>
      <c r="AF247" s="14" t="s">
        <v>1797</v>
      </c>
      <c r="AG247" s="8">
        <f>'Disponibilidad en canales comer'!M195</f>
        <v>0</v>
      </c>
      <c r="AH247" s="8">
        <f>COUNTIF('Composición de COMBOS'!B:B,A247)</f>
        <v>0</v>
      </c>
      <c r="AI247" s="61">
        <v>1.0</v>
      </c>
      <c r="AJ247" s="64">
        <v>1.0</v>
      </c>
      <c r="AK247" s="8" t="s">
        <v>75</v>
      </c>
      <c r="AL247" s="42">
        <v>0.1968</v>
      </c>
      <c r="AM247" s="42">
        <v>0.88</v>
      </c>
      <c r="AN247" s="42">
        <v>7.73</v>
      </c>
      <c r="AO247" s="42">
        <v>16.35</v>
      </c>
      <c r="AP247" s="18">
        <v>0.0</v>
      </c>
      <c r="AQ247" s="18">
        <v>0.0</v>
      </c>
      <c r="AR247" s="18">
        <v>0.0</v>
      </c>
      <c r="AS247" s="18">
        <v>0.0</v>
      </c>
      <c r="AT247" s="42">
        <v>1.0</v>
      </c>
      <c r="AU247" s="42">
        <v>25.0</v>
      </c>
      <c r="AV247" s="42">
        <v>10.0</v>
      </c>
      <c r="AW247" s="42">
        <v>12.0</v>
      </c>
      <c r="AX247" s="17">
        <f t="shared" si="3"/>
        <v>0.6</v>
      </c>
      <c r="AY247" s="18">
        <v>0.0</v>
      </c>
      <c r="AZ247" s="18">
        <v>0.0</v>
      </c>
      <c r="BA247" s="18">
        <v>0.0</v>
      </c>
      <c r="BB247" s="18">
        <v>0.0</v>
      </c>
      <c r="BC247" s="17">
        <f t="shared" si="5"/>
        <v>0</v>
      </c>
      <c r="BD247" s="61" t="s">
        <v>1615</v>
      </c>
      <c r="BE247" s="22" t="s">
        <v>1798</v>
      </c>
    </row>
    <row r="248" ht="15.75" customHeight="1">
      <c r="A248" s="11">
        <v>4000058.0</v>
      </c>
      <c r="B248" s="8"/>
      <c r="C248" s="61">
        <v>4.0</v>
      </c>
      <c r="D248" s="8" t="s">
        <v>1603</v>
      </c>
      <c r="E248" s="61">
        <v>1.0</v>
      </c>
      <c r="F248" s="8" t="s">
        <v>1604</v>
      </c>
      <c r="G248" s="8">
        <v>1.0</v>
      </c>
      <c r="H248" s="8" t="s">
        <v>1605</v>
      </c>
      <c r="I248" s="44">
        <v>8.40023268533E11</v>
      </c>
      <c r="J248" s="44">
        <v>8.40023268533E11</v>
      </c>
      <c r="K248" s="44" t="s">
        <v>1799</v>
      </c>
      <c r="L248" s="44" t="s">
        <v>1800</v>
      </c>
      <c r="M248" s="26" t="s">
        <v>1801</v>
      </c>
      <c r="N248" s="11">
        <f t="shared" si="1"/>
        <v>18</v>
      </c>
      <c r="O248" s="8" t="s">
        <v>1609</v>
      </c>
      <c r="P248" s="8" t="s">
        <v>1634</v>
      </c>
      <c r="Q248" s="71">
        <v>1107.49137931034</v>
      </c>
      <c r="R248" s="12">
        <f t="shared" si="2"/>
        <v>1284.69</v>
      </c>
      <c r="S248" s="8" t="s">
        <v>238</v>
      </c>
      <c r="T248" s="9" t="s">
        <v>1611</v>
      </c>
      <c r="U248" s="9" t="s">
        <v>1612</v>
      </c>
      <c r="V248" s="13">
        <v>45541.0</v>
      </c>
      <c r="W248" s="44" t="s">
        <v>1800</v>
      </c>
      <c r="X248" s="44"/>
      <c r="Y248" s="23"/>
      <c r="Z248" s="44"/>
      <c r="AA248" s="44" t="s">
        <v>1802</v>
      </c>
      <c r="AB248" s="14"/>
      <c r="AC248" s="46" t="s">
        <v>1802</v>
      </c>
      <c r="AD248" s="44"/>
      <c r="AE248" s="44"/>
      <c r="AF248" s="11" t="s">
        <v>1803</v>
      </c>
      <c r="AG248" s="8">
        <f>'Disponibilidad en canales comer'!M280</f>
        <v>0</v>
      </c>
      <c r="AH248" s="8">
        <f>COUNTIF('Composición de COMBOS'!B:B,A248)</f>
        <v>0</v>
      </c>
      <c r="AI248" s="8">
        <v>1.0</v>
      </c>
      <c r="AJ248" s="8">
        <v>1.0</v>
      </c>
      <c r="AK248" s="8" t="s">
        <v>75</v>
      </c>
      <c r="AL248" s="16">
        <v>0.1788</v>
      </c>
      <c r="AM248" s="16">
        <v>0.799</v>
      </c>
      <c r="AN248" s="16">
        <v>7.453</v>
      </c>
      <c r="AO248" s="16">
        <v>16.349</v>
      </c>
      <c r="AP248" s="19">
        <v>0.0</v>
      </c>
      <c r="AQ248" s="19">
        <v>0.0</v>
      </c>
      <c r="AR248" s="19">
        <v>0.0</v>
      </c>
      <c r="AS248" s="19">
        <v>0.0</v>
      </c>
      <c r="AT248" s="16">
        <v>1.0</v>
      </c>
      <c r="AU248" s="16">
        <v>25.0</v>
      </c>
      <c r="AV248" s="16">
        <v>10.0</v>
      </c>
      <c r="AW248" s="16">
        <v>12.0</v>
      </c>
      <c r="AX248" s="17">
        <f t="shared" si="3"/>
        <v>0.6</v>
      </c>
      <c r="AY248" s="17">
        <v>0.0</v>
      </c>
      <c r="AZ248" s="17">
        <v>0.0</v>
      </c>
      <c r="BA248" s="17">
        <v>0.0</v>
      </c>
      <c r="BB248" s="17">
        <v>0.0</v>
      </c>
      <c r="BC248" s="17">
        <f t="shared" si="5"/>
        <v>0</v>
      </c>
      <c r="BD248" s="8" t="s">
        <v>1615</v>
      </c>
      <c r="BE248" s="22" t="s">
        <v>1804</v>
      </c>
    </row>
    <row r="249" ht="15.75" customHeight="1">
      <c r="A249" s="11">
        <v>4000059.0</v>
      </c>
      <c r="B249" s="8" t="s">
        <v>1805</v>
      </c>
      <c r="C249" s="8">
        <v>4.0</v>
      </c>
      <c r="D249" s="8" t="s">
        <v>1603</v>
      </c>
      <c r="E249" s="8">
        <v>1.0</v>
      </c>
      <c r="F249" s="8" t="s">
        <v>1604</v>
      </c>
      <c r="G249" s="8">
        <v>1.0</v>
      </c>
      <c r="H249" s="8" t="s">
        <v>1605</v>
      </c>
      <c r="I249" s="8">
        <v>8.40023243738E11</v>
      </c>
      <c r="J249" s="8">
        <v>8.40023243738E11</v>
      </c>
      <c r="K249" s="11" t="s">
        <v>1806</v>
      </c>
      <c r="L249" s="11" t="s">
        <v>1807</v>
      </c>
      <c r="M249" s="26" t="s">
        <v>1808</v>
      </c>
      <c r="N249" s="11">
        <f t="shared" si="1"/>
        <v>24</v>
      </c>
      <c r="O249" s="8" t="s">
        <v>1609</v>
      </c>
      <c r="P249" s="8" t="s">
        <v>1634</v>
      </c>
      <c r="Q249" s="12">
        <v>1529.94370161858</v>
      </c>
      <c r="R249" s="12">
        <f t="shared" si="2"/>
        <v>1774.734694</v>
      </c>
      <c r="S249" s="8" t="s">
        <v>68</v>
      </c>
      <c r="T249" s="9" t="s">
        <v>1611</v>
      </c>
      <c r="U249" s="9" t="s">
        <v>1612</v>
      </c>
      <c r="V249" s="13">
        <v>45506.0</v>
      </c>
      <c r="W249" s="11" t="s">
        <v>1807</v>
      </c>
      <c r="X249" s="11"/>
      <c r="Y249" s="23"/>
      <c r="Z249" s="11"/>
      <c r="AA249" s="11"/>
      <c r="AB249" s="24"/>
      <c r="AC249" s="59"/>
      <c r="AD249" s="24"/>
      <c r="AE249" s="24"/>
      <c r="AF249" s="11" t="s">
        <v>1809</v>
      </c>
      <c r="AG249" s="8">
        <f>'Disponibilidad en canales comer'!M196</f>
        <v>0</v>
      </c>
      <c r="AH249" s="8">
        <f>COUNTIF('Composición de COMBOS'!B:B,A249)</f>
        <v>0</v>
      </c>
      <c r="AI249" s="8">
        <v>1.0</v>
      </c>
      <c r="AJ249" s="8">
        <v>1.0</v>
      </c>
      <c r="AK249" s="8" t="s">
        <v>75</v>
      </c>
      <c r="AL249" s="16">
        <v>0.183</v>
      </c>
      <c r="AM249" s="16">
        <v>0.819</v>
      </c>
      <c r="AN249" s="16">
        <v>7.466</v>
      </c>
      <c r="AO249" s="60">
        <v>16.27</v>
      </c>
      <c r="AP249" s="19">
        <v>0.0</v>
      </c>
      <c r="AQ249" s="19">
        <v>0.0</v>
      </c>
      <c r="AR249" s="19">
        <v>0.0</v>
      </c>
      <c r="AS249" s="19">
        <v>0.0</v>
      </c>
      <c r="AT249" s="16">
        <v>1.0</v>
      </c>
      <c r="AU249" s="16">
        <v>25.0</v>
      </c>
      <c r="AV249" s="16">
        <v>10.0</v>
      </c>
      <c r="AW249" s="16">
        <v>12.0</v>
      </c>
      <c r="AX249" s="17">
        <f t="shared" si="3"/>
        <v>0.6</v>
      </c>
      <c r="AY249" s="17">
        <v>0.0</v>
      </c>
      <c r="AZ249" s="17">
        <v>0.0</v>
      </c>
      <c r="BA249" s="17">
        <v>0.0</v>
      </c>
      <c r="BB249" s="17">
        <v>0.0</v>
      </c>
      <c r="BC249" s="17">
        <f t="shared" si="5"/>
        <v>0</v>
      </c>
      <c r="BD249" s="8" t="s">
        <v>1615</v>
      </c>
      <c r="BE249" s="22" t="s">
        <v>1810</v>
      </c>
    </row>
    <row r="250" ht="15.75" customHeight="1">
      <c r="A250" s="11">
        <v>4000060.0</v>
      </c>
      <c r="B250" s="8" t="s">
        <v>1811</v>
      </c>
      <c r="C250" s="8">
        <v>4.0</v>
      </c>
      <c r="D250" s="8" t="s">
        <v>1603</v>
      </c>
      <c r="E250" s="8">
        <v>1.0</v>
      </c>
      <c r="F250" s="8" t="s">
        <v>1604</v>
      </c>
      <c r="G250" s="8">
        <v>1.0</v>
      </c>
      <c r="H250" s="8" t="s">
        <v>1605</v>
      </c>
      <c r="I250" s="11">
        <v>8.40023239496E11</v>
      </c>
      <c r="J250" s="11">
        <v>8.40023239496E11</v>
      </c>
      <c r="K250" s="11" t="s">
        <v>1812</v>
      </c>
      <c r="L250" s="24" t="s">
        <v>1813</v>
      </c>
      <c r="M250" s="26" t="s">
        <v>1814</v>
      </c>
      <c r="N250" s="11">
        <f t="shared" si="1"/>
        <v>24</v>
      </c>
      <c r="O250" s="8" t="s">
        <v>1609</v>
      </c>
      <c r="P250" s="8" t="s">
        <v>1634</v>
      </c>
      <c r="Q250" s="29">
        <v>2227.38775510204</v>
      </c>
      <c r="R250" s="12">
        <f t="shared" si="2"/>
        <v>2583.769796</v>
      </c>
      <c r="S250" s="8" t="s">
        <v>68</v>
      </c>
      <c r="T250" s="9" t="s">
        <v>1611</v>
      </c>
      <c r="U250" s="9" t="s">
        <v>1612</v>
      </c>
      <c r="V250" s="13">
        <v>45506.0</v>
      </c>
      <c r="W250" s="24" t="s">
        <v>1813</v>
      </c>
      <c r="X250" s="11"/>
      <c r="Y250" s="23"/>
      <c r="Z250" s="11"/>
      <c r="AA250" s="11"/>
      <c r="AB250" s="24"/>
      <c r="AC250" s="59"/>
      <c r="AD250" s="24"/>
      <c r="AE250" s="24"/>
      <c r="AF250" s="11" t="s">
        <v>1815</v>
      </c>
      <c r="AG250" s="8">
        <f>'Disponibilidad en canales comer'!M197</f>
        <v>0</v>
      </c>
      <c r="AH250" s="8">
        <f>COUNTIF('Composición de COMBOS'!B:B,A250)</f>
        <v>2</v>
      </c>
      <c r="AI250" s="8">
        <v>1.0</v>
      </c>
      <c r="AJ250" s="8">
        <v>1.0</v>
      </c>
      <c r="AK250" s="8" t="s">
        <v>75</v>
      </c>
      <c r="AL250" s="16">
        <v>0.128</v>
      </c>
      <c r="AM250" s="60">
        <v>0.81</v>
      </c>
      <c r="AN250" s="60">
        <v>7.66</v>
      </c>
      <c r="AO250" s="60">
        <v>16.27</v>
      </c>
      <c r="AP250" s="19">
        <v>0.0</v>
      </c>
      <c r="AQ250" s="19">
        <v>0.0</v>
      </c>
      <c r="AR250" s="19">
        <v>0.0</v>
      </c>
      <c r="AS250" s="19">
        <v>0.0</v>
      </c>
      <c r="AT250" s="16">
        <v>1.0</v>
      </c>
      <c r="AU250" s="16">
        <v>25.0</v>
      </c>
      <c r="AV250" s="16">
        <v>10.0</v>
      </c>
      <c r="AW250" s="16">
        <v>12.0</v>
      </c>
      <c r="AX250" s="17">
        <f t="shared" si="3"/>
        <v>0.6</v>
      </c>
      <c r="AY250" s="17">
        <v>0.0</v>
      </c>
      <c r="AZ250" s="17">
        <v>0.0</v>
      </c>
      <c r="BA250" s="17">
        <v>0.0</v>
      </c>
      <c r="BB250" s="17">
        <v>0.0</v>
      </c>
      <c r="BC250" s="17">
        <f t="shared" si="5"/>
        <v>0</v>
      </c>
      <c r="BD250" s="8" t="s">
        <v>1615</v>
      </c>
      <c r="BE250" s="22" t="s">
        <v>1816</v>
      </c>
    </row>
    <row r="251" ht="15.75" customHeight="1">
      <c r="A251" s="11">
        <v>4000061.0</v>
      </c>
      <c r="B251" s="8"/>
      <c r="C251" s="61">
        <v>4.0</v>
      </c>
      <c r="D251" s="8" t="s">
        <v>1603</v>
      </c>
      <c r="E251" s="61">
        <v>1.0</v>
      </c>
      <c r="F251" s="8" t="s">
        <v>1604</v>
      </c>
      <c r="G251" s="8">
        <v>1.0</v>
      </c>
      <c r="H251" s="8" t="s">
        <v>1605</v>
      </c>
      <c r="I251" s="44">
        <v>8.40023246708E11</v>
      </c>
      <c r="J251" s="44">
        <v>8.40023246708E11</v>
      </c>
      <c r="K251" s="44" t="s">
        <v>1817</v>
      </c>
      <c r="L251" s="44" t="s">
        <v>1818</v>
      </c>
      <c r="M251" s="26" t="s">
        <v>1819</v>
      </c>
      <c r="N251" s="11">
        <f t="shared" si="1"/>
        <v>26</v>
      </c>
      <c r="O251" s="8" t="s">
        <v>1609</v>
      </c>
      <c r="P251" s="8" t="s">
        <v>1634</v>
      </c>
      <c r="Q251" s="71">
        <v>1565.80172413793</v>
      </c>
      <c r="R251" s="12">
        <f t="shared" si="2"/>
        <v>1816.33</v>
      </c>
      <c r="S251" s="8" t="s">
        <v>238</v>
      </c>
      <c r="T251" s="9" t="s">
        <v>1611</v>
      </c>
      <c r="U251" s="9" t="s">
        <v>1612</v>
      </c>
      <c r="V251" s="13">
        <v>45544.0</v>
      </c>
      <c r="W251" s="44" t="s">
        <v>1818</v>
      </c>
      <c r="X251" s="44"/>
      <c r="Y251" s="23"/>
      <c r="Z251" s="44"/>
      <c r="AA251" s="44" t="s">
        <v>1820</v>
      </c>
      <c r="AB251" s="14"/>
      <c r="AC251" s="46" t="s">
        <v>1820</v>
      </c>
      <c r="AD251" s="44"/>
      <c r="AE251" s="44"/>
      <c r="AF251" s="11" t="s">
        <v>1821</v>
      </c>
      <c r="AG251" s="8">
        <f>'Disponibilidad en canales comer'!M282</f>
        <v>0</v>
      </c>
      <c r="AH251" s="8">
        <f>COUNTIF('Composición de COMBOS'!B:B,A251)</f>
        <v>0</v>
      </c>
      <c r="AI251" s="8">
        <v>1.0</v>
      </c>
      <c r="AJ251" s="8">
        <v>1.0</v>
      </c>
      <c r="AK251" s="8" t="s">
        <v>75</v>
      </c>
      <c r="AL251" s="16">
        <v>0.183</v>
      </c>
      <c r="AM251" s="16">
        <v>0.819</v>
      </c>
      <c r="AN251" s="16">
        <v>7.466</v>
      </c>
      <c r="AO251" s="16">
        <v>16.27</v>
      </c>
      <c r="AP251" s="19">
        <v>0.0</v>
      </c>
      <c r="AQ251" s="19">
        <v>0.0</v>
      </c>
      <c r="AR251" s="19">
        <v>0.0</v>
      </c>
      <c r="AS251" s="19">
        <v>0.0</v>
      </c>
      <c r="AT251" s="16">
        <v>1.0</v>
      </c>
      <c r="AU251" s="16">
        <v>25.0</v>
      </c>
      <c r="AV251" s="16">
        <v>10.0</v>
      </c>
      <c r="AW251" s="16">
        <v>12.0</v>
      </c>
      <c r="AX251" s="17">
        <f t="shared" si="3"/>
        <v>0.6</v>
      </c>
      <c r="AY251" s="17">
        <v>0.0</v>
      </c>
      <c r="AZ251" s="17">
        <v>0.0</v>
      </c>
      <c r="BA251" s="17">
        <v>0.0</v>
      </c>
      <c r="BB251" s="17">
        <v>0.0</v>
      </c>
      <c r="BC251" s="17">
        <f t="shared" si="5"/>
        <v>0</v>
      </c>
      <c r="BD251" s="8" t="s">
        <v>1615</v>
      </c>
      <c r="BE251" s="22" t="s">
        <v>1822</v>
      </c>
    </row>
    <row r="252" ht="15.75" customHeight="1">
      <c r="A252" s="11">
        <v>4000062.0</v>
      </c>
      <c r="B252" s="8"/>
      <c r="C252" s="61">
        <v>4.0</v>
      </c>
      <c r="D252" s="8" t="s">
        <v>1603</v>
      </c>
      <c r="E252" s="61">
        <v>1.0</v>
      </c>
      <c r="F252" s="8" t="s">
        <v>1604</v>
      </c>
      <c r="G252" s="8">
        <v>1.0</v>
      </c>
      <c r="H252" s="8" t="s">
        <v>1605</v>
      </c>
      <c r="I252" s="44">
        <v>8.40023218064E11</v>
      </c>
      <c r="J252" s="44">
        <v>8.40023218064E11</v>
      </c>
      <c r="K252" s="44" t="s">
        <v>1823</v>
      </c>
      <c r="L252" s="44" t="s">
        <v>1824</v>
      </c>
      <c r="M252" s="26" t="s">
        <v>1825</v>
      </c>
      <c r="N252" s="11">
        <f t="shared" si="1"/>
        <v>22</v>
      </c>
      <c r="O252" s="8" t="s">
        <v>1609</v>
      </c>
      <c r="P252" s="8" t="s">
        <v>1634</v>
      </c>
      <c r="Q252" s="71">
        <v>1700.99137931034</v>
      </c>
      <c r="R252" s="12">
        <f t="shared" si="2"/>
        <v>1973.15</v>
      </c>
      <c r="S252" s="8" t="s">
        <v>238</v>
      </c>
      <c r="T252" s="9" t="s">
        <v>1611</v>
      </c>
      <c r="U252" s="9" t="s">
        <v>1612</v>
      </c>
      <c r="V252" s="13">
        <v>45544.0</v>
      </c>
      <c r="W252" s="44" t="s">
        <v>1824</v>
      </c>
      <c r="X252" s="44"/>
      <c r="Y252" s="23"/>
      <c r="Z252" s="44"/>
      <c r="AA252" s="44" t="s">
        <v>1826</v>
      </c>
      <c r="AB252" s="14"/>
      <c r="AC252" s="46" t="s">
        <v>1826</v>
      </c>
      <c r="AD252" s="44"/>
      <c r="AE252" s="44"/>
      <c r="AF252" s="11" t="s">
        <v>1827</v>
      </c>
      <c r="AG252" s="8">
        <f>'Disponibilidad en canales comer'!M283</f>
        <v>0</v>
      </c>
      <c r="AH252" s="8">
        <f>COUNTIF('Composición de COMBOS'!B:B,A252)</f>
        <v>0</v>
      </c>
      <c r="AI252" s="8">
        <v>1.0</v>
      </c>
      <c r="AJ252" s="8">
        <v>1.0</v>
      </c>
      <c r="AK252" s="8" t="s">
        <v>75</v>
      </c>
      <c r="AL252" s="16">
        <v>0.163</v>
      </c>
      <c r="AM252" s="16">
        <v>0.699</v>
      </c>
      <c r="AN252" s="16">
        <v>7.605</v>
      </c>
      <c r="AO252" s="16">
        <v>16.331</v>
      </c>
      <c r="AP252" s="19">
        <v>0.0</v>
      </c>
      <c r="AQ252" s="19">
        <v>0.0</v>
      </c>
      <c r="AR252" s="19">
        <v>0.0</v>
      </c>
      <c r="AS252" s="19">
        <v>0.0</v>
      </c>
      <c r="AT252" s="16">
        <v>1.0</v>
      </c>
      <c r="AU252" s="16">
        <v>25.0</v>
      </c>
      <c r="AV252" s="16">
        <v>10.0</v>
      </c>
      <c r="AW252" s="16">
        <v>12.0</v>
      </c>
      <c r="AX252" s="17">
        <f t="shared" si="3"/>
        <v>0.6</v>
      </c>
      <c r="AY252" s="17">
        <v>0.0</v>
      </c>
      <c r="AZ252" s="17">
        <v>0.0</v>
      </c>
      <c r="BA252" s="17">
        <v>0.0</v>
      </c>
      <c r="BB252" s="17">
        <v>0.0</v>
      </c>
      <c r="BC252" s="17">
        <f t="shared" si="5"/>
        <v>0</v>
      </c>
      <c r="BD252" s="8" t="s">
        <v>1615</v>
      </c>
      <c r="BE252" s="22" t="s">
        <v>1828</v>
      </c>
    </row>
    <row r="253" ht="15.75" customHeight="1">
      <c r="A253" s="11">
        <v>4000071.0</v>
      </c>
      <c r="B253" s="8"/>
      <c r="C253" s="61">
        <v>4.0</v>
      </c>
      <c r="D253" s="8" t="s">
        <v>1603</v>
      </c>
      <c r="E253" s="61">
        <v>1.0</v>
      </c>
      <c r="F253" s="8" t="s">
        <v>1604</v>
      </c>
      <c r="G253" s="8">
        <v>1.0</v>
      </c>
      <c r="H253" s="8" t="s">
        <v>1605</v>
      </c>
      <c r="I253" s="33">
        <v>7.501882642645E12</v>
      </c>
      <c r="J253" s="33">
        <v>7.501882642645E12</v>
      </c>
      <c r="K253" s="44" t="s">
        <v>1829</v>
      </c>
      <c r="L253" s="44" t="s">
        <v>1830</v>
      </c>
      <c r="M253" s="26" t="s">
        <v>1831</v>
      </c>
      <c r="N253" s="11">
        <f t="shared" si="1"/>
        <v>15</v>
      </c>
      <c r="O253" s="8" t="s">
        <v>1609</v>
      </c>
      <c r="P253" s="8" t="s">
        <v>1832</v>
      </c>
      <c r="Q253" s="62">
        <v>2067.0742434905</v>
      </c>
      <c r="R253" s="12">
        <f t="shared" si="2"/>
        <v>2397.806122</v>
      </c>
      <c r="S253" s="8" t="s">
        <v>238</v>
      </c>
      <c r="T253" s="9" t="s">
        <v>1611</v>
      </c>
      <c r="U253" s="9" t="s">
        <v>1612</v>
      </c>
      <c r="V253" s="13">
        <v>45540.0</v>
      </c>
      <c r="W253" s="44" t="s">
        <v>1830</v>
      </c>
      <c r="X253" s="44"/>
      <c r="Y253" s="23"/>
      <c r="Z253" s="44"/>
      <c r="AA253" s="44" t="s">
        <v>1833</v>
      </c>
      <c r="AB253" s="14"/>
      <c r="AC253" s="46" t="s">
        <v>1833</v>
      </c>
      <c r="AD253" s="44"/>
      <c r="AE253" s="44"/>
      <c r="AF253" s="11" t="s">
        <v>1834</v>
      </c>
      <c r="AG253" s="8">
        <f>'Disponibilidad en canales comer'!M278</f>
        <v>0</v>
      </c>
      <c r="AH253" s="8">
        <f>COUNTIF('Composición de COMBOS'!B:B,A253)</f>
        <v>0</v>
      </c>
      <c r="AI253" s="8">
        <v>1.0</v>
      </c>
      <c r="AJ253" s="8">
        <v>1.0</v>
      </c>
      <c r="AK253" s="8" t="s">
        <v>75</v>
      </c>
      <c r="AL253" s="16">
        <v>0.175</v>
      </c>
      <c r="AM253" s="16">
        <v>0.795</v>
      </c>
      <c r="AN253" s="16">
        <v>7.38</v>
      </c>
      <c r="AO253" s="16">
        <v>16.03</v>
      </c>
      <c r="AP253" s="19">
        <v>0.0</v>
      </c>
      <c r="AQ253" s="19">
        <v>0.0</v>
      </c>
      <c r="AR253" s="19">
        <v>0.0</v>
      </c>
      <c r="AS253" s="19">
        <v>0.0</v>
      </c>
      <c r="AT253" s="16">
        <v>1.0</v>
      </c>
      <c r="AU253" s="16">
        <v>25.0</v>
      </c>
      <c r="AV253" s="16">
        <v>10.0</v>
      </c>
      <c r="AW253" s="16">
        <v>12.0</v>
      </c>
      <c r="AX253" s="17">
        <f t="shared" si="3"/>
        <v>0.6</v>
      </c>
      <c r="AY253" s="17">
        <v>0.0</v>
      </c>
      <c r="AZ253" s="17">
        <v>0.0</v>
      </c>
      <c r="BA253" s="17">
        <v>0.0</v>
      </c>
      <c r="BB253" s="17">
        <v>0.0</v>
      </c>
      <c r="BC253" s="17">
        <f t="shared" si="5"/>
        <v>0</v>
      </c>
      <c r="BD253" s="8" t="s">
        <v>1615</v>
      </c>
      <c r="BE253" s="22" t="s">
        <v>1835</v>
      </c>
    </row>
    <row r="254" ht="15.75" customHeight="1">
      <c r="A254" s="11">
        <v>4000072.0</v>
      </c>
      <c r="B254" s="8" t="s">
        <v>1836</v>
      </c>
      <c r="C254" s="8">
        <v>4.0</v>
      </c>
      <c r="D254" s="8" t="s">
        <v>1603</v>
      </c>
      <c r="E254" s="8">
        <v>1.0</v>
      </c>
      <c r="F254" s="8" t="s">
        <v>1604</v>
      </c>
      <c r="G254" s="8">
        <v>1.0</v>
      </c>
      <c r="H254" s="8" t="s">
        <v>1605</v>
      </c>
      <c r="I254" s="11">
        <v>8.40023214028E11</v>
      </c>
      <c r="J254" s="11">
        <v>8.40023214028E11</v>
      </c>
      <c r="K254" s="11" t="s">
        <v>1837</v>
      </c>
      <c r="L254" s="24" t="s">
        <v>1838</v>
      </c>
      <c r="M254" s="26" t="s">
        <v>1839</v>
      </c>
      <c r="N254" s="11">
        <f t="shared" si="1"/>
        <v>17</v>
      </c>
      <c r="O254" s="8" t="s">
        <v>1609</v>
      </c>
      <c r="P254" s="8" t="s">
        <v>1634</v>
      </c>
      <c r="Q254" s="29">
        <v>841.14</v>
      </c>
      <c r="R254" s="12">
        <f t="shared" si="2"/>
        <v>975.7224</v>
      </c>
      <c r="S254" s="8" t="s">
        <v>68</v>
      </c>
      <c r="T254" s="9" t="s">
        <v>1611</v>
      </c>
      <c r="U254" s="9" t="s">
        <v>1612</v>
      </c>
      <c r="V254" s="13">
        <v>45234.0</v>
      </c>
      <c r="W254" s="11" t="s">
        <v>1840</v>
      </c>
      <c r="X254" s="11"/>
      <c r="Y254" s="23"/>
      <c r="Z254" s="11"/>
      <c r="AA254" s="11"/>
      <c r="AB254" s="24"/>
      <c r="AC254" s="59"/>
      <c r="AD254" s="24"/>
      <c r="AE254" s="24"/>
      <c r="AF254" s="11" t="s">
        <v>1841</v>
      </c>
      <c r="AG254" s="8">
        <f>'Disponibilidad en canales comer'!M198</f>
        <v>0</v>
      </c>
      <c r="AH254" s="8">
        <f>COUNTIF('Composición de COMBOS'!B:B,A254)</f>
        <v>0</v>
      </c>
      <c r="AI254" s="8">
        <v>1.0</v>
      </c>
      <c r="AJ254" s="8">
        <v>1.0</v>
      </c>
      <c r="AK254" s="8" t="s">
        <v>75</v>
      </c>
      <c r="AL254" s="16">
        <v>0.16</v>
      </c>
      <c r="AM254" s="60">
        <v>0.85</v>
      </c>
      <c r="AN254" s="60">
        <v>7.3</v>
      </c>
      <c r="AO254" s="60">
        <v>15.56</v>
      </c>
      <c r="AP254" s="19">
        <v>0.0</v>
      </c>
      <c r="AQ254" s="19">
        <v>0.0</v>
      </c>
      <c r="AR254" s="19">
        <v>0.0</v>
      </c>
      <c r="AS254" s="19">
        <v>0.0</v>
      </c>
      <c r="AT254" s="16">
        <v>1.0</v>
      </c>
      <c r="AU254" s="16">
        <v>25.0</v>
      </c>
      <c r="AV254" s="16">
        <v>10.0</v>
      </c>
      <c r="AW254" s="16">
        <v>12.0</v>
      </c>
      <c r="AX254" s="17">
        <f t="shared" si="3"/>
        <v>0.6</v>
      </c>
      <c r="AY254" s="17">
        <v>0.0</v>
      </c>
      <c r="AZ254" s="17">
        <v>0.0</v>
      </c>
      <c r="BA254" s="17">
        <v>0.0</v>
      </c>
      <c r="BB254" s="17">
        <v>0.0</v>
      </c>
      <c r="BC254" s="17">
        <f t="shared" si="5"/>
        <v>0</v>
      </c>
      <c r="BD254" s="8" t="s">
        <v>1615</v>
      </c>
      <c r="BE254" s="37"/>
    </row>
    <row r="255" ht="15.75" customHeight="1">
      <c r="A255" s="11">
        <v>4000073.0</v>
      </c>
      <c r="B255" s="8" t="s">
        <v>1842</v>
      </c>
      <c r="C255" s="8">
        <v>4.0</v>
      </c>
      <c r="D255" s="8" t="s">
        <v>1603</v>
      </c>
      <c r="E255" s="8">
        <v>1.0</v>
      </c>
      <c r="F255" s="8" t="s">
        <v>1604</v>
      </c>
      <c r="G255" s="8">
        <v>1.0</v>
      </c>
      <c r="H255" s="8" t="s">
        <v>1605</v>
      </c>
      <c r="I255" s="11">
        <v>8.40023209314E11</v>
      </c>
      <c r="J255" s="11">
        <v>8.40023209314E11</v>
      </c>
      <c r="K255" s="11" t="s">
        <v>1843</v>
      </c>
      <c r="L255" s="24" t="s">
        <v>1844</v>
      </c>
      <c r="M255" s="26" t="s">
        <v>1845</v>
      </c>
      <c r="N255" s="11">
        <f t="shared" si="1"/>
        <v>21</v>
      </c>
      <c r="O255" s="8" t="s">
        <v>1609</v>
      </c>
      <c r="P255" s="8" t="s">
        <v>1634</v>
      </c>
      <c r="Q255" s="29">
        <v>1246.83</v>
      </c>
      <c r="R255" s="12">
        <f t="shared" si="2"/>
        <v>1446.3228</v>
      </c>
      <c r="S255" s="8" t="s">
        <v>68</v>
      </c>
      <c r="T255" s="9" t="s">
        <v>1611</v>
      </c>
      <c r="U255" s="9" t="s">
        <v>1612</v>
      </c>
      <c r="V255" s="13">
        <v>45265.0</v>
      </c>
      <c r="W255" s="24" t="s">
        <v>1844</v>
      </c>
      <c r="X255" s="11"/>
      <c r="Y255" s="23"/>
      <c r="Z255" s="11"/>
      <c r="AA255" s="11"/>
      <c r="AB255" s="24"/>
      <c r="AC255" s="59"/>
      <c r="AD255" s="24"/>
      <c r="AE255" s="24"/>
      <c r="AF255" s="11" t="s">
        <v>1846</v>
      </c>
      <c r="AG255" s="8">
        <f>'Disponibilidad en canales comer'!M199</f>
        <v>0</v>
      </c>
      <c r="AH255" s="8">
        <f>COUNTIF('Composición de COMBOS'!B:B,A255)</f>
        <v>0</v>
      </c>
      <c r="AI255" s="8">
        <v>1.0</v>
      </c>
      <c r="AJ255" s="8">
        <v>1.0</v>
      </c>
      <c r="AK255" s="8" t="s">
        <v>75</v>
      </c>
      <c r="AL255" s="16">
        <v>0.18</v>
      </c>
      <c r="AM255" s="60">
        <v>0.88</v>
      </c>
      <c r="AN255" s="60">
        <v>7.57</v>
      </c>
      <c r="AO255" s="60">
        <v>16.49</v>
      </c>
      <c r="AP255" s="19">
        <v>0.0</v>
      </c>
      <c r="AQ255" s="19">
        <v>0.0</v>
      </c>
      <c r="AR255" s="19">
        <v>0.0</v>
      </c>
      <c r="AS255" s="19">
        <v>0.0</v>
      </c>
      <c r="AT255" s="16">
        <v>1.0</v>
      </c>
      <c r="AU255" s="16">
        <v>25.0</v>
      </c>
      <c r="AV255" s="16">
        <v>10.0</v>
      </c>
      <c r="AW255" s="16">
        <v>12.0</v>
      </c>
      <c r="AX255" s="17">
        <f t="shared" si="3"/>
        <v>0.6</v>
      </c>
      <c r="AY255" s="17">
        <v>0.0</v>
      </c>
      <c r="AZ255" s="17">
        <v>0.0</v>
      </c>
      <c r="BA255" s="17">
        <v>0.0</v>
      </c>
      <c r="BB255" s="17">
        <v>0.0</v>
      </c>
      <c r="BC255" s="17">
        <f t="shared" si="5"/>
        <v>0</v>
      </c>
      <c r="BD255" s="8" t="s">
        <v>1615</v>
      </c>
      <c r="BE255" s="22" t="s">
        <v>1847</v>
      </c>
    </row>
    <row r="256" ht="15.75" customHeight="1">
      <c r="A256" s="11">
        <v>4000074.0</v>
      </c>
      <c r="B256" s="8" t="s">
        <v>1848</v>
      </c>
      <c r="C256" s="8">
        <v>4.0</v>
      </c>
      <c r="D256" s="8" t="s">
        <v>1603</v>
      </c>
      <c r="E256" s="8">
        <v>1.0</v>
      </c>
      <c r="F256" s="8" t="s">
        <v>1604</v>
      </c>
      <c r="G256" s="8">
        <v>1.0</v>
      </c>
      <c r="H256" s="8" t="s">
        <v>1605</v>
      </c>
      <c r="I256" s="11">
        <v>7.506227338788E12</v>
      </c>
      <c r="J256" s="11">
        <v>7.506227338788E12</v>
      </c>
      <c r="K256" s="11" t="s">
        <v>1843</v>
      </c>
      <c r="L256" s="24" t="s">
        <v>1849</v>
      </c>
      <c r="M256" s="26" t="s">
        <v>1850</v>
      </c>
      <c r="N256" s="11">
        <f t="shared" si="1"/>
        <v>16</v>
      </c>
      <c r="O256" s="8" t="s">
        <v>1609</v>
      </c>
      <c r="P256" s="8" t="s">
        <v>1634</v>
      </c>
      <c r="Q256" s="29">
        <v>1246.83</v>
      </c>
      <c r="R256" s="12">
        <f t="shared" si="2"/>
        <v>1446.3228</v>
      </c>
      <c r="S256" s="8" t="s">
        <v>68</v>
      </c>
      <c r="T256" s="9" t="s">
        <v>1611</v>
      </c>
      <c r="U256" s="9" t="s">
        <v>1612</v>
      </c>
      <c r="V256" s="13">
        <v>45265.0</v>
      </c>
      <c r="W256" s="24" t="s">
        <v>1849</v>
      </c>
      <c r="X256" s="11"/>
      <c r="Y256" s="23"/>
      <c r="Z256" s="11"/>
      <c r="AA256" s="11"/>
      <c r="AB256" s="24"/>
      <c r="AC256" s="59"/>
      <c r="AD256" s="24"/>
      <c r="AE256" s="24"/>
      <c r="AF256" s="11" t="s">
        <v>1851</v>
      </c>
      <c r="AG256" s="8">
        <f>'Disponibilidad en canales comer'!M200</f>
        <v>0</v>
      </c>
      <c r="AH256" s="8">
        <f>COUNTIF('Composición de COMBOS'!B:B,A256)</f>
        <v>0</v>
      </c>
      <c r="AI256" s="8">
        <v>1.0</v>
      </c>
      <c r="AJ256" s="8">
        <v>1.0</v>
      </c>
      <c r="AK256" s="8" t="s">
        <v>75</v>
      </c>
      <c r="AL256" s="16">
        <v>0.18</v>
      </c>
      <c r="AM256" s="60">
        <v>0.88</v>
      </c>
      <c r="AN256" s="60">
        <v>7.57</v>
      </c>
      <c r="AO256" s="60">
        <v>16.49</v>
      </c>
      <c r="AP256" s="19">
        <v>0.0</v>
      </c>
      <c r="AQ256" s="19">
        <v>0.0</v>
      </c>
      <c r="AR256" s="19">
        <v>0.0</v>
      </c>
      <c r="AS256" s="19">
        <v>0.0</v>
      </c>
      <c r="AT256" s="16">
        <v>1.0</v>
      </c>
      <c r="AU256" s="16">
        <v>25.0</v>
      </c>
      <c r="AV256" s="16">
        <v>10.0</v>
      </c>
      <c r="AW256" s="16">
        <v>12.0</v>
      </c>
      <c r="AX256" s="17">
        <f t="shared" si="3"/>
        <v>0.6</v>
      </c>
      <c r="AY256" s="17">
        <v>0.0</v>
      </c>
      <c r="AZ256" s="17">
        <v>0.0</v>
      </c>
      <c r="BA256" s="17">
        <v>0.0</v>
      </c>
      <c r="BB256" s="17">
        <v>0.0</v>
      </c>
      <c r="BC256" s="17">
        <f t="shared" si="5"/>
        <v>0</v>
      </c>
      <c r="BD256" s="8" t="s">
        <v>1615</v>
      </c>
      <c r="BE256" s="22" t="s">
        <v>1852</v>
      </c>
    </row>
    <row r="257" ht="15.75" customHeight="1">
      <c r="A257" s="11">
        <v>4000075.0</v>
      </c>
      <c r="B257" s="8" t="s">
        <v>1853</v>
      </c>
      <c r="C257" s="8">
        <v>4.0</v>
      </c>
      <c r="D257" s="8" t="s">
        <v>1603</v>
      </c>
      <c r="E257" s="8">
        <v>1.0</v>
      </c>
      <c r="F257" s="8" t="s">
        <v>1604</v>
      </c>
      <c r="G257" s="8">
        <v>1.0</v>
      </c>
      <c r="H257" s="8" t="s">
        <v>1605</v>
      </c>
      <c r="I257" s="8">
        <v>8.4002324478E11</v>
      </c>
      <c r="J257" s="8">
        <v>8.4002324478E11</v>
      </c>
      <c r="K257" s="11" t="s">
        <v>1854</v>
      </c>
      <c r="L257" s="24" t="s">
        <v>1855</v>
      </c>
      <c r="M257" s="26" t="s">
        <v>1856</v>
      </c>
      <c r="N257" s="11">
        <f t="shared" si="1"/>
        <v>26</v>
      </c>
      <c r="O257" s="8" t="s">
        <v>1609</v>
      </c>
      <c r="P257" s="8" t="s">
        <v>1634</v>
      </c>
      <c r="Q257" s="12">
        <v>962.693525686137</v>
      </c>
      <c r="R257" s="12">
        <f t="shared" si="2"/>
        <v>1116.72449</v>
      </c>
      <c r="S257" s="8" t="s">
        <v>238</v>
      </c>
      <c r="T257" s="9" t="s">
        <v>1611</v>
      </c>
      <c r="U257" s="9" t="s">
        <v>1612</v>
      </c>
      <c r="V257" s="13">
        <v>45265.0</v>
      </c>
      <c r="W257" s="24" t="s">
        <v>1855</v>
      </c>
      <c r="X257" s="11"/>
      <c r="Y257" s="23"/>
      <c r="Z257" s="11"/>
      <c r="AA257" s="11"/>
      <c r="AB257" s="24"/>
      <c r="AC257" s="59"/>
      <c r="AD257" s="11"/>
      <c r="AE257" s="11"/>
      <c r="AF257" s="11" t="s">
        <v>1857</v>
      </c>
      <c r="AG257" s="8">
        <f>'Disponibilidad en canales comer'!M201</f>
        <v>0</v>
      </c>
      <c r="AH257" s="8">
        <f>COUNTIF('Composición de COMBOS'!B:B,A257)</f>
        <v>0</v>
      </c>
      <c r="AI257" s="8">
        <v>1.0</v>
      </c>
      <c r="AJ257" s="8">
        <v>1.0</v>
      </c>
      <c r="AK257" s="8" t="s">
        <v>75</v>
      </c>
      <c r="AL257" s="16">
        <v>0.19</v>
      </c>
      <c r="AM257" s="60">
        <v>0.87</v>
      </c>
      <c r="AN257" s="60">
        <v>7.49</v>
      </c>
      <c r="AO257" s="60">
        <v>16.41</v>
      </c>
      <c r="AP257" s="19">
        <v>0.0</v>
      </c>
      <c r="AQ257" s="19">
        <v>0.0</v>
      </c>
      <c r="AR257" s="19">
        <v>0.0</v>
      </c>
      <c r="AS257" s="19">
        <v>0.0</v>
      </c>
      <c r="AT257" s="16">
        <v>1.0</v>
      </c>
      <c r="AU257" s="16">
        <v>25.0</v>
      </c>
      <c r="AV257" s="16">
        <v>10.0</v>
      </c>
      <c r="AW257" s="16">
        <v>12.0</v>
      </c>
      <c r="AX257" s="17">
        <f t="shared" si="3"/>
        <v>0.6</v>
      </c>
      <c r="AY257" s="17">
        <v>0.0</v>
      </c>
      <c r="AZ257" s="17">
        <v>0.0</v>
      </c>
      <c r="BA257" s="17">
        <v>0.0</v>
      </c>
      <c r="BB257" s="17">
        <v>0.0</v>
      </c>
      <c r="BC257" s="17">
        <f t="shared" si="5"/>
        <v>0</v>
      </c>
      <c r="BD257" s="8" t="s">
        <v>1615</v>
      </c>
      <c r="BE257" s="31" t="s">
        <v>1858</v>
      </c>
    </row>
    <row r="258" ht="15.75" customHeight="1">
      <c r="A258" s="11">
        <v>4000076.0</v>
      </c>
      <c r="B258" s="8" t="s">
        <v>1859</v>
      </c>
      <c r="C258" s="8">
        <v>4.0</v>
      </c>
      <c r="D258" s="8" t="s">
        <v>1603</v>
      </c>
      <c r="E258" s="8">
        <v>1.0</v>
      </c>
      <c r="F258" s="8" t="s">
        <v>1604</v>
      </c>
      <c r="G258" s="8">
        <v>1.0</v>
      </c>
      <c r="H258" s="8" t="s">
        <v>1605</v>
      </c>
      <c r="I258" s="11">
        <v>8.40023225536E11</v>
      </c>
      <c r="J258" s="11">
        <v>8.40023225536E11</v>
      </c>
      <c r="K258" s="11" t="s">
        <v>1860</v>
      </c>
      <c r="L258" s="24" t="s">
        <v>1861</v>
      </c>
      <c r="M258" s="26" t="s">
        <v>1862</v>
      </c>
      <c r="N258" s="11">
        <f t="shared" si="1"/>
        <v>22</v>
      </c>
      <c r="O258" s="8" t="s">
        <v>1609</v>
      </c>
      <c r="P258" s="8" t="s">
        <v>1634</v>
      </c>
      <c r="Q258" s="29">
        <v>848.051020408163</v>
      </c>
      <c r="R258" s="12">
        <f t="shared" si="2"/>
        <v>983.7391837</v>
      </c>
      <c r="S258" s="8" t="s">
        <v>68</v>
      </c>
      <c r="T258" s="9" t="s">
        <v>1611</v>
      </c>
      <c r="U258" s="9" t="s">
        <v>1612</v>
      </c>
      <c r="V258" s="13">
        <v>45265.0</v>
      </c>
      <c r="W258" s="24" t="s">
        <v>1861</v>
      </c>
      <c r="X258" s="11"/>
      <c r="Y258" s="23"/>
      <c r="Z258" s="11"/>
      <c r="AA258" s="11"/>
      <c r="AB258" s="24"/>
      <c r="AC258" s="59"/>
      <c r="AD258" s="24"/>
      <c r="AE258" s="24"/>
      <c r="AF258" s="11" t="s">
        <v>1863</v>
      </c>
      <c r="AG258" s="8">
        <f>'Disponibilidad en canales comer'!M202</f>
        <v>0</v>
      </c>
      <c r="AH258" s="8">
        <f>COUNTIF('Composición de COMBOS'!B:B,A258)</f>
        <v>0</v>
      </c>
      <c r="AI258" s="8">
        <v>1.0</v>
      </c>
      <c r="AJ258" s="8">
        <v>1.0</v>
      </c>
      <c r="AK258" s="8" t="s">
        <v>75</v>
      </c>
      <c r="AL258" s="16">
        <v>0.18</v>
      </c>
      <c r="AM258" s="60">
        <v>0.85</v>
      </c>
      <c r="AN258" s="60">
        <v>7.56</v>
      </c>
      <c r="AO258" s="60">
        <v>18.5</v>
      </c>
      <c r="AP258" s="19">
        <v>0.0</v>
      </c>
      <c r="AQ258" s="19">
        <v>0.0</v>
      </c>
      <c r="AR258" s="19">
        <v>0.0</v>
      </c>
      <c r="AS258" s="19">
        <v>0.0</v>
      </c>
      <c r="AT258" s="16">
        <v>1.0</v>
      </c>
      <c r="AU258" s="16">
        <v>25.0</v>
      </c>
      <c r="AV258" s="16">
        <v>10.0</v>
      </c>
      <c r="AW258" s="16">
        <v>12.0</v>
      </c>
      <c r="AX258" s="17">
        <f t="shared" si="3"/>
        <v>0.6</v>
      </c>
      <c r="AY258" s="17">
        <v>0.0</v>
      </c>
      <c r="AZ258" s="17">
        <v>0.0</v>
      </c>
      <c r="BA258" s="17">
        <v>0.0</v>
      </c>
      <c r="BB258" s="17">
        <v>0.0</v>
      </c>
      <c r="BC258" s="17">
        <f t="shared" si="5"/>
        <v>0</v>
      </c>
      <c r="BD258" s="8" t="s">
        <v>1615</v>
      </c>
      <c r="BE258" s="22" t="s">
        <v>1543</v>
      </c>
    </row>
    <row r="259" ht="15.75" customHeight="1">
      <c r="A259" s="11">
        <v>4000077.0</v>
      </c>
      <c r="B259" s="8" t="s">
        <v>1864</v>
      </c>
      <c r="C259" s="8">
        <v>4.0</v>
      </c>
      <c r="D259" s="8" t="s">
        <v>1603</v>
      </c>
      <c r="E259" s="8">
        <v>1.0</v>
      </c>
      <c r="F259" s="8" t="s">
        <v>1604</v>
      </c>
      <c r="G259" s="8">
        <v>1.0</v>
      </c>
      <c r="H259" s="8" t="s">
        <v>1605</v>
      </c>
      <c r="I259" s="8">
        <v>7.506227342501E12</v>
      </c>
      <c r="J259" s="8">
        <v>7.506227342501E12</v>
      </c>
      <c r="K259" s="11" t="s">
        <v>1860</v>
      </c>
      <c r="L259" s="24" t="s">
        <v>1865</v>
      </c>
      <c r="M259" s="26" t="s">
        <v>1866</v>
      </c>
      <c r="N259" s="11">
        <f t="shared" si="1"/>
        <v>25</v>
      </c>
      <c r="O259" s="8" t="s">
        <v>1609</v>
      </c>
      <c r="P259" s="8" t="s">
        <v>1634</v>
      </c>
      <c r="Q259" s="12">
        <v>731.078465869106</v>
      </c>
      <c r="R259" s="12">
        <f t="shared" si="2"/>
        <v>848.0510204</v>
      </c>
      <c r="S259" s="8" t="s">
        <v>68</v>
      </c>
      <c r="T259" s="9" t="s">
        <v>1611</v>
      </c>
      <c r="U259" s="9" t="s">
        <v>1612</v>
      </c>
      <c r="V259" s="13">
        <v>45265.0</v>
      </c>
      <c r="W259" s="24" t="s">
        <v>1865</v>
      </c>
      <c r="X259" s="11"/>
      <c r="Y259" s="23"/>
      <c r="Z259" s="11"/>
      <c r="AA259" s="11"/>
      <c r="AB259" s="24"/>
      <c r="AC259" s="59"/>
      <c r="AD259" s="24"/>
      <c r="AE259" s="24"/>
      <c r="AF259" s="11" t="s">
        <v>1867</v>
      </c>
      <c r="AG259" s="8">
        <f>'Disponibilidad en canales comer'!M203</f>
        <v>2</v>
      </c>
      <c r="AH259" s="8">
        <f>COUNTIF('Composición de COMBOS'!B:B,A259)</f>
        <v>0</v>
      </c>
      <c r="AI259" s="8">
        <v>1.0</v>
      </c>
      <c r="AJ259" s="8">
        <v>1.0</v>
      </c>
      <c r="AK259" s="8" t="s">
        <v>75</v>
      </c>
      <c r="AL259" s="16">
        <v>0.18</v>
      </c>
      <c r="AM259" s="60">
        <v>0.85</v>
      </c>
      <c r="AN259" s="60">
        <v>7.56</v>
      </c>
      <c r="AO259" s="60">
        <v>18.5</v>
      </c>
      <c r="AP259" s="19">
        <v>0.0</v>
      </c>
      <c r="AQ259" s="19">
        <v>0.0</v>
      </c>
      <c r="AR259" s="19">
        <v>0.0</v>
      </c>
      <c r="AS259" s="19">
        <v>0.0</v>
      </c>
      <c r="AT259" s="16">
        <v>1.0</v>
      </c>
      <c r="AU259" s="16">
        <v>25.0</v>
      </c>
      <c r="AV259" s="16">
        <v>10.0</v>
      </c>
      <c r="AW259" s="16">
        <v>12.0</v>
      </c>
      <c r="AX259" s="17">
        <f t="shared" si="3"/>
        <v>0.6</v>
      </c>
      <c r="AY259" s="17">
        <v>0.0</v>
      </c>
      <c r="AZ259" s="17">
        <v>0.0</v>
      </c>
      <c r="BA259" s="17">
        <v>0.0</v>
      </c>
      <c r="BB259" s="17">
        <v>0.0</v>
      </c>
      <c r="BC259" s="17">
        <f t="shared" si="5"/>
        <v>0</v>
      </c>
      <c r="BD259" s="8" t="s">
        <v>1615</v>
      </c>
      <c r="BE259" s="22" t="s">
        <v>1868</v>
      </c>
    </row>
    <row r="260" ht="15.75" customHeight="1">
      <c r="A260" s="11">
        <v>4000078.0</v>
      </c>
      <c r="B260" s="8" t="s">
        <v>1869</v>
      </c>
      <c r="C260" s="8">
        <v>4.0</v>
      </c>
      <c r="D260" s="8" t="s">
        <v>1603</v>
      </c>
      <c r="E260" s="8">
        <v>1.0</v>
      </c>
      <c r="F260" s="8" t="s">
        <v>1604</v>
      </c>
      <c r="G260" s="8">
        <v>1.0</v>
      </c>
      <c r="H260" s="8" t="s">
        <v>1605</v>
      </c>
      <c r="I260" s="11">
        <v>8.40023220807E11</v>
      </c>
      <c r="J260" s="11">
        <v>8.40023220807E11</v>
      </c>
      <c r="K260" s="11" t="s">
        <v>1870</v>
      </c>
      <c r="L260" s="24" t="s">
        <v>1871</v>
      </c>
      <c r="M260" s="26" t="s">
        <v>1872</v>
      </c>
      <c r="N260" s="11">
        <f t="shared" si="1"/>
        <v>25</v>
      </c>
      <c r="O260" s="8" t="s">
        <v>1609</v>
      </c>
      <c r="P260" s="8" t="s">
        <v>1634</v>
      </c>
      <c r="Q260" s="29">
        <v>1199.01</v>
      </c>
      <c r="R260" s="12">
        <f t="shared" si="2"/>
        <v>1390.8516</v>
      </c>
      <c r="S260" s="8" t="s">
        <v>68</v>
      </c>
      <c r="T260" s="9" t="s">
        <v>1611</v>
      </c>
      <c r="U260" s="9" t="s">
        <v>1612</v>
      </c>
      <c r="V260" s="13">
        <v>45282.0</v>
      </c>
      <c r="W260" s="24" t="s">
        <v>1871</v>
      </c>
      <c r="X260" s="11"/>
      <c r="Y260" s="23"/>
      <c r="Z260" s="11"/>
      <c r="AA260" s="11"/>
      <c r="AB260" s="24"/>
      <c r="AC260" s="59"/>
      <c r="AD260" s="24"/>
      <c r="AE260" s="24"/>
      <c r="AF260" s="11" t="s">
        <v>1873</v>
      </c>
      <c r="AG260" s="8">
        <f>'Disponibilidad en canales comer'!M204</f>
        <v>0</v>
      </c>
      <c r="AH260" s="8">
        <f>COUNTIF('Composición de COMBOS'!B:B,A260)</f>
        <v>0</v>
      </c>
      <c r="AI260" s="8">
        <v>1.0</v>
      </c>
      <c r="AJ260" s="8">
        <v>1.0</v>
      </c>
      <c r="AK260" s="8" t="s">
        <v>75</v>
      </c>
      <c r="AL260" s="16">
        <v>0.19</v>
      </c>
      <c r="AM260" s="60">
        <v>0.91</v>
      </c>
      <c r="AN260" s="60">
        <v>7.56</v>
      </c>
      <c r="AO260" s="60">
        <v>16.5</v>
      </c>
      <c r="AP260" s="19">
        <v>0.0</v>
      </c>
      <c r="AQ260" s="19">
        <v>0.0</v>
      </c>
      <c r="AR260" s="19">
        <v>0.0</v>
      </c>
      <c r="AS260" s="19">
        <v>0.0</v>
      </c>
      <c r="AT260" s="16">
        <v>1.0</v>
      </c>
      <c r="AU260" s="16">
        <v>25.0</v>
      </c>
      <c r="AV260" s="16">
        <v>10.0</v>
      </c>
      <c r="AW260" s="16">
        <v>12.0</v>
      </c>
      <c r="AX260" s="17">
        <f t="shared" si="3"/>
        <v>0.6</v>
      </c>
      <c r="AY260" s="17">
        <v>0.0</v>
      </c>
      <c r="AZ260" s="17">
        <v>0.0</v>
      </c>
      <c r="BA260" s="17">
        <v>0.0</v>
      </c>
      <c r="BB260" s="17">
        <v>0.0</v>
      </c>
      <c r="BC260" s="17">
        <f t="shared" si="5"/>
        <v>0</v>
      </c>
      <c r="BD260" s="8" t="s">
        <v>1615</v>
      </c>
      <c r="BE260" s="22" t="s">
        <v>1874</v>
      </c>
    </row>
    <row r="261" ht="15.75" customHeight="1">
      <c r="A261" s="11">
        <v>4000079.0</v>
      </c>
      <c r="B261" s="8" t="s">
        <v>1875</v>
      </c>
      <c r="C261" s="8">
        <v>4.0</v>
      </c>
      <c r="D261" s="8" t="s">
        <v>1603</v>
      </c>
      <c r="E261" s="8">
        <v>1.0</v>
      </c>
      <c r="F261" s="8" t="s">
        <v>1604</v>
      </c>
      <c r="G261" s="8">
        <v>1.0</v>
      </c>
      <c r="H261" s="8" t="s">
        <v>1605</v>
      </c>
      <c r="I261" s="11">
        <v>5.601470202E10</v>
      </c>
      <c r="J261" s="11">
        <v>5.601470202E10</v>
      </c>
      <c r="K261" s="11" t="s">
        <v>1876</v>
      </c>
      <c r="L261" s="24" t="s">
        <v>1877</v>
      </c>
      <c r="M261" s="26" t="s">
        <v>1878</v>
      </c>
      <c r="N261" s="11">
        <f t="shared" si="1"/>
        <v>22</v>
      </c>
      <c r="O261" s="8" t="s">
        <v>1609</v>
      </c>
      <c r="P261" s="8" t="s">
        <v>1634</v>
      </c>
      <c r="Q261" s="29">
        <v>907.42</v>
      </c>
      <c r="R261" s="12">
        <f t="shared" si="2"/>
        <v>1052.6072</v>
      </c>
      <c r="S261" s="8" t="s">
        <v>68</v>
      </c>
      <c r="T261" s="9" t="s">
        <v>1611</v>
      </c>
      <c r="U261" s="9" t="s">
        <v>1612</v>
      </c>
      <c r="V261" s="13">
        <v>45265.0</v>
      </c>
      <c r="W261" s="24" t="s">
        <v>1877</v>
      </c>
      <c r="X261" s="11"/>
      <c r="Y261" s="23"/>
      <c r="Z261" s="11"/>
      <c r="AA261" s="11"/>
      <c r="AB261" s="24"/>
      <c r="AC261" s="59"/>
      <c r="AD261" s="24"/>
      <c r="AE261" s="24"/>
      <c r="AF261" s="11" t="s">
        <v>1879</v>
      </c>
      <c r="AG261" s="8">
        <f>'Disponibilidad en canales comer'!M205</f>
        <v>0</v>
      </c>
      <c r="AH261" s="8">
        <f>COUNTIF('Composición de COMBOS'!B:B,A261)</f>
        <v>0</v>
      </c>
      <c r="AI261" s="8">
        <v>1.0</v>
      </c>
      <c r="AJ261" s="8">
        <v>1.0</v>
      </c>
      <c r="AK261" s="8" t="s">
        <v>75</v>
      </c>
      <c r="AL261" s="16">
        <v>0.15</v>
      </c>
      <c r="AM261" s="16">
        <v>0.79</v>
      </c>
      <c r="AN261" s="16">
        <v>76.6</v>
      </c>
      <c r="AO261" s="16">
        <v>15.3</v>
      </c>
      <c r="AP261" s="19">
        <v>0.0</v>
      </c>
      <c r="AQ261" s="19">
        <v>0.0</v>
      </c>
      <c r="AR261" s="19">
        <v>0.0</v>
      </c>
      <c r="AS261" s="19">
        <v>0.0</v>
      </c>
      <c r="AT261" s="16">
        <v>1.0</v>
      </c>
      <c r="AU261" s="16">
        <v>25.0</v>
      </c>
      <c r="AV261" s="16">
        <v>10.0</v>
      </c>
      <c r="AW261" s="16">
        <v>12.0</v>
      </c>
      <c r="AX261" s="17">
        <f t="shared" si="3"/>
        <v>0.6</v>
      </c>
      <c r="AY261" s="17">
        <v>0.0</v>
      </c>
      <c r="AZ261" s="17">
        <v>0.0</v>
      </c>
      <c r="BA261" s="17">
        <v>0.0</v>
      </c>
      <c r="BB261" s="17">
        <v>0.0</v>
      </c>
      <c r="BC261" s="17">
        <f t="shared" si="5"/>
        <v>0</v>
      </c>
      <c r="BD261" s="8" t="s">
        <v>1615</v>
      </c>
      <c r="BE261" s="28" t="s">
        <v>1880</v>
      </c>
    </row>
    <row r="262" ht="15.75" customHeight="1">
      <c r="A262" s="11">
        <v>4000080.0</v>
      </c>
      <c r="B262" s="8" t="s">
        <v>1881</v>
      </c>
      <c r="C262" s="8">
        <v>4.0</v>
      </c>
      <c r="D262" s="8" t="s">
        <v>1603</v>
      </c>
      <c r="E262" s="8">
        <v>1.0</v>
      </c>
      <c r="F262" s="8" t="s">
        <v>1604</v>
      </c>
      <c r="G262" s="8">
        <v>1.0</v>
      </c>
      <c r="H262" s="8" t="s">
        <v>1605</v>
      </c>
      <c r="I262" s="11">
        <v>7.23755015715E11</v>
      </c>
      <c r="J262" s="11">
        <v>7.23755015715E11</v>
      </c>
      <c r="K262" s="11" t="s">
        <v>1882</v>
      </c>
      <c r="L262" s="24" t="s">
        <v>1883</v>
      </c>
      <c r="M262" s="26" t="s">
        <v>1884</v>
      </c>
      <c r="N262" s="11">
        <f t="shared" si="1"/>
        <v>28</v>
      </c>
      <c r="O262" s="8" t="s">
        <v>1609</v>
      </c>
      <c r="P262" s="8" t="s">
        <v>1634</v>
      </c>
      <c r="Q262" s="29">
        <v>988.163265306122</v>
      </c>
      <c r="R262" s="12">
        <f t="shared" si="2"/>
        <v>1146.269388</v>
      </c>
      <c r="S262" s="8" t="s">
        <v>68</v>
      </c>
      <c r="T262" s="9" t="s">
        <v>1611</v>
      </c>
      <c r="U262" s="9" t="s">
        <v>1612</v>
      </c>
      <c r="V262" s="13">
        <v>45264.0</v>
      </c>
      <c r="W262" s="24" t="s">
        <v>1883</v>
      </c>
      <c r="X262" s="11"/>
      <c r="Y262" s="23"/>
      <c r="Z262" s="11"/>
      <c r="AA262" s="11"/>
      <c r="AB262" s="24"/>
      <c r="AC262" s="59"/>
      <c r="AD262" s="24"/>
      <c r="AE262" s="24"/>
      <c r="AF262" s="11" t="s">
        <v>1885</v>
      </c>
      <c r="AG262" s="8">
        <f>'Disponibilidad en canales comer'!M206</f>
        <v>0</v>
      </c>
      <c r="AH262" s="8">
        <f>COUNTIF('Composición de COMBOS'!B:B,A262)</f>
        <v>0</v>
      </c>
      <c r="AI262" s="8">
        <v>1.0</v>
      </c>
      <c r="AJ262" s="8">
        <v>1.0</v>
      </c>
      <c r="AK262" s="8" t="s">
        <v>75</v>
      </c>
      <c r="AL262" s="16">
        <v>0.16</v>
      </c>
      <c r="AM262" s="16">
        <v>0.83</v>
      </c>
      <c r="AN262" s="16">
        <v>7.23</v>
      </c>
      <c r="AO262" s="16">
        <v>15.38</v>
      </c>
      <c r="AP262" s="19">
        <v>0.0</v>
      </c>
      <c r="AQ262" s="19">
        <v>0.0</v>
      </c>
      <c r="AR262" s="19">
        <v>0.0</v>
      </c>
      <c r="AS262" s="19">
        <v>0.0</v>
      </c>
      <c r="AT262" s="16">
        <v>1.0</v>
      </c>
      <c r="AU262" s="16">
        <v>25.0</v>
      </c>
      <c r="AV262" s="16">
        <v>10.0</v>
      </c>
      <c r="AW262" s="16">
        <v>12.0</v>
      </c>
      <c r="AX262" s="17">
        <f t="shared" si="3"/>
        <v>0.6</v>
      </c>
      <c r="AY262" s="17">
        <v>0.0</v>
      </c>
      <c r="AZ262" s="17">
        <v>0.0</v>
      </c>
      <c r="BA262" s="17">
        <v>0.0</v>
      </c>
      <c r="BB262" s="17">
        <v>0.0</v>
      </c>
      <c r="BC262" s="17">
        <f t="shared" si="5"/>
        <v>0</v>
      </c>
      <c r="BD262" s="8" t="s">
        <v>1615</v>
      </c>
      <c r="BE262" s="37"/>
    </row>
    <row r="263" ht="15.75" customHeight="1">
      <c r="A263" s="11">
        <v>4000081.0</v>
      </c>
      <c r="B263" s="8" t="s">
        <v>1886</v>
      </c>
      <c r="C263" s="8">
        <v>4.0</v>
      </c>
      <c r="D263" s="8" t="s">
        <v>1603</v>
      </c>
      <c r="E263" s="8">
        <v>1.0</v>
      </c>
      <c r="F263" s="8" t="s">
        <v>1604</v>
      </c>
      <c r="G263" s="8">
        <v>1.0</v>
      </c>
      <c r="H263" s="8" t="s">
        <v>1605</v>
      </c>
      <c r="I263" s="8">
        <v>7.23755015692E11</v>
      </c>
      <c r="J263" s="8">
        <v>7.23755015692E11</v>
      </c>
      <c r="K263" s="11" t="s">
        <v>1882</v>
      </c>
      <c r="L263" s="24" t="s">
        <v>1887</v>
      </c>
      <c r="M263" s="26" t="s">
        <v>1888</v>
      </c>
      <c r="N263" s="11">
        <f t="shared" si="1"/>
        <v>27</v>
      </c>
      <c r="O263" s="8" t="s">
        <v>1609</v>
      </c>
      <c r="P263" s="8" t="s">
        <v>1634</v>
      </c>
      <c r="Q263" s="12">
        <v>851.864883884588</v>
      </c>
      <c r="R263" s="12">
        <f t="shared" si="2"/>
        <v>988.1632653</v>
      </c>
      <c r="S263" s="8" t="s">
        <v>238</v>
      </c>
      <c r="T263" s="9" t="s">
        <v>1611</v>
      </c>
      <c r="U263" s="9" t="s">
        <v>1612</v>
      </c>
      <c r="V263" s="13">
        <v>45264.0</v>
      </c>
      <c r="W263" s="24" t="s">
        <v>1887</v>
      </c>
      <c r="X263" s="11"/>
      <c r="Y263" s="23"/>
      <c r="Z263" s="11"/>
      <c r="AA263" s="11"/>
      <c r="AB263" s="24"/>
      <c r="AC263" s="59"/>
      <c r="AD263" s="11"/>
      <c r="AE263" s="11"/>
      <c r="AF263" s="11" t="s">
        <v>1889</v>
      </c>
      <c r="AG263" s="8">
        <f>'Disponibilidad en canales comer'!M207</f>
        <v>0</v>
      </c>
      <c r="AH263" s="8">
        <f>COUNTIF('Composición de COMBOS'!B:B,A263)</f>
        <v>0</v>
      </c>
      <c r="AI263" s="8">
        <v>1.0</v>
      </c>
      <c r="AJ263" s="8">
        <v>1.0</v>
      </c>
      <c r="AK263" s="8" t="s">
        <v>75</v>
      </c>
      <c r="AL263" s="16">
        <v>0.16</v>
      </c>
      <c r="AM263" s="16">
        <v>0.83</v>
      </c>
      <c r="AN263" s="16">
        <v>7.23</v>
      </c>
      <c r="AO263" s="16">
        <v>15.38</v>
      </c>
      <c r="AP263" s="19">
        <v>0.0</v>
      </c>
      <c r="AQ263" s="19">
        <v>0.0</v>
      </c>
      <c r="AR263" s="19">
        <v>0.0</v>
      </c>
      <c r="AS263" s="19">
        <v>0.0</v>
      </c>
      <c r="AT263" s="16">
        <v>1.0</v>
      </c>
      <c r="AU263" s="16">
        <v>25.0</v>
      </c>
      <c r="AV263" s="16">
        <v>10.0</v>
      </c>
      <c r="AW263" s="16">
        <v>12.0</v>
      </c>
      <c r="AX263" s="17">
        <f t="shared" si="3"/>
        <v>0.6</v>
      </c>
      <c r="AY263" s="17">
        <v>0.0</v>
      </c>
      <c r="AZ263" s="17">
        <v>0.0</v>
      </c>
      <c r="BA263" s="17">
        <v>0.0</v>
      </c>
      <c r="BB263" s="17">
        <v>0.0</v>
      </c>
      <c r="BC263" s="17">
        <f t="shared" si="5"/>
        <v>0</v>
      </c>
      <c r="BD263" s="8" t="s">
        <v>1615</v>
      </c>
      <c r="BE263" s="37"/>
    </row>
    <row r="264" ht="15.75" customHeight="1">
      <c r="A264" s="11">
        <v>4000082.0</v>
      </c>
      <c r="B264" s="8" t="s">
        <v>1890</v>
      </c>
      <c r="C264" s="8">
        <v>4.0</v>
      </c>
      <c r="D264" s="8" t="s">
        <v>1603</v>
      </c>
      <c r="E264" s="8">
        <v>1.0</v>
      </c>
      <c r="F264" s="8" t="s">
        <v>1604</v>
      </c>
      <c r="G264" s="8">
        <v>1.0</v>
      </c>
      <c r="H264" s="8" t="s">
        <v>1605</v>
      </c>
      <c r="I264" s="11">
        <v>8.40023243912E11</v>
      </c>
      <c r="J264" s="11">
        <v>8.40023243912E11</v>
      </c>
      <c r="K264" s="11" t="s">
        <v>1891</v>
      </c>
      <c r="L264" s="24" t="s">
        <v>1892</v>
      </c>
      <c r="M264" s="26" t="s">
        <v>1893</v>
      </c>
      <c r="N264" s="11">
        <f t="shared" si="1"/>
        <v>27</v>
      </c>
      <c r="O264" s="8" t="s">
        <v>1609</v>
      </c>
      <c r="P264" s="8" t="s">
        <v>1634</v>
      </c>
      <c r="Q264" s="29">
        <v>1719.85</v>
      </c>
      <c r="R264" s="12">
        <f t="shared" si="2"/>
        <v>1995.026</v>
      </c>
      <c r="S264" s="8" t="s">
        <v>68</v>
      </c>
      <c r="T264" s="9" t="s">
        <v>1611</v>
      </c>
      <c r="U264" s="9" t="s">
        <v>1612</v>
      </c>
      <c r="V264" s="13">
        <v>45506.0</v>
      </c>
      <c r="W264" s="24" t="s">
        <v>1892</v>
      </c>
      <c r="X264" s="11"/>
      <c r="Y264" s="23"/>
      <c r="Z264" s="11"/>
      <c r="AA264" s="11"/>
      <c r="AB264" s="24"/>
      <c r="AC264" s="59"/>
      <c r="AD264" s="24"/>
      <c r="AE264" s="24"/>
      <c r="AF264" s="11" t="s">
        <v>1894</v>
      </c>
      <c r="AG264" s="8">
        <f>'Disponibilidad en canales comer'!M208</f>
        <v>0</v>
      </c>
      <c r="AH264" s="8">
        <f>COUNTIF('Composición de COMBOS'!B:B,A264)</f>
        <v>0</v>
      </c>
      <c r="AI264" s="8">
        <v>1.0</v>
      </c>
      <c r="AJ264" s="8">
        <v>1.0</v>
      </c>
      <c r="AK264" s="8" t="s">
        <v>75</v>
      </c>
      <c r="AL264" s="16">
        <v>0.183</v>
      </c>
      <c r="AM264" s="16">
        <v>0.819</v>
      </c>
      <c r="AN264" s="16">
        <v>7.466</v>
      </c>
      <c r="AO264" s="60">
        <v>16.27</v>
      </c>
      <c r="AP264" s="19">
        <v>0.0</v>
      </c>
      <c r="AQ264" s="19">
        <v>0.0</v>
      </c>
      <c r="AR264" s="19">
        <v>0.0</v>
      </c>
      <c r="AS264" s="19">
        <v>0.0</v>
      </c>
      <c r="AT264" s="16">
        <v>1.0</v>
      </c>
      <c r="AU264" s="16">
        <v>25.0</v>
      </c>
      <c r="AV264" s="16">
        <v>10.0</v>
      </c>
      <c r="AW264" s="16">
        <v>12.0</v>
      </c>
      <c r="AX264" s="17">
        <f t="shared" si="3"/>
        <v>0.6</v>
      </c>
      <c r="AY264" s="17">
        <v>0.0</v>
      </c>
      <c r="AZ264" s="17">
        <v>0.0</v>
      </c>
      <c r="BA264" s="17">
        <v>0.0</v>
      </c>
      <c r="BB264" s="17">
        <v>0.0</v>
      </c>
      <c r="BC264" s="17">
        <f t="shared" si="5"/>
        <v>0</v>
      </c>
      <c r="BD264" s="8" t="s">
        <v>1615</v>
      </c>
      <c r="BE264" s="22" t="s">
        <v>1895</v>
      </c>
    </row>
    <row r="265" ht="15.75" customHeight="1">
      <c r="A265" s="11">
        <v>4000083.0</v>
      </c>
      <c r="B265" s="8" t="s">
        <v>1896</v>
      </c>
      <c r="C265" s="8">
        <v>4.0</v>
      </c>
      <c r="D265" s="8" t="s">
        <v>1603</v>
      </c>
      <c r="E265" s="8">
        <v>1.0</v>
      </c>
      <c r="F265" s="8" t="s">
        <v>1604</v>
      </c>
      <c r="G265" s="8">
        <v>1.0</v>
      </c>
      <c r="H265" s="8" t="s">
        <v>1605</v>
      </c>
      <c r="I265" s="8">
        <v>8.40023239502E11</v>
      </c>
      <c r="J265" s="8">
        <v>8.40023239502E11</v>
      </c>
      <c r="K265" s="11" t="s">
        <v>1812</v>
      </c>
      <c r="L265" s="24" t="s">
        <v>1897</v>
      </c>
      <c r="M265" s="26" t="s">
        <v>1898</v>
      </c>
      <c r="N265" s="11">
        <f t="shared" si="1"/>
        <v>26</v>
      </c>
      <c r="O265" s="8" t="s">
        <v>1609</v>
      </c>
      <c r="P265" s="8" t="s">
        <v>1634</v>
      </c>
      <c r="Q265" s="12">
        <v>1920.16185784659</v>
      </c>
      <c r="R265" s="12">
        <f t="shared" si="2"/>
        <v>2227.387755</v>
      </c>
      <c r="S265" s="8" t="s">
        <v>238</v>
      </c>
      <c r="T265" s="9" t="s">
        <v>1611</v>
      </c>
      <c r="U265" s="9" t="s">
        <v>1612</v>
      </c>
      <c r="V265" s="13">
        <v>45265.0</v>
      </c>
      <c r="W265" s="24" t="s">
        <v>1897</v>
      </c>
      <c r="X265" s="11"/>
      <c r="Y265" s="23"/>
      <c r="Z265" s="11"/>
      <c r="AA265" s="11"/>
      <c r="AB265" s="24"/>
      <c r="AC265" s="59"/>
      <c r="AD265" s="11"/>
      <c r="AE265" s="11"/>
      <c r="AF265" s="11" t="s">
        <v>1899</v>
      </c>
      <c r="AG265" s="8">
        <f>'Disponibilidad en canales comer'!M209</f>
        <v>0</v>
      </c>
      <c r="AH265" s="8">
        <f>COUNTIF('Composición de COMBOS'!B:B,A265)</f>
        <v>0</v>
      </c>
      <c r="AI265" s="8">
        <v>1.0</v>
      </c>
      <c r="AJ265" s="8">
        <v>1.0</v>
      </c>
      <c r="AK265" s="8" t="s">
        <v>75</v>
      </c>
      <c r="AL265" s="16">
        <v>0.18425</v>
      </c>
      <c r="AM265" s="16">
        <v>0.819</v>
      </c>
      <c r="AN265" s="16">
        <v>7.466</v>
      </c>
      <c r="AO265" s="16">
        <v>16.27</v>
      </c>
      <c r="AP265" s="19">
        <v>0.0</v>
      </c>
      <c r="AQ265" s="19">
        <v>0.0</v>
      </c>
      <c r="AR265" s="19">
        <v>0.0</v>
      </c>
      <c r="AS265" s="19">
        <v>0.0</v>
      </c>
      <c r="AT265" s="16">
        <v>1.0</v>
      </c>
      <c r="AU265" s="16">
        <v>25.0</v>
      </c>
      <c r="AV265" s="16">
        <v>10.0</v>
      </c>
      <c r="AW265" s="16">
        <v>12.0</v>
      </c>
      <c r="AX265" s="17">
        <f t="shared" si="3"/>
        <v>0.6</v>
      </c>
      <c r="AY265" s="17">
        <v>0.0</v>
      </c>
      <c r="AZ265" s="17">
        <v>0.0</v>
      </c>
      <c r="BA265" s="17">
        <v>0.0</v>
      </c>
      <c r="BB265" s="17">
        <v>0.0</v>
      </c>
      <c r="BC265" s="17">
        <f t="shared" si="5"/>
        <v>0</v>
      </c>
      <c r="BD265" s="8" t="s">
        <v>1615</v>
      </c>
      <c r="BE265" s="22" t="s">
        <v>1900</v>
      </c>
    </row>
    <row r="266" ht="15.75" customHeight="1">
      <c r="A266" s="11">
        <v>4000084.0</v>
      </c>
      <c r="B266" s="8" t="s">
        <v>1901</v>
      </c>
      <c r="C266" s="8">
        <v>4.0</v>
      </c>
      <c r="D266" s="8" t="s">
        <v>1603</v>
      </c>
      <c r="E266" s="8">
        <v>1.0</v>
      </c>
      <c r="F266" s="8" t="s">
        <v>1604</v>
      </c>
      <c r="G266" s="8">
        <v>1.0</v>
      </c>
      <c r="H266" s="8" t="s">
        <v>1605</v>
      </c>
      <c r="I266" s="8">
        <v>6.947681536142E12</v>
      </c>
      <c r="J266" s="8">
        <v>6.947681536142E12</v>
      </c>
      <c r="K266" s="11" t="s">
        <v>1902</v>
      </c>
      <c r="L266" s="24" t="s">
        <v>1903</v>
      </c>
      <c r="M266" s="26" t="s">
        <v>1904</v>
      </c>
      <c r="N266" s="11">
        <f t="shared" si="1"/>
        <v>27</v>
      </c>
      <c r="O266" s="8" t="s">
        <v>1609</v>
      </c>
      <c r="P266" s="8" t="s">
        <v>1634</v>
      </c>
      <c r="Q266" s="12">
        <v>1506.86136523575</v>
      </c>
      <c r="R266" s="12">
        <f t="shared" si="2"/>
        <v>1747.959184</v>
      </c>
      <c r="S266" s="8" t="s">
        <v>68</v>
      </c>
      <c r="T266" s="9" t="s">
        <v>1611</v>
      </c>
      <c r="U266" s="9" t="s">
        <v>1612</v>
      </c>
      <c r="V266" s="13">
        <v>45258.0</v>
      </c>
      <c r="W266" s="24" t="s">
        <v>1903</v>
      </c>
      <c r="X266" s="11"/>
      <c r="Y266" s="23"/>
      <c r="Z266" s="11"/>
      <c r="AA266" s="11"/>
      <c r="AB266" s="24"/>
      <c r="AC266" s="59"/>
      <c r="AD266" s="24"/>
      <c r="AE266" s="24"/>
      <c r="AF266" s="11" t="s">
        <v>1905</v>
      </c>
      <c r="AG266" s="8">
        <f>'Disponibilidad en canales comer'!M210</f>
        <v>0</v>
      </c>
      <c r="AH266" s="8">
        <f>COUNTIF('Composición de COMBOS'!B:B,A266)</f>
        <v>0</v>
      </c>
      <c r="AI266" s="8">
        <v>1.0</v>
      </c>
      <c r="AJ266" s="8">
        <v>1.0</v>
      </c>
      <c r="AK266" s="8" t="s">
        <v>75</v>
      </c>
      <c r="AL266" s="16">
        <v>0.13</v>
      </c>
      <c r="AM266" s="16">
        <v>0.52</v>
      </c>
      <c r="AN266" s="16">
        <v>7.5</v>
      </c>
      <c r="AO266" s="16">
        <v>15.33</v>
      </c>
      <c r="AP266" s="19">
        <v>0.0</v>
      </c>
      <c r="AQ266" s="19">
        <v>0.0</v>
      </c>
      <c r="AR266" s="19">
        <v>0.0</v>
      </c>
      <c r="AS266" s="19">
        <v>0.0</v>
      </c>
      <c r="AT266" s="16">
        <v>1.0</v>
      </c>
      <c r="AU266" s="16">
        <v>25.0</v>
      </c>
      <c r="AV266" s="16">
        <v>10.0</v>
      </c>
      <c r="AW266" s="16">
        <v>12.0</v>
      </c>
      <c r="AX266" s="17">
        <f t="shared" si="3"/>
        <v>0.6</v>
      </c>
      <c r="AY266" s="17">
        <v>0.0</v>
      </c>
      <c r="AZ266" s="17">
        <v>0.0</v>
      </c>
      <c r="BA266" s="17">
        <v>0.0</v>
      </c>
      <c r="BB266" s="17">
        <v>0.0</v>
      </c>
      <c r="BC266" s="17">
        <f t="shared" si="5"/>
        <v>0</v>
      </c>
      <c r="BD266" s="8" t="s">
        <v>1615</v>
      </c>
      <c r="BE266" s="37"/>
    </row>
    <row r="267" ht="15.75" customHeight="1">
      <c r="A267" s="11">
        <v>4000085.0</v>
      </c>
      <c r="B267" s="8" t="s">
        <v>1906</v>
      </c>
      <c r="C267" s="8">
        <v>4.0</v>
      </c>
      <c r="D267" s="8" t="s">
        <v>1603</v>
      </c>
      <c r="E267" s="8">
        <v>1.0</v>
      </c>
      <c r="F267" s="8" t="s">
        <v>1604</v>
      </c>
      <c r="G267" s="8">
        <v>1.0</v>
      </c>
      <c r="H267" s="8" t="s">
        <v>1605</v>
      </c>
      <c r="I267" s="8">
        <v>7.501882639218E12</v>
      </c>
      <c r="J267" s="8">
        <v>7.501882639218E12</v>
      </c>
      <c r="K267" s="11" t="s">
        <v>1907</v>
      </c>
      <c r="L267" s="24" t="s">
        <v>1908</v>
      </c>
      <c r="M267" s="26" t="s">
        <v>1909</v>
      </c>
      <c r="N267" s="11">
        <f t="shared" si="1"/>
        <v>22</v>
      </c>
      <c r="O267" s="8" t="s">
        <v>1609</v>
      </c>
      <c r="P267" s="8" t="s">
        <v>1832</v>
      </c>
      <c r="Q267" s="12">
        <v>888.951442646024</v>
      </c>
      <c r="R267" s="12">
        <f t="shared" si="2"/>
        <v>1031.183673</v>
      </c>
      <c r="S267" s="8" t="s">
        <v>68</v>
      </c>
      <c r="T267" s="9" t="s">
        <v>1611</v>
      </c>
      <c r="U267" s="9" t="s">
        <v>1612</v>
      </c>
      <c r="V267" s="13">
        <v>45254.0</v>
      </c>
      <c r="W267" s="24" t="s">
        <v>1908</v>
      </c>
      <c r="X267" s="11"/>
      <c r="Y267" s="23"/>
      <c r="Z267" s="11"/>
      <c r="AA267" s="11"/>
      <c r="AB267" s="24"/>
      <c r="AC267" s="59"/>
      <c r="AD267" s="24"/>
      <c r="AE267" s="24"/>
      <c r="AF267" s="11" t="s">
        <v>1910</v>
      </c>
      <c r="AG267" s="8">
        <f>'Disponibilidad en canales comer'!M211</f>
        <v>0</v>
      </c>
      <c r="AH267" s="8">
        <f>COUNTIF('Composición de COMBOS'!B:B,A267)</f>
        <v>0</v>
      </c>
      <c r="AI267" s="8">
        <v>1.0</v>
      </c>
      <c r="AJ267" s="8">
        <v>1.0</v>
      </c>
      <c r="AK267" s="8" t="s">
        <v>75</v>
      </c>
      <c r="AL267" s="16">
        <v>0.19</v>
      </c>
      <c r="AM267" s="16">
        <v>0.84</v>
      </c>
      <c r="AN267" s="16">
        <v>7.56</v>
      </c>
      <c r="AO267" s="16">
        <v>16.38</v>
      </c>
      <c r="AP267" s="19">
        <v>0.0</v>
      </c>
      <c r="AQ267" s="19">
        <v>0.0</v>
      </c>
      <c r="AR267" s="19">
        <v>0.0</v>
      </c>
      <c r="AS267" s="19">
        <v>0.0</v>
      </c>
      <c r="AT267" s="16">
        <v>1.0</v>
      </c>
      <c r="AU267" s="16">
        <v>25.0</v>
      </c>
      <c r="AV267" s="16">
        <v>10.0</v>
      </c>
      <c r="AW267" s="16">
        <v>12.0</v>
      </c>
      <c r="AX267" s="17">
        <f t="shared" si="3"/>
        <v>0.6</v>
      </c>
      <c r="AY267" s="17">
        <v>0.0</v>
      </c>
      <c r="AZ267" s="17">
        <v>0.0</v>
      </c>
      <c r="BA267" s="17">
        <v>0.0</v>
      </c>
      <c r="BB267" s="17">
        <v>0.0</v>
      </c>
      <c r="BC267" s="17">
        <f t="shared" si="5"/>
        <v>0</v>
      </c>
      <c r="BD267" s="8" t="s">
        <v>1615</v>
      </c>
      <c r="BE267" s="31" t="s">
        <v>1911</v>
      </c>
    </row>
    <row r="268" ht="15.75" customHeight="1">
      <c r="A268" s="11">
        <v>4000086.0</v>
      </c>
      <c r="B268" s="8"/>
      <c r="C268" s="61">
        <v>4.0</v>
      </c>
      <c r="D268" s="8" t="s">
        <v>1603</v>
      </c>
      <c r="E268" s="61">
        <v>1.0</v>
      </c>
      <c r="F268" s="8" t="s">
        <v>1604</v>
      </c>
      <c r="G268" s="8">
        <v>1.0</v>
      </c>
      <c r="H268" s="8" t="s">
        <v>1605</v>
      </c>
      <c r="I268" s="33">
        <v>7.501882642621E12</v>
      </c>
      <c r="J268" s="33">
        <v>7.501882642621E12</v>
      </c>
      <c r="K268" s="44" t="s">
        <v>1829</v>
      </c>
      <c r="L268" s="44" t="s">
        <v>1912</v>
      </c>
      <c r="M268" s="26" t="s">
        <v>1913</v>
      </c>
      <c r="N268" s="11">
        <f t="shared" si="1"/>
        <v>24</v>
      </c>
      <c r="O268" s="8" t="s">
        <v>1609</v>
      </c>
      <c r="P268" s="8" t="s">
        <v>1832</v>
      </c>
      <c r="Q268" s="62">
        <v>2067.0742434905</v>
      </c>
      <c r="R268" s="12">
        <f t="shared" si="2"/>
        <v>2397.806122</v>
      </c>
      <c r="S268" s="8" t="s">
        <v>238</v>
      </c>
      <c r="T268" s="9" t="s">
        <v>1611</v>
      </c>
      <c r="U268" s="9" t="s">
        <v>1612</v>
      </c>
      <c r="V268" s="13">
        <v>45539.0</v>
      </c>
      <c r="W268" s="44" t="s">
        <v>1912</v>
      </c>
      <c r="X268" s="44"/>
      <c r="Y268" s="23"/>
      <c r="Z268" s="44"/>
      <c r="AA268" s="44" t="s">
        <v>1914</v>
      </c>
      <c r="AB268" s="14"/>
      <c r="AC268" s="46" t="s">
        <v>1914</v>
      </c>
      <c r="AD268" s="44"/>
      <c r="AE268" s="44"/>
      <c r="AF268" s="11" t="s">
        <v>1834</v>
      </c>
      <c r="AG268" s="8">
        <f>'Disponibilidad en canales comer'!M276</f>
        <v>0</v>
      </c>
      <c r="AH268" s="8">
        <f>COUNTIF('Composición de COMBOS'!B:B,A268)</f>
        <v>0</v>
      </c>
      <c r="AI268" s="8">
        <v>1.0</v>
      </c>
      <c r="AJ268" s="8">
        <v>1.0</v>
      </c>
      <c r="AK268" s="8" t="s">
        <v>75</v>
      </c>
      <c r="AL268" s="16">
        <v>0.175</v>
      </c>
      <c r="AM268" s="16">
        <v>0.795</v>
      </c>
      <c r="AN268" s="16">
        <v>7.38</v>
      </c>
      <c r="AO268" s="16">
        <v>16.03</v>
      </c>
      <c r="AP268" s="19">
        <v>0.0</v>
      </c>
      <c r="AQ268" s="19">
        <v>0.0</v>
      </c>
      <c r="AR268" s="19">
        <v>0.0</v>
      </c>
      <c r="AS268" s="19">
        <v>0.0</v>
      </c>
      <c r="AT268" s="16">
        <v>1.0</v>
      </c>
      <c r="AU268" s="16">
        <v>25.0</v>
      </c>
      <c r="AV268" s="16">
        <v>10.0</v>
      </c>
      <c r="AW268" s="16">
        <v>12.0</v>
      </c>
      <c r="AX268" s="17">
        <f t="shared" si="3"/>
        <v>0.6</v>
      </c>
      <c r="AY268" s="17">
        <v>0.0</v>
      </c>
      <c r="AZ268" s="17">
        <v>0.0</v>
      </c>
      <c r="BA268" s="17">
        <v>0.0</v>
      </c>
      <c r="BB268" s="17">
        <v>0.0</v>
      </c>
      <c r="BC268" s="17">
        <f t="shared" si="5"/>
        <v>0</v>
      </c>
      <c r="BD268" s="8" t="s">
        <v>1615</v>
      </c>
      <c r="BE268" s="22" t="s">
        <v>1915</v>
      </c>
    </row>
    <row r="269" ht="15.75" customHeight="1">
      <c r="A269" s="11">
        <v>4000087.0</v>
      </c>
      <c r="B269" s="8" t="s">
        <v>1916</v>
      </c>
      <c r="C269" s="8">
        <v>4.0</v>
      </c>
      <c r="D269" s="8" t="s">
        <v>1603</v>
      </c>
      <c r="E269" s="8">
        <v>1.0</v>
      </c>
      <c r="F269" s="8" t="s">
        <v>1604</v>
      </c>
      <c r="G269" s="8">
        <v>1.0</v>
      </c>
      <c r="H269" s="8" t="s">
        <v>1605</v>
      </c>
      <c r="I269" s="11">
        <v>6.941399062535E12</v>
      </c>
      <c r="J269" s="11">
        <v>6.941399062535E12</v>
      </c>
      <c r="K269" s="11" t="s">
        <v>1917</v>
      </c>
      <c r="L269" s="24" t="s">
        <v>1918</v>
      </c>
      <c r="M269" s="26" t="s">
        <v>1919</v>
      </c>
      <c r="N269" s="11">
        <f t="shared" si="1"/>
        <v>17</v>
      </c>
      <c r="O269" s="8" t="s">
        <v>1609</v>
      </c>
      <c r="P269" s="11" t="s">
        <v>1920</v>
      </c>
      <c r="Q269" s="29">
        <v>1886.73469387755</v>
      </c>
      <c r="R269" s="12">
        <f t="shared" si="2"/>
        <v>2188.612245</v>
      </c>
      <c r="S269" s="8" t="s">
        <v>68</v>
      </c>
      <c r="T269" s="9" t="s">
        <v>1611</v>
      </c>
      <c r="U269" s="9" t="s">
        <v>1612</v>
      </c>
      <c r="V269" s="13">
        <v>45117.0</v>
      </c>
      <c r="W269" s="24" t="s">
        <v>1918</v>
      </c>
      <c r="X269" s="11"/>
      <c r="Y269" s="23"/>
      <c r="Z269" s="11"/>
      <c r="AA269" s="11"/>
      <c r="AB269" s="24"/>
      <c r="AC269" s="59"/>
      <c r="AD269" s="24"/>
      <c r="AE269" s="24"/>
      <c r="AF269" s="11" t="s">
        <v>1921</v>
      </c>
      <c r="AG269" s="8">
        <f>'Disponibilidad en canales comer'!M212</f>
        <v>0</v>
      </c>
      <c r="AH269" s="8">
        <f>COUNTIF('Composición de COMBOS'!B:B,A269)</f>
        <v>0</v>
      </c>
      <c r="AI269" s="8">
        <v>1.0</v>
      </c>
      <c r="AJ269" s="8">
        <v>1.0</v>
      </c>
      <c r="AK269" s="8" t="s">
        <v>75</v>
      </c>
      <c r="AL269" s="16">
        <v>0.194</v>
      </c>
      <c r="AM269" s="16">
        <v>0.91</v>
      </c>
      <c r="AN269" s="16">
        <v>7.6</v>
      </c>
      <c r="AO269" s="16">
        <v>16.45</v>
      </c>
      <c r="AP269" s="19">
        <v>0.0</v>
      </c>
      <c r="AQ269" s="19">
        <v>0.0</v>
      </c>
      <c r="AR269" s="19">
        <v>0.0</v>
      </c>
      <c r="AS269" s="19">
        <v>0.0</v>
      </c>
      <c r="AT269" s="16">
        <v>1.0</v>
      </c>
      <c r="AU269" s="16">
        <v>25.0</v>
      </c>
      <c r="AV269" s="16">
        <v>10.0</v>
      </c>
      <c r="AW269" s="16">
        <v>12.0</v>
      </c>
      <c r="AX269" s="17">
        <f t="shared" si="3"/>
        <v>0.6</v>
      </c>
      <c r="AY269" s="17">
        <v>0.0</v>
      </c>
      <c r="AZ269" s="17">
        <v>0.0</v>
      </c>
      <c r="BA269" s="17">
        <v>0.0</v>
      </c>
      <c r="BB269" s="17">
        <v>0.0</v>
      </c>
      <c r="BC269" s="17">
        <f t="shared" si="5"/>
        <v>0</v>
      </c>
      <c r="BD269" s="8" t="s">
        <v>1615</v>
      </c>
      <c r="BE269" s="37"/>
    </row>
    <row r="270" ht="15.75" customHeight="1">
      <c r="A270" s="11">
        <v>4000088.0</v>
      </c>
      <c r="B270" s="8" t="s">
        <v>1922</v>
      </c>
      <c r="C270" s="8">
        <v>4.0</v>
      </c>
      <c r="D270" s="8" t="s">
        <v>1603</v>
      </c>
      <c r="E270" s="8">
        <v>1.0</v>
      </c>
      <c r="F270" s="8" t="s">
        <v>1604</v>
      </c>
      <c r="G270" s="8">
        <v>1.0</v>
      </c>
      <c r="H270" s="8" t="s">
        <v>1605</v>
      </c>
      <c r="I270" s="11">
        <v>6.941399062566E12</v>
      </c>
      <c r="J270" s="11">
        <v>6.941399062566E12</v>
      </c>
      <c r="K270" s="11" t="s">
        <v>1917</v>
      </c>
      <c r="L270" s="24" t="s">
        <v>1923</v>
      </c>
      <c r="M270" s="26" t="s">
        <v>1924</v>
      </c>
      <c r="N270" s="11">
        <f t="shared" si="1"/>
        <v>18</v>
      </c>
      <c r="O270" s="8" t="s">
        <v>1609</v>
      </c>
      <c r="P270" s="11" t="s">
        <v>1920</v>
      </c>
      <c r="Q270" s="29">
        <v>1626.49542575651</v>
      </c>
      <c r="R270" s="12">
        <f t="shared" si="2"/>
        <v>1886.734694</v>
      </c>
      <c r="S270" s="8" t="s">
        <v>68</v>
      </c>
      <c r="T270" s="9" t="s">
        <v>1611</v>
      </c>
      <c r="U270" s="9" t="s">
        <v>1612</v>
      </c>
      <c r="V270" s="13">
        <v>45117.0</v>
      </c>
      <c r="W270" s="24" t="s">
        <v>1923</v>
      </c>
      <c r="X270" s="11"/>
      <c r="Y270" s="23"/>
      <c r="Z270" s="11"/>
      <c r="AA270" s="11"/>
      <c r="AB270" s="24"/>
      <c r="AC270" s="59"/>
      <c r="AD270" s="24"/>
      <c r="AE270" s="24"/>
      <c r="AF270" s="11" t="s">
        <v>1925</v>
      </c>
      <c r="AG270" s="8">
        <f>'Disponibilidad en canales comer'!M213</f>
        <v>0</v>
      </c>
      <c r="AH270" s="8">
        <f>COUNTIF('Composición de COMBOS'!B:B,A270)</f>
        <v>0</v>
      </c>
      <c r="AI270" s="8">
        <v>1.0</v>
      </c>
      <c r="AJ270" s="8">
        <v>1.0</v>
      </c>
      <c r="AK270" s="8" t="s">
        <v>75</v>
      </c>
      <c r="AL270" s="16">
        <v>0.194</v>
      </c>
      <c r="AM270" s="16">
        <v>0.91</v>
      </c>
      <c r="AN270" s="16">
        <v>7.6</v>
      </c>
      <c r="AO270" s="16">
        <v>16.45</v>
      </c>
      <c r="AP270" s="19">
        <v>0.0</v>
      </c>
      <c r="AQ270" s="19">
        <v>0.0</v>
      </c>
      <c r="AR270" s="19">
        <v>0.0</v>
      </c>
      <c r="AS270" s="19">
        <v>0.0</v>
      </c>
      <c r="AT270" s="16">
        <v>1.0</v>
      </c>
      <c r="AU270" s="16">
        <v>25.0</v>
      </c>
      <c r="AV270" s="16">
        <v>10.0</v>
      </c>
      <c r="AW270" s="16">
        <v>12.0</v>
      </c>
      <c r="AX270" s="17">
        <f t="shared" si="3"/>
        <v>0.6</v>
      </c>
      <c r="AY270" s="17">
        <v>0.0</v>
      </c>
      <c r="AZ270" s="17">
        <v>0.0</v>
      </c>
      <c r="BA270" s="17">
        <v>0.0</v>
      </c>
      <c r="BB270" s="17">
        <v>0.0</v>
      </c>
      <c r="BC270" s="17">
        <f t="shared" si="5"/>
        <v>0</v>
      </c>
      <c r="BD270" s="8" t="s">
        <v>1615</v>
      </c>
      <c r="BE270" s="37"/>
    </row>
    <row r="271" ht="15.75" customHeight="1">
      <c r="A271" s="11">
        <v>4000089.0</v>
      </c>
      <c r="B271" s="8" t="s">
        <v>1926</v>
      </c>
      <c r="C271" s="8">
        <v>4.0</v>
      </c>
      <c r="D271" s="8" t="s">
        <v>1603</v>
      </c>
      <c r="E271" s="8">
        <v>1.0</v>
      </c>
      <c r="F271" s="8" t="s">
        <v>1604</v>
      </c>
      <c r="G271" s="8">
        <v>1.0</v>
      </c>
      <c r="H271" s="8" t="s">
        <v>1605</v>
      </c>
      <c r="I271" s="11">
        <v>8.80609009376E12</v>
      </c>
      <c r="J271" s="11">
        <v>8.80609009376E12</v>
      </c>
      <c r="K271" s="11" t="s">
        <v>1927</v>
      </c>
      <c r="L271" s="24" t="s">
        <v>1928</v>
      </c>
      <c r="M271" s="26" t="s">
        <v>1929</v>
      </c>
      <c r="N271" s="11">
        <f t="shared" si="1"/>
        <v>25</v>
      </c>
      <c r="O271" s="8" t="s">
        <v>1609</v>
      </c>
      <c r="P271" s="8" t="s">
        <v>1930</v>
      </c>
      <c r="Q271" s="29">
        <v>1488.0</v>
      </c>
      <c r="R271" s="12">
        <f t="shared" si="2"/>
        <v>1726.08</v>
      </c>
      <c r="S271" s="8" t="s">
        <v>68</v>
      </c>
      <c r="T271" s="9" t="s">
        <v>1611</v>
      </c>
      <c r="U271" s="9" t="s">
        <v>1612</v>
      </c>
      <c r="V271" s="13">
        <v>45117.0</v>
      </c>
      <c r="W271" s="24" t="s">
        <v>1928</v>
      </c>
      <c r="X271" s="11"/>
      <c r="Y271" s="23"/>
      <c r="Z271" s="11"/>
      <c r="AA271" s="11"/>
      <c r="AB271" s="24"/>
      <c r="AC271" s="59"/>
      <c r="AD271" s="24"/>
      <c r="AE271" s="24"/>
      <c r="AF271" s="11" t="s">
        <v>1931</v>
      </c>
      <c r="AG271" s="8">
        <f>'Disponibilidad en canales comer'!M214</f>
        <v>0</v>
      </c>
      <c r="AH271" s="8">
        <f>COUNTIF('Composición de COMBOS'!B:B,A271)</f>
        <v>0</v>
      </c>
      <c r="AI271" s="8">
        <v>1.0</v>
      </c>
      <c r="AJ271" s="8">
        <v>1.0</v>
      </c>
      <c r="AK271" s="8" t="s">
        <v>75</v>
      </c>
      <c r="AL271" s="16">
        <v>0.169</v>
      </c>
      <c r="AM271" s="16">
        <v>0.78</v>
      </c>
      <c r="AN271" s="16">
        <v>7.47</v>
      </c>
      <c r="AO271" s="16">
        <v>15.85</v>
      </c>
      <c r="AP271" s="19">
        <v>0.0</v>
      </c>
      <c r="AQ271" s="19">
        <v>0.0</v>
      </c>
      <c r="AR271" s="19">
        <v>0.0</v>
      </c>
      <c r="AS271" s="19">
        <v>0.0</v>
      </c>
      <c r="AT271" s="16">
        <v>1.0</v>
      </c>
      <c r="AU271" s="16">
        <v>25.0</v>
      </c>
      <c r="AV271" s="16">
        <v>10.0</v>
      </c>
      <c r="AW271" s="16">
        <v>12.0</v>
      </c>
      <c r="AX271" s="17">
        <f t="shared" si="3"/>
        <v>0.6</v>
      </c>
      <c r="AY271" s="17">
        <v>0.0</v>
      </c>
      <c r="AZ271" s="17">
        <v>0.0</v>
      </c>
      <c r="BA271" s="17">
        <v>0.0</v>
      </c>
      <c r="BB271" s="17">
        <v>0.0</v>
      </c>
      <c r="BC271" s="17">
        <f t="shared" si="5"/>
        <v>0</v>
      </c>
      <c r="BD271" s="8" t="s">
        <v>1615</v>
      </c>
      <c r="BE271" s="37"/>
    </row>
    <row r="272" ht="15.75" customHeight="1">
      <c r="A272" s="11">
        <v>4000090.0</v>
      </c>
      <c r="B272" s="8" t="s">
        <v>1932</v>
      </c>
      <c r="C272" s="8">
        <v>4.0</v>
      </c>
      <c r="D272" s="8" t="s">
        <v>1603</v>
      </c>
      <c r="E272" s="8">
        <v>1.0</v>
      </c>
      <c r="F272" s="8" t="s">
        <v>1604</v>
      </c>
      <c r="G272" s="8">
        <v>1.0</v>
      </c>
      <c r="H272" s="8" t="s">
        <v>1605</v>
      </c>
      <c r="I272" s="11">
        <v>8.806090480379E12</v>
      </c>
      <c r="J272" s="11">
        <v>8.806090480379E12</v>
      </c>
      <c r="K272" s="11" t="s">
        <v>1933</v>
      </c>
      <c r="L272" s="24" t="s">
        <v>1934</v>
      </c>
      <c r="M272" s="26" t="s">
        <v>1935</v>
      </c>
      <c r="N272" s="11">
        <f t="shared" si="1"/>
        <v>24</v>
      </c>
      <c r="O272" s="8" t="s">
        <v>1609</v>
      </c>
      <c r="P272" s="8" t="s">
        <v>1930</v>
      </c>
      <c r="Q272" s="29"/>
      <c r="R272" s="12">
        <f t="shared" si="2"/>
        <v>0</v>
      </c>
      <c r="S272" s="8" t="s">
        <v>68</v>
      </c>
      <c r="T272" s="9" t="s">
        <v>1611</v>
      </c>
      <c r="U272" s="9" t="s">
        <v>1612</v>
      </c>
      <c r="V272" s="13">
        <v>45265.0</v>
      </c>
      <c r="W272" s="24" t="s">
        <v>1934</v>
      </c>
      <c r="X272" s="11"/>
      <c r="Y272" s="23"/>
      <c r="Z272" s="11"/>
      <c r="AA272" s="11"/>
      <c r="AB272" s="24"/>
      <c r="AC272" s="59"/>
      <c r="AD272" s="24"/>
      <c r="AE272" s="24"/>
      <c r="AF272" s="11" t="s">
        <v>1936</v>
      </c>
      <c r="AG272" s="8">
        <f>'Disponibilidad en canales comer'!M215</f>
        <v>0</v>
      </c>
      <c r="AH272" s="8">
        <f>COUNTIF('Composición de COMBOS'!B:B,A272)</f>
        <v>0</v>
      </c>
      <c r="AI272" s="8">
        <v>1.0</v>
      </c>
      <c r="AJ272" s="8">
        <v>1.0</v>
      </c>
      <c r="AK272" s="8" t="s">
        <v>75</v>
      </c>
      <c r="AL272" s="16">
        <v>0.185</v>
      </c>
      <c r="AM272" s="16">
        <v>0.86</v>
      </c>
      <c r="AN272" s="16">
        <v>7.31</v>
      </c>
      <c r="AO272" s="16">
        <v>15.93</v>
      </c>
      <c r="AP272" s="19">
        <v>0.0</v>
      </c>
      <c r="AQ272" s="19">
        <v>0.0</v>
      </c>
      <c r="AR272" s="19">
        <v>0.0</v>
      </c>
      <c r="AS272" s="19">
        <v>0.0</v>
      </c>
      <c r="AT272" s="16">
        <v>1.0</v>
      </c>
      <c r="AU272" s="16">
        <v>25.0</v>
      </c>
      <c r="AV272" s="16">
        <v>10.0</v>
      </c>
      <c r="AW272" s="16">
        <v>12.0</v>
      </c>
      <c r="AX272" s="17">
        <f t="shared" si="3"/>
        <v>0.6</v>
      </c>
      <c r="AY272" s="17">
        <v>0.0</v>
      </c>
      <c r="AZ272" s="17">
        <v>0.0</v>
      </c>
      <c r="BA272" s="17">
        <v>0.0</v>
      </c>
      <c r="BB272" s="17">
        <v>0.0</v>
      </c>
      <c r="BC272" s="17">
        <f t="shared" si="5"/>
        <v>0</v>
      </c>
      <c r="BD272" s="8" t="s">
        <v>1615</v>
      </c>
      <c r="BE272" s="37"/>
    </row>
    <row r="273" ht="15.75" customHeight="1">
      <c r="A273" s="11">
        <v>4000091.0</v>
      </c>
      <c r="B273" s="8"/>
      <c r="C273" s="8">
        <v>4.0</v>
      </c>
      <c r="D273" s="8" t="s">
        <v>1603</v>
      </c>
      <c r="E273" s="8">
        <v>1.0</v>
      </c>
      <c r="F273" s="8" t="s">
        <v>1604</v>
      </c>
      <c r="G273" s="8">
        <v>1.0</v>
      </c>
      <c r="H273" s="8" t="s">
        <v>1605</v>
      </c>
      <c r="I273" s="11">
        <v>6.9014432207E12</v>
      </c>
      <c r="J273" s="11">
        <v>6.9014432207E12</v>
      </c>
      <c r="K273" s="11" t="s">
        <v>1937</v>
      </c>
      <c r="L273" s="24" t="s">
        <v>1938</v>
      </c>
      <c r="M273" s="26" t="s">
        <v>1939</v>
      </c>
      <c r="N273" s="11">
        <f t="shared" si="1"/>
        <v>23</v>
      </c>
      <c r="O273" s="8" t="s">
        <v>1609</v>
      </c>
      <c r="P273" s="8" t="s">
        <v>1710</v>
      </c>
      <c r="Q273" s="29">
        <v>1210.91660802252</v>
      </c>
      <c r="R273" s="12">
        <f t="shared" si="2"/>
        <v>1404.663265</v>
      </c>
      <c r="S273" s="8" t="s">
        <v>238</v>
      </c>
      <c r="T273" s="9" t="s">
        <v>1611</v>
      </c>
      <c r="U273" s="9" t="s">
        <v>1612</v>
      </c>
      <c r="V273" s="13">
        <v>45411.0</v>
      </c>
      <c r="W273" s="24" t="s">
        <v>1938</v>
      </c>
      <c r="X273" s="11"/>
      <c r="Y273" s="23"/>
      <c r="Z273" s="11"/>
      <c r="AA273" s="11" t="s">
        <v>1940</v>
      </c>
      <c r="AB273" s="24"/>
      <c r="AC273" s="15" t="s">
        <v>1941</v>
      </c>
      <c r="AD273" s="11"/>
      <c r="AE273" s="11"/>
      <c r="AF273" s="11" t="s">
        <v>1942</v>
      </c>
      <c r="AG273" s="8">
        <f>'Disponibilidad en canales comer'!M216</f>
        <v>0</v>
      </c>
      <c r="AH273" s="8">
        <f>COUNTIF('Composición de COMBOS'!B:B,A273)</f>
        <v>0</v>
      </c>
      <c r="AI273" s="8">
        <v>1.0</v>
      </c>
      <c r="AJ273" s="8">
        <v>1.0</v>
      </c>
      <c r="AK273" s="8" t="s">
        <v>75</v>
      </c>
      <c r="AL273" s="16">
        <v>0.173</v>
      </c>
      <c r="AM273" s="16">
        <v>0.805</v>
      </c>
      <c r="AN273" s="16">
        <v>7.71</v>
      </c>
      <c r="AO273" s="16">
        <v>16.24</v>
      </c>
      <c r="AP273" s="19">
        <v>0.0</v>
      </c>
      <c r="AQ273" s="19">
        <v>0.0</v>
      </c>
      <c r="AR273" s="19">
        <v>0.0</v>
      </c>
      <c r="AS273" s="19">
        <v>0.0</v>
      </c>
      <c r="AT273" s="16">
        <v>1.0</v>
      </c>
      <c r="AU273" s="16">
        <v>25.0</v>
      </c>
      <c r="AV273" s="16">
        <v>10.0</v>
      </c>
      <c r="AW273" s="16">
        <v>12.0</v>
      </c>
      <c r="AX273" s="17">
        <f t="shared" si="3"/>
        <v>0.6</v>
      </c>
      <c r="AY273" s="17">
        <v>0.0</v>
      </c>
      <c r="AZ273" s="17">
        <v>0.0</v>
      </c>
      <c r="BA273" s="17">
        <v>0.0</v>
      </c>
      <c r="BB273" s="17">
        <v>0.0</v>
      </c>
      <c r="BC273" s="17">
        <f t="shared" si="5"/>
        <v>0</v>
      </c>
      <c r="BD273" s="8" t="s">
        <v>1615</v>
      </c>
      <c r="BE273" s="22" t="s">
        <v>1943</v>
      </c>
    </row>
    <row r="274" ht="15.75" customHeight="1">
      <c r="A274" s="11">
        <v>4000092.0</v>
      </c>
      <c r="B274" s="8"/>
      <c r="C274" s="61">
        <v>4.0</v>
      </c>
      <c r="D274" s="8" t="s">
        <v>1603</v>
      </c>
      <c r="E274" s="61">
        <v>1.0</v>
      </c>
      <c r="F274" s="8" t="s">
        <v>1604</v>
      </c>
      <c r="G274" s="8">
        <v>1.0</v>
      </c>
      <c r="H274" s="8" t="s">
        <v>1605</v>
      </c>
      <c r="I274" s="14">
        <v>6.901443156191E12</v>
      </c>
      <c r="J274" s="66">
        <v>6.901443156191E12</v>
      </c>
      <c r="K274" s="14" t="s">
        <v>1794</v>
      </c>
      <c r="L274" s="24" t="s">
        <v>1944</v>
      </c>
      <c r="M274" s="26" t="s">
        <v>1796</v>
      </c>
      <c r="N274" s="11">
        <f t="shared" si="1"/>
        <v>29</v>
      </c>
      <c r="O274" s="8" t="s">
        <v>1609</v>
      </c>
      <c r="P274" s="61" t="s">
        <v>1710</v>
      </c>
      <c r="Q274" s="72">
        <v>1223.39</v>
      </c>
      <c r="R274" s="12">
        <f t="shared" si="2"/>
        <v>1419.1324</v>
      </c>
      <c r="S274" s="8" t="s">
        <v>238</v>
      </c>
      <c r="T274" s="9" t="s">
        <v>1611</v>
      </c>
      <c r="U274" s="9" t="s">
        <v>1612</v>
      </c>
      <c r="V274" s="67">
        <v>45426.0</v>
      </c>
      <c r="W274" s="24" t="s">
        <v>1944</v>
      </c>
      <c r="X274" s="11"/>
      <c r="Y274" s="23"/>
      <c r="Z274" s="11"/>
      <c r="AA274" s="11"/>
      <c r="AB274" s="24"/>
      <c r="AC274" s="59"/>
      <c r="AD274" s="11"/>
      <c r="AE274" s="11"/>
      <c r="AF274" s="14" t="s">
        <v>1945</v>
      </c>
      <c r="AG274" s="8">
        <f>'Disponibilidad en canales comer'!M217</f>
        <v>0</v>
      </c>
      <c r="AH274" s="8">
        <f>COUNTIF('Composición de COMBOS'!B:B,A274)</f>
        <v>0</v>
      </c>
      <c r="AI274" s="61">
        <v>1.0</v>
      </c>
      <c r="AJ274" s="64">
        <v>1.0</v>
      </c>
      <c r="AK274" s="8" t="s">
        <v>75</v>
      </c>
      <c r="AL274" s="42">
        <v>0.1968</v>
      </c>
      <c r="AM274" s="42">
        <v>0.88</v>
      </c>
      <c r="AN274" s="42">
        <v>7.73</v>
      </c>
      <c r="AO274" s="42">
        <v>16.35</v>
      </c>
      <c r="AP274" s="18">
        <v>0.0</v>
      </c>
      <c r="AQ274" s="18">
        <v>0.0</v>
      </c>
      <c r="AR274" s="18">
        <v>0.0</v>
      </c>
      <c r="AS274" s="18">
        <v>0.0</v>
      </c>
      <c r="AT274" s="42">
        <v>1.0</v>
      </c>
      <c r="AU274" s="42">
        <v>25.0</v>
      </c>
      <c r="AV274" s="42">
        <v>10.0</v>
      </c>
      <c r="AW274" s="42">
        <v>12.0</v>
      </c>
      <c r="AX274" s="17">
        <f t="shared" si="3"/>
        <v>0.6</v>
      </c>
      <c r="AY274" s="18">
        <v>0.0</v>
      </c>
      <c r="AZ274" s="18">
        <v>0.0</v>
      </c>
      <c r="BA274" s="18">
        <v>0.0</v>
      </c>
      <c r="BB274" s="18">
        <v>0.0</v>
      </c>
      <c r="BC274" s="17">
        <f t="shared" si="5"/>
        <v>0</v>
      </c>
      <c r="BD274" s="61" t="s">
        <v>1615</v>
      </c>
      <c r="BE274" s="22" t="s">
        <v>1946</v>
      </c>
    </row>
    <row r="275" ht="15.75" customHeight="1">
      <c r="A275" s="11">
        <v>4000093.0</v>
      </c>
      <c r="B275" s="8"/>
      <c r="C275" s="61">
        <v>4.0</v>
      </c>
      <c r="D275" s="8" t="s">
        <v>1603</v>
      </c>
      <c r="E275" s="61">
        <v>1.0</v>
      </c>
      <c r="F275" s="8" t="s">
        <v>1604</v>
      </c>
      <c r="G275" s="8">
        <v>1.0</v>
      </c>
      <c r="H275" s="8" t="s">
        <v>1605</v>
      </c>
      <c r="I275" s="61">
        <v>6.941487256914E12</v>
      </c>
      <c r="J275" s="73">
        <v>6.941487256914E12</v>
      </c>
      <c r="K275" s="14" t="s">
        <v>1947</v>
      </c>
      <c r="L275" s="24" t="s">
        <v>1948</v>
      </c>
      <c r="M275" s="26" t="s">
        <v>1949</v>
      </c>
      <c r="N275" s="11">
        <f t="shared" si="1"/>
        <v>20</v>
      </c>
      <c r="O275" s="8" t="s">
        <v>1609</v>
      </c>
      <c r="P275" s="61" t="s">
        <v>1710</v>
      </c>
      <c r="Q275" s="36">
        <v>1114.50562983814</v>
      </c>
      <c r="R275" s="12">
        <f t="shared" si="2"/>
        <v>1292.826531</v>
      </c>
      <c r="S275" s="8" t="s">
        <v>68</v>
      </c>
      <c r="T275" s="9" t="s">
        <v>1611</v>
      </c>
      <c r="U275" s="9" t="s">
        <v>1612</v>
      </c>
      <c r="V275" s="67">
        <v>45426.0</v>
      </c>
      <c r="W275" s="24" t="s">
        <v>1948</v>
      </c>
      <c r="X275" s="11"/>
      <c r="Y275" s="23"/>
      <c r="Z275" s="11"/>
      <c r="AA275" s="11"/>
      <c r="AB275" s="24"/>
      <c r="AC275" s="59"/>
      <c r="AD275" s="24"/>
      <c r="AE275" s="24"/>
      <c r="AF275" s="14" t="s">
        <v>1950</v>
      </c>
      <c r="AG275" s="8">
        <f>'Disponibilidad en canales comer'!M218</f>
        <v>2</v>
      </c>
      <c r="AH275" s="8">
        <f>COUNTIF('Composición de COMBOS'!B:B,A275)</f>
        <v>0</v>
      </c>
      <c r="AI275" s="61">
        <v>1.0</v>
      </c>
      <c r="AJ275" s="64">
        <v>1.0</v>
      </c>
      <c r="AK275" s="8" t="s">
        <v>75</v>
      </c>
      <c r="AL275" s="42">
        <v>0.199</v>
      </c>
      <c r="AM275" s="42">
        <v>0.898</v>
      </c>
      <c r="AN275" s="42">
        <v>7.77</v>
      </c>
      <c r="AO275" s="42">
        <v>16.83</v>
      </c>
      <c r="AP275" s="18">
        <v>0.0</v>
      </c>
      <c r="AQ275" s="18">
        <v>0.0</v>
      </c>
      <c r="AR275" s="18">
        <v>0.0</v>
      </c>
      <c r="AS275" s="18">
        <v>0.0</v>
      </c>
      <c r="AT275" s="42">
        <v>1.0</v>
      </c>
      <c r="AU275" s="42">
        <v>25.0</v>
      </c>
      <c r="AV275" s="42">
        <v>10.0</v>
      </c>
      <c r="AW275" s="42">
        <v>12.0</v>
      </c>
      <c r="AX275" s="17">
        <f t="shared" si="3"/>
        <v>0.6</v>
      </c>
      <c r="AY275" s="18">
        <v>0.0</v>
      </c>
      <c r="AZ275" s="18">
        <v>0.0</v>
      </c>
      <c r="BA275" s="18">
        <v>0.0</v>
      </c>
      <c r="BB275" s="18">
        <v>0.0</v>
      </c>
      <c r="BC275" s="17">
        <f t="shared" si="5"/>
        <v>0</v>
      </c>
      <c r="BD275" s="61" t="s">
        <v>1615</v>
      </c>
      <c r="BE275" s="22" t="s">
        <v>1951</v>
      </c>
    </row>
    <row r="276" ht="15.75" customHeight="1">
      <c r="A276" s="11">
        <v>4000094.0</v>
      </c>
      <c r="B276" s="8" t="s">
        <v>1952</v>
      </c>
      <c r="C276" s="8">
        <v>4.0</v>
      </c>
      <c r="D276" s="8" t="s">
        <v>1603</v>
      </c>
      <c r="E276" s="8">
        <v>1.0</v>
      </c>
      <c r="F276" s="8" t="s">
        <v>1604</v>
      </c>
      <c r="G276" s="8">
        <v>1.0</v>
      </c>
      <c r="H276" s="8" t="s">
        <v>1605</v>
      </c>
      <c r="I276" s="11">
        <v>8.806094801736E12</v>
      </c>
      <c r="J276" s="11">
        <v>8.806094801736E12</v>
      </c>
      <c r="K276" s="11" t="s">
        <v>1953</v>
      </c>
      <c r="L276" s="24" t="s">
        <v>1954</v>
      </c>
      <c r="M276" s="26" t="s">
        <v>1955</v>
      </c>
      <c r="N276" s="11">
        <f t="shared" si="1"/>
        <v>24</v>
      </c>
      <c r="O276" s="8" t="s">
        <v>1609</v>
      </c>
      <c r="P276" s="8" t="s">
        <v>1930</v>
      </c>
      <c r="Q276" s="29">
        <v>2217.0</v>
      </c>
      <c r="R276" s="12">
        <f t="shared" si="2"/>
        <v>2571.72</v>
      </c>
      <c r="S276" s="8" t="s">
        <v>68</v>
      </c>
      <c r="T276" s="9" t="s">
        <v>1611</v>
      </c>
      <c r="U276" s="9" t="s">
        <v>1612</v>
      </c>
      <c r="V276" s="13">
        <v>45117.0</v>
      </c>
      <c r="W276" s="24" t="s">
        <v>1954</v>
      </c>
      <c r="X276" s="11"/>
      <c r="Y276" s="23"/>
      <c r="Z276" s="11"/>
      <c r="AA276" s="11"/>
      <c r="AB276" s="24"/>
      <c r="AC276" s="59"/>
      <c r="AD276" s="24"/>
      <c r="AE276" s="24"/>
      <c r="AF276" s="11" t="s">
        <v>1956</v>
      </c>
      <c r="AG276" s="8">
        <f>'Disponibilidad en canales comer'!M219</f>
        <v>0</v>
      </c>
      <c r="AH276" s="8">
        <f>COUNTIF('Composición de COMBOS'!B:B,A276)</f>
        <v>0</v>
      </c>
      <c r="AI276" s="8">
        <v>1.0</v>
      </c>
      <c r="AJ276" s="8">
        <v>1.0</v>
      </c>
      <c r="AK276" s="8" t="s">
        <v>75</v>
      </c>
      <c r="AL276" s="16">
        <v>0.188</v>
      </c>
      <c r="AM276" s="16">
        <v>0.91</v>
      </c>
      <c r="AN276" s="16">
        <v>7.59</v>
      </c>
      <c r="AO276" s="16">
        <v>16.42</v>
      </c>
      <c r="AP276" s="19">
        <v>0.0</v>
      </c>
      <c r="AQ276" s="19">
        <v>0.0</v>
      </c>
      <c r="AR276" s="19">
        <v>0.0</v>
      </c>
      <c r="AS276" s="19">
        <v>0.0</v>
      </c>
      <c r="AT276" s="16">
        <v>1.0</v>
      </c>
      <c r="AU276" s="16">
        <v>25.0</v>
      </c>
      <c r="AV276" s="16">
        <v>10.0</v>
      </c>
      <c r="AW276" s="16">
        <v>12.0</v>
      </c>
      <c r="AX276" s="17">
        <f t="shared" si="3"/>
        <v>0.6</v>
      </c>
      <c r="AY276" s="17">
        <v>0.0</v>
      </c>
      <c r="AZ276" s="17">
        <v>0.0</v>
      </c>
      <c r="BA276" s="17">
        <v>0.0</v>
      </c>
      <c r="BB276" s="17">
        <v>0.0</v>
      </c>
      <c r="BC276" s="17">
        <f t="shared" si="5"/>
        <v>0</v>
      </c>
      <c r="BD276" s="8" t="s">
        <v>1615</v>
      </c>
      <c r="BE276" s="22" t="s">
        <v>1957</v>
      </c>
    </row>
    <row r="277" ht="15.75" customHeight="1">
      <c r="A277" s="11">
        <v>4000095.0</v>
      </c>
      <c r="B277" s="8" t="s">
        <v>1958</v>
      </c>
      <c r="C277" s="8">
        <v>4.0</v>
      </c>
      <c r="D277" s="8" t="s">
        <v>1603</v>
      </c>
      <c r="E277" s="8">
        <v>1.0</v>
      </c>
      <c r="F277" s="8" t="s">
        <v>1604</v>
      </c>
      <c r="G277" s="8">
        <v>1.0</v>
      </c>
      <c r="H277" s="8" t="s">
        <v>1605</v>
      </c>
      <c r="I277" s="11">
        <v>8.806094801491E12</v>
      </c>
      <c r="J277" s="11">
        <v>8.806094801491E12</v>
      </c>
      <c r="K277" s="11" t="s">
        <v>1953</v>
      </c>
      <c r="L277" s="24" t="s">
        <v>1959</v>
      </c>
      <c r="M277" s="26" t="s">
        <v>1960</v>
      </c>
      <c r="N277" s="11">
        <f t="shared" si="1"/>
        <v>25</v>
      </c>
      <c r="O277" s="8" t="s">
        <v>1609</v>
      </c>
      <c r="P277" s="8" t="s">
        <v>1930</v>
      </c>
      <c r="Q277" s="29">
        <v>2217.0</v>
      </c>
      <c r="R277" s="12">
        <f t="shared" si="2"/>
        <v>2571.72</v>
      </c>
      <c r="S277" s="8" t="s">
        <v>68</v>
      </c>
      <c r="T277" s="9" t="s">
        <v>1611</v>
      </c>
      <c r="U277" s="9" t="s">
        <v>1612</v>
      </c>
      <c r="V277" s="13">
        <v>45117.0</v>
      </c>
      <c r="W277" s="24" t="s">
        <v>1959</v>
      </c>
      <c r="X277" s="11"/>
      <c r="Y277" s="23"/>
      <c r="Z277" s="11"/>
      <c r="AA277" s="11"/>
      <c r="AB277" s="24"/>
      <c r="AC277" s="59"/>
      <c r="AD277" s="24"/>
      <c r="AE277" s="24"/>
      <c r="AF277" s="11" t="s">
        <v>1961</v>
      </c>
      <c r="AG277" s="8">
        <f>'Disponibilidad en canales comer'!M220</f>
        <v>0</v>
      </c>
      <c r="AH277" s="8">
        <f>COUNTIF('Composición de COMBOS'!B:B,A277)</f>
        <v>0</v>
      </c>
      <c r="AI277" s="8">
        <v>1.0</v>
      </c>
      <c r="AJ277" s="8">
        <v>1.0</v>
      </c>
      <c r="AK277" s="8" t="s">
        <v>75</v>
      </c>
      <c r="AL277" s="16">
        <v>0.188</v>
      </c>
      <c r="AM277" s="16">
        <v>0.91</v>
      </c>
      <c r="AN277" s="16">
        <v>7.59</v>
      </c>
      <c r="AO277" s="16">
        <v>16.42</v>
      </c>
      <c r="AP277" s="19">
        <v>0.0</v>
      </c>
      <c r="AQ277" s="19">
        <v>0.0</v>
      </c>
      <c r="AR277" s="19">
        <v>0.0</v>
      </c>
      <c r="AS277" s="19">
        <v>0.0</v>
      </c>
      <c r="AT277" s="16">
        <v>1.0</v>
      </c>
      <c r="AU277" s="16">
        <v>25.0</v>
      </c>
      <c r="AV277" s="16">
        <v>10.0</v>
      </c>
      <c r="AW277" s="16">
        <v>12.0</v>
      </c>
      <c r="AX277" s="17">
        <f t="shared" si="3"/>
        <v>0.6</v>
      </c>
      <c r="AY277" s="17">
        <v>0.0</v>
      </c>
      <c r="AZ277" s="17">
        <v>0.0</v>
      </c>
      <c r="BA277" s="17">
        <v>0.0</v>
      </c>
      <c r="BB277" s="17">
        <v>0.0</v>
      </c>
      <c r="BC277" s="17">
        <f t="shared" si="5"/>
        <v>0</v>
      </c>
      <c r="BD277" s="8" t="s">
        <v>1615</v>
      </c>
      <c r="BE277" s="22" t="s">
        <v>1962</v>
      </c>
    </row>
    <row r="278" ht="15.75" customHeight="1">
      <c r="A278" s="11">
        <v>4000096.0</v>
      </c>
      <c r="B278" s="8" t="s">
        <v>1963</v>
      </c>
      <c r="C278" s="8">
        <v>4.0</v>
      </c>
      <c r="D278" s="8" t="s">
        <v>1603</v>
      </c>
      <c r="E278" s="8">
        <v>1.0</v>
      </c>
      <c r="F278" s="8" t="s">
        <v>1604</v>
      </c>
      <c r="G278" s="8">
        <v>1.0</v>
      </c>
      <c r="H278" s="8" t="s">
        <v>1605</v>
      </c>
      <c r="I278" s="11">
        <v>8.806090558574E12</v>
      </c>
      <c r="J278" s="11">
        <v>8.806090558574E12</v>
      </c>
      <c r="K278" s="11" t="s">
        <v>1964</v>
      </c>
      <c r="L278" s="24" t="s">
        <v>1965</v>
      </c>
      <c r="M278" s="26" t="s">
        <v>1966</v>
      </c>
      <c r="N278" s="11">
        <f t="shared" si="1"/>
        <v>25</v>
      </c>
      <c r="O278" s="8" t="s">
        <v>1609</v>
      </c>
      <c r="P278" s="8" t="s">
        <v>1930</v>
      </c>
      <c r="Q278" s="29">
        <v>1583.0</v>
      </c>
      <c r="R278" s="12">
        <f t="shared" si="2"/>
        <v>1836.28</v>
      </c>
      <c r="S278" s="8" t="s">
        <v>68</v>
      </c>
      <c r="T278" s="9" t="s">
        <v>1611</v>
      </c>
      <c r="U278" s="9" t="s">
        <v>1612</v>
      </c>
      <c r="V278" s="13">
        <v>45265.0</v>
      </c>
      <c r="W278" s="24" t="s">
        <v>1965</v>
      </c>
      <c r="X278" s="11"/>
      <c r="Y278" s="23"/>
      <c r="Z278" s="11"/>
      <c r="AA278" s="11"/>
      <c r="AB278" s="24"/>
      <c r="AC278" s="59"/>
      <c r="AD278" s="24"/>
      <c r="AE278" s="24"/>
      <c r="AF278" s="11" t="s">
        <v>1967</v>
      </c>
      <c r="AG278" s="8">
        <f>'Disponibilidad en canales comer'!M221</f>
        <v>0</v>
      </c>
      <c r="AH278" s="8">
        <f>COUNTIF('Composición de COMBOS'!B:B,A278)</f>
        <v>0</v>
      </c>
      <c r="AI278" s="8">
        <v>1.0</v>
      </c>
      <c r="AJ278" s="8">
        <v>1.0</v>
      </c>
      <c r="AK278" s="8" t="s">
        <v>75</v>
      </c>
      <c r="AL278" s="16">
        <v>0.192</v>
      </c>
      <c r="AM278" s="16">
        <v>0.89</v>
      </c>
      <c r="AN278" s="16">
        <v>7.53</v>
      </c>
      <c r="AO278" s="16">
        <v>16.37</v>
      </c>
      <c r="AP278" s="19">
        <v>0.0</v>
      </c>
      <c r="AQ278" s="19">
        <v>0.0</v>
      </c>
      <c r="AR278" s="19">
        <v>0.0</v>
      </c>
      <c r="AS278" s="19">
        <v>0.0</v>
      </c>
      <c r="AT278" s="16">
        <v>1.0</v>
      </c>
      <c r="AU278" s="16">
        <v>25.0</v>
      </c>
      <c r="AV278" s="16">
        <v>10.0</v>
      </c>
      <c r="AW278" s="16">
        <v>12.0</v>
      </c>
      <c r="AX278" s="17">
        <f t="shared" si="3"/>
        <v>0.6</v>
      </c>
      <c r="AY278" s="17">
        <v>0.0</v>
      </c>
      <c r="AZ278" s="17">
        <v>0.0</v>
      </c>
      <c r="BA278" s="17">
        <v>0.0</v>
      </c>
      <c r="BB278" s="17">
        <v>0.0</v>
      </c>
      <c r="BC278" s="17">
        <f t="shared" si="5"/>
        <v>0</v>
      </c>
      <c r="BD278" s="8" t="s">
        <v>1615</v>
      </c>
      <c r="BE278" s="22" t="s">
        <v>1968</v>
      </c>
    </row>
    <row r="279" ht="15.75" customHeight="1">
      <c r="A279" s="11">
        <v>4000097.0</v>
      </c>
      <c r="B279" s="8" t="s">
        <v>1969</v>
      </c>
      <c r="C279" s="8">
        <v>4.0</v>
      </c>
      <c r="D279" s="8" t="s">
        <v>1603</v>
      </c>
      <c r="E279" s="8">
        <v>1.0</v>
      </c>
      <c r="F279" s="8" t="s">
        <v>1604</v>
      </c>
      <c r="G279" s="8">
        <v>1.0</v>
      </c>
      <c r="H279" s="8" t="s">
        <v>1605</v>
      </c>
      <c r="I279" s="11">
        <v>8.80609251993E12</v>
      </c>
      <c r="J279" s="11">
        <v>8.80609251993E12</v>
      </c>
      <c r="K279" s="11" t="s">
        <v>1970</v>
      </c>
      <c r="L279" s="24" t="s">
        <v>1971</v>
      </c>
      <c r="M279" s="26" t="s">
        <v>1972</v>
      </c>
      <c r="N279" s="11">
        <f t="shared" si="1"/>
        <v>24</v>
      </c>
      <c r="O279" s="8" t="s">
        <v>1609</v>
      </c>
      <c r="P279" s="8" t="s">
        <v>1930</v>
      </c>
      <c r="Q279" s="29">
        <v>2175.48979591837</v>
      </c>
      <c r="R279" s="12">
        <f t="shared" si="2"/>
        <v>2523.568163</v>
      </c>
      <c r="S279" s="8" t="s">
        <v>238</v>
      </c>
      <c r="T279" s="9" t="s">
        <v>1611</v>
      </c>
      <c r="U279" s="9" t="s">
        <v>1612</v>
      </c>
      <c r="V279" s="13">
        <v>45328.0</v>
      </c>
      <c r="W279" s="24" t="s">
        <v>1971</v>
      </c>
      <c r="X279" s="11"/>
      <c r="Y279" s="23"/>
      <c r="Z279" s="11"/>
      <c r="AA279" s="11"/>
      <c r="AB279" s="24"/>
      <c r="AC279" s="59"/>
      <c r="AD279" s="11"/>
      <c r="AE279" s="11"/>
      <c r="AF279" s="11" t="s">
        <v>1973</v>
      </c>
      <c r="AG279" s="8">
        <f>'Disponibilidad en canales comer'!M222</f>
        <v>0</v>
      </c>
      <c r="AH279" s="8">
        <f>COUNTIF('Composición de COMBOS'!B:B,A279)</f>
        <v>0</v>
      </c>
      <c r="AI279" s="8">
        <v>1.0</v>
      </c>
      <c r="AJ279" s="8">
        <v>1.0</v>
      </c>
      <c r="AK279" s="8" t="s">
        <v>75</v>
      </c>
      <c r="AL279" s="16">
        <v>0.186</v>
      </c>
      <c r="AM279" s="16">
        <v>0.84</v>
      </c>
      <c r="AN279" s="16">
        <v>7.36</v>
      </c>
      <c r="AO279" s="16">
        <v>15.93</v>
      </c>
      <c r="AP279" s="19">
        <v>0.0</v>
      </c>
      <c r="AQ279" s="19">
        <v>0.0</v>
      </c>
      <c r="AR279" s="19">
        <v>0.0</v>
      </c>
      <c r="AS279" s="19">
        <v>0.0</v>
      </c>
      <c r="AT279" s="16">
        <v>1.0</v>
      </c>
      <c r="AU279" s="16">
        <v>25.0</v>
      </c>
      <c r="AV279" s="16">
        <v>10.0</v>
      </c>
      <c r="AW279" s="16">
        <v>12.0</v>
      </c>
      <c r="AX279" s="17">
        <f t="shared" si="3"/>
        <v>0.6</v>
      </c>
      <c r="AY279" s="17">
        <v>0.0</v>
      </c>
      <c r="AZ279" s="17">
        <v>0.0</v>
      </c>
      <c r="BA279" s="17">
        <v>0.0</v>
      </c>
      <c r="BB279" s="17">
        <v>0.0</v>
      </c>
      <c r="BC279" s="17">
        <f t="shared" si="5"/>
        <v>0</v>
      </c>
      <c r="BD279" s="8" t="s">
        <v>1615</v>
      </c>
      <c r="BE279" s="22" t="s">
        <v>1974</v>
      </c>
    </row>
    <row r="280" ht="15.75" customHeight="1">
      <c r="A280" s="11">
        <v>4000098.0</v>
      </c>
      <c r="B280" s="8" t="s">
        <v>1975</v>
      </c>
      <c r="C280" s="8">
        <v>4.0</v>
      </c>
      <c r="D280" s="8" t="s">
        <v>1603</v>
      </c>
      <c r="E280" s="8">
        <v>1.0</v>
      </c>
      <c r="F280" s="8" t="s">
        <v>1604</v>
      </c>
      <c r="G280" s="8">
        <v>1.0</v>
      </c>
      <c r="H280" s="8" t="s">
        <v>1605</v>
      </c>
      <c r="I280" s="11">
        <v>8.801643725587E12</v>
      </c>
      <c r="J280" s="11">
        <v>8.801643725587E12</v>
      </c>
      <c r="K280" s="11" t="s">
        <v>1976</v>
      </c>
      <c r="L280" s="24" t="s">
        <v>1977</v>
      </c>
      <c r="M280" s="26" t="s">
        <v>1978</v>
      </c>
      <c r="N280" s="11">
        <f t="shared" si="1"/>
        <v>23</v>
      </c>
      <c r="O280" s="8" t="s">
        <v>1609</v>
      </c>
      <c r="P280" s="8" t="s">
        <v>1930</v>
      </c>
      <c r="Q280" s="29">
        <v>1298.58</v>
      </c>
      <c r="R280" s="12">
        <f t="shared" si="2"/>
        <v>1506.3528</v>
      </c>
      <c r="S280" s="8" t="s">
        <v>68</v>
      </c>
      <c r="T280" s="9" t="s">
        <v>1611</v>
      </c>
      <c r="U280" s="9" t="s">
        <v>1612</v>
      </c>
      <c r="V280" s="13">
        <v>45265.0</v>
      </c>
      <c r="W280" s="24" t="s">
        <v>1977</v>
      </c>
      <c r="X280" s="11"/>
      <c r="Y280" s="23"/>
      <c r="Z280" s="11"/>
      <c r="AA280" s="11"/>
      <c r="AB280" s="24"/>
      <c r="AC280" s="59"/>
      <c r="AD280" s="24"/>
      <c r="AE280" s="24"/>
      <c r="AF280" s="11" t="s">
        <v>1979</v>
      </c>
      <c r="AG280" s="8">
        <f>'Disponibilidad en canales comer'!M223</f>
        <v>2</v>
      </c>
      <c r="AH280" s="8">
        <f>COUNTIF('Composición de COMBOS'!B:B,A280)</f>
        <v>0</v>
      </c>
      <c r="AI280" s="8">
        <v>1.0</v>
      </c>
      <c r="AJ280" s="8">
        <v>1.0</v>
      </c>
      <c r="AK280" s="8" t="s">
        <v>75</v>
      </c>
      <c r="AL280" s="16">
        <v>0.165</v>
      </c>
      <c r="AM280" s="16">
        <v>0.77</v>
      </c>
      <c r="AN280" s="16">
        <v>7.47</v>
      </c>
      <c r="AO280" s="16">
        <v>15.85</v>
      </c>
      <c r="AP280" s="19">
        <v>0.0</v>
      </c>
      <c r="AQ280" s="19">
        <v>0.0</v>
      </c>
      <c r="AR280" s="19">
        <v>0.0</v>
      </c>
      <c r="AS280" s="19">
        <v>0.0</v>
      </c>
      <c r="AT280" s="16">
        <v>1.0</v>
      </c>
      <c r="AU280" s="16">
        <v>25.0</v>
      </c>
      <c r="AV280" s="16">
        <v>10.0</v>
      </c>
      <c r="AW280" s="16">
        <v>12.0</v>
      </c>
      <c r="AX280" s="17">
        <f t="shared" si="3"/>
        <v>0.6</v>
      </c>
      <c r="AY280" s="17">
        <v>0.0</v>
      </c>
      <c r="AZ280" s="17">
        <v>0.0</v>
      </c>
      <c r="BA280" s="17">
        <v>0.0</v>
      </c>
      <c r="BB280" s="17">
        <v>0.0</v>
      </c>
      <c r="BC280" s="17">
        <f t="shared" si="5"/>
        <v>0</v>
      </c>
      <c r="BD280" s="8" t="s">
        <v>1615</v>
      </c>
      <c r="BE280" s="22" t="s">
        <v>1980</v>
      </c>
    </row>
    <row r="281" ht="15.75" customHeight="1">
      <c r="A281" s="11">
        <v>4000099.0</v>
      </c>
      <c r="B281" s="8" t="s">
        <v>1981</v>
      </c>
      <c r="C281" s="8">
        <v>4.0</v>
      </c>
      <c r="D281" s="8" t="s">
        <v>1603</v>
      </c>
      <c r="E281" s="8">
        <v>1.0</v>
      </c>
      <c r="F281" s="8" t="s">
        <v>1604</v>
      </c>
      <c r="G281" s="8">
        <v>1.0</v>
      </c>
      <c r="H281" s="8" t="s">
        <v>1605</v>
      </c>
      <c r="I281" s="11">
        <v>8.806090093852E12</v>
      </c>
      <c r="J281" s="11">
        <v>8.806090093852E12</v>
      </c>
      <c r="K281" s="11" t="s">
        <v>1927</v>
      </c>
      <c r="L281" s="24" t="s">
        <v>1982</v>
      </c>
      <c r="M281" s="26" t="s">
        <v>1983</v>
      </c>
      <c r="N281" s="11">
        <f t="shared" si="1"/>
        <v>26</v>
      </c>
      <c r="O281" s="8" t="s">
        <v>1609</v>
      </c>
      <c r="P281" s="8" t="s">
        <v>1930</v>
      </c>
      <c r="Q281" s="29">
        <v>1488.0</v>
      </c>
      <c r="R281" s="12">
        <f t="shared" si="2"/>
        <v>1726.08</v>
      </c>
      <c r="S281" s="8" t="s">
        <v>68</v>
      </c>
      <c r="T281" s="9" t="s">
        <v>1611</v>
      </c>
      <c r="U281" s="9" t="s">
        <v>1612</v>
      </c>
      <c r="V281" s="13">
        <v>45117.0</v>
      </c>
      <c r="W281" s="24" t="s">
        <v>1982</v>
      </c>
      <c r="X281" s="11"/>
      <c r="Y281" s="23"/>
      <c r="Z281" s="11"/>
      <c r="AA281" s="11"/>
      <c r="AB281" s="24"/>
      <c r="AC281" s="59"/>
      <c r="AD281" s="24"/>
      <c r="AE281" s="24"/>
      <c r="AF281" s="11" t="s">
        <v>1984</v>
      </c>
      <c r="AG281" s="8">
        <f>'Disponibilidad en canales comer'!M224</f>
        <v>0</v>
      </c>
      <c r="AH281" s="8">
        <f>COUNTIF('Composición de COMBOS'!B:B,A281)</f>
        <v>0</v>
      </c>
      <c r="AI281" s="8">
        <v>1.0</v>
      </c>
      <c r="AJ281" s="8">
        <v>1.0</v>
      </c>
      <c r="AK281" s="8" t="s">
        <v>75</v>
      </c>
      <c r="AL281" s="16">
        <v>0.169</v>
      </c>
      <c r="AM281" s="16">
        <v>0.78</v>
      </c>
      <c r="AN281" s="16">
        <v>7.47</v>
      </c>
      <c r="AO281" s="16">
        <v>15.85</v>
      </c>
      <c r="AP281" s="19">
        <v>0.0</v>
      </c>
      <c r="AQ281" s="19">
        <v>0.0</v>
      </c>
      <c r="AR281" s="19">
        <v>0.0</v>
      </c>
      <c r="AS281" s="19">
        <v>0.0</v>
      </c>
      <c r="AT281" s="16">
        <v>1.0</v>
      </c>
      <c r="AU281" s="16">
        <v>25.0</v>
      </c>
      <c r="AV281" s="16">
        <v>10.0</v>
      </c>
      <c r="AW281" s="16">
        <v>12.0</v>
      </c>
      <c r="AX281" s="17">
        <f t="shared" si="3"/>
        <v>0.6</v>
      </c>
      <c r="AY281" s="17">
        <v>0.0</v>
      </c>
      <c r="AZ281" s="17">
        <v>0.0</v>
      </c>
      <c r="BA281" s="17">
        <v>0.0</v>
      </c>
      <c r="BB281" s="17">
        <v>0.0</v>
      </c>
      <c r="BC281" s="17">
        <f t="shared" si="5"/>
        <v>0</v>
      </c>
      <c r="BD281" s="8" t="s">
        <v>1615</v>
      </c>
      <c r="BE281" s="22" t="s">
        <v>1985</v>
      </c>
    </row>
    <row r="282" ht="15.75" customHeight="1">
      <c r="A282" s="11">
        <v>4000100.0</v>
      </c>
      <c r="B282" s="8" t="s">
        <v>1986</v>
      </c>
      <c r="C282" s="8">
        <v>4.0</v>
      </c>
      <c r="D282" s="8" t="s">
        <v>1603</v>
      </c>
      <c r="E282" s="8">
        <v>1.0</v>
      </c>
      <c r="F282" s="8" t="s">
        <v>1604</v>
      </c>
      <c r="G282" s="8">
        <v>1.0</v>
      </c>
      <c r="H282" s="8" t="s">
        <v>1605</v>
      </c>
      <c r="I282" s="11">
        <v>8.806090093784E12</v>
      </c>
      <c r="J282" s="11">
        <v>8.806090093784E12</v>
      </c>
      <c r="K282" s="11" t="s">
        <v>1927</v>
      </c>
      <c r="L282" s="24" t="s">
        <v>1987</v>
      </c>
      <c r="M282" s="26" t="s">
        <v>1988</v>
      </c>
      <c r="N282" s="11">
        <f t="shared" si="1"/>
        <v>27</v>
      </c>
      <c r="O282" s="8" t="s">
        <v>1609</v>
      </c>
      <c r="P282" s="8" t="s">
        <v>1930</v>
      </c>
      <c r="Q282" s="29">
        <v>1488.0</v>
      </c>
      <c r="R282" s="12">
        <f t="shared" si="2"/>
        <v>1726.08</v>
      </c>
      <c r="S282" s="8" t="s">
        <v>68</v>
      </c>
      <c r="T282" s="9" t="s">
        <v>1611</v>
      </c>
      <c r="U282" s="9" t="s">
        <v>1612</v>
      </c>
      <c r="V282" s="13">
        <v>45117.0</v>
      </c>
      <c r="W282" s="24" t="s">
        <v>1987</v>
      </c>
      <c r="X282" s="11"/>
      <c r="Y282" s="23"/>
      <c r="Z282" s="11"/>
      <c r="AA282" s="11"/>
      <c r="AB282" s="24"/>
      <c r="AC282" s="59"/>
      <c r="AD282" s="24"/>
      <c r="AE282" s="24"/>
      <c r="AF282" s="11" t="s">
        <v>1989</v>
      </c>
      <c r="AG282" s="8">
        <f>'Disponibilidad en canales comer'!M225</f>
        <v>0</v>
      </c>
      <c r="AH282" s="8">
        <f>COUNTIF('Composición de COMBOS'!B:B,A282)</f>
        <v>0</v>
      </c>
      <c r="AI282" s="8">
        <v>1.0</v>
      </c>
      <c r="AJ282" s="8">
        <v>1.0</v>
      </c>
      <c r="AK282" s="8" t="s">
        <v>75</v>
      </c>
      <c r="AL282" s="16">
        <v>0.169</v>
      </c>
      <c r="AM282" s="16">
        <v>0.78</v>
      </c>
      <c r="AN282" s="16">
        <v>7.47</v>
      </c>
      <c r="AO282" s="16">
        <v>15.85</v>
      </c>
      <c r="AP282" s="19">
        <v>0.0</v>
      </c>
      <c r="AQ282" s="19">
        <v>0.0</v>
      </c>
      <c r="AR282" s="19">
        <v>0.0</v>
      </c>
      <c r="AS282" s="19">
        <v>0.0</v>
      </c>
      <c r="AT282" s="16">
        <v>1.0</v>
      </c>
      <c r="AU282" s="16">
        <v>25.0</v>
      </c>
      <c r="AV282" s="16">
        <v>10.0</v>
      </c>
      <c r="AW282" s="16">
        <v>12.0</v>
      </c>
      <c r="AX282" s="17">
        <f t="shared" si="3"/>
        <v>0.6</v>
      </c>
      <c r="AY282" s="17">
        <v>0.0</v>
      </c>
      <c r="AZ282" s="17">
        <v>0.0</v>
      </c>
      <c r="BA282" s="17">
        <v>0.0</v>
      </c>
      <c r="BB282" s="17">
        <v>0.0</v>
      </c>
      <c r="BC282" s="17">
        <f t="shared" si="5"/>
        <v>0</v>
      </c>
      <c r="BD282" s="8" t="s">
        <v>1615</v>
      </c>
      <c r="BE282" s="22" t="s">
        <v>1990</v>
      </c>
    </row>
    <row r="283" ht="15.75" customHeight="1">
      <c r="A283" s="11">
        <v>4000101.0</v>
      </c>
      <c r="B283" s="8" t="s">
        <v>1991</v>
      </c>
      <c r="C283" s="8">
        <v>4.0</v>
      </c>
      <c r="D283" s="8" t="s">
        <v>1603</v>
      </c>
      <c r="E283" s="8">
        <v>1.0</v>
      </c>
      <c r="F283" s="8" t="s">
        <v>1604</v>
      </c>
      <c r="G283" s="8">
        <v>1.0</v>
      </c>
      <c r="H283" s="8" t="s">
        <v>1605</v>
      </c>
      <c r="I283" s="11">
        <v>8.806094844566E12</v>
      </c>
      <c r="J283" s="11">
        <v>8.806094844566E12</v>
      </c>
      <c r="K283" s="11" t="s">
        <v>1992</v>
      </c>
      <c r="L283" s="24" t="s">
        <v>1993</v>
      </c>
      <c r="M283" s="26" t="s">
        <v>1994</v>
      </c>
      <c r="N283" s="11">
        <f t="shared" si="1"/>
        <v>29</v>
      </c>
      <c r="O283" s="8" t="s">
        <v>1609</v>
      </c>
      <c r="P283" s="8" t="s">
        <v>1930</v>
      </c>
      <c r="Q283" s="29">
        <v>3993.97</v>
      </c>
      <c r="R283" s="12">
        <f t="shared" si="2"/>
        <v>4633.0052</v>
      </c>
      <c r="S283" s="8" t="s">
        <v>68</v>
      </c>
      <c r="T283" s="9" t="s">
        <v>1611</v>
      </c>
      <c r="U283" s="9" t="s">
        <v>1612</v>
      </c>
      <c r="V283" s="13">
        <v>45118.0</v>
      </c>
      <c r="W283" s="24" t="s">
        <v>1993</v>
      </c>
      <c r="X283" s="11"/>
      <c r="Y283" s="23"/>
      <c r="Z283" s="11"/>
      <c r="AA283" s="11"/>
      <c r="AB283" s="24"/>
      <c r="AC283" s="59"/>
      <c r="AD283" s="24"/>
      <c r="AE283" s="24"/>
      <c r="AF283" s="11" t="s">
        <v>1995</v>
      </c>
      <c r="AG283" s="8">
        <f>'Disponibilidad en canales comer'!M226</f>
        <v>0</v>
      </c>
      <c r="AH283" s="8">
        <f>COUNTIF('Composición de COMBOS'!B:B,A283)</f>
        <v>0</v>
      </c>
      <c r="AI283" s="8">
        <v>1.0</v>
      </c>
      <c r="AJ283" s="8">
        <v>1.0</v>
      </c>
      <c r="AK283" s="8" t="s">
        <v>75</v>
      </c>
      <c r="AL283" s="16">
        <v>0.199</v>
      </c>
      <c r="AM283" s="16">
        <v>0.82</v>
      </c>
      <c r="AN283" s="16">
        <v>7.81</v>
      </c>
      <c r="AO283" s="16">
        <v>16.13</v>
      </c>
      <c r="AP283" s="19">
        <v>0.0</v>
      </c>
      <c r="AQ283" s="19">
        <v>0.0</v>
      </c>
      <c r="AR283" s="19">
        <v>0.0</v>
      </c>
      <c r="AS283" s="19">
        <v>0.0</v>
      </c>
      <c r="AT283" s="16">
        <v>1.0</v>
      </c>
      <c r="AU283" s="16">
        <v>25.0</v>
      </c>
      <c r="AV283" s="16">
        <v>10.0</v>
      </c>
      <c r="AW283" s="16">
        <v>12.0</v>
      </c>
      <c r="AX283" s="17">
        <f t="shared" si="3"/>
        <v>0.6</v>
      </c>
      <c r="AY283" s="17">
        <v>0.0</v>
      </c>
      <c r="AZ283" s="17">
        <v>0.0</v>
      </c>
      <c r="BA283" s="17">
        <v>0.0</v>
      </c>
      <c r="BB283" s="17">
        <v>0.0</v>
      </c>
      <c r="BC283" s="17">
        <f t="shared" si="5"/>
        <v>0</v>
      </c>
      <c r="BD283" s="8" t="s">
        <v>1615</v>
      </c>
      <c r="BE283" s="22" t="s">
        <v>1996</v>
      </c>
    </row>
    <row r="284" ht="15.75" customHeight="1">
      <c r="A284" s="11">
        <v>4000102.0</v>
      </c>
      <c r="B284" s="8" t="s">
        <v>1997</v>
      </c>
      <c r="C284" s="8">
        <v>4.0</v>
      </c>
      <c r="D284" s="8" t="s">
        <v>1603</v>
      </c>
      <c r="E284" s="8">
        <v>1.0</v>
      </c>
      <c r="F284" s="8" t="s">
        <v>1604</v>
      </c>
      <c r="G284" s="8">
        <v>1.0</v>
      </c>
      <c r="H284" s="8" t="s">
        <v>1605</v>
      </c>
      <c r="I284" s="11">
        <v>8.806095065465E12</v>
      </c>
      <c r="J284" s="11">
        <v>8.806095065465E12</v>
      </c>
      <c r="K284" s="11" t="s">
        <v>1998</v>
      </c>
      <c r="L284" s="24" t="s">
        <v>1999</v>
      </c>
      <c r="M284" s="26" t="s">
        <v>2000</v>
      </c>
      <c r="N284" s="11">
        <f t="shared" si="1"/>
        <v>29</v>
      </c>
      <c r="O284" s="8" t="s">
        <v>1609</v>
      </c>
      <c r="P284" s="8" t="s">
        <v>1930</v>
      </c>
      <c r="Q284" s="29">
        <v>4530.26</v>
      </c>
      <c r="R284" s="12">
        <f t="shared" si="2"/>
        <v>5255.1016</v>
      </c>
      <c r="S284" s="8" t="s">
        <v>68</v>
      </c>
      <c r="T284" s="9" t="s">
        <v>1611</v>
      </c>
      <c r="U284" s="9" t="s">
        <v>1612</v>
      </c>
      <c r="V284" s="13">
        <v>45258.0</v>
      </c>
      <c r="W284" s="24" t="s">
        <v>1999</v>
      </c>
      <c r="X284" s="11"/>
      <c r="Y284" s="23"/>
      <c r="Z284" s="11"/>
      <c r="AA284" s="11"/>
      <c r="AB284" s="24"/>
      <c r="AC284" s="59"/>
      <c r="AD284" s="24"/>
      <c r="AE284" s="24"/>
      <c r="AF284" s="11" t="s">
        <v>2001</v>
      </c>
      <c r="AG284" s="8">
        <f>'Disponibilidad en canales comer'!M227</f>
        <v>0</v>
      </c>
      <c r="AH284" s="8">
        <f>COUNTIF('Composición de COMBOS'!B:B,A284)</f>
        <v>0</v>
      </c>
      <c r="AI284" s="8">
        <v>1.0</v>
      </c>
      <c r="AJ284" s="8">
        <v>1.0</v>
      </c>
      <c r="AK284" s="8" t="s">
        <v>75</v>
      </c>
      <c r="AL284" s="16">
        <v>0.202</v>
      </c>
      <c r="AM284" s="16">
        <v>0.82</v>
      </c>
      <c r="AN284" s="16">
        <v>7.67</v>
      </c>
      <c r="AO284" s="16">
        <v>15.82</v>
      </c>
      <c r="AP284" s="19">
        <v>0.0</v>
      </c>
      <c r="AQ284" s="19">
        <v>0.0</v>
      </c>
      <c r="AR284" s="19">
        <v>0.0</v>
      </c>
      <c r="AS284" s="19">
        <v>0.0</v>
      </c>
      <c r="AT284" s="16">
        <v>1.0</v>
      </c>
      <c r="AU284" s="16">
        <v>25.0</v>
      </c>
      <c r="AV284" s="16">
        <v>10.0</v>
      </c>
      <c r="AW284" s="16">
        <v>12.0</v>
      </c>
      <c r="AX284" s="17">
        <f t="shared" si="3"/>
        <v>0.6</v>
      </c>
      <c r="AY284" s="17">
        <v>0.0</v>
      </c>
      <c r="AZ284" s="17">
        <v>0.0</v>
      </c>
      <c r="BA284" s="17">
        <v>0.0</v>
      </c>
      <c r="BB284" s="17">
        <v>0.0</v>
      </c>
      <c r="BC284" s="17">
        <f t="shared" si="5"/>
        <v>0</v>
      </c>
      <c r="BD284" s="8" t="s">
        <v>1615</v>
      </c>
      <c r="BE284" s="22" t="s">
        <v>2002</v>
      </c>
    </row>
    <row r="285" ht="15.75" customHeight="1">
      <c r="A285" s="11">
        <v>4000103.0</v>
      </c>
      <c r="B285" s="8" t="s">
        <v>2003</v>
      </c>
      <c r="C285" s="8">
        <v>4.0</v>
      </c>
      <c r="D285" s="8" t="s">
        <v>1603</v>
      </c>
      <c r="E285" s="8">
        <v>1.0</v>
      </c>
      <c r="F285" s="8" t="s">
        <v>1604</v>
      </c>
      <c r="G285" s="8">
        <v>1.0</v>
      </c>
      <c r="H285" s="8" t="s">
        <v>1605</v>
      </c>
      <c r="I285" s="11">
        <v>6.97333062111E11</v>
      </c>
      <c r="J285" s="11">
        <v>6.97333062111E11</v>
      </c>
      <c r="K285" s="11" t="s">
        <v>2004</v>
      </c>
      <c r="L285" s="24" t="s">
        <v>2005</v>
      </c>
      <c r="M285" s="26" t="s">
        <v>2006</v>
      </c>
      <c r="N285" s="11">
        <f t="shared" si="1"/>
        <v>18</v>
      </c>
      <c r="O285" s="8" t="s">
        <v>1609</v>
      </c>
      <c r="P285" s="11" t="s">
        <v>2007</v>
      </c>
      <c r="Q285" s="29">
        <v>1150.0</v>
      </c>
      <c r="R285" s="12">
        <f t="shared" si="2"/>
        <v>1334</v>
      </c>
      <c r="S285" s="8" t="s">
        <v>68</v>
      </c>
      <c r="T285" s="9" t="s">
        <v>1611</v>
      </c>
      <c r="U285" s="9" t="s">
        <v>1612</v>
      </c>
      <c r="V285" s="13">
        <v>45117.0</v>
      </c>
      <c r="W285" s="24" t="s">
        <v>2005</v>
      </c>
      <c r="X285" s="11"/>
      <c r="Y285" s="23"/>
      <c r="Z285" s="11"/>
      <c r="AA285" s="11"/>
      <c r="AB285" s="24"/>
      <c r="AC285" s="59"/>
      <c r="AD285" s="24"/>
      <c r="AE285" s="24"/>
      <c r="AF285" s="11" t="s">
        <v>2008</v>
      </c>
      <c r="AG285" s="8">
        <f>'Disponibilidad en canales comer'!M228</f>
        <v>0</v>
      </c>
      <c r="AH285" s="8">
        <f>COUNTIF('Composición de COMBOS'!B:B,A285)</f>
        <v>0</v>
      </c>
      <c r="AI285" s="8">
        <v>1.0</v>
      </c>
      <c r="AJ285" s="8">
        <v>1.0</v>
      </c>
      <c r="AK285" s="8" t="s">
        <v>75</v>
      </c>
      <c r="AL285" s="16">
        <v>0.7</v>
      </c>
      <c r="AM285" s="16">
        <v>0.8</v>
      </c>
      <c r="AN285" s="16">
        <v>7.0</v>
      </c>
      <c r="AO285" s="16">
        <v>14.5</v>
      </c>
      <c r="AP285" s="19">
        <v>0.0</v>
      </c>
      <c r="AQ285" s="19">
        <v>0.0</v>
      </c>
      <c r="AR285" s="19">
        <v>0.0</v>
      </c>
      <c r="AS285" s="19">
        <v>0.0</v>
      </c>
      <c r="AT285" s="16">
        <v>1.0</v>
      </c>
      <c r="AU285" s="16">
        <v>25.0</v>
      </c>
      <c r="AV285" s="16">
        <v>10.0</v>
      </c>
      <c r="AW285" s="16">
        <v>12.0</v>
      </c>
      <c r="AX285" s="17">
        <f t="shared" si="3"/>
        <v>0.6</v>
      </c>
      <c r="AY285" s="17">
        <v>0.0</v>
      </c>
      <c r="AZ285" s="17">
        <v>0.0</v>
      </c>
      <c r="BA285" s="17">
        <v>0.0</v>
      </c>
      <c r="BB285" s="17">
        <v>0.0</v>
      </c>
      <c r="BC285" s="17">
        <f t="shared" si="5"/>
        <v>0</v>
      </c>
      <c r="BD285" s="8" t="s">
        <v>1615</v>
      </c>
      <c r="BE285" s="22" t="s">
        <v>2009</v>
      </c>
    </row>
    <row r="286" ht="15.75" customHeight="1">
      <c r="A286" s="11">
        <v>4000104.0</v>
      </c>
      <c r="B286" s="8" t="s">
        <v>2010</v>
      </c>
      <c r="C286" s="8">
        <v>4.0</v>
      </c>
      <c r="D286" s="8" t="s">
        <v>1603</v>
      </c>
      <c r="E286" s="8">
        <v>1.0</v>
      </c>
      <c r="F286" s="8" t="s">
        <v>1604</v>
      </c>
      <c r="G286" s="8">
        <v>1.0</v>
      </c>
      <c r="H286" s="8" t="s">
        <v>1605</v>
      </c>
      <c r="I286" s="11">
        <v>6.97333062142E11</v>
      </c>
      <c r="J286" s="11">
        <v>6.97333062142E11</v>
      </c>
      <c r="K286" s="11" t="s">
        <v>2004</v>
      </c>
      <c r="L286" s="24" t="s">
        <v>2011</v>
      </c>
      <c r="M286" s="26" t="s">
        <v>2012</v>
      </c>
      <c r="N286" s="11">
        <f t="shared" si="1"/>
        <v>17</v>
      </c>
      <c r="O286" s="8" t="s">
        <v>1609</v>
      </c>
      <c r="P286" s="11" t="s">
        <v>2007</v>
      </c>
      <c r="Q286" s="29">
        <v>1150.0</v>
      </c>
      <c r="R286" s="12">
        <f t="shared" si="2"/>
        <v>1334</v>
      </c>
      <c r="S286" s="8" t="s">
        <v>68</v>
      </c>
      <c r="T286" s="9" t="s">
        <v>1611</v>
      </c>
      <c r="U286" s="9" t="s">
        <v>1612</v>
      </c>
      <c r="V286" s="13">
        <v>45117.0</v>
      </c>
      <c r="W286" s="24" t="s">
        <v>2011</v>
      </c>
      <c r="X286" s="11"/>
      <c r="Y286" s="23"/>
      <c r="Z286" s="11"/>
      <c r="AA286" s="11"/>
      <c r="AB286" s="24"/>
      <c r="AC286" s="59"/>
      <c r="AD286" s="24"/>
      <c r="AE286" s="24"/>
      <c r="AF286" s="11" t="s">
        <v>2013</v>
      </c>
      <c r="AG286" s="8">
        <f>'Disponibilidad en canales comer'!M229</f>
        <v>0</v>
      </c>
      <c r="AH286" s="8">
        <f>COUNTIF('Composición de COMBOS'!B:B,A286)</f>
        <v>0</v>
      </c>
      <c r="AI286" s="8">
        <v>1.0</v>
      </c>
      <c r="AJ286" s="8">
        <v>1.0</v>
      </c>
      <c r="AK286" s="8" t="s">
        <v>75</v>
      </c>
      <c r="AL286" s="16">
        <v>0.7</v>
      </c>
      <c r="AM286" s="16">
        <v>0.8</v>
      </c>
      <c r="AN286" s="16">
        <v>7.0</v>
      </c>
      <c r="AO286" s="16">
        <v>14.5</v>
      </c>
      <c r="AP286" s="19">
        <v>0.0</v>
      </c>
      <c r="AQ286" s="19">
        <v>0.0</v>
      </c>
      <c r="AR286" s="19">
        <v>0.0</v>
      </c>
      <c r="AS286" s="19">
        <v>0.0</v>
      </c>
      <c r="AT286" s="16">
        <v>1.0</v>
      </c>
      <c r="AU286" s="16">
        <v>25.0</v>
      </c>
      <c r="AV286" s="16">
        <v>10.0</v>
      </c>
      <c r="AW286" s="16">
        <v>12.0</v>
      </c>
      <c r="AX286" s="17">
        <f t="shared" si="3"/>
        <v>0.6</v>
      </c>
      <c r="AY286" s="17">
        <v>0.0</v>
      </c>
      <c r="AZ286" s="17">
        <v>0.0</v>
      </c>
      <c r="BA286" s="17">
        <v>0.0</v>
      </c>
      <c r="BB286" s="17">
        <v>0.0</v>
      </c>
      <c r="BC286" s="17">
        <f t="shared" si="5"/>
        <v>0</v>
      </c>
      <c r="BD286" s="8" t="s">
        <v>1615</v>
      </c>
      <c r="BE286" s="22" t="s">
        <v>2014</v>
      </c>
    </row>
    <row r="287" ht="15.75" customHeight="1">
      <c r="A287" s="11">
        <v>4000105.0</v>
      </c>
      <c r="B287" s="8" t="s">
        <v>2015</v>
      </c>
      <c r="C287" s="8">
        <v>4.0</v>
      </c>
      <c r="D287" s="8" t="s">
        <v>1603</v>
      </c>
      <c r="E287" s="8">
        <v>1.0</v>
      </c>
      <c r="F287" s="8" t="s">
        <v>1604</v>
      </c>
      <c r="G287" s="8">
        <v>1.0</v>
      </c>
      <c r="H287" s="8" t="s">
        <v>1605</v>
      </c>
      <c r="I287" s="11">
        <v>6.97333062135E11</v>
      </c>
      <c r="J287" s="11">
        <v>6.97333062135E11</v>
      </c>
      <c r="K287" s="11" t="s">
        <v>2004</v>
      </c>
      <c r="L287" s="24" t="s">
        <v>2016</v>
      </c>
      <c r="M287" s="26" t="s">
        <v>2017</v>
      </c>
      <c r="N287" s="11">
        <f t="shared" si="1"/>
        <v>16</v>
      </c>
      <c r="O287" s="8" t="s">
        <v>1609</v>
      </c>
      <c r="P287" s="11" t="s">
        <v>2007</v>
      </c>
      <c r="Q287" s="29">
        <v>1150.0</v>
      </c>
      <c r="R287" s="12">
        <f t="shared" si="2"/>
        <v>1334</v>
      </c>
      <c r="S287" s="8" t="s">
        <v>68</v>
      </c>
      <c r="T287" s="9" t="s">
        <v>1611</v>
      </c>
      <c r="U287" s="9" t="s">
        <v>1612</v>
      </c>
      <c r="V287" s="13">
        <v>45117.0</v>
      </c>
      <c r="W287" s="24" t="s">
        <v>2016</v>
      </c>
      <c r="X287" s="11"/>
      <c r="Y287" s="23"/>
      <c r="Z287" s="11"/>
      <c r="AA287" s="11"/>
      <c r="AB287" s="24"/>
      <c r="AC287" s="59"/>
      <c r="AD287" s="24"/>
      <c r="AE287" s="24"/>
      <c r="AF287" s="11" t="s">
        <v>2018</v>
      </c>
      <c r="AG287" s="8">
        <f>'Disponibilidad en canales comer'!M230</f>
        <v>0</v>
      </c>
      <c r="AH287" s="8">
        <f>COUNTIF('Composición de COMBOS'!B:B,A287)</f>
        <v>0</v>
      </c>
      <c r="AI287" s="8">
        <v>1.0</v>
      </c>
      <c r="AJ287" s="8">
        <v>1.0</v>
      </c>
      <c r="AK287" s="8" t="s">
        <v>75</v>
      </c>
      <c r="AL287" s="16">
        <v>0.7</v>
      </c>
      <c r="AM287" s="16">
        <v>0.8</v>
      </c>
      <c r="AN287" s="16">
        <v>7.0</v>
      </c>
      <c r="AO287" s="16">
        <v>14.5</v>
      </c>
      <c r="AP287" s="19">
        <v>0.0</v>
      </c>
      <c r="AQ287" s="19">
        <v>0.0</v>
      </c>
      <c r="AR287" s="19">
        <v>0.0</v>
      </c>
      <c r="AS287" s="19">
        <v>0.0</v>
      </c>
      <c r="AT287" s="16">
        <v>1.0</v>
      </c>
      <c r="AU287" s="16">
        <v>25.0</v>
      </c>
      <c r="AV287" s="16">
        <v>10.0</v>
      </c>
      <c r="AW287" s="16">
        <v>12.0</v>
      </c>
      <c r="AX287" s="17">
        <f t="shared" si="3"/>
        <v>0.6</v>
      </c>
      <c r="AY287" s="17">
        <v>0.0</v>
      </c>
      <c r="AZ287" s="17">
        <v>0.0</v>
      </c>
      <c r="BA287" s="17">
        <v>0.0</v>
      </c>
      <c r="BB287" s="17">
        <v>0.0</v>
      </c>
      <c r="BC287" s="17">
        <f t="shared" si="5"/>
        <v>0</v>
      </c>
      <c r="BD287" s="8" t="s">
        <v>1615</v>
      </c>
      <c r="BE287" s="22" t="s">
        <v>2019</v>
      </c>
    </row>
    <row r="288" ht="15.75" customHeight="1">
      <c r="A288" s="11">
        <v>4000106.0</v>
      </c>
      <c r="B288" s="8" t="s">
        <v>2020</v>
      </c>
      <c r="C288" s="8">
        <v>4.0</v>
      </c>
      <c r="D288" s="8" t="s">
        <v>1603</v>
      </c>
      <c r="E288" s="8">
        <v>1.0</v>
      </c>
      <c r="F288" s="8" t="s">
        <v>1604</v>
      </c>
      <c r="G288" s="8">
        <v>1.0</v>
      </c>
      <c r="H288" s="8" t="s">
        <v>1605</v>
      </c>
      <c r="I288" s="11">
        <v>6.9733306218E11</v>
      </c>
      <c r="J288" s="11">
        <v>6.9733306218E11</v>
      </c>
      <c r="K288" s="11" t="s">
        <v>2021</v>
      </c>
      <c r="L288" s="24" t="s">
        <v>2022</v>
      </c>
      <c r="M288" s="26" t="s">
        <v>2023</v>
      </c>
      <c r="N288" s="11">
        <f t="shared" si="1"/>
        <v>19</v>
      </c>
      <c r="O288" s="8" t="s">
        <v>1609</v>
      </c>
      <c r="P288" s="11" t="s">
        <v>2007</v>
      </c>
      <c r="Q288" s="29">
        <v>1489.0</v>
      </c>
      <c r="R288" s="12">
        <f t="shared" si="2"/>
        <v>1727.24</v>
      </c>
      <c r="S288" s="8" t="s">
        <v>68</v>
      </c>
      <c r="T288" s="9" t="s">
        <v>1611</v>
      </c>
      <c r="U288" s="9" t="s">
        <v>1612</v>
      </c>
      <c r="V288" s="13">
        <v>45117.0</v>
      </c>
      <c r="W288" s="24" t="s">
        <v>2022</v>
      </c>
      <c r="X288" s="11"/>
      <c r="Y288" s="23"/>
      <c r="Z288" s="11"/>
      <c r="AA288" s="11"/>
      <c r="AB288" s="24"/>
      <c r="AC288" s="59"/>
      <c r="AD288" s="24"/>
      <c r="AE288" s="24"/>
      <c r="AF288" s="11" t="s">
        <v>2024</v>
      </c>
      <c r="AG288" s="8">
        <f>'Disponibilidad en canales comer'!M231</f>
        <v>0</v>
      </c>
      <c r="AH288" s="8">
        <f>COUNTIF('Composición de COMBOS'!B:B,A288)</f>
        <v>0</v>
      </c>
      <c r="AI288" s="8">
        <v>1.0</v>
      </c>
      <c r="AJ288" s="8">
        <v>1.0</v>
      </c>
      <c r="AK288" s="8" t="s">
        <v>75</v>
      </c>
      <c r="AL288" s="16">
        <v>0.25</v>
      </c>
      <c r="AM288" s="16">
        <v>1.9</v>
      </c>
      <c r="AN288" s="16">
        <v>4.7</v>
      </c>
      <c r="AO288" s="16">
        <v>9.6</v>
      </c>
      <c r="AP288" s="19">
        <v>0.0</v>
      </c>
      <c r="AQ288" s="19">
        <v>0.0</v>
      </c>
      <c r="AR288" s="19">
        <v>0.0</v>
      </c>
      <c r="AS288" s="19">
        <v>0.0</v>
      </c>
      <c r="AT288" s="16">
        <v>1.0</v>
      </c>
      <c r="AU288" s="16">
        <v>25.0</v>
      </c>
      <c r="AV288" s="16">
        <v>10.0</v>
      </c>
      <c r="AW288" s="16">
        <v>12.0</v>
      </c>
      <c r="AX288" s="17">
        <f t="shared" si="3"/>
        <v>0.6</v>
      </c>
      <c r="AY288" s="17">
        <v>0.0</v>
      </c>
      <c r="AZ288" s="17">
        <v>0.0</v>
      </c>
      <c r="BA288" s="17">
        <v>0.0</v>
      </c>
      <c r="BB288" s="17">
        <v>0.0</v>
      </c>
      <c r="BC288" s="17">
        <f t="shared" si="5"/>
        <v>0</v>
      </c>
      <c r="BD288" s="8" t="s">
        <v>1615</v>
      </c>
      <c r="BE288" s="22" t="s">
        <v>2025</v>
      </c>
    </row>
    <row r="289" ht="15.75" customHeight="1">
      <c r="A289" s="11">
        <v>4000107.0</v>
      </c>
      <c r="B289" s="8" t="s">
        <v>2026</v>
      </c>
      <c r="C289" s="8">
        <v>4.0</v>
      </c>
      <c r="D289" s="8" t="s">
        <v>1603</v>
      </c>
      <c r="E289" s="8">
        <v>1.0</v>
      </c>
      <c r="F289" s="8" t="s">
        <v>1604</v>
      </c>
      <c r="G289" s="8">
        <v>1.0</v>
      </c>
      <c r="H289" s="8" t="s">
        <v>1605</v>
      </c>
      <c r="I289" s="11">
        <v>6.97333062197E11</v>
      </c>
      <c r="J289" s="11">
        <v>6.97333062197E11</v>
      </c>
      <c r="K289" s="11" t="s">
        <v>2021</v>
      </c>
      <c r="L289" s="24" t="s">
        <v>2027</v>
      </c>
      <c r="M289" s="26" t="s">
        <v>2028</v>
      </c>
      <c r="N289" s="11">
        <f t="shared" si="1"/>
        <v>18</v>
      </c>
      <c r="O289" s="8" t="s">
        <v>1609</v>
      </c>
      <c r="P289" s="11" t="s">
        <v>2007</v>
      </c>
      <c r="Q289" s="29">
        <v>1489.0</v>
      </c>
      <c r="R289" s="12">
        <f t="shared" si="2"/>
        <v>1727.24</v>
      </c>
      <c r="S289" s="8" t="s">
        <v>68</v>
      </c>
      <c r="T289" s="9" t="s">
        <v>1611</v>
      </c>
      <c r="U289" s="9" t="s">
        <v>1612</v>
      </c>
      <c r="V289" s="13">
        <v>45117.0</v>
      </c>
      <c r="W289" s="24" t="s">
        <v>2027</v>
      </c>
      <c r="X289" s="11"/>
      <c r="Y289" s="23"/>
      <c r="Z289" s="11"/>
      <c r="AA289" s="11"/>
      <c r="AB289" s="24"/>
      <c r="AC289" s="59"/>
      <c r="AD289" s="24"/>
      <c r="AE289" s="24"/>
      <c r="AF289" s="11" t="s">
        <v>2029</v>
      </c>
      <c r="AG289" s="8">
        <f>'Disponibilidad en canales comer'!M232</f>
        <v>0</v>
      </c>
      <c r="AH289" s="8">
        <f>COUNTIF('Composición de COMBOS'!B:B,A289)</f>
        <v>0</v>
      </c>
      <c r="AI289" s="8">
        <v>1.0</v>
      </c>
      <c r="AJ289" s="8">
        <v>1.0</v>
      </c>
      <c r="AK289" s="8" t="s">
        <v>75</v>
      </c>
      <c r="AL289" s="16">
        <v>0.25</v>
      </c>
      <c r="AM289" s="16">
        <v>1.9</v>
      </c>
      <c r="AN289" s="16">
        <v>4.7</v>
      </c>
      <c r="AO289" s="16">
        <v>9.6</v>
      </c>
      <c r="AP289" s="19">
        <v>0.0</v>
      </c>
      <c r="AQ289" s="19">
        <v>0.0</v>
      </c>
      <c r="AR289" s="19">
        <v>0.0</v>
      </c>
      <c r="AS289" s="19">
        <v>0.0</v>
      </c>
      <c r="AT289" s="16">
        <v>1.0</v>
      </c>
      <c r="AU289" s="16">
        <v>25.0</v>
      </c>
      <c r="AV289" s="16">
        <v>10.0</v>
      </c>
      <c r="AW289" s="16">
        <v>12.0</v>
      </c>
      <c r="AX289" s="17">
        <f t="shared" si="3"/>
        <v>0.6</v>
      </c>
      <c r="AY289" s="17">
        <v>0.0</v>
      </c>
      <c r="AZ289" s="17">
        <v>0.0</v>
      </c>
      <c r="BA289" s="17">
        <v>0.0</v>
      </c>
      <c r="BB289" s="17">
        <v>0.0</v>
      </c>
      <c r="BC289" s="17">
        <f t="shared" si="5"/>
        <v>0</v>
      </c>
      <c r="BD289" s="8" t="s">
        <v>1615</v>
      </c>
      <c r="BE289" s="22" t="s">
        <v>2030</v>
      </c>
    </row>
    <row r="290" ht="15.75" customHeight="1">
      <c r="A290" s="11">
        <v>4000108.0</v>
      </c>
      <c r="B290" s="8" t="s">
        <v>2031</v>
      </c>
      <c r="C290" s="8">
        <v>4.0</v>
      </c>
      <c r="D290" s="8" t="s">
        <v>1603</v>
      </c>
      <c r="E290" s="8">
        <v>1.0</v>
      </c>
      <c r="F290" s="8" t="s">
        <v>1604</v>
      </c>
      <c r="G290" s="8">
        <v>1.0</v>
      </c>
      <c r="H290" s="8" t="s">
        <v>1605</v>
      </c>
      <c r="I290" s="11">
        <v>6.97333062203E11</v>
      </c>
      <c r="J290" s="11">
        <v>6.97333062203E11</v>
      </c>
      <c r="K290" s="11" t="s">
        <v>2021</v>
      </c>
      <c r="L290" s="24" t="s">
        <v>2032</v>
      </c>
      <c r="M290" s="26" t="s">
        <v>2033</v>
      </c>
      <c r="N290" s="11">
        <f t="shared" si="1"/>
        <v>18</v>
      </c>
      <c r="O290" s="8" t="s">
        <v>1609</v>
      </c>
      <c r="P290" s="11" t="s">
        <v>2007</v>
      </c>
      <c r="Q290" s="29">
        <v>1489.0</v>
      </c>
      <c r="R290" s="12">
        <f t="shared" si="2"/>
        <v>1727.24</v>
      </c>
      <c r="S290" s="8" t="s">
        <v>68</v>
      </c>
      <c r="T290" s="9" t="s">
        <v>1611</v>
      </c>
      <c r="U290" s="9" t="s">
        <v>1612</v>
      </c>
      <c r="V290" s="13">
        <v>45117.0</v>
      </c>
      <c r="W290" s="24" t="s">
        <v>2032</v>
      </c>
      <c r="X290" s="11"/>
      <c r="Y290" s="23"/>
      <c r="Z290" s="11"/>
      <c r="AA290" s="11"/>
      <c r="AB290" s="24"/>
      <c r="AC290" s="59"/>
      <c r="AD290" s="24"/>
      <c r="AE290" s="24"/>
      <c r="AF290" s="11" t="s">
        <v>2034</v>
      </c>
      <c r="AG290" s="8">
        <f>'Disponibilidad en canales comer'!M233</f>
        <v>0</v>
      </c>
      <c r="AH290" s="8">
        <f>COUNTIF('Composición de COMBOS'!B:B,A290)</f>
        <v>0</v>
      </c>
      <c r="AI290" s="8">
        <v>1.0</v>
      </c>
      <c r="AJ290" s="8">
        <v>1.0</v>
      </c>
      <c r="AK290" s="8" t="s">
        <v>75</v>
      </c>
      <c r="AL290" s="16">
        <v>0.25</v>
      </c>
      <c r="AM290" s="16">
        <v>1.9</v>
      </c>
      <c r="AN290" s="16">
        <v>4.7</v>
      </c>
      <c r="AO290" s="16">
        <v>9.6</v>
      </c>
      <c r="AP290" s="19">
        <v>0.0</v>
      </c>
      <c r="AQ290" s="19">
        <v>0.0</v>
      </c>
      <c r="AR290" s="19">
        <v>0.0</v>
      </c>
      <c r="AS290" s="19">
        <v>0.0</v>
      </c>
      <c r="AT290" s="16">
        <v>1.0</v>
      </c>
      <c r="AU290" s="16">
        <v>25.0</v>
      </c>
      <c r="AV290" s="16">
        <v>10.0</v>
      </c>
      <c r="AW290" s="16">
        <v>12.0</v>
      </c>
      <c r="AX290" s="17">
        <f t="shared" si="3"/>
        <v>0.6</v>
      </c>
      <c r="AY290" s="17">
        <v>0.0</v>
      </c>
      <c r="AZ290" s="17">
        <v>0.0</v>
      </c>
      <c r="BA290" s="17">
        <v>0.0</v>
      </c>
      <c r="BB290" s="17">
        <v>0.0</v>
      </c>
      <c r="BC290" s="17">
        <f t="shared" si="5"/>
        <v>0</v>
      </c>
      <c r="BD290" s="8" t="s">
        <v>1615</v>
      </c>
      <c r="BE290" s="22" t="s">
        <v>2035</v>
      </c>
    </row>
    <row r="291" ht="15.75" customHeight="1">
      <c r="A291" s="11">
        <v>4000109.0</v>
      </c>
      <c r="B291" s="8" t="s">
        <v>2036</v>
      </c>
      <c r="C291" s="8">
        <v>4.0</v>
      </c>
      <c r="D291" s="8" t="s">
        <v>1603</v>
      </c>
      <c r="E291" s="8">
        <v>1.0</v>
      </c>
      <c r="F291" s="8" t="s">
        <v>1604</v>
      </c>
      <c r="G291" s="8">
        <v>1.0</v>
      </c>
      <c r="H291" s="8" t="s">
        <v>1605</v>
      </c>
      <c r="I291" s="11">
        <v>6.9733306221E11</v>
      </c>
      <c r="J291" s="11">
        <v>6.9733306221E11</v>
      </c>
      <c r="K291" s="11" t="s">
        <v>2021</v>
      </c>
      <c r="L291" s="24" t="s">
        <v>2037</v>
      </c>
      <c r="M291" s="26" t="s">
        <v>2038</v>
      </c>
      <c r="N291" s="11">
        <f t="shared" si="1"/>
        <v>20</v>
      </c>
      <c r="O291" s="8" t="s">
        <v>1609</v>
      </c>
      <c r="P291" s="11" t="s">
        <v>2007</v>
      </c>
      <c r="Q291" s="29">
        <v>1489.0</v>
      </c>
      <c r="R291" s="12">
        <f t="shared" si="2"/>
        <v>1727.24</v>
      </c>
      <c r="S291" s="8" t="s">
        <v>68</v>
      </c>
      <c r="T291" s="9" t="s">
        <v>1611</v>
      </c>
      <c r="U291" s="9" t="s">
        <v>1612</v>
      </c>
      <c r="V291" s="13">
        <v>45117.0</v>
      </c>
      <c r="W291" s="24" t="s">
        <v>2037</v>
      </c>
      <c r="X291" s="11"/>
      <c r="Y291" s="23"/>
      <c r="Z291" s="11"/>
      <c r="AA291" s="11"/>
      <c r="AB291" s="24"/>
      <c r="AC291" s="59"/>
      <c r="AD291" s="24"/>
      <c r="AE291" s="24"/>
      <c r="AF291" s="11" t="s">
        <v>2039</v>
      </c>
      <c r="AG291" s="8">
        <f>'Disponibilidad en canales comer'!M234</f>
        <v>0</v>
      </c>
      <c r="AH291" s="8">
        <f>COUNTIF('Composición de COMBOS'!B:B,A291)</f>
        <v>0</v>
      </c>
      <c r="AI291" s="8">
        <v>1.0</v>
      </c>
      <c r="AJ291" s="8">
        <v>1.0</v>
      </c>
      <c r="AK291" s="8" t="s">
        <v>75</v>
      </c>
      <c r="AL291" s="16">
        <v>0.19</v>
      </c>
      <c r="AM291" s="16">
        <v>0.9</v>
      </c>
      <c r="AN291" s="16">
        <v>7.7</v>
      </c>
      <c r="AO291" s="16">
        <v>16.49</v>
      </c>
      <c r="AP291" s="19">
        <v>0.0</v>
      </c>
      <c r="AQ291" s="19">
        <v>0.0</v>
      </c>
      <c r="AR291" s="19">
        <v>0.0</v>
      </c>
      <c r="AS291" s="19">
        <v>0.0</v>
      </c>
      <c r="AT291" s="16">
        <v>1.0</v>
      </c>
      <c r="AU291" s="16">
        <v>25.0</v>
      </c>
      <c r="AV291" s="16">
        <v>10.0</v>
      </c>
      <c r="AW291" s="16">
        <v>12.0</v>
      </c>
      <c r="AX291" s="17">
        <f t="shared" si="3"/>
        <v>0.6</v>
      </c>
      <c r="AY291" s="17">
        <v>0.0</v>
      </c>
      <c r="AZ291" s="17">
        <v>0.0</v>
      </c>
      <c r="BA291" s="17">
        <v>0.0</v>
      </c>
      <c r="BB291" s="17">
        <v>0.0</v>
      </c>
      <c r="BC291" s="17">
        <f t="shared" si="5"/>
        <v>0</v>
      </c>
      <c r="BD291" s="8" t="s">
        <v>1615</v>
      </c>
      <c r="BE291" s="22" t="s">
        <v>2040</v>
      </c>
    </row>
    <row r="292" ht="15.75" customHeight="1">
      <c r="A292" s="11">
        <v>4000111.0</v>
      </c>
      <c r="B292" s="8" t="s">
        <v>2041</v>
      </c>
      <c r="C292" s="8">
        <v>4.0</v>
      </c>
      <c r="D292" s="8" t="s">
        <v>1603</v>
      </c>
      <c r="E292" s="8">
        <v>1.0</v>
      </c>
      <c r="F292" s="8" t="s">
        <v>1604</v>
      </c>
      <c r="G292" s="8">
        <v>1.0</v>
      </c>
      <c r="H292" s="8" t="s">
        <v>1605</v>
      </c>
      <c r="I292" s="11">
        <v>6.97333062357E11</v>
      </c>
      <c r="J292" s="11">
        <v>6.97333062357E11</v>
      </c>
      <c r="K292" s="11" t="s">
        <v>2042</v>
      </c>
      <c r="L292" s="24" t="s">
        <v>2043</v>
      </c>
      <c r="M292" s="26" t="s">
        <v>2044</v>
      </c>
      <c r="N292" s="11">
        <f t="shared" si="1"/>
        <v>22</v>
      </c>
      <c r="O292" s="8" t="s">
        <v>1609</v>
      </c>
      <c r="P292" s="11" t="s">
        <v>2007</v>
      </c>
      <c r="Q292" s="29">
        <v>1345.0</v>
      </c>
      <c r="R292" s="12">
        <f t="shared" si="2"/>
        <v>1560.2</v>
      </c>
      <c r="S292" s="8" t="s">
        <v>68</v>
      </c>
      <c r="T292" s="9" t="s">
        <v>1611</v>
      </c>
      <c r="U292" s="9" t="s">
        <v>1612</v>
      </c>
      <c r="V292" s="13">
        <v>45117.0</v>
      </c>
      <c r="W292" s="24" t="s">
        <v>2043</v>
      </c>
      <c r="X292" s="11"/>
      <c r="Y292" s="23"/>
      <c r="Z292" s="11"/>
      <c r="AA292" s="11"/>
      <c r="AB292" s="24"/>
      <c r="AC292" s="59"/>
      <c r="AD292" s="24"/>
      <c r="AE292" s="24"/>
      <c r="AF292" s="11" t="s">
        <v>2045</v>
      </c>
      <c r="AG292" s="8">
        <f>'Disponibilidad en canales comer'!M235</f>
        <v>0</v>
      </c>
      <c r="AH292" s="8">
        <f>COUNTIF('Composición de COMBOS'!B:B,A292)</f>
        <v>0</v>
      </c>
      <c r="AI292" s="8">
        <v>1.0</v>
      </c>
      <c r="AJ292" s="8">
        <v>1.0</v>
      </c>
      <c r="AK292" s="8" t="s">
        <v>75</v>
      </c>
      <c r="AL292" s="16">
        <v>0.19</v>
      </c>
      <c r="AM292" s="16">
        <v>0.9</v>
      </c>
      <c r="AN292" s="16">
        <v>7.7</v>
      </c>
      <c r="AO292" s="16">
        <v>16.49</v>
      </c>
      <c r="AP292" s="19">
        <v>0.0</v>
      </c>
      <c r="AQ292" s="19">
        <v>0.0</v>
      </c>
      <c r="AR292" s="19">
        <v>0.0</v>
      </c>
      <c r="AS292" s="19">
        <v>0.0</v>
      </c>
      <c r="AT292" s="16">
        <v>1.0</v>
      </c>
      <c r="AU292" s="16">
        <v>25.0</v>
      </c>
      <c r="AV292" s="16">
        <v>10.0</v>
      </c>
      <c r="AW292" s="16">
        <v>12.0</v>
      </c>
      <c r="AX292" s="17">
        <f t="shared" si="3"/>
        <v>0.6</v>
      </c>
      <c r="AY292" s="17">
        <v>0.0</v>
      </c>
      <c r="AZ292" s="17">
        <v>0.0</v>
      </c>
      <c r="BA292" s="17">
        <v>0.0</v>
      </c>
      <c r="BB292" s="17">
        <v>0.0</v>
      </c>
      <c r="BC292" s="17">
        <f t="shared" si="5"/>
        <v>0</v>
      </c>
      <c r="BD292" s="8" t="s">
        <v>1615</v>
      </c>
      <c r="BE292" s="22" t="s">
        <v>2046</v>
      </c>
    </row>
    <row r="293" ht="15.75" customHeight="1">
      <c r="A293" s="11">
        <v>4000112.0</v>
      </c>
      <c r="B293" s="8" t="s">
        <v>2047</v>
      </c>
      <c r="C293" s="8">
        <v>4.0</v>
      </c>
      <c r="D293" s="8" t="s">
        <v>1603</v>
      </c>
      <c r="E293" s="8">
        <v>1.0</v>
      </c>
      <c r="F293" s="8" t="s">
        <v>1604</v>
      </c>
      <c r="G293" s="8">
        <v>1.0</v>
      </c>
      <c r="H293" s="8" t="s">
        <v>1605</v>
      </c>
      <c r="I293" s="11">
        <v>6.97333062364E11</v>
      </c>
      <c r="J293" s="11">
        <v>6.97333062364E11</v>
      </c>
      <c r="K293" s="11" t="s">
        <v>2042</v>
      </c>
      <c r="L293" s="24" t="s">
        <v>2048</v>
      </c>
      <c r="M293" s="26" t="s">
        <v>2049</v>
      </c>
      <c r="N293" s="11">
        <f t="shared" si="1"/>
        <v>21</v>
      </c>
      <c r="O293" s="8" t="s">
        <v>1609</v>
      </c>
      <c r="P293" s="11" t="s">
        <v>2007</v>
      </c>
      <c r="Q293" s="29">
        <v>1345.0</v>
      </c>
      <c r="R293" s="12">
        <f t="shared" si="2"/>
        <v>1560.2</v>
      </c>
      <c r="S293" s="8" t="s">
        <v>68</v>
      </c>
      <c r="T293" s="9" t="s">
        <v>1611</v>
      </c>
      <c r="U293" s="9" t="s">
        <v>1612</v>
      </c>
      <c r="V293" s="13">
        <v>45117.0</v>
      </c>
      <c r="W293" s="24" t="s">
        <v>2048</v>
      </c>
      <c r="X293" s="11"/>
      <c r="Y293" s="23"/>
      <c r="Z293" s="11"/>
      <c r="AA293" s="11"/>
      <c r="AB293" s="24"/>
      <c r="AC293" s="59"/>
      <c r="AD293" s="24"/>
      <c r="AE293" s="24"/>
      <c r="AF293" s="11" t="s">
        <v>2045</v>
      </c>
      <c r="AG293" s="8">
        <f>'Disponibilidad en canales comer'!M236</f>
        <v>0</v>
      </c>
      <c r="AH293" s="8">
        <f>COUNTIF('Composición de COMBOS'!B:B,A293)</f>
        <v>0</v>
      </c>
      <c r="AI293" s="8">
        <v>1.0</v>
      </c>
      <c r="AJ293" s="8">
        <v>1.0</v>
      </c>
      <c r="AK293" s="8" t="s">
        <v>75</v>
      </c>
      <c r="AL293" s="16">
        <v>0.19</v>
      </c>
      <c r="AM293" s="16">
        <v>0.9</v>
      </c>
      <c r="AN293" s="16">
        <v>7.7</v>
      </c>
      <c r="AO293" s="16">
        <v>16.49</v>
      </c>
      <c r="AP293" s="19">
        <v>0.0</v>
      </c>
      <c r="AQ293" s="19">
        <v>0.0</v>
      </c>
      <c r="AR293" s="19">
        <v>0.0</v>
      </c>
      <c r="AS293" s="19">
        <v>0.0</v>
      </c>
      <c r="AT293" s="16">
        <v>1.0</v>
      </c>
      <c r="AU293" s="16">
        <v>25.0</v>
      </c>
      <c r="AV293" s="16">
        <v>10.0</v>
      </c>
      <c r="AW293" s="16">
        <v>12.0</v>
      </c>
      <c r="AX293" s="17">
        <f t="shared" si="3"/>
        <v>0.6</v>
      </c>
      <c r="AY293" s="17">
        <v>0.0</v>
      </c>
      <c r="AZ293" s="17">
        <v>0.0</v>
      </c>
      <c r="BA293" s="17">
        <v>0.0</v>
      </c>
      <c r="BB293" s="17">
        <v>0.0</v>
      </c>
      <c r="BC293" s="17">
        <f t="shared" si="5"/>
        <v>0</v>
      </c>
      <c r="BD293" s="8" t="s">
        <v>1615</v>
      </c>
      <c r="BE293" s="22" t="s">
        <v>2050</v>
      </c>
    </row>
    <row r="294" ht="15.75" customHeight="1">
      <c r="A294" s="11">
        <v>4000114.0</v>
      </c>
      <c r="B294" s="8" t="s">
        <v>2051</v>
      </c>
      <c r="C294" s="8">
        <v>4.0</v>
      </c>
      <c r="D294" s="8" t="s">
        <v>1603</v>
      </c>
      <c r="E294" s="8">
        <v>1.0</v>
      </c>
      <c r="F294" s="8" t="s">
        <v>1604</v>
      </c>
      <c r="G294" s="8">
        <v>1.0</v>
      </c>
      <c r="H294" s="8" t="s">
        <v>1605</v>
      </c>
      <c r="I294" s="11">
        <v>6.97333062371E11</v>
      </c>
      <c r="J294" s="11">
        <v>6.97333062371E11</v>
      </c>
      <c r="K294" s="11" t="s">
        <v>2042</v>
      </c>
      <c r="L294" s="24" t="s">
        <v>2052</v>
      </c>
      <c r="M294" s="26" t="s">
        <v>2053</v>
      </c>
      <c r="N294" s="11">
        <f t="shared" si="1"/>
        <v>20</v>
      </c>
      <c r="O294" s="8" t="s">
        <v>1609</v>
      </c>
      <c r="P294" s="11" t="s">
        <v>2007</v>
      </c>
      <c r="Q294" s="29">
        <v>1345.0</v>
      </c>
      <c r="R294" s="12">
        <f t="shared" si="2"/>
        <v>1560.2</v>
      </c>
      <c r="S294" s="8" t="s">
        <v>68</v>
      </c>
      <c r="T294" s="9" t="s">
        <v>1611</v>
      </c>
      <c r="U294" s="9" t="s">
        <v>1612</v>
      </c>
      <c r="V294" s="13">
        <v>45117.0</v>
      </c>
      <c r="W294" s="24" t="s">
        <v>2052</v>
      </c>
      <c r="X294" s="11"/>
      <c r="Y294" s="23"/>
      <c r="Z294" s="11"/>
      <c r="AA294" s="11"/>
      <c r="AB294" s="24"/>
      <c r="AC294" s="59"/>
      <c r="AD294" s="24"/>
      <c r="AE294" s="24"/>
      <c r="AF294" s="11" t="s">
        <v>2054</v>
      </c>
      <c r="AG294" s="8">
        <f>'Disponibilidad en canales comer'!M237</f>
        <v>0</v>
      </c>
      <c r="AH294" s="8">
        <f>COUNTIF('Composición de COMBOS'!B:B,A294)</f>
        <v>0</v>
      </c>
      <c r="AI294" s="8">
        <v>1.0</v>
      </c>
      <c r="AJ294" s="8">
        <v>1.0</v>
      </c>
      <c r="AK294" s="8" t="s">
        <v>75</v>
      </c>
      <c r="AL294" s="16">
        <v>0.19</v>
      </c>
      <c r="AM294" s="16">
        <v>0.9</v>
      </c>
      <c r="AN294" s="16">
        <v>7.7</v>
      </c>
      <c r="AO294" s="16">
        <v>16.49</v>
      </c>
      <c r="AP294" s="19">
        <v>0.0</v>
      </c>
      <c r="AQ294" s="19">
        <v>0.0</v>
      </c>
      <c r="AR294" s="19">
        <v>0.0</v>
      </c>
      <c r="AS294" s="19">
        <v>0.0</v>
      </c>
      <c r="AT294" s="16">
        <v>1.0</v>
      </c>
      <c r="AU294" s="16">
        <v>25.0</v>
      </c>
      <c r="AV294" s="16">
        <v>10.0</v>
      </c>
      <c r="AW294" s="16">
        <v>12.0</v>
      </c>
      <c r="AX294" s="17">
        <f t="shared" si="3"/>
        <v>0.6</v>
      </c>
      <c r="AY294" s="17">
        <v>0.0</v>
      </c>
      <c r="AZ294" s="17">
        <v>0.0</v>
      </c>
      <c r="BA294" s="17">
        <v>0.0</v>
      </c>
      <c r="BB294" s="17">
        <v>0.0</v>
      </c>
      <c r="BC294" s="17">
        <f t="shared" si="5"/>
        <v>0</v>
      </c>
      <c r="BD294" s="8" t="s">
        <v>1615</v>
      </c>
      <c r="BE294" s="37"/>
    </row>
    <row r="295" ht="15.75" customHeight="1">
      <c r="A295" s="11">
        <v>4000115.0</v>
      </c>
      <c r="B295" s="8" t="s">
        <v>2055</v>
      </c>
      <c r="C295" s="8">
        <v>4.0</v>
      </c>
      <c r="D295" s="8" t="s">
        <v>1603</v>
      </c>
      <c r="E295" s="8">
        <v>1.0</v>
      </c>
      <c r="F295" s="8" t="s">
        <v>1604</v>
      </c>
      <c r="G295" s="8">
        <v>1.0</v>
      </c>
      <c r="H295" s="8" t="s">
        <v>1605</v>
      </c>
      <c r="I295" s="11">
        <v>6.97333062395E11</v>
      </c>
      <c r="J295" s="11">
        <v>6.97333062395E11</v>
      </c>
      <c r="K295" s="11" t="s">
        <v>2042</v>
      </c>
      <c r="L295" s="24" t="s">
        <v>2056</v>
      </c>
      <c r="M295" s="26" t="s">
        <v>2057</v>
      </c>
      <c r="N295" s="11">
        <f t="shared" si="1"/>
        <v>22</v>
      </c>
      <c r="O295" s="8" t="s">
        <v>1609</v>
      </c>
      <c r="P295" s="11" t="s">
        <v>2007</v>
      </c>
      <c r="Q295" s="29">
        <v>1345.0</v>
      </c>
      <c r="R295" s="12">
        <f t="shared" si="2"/>
        <v>1560.2</v>
      </c>
      <c r="S295" s="8" t="s">
        <v>68</v>
      </c>
      <c r="T295" s="9" t="s">
        <v>1611</v>
      </c>
      <c r="U295" s="9" t="s">
        <v>1612</v>
      </c>
      <c r="V295" s="13">
        <v>45117.0</v>
      </c>
      <c r="W295" s="24" t="s">
        <v>2056</v>
      </c>
      <c r="X295" s="11"/>
      <c r="Y295" s="23"/>
      <c r="Z295" s="11"/>
      <c r="AA295" s="11"/>
      <c r="AB295" s="24"/>
      <c r="AC295" s="59"/>
      <c r="AD295" s="24"/>
      <c r="AE295" s="24"/>
      <c r="AF295" s="11" t="s">
        <v>2058</v>
      </c>
      <c r="AG295" s="8">
        <f>'Disponibilidad en canales comer'!M238</f>
        <v>0</v>
      </c>
      <c r="AH295" s="8">
        <f>COUNTIF('Composición de COMBOS'!B:B,A295)</f>
        <v>0</v>
      </c>
      <c r="AI295" s="8">
        <v>1.0</v>
      </c>
      <c r="AJ295" s="8">
        <v>1.0</v>
      </c>
      <c r="AK295" s="8" t="s">
        <v>75</v>
      </c>
      <c r="AL295" s="16">
        <v>0.19</v>
      </c>
      <c r="AM295" s="16">
        <v>0.9</v>
      </c>
      <c r="AN295" s="16">
        <v>7.7</v>
      </c>
      <c r="AO295" s="16">
        <v>16.49</v>
      </c>
      <c r="AP295" s="19">
        <v>0.0</v>
      </c>
      <c r="AQ295" s="19">
        <v>0.0</v>
      </c>
      <c r="AR295" s="19">
        <v>0.0</v>
      </c>
      <c r="AS295" s="19">
        <v>0.0</v>
      </c>
      <c r="AT295" s="16">
        <v>1.0</v>
      </c>
      <c r="AU295" s="16">
        <v>25.0</v>
      </c>
      <c r="AV295" s="16">
        <v>10.0</v>
      </c>
      <c r="AW295" s="16">
        <v>12.0</v>
      </c>
      <c r="AX295" s="17">
        <f t="shared" si="3"/>
        <v>0.6</v>
      </c>
      <c r="AY295" s="17">
        <v>0.0</v>
      </c>
      <c r="AZ295" s="17">
        <v>0.0</v>
      </c>
      <c r="BA295" s="17">
        <v>0.0</v>
      </c>
      <c r="BB295" s="17">
        <v>0.0</v>
      </c>
      <c r="BC295" s="17">
        <f t="shared" si="5"/>
        <v>0</v>
      </c>
      <c r="BD295" s="8" t="s">
        <v>1615</v>
      </c>
      <c r="BE295" s="22" t="s">
        <v>2059</v>
      </c>
    </row>
    <row r="296" ht="15.75" customHeight="1">
      <c r="A296" s="11">
        <v>4000116.0</v>
      </c>
      <c r="B296" s="8" t="s">
        <v>2060</v>
      </c>
      <c r="C296" s="8">
        <v>4.0</v>
      </c>
      <c r="D296" s="8" t="s">
        <v>1603</v>
      </c>
      <c r="E296" s="8">
        <v>1.0</v>
      </c>
      <c r="F296" s="8" t="s">
        <v>1604</v>
      </c>
      <c r="G296" s="8">
        <v>1.0</v>
      </c>
      <c r="H296" s="8" t="s">
        <v>1605</v>
      </c>
      <c r="I296" s="11">
        <v>6.97333062562E11</v>
      </c>
      <c r="J296" s="11">
        <v>6.97333062562E11</v>
      </c>
      <c r="K296" s="11" t="s">
        <v>2061</v>
      </c>
      <c r="L296" s="24" t="s">
        <v>2062</v>
      </c>
      <c r="M296" s="26" t="s">
        <v>2063</v>
      </c>
      <c r="N296" s="11">
        <f t="shared" si="1"/>
        <v>21</v>
      </c>
      <c r="O296" s="8" t="s">
        <v>1609</v>
      </c>
      <c r="P296" s="11" t="s">
        <v>2007</v>
      </c>
      <c r="Q296" s="29">
        <v>1964.0</v>
      </c>
      <c r="R296" s="12">
        <f t="shared" si="2"/>
        <v>2278.24</v>
      </c>
      <c r="S296" s="8" t="s">
        <v>68</v>
      </c>
      <c r="T296" s="9" t="s">
        <v>1611</v>
      </c>
      <c r="U296" s="9" t="s">
        <v>1612</v>
      </c>
      <c r="V296" s="13">
        <v>45117.0</v>
      </c>
      <c r="W296" s="24" t="s">
        <v>2062</v>
      </c>
      <c r="X296" s="11"/>
      <c r="Y296" s="23"/>
      <c r="Z296" s="11"/>
      <c r="AA296" s="11"/>
      <c r="AB296" s="24"/>
      <c r="AC296" s="59"/>
      <c r="AD296" s="24"/>
      <c r="AE296" s="24"/>
      <c r="AF296" s="11" t="s">
        <v>2064</v>
      </c>
      <c r="AG296" s="8">
        <f>'Disponibilidad en canales comer'!M239</f>
        <v>0</v>
      </c>
      <c r="AH296" s="8">
        <f>COUNTIF('Composición de COMBOS'!B:B,A296)</f>
        <v>0</v>
      </c>
      <c r="AI296" s="8">
        <v>1.0</v>
      </c>
      <c r="AJ296" s="8">
        <v>1.0</v>
      </c>
      <c r="AK296" s="8" t="s">
        <v>75</v>
      </c>
      <c r="AL296" s="16">
        <v>9.99999999999979E-6</v>
      </c>
      <c r="AM296" s="16">
        <v>9.99999999999979E-6</v>
      </c>
      <c r="AN296" s="16">
        <v>9.99999999999979E-6</v>
      </c>
      <c r="AO296" s="16">
        <v>9.99999999999979E-6</v>
      </c>
      <c r="AP296" s="19">
        <v>0.0</v>
      </c>
      <c r="AQ296" s="19">
        <v>0.0</v>
      </c>
      <c r="AR296" s="19">
        <v>0.0</v>
      </c>
      <c r="AS296" s="19">
        <v>0.0</v>
      </c>
      <c r="AT296" s="16">
        <v>1.0</v>
      </c>
      <c r="AU296" s="16">
        <v>25.0</v>
      </c>
      <c r="AV296" s="16">
        <v>10.0</v>
      </c>
      <c r="AW296" s="16">
        <v>12.0</v>
      </c>
      <c r="AX296" s="17">
        <f t="shared" si="3"/>
        <v>0.6</v>
      </c>
      <c r="AY296" s="17">
        <v>0.0</v>
      </c>
      <c r="AZ296" s="17">
        <v>0.0</v>
      </c>
      <c r="BA296" s="17">
        <v>0.0</v>
      </c>
      <c r="BB296" s="17">
        <v>0.0</v>
      </c>
      <c r="BC296" s="17">
        <f t="shared" si="5"/>
        <v>0</v>
      </c>
      <c r="BD296" s="8" t="s">
        <v>1615</v>
      </c>
      <c r="BE296" s="22" t="s">
        <v>2065</v>
      </c>
    </row>
    <row r="297" ht="15.75" customHeight="1">
      <c r="A297" s="11">
        <v>4000117.0</v>
      </c>
      <c r="B297" s="8" t="s">
        <v>2066</v>
      </c>
      <c r="C297" s="8">
        <v>4.0</v>
      </c>
      <c r="D297" s="8" t="s">
        <v>1603</v>
      </c>
      <c r="E297" s="8">
        <v>1.0</v>
      </c>
      <c r="F297" s="8" t="s">
        <v>1604</v>
      </c>
      <c r="G297" s="8">
        <v>1.0</v>
      </c>
      <c r="H297" s="8" t="s">
        <v>1605</v>
      </c>
      <c r="I297" s="11">
        <v>6.97333062579E11</v>
      </c>
      <c r="J297" s="11">
        <v>6.97333062579E11</v>
      </c>
      <c r="K297" s="11" t="s">
        <v>2061</v>
      </c>
      <c r="L297" s="24" t="s">
        <v>2067</v>
      </c>
      <c r="M297" s="26" t="s">
        <v>2068</v>
      </c>
      <c r="N297" s="11">
        <f t="shared" si="1"/>
        <v>20</v>
      </c>
      <c r="O297" s="8" t="s">
        <v>1609</v>
      </c>
      <c r="P297" s="11" t="s">
        <v>2007</v>
      </c>
      <c r="Q297" s="29">
        <v>1964.0</v>
      </c>
      <c r="R297" s="12">
        <f t="shared" si="2"/>
        <v>2278.24</v>
      </c>
      <c r="S297" s="8" t="s">
        <v>68</v>
      </c>
      <c r="T297" s="9" t="s">
        <v>1611</v>
      </c>
      <c r="U297" s="9" t="s">
        <v>1612</v>
      </c>
      <c r="V297" s="13">
        <v>45117.0</v>
      </c>
      <c r="W297" s="24" t="s">
        <v>2067</v>
      </c>
      <c r="X297" s="11"/>
      <c r="Y297" s="23"/>
      <c r="Z297" s="11"/>
      <c r="AA297" s="11"/>
      <c r="AB297" s="24"/>
      <c r="AC297" s="59"/>
      <c r="AD297" s="24"/>
      <c r="AE297" s="24"/>
      <c r="AF297" s="11" t="s">
        <v>2069</v>
      </c>
      <c r="AG297" s="8">
        <f>'Disponibilidad en canales comer'!M240</f>
        <v>0</v>
      </c>
      <c r="AH297" s="8">
        <f>COUNTIF('Composición de COMBOS'!B:B,A297)</f>
        <v>0</v>
      </c>
      <c r="AI297" s="8">
        <v>1.0</v>
      </c>
      <c r="AJ297" s="8">
        <v>1.0</v>
      </c>
      <c r="AK297" s="8" t="s">
        <v>75</v>
      </c>
      <c r="AL297" s="16">
        <v>9.99999999999979E-6</v>
      </c>
      <c r="AM297" s="16">
        <v>9.99999999999979E-6</v>
      </c>
      <c r="AN297" s="16">
        <v>9.99999999999979E-6</v>
      </c>
      <c r="AO297" s="16">
        <v>9.99999999999979E-6</v>
      </c>
      <c r="AP297" s="19">
        <v>0.0</v>
      </c>
      <c r="AQ297" s="19">
        <v>0.0</v>
      </c>
      <c r="AR297" s="19">
        <v>0.0</v>
      </c>
      <c r="AS297" s="19">
        <v>0.0</v>
      </c>
      <c r="AT297" s="16">
        <v>1.0</v>
      </c>
      <c r="AU297" s="16">
        <v>25.0</v>
      </c>
      <c r="AV297" s="16">
        <v>10.0</v>
      </c>
      <c r="AW297" s="16">
        <v>12.0</v>
      </c>
      <c r="AX297" s="17">
        <f t="shared" si="3"/>
        <v>0.6</v>
      </c>
      <c r="AY297" s="17">
        <v>0.0</v>
      </c>
      <c r="AZ297" s="17">
        <v>0.0</v>
      </c>
      <c r="BA297" s="17">
        <v>0.0</v>
      </c>
      <c r="BB297" s="17">
        <v>0.0</v>
      </c>
      <c r="BC297" s="17">
        <f t="shared" si="5"/>
        <v>0</v>
      </c>
      <c r="BD297" s="8" t="s">
        <v>1615</v>
      </c>
      <c r="BE297" s="22" t="s">
        <v>2070</v>
      </c>
    </row>
    <row r="298" ht="15.75" customHeight="1">
      <c r="A298" s="11">
        <v>4000118.0</v>
      </c>
      <c r="B298" s="8" t="s">
        <v>2071</v>
      </c>
      <c r="C298" s="8">
        <v>4.0</v>
      </c>
      <c r="D298" s="8" t="s">
        <v>1603</v>
      </c>
      <c r="E298" s="8">
        <v>1.0</v>
      </c>
      <c r="F298" s="8" t="s">
        <v>1604</v>
      </c>
      <c r="G298" s="8">
        <v>1.0</v>
      </c>
      <c r="H298" s="8" t="s">
        <v>1605</v>
      </c>
      <c r="I298" s="11">
        <v>6.97333062586E11</v>
      </c>
      <c r="J298" s="11">
        <v>6.97333062586E11</v>
      </c>
      <c r="K298" s="11" t="s">
        <v>2061</v>
      </c>
      <c r="L298" s="24" t="s">
        <v>2072</v>
      </c>
      <c r="M298" s="26" t="s">
        <v>2073</v>
      </c>
      <c r="N298" s="11">
        <f t="shared" si="1"/>
        <v>21</v>
      </c>
      <c r="O298" s="8" t="s">
        <v>1609</v>
      </c>
      <c r="P298" s="11" t="s">
        <v>2007</v>
      </c>
      <c r="Q298" s="29">
        <v>1964.0</v>
      </c>
      <c r="R298" s="12">
        <f t="shared" si="2"/>
        <v>2278.24</v>
      </c>
      <c r="S298" s="8" t="s">
        <v>68</v>
      </c>
      <c r="T298" s="9" t="s">
        <v>1611</v>
      </c>
      <c r="U298" s="9" t="s">
        <v>1612</v>
      </c>
      <c r="V298" s="13">
        <v>45117.0</v>
      </c>
      <c r="W298" s="24" t="s">
        <v>2072</v>
      </c>
      <c r="X298" s="11"/>
      <c r="Y298" s="23"/>
      <c r="Z298" s="11"/>
      <c r="AA298" s="11"/>
      <c r="AB298" s="24"/>
      <c r="AC298" s="59"/>
      <c r="AD298" s="24"/>
      <c r="AE298" s="24"/>
      <c r="AF298" s="11" t="s">
        <v>2074</v>
      </c>
      <c r="AG298" s="8">
        <f>'Disponibilidad en canales comer'!M241</f>
        <v>0</v>
      </c>
      <c r="AH298" s="8">
        <f>COUNTIF('Composición de COMBOS'!B:B,A298)</f>
        <v>0</v>
      </c>
      <c r="AI298" s="8">
        <v>1.0</v>
      </c>
      <c r="AJ298" s="8">
        <v>1.0</v>
      </c>
      <c r="AK298" s="8" t="s">
        <v>75</v>
      </c>
      <c r="AL298" s="16">
        <v>9.99999999999978E-6</v>
      </c>
      <c r="AM298" s="16">
        <v>9.99999999999978E-6</v>
      </c>
      <c r="AN298" s="16">
        <v>9.99999999999978E-6</v>
      </c>
      <c r="AO298" s="16">
        <v>9.99999999999978E-6</v>
      </c>
      <c r="AP298" s="19">
        <v>0.0</v>
      </c>
      <c r="AQ298" s="19">
        <v>0.0</v>
      </c>
      <c r="AR298" s="19">
        <v>0.0</v>
      </c>
      <c r="AS298" s="19">
        <v>0.0</v>
      </c>
      <c r="AT298" s="16">
        <v>1.0</v>
      </c>
      <c r="AU298" s="16">
        <v>25.0</v>
      </c>
      <c r="AV298" s="16">
        <v>10.0</v>
      </c>
      <c r="AW298" s="16">
        <v>12.0</v>
      </c>
      <c r="AX298" s="17">
        <f t="shared" si="3"/>
        <v>0.6</v>
      </c>
      <c r="AY298" s="17">
        <v>0.0</v>
      </c>
      <c r="AZ298" s="17">
        <v>0.0</v>
      </c>
      <c r="BA298" s="17">
        <v>0.0</v>
      </c>
      <c r="BB298" s="17">
        <v>0.0</v>
      </c>
      <c r="BC298" s="17">
        <f t="shared" si="5"/>
        <v>0</v>
      </c>
      <c r="BD298" s="8" t="s">
        <v>1615</v>
      </c>
      <c r="BE298" s="22" t="s">
        <v>2075</v>
      </c>
    </row>
    <row r="299" ht="15.75" customHeight="1">
      <c r="A299" s="11">
        <v>4000119.0</v>
      </c>
      <c r="B299" s="8" t="s">
        <v>2076</v>
      </c>
      <c r="C299" s="8">
        <v>4.0</v>
      </c>
      <c r="D299" s="8" t="s">
        <v>1603</v>
      </c>
      <c r="E299" s="8">
        <v>1.0</v>
      </c>
      <c r="F299" s="8" t="s">
        <v>1604</v>
      </c>
      <c r="G299" s="8">
        <v>1.0</v>
      </c>
      <c r="H299" s="8" t="s">
        <v>1605</v>
      </c>
      <c r="I299" s="11">
        <v>6.97333062593E11</v>
      </c>
      <c r="J299" s="11">
        <v>6.97333062593E11</v>
      </c>
      <c r="K299" s="11" t="s">
        <v>2061</v>
      </c>
      <c r="L299" s="24" t="s">
        <v>2077</v>
      </c>
      <c r="M299" s="26" t="s">
        <v>2078</v>
      </c>
      <c r="N299" s="11">
        <f t="shared" si="1"/>
        <v>21</v>
      </c>
      <c r="O299" s="8" t="s">
        <v>1609</v>
      </c>
      <c r="P299" s="11" t="s">
        <v>2007</v>
      </c>
      <c r="Q299" s="29">
        <v>1964.0</v>
      </c>
      <c r="R299" s="12">
        <f t="shared" si="2"/>
        <v>2278.24</v>
      </c>
      <c r="S299" s="8" t="s">
        <v>68</v>
      </c>
      <c r="T299" s="9" t="s">
        <v>1611</v>
      </c>
      <c r="U299" s="9" t="s">
        <v>1612</v>
      </c>
      <c r="V299" s="13">
        <v>45117.0</v>
      </c>
      <c r="W299" s="24" t="s">
        <v>2077</v>
      </c>
      <c r="X299" s="11"/>
      <c r="Y299" s="23"/>
      <c r="Z299" s="11"/>
      <c r="AA299" s="11"/>
      <c r="AB299" s="24"/>
      <c r="AC299" s="59"/>
      <c r="AD299" s="24"/>
      <c r="AE299" s="24"/>
      <c r="AF299" s="11" t="s">
        <v>2079</v>
      </c>
      <c r="AG299" s="8">
        <f>'Disponibilidad en canales comer'!M242</f>
        <v>0</v>
      </c>
      <c r="AH299" s="8">
        <f>COUNTIF('Composición de COMBOS'!B:B,A299)</f>
        <v>0</v>
      </c>
      <c r="AI299" s="8">
        <v>1.0</v>
      </c>
      <c r="AJ299" s="8">
        <v>1.0</v>
      </c>
      <c r="AK299" s="8" t="s">
        <v>75</v>
      </c>
      <c r="AL299" s="16">
        <v>9.99999999999978E-6</v>
      </c>
      <c r="AM299" s="16">
        <v>9.99999999999978E-6</v>
      </c>
      <c r="AN299" s="16">
        <v>9.99999999999978E-6</v>
      </c>
      <c r="AO299" s="16">
        <v>9.99999999999978E-6</v>
      </c>
      <c r="AP299" s="19">
        <v>0.0</v>
      </c>
      <c r="AQ299" s="19">
        <v>0.0</v>
      </c>
      <c r="AR299" s="19">
        <v>0.0</v>
      </c>
      <c r="AS299" s="19">
        <v>0.0</v>
      </c>
      <c r="AT299" s="16">
        <v>1.0</v>
      </c>
      <c r="AU299" s="16">
        <v>25.0</v>
      </c>
      <c r="AV299" s="16">
        <v>10.0</v>
      </c>
      <c r="AW299" s="16">
        <v>12.0</v>
      </c>
      <c r="AX299" s="17">
        <f t="shared" si="3"/>
        <v>0.6</v>
      </c>
      <c r="AY299" s="17">
        <v>0.0</v>
      </c>
      <c r="AZ299" s="17">
        <v>0.0</v>
      </c>
      <c r="BA299" s="17">
        <v>0.0</v>
      </c>
      <c r="BB299" s="17">
        <v>0.0</v>
      </c>
      <c r="BC299" s="17">
        <f t="shared" si="5"/>
        <v>0</v>
      </c>
      <c r="BD299" s="8" t="s">
        <v>1615</v>
      </c>
      <c r="BE299" s="22" t="s">
        <v>2080</v>
      </c>
    </row>
    <row r="300" ht="15.75" customHeight="1">
      <c r="A300" s="11">
        <v>4000121.0</v>
      </c>
      <c r="B300" s="8" t="s">
        <v>2081</v>
      </c>
      <c r="C300" s="8">
        <v>4.0</v>
      </c>
      <c r="D300" s="8" t="s">
        <v>1603</v>
      </c>
      <c r="E300" s="8">
        <v>1.0</v>
      </c>
      <c r="F300" s="8" t="s">
        <v>1604</v>
      </c>
      <c r="G300" s="8">
        <v>1.0</v>
      </c>
      <c r="H300" s="8" t="s">
        <v>1605</v>
      </c>
      <c r="I300" s="8">
        <v>4.894461935836E12</v>
      </c>
      <c r="J300" s="8">
        <v>4.894461935836E12</v>
      </c>
      <c r="K300" s="11">
        <v>201.0</v>
      </c>
      <c r="L300" s="24" t="s">
        <v>2082</v>
      </c>
      <c r="M300" s="26" t="s">
        <v>2083</v>
      </c>
      <c r="N300" s="11">
        <f t="shared" si="1"/>
        <v>13</v>
      </c>
      <c r="O300" s="8" t="s">
        <v>1609</v>
      </c>
      <c r="P300" s="8" t="s">
        <v>2084</v>
      </c>
      <c r="Q300" s="12">
        <v>761.98099929627</v>
      </c>
      <c r="R300" s="12">
        <f t="shared" si="2"/>
        <v>883.8979592</v>
      </c>
      <c r="S300" s="8" t="s">
        <v>68</v>
      </c>
      <c r="T300" s="9" t="s">
        <v>1611</v>
      </c>
      <c r="U300" s="9" t="s">
        <v>1612</v>
      </c>
      <c r="V300" s="13">
        <v>45117.0</v>
      </c>
      <c r="W300" s="24" t="s">
        <v>2082</v>
      </c>
      <c r="X300" s="11"/>
      <c r="Y300" s="23"/>
      <c r="Z300" s="11"/>
      <c r="AA300" s="11"/>
      <c r="AB300" s="24"/>
      <c r="AC300" s="15" t="s">
        <v>2085</v>
      </c>
      <c r="AD300" s="24"/>
      <c r="AE300" s="24"/>
      <c r="AF300" s="44" t="s">
        <v>2086</v>
      </c>
      <c r="AG300" s="8">
        <f>'Disponibilidad en canales comer'!M243</f>
        <v>0</v>
      </c>
      <c r="AH300" s="8">
        <f>COUNTIF('Composición de COMBOS'!B:B,A300)</f>
        <v>1</v>
      </c>
      <c r="AI300" s="8">
        <v>1.0</v>
      </c>
      <c r="AJ300" s="8">
        <v>1.0</v>
      </c>
      <c r="AK300" s="8" t="s">
        <v>75</v>
      </c>
      <c r="AL300" s="16">
        <v>0.13</v>
      </c>
      <c r="AM300" s="16">
        <v>0.99</v>
      </c>
      <c r="AN300" s="16">
        <v>9.67</v>
      </c>
      <c r="AO300" s="16">
        <v>13.76</v>
      </c>
      <c r="AP300" s="19">
        <v>0.0</v>
      </c>
      <c r="AQ300" s="19">
        <v>0.0</v>
      </c>
      <c r="AR300" s="19">
        <v>0.0</v>
      </c>
      <c r="AS300" s="19">
        <v>0.0</v>
      </c>
      <c r="AT300" s="16">
        <v>1.0</v>
      </c>
      <c r="AU300" s="16">
        <v>25.0</v>
      </c>
      <c r="AV300" s="16">
        <v>10.0</v>
      </c>
      <c r="AW300" s="16">
        <v>12.0</v>
      </c>
      <c r="AX300" s="17">
        <f t="shared" si="3"/>
        <v>0.6</v>
      </c>
      <c r="AY300" s="17">
        <v>0.0</v>
      </c>
      <c r="AZ300" s="17">
        <v>0.0</v>
      </c>
      <c r="BA300" s="17">
        <v>0.0</v>
      </c>
      <c r="BB300" s="17">
        <v>0.0</v>
      </c>
      <c r="BC300" s="17">
        <f t="shared" si="5"/>
        <v>0</v>
      </c>
      <c r="BD300" s="8" t="s">
        <v>1615</v>
      </c>
      <c r="BE300" s="22" t="s">
        <v>2087</v>
      </c>
    </row>
    <row r="301" ht="15.75" customHeight="1">
      <c r="A301" s="11">
        <v>4000123.0</v>
      </c>
      <c r="B301" s="8" t="s">
        <v>2088</v>
      </c>
      <c r="C301" s="8">
        <v>5.0</v>
      </c>
      <c r="D301" s="8" t="s">
        <v>2089</v>
      </c>
      <c r="E301" s="8">
        <v>2.0</v>
      </c>
      <c r="F301" s="8" t="s">
        <v>2090</v>
      </c>
      <c r="G301" s="8">
        <v>1.0</v>
      </c>
      <c r="H301" s="8" t="s">
        <v>2091</v>
      </c>
      <c r="I301" s="11" t="s">
        <v>2092</v>
      </c>
      <c r="J301" s="11" t="s">
        <v>2092</v>
      </c>
      <c r="K301" s="11" t="s">
        <v>2093</v>
      </c>
      <c r="L301" s="11" t="s">
        <v>2094</v>
      </c>
      <c r="M301" s="26" t="s">
        <v>2095</v>
      </c>
      <c r="N301" s="11">
        <f t="shared" si="1"/>
        <v>22</v>
      </c>
      <c r="O301" s="8" t="s">
        <v>1609</v>
      </c>
      <c r="P301" s="11" t="s">
        <v>2096</v>
      </c>
      <c r="Q301" s="29">
        <v>818.0</v>
      </c>
      <c r="R301" s="12">
        <f t="shared" si="2"/>
        <v>948.88</v>
      </c>
      <c r="S301" s="8" t="s">
        <v>68</v>
      </c>
      <c r="T301" s="9" t="s">
        <v>2097</v>
      </c>
      <c r="U301" s="9" t="s">
        <v>2098</v>
      </c>
      <c r="V301" s="13">
        <v>45265.0</v>
      </c>
      <c r="W301" s="11" t="s">
        <v>2094</v>
      </c>
      <c r="X301" s="11"/>
      <c r="Y301" s="23"/>
      <c r="Z301" s="11"/>
      <c r="AA301" s="11"/>
      <c r="AB301" s="11"/>
      <c r="AC301" s="15"/>
      <c r="AD301" s="11"/>
      <c r="AE301" s="11"/>
      <c r="AF301" s="11" t="s">
        <v>2099</v>
      </c>
      <c r="AG301" s="8">
        <f>'Disponibilidad en canales comer'!M244</f>
        <v>0</v>
      </c>
      <c r="AH301" s="8">
        <f>COUNTIF('Composición de COMBOS'!B:B,A301)</f>
        <v>0</v>
      </c>
      <c r="AI301" s="8">
        <v>1.0</v>
      </c>
      <c r="AJ301" s="8">
        <v>1.0</v>
      </c>
      <c r="AK301" s="8" t="s">
        <v>75</v>
      </c>
      <c r="AL301" s="16">
        <v>0.0195</v>
      </c>
      <c r="AM301" s="16">
        <v>5.33</v>
      </c>
      <c r="AN301" s="16">
        <v>10.25</v>
      </c>
      <c r="AO301" s="16">
        <v>24.57</v>
      </c>
      <c r="AP301" s="19">
        <v>0.0</v>
      </c>
      <c r="AQ301" s="19">
        <v>0.0</v>
      </c>
      <c r="AR301" s="19">
        <v>0.0</v>
      </c>
      <c r="AS301" s="19">
        <v>0.0</v>
      </c>
      <c r="AT301" s="16">
        <v>1.0</v>
      </c>
      <c r="AU301" s="16">
        <v>25.0</v>
      </c>
      <c r="AV301" s="16">
        <v>10.0</v>
      </c>
      <c r="AW301" s="16">
        <v>12.0</v>
      </c>
      <c r="AX301" s="17">
        <f t="shared" si="3"/>
        <v>0.6</v>
      </c>
      <c r="AY301" s="17">
        <v>0.0</v>
      </c>
      <c r="AZ301" s="17">
        <v>0.0</v>
      </c>
      <c r="BA301" s="17">
        <v>0.0</v>
      </c>
      <c r="BB301" s="17">
        <v>0.0</v>
      </c>
      <c r="BC301" s="17">
        <f t="shared" si="5"/>
        <v>0</v>
      </c>
      <c r="BD301" s="8" t="s">
        <v>1615</v>
      </c>
      <c r="BE301" s="22" t="s">
        <v>2100</v>
      </c>
    </row>
    <row r="302" ht="15.75" customHeight="1">
      <c r="A302" s="11">
        <v>4000124.0</v>
      </c>
      <c r="B302" s="8" t="s">
        <v>2101</v>
      </c>
      <c r="C302" s="8">
        <v>5.0</v>
      </c>
      <c r="D302" s="8" t="s">
        <v>2089</v>
      </c>
      <c r="E302" s="8">
        <v>2.0</v>
      </c>
      <c r="F302" s="8" t="s">
        <v>2090</v>
      </c>
      <c r="G302" s="8">
        <v>1.0</v>
      </c>
      <c r="H302" s="8" t="s">
        <v>2091</v>
      </c>
      <c r="I302" s="11" t="s">
        <v>2102</v>
      </c>
      <c r="J302" s="11" t="s">
        <v>2102</v>
      </c>
      <c r="K302" s="11" t="s">
        <v>2093</v>
      </c>
      <c r="L302" s="11" t="s">
        <v>2103</v>
      </c>
      <c r="M302" s="26" t="s">
        <v>2104</v>
      </c>
      <c r="N302" s="11">
        <f t="shared" si="1"/>
        <v>24</v>
      </c>
      <c r="O302" s="8" t="s">
        <v>1609</v>
      </c>
      <c r="P302" s="11" t="s">
        <v>2096</v>
      </c>
      <c r="Q302" s="29">
        <v>663.75</v>
      </c>
      <c r="R302" s="12">
        <f t="shared" si="2"/>
        <v>769.95</v>
      </c>
      <c r="S302" s="8" t="s">
        <v>68</v>
      </c>
      <c r="T302" s="9" t="s">
        <v>2097</v>
      </c>
      <c r="U302" s="9" t="s">
        <v>2098</v>
      </c>
      <c r="V302" s="13">
        <v>45265.0</v>
      </c>
      <c r="W302" s="11" t="s">
        <v>2103</v>
      </c>
      <c r="X302" s="11"/>
      <c r="Y302" s="23"/>
      <c r="Z302" s="11"/>
      <c r="AA302" s="11"/>
      <c r="AB302" s="11"/>
      <c r="AC302" s="15"/>
      <c r="AD302" s="11"/>
      <c r="AE302" s="11"/>
      <c r="AF302" s="11" t="s">
        <v>2105</v>
      </c>
      <c r="AG302" s="8">
        <f>'Disponibilidad en canales comer'!M245</f>
        <v>0</v>
      </c>
      <c r="AH302" s="8">
        <f>COUNTIF('Composición de COMBOS'!B:B,A302)</f>
        <v>0</v>
      </c>
      <c r="AI302" s="8">
        <v>1.0</v>
      </c>
      <c r="AJ302" s="8">
        <v>1.0</v>
      </c>
      <c r="AK302" s="8" t="s">
        <v>75</v>
      </c>
      <c r="AL302" s="16">
        <v>0.0195</v>
      </c>
      <c r="AM302" s="16">
        <v>5.33</v>
      </c>
      <c r="AN302" s="16">
        <v>10.25</v>
      </c>
      <c r="AO302" s="16">
        <v>24.57</v>
      </c>
      <c r="AP302" s="19">
        <v>0.0</v>
      </c>
      <c r="AQ302" s="19">
        <v>0.0</v>
      </c>
      <c r="AR302" s="19">
        <v>0.0</v>
      </c>
      <c r="AS302" s="19">
        <v>0.0</v>
      </c>
      <c r="AT302" s="16">
        <v>1.0</v>
      </c>
      <c r="AU302" s="16">
        <v>25.0</v>
      </c>
      <c r="AV302" s="16">
        <v>10.0</v>
      </c>
      <c r="AW302" s="16">
        <v>12.0</v>
      </c>
      <c r="AX302" s="17">
        <f t="shared" si="3"/>
        <v>0.6</v>
      </c>
      <c r="AY302" s="17">
        <v>0.0</v>
      </c>
      <c r="AZ302" s="17">
        <v>0.0</v>
      </c>
      <c r="BA302" s="17">
        <v>0.0</v>
      </c>
      <c r="BB302" s="17">
        <v>0.0</v>
      </c>
      <c r="BC302" s="17">
        <f t="shared" si="5"/>
        <v>0</v>
      </c>
      <c r="BD302" s="8" t="s">
        <v>1615</v>
      </c>
      <c r="BE302" s="22" t="s">
        <v>2106</v>
      </c>
    </row>
    <row r="303" ht="15.75" customHeight="1">
      <c r="A303" s="11">
        <v>4000125.0</v>
      </c>
      <c r="B303" s="8" t="s">
        <v>2107</v>
      </c>
      <c r="C303" s="8">
        <v>4.0</v>
      </c>
      <c r="D303" s="8" t="s">
        <v>1603</v>
      </c>
      <c r="E303" s="8">
        <v>1.0</v>
      </c>
      <c r="F303" s="8" t="s">
        <v>1604</v>
      </c>
      <c r="G303" s="8">
        <v>1.0</v>
      </c>
      <c r="H303" s="8" t="s">
        <v>1605</v>
      </c>
      <c r="I303" s="11"/>
      <c r="J303" s="30"/>
      <c r="K303" s="11" t="s">
        <v>2108</v>
      </c>
      <c r="L303" s="24" t="s">
        <v>2109</v>
      </c>
      <c r="M303" s="26" t="s">
        <v>2110</v>
      </c>
      <c r="N303" s="11">
        <f t="shared" si="1"/>
        <v>15</v>
      </c>
      <c r="O303" s="8" t="s">
        <v>1609</v>
      </c>
      <c r="P303" s="8" t="s">
        <v>2111</v>
      </c>
      <c r="Q303" s="29">
        <v>3189.0</v>
      </c>
      <c r="R303" s="12">
        <f t="shared" si="2"/>
        <v>3699.24</v>
      </c>
      <c r="S303" s="8" t="s">
        <v>68</v>
      </c>
      <c r="T303" s="9" t="s">
        <v>1611</v>
      </c>
      <c r="U303" s="9" t="s">
        <v>1612</v>
      </c>
      <c r="V303" s="13">
        <v>45265.0</v>
      </c>
      <c r="W303" s="24" t="s">
        <v>2109</v>
      </c>
      <c r="X303" s="11"/>
      <c r="Y303" s="23"/>
      <c r="Z303" s="11"/>
      <c r="AA303" s="11"/>
      <c r="AB303" s="24"/>
      <c r="AC303" s="59"/>
      <c r="AD303" s="24"/>
      <c r="AE303" s="24"/>
      <c r="AF303" s="11" t="s">
        <v>2112</v>
      </c>
      <c r="AG303" s="8">
        <f>'Disponibilidad en canales comer'!M246</f>
        <v>0</v>
      </c>
      <c r="AH303" s="8">
        <f>COUNTIF('Composición de COMBOS'!B:B,A303)</f>
        <v>0</v>
      </c>
      <c r="AI303" s="8">
        <v>1.0</v>
      </c>
      <c r="AJ303" s="8">
        <v>1.0</v>
      </c>
      <c r="AK303" s="8" t="s">
        <v>75</v>
      </c>
      <c r="AL303" s="16">
        <v>0.19</v>
      </c>
      <c r="AM303" s="16">
        <v>0.8</v>
      </c>
      <c r="AN303" s="16">
        <v>7.46</v>
      </c>
      <c r="AO303" s="16">
        <v>16.43</v>
      </c>
      <c r="AP303" s="19">
        <v>0.0</v>
      </c>
      <c r="AQ303" s="19">
        <v>0.0</v>
      </c>
      <c r="AR303" s="19">
        <v>0.0</v>
      </c>
      <c r="AS303" s="19">
        <v>0.0</v>
      </c>
      <c r="AT303" s="16">
        <v>1.0</v>
      </c>
      <c r="AU303" s="16">
        <v>25.0</v>
      </c>
      <c r="AV303" s="16">
        <v>10.0</v>
      </c>
      <c r="AW303" s="16">
        <v>12.0</v>
      </c>
      <c r="AX303" s="17">
        <f t="shared" si="3"/>
        <v>0.6</v>
      </c>
      <c r="AY303" s="17">
        <v>0.0</v>
      </c>
      <c r="AZ303" s="17">
        <v>0.0</v>
      </c>
      <c r="BA303" s="17">
        <v>0.0</v>
      </c>
      <c r="BB303" s="17">
        <v>0.0</v>
      </c>
      <c r="BC303" s="17">
        <f t="shared" si="5"/>
        <v>0</v>
      </c>
      <c r="BD303" s="8" t="s">
        <v>1615</v>
      </c>
      <c r="BE303" s="37"/>
    </row>
    <row r="304" ht="15.75" customHeight="1">
      <c r="A304" s="11">
        <v>4000126.0</v>
      </c>
      <c r="B304" s="8"/>
      <c r="C304" s="61">
        <v>4.0</v>
      </c>
      <c r="D304" s="8" t="s">
        <v>1603</v>
      </c>
      <c r="E304" s="61">
        <v>1.0</v>
      </c>
      <c r="F304" s="8" t="s">
        <v>1604</v>
      </c>
      <c r="G304" s="8">
        <v>1.0</v>
      </c>
      <c r="H304" s="8" t="s">
        <v>1605</v>
      </c>
      <c r="I304" s="33">
        <v>6.934177763571E12</v>
      </c>
      <c r="J304" s="33">
        <v>6.934177763571E12</v>
      </c>
      <c r="K304" s="44">
        <v>12.0</v>
      </c>
      <c r="L304" s="44" t="s">
        <v>2113</v>
      </c>
      <c r="M304" s="26" t="s">
        <v>2114</v>
      </c>
      <c r="N304" s="11">
        <f t="shared" si="1"/>
        <v>14</v>
      </c>
      <c r="O304" s="8" t="s">
        <v>1609</v>
      </c>
      <c r="P304" s="8" t="s">
        <v>2111</v>
      </c>
      <c r="Q304" s="62">
        <v>3875.36</v>
      </c>
      <c r="R304" s="12">
        <f t="shared" si="2"/>
        <v>4495.4176</v>
      </c>
      <c r="S304" s="8" t="s">
        <v>238</v>
      </c>
      <c r="T304" s="9" t="s">
        <v>1611</v>
      </c>
      <c r="U304" s="9" t="s">
        <v>1612</v>
      </c>
      <c r="V304" s="13">
        <v>45540.0</v>
      </c>
      <c r="W304" s="44" t="s">
        <v>2113</v>
      </c>
      <c r="X304" s="44"/>
      <c r="Y304" s="23"/>
      <c r="Z304" s="44"/>
      <c r="AA304" s="44" t="s">
        <v>2115</v>
      </c>
      <c r="AB304" s="14"/>
      <c r="AC304" s="46" t="s">
        <v>2115</v>
      </c>
      <c r="AD304" s="44"/>
      <c r="AE304" s="44"/>
      <c r="AF304" s="11" t="s">
        <v>2116</v>
      </c>
      <c r="AG304" s="8">
        <f>'Disponibilidad en canales comer'!M277</f>
        <v>0</v>
      </c>
      <c r="AH304" s="8">
        <f>COUNTIF('Composición de COMBOS'!B:B,A304)</f>
        <v>0</v>
      </c>
      <c r="AI304" s="8">
        <v>1.0</v>
      </c>
      <c r="AJ304" s="8">
        <v>1.0</v>
      </c>
      <c r="AK304" s="8" t="s">
        <v>75</v>
      </c>
      <c r="AL304" s="16">
        <v>0.18</v>
      </c>
      <c r="AM304" s="16">
        <v>0.816</v>
      </c>
      <c r="AN304" s="16">
        <v>6.99</v>
      </c>
      <c r="AO304" s="16">
        <v>15.27</v>
      </c>
      <c r="AP304" s="19">
        <v>0.0</v>
      </c>
      <c r="AQ304" s="19">
        <v>0.0</v>
      </c>
      <c r="AR304" s="19">
        <v>0.0</v>
      </c>
      <c r="AS304" s="19">
        <v>0.0</v>
      </c>
      <c r="AT304" s="16">
        <v>1.0</v>
      </c>
      <c r="AU304" s="16">
        <v>25.0</v>
      </c>
      <c r="AV304" s="16">
        <v>10.0</v>
      </c>
      <c r="AW304" s="16">
        <v>12.0</v>
      </c>
      <c r="AX304" s="17">
        <f t="shared" si="3"/>
        <v>0.6</v>
      </c>
      <c r="AY304" s="17">
        <v>0.0</v>
      </c>
      <c r="AZ304" s="17">
        <v>0.0</v>
      </c>
      <c r="BA304" s="17">
        <v>0.0</v>
      </c>
      <c r="BB304" s="17">
        <v>0.0</v>
      </c>
      <c r="BC304" s="17">
        <f t="shared" si="5"/>
        <v>0</v>
      </c>
      <c r="BD304" s="8" t="s">
        <v>1615</v>
      </c>
      <c r="BE304" s="22" t="s">
        <v>2117</v>
      </c>
    </row>
    <row r="305" ht="15.75" customHeight="1">
      <c r="A305" s="11">
        <v>4000127.0</v>
      </c>
      <c r="B305" s="8" t="s">
        <v>2118</v>
      </c>
      <c r="C305" s="8">
        <v>4.0</v>
      </c>
      <c r="D305" s="8" t="s">
        <v>1603</v>
      </c>
      <c r="E305" s="8">
        <v>1.0</v>
      </c>
      <c r="F305" s="8" t="s">
        <v>1604</v>
      </c>
      <c r="G305" s="8">
        <v>1.0</v>
      </c>
      <c r="H305" s="8" t="s">
        <v>1605</v>
      </c>
      <c r="I305" s="8">
        <v>6.934177754784E12</v>
      </c>
      <c r="J305" s="8">
        <v>6.934177754784E12</v>
      </c>
      <c r="K305" s="11" t="s">
        <v>2119</v>
      </c>
      <c r="L305" s="11" t="s">
        <v>2120</v>
      </c>
      <c r="M305" s="26" t="s">
        <v>2121</v>
      </c>
      <c r="N305" s="11">
        <f t="shared" si="1"/>
        <v>23</v>
      </c>
      <c r="O305" s="8" t="s">
        <v>1609</v>
      </c>
      <c r="P305" s="8" t="s">
        <v>2111</v>
      </c>
      <c r="Q305" s="12">
        <v>1741.74876847291</v>
      </c>
      <c r="R305" s="12">
        <f t="shared" si="2"/>
        <v>2020.428571</v>
      </c>
      <c r="S305" s="8" t="s">
        <v>68</v>
      </c>
      <c r="T305" s="9" t="s">
        <v>1611</v>
      </c>
      <c r="U305" s="9" t="s">
        <v>1612</v>
      </c>
      <c r="V305" s="13">
        <v>45248.0</v>
      </c>
      <c r="W305" s="24" t="s">
        <v>2122</v>
      </c>
      <c r="X305" s="11"/>
      <c r="Y305" s="23"/>
      <c r="Z305" s="11"/>
      <c r="AA305" s="11" t="s">
        <v>2123</v>
      </c>
      <c r="AB305" s="24"/>
      <c r="AC305" s="59"/>
      <c r="AD305" s="24"/>
      <c r="AE305" s="24"/>
      <c r="AF305" s="11" t="s">
        <v>2124</v>
      </c>
      <c r="AG305" s="8">
        <f>'Disponibilidad en canales comer'!M247</f>
        <v>0</v>
      </c>
      <c r="AH305" s="8">
        <f>COUNTIF('Composición de COMBOS'!B:B,A305)</f>
        <v>0</v>
      </c>
      <c r="AI305" s="8">
        <v>1.0</v>
      </c>
      <c r="AJ305" s="8">
        <v>1.0</v>
      </c>
      <c r="AK305" s="8" t="s">
        <v>75</v>
      </c>
      <c r="AL305" s="16">
        <v>0.19</v>
      </c>
      <c r="AM305" s="16">
        <v>0.8</v>
      </c>
      <c r="AN305" s="16">
        <v>7.46</v>
      </c>
      <c r="AO305" s="16">
        <v>16.43</v>
      </c>
      <c r="AP305" s="19">
        <v>0.0</v>
      </c>
      <c r="AQ305" s="19">
        <v>0.0</v>
      </c>
      <c r="AR305" s="19">
        <v>0.0</v>
      </c>
      <c r="AS305" s="19">
        <v>0.0</v>
      </c>
      <c r="AT305" s="16">
        <v>1.0</v>
      </c>
      <c r="AU305" s="16">
        <v>25.0</v>
      </c>
      <c r="AV305" s="16">
        <v>10.0</v>
      </c>
      <c r="AW305" s="16">
        <v>12.0</v>
      </c>
      <c r="AX305" s="17">
        <f t="shared" si="3"/>
        <v>0.6</v>
      </c>
      <c r="AY305" s="17">
        <v>0.0</v>
      </c>
      <c r="AZ305" s="17">
        <v>0.0</v>
      </c>
      <c r="BA305" s="17">
        <v>0.0</v>
      </c>
      <c r="BB305" s="17">
        <v>0.0</v>
      </c>
      <c r="BC305" s="17">
        <f t="shared" si="5"/>
        <v>0</v>
      </c>
      <c r="BD305" s="8" t="s">
        <v>1615</v>
      </c>
      <c r="BE305" s="22" t="s">
        <v>2125</v>
      </c>
    </row>
    <row r="306" ht="15.75" customHeight="1">
      <c r="A306" s="11">
        <v>4000128.0</v>
      </c>
      <c r="B306" s="8"/>
      <c r="C306" s="61">
        <v>4.0</v>
      </c>
      <c r="D306" s="8" t="s">
        <v>1603</v>
      </c>
      <c r="E306" s="61">
        <v>1.0</v>
      </c>
      <c r="F306" s="8" t="s">
        <v>1604</v>
      </c>
      <c r="G306" s="8">
        <v>1.0</v>
      </c>
      <c r="H306" s="8" t="s">
        <v>1605</v>
      </c>
      <c r="I306" s="33">
        <v>6.93417777063E12</v>
      </c>
      <c r="J306" s="33">
        <v>6.93417777063E12</v>
      </c>
      <c r="K306" s="44" t="s">
        <v>2126</v>
      </c>
      <c r="L306" s="44" t="s">
        <v>2127</v>
      </c>
      <c r="M306" s="26" t="s">
        <v>2128</v>
      </c>
      <c r="N306" s="11">
        <f t="shared" si="1"/>
        <v>30</v>
      </c>
      <c r="O306" s="8" t="s">
        <v>1609</v>
      </c>
      <c r="P306" s="8" t="s">
        <v>2111</v>
      </c>
      <c r="Q306" s="62">
        <v>2149.72730471499</v>
      </c>
      <c r="R306" s="12">
        <f t="shared" si="2"/>
        <v>2493.683673</v>
      </c>
      <c r="S306" s="8" t="s">
        <v>238</v>
      </c>
      <c r="T306" s="9" t="s">
        <v>1611</v>
      </c>
      <c r="U306" s="9" t="s">
        <v>1612</v>
      </c>
      <c r="V306" s="13">
        <v>45541.0</v>
      </c>
      <c r="W306" s="44" t="s">
        <v>2127</v>
      </c>
      <c r="X306" s="44"/>
      <c r="Y306" s="23"/>
      <c r="Z306" s="44"/>
      <c r="AA306" s="44" t="s">
        <v>2129</v>
      </c>
      <c r="AB306" s="14"/>
      <c r="AC306" s="46" t="s">
        <v>2129</v>
      </c>
      <c r="AD306" s="44"/>
      <c r="AE306" s="44"/>
      <c r="AF306" s="11" t="s">
        <v>2130</v>
      </c>
      <c r="AG306" s="8">
        <f>'Disponibilidad en canales comer'!M281</f>
        <v>0</v>
      </c>
      <c r="AH306" s="8">
        <f>COUNTIF('Composición de COMBOS'!B:B,A306)</f>
        <v>1</v>
      </c>
      <c r="AI306" s="8">
        <v>1.0</v>
      </c>
      <c r="AJ306" s="8">
        <v>1.0</v>
      </c>
      <c r="AK306" s="8" t="s">
        <v>75</v>
      </c>
      <c r="AL306" s="16">
        <v>0.202</v>
      </c>
      <c r="AM306" s="16">
        <v>0.812</v>
      </c>
      <c r="AN306" s="16">
        <v>7.61</v>
      </c>
      <c r="AO306" s="16">
        <v>16.419</v>
      </c>
      <c r="AP306" s="19">
        <v>0.0</v>
      </c>
      <c r="AQ306" s="19">
        <v>0.0</v>
      </c>
      <c r="AR306" s="19">
        <v>0.0</v>
      </c>
      <c r="AS306" s="19">
        <v>0.0</v>
      </c>
      <c r="AT306" s="16">
        <v>1.0</v>
      </c>
      <c r="AU306" s="16">
        <v>25.0</v>
      </c>
      <c r="AV306" s="16">
        <v>10.0</v>
      </c>
      <c r="AW306" s="16">
        <v>12.0</v>
      </c>
      <c r="AX306" s="17">
        <f t="shared" si="3"/>
        <v>0.6</v>
      </c>
      <c r="AY306" s="17">
        <v>0.0</v>
      </c>
      <c r="AZ306" s="17">
        <v>0.0</v>
      </c>
      <c r="BA306" s="17">
        <v>0.0</v>
      </c>
      <c r="BB306" s="17">
        <v>0.0</v>
      </c>
      <c r="BC306" s="17">
        <f t="shared" si="5"/>
        <v>0</v>
      </c>
      <c r="BD306" s="8" t="s">
        <v>1615</v>
      </c>
      <c r="BE306" s="22" t="s">
        <v>2131</v>
      </c>
    </row>
    <row r="307" ht="15.75" customHeight="1">
      <c r="A307" s="11">
        <v>4000129.0</v>
      </c>
      <c r="B307" s="8" t="s">
        <v>2132</v>
      </c>
      <c r="C307" s="8">
        <v>4.0</v>
      </c>
      <c r="D307" s="8" t="s">
        <v>1603</v>
      </c>
      <c r="E307" s="8">
        <v>1.0</v>
      </c>
      <c r="F307" s="8" t="s">
        <v>1604</v>
      </c>
      <c r="G307" s="8">
        <v>1.0</v>
      </c>
      <c r="H307" s="8" t="s">
        <v>1605</v>
      </c>
      <c r="I307" s="11">
        <v>1.96675213402E11</v>
      </c>
      <c r="J307" s="11">
        <v>1.96675213402E11</v>
      </c>
      <c r="K307" s="11" t="s">
        <v>2133</v>
      </c>
      <c r="L307" s="24" t="s">
        <v>2134</v>
      </c>
      <c r="M307" s="26" t="s">
        <v>2135</v>
      </c>
      <c r="N307" s="11">
        <f t="shared" si="1"/>
        <v>20</v>
      </c>
      <c r="O307" s="8" t="s">
        <v>1609</v>
      </c>
      <c r="P307" s="8" t="s">
        <v>2111</v>
      </c>
      <c r="Q307" s="29">
        <v>1410.9781843772</v>
      </c>
      <c r="R307" s="12">
        <f t="shared" si="2"/>
        <v>1636.734694</v>
      </c>
      <c r="S307" s="8" t="s">
        <v>68</v>
      </c>
      <c r="T307" s="9" t="s">
        <v>1611</v>
      </c>
      <c r="U307" s="9" t="s">
        <v>1612</v>
      </c>
      <c r="V307" s="13">
        <v>45117.0</v>
      </c>
      <c r="W307" s="24" t="s">
        <v>2134</v>
      </c>
      <c r="X307" s="11"/>
      <c r="Y307" s="23"/>
      <c r="Z307" s="11"/>
      <c r="AA307" s="11"/>
      <c r="AB307" s="24"/>
      <c r="AC307" s="59"/>
      <c r="AD307" s="24"/>
      <c r="AE307" s="24"/>
      <c r="AF307" s="11" t="s">
        <v>2136</v>
      </c>
      <c r="AG307" s="8">
        <f>'Disponibilidad en canales comer'!M248</f>
        <v>0</v>
      </c>
      <c r="AH307" s="8">
        <f>COUNTIF('Composición de COMBOS'!B:B,A307)</f>
        <v>0</v>
      </c>
      <c r="AI307" s="8">
        <v>1.0</v>
      </c>
      <c r="AJ307" s="8">
        <v>1.0</v>
      </c>
      <c r="AK307" s="8" t="s">
        <v>75</v>
      </c>
      <c r="AL307" s="16">
        <v>0.198</v>
      </c>
      <c r="AM307" s="16">
        <v>0.96</v>
      </c>
      <c r="AN307" s="16">
        <v>7.73</v>
      </c>
      <c r="AO307" s="16">
        <v>16.23</v>
      </c>
      <c r="AP307" s="19">
        <v>0.0</v>
      </c>
      <c r="AQ307" s="19">
        <v>0.0</v>
      </c>
      <c r="AR307" s="19">
        <v>0.0</v>
      </c>
      <c r="AS307" s="19">
        <v>0.0</v>
      </c>
      <c r="AT307" s="16">
        <v>1.0</v>
      </c>
      <c r="AU307" s="16">
        <v>25.0</v>
      </c>
      <c r="AV307" s="16">
        <v>10.0</v>
      </c>
      <c r="AW307" s="16">
        <v>12.0</v>
      </c>
      <c r="AX307" s="17">
        <f t="shared" si="3"/>
        <v>0.6</v>
      </c>
      <c r="AY307" s="17">
        <v>0.0</v>
      </c>
      <c r="AZ307" s="17">
        <v>0.0</v>
      </c>
      <c r="BA307" s="17">
        <v>0.0</v>
      </c>
      <c r="BB307" s="17">
        <v>0.0</v>
      </c>
      <c r="BC307" s="17">
        <f t="shared" si="5"/>
        <v>0</v>
      </c>
      <c r="BD307" s="8" t="s">
        <v>1615</v>
      </c>
      <c r="BE307" s="37"/>
    </row>
    <row r="308" ht="15.75" customHeight="1">
      <c r="A308" s="11">
        <v>4000130.0</v>
      </c>
      <c r="B308" s="8" t="s">
        <v>2137</v>
      </c>
      <c r="C308" s="8">
        <v>4.0</v>
      </c>
      <c r="D308" s="8" t="s">
        <v>1603</v>
      </c>
      <c r="E308" s="8">
        <v>1.0</v>
      </c>
      <c r="F308" s="8" t="s">
        <v>1604</v>
      </c>
      <c r="G308" s="8">
        <v>1.0</v>
      </c>
      <c r="H308" s="8" t="s">
        <v>1605</v>
      </c>
      <c r="I308" s="11">
        <v>1.96675213401E11</v>
      </c>
      <c r="J308" s="11">
        <v>1.96675213401E11</v>
      </c>
      <c r="K308" s="11" t="s">
        <v>2133</v>
      </c>
      <c r="L308" s="24" t="s">
        <v>2138</v>
      </c>
      <c r="M308" s="26" t="s">
        <v>2139</v>
      </c>
      <c r="N308" s="11">
        <f t="shared" si="1"/>
        <v>19</v>
      </c>
      <c r="O308" s="8" t="s">
        <v>1609</v>
      </c>
      <c r="P308" s="8" t="s">
        <v>2111</v>
      </c>
      <c r="Q308" s="29">
        <v>1768.36734693878</v>
      </c>
      <c r="R308" s="12">
        <f t="shared" si="2"/>
        <v>2051.306122</v>
      </c>
      <c r="S308" s="8" t="s">
        <v>68</v>
      </c>
      <c r="T308" s="9" t="s">
        <v>1611</v>
      </c>
      <c r="U308" s="9" t="s">
        <v>1612</v>
      </c>
      <c r="V308" s="13">
        <v>45117.0</v>
      </c>
      <c r="W308" s="24" t="s">
        <v>2138</v>
      </c>
      <c r="X308" s="11"/>
      <c r="Y308" s="23"/>
      <c r="Z308" s="11"/>
      <c r="AA308" s="11"/>
      <c r="AB308" s="24"/>
      <c r="AC308" s="59"/>
      <c r="AD308" s="24"/>
      <c r="AE308" s="24"/>
      <c r="AF308" s="11" t="s">
        <v>2140</v>
      </c>
      <c r="AG308" s="8">
        <f>'Disponibilidad en canales comer'!M249</f>
        <v>0</v>
      </c>
      <c r="AH308" s="8">
        <f>COUNTIF('Composición de COMBOS'!B:B,A308)</f>
        <v>0</v>
      </c>
      <c r="AI308" s="8">
        <v>1.0</v>
      </c>
      <c r="AJ308" s="8">
        <v>1.0</v>
      </c>
      <c r="AK308" s="8" t="s">
        <v>75</v>
      </c>
      <c r="AL308" s="16">
        <v>0.198</v>
      </c>
      <c r="AM308" s="16">
        <v>0.96</v>
      </c>
      <c r="AN308" s="16">
        <v>7.73</v>
      </c>
      <c r="AO308" s="16">
        <v>16.23</v>
      </c>
      <c r="AP308" s="19">
        <v>0.0</v>
      </c>
      <c r="AQ308" s="19">
        <v>0.0</v>
      </c>
      <c r="AR308" s="19">
        <v>0.0</v>
      </c>
      <c r="AS308" s="19">
        <v>0.0</v>
      </c>
      <c r="AT308" s="16">
        <v>1.0</v>
      </c>
      <c r="AU308" s="16">
        <v>25.0</v>
      </c>
      <c r="AV308" s="16">
        <v>10.0</v>
      </c>
      <c r="AW308" s="16">
        <v>12.0</v>
      </c>
      <c r="AX308" s="17">
        <f t="shared" si="3"/>
        <v>0.6</v>
      </c>
      <c r="AY308" s="17">
        <v>0.0</v>
      </c>
      <c r="AZ308" s="17">
        <v>0.0</v>
      </c>
      <c r="BA308" s="17">
        <v>0.0</v>
      </c>
      <c r="BB308" s="17">
        <v>0.0</v>
      </c>
      <c r="BC308" s="17">
        <f t="shared" si="5"/>
        <v>0</v>
      </c>
      <c r="BD308" s="8" t="s">
        <v>1615</v>
      </c>
      <c r="BE308" s="74"/>
    </row>
    <row r="309" ht="15.75" customHeight="1">
      <c r="A309" s="11">
        <v>4000132.0</v>
      </c>
      <c r="B309" s="8" t="s">
        <v>2141</v>
      </c>
      <c r="C309" s="8">
        <v>4.0</v>
      </c>
      <c r="D309" s="8" t="s">
        <v>1603</v>
      </c>
      <c r="E309" s="8">
        <v>1.0</v>
      </c>
      <c r="F309" s="8" t="s">
        <v>1604</v>
      </c>
      <c r="G309" s="8">
        <v>1.0</v>
      </c>
      <c r="H309" s="8" t="s">
        <v>1605</v>
      </c>
      <c r="I309" s="8">
        <v>6.941059645962E12</v>
      </c>
      <c r="J309" s="8">
        <v>6.941059645962E12</v>
      </c>
      <c r="K309" s="11" t="s">
        <v>2142</v>
      </c>
      <c r="L309" s="11" t="s">
        <v>2143</v>
      </c>
      <c r="M309" s="26" t="s">
        <v>2144</v>
      </c>
      <c r="N309" s="11">
        <f t="shared" si="1"/>
        <v>28</v>
      </c>
      <c r="O309" s="8" t="s">
        <v>1609</v>
      </c>
      <c r="P309" s="8" t="s">
        <v>2111</v>
      </c>
      <c r="Q309" s="12">
        <v>1096.04</v>
      </c>
      <c r="R309" s="12">
        <f t="shared" si="2"/>
        <v>1271.4064</v>
      </c>
      <c r="S309" s="8" t="s">
        <v>238</v>
      </c>
      <c r="T309" s="9" t="s">
        <v>1611</v>
      </c>
      <c r="U309" s="9" t="s">
        <v>1612</v>
      </c>
      <c r="V309" s="13">
        <v>45265.0</v>
      </c>
      <c r="W309" s="24" t="s">
        <v>2145</v>
      </c>
      <c r="X309" s="11"/>
      <c r="Y309" s="23"/>
      <c r="Z309" s="11"/>
      <c r="AA309" s="11"/>
      <c r="AB309" s="24"/>
      <c r="AC309" s="59"/>
      <c r="AD309" s="11"/>
      <c r="AE309" s="11"/>
      <c r="AF309" s="11" t="s">
        <v>2146</v>
      </c>
      <c r="AG309" s="8">
        <f>'Disponibilidad en canales comer'!M250</f>
        <v>1</v>
      </c>
      <c r="AH309" s="8">
        <f>COUNTIF('Composición de COMBOS'!B:B,A309)</f>
        <v>0</v>
      </c>
      <c r="AI309" s="8">
        <v>1.0</v>
      </c>
      <c r="AJ309" s="8">
        <v>1.0</v>
      </c>
      <c r="AK309" s="8" t="s">
        <v>75</v>
      </c>
      <c r="AL309" s="16">
        <v>0.198</v>
      </c>
      <c r="AM309" s="16">
        <v>0.91</v>
      </c>
      <c r="AN309" s="16">
        <v>7.7</v>
      </c>
      <c r="AO309" s="16">
        <v>16.33</v>
      </c>
      <c r="AP309" s="19">
        <v>0.0</v>
      </c>
      <c r="AQ309" s="19">
        <v>0.0</v>
      </c>
      <c r="AR309" s="19">
        <v>0.0</v>
      </c>
      <c r="AS309" s="19">
        <v>0.0</v>
      </c>
      <c r="AT309" s="16">
        <v>1.0</v>
      </c>
      <c r="AU309" s="16">
        <v>25.0</v>
      </c>
      <c r="AV309" s="16">
        <v>10.0</v>
      </c>
      <c r="AW309" s="16">
        <v>12.0</v>
      </c>
      <c r="AX309" s="17">
        <f t="shared" si="3"/>
        <v>0.6</v>
      </c>
      <c r="AY309" s="17">
        <v>0.0</v>
      </c>
      <c r="AZ309" s="17">
        <v>0.0</v>
      </c>
      <c r="BA309" s="17">
        <v>0.0</v>
      </c>
      <c r="BB309" s="17">
        <v>0.0</v>
      </c>
      <c r="BC309" s="17">
        <f t="shared" si="5"/>
        <v>0</v>
      </c>
      <c r="BD309" s="8" t="s">
        <v>1615</v>
      </c>
      <c r="BE309" s="22" t="s">
        <v>2147</v>
      </c>
    </row>
    <row r="310" ht="15.75" customHeight="1">
      <c r="A310" s="11">
        <v>4000135.0</v>
      </c>
      <c r="B310" s="8" t="s">
        <v>2148</v>
      </c>
      <c r="C310" s="8">
        <v>4.0</v>
      </c>
      <c r="D310" s="8" t="s">
        <v>1603</v>
      </c>
      <c r="E310" s="8">
        <v>1.0</v>
      </c>
      <c r="F310" s="8" t="s">
        <v>1604</v>
      </c>
      <c r="G310" s="8">
        <v>1.0</v>
      </c>
      <c r="H310" s="8" t="s">
        <v>1605</v>
      </c>
      <c r="I310" s="11">
        <v>6.94181271568E12</v>
      </c>
      <c r="J310" s="11">
        <v>6.94181271568E12</v>
      </c>
      <c r="K310" s="11" t="s">
        <v>2149</v>
      </c>
      <c r="L310" s="24" t="s">
        <v>2150</v>
      </c>
      <c r="M310" s="26" t="s">
        <v>2151</v>
      </c>
      <c r="N310" s="11">
        <f t="shared" si="1"/>
        <v>28</v>
      </c>
      <c r="O310" s="8" t="s">
        <v>1609</v>
      </c>
      <c r="P310" s="8" t="s">
        <v>2111</v>
      </c>
      <c r="Q310" s="29">
        <v>1429.45109078114</v>
      </c>
      <c r="R310" s="12">
        <f t="shared" si="2"/>
        <v>1658.163265</v>
      </c>
      <c r="S310" s="8" t="s">
        <v>238</v>
      </c>
      <c r="T310" s="9" t="s">
        <v>1611</v>
      </c>
      <c r="U310" s="9" t="s">
        <v>1612</v>
      </c>
      <c r="V310" s="13">
        <v>45503.0</v>
      </c>
      <c r="W310" s="24" t="s">
        <v>2150</v>
      </c>
      <c r="X310" s="11"/>
      <c r="Y310" s="23"/>
      <c r="Z310" s="11"/>
      <c r="AA310" s="11" t="s">
        <v>2152</v>
      </c>
      <c r="AB310" s="24"/>
      <c r="AC310" s="59"/>
      <c r="AD310" s="11"/>
      <c r="AE310" s="11"/>
      <c r="AF310" s="11" t="s">
        <v>2153</v>
      </c>
      <c r="AG310" s="8">
        <f>'Disponibilidad en canales comer'!M251</f>
        <v>0</v>
      </c>
      <c r="AH310" s="8">
        <f>COUNTIF('Composición de COMBOS'!B:B,A310)</f>
        <v>0</v>
      </c>
      <c r="AI310" s="8">
        <v>1.0</v>
      </c>
      <c r="AJ310" s="8">
        <v>1.0</v>
      </c>
      <c r="AK310" s="8" t="s">
        <v>75</v>
      </c>
      <c r="AL310" s="16">
        <v>0.192</v>
      </c>
      <c r="AM310" s="16">
        <v>0.877</v>
      </c>
      <c r="AN310" s="16">
        <v>7.641</v>
      </c>
      <c r="AO310" s="16">
        <v>16.876</v>
      </c>
      <c r="AP310" s="19">
        <v>0.0</v>
      </c>
      <c r="AQ310" s="19">
        <v>0.0</v>
      </c>
      <c r="AR310" s="19">
        <v>0.0</v>
      </c>
      <c r="AS310" s="19">
        <v>0.0</v>
      </c>
      <c r="AT310" s="16">
        <v>1.0</v>
      </c>
      <c r="AU310" s="16">
        <v>25.0</v>
      </c>
      <c r="AV310" s="16">
        <v>10.0</v>
      </c>
      <c r="AW310" s="16">
        <v>12.0</v>
      </c>
      <c r="AX310" s="17">
        <f t="shared" si="3"/>
        <v>0.6</v>
      </c>
      <c r="AY310" s="17">
        <v>0.0</v>
      </c>
      <c r="AZ310" s="17">
        <v>0.0</v>
      </c>
      <c r="BA310" s="17">
        <v>0.0</v>
      </c>
      <c r="BB310" s="17">
        <v>0.0</v>
      </c>
      <c r="BC310" s="17">
        <f t="shared" si="5"/>
        <v>0</v>
      </c>
      <c r="BD310" s="8" t="s">
        <v>1615</v>
      </c>
      <c r="BE310" s="22" t="s">
        <v>2154</v>
      </c>
    </row>
    <row r="311" ht="15.75" customHeight="1">
      <c r="A311" s="11">
        <v>4000137.0</v>
      </c>
      <c r="B311" s="8" t="s">
        <v>2155</v>
      </c>
      <c r="C311" s="8">
        <v>4.0</v>
      </c>
      <c r="D311" s="8" t="s">
        <v>1603</v>
      </c>
      <c r="E311" s="8">
        <v>1.0</v>
      </c>
      <c r="F311" s="8" t="s">
        <v>1604</v>
      </c>
      <c r="G311" s="8">
        <v>1.0</v>
      </c>
      <c r="H311" s="8" t="s">
        <v>1605</v>
      </c>
      <c r="I311" s="11">
        <v>7.506227338023E12</v>
      </c>
      <c r="J311" s="11">
        <v>7.506227338023E12</v>
      </c>
      <c r="K311" s="11" t="s">
        <v>2156</v>
      </c>
      <c r="L311" s="24" t="s">
        <v>2157</v>
      </c>
      <c r="M311" s="26" t="s">
        <v>2158</v>
      </c>
      <c r="N311" s="11">
        <f t="shared" si="1"/>
        <v>22</v>
      </c>
      <c r="O311" s="8" t="s">
        <v>1609</v>
      </c>
      <c r="P311" s="8" t="s">
        <v>2111</v>
      </c>
      <c r="Q311" s="29">
        <v>2314.28571428571</v>
      </c>
      <c r="R311" s="12">
        <f t="shared" si="2"/>
        <v>2684.571429</v>
      </c>
      <c r="S311" s="8" t="s">
        <v>68</v>
      </c>
      <c r="T311" s="9" t="s">
        <v>1611</v>
      </c>
      <c r="U311" s="9" t="s">
        <v>1612</v>
      </c>
      <c r="V311" s="13">
        <v>45117.0</v>
      </c>
      <c r="W311" s="24" t="s">
        <v>2157</v>
      </c>
      <c r="X311" s="11"/>
      <c r="Y311" s="23"/>
      <c r="Z311" s="11"/>
      <c r="AA311" s="11"/>
      <c r="AB311" s="24"/>
      <c r="AC311" s="59"/>
      <c r="AD311" s="24"/>
      <c r="AE311" s="24"/>
      <c r="AF311" s="11" t="s">
        <v>2159</v>
      </c>
      <c r="AG311" s="8">
        <f>'Disponibilidad en canales comer'!M252</f>
        <v>0</v>
      </c>
      <c r="AH311" s="8">
        <f>COUNTIF('Composición de COMBOS'!B:B,A311)</f>
        <v>0</v>
      </c>
      <c r="AI311" s="8">
        <v>1.0</v>
      </c>
      <c r="AJ311" s="8">
        <v>1.0</v>
      </c>
      <c r="AK311" s="8" t="s">
        <v>75</v>
      </c>
      <c r="AL311" s="16">
        <v>0.199</v>
      </c>
      <c r="AM311" s="16">
        <v>0.89</v>
      </c>
      <c r="AN311" s="16">
        <v>7.72</v>
      </c>
      <c r="AO311" s="16">
        <v>16.23</v>
      </c>
      <c r="AP311" s="19">
        <v>0.0</v>
      </c>
      <c r="AQ311" s="19">
        <v>0.0</v>
      </c>
      <c r="AR311" s="19">
        <v>0.0</v>
      </c>
      <c r="AS311" s="19">
        <v>0.0</v>
      </c>
      <c r="AT311" s="16">
        <v>1.0</v>
      </c>
      <c r="AU311" s="16">
        <v>25.0</v>
      </c>
      <c r="AV311" s="16">
        <v>10.0</v>
      </c>
      <c r="AW311" s="16">
        <v>12.0</v>
      </c>
      <c r="AX311" s="17">
        <f t="shared" si="3"/>
        <v>0.6</v>
      </c>
      <c r="AY311" s="17">
        <v>0.0</v>
      </c>
      <c r="AZ311" s="17">
        <v>0.0</v>
      </c>
      <c r="BA311" s="17">
        <v>0.0</v>
      </c>
      <c r="BB311" s="17">
        <v>0.0</v>
      </c>
      <c r="BC311" s="17">
        <f t="shared" si="5"/>
        <v>0</v>
      </c>
      <c r="BD311" s="8" t="s">
        <v>1615</v>
      </c>
      <c r="BE311" s="37"/>
    </row>
    <row r="312" ht="15.75" customHeight="1">
      <c r="A312" s="11">
        <v>4000138.0</v>
      </c>
      <c r="B312" s="8" t="s">
        <v>2160</v>
      </c>
      <c r="C312" s="8">
        <v>4.0</v>
      </c>
      <c r="D312" s="8" t="s">
        <v>1603</v>
      </c>
      <c r="E312" s="8">
        <v>1.0</v>
      </c>
      <c r="F312" s="8" t="s">
        <v>1604</v>
      </c>
      <c r="G312" s="8">
        <v>1.0</v>
      </c>
      <c r="H312" s="8" t="s">
        <v>1605</v>
      </c>
      <c r="I312" s="8">
        <v>6.941059646839E12</v>
      </c>
      <c r="J312" s="8">
        <v>6.941059646839E12</v>
      </c>
      <c r="K312" s="11" t="s">
        <v>2156</v>
      </c>
      <c r="L312" s="11" t="s">
        <v>2161</v>
      </c>
      <c r="M312" s="26" t="s">
        <v>2162</v>
      </c>
      <c r="N312" s="11">
        <f t="shared" si="1"/>
        <v>20</v>
      </c>
      <c r="O312" s="8" t="s">
        <v>1609</v>
      </c>
      <c r="P312" s="8" t="s">
        <v>2111</v>
      </c>
      <c r="Q312" s="12">
        <v>1834.18367346939</v>
      </c>
      <c r="R312" s="12">
        <f t="shared" si="2"/>
        <v>2127.653061</v>
      </c>
      <c r="S312" s="8" t="s">
        <v>68</v>
      </c>
      <c r="T312" s="9" t="s">
        <v>1611</v>
      </c>
      <c r="U312" s="9" t="s">
        <v>1612</v>
      </c>
      <c r="V312" s="13">
        <v>45117.0</v>
      </c>
      <c r="W312" s="24" t="s">
        <v>2163</v>
      </c>
      <c r="X312" s="11"/>
      <c r="Y312" s="23"/>
      <c r="Z312" s="11"/>
      <c r="AA312" s="11"/>
      <c r="AB312" s="24"/>
      <c r="AC312" s="59"/>
      <c r="AD312" s="24"/>
      <c r="AE312" s="24"/>
      <c r="AF312" s="11" t="s">
        <v>2164</v>
      </c>
      <c r="AG312" s="8">
        <f>'Disponibilidad en canales comer'!M253</f>
        <v>0</v>
      </c>
      <c r="AH312" s="8">
        <f>COUNTIF('Composición de COMBOS'!B:B,A312)</f>
        <v>0</v>
      </c>
      <c r="AI312" s="8">
        <v>1.0</v>
      </c>
      <c r="AJ312" s="8">
        <v>1.0</v>
      </c>
      <c r="AK312" s="8" t="s">
        <v>75</v>
      </c>
      <c r="AL312" s="16">
        <v>0.199</v>
      </c>
      <c r="AM312" s="16">
        <v>0.89</v>
      </c>
      <c r="AN312" s="16">
        <v>7.72</v>
      </c>
      <c r="AO312" s="16">
        <v>16.23</v>
      </c>
      <c r="AP312" s="19">
        <v>0.0</v>
      </c>
      <c r="AQ312" s="19">
        <v>0.0</v>
      </c>
      <c r="AR312" s="19">
        <v>0.0</v>
      </c>
      <c r="AS312" s="19">
        <v>0.0</v>
      </c>
      <c r="AT312" s="16">
        <v>1.0</v>
      </c>
      <c r="AU312" s="16">
        <v>25.0</v>
      </c>
      <c r="AV312" s="16">
        <v>10.0</v>
      </c>
      <c r="AW312" s="16">
        <v>12.0</v>
      </c>
      <c r="AX312" s="17">
        <f t="shared" si="3"/>
        <v>0.6</v>
      </c>
      <c r="AY312" s="17">
        <v>0.0</v>
      </c>
      <c r="AZ312" s="17">
        <v>0.0</v>
      </c>
      <c r="BA312" s="17">
        <v>0.0</v>
      </c>
      <c r="BB312" s="17">
        <v>0.0</v>
      </c>
      <c r="BC312" s="17">
        <f t="shared" si="5"/>
        <v>0</v>
      </c>
      <c r="BD312" s="8" t="s">
        <v>1615</v>
      </c>
      <c r="BE312" s="37"/>
    </row>
    <row r="313" ht="15.75" customHeight="1">
      <c r="A313" s="11">
        <v>4000147.0</v>
      </c>
      <c r="B313" s="8"/>
      <c r="C313" s="8">
        <v>4.0</v>
      </c>
      <c r="D313" s="8" t="s">
        <v>1603</v>
      </c>
      <c r="E313" s="8">
        <v>1.0</v>
      </c>
      <c r="F313" s="8" t="s">
        <v>1604</v>
      </c>
      <c r="G313" s="8">
        <v>1.0</v>
      </c>
      <c r="H313" s="8" t="s">
        <v>1605</v>
      </c>
      <c r="I313" s="11">
        <v>8.85909499458E11</v>
      </c>
      <c r="J313" s="11">
        <v>8.85909499458E11</v>
      </c>
      <c r="K313" s="11" t="s">
        <v>2165</v>
      </c>
      <c r="L313" s="24" t="s">
        <v>2166</v>
      </c>
      <c r="M313" s="26" t="s">
        <v>2167</v>
      </c>
      <c r="N313" s="11">
        <f t="shared" si="1"/>
        <v>27</v>
      </c>
      <c r="O313" s="8" t="s">
        <v>1609</v>
      </c>
      <c r="P313" s="8" t="s">
        <v>1930</v>
      </c>
      <c r="Q313" s="29">
        <v>1729.51266713582</v>
      </c>
      <c r="R313" s="12">
        <f t="shared" si="2"/>
        <v>2006.234694</v>
      </c>
      <c r="S313" s="8" t="s">
        <v>238</v>
      </c>
      <c r="T313" s="9" t="s">
        <v>1611</v>
      </c>
      <c r="U313" s="9" t="s">
        <v>1612</v>
      </c>
      <c r="V313" s="13">
        <v>45265.0</v>
      </c>
      <c r="W313" s="24" t="s">
        <v>2166</v>
      </c>
      <c r="X313" s="11"/>
      <c r="Y313" s="23"/>
      <c r="Z313" s="11"/>
      <c r="AA313" s="11"/>
      <c r="AB313" s="24"/>
      <c r="AC313" s="59"/>
      <c r="AD313" s="11"/>
      <c r="AE313" s="11"/>
      <c r="AF313" s="11" t="s">
        <v>2168</v>
      </c>
      <c r="AG313" s="8">
        <f>'Disponibilidad en canales comer'!M254</f>
        <v>2</v>
      </c>
      <c r="AH313" s="8">
        <f>COUNTIF('Composición de COMBOS'!B:B,A313)</f>
        <v>0</v>
      </c>
      <c r="AI313" s="8">
        <v>1.0</v>
      </c>
      <c r="AJ313" s="8">
        <v>1.0</v>
      </c>
      <c r="AK313" s="8" t="s">
        <v>75</v>
      </c>
      <c r="AL313" s="16">
        <v>0.201</v>
      </c>
      <c r="AM313" s="16">
        <v>0.91</v>
      </c>
      <c r="AN313" s="16">
        <v>7.8</v>
      </c>
      <c r="AO313" s="16">
        <v>16.77</v>
      </c>
      <c r="AP313" s="19">
        <v>0.0</v>
      </c>
      <c r="AQ313" s="19">
        <v>0.0</v>
      </c>
      <c r="AR313" s="19">
        <v>0.0</v>
      </c>
      <c r="AS313" s="19">
        <v>0.0</v>
      </c>
      <c r="AT313" s="16">
        <v>1.0</v>
      </c>
      <c r="AU313" s="16">
        <v>25.0</v>
      </c>
      <c r="AV313" s="16">
        <v>10.0</v>
      </c>
      <c r="AW313" s="16">
        <v>12.0</v>
      </c>
      <c r="AX313" s="17">
        <f t="shared" si="3"/>
        <v>0.6</v>
      </c>
      <c r="AY313" s="17">
        <v>0.0</v>
      </c>
      <c r="AZ313" s="17">
        <v>0.0</v>
      </c>
      <c r="BA313" s="17">
        <v>0.0</v>
      </c>
      <c r="BB313" s="17">
        <v>0.0</v>
      </c>
      <c r="BC313" s="17">
        <f t="shared" si="5"/>
        <v>0</v>
      </c>
      <c r="BD313" s="8" t="s">
        <v>1615</v>
      </c>
      <c r="BE313" s="22" t="s">
        <v>2169</v>
      </c>
    </row>
    <row r="314" ht="15.75" customHeight="1">
      <c r="A314" s="11">
        <v>4000148.0</v>
      </c>
      <c r="B314" s="8" t="s">
        <v>2170</v>
      </c>
      <c r="C314" s="8">
        <v>4.0</v>
      </c>
      <c r="D314" s="8" t="s">
        <v>1603</v>
      </c>
      <c r="E314" s="8">
        <v>1.0</v>
      </c>
      <c r="F314" s="8" t="s">
        <v>1604</v>
      </c>
      <c r="G314" s="8">
        <v>1.0</v>
      </c>
      <c r="H314" s="8" t="s">
        <v>1605</v>
      </c>
      <c r="I314" s="11">
        <v>6.941812717783E12</v>
      </c>
      <c r="J314" s="11">
        <v>6.941812717783E12</v>
      </c>
      <c r="K314" s="11" t="s">
        <v>2171</v>
      </c>
      <c r="L314" s="24" t="s">
        <v>2172</v>
      </c>
      <c r="M314" s="26" t="s">
        <v>2173</v>
      </c>
      <c r="N314" s="11">
        <f t="shared" si="1"/>
        <v>27</v>
      </c>
      <c r="O314" s="8" t="s">
        <v>1609</v>
      </c>
      <c r="P314" s="8" t="s">
        <v>2111</v>
      </c>
      <c r="Q314" s="29">
        <v>1429.0</v>
      </c>
      <c r="R314" s="12">
        <f t="shared" si="2"/>
        <v>1657.64</v>
      </c>
      <c r="S314" s="8" t="s">
        <v>68</v>
      </c>
      <c r="T314" s="9" t="s">
        <v>1611</v>
      </c>
      <c r="U314" s="9" t="s">
        <v>1612</v>
      </c>
      <c r="V314" s="13">
        <v>45117.0</v>
      </c>
      <c r="W314" s="24" t="s">
        <v>2172</v>
      </c>
      <c r="X314" s="11"/>
      <c r="Y314" s="23"/>
      <c r="Z314" s="11"/>
      <c r="AA314" s="11"/>
      <c r="AB314" s="24"/>
      <c r="AC314" s="59"/>
      <c r="AD314" s="24"/>
      <c r="AE314" s="24"/>
      <c r="AF314" s="11" t="s">
        <v>2174</v>
      </c>
      <c r="AG314" s="8">
        <f>'Disponibilidad en canales comer'!M255</f>
        <v>1</v>
      </c>
      <c r="AH314" s="8">
        <f>COUNTIF('Composición de COMBOS'!B:B,A314)</f>
        <v>0</v>
      </c>
      <c r="AI314" s="8">
        <v>1.0</v>
      </c>
      <c r="AJ314" s="8">
        <v>1.0</v>
      </c>
      <c r="AK314" s="8" t="s">
        <v>75</v>
      </c>
      <c r="AL314" s="16">
        <v>0.192</v>
      </c>
      <c r="AM314" s="16">
        <v>0.909</v>
      </c>
      <c r="AN314" s="16">
        <v>7.675</v>
      </c>
      <c r="AO314" s="16">
        <v>16.49</v>
      </c>
      <c r="AP314" s="19">
        <v>0.0</v>
      </c>
      <c r="AQ314" s="19">
        <v>0.0</v>
      </c>
      <c r="AR314" s="19">
        <v>0.0</v>
      </c>
      <c r="AS314" s="19">
        <v>0.0</v>
      </c>
      <c r="AT314" s="16">
        <v>1.0</v>
      </c>
      <c r="AU314" s="16">
        <v>25.0</v>
      </c>
      <c r="AV314" s="16">
        <v>10.0</v>
      </c>
      <c r="AW314" s="16">
        <v>12.0</v>
      </c>
      <c r="AX314" s="17">
        <f t="shared" si="3"/>
        <v>0.6</v>
      </c>
      <c r="AY314" s="17">
        <v>0.0</v>
      </c>
      <c r="AZ314" s="17">
        <v>0.0</v>
      </c>
      <c r="BA314" s="17">
        <v>0.0</v>
      </c>
      <c r="BB314" s="17">
        <v>0.0</v>
      </c>
      <c r="BC314" s="17">
        <f t="shared" si="5"/>
        <v>0</v>
      </c>
      <c r="BD314" s="8" t="s">
        <v>1615</v>
      </c>
      <c r="BE314" s="37"/>
    </row>
    <row r="315" ht="15.75" customHeight="1">
      <c r="A315" s="11">
        <v>4000154.0</v>
      </c>
      <c r="B315" s="8" t="s">
        <v>2175</v>
      </c>
      <c r="C315" s="8">
        <v>4.0</v>
      </c>
      <c r="D315" s="8" t="s">
        <v>1603</v>
      </c>
      <c r="E315" s="8">
        <v>1.0</v>
      </c>
      <c r="F315" s="8" t="s">
        <v>1604</v>
      </c>
      <c r="G315" s="8">
        <v>1.0</v>
      </c>
      <c r="H315" s="8" t="s">
        <v>1605</v>
      </c>
      <c r="I315" s="11">
        <v>7.50188263042E12</v>
      </c>
      <c r="J315" s="11">
        <v>7.50188263042E12</v>
      </c>
      <c r="K315" s="11" t="s">
        <v>2176</v>
      </c>
      <c r="L315" s="24" t="s">
        <v>2177</v>
      </c>
      <c r="M315" s="26" t="s">
        <v>2178</v>
      </c>
      <c r="N315" s="11">
        <f t="shared" si="1"/>
        <v>22</v>
      </c>
      <c r="O315" s="8" t="s">
        <v>1609</v>
      </c>
      <c r="P315" s="8" t="s">
        <v>1704</v>
      </c>
      <c r="Q315" s="29">
        <v>839.571428571429</v>
      </c>
      <c r="R315" s="12">
        <f t="shared" si="2"/>
        <v>973.9028571</v>
      </c>
      <c r="S315" s="8" t="s">
        <v>238</v>
      </c>
      <c r="T315" s="9" t="s">
        <v>1611</v>
      </c>
      <c r="U315" s="9" t="s">
        <v>1612</v>
      </c>
      <c r="V315" s="13">
        <v>45344.0</v>
      </c>
      <c r="W315" s="24" t="s">
        <v>2177</v>
      </c>
      <c r="X315" s="11"/>
      <c r="Y315" s="23"/>
      <c r="Z315" s="11"/>
      <c r="AA315" s="11"/>
      <c r="AB315" s="24"/>
      <c r="AC315" s="59"/>
      <c r="AD315" s="11"/>
      <c r="AE315" s="11"/>
      <c r="AF315" s="11" t="s">
        <v>2179</v>
      </c>
      <c r="AG315" s="8">
        <f>'Disponibilidad en canales comer'!M256</f>
        <v>0</v>
      </c>
      <c r="AH315" s="8">
        <f>COUNTIF('Composición de COMBOS'!B:B,A315)</f>
        <v>0</v>
      </c>
      <c r="AI315" s="8">
        <v>1.0</v>
      </c>
      <c r="AJ315" s="8">
        <v>1.0</v>
      </c>
      <c r="AK315" s="8" t="s">
        <v>75</v>
      </c>
      <c r="AL315" s="16">
        <v>0.165</v>
      </c>
      <c r="AM315" s="16">
        <v>0.79</v>
      </c>
      <c r="AN315" s="16">
        <v>7.28</v>
      </c>
      <c r="AO315" s="16">
        <v>15.4</v>
      </c>
      <c r="AP315" s="19">
        <v>0.0</v>
      </c>
      <c r="AQ315" s="19">
        <v>0.0</v>
      </c>
      <c r="AR315" s="19">
        <v>0.0</v>
      </c>
      <c r="AS315" s="19">
        <v>0.0</v>
      </c>
      <c r="AT315" s="16">
        <v>1.0</v>
      </c>
      <c r="AU315" s="16">
        <v>25.0</v>
      </c>
      <c r="AV315" s="16">
        <v>10.0</v>
      </c>
      <c r="AW315" s="16">
        <v>12.0</v>
      </c>
      <c r="AX315" s="17">
        <f t="shared" si="3"/>
        <v>0.6</v>
      </c>
      <c r="AY315" s="17">
        <v>0.0</v>
      </c>
      <c r="AZ315" s="17">
        <v>0.0</v>
      </c>
      <c r="BA315" s="17">
        <v>0.0</v>
      </c>
      <c r="BB315" s="17">
        <v>0.0</v>
      </c>
      <c r="BC315" s="17">
        <f t="shared" si="5"/>
        <v>0</v>
      </c>
      <c r="BD315" s="8" t="s">
        <v>1615</v>
      </c>
      <c r="BE315" s="22" t="s">
        <v>2180</v>
      </c>
    </row>
    <row r="316" ht="15.75" customHeight="1">
      <c r="A316" s="11">
        <v>4000155.0</v>
      </c>
      <c r="B316" s="8" t="s">
        <v>2181</v>
      </c>
      <c r="C316" s="8">
        <v>4.0</v>
      </c>
      <c r="D316" s="8" t="s">
        <v>1603</v>
      </c>
      <c r="E316" s="8">
        <v>1.0</v>
      </c>
      <c r="F316" s="8" t="s">
        <v>1604</v>
      </c>
      <c r="G316" s="8">
        <v>1.0</v>
      </c>
      <c r="H316" s="8" t="s">
        <v>1605</v>
      </c>
      <c r="I316" s="8">
        <v>6.90217604833E12</v>
      </c>
      <c r="J316" s="8">
        <v>6.90217604833E12</v>
      </c>
      <c r="K316" s="8" t="s">
        <v>2182</v>
      </c>
      <c r="L316" s="11" t="s">
        <v>2183</v>
      </c>
      <c r="M316" s="26" t="s">
        <v>2184</v>
      </c>
      <c r="N316" s="11">
        <f t="shared" si="1"/>
        <v>23</v>
      </c>
      <c r="O316" s="8" t="s">
        <v>1609</v>
      </c>
      <c r="P316" s="8" t="s">
        <v>1704</v>
      </c>
      <c r="Q316" s="12">
        <v>1564.80471498944</v>
      </c>
      <c r="R316" s="12">
        <f t="shared" si="2"/>
        <v>1815.173469</v>
      </c>
      <c r="S316" s="8" t="s">
        <v>68</v>
      </c>
      <c r="T316" s="9" t="s">
        <v>1611</v>
      </c>
      <c r="U316" s="9" t="s">
        <v>1612</v>
      </c>
      <c r="V316" s="13">
        <v>45117.0</v>
      </c>
      <c r="W316" s="24" t="s">
        <v>2185</v>
      </c>
      <c r="X316" s="11"/>
      <c r="Y316" s="23"/>
      <c r="Z316" s="11"/>
      <c r="AA316" s="11"/>
      <c r="AB316" s="24"/>
      <c r="AC316" s="59"/>
      <c r="AD316" s="24"/>
      <c r="AE316" s="24"/>
      <c r="AF316" s="11" t="s">
        <v>2186</v>
      </c>
      <c r="AG316" s="8">
        <f>'Disponibilidad en canales comer'!M257</f>
        <v>0</v>
      </c>
      <c r="AH316" s="8">
        <f>COUNTIF('Composición de COMBOS'!B:B,A316)</f>
        <v>0</v>
      </c>
      <c r="AI316" s="8">
        <v>1.0</v>
      </c>
      <c r="AJ316" s="8">
        <v>1.0</v>
      </c>
      <c r="AK316" s="8" t="s">
        <v>75</v>
      </c>
      <c r="AL316" s="16">
        <v>0.204</v>
      </c>
      <c r="AM316" s="16">
        <v>0.9</v>
      </c>
      <c r="AN316" s="16">
        <v>7.8</v>
      </c>
      <c r="AO316" s="16">
        <v>17.34</v>
      </c>
      <c r="AP316" s="19">
        <v>0.0</v>
      </c>
      <c r="AQ316" s="19">
        <v>0.0</v>
      </c>
      <c r="AR316" s="19">
        <v>0.0</v>
      </c>
      <c r="AS316" s="19">
        <v>0.0</v>
      </c>
      <c r="AT316" s="16">
        <v>1.0</v>
      </c>
      <c r="AU316" s="16">
        <v>25.0</v>
      </c>
      <c r="AV316" s="16">
        <v>10.0</v>
      </c>
      <c r="AW316" s="16">
        <v>12.0</v>
      </c>
      <c r="AX316" s="17">
        <f t="shared" si="3"/>
        <v>0.6</v>
      </c>
      <c r="AY316" s="17">
        <v>0.0</v>
      </c>
      <c r="AZ316" s="17">
        <v>0.0</v>
      </c>
      <c r="BA316" s="17">
        <v>0.0</v>
      </c>
      <c r="BB316" s="17">
        <v>0.0</v>
      </c>
      <c r="BC316" s="17">
        <f t="shared" si="5"/>
        <v>0</v>
      </c>
      <c r="BD316" s="8" t="s">
        <v>1615</v>
      </c>
      <c r="BE316" s="22" t="s">
        <v>2187</v>
      </c>
    </row>
    <row r="317" ht="15.75" customHeight="1">
      <c r="A317" s="11">
        <v>4000156.0</v>
      </c>
      <c r="B317" s="8"/>
      <c r="C317" s="8">
        <v>4.0</v>
      </c>
      <c r="D317" s="8" t="s">
        <v>1603</v>
      </c>
      <c r="E317" s="8">
        <v>1.0</v>
      </c>
      <c r="F317" s="8" t="s">
        <v>1604</v>
      </c>
      <c r="G317" s="8">
        <v>1.0</v>
      </c>
      <c r="H317" s="8" t="s">
        <v>1605</v>
      </c>
      <c r="I317" s="8">
        <v>6.941812739235E12</v>
      </c>
      <c r="J317" s="8">
        <v>6.941812739235E12</v>
      </c>
      <c r="K317" s="11" t="s">
        <v>2188</v>
      </c>
      <c r="L317" s="24" t="s">
        <v>2189</v>
      </c>
      <c r="M317" s="26" t="s">
        <v>2190</v>
      </c>
      <c r="N317" s="11">
        <f t="shared" si="1"/>
        <v>26</v>
      </c>
      <c r="O317" s="8" t="s">
        <v>1609</v>
      </c>
      <c r="P317" s="8" t="s">
        <v>2111</v>
      </c>
      <c r="Q317" s="12">
        <v>1820.63687543983</v>
      </c>
      <c r="R317" s="12">
        <f t="shared" si="2"/>
        <v>2111.938776</v>
      </c>
      <c r="S317" s="8" t="s">
        <v>238</v>
      </c>
      <c r="T317" s="9" t="s">
        <v>1611</v>
      </c>
      <c r="U317" s="9" t="s">
        <v>1612</v>
      </c>
      <c r="V317" s="13">
        <v>45398.0</v>
      </c>
      <c r="W317" s="24" t="s">
        <v>2189</v>
      </c>
      <c r="X317" s="11"/>
      <c r="Y317" s="23"/>
      <c r="Z317" s="11"/>
      <c r="AA317" s="11"/>
      <c r="AB317" s="24"/>
      <c r="AC317" s="15" t="s">
        <v>2191</v>
      </c>
      <c r="AD317" s="11"/>
      <c r="AE317" s="11"/>
      <c r="AF317" s="11" t="s">
        <v>2192</v>
      </c>
      <c r="AG317" s="8">
        <f>'Disponibilidad en canales comer'!M258</f>
        <v>0</v>
      </c>
      <c r="AH317" s="8">
        <f>COUNTIF('Composición de COMBOS'!B:B,A317)</f>
        <v>0</v>
      </c>
      <c r="AI317" s="8">
        <v>1.0</v>
      </c>
      <c r="AJ317" s="8">
        <v>1.0</v>
      </c>
      <c r="AK317" s="8" t="s">
        <v>75</v>
      </c>
      <c r="AL317" s="16">
        <v>0.1985</v>
      </c>
      <c r="AM317" s="16">
        <v>0.817</v>
      </c>
      <c r="AN317" s="16">
        <v>7.628</v>
      </c>
      <c r="AO317" s="16">
        <v>16.86</v>
      </c>
      <c r="AP317" s="19">
        <v>0.0</v>
      </c>
      <c r="AQ317" s="19">
        <v>0.0</v>
      </c>
      <c r="AR317" s="19">
        <v>0.0</v>
      </c>
      <c r="AS317" s="19">
        <v>0.0</v>
      </c>
      <c r="AT317" s="16">
        <v>1.0</v>
      </c>
      <c r="AU317" s="16">
        <v>25.0</v>
      </c>
      <c r="AV317" s="16">
        <v>10.0</v>
      </c>
      <c r="AW317" s="16">
        <v>12.0</v>
      </c>
      <c r="AX317" s="17">
        <f t="shared" si="3"/>
        <v>0.6</v>
      </c>
      <c r="AY317" s="17">
        <v>0.0</v>
      </c>
      <c r="AZ317" s="17">
        <v>0.0</v>
      </c>
      <c r="BA317" s="17">
        <v>0.0</v>
      </c>
      <c r="BB317" s="17">
        <v>0.0</v>
      </c>
      <c r="BC317" s="17">
        <f t="shared" si="5"/>
        <v>0</v>
      </c>
      <c r="BD317" s="8" t="s">
        <v>1615</v>
      </c>
      <c r="BE317" s="22" t="s">
        <v>2193</v>
      </c>
    </row>
    <row r="318" ht="15.75" customHeight="1">
      <c r="A318" s="11">
        <v>4000159.0</v>
      </c>
      <c r="B318" s="8"/>
      <c r="C318" s="8">
        <v>4.0</v>
      </c>
      <c r="D318" s="8" t="s">
        <v>1603</v>
      </c>
      <c r="E318" s="8">
        <v>1.0</v>
      </c>
      <c r="F318" s="8" t="s">
        <v>1604</v>
      </c>
      <c r="G318" s="8">
        <v>1.0</v>
      </c>
      <c r="H318" s="8" t="s">
        <v>1605</v>
      </c>
      <c r="I318" s="8">
        <v>6.941487270095E12</v>
      </c>
      <c r="J318" s="8">
        <v>6.941487270095E12</v>
      </c>
      <c r="K318" s="11" t="s">
        <v>2194</v>
      </c>
      <c r="L318" s="24" t="s">
        <v>2195</v>
      </c>
      <c r="M318" s="26" t="s">
        <v>2196</v>
      </c>
      <c r="N318" s="11">
        <f t="shared" si="1"/>
        <v>28</v>
      </c>
      <c r="O318" s="8" t="s">
        <v>1609</v>
      </c>
      <c r="P318" s="8" t="s">
        <v>1710</v>
      </c>
      <c r="Q318" s="12">
        <v>1762.19</v>
      </c>
      <c r="R318" s="12">
        <f t="shared" si="2"/>
        <v>2044.1404</v>
      </c>
      <c r="S318" s="8" t="s">
        <v>238</v>
      </c>
      <c r="T318" s="9" t="s">
        <v>1611</v>
      </c>
      <c r="U318" s="9" t="s">
        <v>1612</v>
      </c>
      <c r="V318" s="13">
        <v>45398.0</v>
      </c>
      <c r="W318" s="24" t="s">
        <v>2195</v>
      </c>
      <c r="X318" s="11"/>
      <c r="Y318" s="23"/>
      <c r="Z318" s="11"/>
      <c r="AA318" s="11"/>
      <c r="AB318" s="24"/>
      <c r="AC318" s="15" t="s">
        <v>2197</v>
      </c>
      <c r="AD318" s="11"/>
      <c r="AE318" s="11"/>
      <c r="AF318" s="11" t="s">
        <v>2198</v>
      </c>
      <c r="AG318" s="8">
        <f>'Disponibilidad en canales comer'!M259</f>
        <v>0</v>
      </c>
      <c r="AH318" s="8">
        <f>COUNTIF('Composición de COMBOS'!B:B,A318)</f>
        <v>1</v>
      </c>
      <c r="AI318" s="8">
        <v>1.0</v>
      </c>
      <c r="AJ318" s="8">
        <v>1.0</v>
      </c>
      <c r="AK318" s="8" t="s">
        <v>75</v>
      </c>
      <c r="AL318" s="16">
        <v>0.195</v>
      </c>
      <c r="AM318" s="16">
        <v>0.84</v>
      </c>
      <c r="AN318" s="16">
        <v>7.47</v>
      </c>
      <c r="AO318" s="16">
        <v>16.33</v>
      </c>
      <c r="AP318" s="19">
        <v>0.0</v>
      </c>
      <c r="AQ318" s="19">
        <v>0.0</v>
      </c>
      <c r="AR318" s="19">
        <v>0.0</v>
      </c>
      <c r="AS318" s="19">
        <v>0.0</v>
      </c>
      <c r="AT318" s="16">
        <v>1.0</v>
      </c>
      <c r="AU318" s="16">
        <v>25.0</v>
      </c>
      <c r="AV318" s="16">
        <v>10.0</v>
      </c>
      <c r="AW318" s="16">
        <v>12.0</v>
      </c>
      <c r="AX318" s="17">
        <f t="shared" si="3"/>
        <v>0.6</v>
      </c>
      <c r="AY318" s="17">
        <v>0.0</v>
      </c>
      <c r="AZ318" s="17">
        <v>0.0</v>
      </c>
      <c r="BA318" s="17">
        <v>0.0</v>
      </c>
      <c r="BB318" s="17">
        <v>0.0</v>
      </c>
      <c r="BC318" s="17">
        <f t="shared" si="5"/>
        <v>0</v>
      </c>
      <c r="BD318" s="8" t="s">
        <v>1615</v>
      </c>
      <c r="BE318" s="22" t="s">
        <v>2199</v>
      </c>
    </row>
    <row r="319" ht="15.75" customHeight="1">
      <c r="A319" s="11">
        <v>4000160.0</v>
      </c>
      <c r="B319" s="8" t="s">
        <v>2200</v>
      </c>
      <c r="C319" s="8">
        <v>4.0</v>
      </c>
      <c r="D319" s="8" t="s">
        <v>1603</v>
      </c>
      <c r="E319" s="8">
        <v>1.0</v>
      </c>
      <c r="F319" s="8" t="s">
        <v>1604</v>
      </c>
      <c r="G319" s="8">
        <v>1.0</v>
      </c>
      <c r="H319" s="8" t="s">
        <v>1605</v>
      </c>
      <c r="I319" s="11">
        <v>1.94253411338E11</v>
      </c>
      <c r="J319" s="11">
        <v>1.94253411338E11</v>
      </c>
      <c r="K319" s="11">
        <v>14.0</v>
      </c>
      <c r="L319" s="24" t="s">
        <v>2201</v>
      </c>
      <c r="M319" s="26" t="s">
        <v>2202</v>
      </c>
      <c r="N319" s="11">
        <f t="shared" si="1"/>
        <v>26</v>
      </c>
      <c r="O319" s="8" t="s">
        <v>1609</v>
      </c>
      <c r="P319" s="11" t="s">
        <v>1648</v>
      </c>
      <c r="Q319" s="29">
        <v>15015.52</v>
      </c>
      <c r="R319" s="12">
        <f t="shared" si="2"/>
        <v>17418.0032</v>
      </c>
      <c r="S319" s="8" t="s">
        <v>68</v>
      </c>
      <c r="T319" s="9" t="s">
        <v>1611</v>
      </c>
      <c r="U319" s="9" t="s">
        <v>1612</v>
      </c>
      <c r="V319" s="13">
        <v>45122.0</v>
      </c>
      <c r="W319" s="24" t="s">
        <v>2201</v>
      </c>
      <c r="X319" s="24"/>
      <c r="Y319" s="23"/>
      <c r="Z319" s="24"/>
      <c r="AA319" s="11"/>
      <c r="AB319" s="24"/>
      <c r="AC319" s="59"/>
      <c r="AD319" s="24"/>
      <c r="AE319" s="24"/>
      <c r="AF319" s="11" t="s">
        <v>2203</v>
      </c>
      <c r="AG319" s="8">
        <f>'Disponibilidad en canales comer'!M260</f>
        <v>1</v>
      </c>
      <c r="AH319" s="8">
        <f>COUNTIF('Composición de COMBOS'!B:B,A319)</f>
        <v>0</v>
      </c>
      <c r="AI319" s="8">
        <v>1.0</v>
      </c>
      <c r="AJ319" s="8">
        <v>1.0</v>
      </c>
      <c r="AK319" s="8" t="s">
        <v>75</v>
      </c>
      <c r="AL319" s="16">
        <v>0.172</v>
      </c>
      <c r="AM319" s="16">
        <v>0.78</v>
      </c>
      <c r="AN319" s="16">
        <v>7.15</v>
      </c>
      <c r="AO319" s="16">
        <v>14.67</v>
      </c>
      <c r="AP319" s="19">
        <v>0.0</v>
      </c>
      <c r="AQ319" s="19">
        <v>0.0</v>
      </c>
      <c r="AR319" s="19">
        <v>0.0</v>
      </c>
      <c r="AS319" s="19">
        <v>0.0</v>
      </c>
      <c r="AT319" s="16">
        <v>1.0</v>
      </c>
      <c r="AU319" s="16">
        <v>25.0</v>
      </c>
      <c r="AV319" s="16">
        <v>10.0</v>
      </c>
      <c r="AW319" s="16">
        <v>12.0</v>
      </c>
      <c r="AX319" s="17">
        <f t="shared" si="3"/>
        <v>0.6</v>
      </c>
      <c r="AY319" s="17">
        <v>0.0</v>
      </c>
      <c r="AZ319" s="17">
        <v>0.0</v>
      </c>
      <c r="BA319" s="17">
        <v>0.0</v>
      </c>
      <c r="BB319" s="17">
        <v>0.0</v>
      </c>
      <c r="BC319" s="17">
        <f t="shared" si="5"/>
        <v>0</v>
      </c>
      <c r="BD319" s="8" t="s">
        <v>76</v>
      </c>
      <c r="BE319" s="22" t="s">
        <v>2204</v>
      </c>
    </row>
    <row r="320" ht="15.75" customHeight="1">
      <c r="A320" s="11">
        <v>4000161.0</v>
      </c>
      <c r="B320" s="8"/>
      <c r="C320" s="61">
        <v>4.0</v>
      </c>
      <c r="D320" s="8" t="s">
        <v>1603</v>
      </c>
      <c r="E320" s="61">
        <v>1.0</v>
      </c>
      <c r="F320" s="8" t="s">
        <v>1604</v>
      </c>
      <c r="G320" s="8">
        <v>1.0</v>
      </c>
      <c r="H320" s="8" t="s">
        <v>1605</v>
      </c>
      <c r="I320" s="61">
        <v>6.941487241613E12</v>
      </c>
      <c r="J320" s="73">
        <v>6.941487241613E12</v>
      </c>
      <c r="K320" s="14" t="s">
        <v>2205</v>
      </c>
      <c r="L320" s="14" t="s">
        <v>2206</v>
      </c>
      <c r="M320" s="26" t="s">
        <v>2207</v>
      </c>
      <c r="N320" s="11">
        <f t="shared" si="1"/>
        <v>19</v>
      </c>
      <c r="O320" s="8" t="s">
        <v>1609</v>
      </c>
      <c r="P320" s="61" t="s">
        <v>1710</v>
      </c>
      <c r="Q320" s="36">
        <v>2014.9</v>
      </c>
      <c r="R320" s="12">
        <f t="shared" si="2"/>
        <v>2337.284</v>
      </c>
      <c r="S320" s="8" t="s">
        <v>238</v>
      </c>
      <c r="T320" s="9" t="s">
        <v>1611</v>
      </c>
      <c r="U320" s="9" t="s">
        <v>1612</v>
      </c>
      <c r="V320" s="67">
        <v>45426.0</v>
      </c>
      <c r="W320" s="14" t="s">
        <v>2206</v>
      </c>
      <c r="X320" s="44"/>
      <c r="Y320" s="23"/>
      <c r="Z320" s="44"/>
      <c r="AA320" s="44"/>
      <c r="AB320" s="14"/>
      <c r="AC320" s="70"/>
      <c r="AD320" s="44"/>
      <c r="AE320" s="44"/>
      <c r="AF320" s="44" t="s">
        <v>2208</v>
      </c>
      <c r="AG320" s="8">
        <f>'Disponibilidad en canales comer'!M261</f>
        <v>0</v>
      </c>
      <c r="AH320" s="8">
        <f>COUNTIF('Composición de COMBOS'!B:B,A320)</f>
        <v>0</v>
      </c>
      <c r="AI320" s="61">
        <v>1.0</v>
      </c>
      <c r="AJ320" s="64">
        <v>1.0</v>
      </c>
      <c r="AK320" s="8" t="s">
        <v>75</v>
      </c>
      <c r="AL320" s="42">
        <v>0.175</v>
      </c>
      <c r="AM320" s="42">
        <v>0.777</v>
      </c>
      <c r="AN320" s="42">
        <v>7.37</v>
      </c>
      <c r="AO320" s="42">
        <v>16.0</v>
      </c>
      <c r="AP320" s="18">
        <v>0.0</v>
      </c>
      <c r="AQ320" s="18">
        <v>0.0</v>
      </c>
      <c r="AR320" s="18">
        <v>0.0</v>
      </c>
      <c r="AS320" s="18">
        <v>0.0</v>
      </c>
      <c r="AT320" s="42">
        <v>1.0</v>
      </c>
      <c r="AU320" s="42">
        <v>25.0</v>
      </c>
      <c r="AV320" s="42">
        <v>10.0</v>
      </c>
      <c r="AW320" s="42">
        <v>12.0</v>
      </c>
      <c r="AX320" s="17">
        <f t="shared" si="3"/>
        <v>0.6</v>
      </c>
      <c r="AY320" s="18">
        <v>0.0</v>
      </c>
      <c r="AZ320" s="18">
        <v>0.0</v>
      </c>
      <c r="BA320" s="18">
        <v>0.0</v>
      </c>
      <c r="BB320" s="18">
        <v>0.0</v>
      </c>
      <c r="BC320" s="17">
        <f t="shared" si="5"/>
        <v>0</v>
      </c>
      <c r="BD320" s="61" t="s">
        <v>1615</v>
      </c>
      <c r="BE320" s="22" t="s">
        <v>2209</v>
      </c>
    </row>
    <row r="321" ht="15.75" customHeight="1">
      <c r="A321" s="11">
        <v>4000162.0</v>
      </c>
      <c r="B321" s="8"/>
      <c r="C321" s="61">
        <v>4.0</v>
      </c>
      <c r="D321" s="8" t="s">
        <v>1603</v>
      </c>
      <c r="E321" s="61">
        <v>1.0</v>
      </c>
      <c r="F321" s="8" t="s">
        <v>1604</v>
      </c>
      <c r="G321" s="8">
        <v>1.0</v>
      </c>
      <c r="H321" s="8" t="s">
        <v>1605</v>
      </c>
      <c r="I321" s="44">
        <v>8.806095355719E12</v>
      </c>
      <c r="J321" s="44">
        <v>8.806095355719E12</v>
      </c>
      <c r="K321" s="44" t="s">
        <v>2210</v>
      </c>
      <c r="L321" s="14" t="s">
        <v>2211</v>
      </c>
      <c r="M321" s="26" t="s">
        <v>2212</v>
      </c>
      <c r="N321" s="11">
        <f t="shared" si="1"/>
        <v>26</v>
      </c>
      <c r="O321" s="8" t="s">
        <v>1609</v>
      </c>
      <c r="P321" s="8" t="s">
        <v>1930</v>
      </c>
      <c r="Q321" s="68">
        <v>1971.37579169599</v>
      </c>
      <c r="R321" s="12">
        <f t="shared" si="2"/>
        <v>2286.795918</v>
      </c>
      <c r="S321" s="8" t="s">
        <v>238</v>
      </c>
      <c r="T321" s="9" t="s">
        <v>1611</v>
      </c>
      <c r="U321" s="9" t="s">
        <v>1612</v>
      </c>
      <c r="V321" s="63">
        <v>45457.0</v>
      </c>
      <c r="W321" s="14" t="s">
        <v>2211</v>
      </c>
      <c r="X321" s="44"/>
      <c r="Y321" s="23"/>
      <c r="Z321" s="44"/>
      <c r="AA321" s="44"/>
      <c r="AB321" s="14"/>
      <c r="AC321" s="70"/>
      <c r="AD321" s="44"/>
      <c r="AE321" s="44"/>
      <c r="AF321" s="44" t="s">
        <v>2213</v>
      </c>
      <c r="AG321" s="8">
        <f>'Disponibilidad en canales comer'!M262</f>
        <v>0</v>
      </c>
      <c r="AH321" s="8">
        <f>COUNTIF('Composición de COMBOS'!B:B,A321)</f>
        <v>0</v>
      </c>
      <c r="AI321" s="33">
        <v>1.0</v>
      </c>
      <c r="AJ321" s="75">
        <v>1.0</v>
      </c>
      <c r="AK321" s="8" t="s">
        <v>75</v>
      </c>
      <c r="AL321" s="27">
        <v>0.2</v>
      </c>
      <c r="AM321" s="27">
        <v>0.84</v>
      </c>
      <c r="AN321" s="27">
        <v>7.68</v>
      </c>
      <c r="AO321" s="27">
        <v>16.01</v>
      </c>
      <c r="AP321" s="18">
        <v>0.0</v>
      </c>
      <c r="AQ321" s="18">
        <v>0.0</v>
      </c>
      <c r="AR321" s="18">
        <v>0.0</v>
      </c>
      <c r="AS321" s="18">
        <v>0.0</v>
      </c>
      <c r="AT321" s="42">
        <v>1.0</v>
      </c>
      <c r="AU321" s="42">
        <v>25.0</v>
      </c>
      <c r="AV321" s="42">
        <v>10.0</v>
      </c>
      <c r="AW321" s="42">
        <v>12.0</v>
      </c>
      <c r="AX321" s="17">
        <f t="shared" si="3"/>
        <v>0.6</v>
      </c>
      <c r="AY321" s="18">
        <v>0.0</v>
      </c>
      <c r="AZ321" s="18">
        <v>0.0</v>
      </c>
      <c r="BA321" s="18">
        <v>0.0</v>
      </c>
      <c r="BB321" s="18">
        <v>0.0</v>
      </c>
      <c r="BC321" s="17">
        <f t="shared" si="5"/>
        <v>0</v>
      </c>
      <c r="BD321" s="61" t="s">
        <v>1615</v>
      </c>
      <c r="BE321" s="22" t="s">
        <v>2214</v>
      </c>
    </row>
    <row r="322" ht="15.75" customHeight="1">
      <c r="A322" s="11">
        <v>4000166.0</v>
      </c>
      <c r="B322" s="8"/>
      <c r="C322" s="61">
        <v>4.0</v>
      </c>
      <c r="D322" s="8" t="s">
        <v>1603</v>
      </c>
      <c r="E322" s="61">
        <v>1.0</v>
      </c>
      <c r="F322" s="8" t="s">
        <v>1604</v>
      </c>
      <c r="G322" s="8">
        <v>1.0</v>
      </c>
      <c r="H322" s="8" t="s">
        <v>1605</v>
      </c>
      <c r="I322" s="61">
        <v>6.941487252091E12</v>
      </c>
      <c r="J322" s="73">
        <v>6.941487252091E12</v>
      </c>
      <c r="K322" s="14" t="s">
        <v>1707</v>
      </c>
      <c r="L322" s="14" t="s">
        <v>2215</v>
      </c>
      <c r="M322" s="26" t="s">
        <v>2216</v>
      </c>
      <c r="N322" s="11">
        <f t="shared" si="1"/>
        <v>29</v>
      </c>
      <c r="O322" s="8" t="s">
        <v>1609</v>
      </c>
      <c r="P322" s="61" t="s">
        <v>1710</v>
      </c>
      <c r="Q322" s="36">
        <v>1207.84658691063</v>
      </c>
      <c r="R322" s="12">
        <f t="shared" si="2"/>
        <v>1401.102041</v>
      </c>
      <c r="S322" s="8" t="s">
        <v>68</v>
      </c>
      <c r="T322" s="9" t="s">
        <v>1611</v>
      </c>
      <c r="U322" s="9" t="s">
        <v>1612</v>
      </c>
      <c r="V322" s="67">
        <v>45426.0</v>
      </c>
      <c r="W322" s="14" t="s">
        <v>2215</v>
      </c>
      <c r="X322" s="44"/>
      <c r="Y322" s="23"/>
      <c r="Z322" s="44"/>
      <c r="AA322" s="44"/>
      <c r="AB322" s="14"/>
      <c r="AC322" s="46" t="s">
        <v>2217</v>
      </c>
      <c r="AD322" s="14"/>
      <c r="AE322" s="14"/>
      <c r="AF322" s="44" t="s">
        <v>1711</v>
      </c>
      <c r="AG322" s="8">
        <f>'Disponibilidad en canales comer'!M263</f>
        <v>0</v>
      </c>
      <c r="AH322" s="8">
        <f>COUNTIF('Composición de COMBOS'!B:B,A322)</f>
        <v>0</v>
      </c>
      <c r="AI322" s="61">
        <v>1.0</v>
      </c>
      <c r="AJ322" s="64">
        <v>1.0</v>
      </c>
      <c r="AK322" s="8" t="s">
        <v>75</v>
      </c>
      <c r="AL322" s="42">
        <v>0.191</v>
      </c>
      <c r="AM322" s="42">
        <v>0.794</v>
      </c>
      <c r="AN322" s="42">
        <v>7.555</v>
      </c>
      <c r="AO322" s="42">
        <v>16.464</v>
      </c>
      <c r="AP322" s="18">
        <v>0.0</v>
      </c>
      <c r="AQ322" s="18">
        <v>0.0</v>
      </c>
      <c r="AR322" s="18">
        <v>0.0</v>
      </c>
      <c r="AS322" s="18">
        <v>0.0</v>
      </c>
      <c r="AT322" s="42">
        <v>1.0</v>
      </c>
      <c r="AU322" s="42">
        <v>25.0</v>
      </c>
      <c r="AV322" s="42">
        <v>10.0</v>
      </c>
      <c r="AW322" s="42">
        <v>12.0</v>
      </c>
      <c r="AX322" s="17">
        <f t="shared" si="3"/>
        <v>0.6</v>
      </c>
      <c r="AY322" s="18">
        <v>0.0</v>
      </c>
      <c r="AZ322" s="18">
        <v>0.0</v>
      </c>
      <c r="BA322" s="18">
        <v>0.0</v>
      </c>
      <c r="BB322" s="18">
        <v>0.0</v>
      </c>
      <c r="BC322" s="17">
        <f t="shared" si="5"/>
        <v>0</v>
      </c>
      <c r="BD322" s="61" t="s">
        <v>1615</v>
      </c>
      <c r="BE322" s="22" t="s">
        <v>2218</v>
      </c>
    </row>
    <row r="323" ht="15.75" customHeight="1">
      <c r="A323" s="11">
        <v>4000167.0</v>
      </c>
      <c r="B323" s="8"/>
      <c r="C323" s="61">
        <v>4.0</v>
      </c>
      <c r="D323" s="8" t="s">
        <v>1603</v>
      </c>
      <c r="E323" s="61">
        <v>1.0</v>
      </c>
      <c r="F323" s="8" t="s">
        <v>1604</v>
      </c>
      <c r="G323" s="8">
        <v>1.0</v>
      </c>
      <c r="H323" s="8" t="s">
        <v>1605</v>
      </c>
      <c r="I323" s="61">
        <v>6.941487252084E12</v>
      </c>
      <c r="J323" s="73">
        <v>6.941487252084E12</v>
      </c>
      <c r="K323" s="14" t="s">
        <v>1707</v>
      </c>
      <c r="L323" s="14" t="s">
        <v>2219</v>
      </c>
      <c r="M323" s="26" t="s">
        <v>2220</v>
      </c>
      <c r="N323" s="11">
        <f t="shared" si="1"/>
        <v>29</v>
      </c>
      <c r="O323" s="8" t="s">
        <v>1609</v>
      </c>
      <c r="P323" s="61" t="s">
        <v>1710</v>
      </c>
      <c r="Q323" s="36">
        <v>1207.84658691063</v>
      </c>
      <c r="R323" s="12">
        <f t="shared" si="2"/>
        <v>1401.102041</v>
      </c>
      <c r="S323" s="8" t="s">
        <v>68</v>
      </c>
      <c r="T323" s="9" t="s">
        <v>1611</v>
      </c>
      <c r="U323" s="9" t="s">
        <v>1612</v>
      </c>
      <c r="V323" s="67">
        <v>45426.0</v>
      </c>
      <c r="W323" s="14" t="s">
        <v>2219</v>
      </c>
      <c r="X323" s="44"/>
      <c r="Y323" s="23"/>
      <c r="Z323" s="44"/>
      <c r="AA323" s="44"/>
      <c r="AB323" s="14"/>
      <c r="AC323" s="70"/>
      <c r="AD323" s="14"/>
      <c r="AE323" s="14"/>
      <c r="AF323" s="44" t="s">
        <v>1711</v>
      </c>
      <c r="AG323" s="8">
        <f>'Disponibilidad en canales comer'!M264</f>
        <v>0</v>
      </c>
      <c r="AH323" s="8">
        <f>COUNTIF('Composición de COMBOS'!B:B,A323)</f>
        <v>0</v>
      </c>
      <c r="AI323" s="61">
        <v>1.0</v>
      </c>
      <c r="AJ323" s="64">
        <v>1.0</v>
      </c>
      <c r="AK323" s="8" t="s">
        <v>75</v>
      </c>
      <c r="AL323" s="42">
        <v>0.191</v>
      </c>
      <c r="AM323" s="42">
        <v>0.794</v>
      </c>
      <c r="AN323" s="42">
        <v>7.555</v>
      </c>
      <c r="AO323" s="42">
        <v>16.464</v>
      </c>
      <c r="AP323" s="18">
        <v>0.0</v>
      </c>
      <c r="AQ323" s="18">
        <v>0.0</v>
      </c>
      <c r="AR323" s="18">
        <v>0.0</v>
      </c>
      <c r="AS323" s="18">
        <v>0.0</v>
      </c>
      <c r="AT323" s="42">
        <v>1.0</v>
      </c>
      <c r="AU323" s="42">
        <v>25.0</v>
      </c>
      <c r="AV323" s="42">
        <v>10.0</v>
      </c>
      <c r="AW323" s="42">
        <v>12.0</v>
      </c>
      <c r="AX323" s="17">
        <f t="shared" si="3"/>
        <v>0.6</v>
      </c>
      <c r="AY323" s="18">
        <v>0.0</v>
      </c>
      <c r="AZ323" s="18">
        <v>0.0</v>
      </c>
      <c r="BA323" s="18">
        <v>0.0</v>
      </c>
      <c r="BB323" s="18">
        <v>0.0</v>
      </c>
      <c r="BC323" s="17">
        <f t="shared" si="5"/>
        <v>0</v>
      </c>
      <c r="BD323" s="61" t="s">
        <v>1615</v>
      </c>
      <c r="BE323" s="37"/>
    </row>
    <row r="324" ht="15.75" customHeight="1">
      <c r="A324" s="11">
        <v>4000168.0</v>
      </c>
      <c r="B324" s="8"/>
      <c r="C324" s="61">
        <v>4.0</v>
      </c>
      <c r="D324" s="8" t="s">
        <v>1603</v>
      </c>
      <c r="E324" s="61">
        <v>1.0</v>
      </c>
      <c r="F324" s="8" t="s">
        <v>1604</v>
      </c>
      <c r="G324" s="8">
        <v>1.0</v>
      </c>
      <c r="H324" s="8" t="s">
        <v>1605</v>
      </c>
      <c r="I324" s="44">
        <v>8.806094579963E12</v>
      </c>
      <c r="J324" s="44">
        <v>8.806094579963E12</v>
      </c>
      <c r="K324" s="44" t="s">
        <v>2221</v>
      </c>
      <c r="L324" s="14" t="s">
        <v>2222</v>
      </c>
      <c r="M324" s="26" t="s">
        <v>2223</v>
      </c>
      <c r="N324" s="11">
        <f t="shared" si="1"/>
        <v>25</v>
      </c>
      <c r="O324" s="8" t="s">
        <v>1609</v>
      </c>
      <c r="P324" s="8" t="s">
        <v>1930</v>
      </c>
      <c r="Q324" s="68">
        <v>1795.0</v>
      </c>
      <c r="R324" s="12">
        <f t="shared" si="2"/>
        <v>2082.2</v>
      </c>
      <c r="S324" s="8" t="s">
        <v>238</v>
      </c>
      <c r="T324" s="9" t="s">
        <v>1611</v>
      </c>
      <c r="U324" s="9" t="s">
        <v>1612</v>
      </c>
      <c r="V324" s="13">
        <v>45430.0</v>
      </c>
      <c r="W324" s="14" t="s">
        <v>2222</v>
      </c>
      <c r="X324" s="44"/>
      <c r="Y324" s="23"/>
      <c r="Z324" s="44"/>
      <c r="AA324" s="44"/>
      <c r="AB324" s="14"/>
      <c r="AC324" s="70"/>
      <c r="AD324" s="44"/>
      <c r="AE324" s="44"/>
      <c r="AF324" s="44" t="s">
        <v>2224</v>
      </c>
      <c r="AG324" s="8">
        <f>'Disponibilidad en canales comer'!M265</f>
        <v>0</v>
      </c>
      <c r="AH324" s="8">
        <f>COUNTIF('Composición de COMBOS'!B:B,A324)</f>
        <v>0</v>
      </c>
      <c r="AI324" s="8">
        <v>1.0</v>
      </c>
      <c r="AJ324" s="8">
        <v>1.0</v>
      </c>
      <c r="AK324" s="8" t="s">
        <v>75</v>
      </c>
      <c r="AL324" s="16">
        <v>0.195</v>
      </c>
      <c r="AM324" s="16">
        <v>0.91</v>
      </c>
      <c r="AN324" s="16">
        <v>7.67</v>
      </c>
      <c r="AO324" s="16">
        <v>16.47</v>
      </c>
      <c r="AP324" s="19">
        <v>0.0</v>
      </c>
      <c r="AQ324" s="19">
        <v>0.0</v>
      </c>
      <c r="AR324" s="19">
        <v>0.0</v>
      </c>
      <c r="AS324" s="19">
        <v>0.0</v>
      </c>
      <c r="AT324" s="16">
        <v>1.0</v>
      </c>
      <c r="AU324" s="16">
        <v>25.0</v>
      </c>
      <c r="AV324" s="16">
        <v>10.0</v>
      </c>
      <c r="AW324" s="16">
        <v>12.0</v>
      </c>
      <c r="AX324" s="17">
        <f t="shared" si="3"/>
        <v>0.6</v>
      </c>
      <c r="AY324" s="17">
        <v>0.0</v>
      </c>
      <c r="AZ324" s="17">
        <v>0.0</v>
      </c>
      <c r="BA324" s="17">
        <v>0.0</v>
      </c>
      <c r="BB324" s="17">
        <v>0.0</v>
      </c>
      <c r="BC324" s="17">
        <f t="shared" si="5"/>
        <v>0</v>
      </c>
      <c r="BD324" s="8" t="s">
        <v>1615</v>
      </c>
      <c r="BE324" s="22" t="s">
        <v>2218</v>
      </c>
    </row>
    <row r="325" ht="15.75" customHeight="1">
      <c r="A325" s="11">
        <v>4000169.0</v>
      </c>
      <c r="B325" s="8"/>
      <c r="C325" s="61">
        <v>4.0</v>
      </c>
      <c r="D325" s="8" t="s">
        <v>1603</v>
      </c>
      <c r="E325" s="61">
        <v>1.0</v>
      </c>
      <c r="F325" s="8" t="s">
        <v>1604</v>
      </c>
      <c r="G325" s="8">
        <v>1.0</v>
      </c>
      <c r="H325" s="8" t="s">
        <v>1605</v>
      </c>
      <c r="I325" s="44">
        <v>8.806094580655E12</v>
      </c>
      <c r="J325" s="44">
        <v>8.806094580655E12</v>
      </c>
      <c r="K325" s="44" t="s">
        <v>2221</v>
      </c>
      <c r="L325" s="14" t="s">
        <v>2225</v>
      </c>
      <c r="M325" s="26" t="s">
        <v>2226</v>
      </c>
      <c r="N325" s="11">
        <f t="shared" si="1"/>
        <v>25</v>
      </c>
      <c r="O325" s="8" t="s">
        <v>1609</v>
      </c>
      <c r="P325" s="8" t="s">
        <v>1930</v>
      </c>
      <c r="Q325" s="68">
        <v>1795.0</v>
      </c>
      <c r="R325" s="12">
        <f t="shared" si="2"/>
        <v>2082.2</v>
      </c>
      <c r="S325" s="8" t="s">
        <v>238</v>
      </c>
      <c r="T325" s="9" t="s">
        <v>1611</v>
      </c>
      <c r="U325" s="9" t="s">
        <v>1612</v>
      </c>
      <c r="V325" s="13">
        <v>45430.0</v>
      </c>
      <c r="W325" s="14" t="s">
        <v>2225</v>
      </c>
      <c r="X325" s="44"/>
      <c r="Y325" s="23"/>
      <c r="Z325" s="44"/>
      <c r="AA325" s="44"/>
      <c r="AB325" s="14"/>
      <c r="AC325" s="70"/>
      <c r="AD325" s="44"/>
      <c r="AE325" s="44"/>
      <c r="AF325" s="44" t="s">
        <v>2224</v>
      </c>
      <c r="AG325" s="8">
        <f>'Disponibilidad en canales comer'!M266</f>
        <v>0</v>
      </c>
      <c r="AH325" s="8">
        <f>COUNTIF('Composición de COMBOS'!B:B,A325)</f>
        <v>0</v>
      </c>
      <c r="AI325" s="8">
        <v>1.0</v>
      </c>
      <c r="AJ325" s="8">
        <v>1.0</v>
      </c>
      <c r="AK325" s="8" t="s">
        <v>75</v>
      </c>
      <c r="AL325" s="16">
        <v>0.195</v>
      </c>
      <c r="AM325" s="16">
        <v>0.91</v>
      </c>
      <c r="AN325" s="16">
        <v>7.67</v>
      </c>
      <c r="AO325" s="16">
        <v>16.47</v>
      </c>
      <c r="AP325" s="19">
        <v>0.0</v>
      </c>
      <c r="AQ325" s="19">
        <v>0.0</v>
      </c>
      <c r="AR325" s="19">
        <v>0.0</v>
      </c>
      <c r="AS325" s="19">
        <v>0.0</v>
      </c>
      <c r="AT325" s="16">
        <v>1.0</v>
      </c>
      <c r="AU325" s="16">
        <v>25.0</v>
      </c>
      <c r="AV325" s="16">
        <v>10.0</v>
      </c>
      <c r="AW325" s="16">
        <v>12.0</v>
      </c>
      <c r="AX325" s="17">
        <f t="shared" si="3"/>
        <v>0.6</v>
      </c>
      <c r="AY325" s="17">
        <v>0.0</v>
      </c>
      <c r="AZ325" s="17">
        <v>0.0</v>
      </c>
      <c r="BA325" s="17">
        <v>0.0</v>
      </c>
      <c r="BB325" s="17">
        <v>0.0</v>
      </c>
      <c r="BC325" s="17">
        <f t="shared" si="5"/>
        <v>0</v>
      </c>
      <c r="BD325" s="8" t="s">
        <v>1615</v>
      </c>
      <c r="BE325" s="22" t="s">
        <v>2227</v>
      </c>
    </row>
    <row r="326" ht="15.75" customHeight="1">
      <c r="A326" s="11">
        <v>4000170.0</v>
      </c>
      <c r="B326" s="8"/>
      <c r="C326" s="61">
        <v>4.0</v>
      </c>
      <c r="D326" s="8" t="s">
        <v>1603</v>
      </c>
      <c r="E326" s="61">
        <v>1.0</v>
      </c>
      <c r="F326" s="8" t="s">
        <v>1604</v>
      </c>
      <c r="G326" s="8">
        <v>1.0</v>
      </c>
      <c r="H326" s="8" t="s">
        <v>1605</v>
      </c>
      <c r="I326" s="44">
        <v>8.806094579277E12</v>
      </c>
      <c r="J326" s="44">
        <v>8.806094579277E12</v>
      </c>
      <c r="K326" s="44" t="s">
        <v>2221</v>
      </c>
      <c r="L326" s="14" t="s">
        <v>2228</v>
      </c>
      <c r="M326" s="26" t="s">
        <v>2229</v>
      </c>
      <c r="N326" s="11">
        <f t="shared" si="1"/>
        <v>26</v>
      </c>
      <c r="O326" s="8" t="s">
        <v>1609</v>
      </c>
      <c r="P326" s="8" t="s">
        <v>1930</v>
      </c>
      <c r="Q326" s="68">
        <v>1795.0</v>
      </c>
      <c r="R326" s="12">
        <f t="shared" si="2"/>
        <v>2082.2</v>
      </c>
      <c r="S326" s="8" t="s">
        <v>238</v>
      </c>
      <c r="T326" s="9" t="s">
        <v>1611</v>
      </c>
      <c r="U326" s="9" t="s">
        <v>1612</v>
      </c>
      <c r="V326" s="13">
        <v>45430.0</v>
      </c>
      <c r="W326" s="14" t="s">
        <v>2228</v>
      </c>
      <c r="X326" s="44"/>
      <c r="Y326" s="23"/>
      <c r="Z326" s="44"/>
      <c r="AA326" s="44"/>
      <c r="AB326" s="14"/>
      <c r="AC326" s="70"/>
      <c r="AD326" s="44"/>
      <c r="AE326" s="44"/>
      <c r="AF326" s="44" t="s">
        <v>2224</v>
      </c>
      <c r="AG326" s="8">
        <f>'Disponibilidad en canales comer'!M267</f>
        <v>1</v>
      </c>
      <c r="AH326" s="8">
        <f>COUNTIF('Composición de COMBOS'!B:B,A326)</f>
        <v>0</v>
      </c>
      <c r="AI326" s="8">
        <v>1.0</v>
      </c>
      <c r="AJ326" s="8">
        <v>1.0</v>
      </c>
      <c r="AK326" s="8" t="s">
        <v>75</v>
      </c>
      <c r="AL326" s="16">
        <v>0.195</v>
      </c>
      <c r="AM326" s="16">
        <v>0.91</v>
      </c>
      <c r="AN326" s="16">
        <v>7.67</v>
      </c>
      <c r="AO326" s="16">
        <v>16.47</v>
      </c>
      <c r="AP326" s="19">
        <v>0.0</v>
      </c>
      <c r="AQ326" s="19">
        <v>0.0</v>
      </c>
      <c r="AR326" s="19">
        <v>0.0</v>
      </c>
      <c r="AS326" s="19">
        <v>0.0</v>
      </c>
      <c r="AT326" s="16">
        <v>1.0</v>
      </c>
      <c r="AU326" s="16">
        <v>25.0</v>
      </c>
      <c r="AV326" s="16">
        <v>10.0</v>
      </c>
      <c r="AW326" s="16">
        <v>12.0</v>
      </c>
      <c r="AX326" s="17">
        <f t="shared" si="3"/>
        <v>0.6</v>
      </c>
      <c r="AY326" s="17">
        <v>0.0</v>
      </c>
      <c r="AZ326" s="17">
        <v>0.0</v>
      </c>
      <c r="BA326" s="17">
        <v>0.0</v>
      </c>
      <c r="BB326" s="17">
        <v>0.0</v>
      </c>
      <c r="BC326" s="17">
        <f t="shared" si="5"/>
        <v>0</v>
      </c>
      <c r="BD326" s="8" t="s">
        <v>1615</v>
      </c>
      <c r="BE326" s="22" t="s">
        <v>2230</v>
      </c>
    </row>
    <row r="327" ht="15.75" customHeight="1">
      <c r="A327" s="11">
        <v>4000171.0</v>
      </c>
      <c r="B327" s="8"/>
      <c r="C327" s="61">
        <v>4.0</v>
      </c>
      <c r="D327" s="8" t="s">
        <v>1603</v>
      </c>
      <c r="E327" s="61">
        <v>1.0</v>
      </c>
      <c r="F327" s="8" t="s">
        <v>1604</v>
      </c>
      <c r="G327" s="8">
        <v>1.0</v>
      </c>
      <c r="H327" s="8" t="s">
        <v>1605</v>
      </c>
      <c r="I327" s="44">
        <v>8.806094821666E12</v>
      </c>
      <c r="J327" s="44">
        <v>8.806094821666E12</v>
      </c>
      <c r="K327" s="11" t="s">
        <v>1998</v>
      </c>
      <c r="L327" s="14" t="s">
        <v>2231</v>
      </c>
      <c r="M327" s="26" t="s">
        <v>2232</v>
      </c>
      <c r="N327" s="11">
        <f t="shared" si="1"/>
        <v>29</v>
      </c>
      <c r="O327" s="8" t="s">
        <v>1609</v>
      </c>
      <c r="P327" s="8" t="s">
        <v>1930</v>
      </c>
      <c r="Q327" s="68">
        <v>4895.0</v>
      </c>
      <c r="R327" s="12">
        <f t="shared" si="2"/>
        <v>5678.2</v>
      </c>
      <c r="S327" s="8" t="s">
        <v>238</v>
      </c>
      <c r="T327" s="9" t="s">
        <v>1611</v>
      </c>
      <c r="U327" s="9" t="s">
        <v>1612</v>
      </c>
      <c r="V327" s="13">
        <v>45431.0</v>
      </c>
      <c r="W327" s="14" t="s">
        <v>2231</v>
      </c>
      <c r="X327" s="44"/>
      <c r="Y327" s="23"/>
      <c r="Z327" s="44"/>
      <c r="AA327" s="44"/>
      <c r="AB327" s="14"/>
      <c r="AC327" s="70"/>
      <c r="AD327" s="44"/>
      <c r="AE327" s="44"/>
      <c r="AF327" s="11" t="s">
        <v>2233</v>
      </c>
      <c r="AG327" s="8">
        <f>'Disponibilidad en canales comer'!M268</f>
        <v>1</v>
      </c>
      <c r="AH327" s="8">
        <f>COUNTIF('Composición de COMBOS'!B:B,A327)</f>
        <v>0</v>
      </c>
      <c r="AI327" s="8">
        <v>1.0</v>
      </c>
      <c r="AJ327" s="8">
        <v>1.0</v>
      </c>
      <c r="AK327" s="8" t="s">
        <v>75</v>
      </c>
      <c r="AL327" s="16">
        <v>0.202</v>
      </c>
      <c r="AM327" s="16">
        <v>0.82</v>
      </c>
      <c r="AN327" s="16">
        <v>7.67</v>
      </c>
      <c r="AO327" s="16">
        <v>15.82</v>
      </c>
      <c r="AP327" s="19">
        <v>0.0</v>
      </c>
      <c r="AQ327" s="19">
        <v>0.0</v>
      </c>
      <c r="AR327" s="19">
        <v>0.0</v>
      </c>
      <c r="AS327" s="19">
        <v>0.0</v>
      </c>
      <c r="AT327" s="16">
        <v>1.0</v>
      </c>
      <c r="AU327" s="16">
        <v>25.0</v>
      </c>
      <c r="AV327" s="16">
        <v>10.0</v>
      </c>
      <c r="AW327" s="16">
        <v>12.0</v>
      </c>
      <c r="AX327" s="17">
        <f t="shared" si="3"/>
        <v>0.6</v>
      </c>
      <c r="AY327" s="17">
        <v>0.0</v>
      </c>
      <c r="AZ327" s="17">
        <v>0.0</v>
      </c>
      <c r="BA327" s="17">
        <v>0.0</v>
      </c>
      <c r="BB327" s="17">
        <v>0.0</v>
      </c>
      <c r="BC327" s="17">
        <f t="shared" si="5"/>
        <v>0</v>
      </c>
      <c r="BD327" s="8" t="s">
        <v>1615</v>
      </c>
      <c r="BE327" s="22" t="s">
        <v>2234</v>
      </c>
    </row>
    <row r="328" ht="15.75" customHeight="1">
      <c r="A328" s="11">
        <v>4000172.0</v>
      </c>
      <c r="B328" s="8"/>
      <c r="C328" s="61">
        <v>4.0</v>
      </c>
      <c r="D328" s="8" t="s">
        <v>1603</v>
      </c>
      <c r="E328" s="61">
        <v>1.0</v>
      </c>
      <c r="F328" s="8" t="s">
        <v>1604</v>
      </c>
      <c r="G328" s="8">
        <v>1.0</v>
      </c>
      <c r="H328" s="8" t="s">
        <v>1605</v>
      </c>
      <c r="I328" s="44">
        <v>8.806094821E12</v>
      </c>
      <c r="J328" s="44">
        <v>8.806094821E12</v>
      </c>
      <c r="K328" s="11" t="s">
        <v>1998</v>
      </c>
      <c r="L328" s="14" t="s">
        <v>2235</v>
      </c>
      <c r="M328" s="26" t="s">
        <v>2236</v>
      </c>
      <c r="N328" s="11">
        <f t="shared" si="1"/>
        <v>26</v>
      </c>
      <c r="O328" s="8" t="s">
        <v>1609</v>
      </c>
      <c r="P328" s="8" t="s">
        <v>1930</v>
      </c>
      <c r="Q328" s="68">
        <v>4895.0</v>
      </c>
      <c r="R328" s="12">
        <f t="shared" si="2"/>
        <v>5678.2</v>
      </c>
      <c r="S328" s="8" t="s">
        <v>238</v>
      </c>
      <c r="T328" s="9" t="s">
        <v>1611</v>
      </c>
      <c r="U328" s="9" t="s">
        <v>1612</v>
      </c>
      <c r="V328" s="13">
        <v>45431.0</v>
      </c>
      <c r="W328" s="14" t="s">
        <v>2235</v>
      </c>
      <c r="X328" s="44"/>
      <c r="Y328" s="23"/>
      <c r="Z328" s="44"/>
      <c r="AA328" s="44"/>
      <c r="AB328" s="14"/>
      <c r="AC328" s="70"/>
      <c r="AD328" s="44"/>
      <c r="AE328" s="44"/>
      <c r="AF328" s="11" t="s">
        <v>2237</v>
      </c>
      <c r="AG328" s="8">
        <f>'Disponibilidad en canales comer'!M269</f>
        <v>0</v>
      </c>
      <c r="AH328" s="8">
        <f>COUNTIF('Composición de COMBOS'!B:B,A328)</f>
        <v>0</v>
      </c>
      <c r="AI328" s="8">
        <v>1.0</v>
      </c>
      <c r="AJ328" s="8">
        <v>1.0</v>
      </c>
      <c r="AK328" s="8" t="s">
        <v>75</v>
      </c>
      <c r="AL328" s="16">
        <v>0.202</v>
      </c>
      <c r="AM328" s="16">
        <v>0.82</v>
      </c>
      <c r="AN328" s="16">
        <v>7.67</v>
      </c>
      <c r="AO328" s="16">
        <v>15.82</v>
      </c>
      <c r="AP328" s="19">
        <v>0.0</v>
      </c>
      <c r="AQ328" s="19">
        <v>0.0</v>
      </c>
      <c r="AR328" s="19">
        <v>0.0</v>
      </c>
      <c r="AS328" s="19">
        <v>0.0</v>
      </c>
      <c r="AT328" s="16">
        <v>1.0</v>
      </c>
      <c r="AU328" s="16">
        <v>25.0</v>
      </c>
      <c r="AV328" s="16">
        <v>10.0</v>
      </c>
      <c r="AW328" s="16">
        <v>12.0</v>
      </c>
      <c r="AX328" s="17">
        <f t="shared" si="3"/>
        <v>0.6</v>
      </c>
      <c r="AY328" s="17">
        <v>0.0</v>
      </c>
      <c r="AZ328" s="17">
        <v>0.0</v>
      </c>
      <c r="BA328" s="17">
        <v>0.0</v>
      </c>
      <c r="BB328" s="17">
        <v>0.0</v>
      </c>
      <c r="BC328" s="17">
        <f t="shared" si="5"/>
        <v>0</v>
      </c>
      <c r="BD328" s="8" t="s">
        <v>1615</v>
      </c>
      <c r="BE328" s="22" t="s">
        <v>2238</v>
      </c>
    </row>
    <row r="329" ht="15.75" customHeight="1">
      <c r="A329" s="11">
        <v>4000173.0</v>
      </c>
      <c r="B329" s="8"/>
      <c r="C329" s="61">
        <v>4.0</v>
      </c>
      <c r="D329" s="8" t="s">
        <v>1603</v>
      </c>
      <c r="E329" s="61">
        <v>1.0</v>
      </c>
      <c r="F329" s="8" t="s">
        <v>1604</v>
      </c>
      <c r="G329" s="8">
        <v>1.0</v>
      </c>
      <c r="H329" s="8" t="s">
        <v>1605</v>
      </c>
      <c r="I329" s="44">
        <v>8.806094750027E12</v>
      </c>
      <c r="J329" s="44">
        <v>8.806094750027E12</v>
      </c>
      <c r="K329" s="11" t="s">
        <v>1953</v>
      </c>
      <c r="L329" s="14" t="s">
        <v>2239</v>
      </c>
      <c r="M329" s="26" t="s">
        <v>2240</v>
      </c>
      <c r="N329" s="11">
        <f t="shared" si="1"/>
        <v>25</v>
      </c>
      <c r="O329" s="8" t="s">
        <v>1609</v>
      </c>
      <c r="P329" s="8" t="s">
        <v>1930</v>
      </c>
      <c r="Q329" s="68">
        <v>1385.0</v>
      </c>
      <c r="R329" s="12">
        <f t="shared" si="2"/>
        <v>1606.6</v>
      </c>
      <c r="S329" s="8" t="s">
        <v>238</v>
      </c>
      <c r="T329" s="9" t="s">
        <v>1611</v>
      </c>
      <c r="U329" s="9" t="s">
        <v>1612</v>
      </c>
      <c r="V329" s="13">
        <v>45431.0</v>
      </c>
      <c r="W329" s="14" t="s">
        <v>2239</v>
      </c>
      <c r="X329" s="44"/>
      <c r="Y329" s="23"/>
      <c r="Z329" s="44"/>
      <c r="AA329" s="44"/>
      <c r="AB329" s="14"/>
      <c r="AC329" s="70"/>
      <c r="AD329" s="44"/>
      <c r="AE329" s="44"/>
      <c r="AF329" s="11" t="s">
        <v>2241</v>
      </c>
      <c r="AG329" s="8">
        <f>'Disponibilidad en canales comer'!M270</f>
        <v>0</v>
      </c>
      <c r="AH329" s="8">
        <f>COUNTIF('Composición de COMBOS'!B:B,A329)</f>
        <v>0</v>
      </c>
      <c r="AI329" s="8">
        <v>1.0</v>
      </c>
      <c r="AJ329" s="8">
        <v>1.0</v>
      </c>
      <c r="AK329" s="8" t="s">
        <v>75</v>
      </c>
      <c r="AL329" s="16">
        <v>0.188</v>
      </c>
      <c r="AM329" s="16">
        <v>0.91</v>
      </c>
      <c r="AN329" s="16">
        <v>7.59</v>
      </c>
      <c r="AO329" s="16">
        <v>16.42</v>
      </c>
      <c r="AP329" s="19">
        <v>0.0</v>
      </c>
      <c r="AQ329" s="19">
        <v>0.0</v>
      </c>
      <c r="AR329" s="19">
        <v>0.0</v>
      </c>
      <c r="AS329" s="19">
        <v>0.0</v>
      </c>
      <c r="AT329" s="16">
        <v>1.0</v>
      </c>
      <c r="AU329" s="16">
        <v>25.0</v>
      </c>
      <c r="AV329" s="16">
        <v>10.0</v>
      </c>
      <c r="AW329" s="16">
        <v>12.0</v>
      </c>
      <c r="AX329" s="17">
        <f t="shared" si="3"/>
        <v>0.6</v>
      </c>
      <c r="AY329" s="17">
        <v>0.0</v>
      </c>
      <c r="AZ329" s="17">
        <v>0.0</v>
      </c>
      <c r="BA329" s="17">
        <v>0.0</v>
      </c>
      <c r="BB329" s="17">
        <v>0.0</v>
      </c>
      <c r="BC329" s="17">
        <f t="shared" si="5"/>
        <v>0</v>
      </c>
      <c r="BD329" s="8" t="s">
        <v>1615</v>
      </c>
      <c r="BE329" s="22" t="s">
        <v>2242</v>
      </c>
    </row>
    <row r="330" ht="15.75" customHeight="1">
      <c r="A330" s="11">
        <v>4000174.0</v>
      </c>
      <c r="B330" s="8"/>
      <c r="C330" s="61">
        <v>4.0</v>
      </c>
      <c r="D330" s="8" t="s">
        <v>1603</v>
      </c>
      <c r="E330" s="61">
        <v>1.0</v>
      </c>
      <c r="F330" s="8" t="s">
        <v>1604</v>
      </c>
      <c r="G330" s="8">
        <v>1.0</v>
      </c>
      <c r="H330" s="8" t="s">
        <v>1605</v>
      </c>
      <c r="I330" s="44">
        <v>8.806095138701E12</v>
      </c>
      <c r="J330" s="44">
        <v>8.806095138701E12</v>
      </c>
      <c r="K330" s="11" t="s">
        <v>2243</v>
      </c>
      <c r="L330" s="14" t="s">
        <v>2244</v>
      </c>
      <c r="M330" s="26" t="s">
        <v>2245</v>
      </c>
      <c r="N330" s="11">
        <f t="shared" si="1"/>
        <v>29</v>
      </c>
      <c r="O330" s="8" t="s">
        <v>1609</v>
      </c>
      <c r="P330" s="8" t="s">
        <v>1930</v>
      </c>
      <c r="Q330" s="68">
        <v>2801.72413793103</v>
      </c>
      <c r="R330" s="12">
        <f t="shared" si="2"/>
        <v>3250</v>
      </c>
      <c r="S330" s="8" t="s">
        <v>238</v>
      </c>
      <c r="T330" s="9" t="s">
        <v>1611</v>
      </c>
      <c r="U330" s="9" t="s">
        <v>1612</v>
      </c>
      <c r="V330" s="13">
        <v>45431.0</v>
      </c>
      <c r="W330" s="14" t="s">
        <v>2244</v>
      </c>
      <c r="X330" s="44"/>
      <c r="Y330" s="23"/>
      <c r="Z330" s="44"/>
      <c r="AA330" s="44"/>
      <c r="AB330" s="14"/>
      <c r="AC330" s="70"/>
      <c r="AD330" s="44"/>
      <c r="AE330" s="44"/>
      <c r="AF330" s="11" t="s">
        <v>2246</v>
      </c>
      <c r="AG330" s="8">
        <f>'Disponibilidad en canales comer'!M271</f>
        <v>0</v>
      </c>
      <c r="AH330" s="8">
        <f>COUNTIF('Composición de COMBOS'!B:B,A330)</f>
        <v>0</v>
      </c>
      <c r="AI330" s="8">
        <v>1.0</v>
      </c>
      <c r="AJ330" s="8">
        <v>1.0</v>
      </c>
      <c r="AK330" s="8" t="s">
        <v>75</v>
      </c>
      <c r="AL330" s="16">
        <v>0.197</v>
      </c>
      <c r="AM330" s="16">
        <v>0.83</v>
      </c>
      <c r="AN330" s="16">
        <v>7.65</v>
      </c>
      <c r="AO330" s="16">
        <v>16.1</v>
      </c>
      <c r="AP330" s="19">
        <v>0.0</v>
      </c>
      <c r="AQ330" s="19">
        <v>0.0</v>
      </c>
      <c r="AR330" s="19">
        <v>0.0</v>
      </c>
      <c r="AS330" s="19">
        <v>0.0</v>
      </c>
      <c r="AT330" s="16">
        <v>1.0</v>
      </c>
      <c r="AU330" s="16">
        <v>25.0</v>
      </c>
      <c r="AV330" s="16">
        <v>10.0</v>
      </c>
      <c r="AW330" s="16">
        <v>12.0</v>
      </c>
      <c r="AX330" s="17">
        <f t="shared" si="3"/>
        <v>0.6</v>
      </c>
      <c r="AY330" s="17">
        <v>0.0</v>
      </c>
      <c r="AZ330" s="17">
        <v>0.0</v>
      </c>
      <c r="BA330" s="17">
        <v>0.0</v>
      </c>
      <c r="BB330" s="17">
        <v>0.0</v>
      </c>
      <c r="BC330" s="17">
        <f t="shared" si="5"/>
        <v>0</v>
      </c>
      <c r="BD330" s="8" t="s">
        <v>1615</v>
      </c>
      <c r="BE330" s="22" t="s">
        <v>2247</v>
      </c>
    </row>
    <row r="331" ht="15.75" customHeight="1">
      <c r="A331" s="11">
        <v>4000175.0</v>
      </c>
      <c r="B331" s="8"/>
      <c r="C331" s="61">
        <v>4.0</v>
      </c>
      <c r="D331" s="8" t="s">
        <v>1603</v>
      </c>
      <c r="E331" s="61">
        <v>1.0</v>
      </c>
      <c r="F331" s="8" t="s">
        <v>1604</v>
      </c>
      <c r="G331" s="8">
        <v>1.0</v>
      </c>
      <c r="H331" s="8" t="s">
        <v>1605</v>
      </c>
      <c r="I331" s="44">
        <v>8.806095367323E12</v>
      </c>
      <c r="J331" s="44">
        <v>8.806095367323E12</v>
      </c>
      <c r="K331" s="11" t="s">
        <v>2243</v>
      </c>
      <c r="L331" s="14" t="s">
        <v>2248</v>
      </c>
      <c r="M331" s="26" t="s">
        <v>2249</v>
      </c>
      <c r="N331" s="11">
        <f t="shared" si="1"/>
        <v>26</v>
      </c>
      <c r="O331" s="8" t="s">
        <v>1609</v>
      </c>
      <c r="P331" s="8" t="s">
        <v>1930</v>
      </c>
      <c r="Q331" s="68">
        <v>3235.0</v>
      </c>
      <c r="R331" s="12">
        <f t="shared" si="2"/>
        <v>3752.6</v>
      </c>
      <c r="S331" s="8" t="s">
        <v>238</v>
      </c>
      <c r="T331" s="9" t="s">
        <v>1611</v>
      </c>
      <c r="U331" s="9" t="s">
        <v>1612</v>
      </c>
      <c r="V331" s="13">
        <v>45431.0</v>
      </c>
      <c r="W331" s="14" t="s">
        <v>2248</v>
      </c>
      <c r="X331" s="44"/>
      <c r="Y331" s="23"/>
      <c r="Z331" s="44"/>
      <c r="AA331" s="44"/>
      <c r="AB331" s="14"/>
      <c r="AC331" s="70"/>
      <c r="AD331" s="44"/>
      <c r="AE331" s="44"/>
      <c r="AF331" s="11" t="s">
        <v>2246</v>
      </c>
      <c r="AG331" s="8">
        <f>'Disponibilidad en canales comer'!M272</f>
        <v>0</v>
      </c>
      <c r="AH331" s="8">
        <f>COUNTIF('Composición de COMBOS'!B:B,A331)</f>
        <v>0</v>
      </c>
      <c r="AI331" s="8">
        <v>1.0</v>
      </c>
      <c r="AJ331" s="8">
        <v>1.0</v>
      </c>
      <c r="AK331" s="8" t="s">
        <v>75</v>
      </c>
      <c r="AL331" s="16">
        <v>0.197</v>
      </c>
      <c r="AM331" s="16">
        <v>0.83</v>
      </c>
      <c r="AN331" s="16">
        <v>7.65</v>
      </c>
      <c r="AO331" s="16">
        <v>16.1</v>
      </c>
      <c r="AP331" s="19">
        <v>0.0</v>
      </c>
      <c r="AQ331" s="19">
        <v>0.0</v>
      </c>
      <c r="AR331" s="19">
        <v>0.0</v>
      </c>
      <c r="AS331" s="19">
        <v>0.0</v>
      </c>
      <c r="AT331" s="16">
        <v>1.0</v>
      </c>
      <c r="AU331" s="16">
        <v>25.0</v>
      </c>
      <c r="AV331" s="16">
        <v>10.0</v>
      </c>
      <c r="AW331" s="16">
        <v>12.0</v>
      </c>
      <c r="AX331" s="17">
        <f t="shared" si="3"/>
        <v>0.6</v>
      </c>
      <c r="AY331" s="17">
        <v>0.0</v>
      </c>
      <c r="AZ331" s="17">
        <v>0.0</v>
      </c>
      <c r="BA331" s="17">
        <v>0.0</v>
      </c>
      <c r="BB331" s="17">
        <v>0.0</v>
      </c>
      <c r="BC331" s="17">
        <f t="shared" si="5"/>
        <v>0</v>
      </c>
      <c r="BD331" s="8" t="s">
        <v>1615</v>
      </c>
      <c r="BE331" s="22" t="s">
        <v>2250</v>
      </c>
    </row>
    <row r="332" ht="15.75" customHeight="1">
      <c r="A332" s="11">
        <v>4000176.0</v>
      </c>
      <c r="B332" s="8"/>
      <c r="C332" s="61">
        <v>4.0</v>
      </c>
      <c r="D332" s="8" t="s">
        <v>1603</v>
      </c>
      <c r="E332" s="61">
        <v>1.0</v>
      </c>
      <c r="F332" s="8" t="s">
        <v>1604</v>
      </c>
      <c r="G332" s="8">
        <v>1.0</v>
      </c>
      <c r="H332" s="8" t="s">
        <v>1605</v>
      </c>
      <c r="I332" s="44">
        <v>8.806095367897E12</v>
      </c>
      <c r="J332" s="44">
        <v>8.806095367897E12</v>
      </c>
      <c r="K332" s="11" t="s">
        <v>2243</v>
      </c>
      <c r="L332" s="14" t="s">
        <v>2251</v>
      </c>
      <c r="M332" s="26" t="s">
        <v>2252</v>
      </c>
      <c r="N332" s="11">
        <f t="shared" si="1"/>
        <v>30</v>
      </c>
      <c r="O332" s="8" t="s">
        <v>1609</v>
      </c>
      <c r="P332" s="8" t="s">
        <v>1930</v>
      </c>
      <c r="Q332" s="68">
        <v>2801.72413793104</v>
      </c>
      <c r="R332" s="12">
        <f t="shared" si="2"/>
        <v>3250</v>
      </c>
      <c r="S332" s="8" t="s">
        <v>238</v>
      </c>
      <c r="T332" s="9" t="s">
        <v>1611</v>
      </c>
      <c r="U332" s="9" t="s">
        <v>1612</v>
      </c>
      <c r="V332" s="13">
        <v>45431.0</v>
      </c>
      <c r="W332" s="14" t="s">
        <v>2251</v>
      </c>
      <c r="X332" s="44"/>
      <c r="Y332" s="23"/>
      <c r="Z332" s="44"/>
      <c r="AA332" s="44"/>
      <c r="AB332" s="14"/>
      <c r="AC332" s="70"/>
      <c r="AD332" s="44"/>
      <c r="AE332" s="44"/>
      <c r="AF332" s="11" t="s">
        <v>2246</v>
      </c>
      <c r="AG332" s="8">
        <f>'Disponibilidad en canales comer'!M273</f>
        <v>0</v>
      </c>
      <c r="AH332" s="8">
        <f>COUNTIF('Composición de COMBOS'!B:B,A332)</f>
        <v>0</v>
      </c>
      <c r="AI332" s="8">
        <v>1.0</v>
      </c>
      <c r="AJ332" s="8">
        <v>1.0</v>
      </c>
      <c r="AK332" s="8" t="s">
        <v>75</v>
      </c>
      <c r="AL332" s="16">
        <v>0.197</v>
      </c>
      <c r="AM332" s="16">
        <v>0.83</v>
      </c>
      <c r="AN332" s="16">
        <v>7.65</v>
      </c>
      <c r="AO332" s="16">
        <v>16.1</v>
      </c>
      <c r="AP332" s="19">
        <v>0.0</v>
      </c>
      <c r="AQ332" s="19">
        <v>0.0</v>
      </c>
      <c r="AR332" s="19">
        <v>0.0</v>
      </c>
      <c r="AS332" s="19">
        <v>0.0</v>
      </c>
      <c r="AT332" s="16">
        <v>1.0</v>
      </c>
      <c r="AU332" s="16">
        <v>25.0</v>
      </c>
      <c r="AV332" s="16">
        <v>10.0</v>
      </c>
      <c r="AW332" s="16">
        <v>12.0</v>
      </c>
      <c r="AX332" s="17">
        <f t="shared" si="3"/>
        <v>0.6</v>
      </c>
      <c r="AY332" s="17">
        <v>0.0</v>
      </c>
      <c r="AZ332" s="17">
        <v>0.0</v>
      </c>
      <c r="BA332" s="17">
        <v>0.0</v>
      </c>
      <c r="BB332" s="17">
        <v>0.0</v>
      </c>
      <c r="BC332" s="17">
        <f t="shared" si="5"/>
        <v>0</v>
      </c>
      <c r="BD332" s="8" t="s">
        <v>1615</v>
      </c>
      <c r="BE332" s="22" t="s">
        <v>2253</v>
      </c>
    </row>
    <row r="333" ht="15.75" customHeight="1">
      <c r="A333" s="11">
        <v>4000177.0</v>
      </c>
      <c r="B333" s="8"/>
      <c r="C333" s="61">
        <v>4.0</v>
      </c>
      <c r="D333" s="8" t="s">
        <v>1603</v>
      </c>
      <c r="E333" s="61">
        <v>1.0</v>
      </c>
      <c r="F333" s="8" t="s">
        <v>1604</v>
      </c>
      <c r="G333" s="8">
        <v>1.0</v>
      </c>
      <c r="H333" s="8" t="s">
        <v>1605</v>
      </c>
      <c r="I333" s="44">
        <v>8.806095156125E12</v>
      </c>
      <c r="J333" s="44">
        <v>8.806095156125E12</v>
      </c>
      <c r="K333" s="11" t="s">
        <v>2243</v>
      </c>
      <c r="L333" s="14" t="s">
        <v>2254</v>
      </c>
      <c r="M333" s="26" t="s">
        <v>2245</v>
      </c>
      <c r="N333" s="11">
        <f t="shared" si="1"/>
        <v>29</v>
      </c>
      <c r="O333" s="8" t="s">
        <v>1609</v>
      </c>
      <c r="P333" s="8" t="s">
        <v>1930</v>
      </c>
      <c r="Q333" s="68">
        <v>3245.07389162561</v>
      </c>
      <c r="R333" s="12">
        <f t="shared" si="2"/>
        <v>3764.285714</v>
      </c>
      <c r="S333" s="8" t="s">
        <v>238</v>
      </c>
      <c r="T333" s="9" t="s">
        <v>1611</v>
      </c>
      <c r="U333" s="9" t="s">
        <v>1612</v>
      </c>
      <c r="V333" s="13">
        <v>45431.0</v>
      </c>
      <c r="W333" s="14" t="s">
        <v>2254</v>
      </c>
      <c r="X333" s="44"/>
      <c r="Y333" s="23"/>
      <c r="Z333" s="44"/>
      <c r="AA333" s="44"/>
      <c r="AB333" s="14"/>
      <c r="AC333" s="70"/>
      <c r="AD333" s="44"/>
      <c r="AE333" s="44"/>
      <c r="AF333" s="11" t="s">
        <v>2255</v>
      </c>
      <c r="AG333" s="8">
        <f>'Disponibilidad en canales comer'!M274</f>
        <v>0</v>
      </c>
      <c r="AH333" s="8">
        <f>COUNTIF('Composición de COMBOS'!B:B,A333)</f>
        <v>0</v>
      </c>
      <c r="AI333" s="8">
        <v>1.0</v>
      </c>
      <c r="AJ333" s="8">
        <v>1.0</v>
      </c>
      <c r="AK333" s="8" t="s">
        <v>75</v>
      </c>
      <c r="AL333" s="16">
        <v>0.197</v>
      </c>
      <c r="AM333" s="16">
        <v>0.83</v>
      </c>
      <c r="AN333" s="16">
        <v>7.65</v>
      </c>
      <c r="AO333" s="16">
        <v>16.1</v>
      </c>
      <c r="AP333" s="19">
        <v>0.0</v>
      </c>
      <c r="AQ333" s="19">
        <v>0.0</v>
      </c>
      <c r="AR333" s="19">
        <v>0.0</v>
      </c>
      <c r="AS333" s="19">
        <v>0.0</v>
      </c>
      <c r="AT333" s="16">
        <v>1.0</v>
      </c>
      <c r="AU333" s="16">
        <v>25.0</v>
      </c>
      <c r="AV333" s="16">
        <v>10.0</v>
      </c>
      <c r="AW333" s="16">
        <v>12.0</v>
      </c>
      <c r="AX333" s="17">
        <f t="shared" si="3"/>
        <v>0.6</v>
      </c>
      <c r="AY333" s="17">
        <v>0.0</v>
      </c>
      <c r="AZ333" s="17">
        <v>0.0</v>
      </c>
      <c r="BA333" s="17">
        <v>0.0</v>
      </c>
      <c r="BB333" s="17">
        <v>0.0</v>
      </c>
      <c r="BC333" s="17">
        <f t="shared" si="5"/>
        <v>0</v>
      </c>
      <c r="BD333" s="8" t="s">
        <v>1615</v>
      </c>
      <c r="BE333" s="22" t="s">
        <v>2256</v>
      </c>
    </row>
    <row r="334" ht="15.75" customHeight="1">
      <c r="A334" s="11">
        <v>4000178.0</v>
      </c>
      <c r="B334" s="8"/>
      <c r="C334" s="61">
        <v>4.0</v>
      </c>
      <c r="D334" s="8" t="s">
        <v>1603</v>
      </c>
      <c r="E334" s="61">
        <v>1.0</v>
      </c>
      <c r="F334" s="8" t="s">
        <v>1604</v>
      </c>
      <c r="G334" s="8">
        <v>1.0</v>
      </c>
      <c r="H334" s="8" t="s">
        <v>1605</v>
      </c>
      <c r="I334" s="44">
        <v>8.40023259333E11</v>
      </c>
      <c r="J334" s="44">
        <v>8.40023259333E11</v>
      </c>
      <c r="K334" s="11" t="s">
        <v>2257</v>
      </c>
      <c r="L334" s="14" t="s">
        <v>2258</v>
      </c>
      <c r="M334" s="26" t="s">
        <v>2259</v>
      </c>
      <c r="N334" s="11">
        <f t="shared" si="1"/>
        <v>26</v>
      </c>
      <c r="O334" s="8" t="s">
        <v>1609</v>
      </c>
      <c r="P334" s="8" t="s">
        <v>1634</v>
      </c>
      <c r="Q334" s="68">
        <v>1795.99753694581</v>
      </c>
      <c r="R334" s="12">
        <f t="shared" si="2"/>
        <v>2083.357143</v>
      </c>
      <c r="S334" s="8" t="s">
        <v>238</v>
      </c>
      <c r="T334" s="9" t="s">
        <v>1611</v>
      </c>
      <c r="U334" s="9" t="s">
        <v>1612</v>
      </c>
      <c r="V334" s="13">
        <v>45447.0</v>
      </c>
      <c r="W334" s="14" t="s">
        <v>2258</v>
      </c>
      <c r="X334" s="44"/>
      <c r="Y334" s="23"/>
      <c r="Z334" s="44"/>
      <c r="AA334" s="44"/>
      <c r="AB334" s="14"/>
      <c r="AC334" s="70"/>
      <c r="AD334" s="44"/>
      <c r="AE334" s="44"/>
      <c r="AF334" s="11" t="s">
        <v>2260</v>
      </c>
      <c r="AG334" s="8">
        <f>'Disponibilidad en canales comer'!M275</f>
        <v>0</v>
      </c>
      <c r="AH334" s="8">
        <f>COUNTIF('Composición de COMBOS'!B:B,A334)</f>
        <v>0</v>
      </c>
      <c r="AI334" s="8">
        <v>1.0</v>
      </c>
      <c r="AJ334" s="8">
        <v>1.0</v>
      </c>
      <c r="AK334" s="8" t="s">
        <v>75</v>
      </c>
      <c r="AL334" s="16">
        <v>0.197</v>
      </c>
      <c r="AM334" s="16">
        <v>0.904</v>
      </c>
      <c r="AN334" s="16">
        <v>7.453</v>
      </c>
      <c r="AO334" s="16">
        <v>16.349</v>
      </c>
      <c r="AP334" s="19">
        <v>0.0</v>
      </c>
      <c r="AQ334" s="19">
        <v>0.0</v>
      </c>
      <c r="AR334" s="19">
        <v>0.0</v>
      </c>
      <c r="AS334" s="19">
        <v>0.0</v>
      </c>
      <c r="AT334" s="16">
        <v>1.0</v>
      </c>
      <c r="AU334" s="16">
        <v>25.0</v>
      </c>
      <c r="AV334" s="16">
        <v>10.0</v>
      </c>
      <c r="AW334" s="16">
        <v>12.0</v>
      </c>
      <c r="AX334" s="17">
        <f t="shared" si="3"/>
        <v>0.6</v>
      </c>
      <c r="AY334" s="17">
        <v>0.0</v>
      </c>
      <c r="AZ334" s="17">
        <v>0.0</v>
      </c>
      <c r="BA334" s="17">
        <v>0.0</v>
      </c>
      <c r="BB334" s="17">
        <v>0.0</v>
      </c>
      <c r="BC334" s="17">
        <f t="shared" si="5"/>
        <v>0</v>
      </c>
      <c r="BD334" s="8" t="s">
        <v>1615</v>
      </c>
      <c r="BE334" s="22" t="s">
        <v>2261</v>
      </c>
    </row>
    <row r="335" ht="15.75" customHeight="1">
      <c r="A335" s="11">
        <v>4000179.0</v>
      </c>
      <c r="B335" s="8"/>
      <c r="C335" s="61">
        <v>4.0</v>
      </c>
      <c r="D335" s="8" t="s">
        <v>1603</v>
      </c>
      <c r="E335" s="61">
        <v>1.0</v>
      </c>
      <c r="F335" s="8" t="s">
        <v>1604</v>
      </c>
      <c r="G335" s="8">
        <v>1.0</v>
      </c>
      <c r="H335" s="8" t="s">
        <v>1605</v>
      </c>
      <c r="I335" s="44">
        <v>6.934177770739E12</v>
      </c>
      <c r="J335" s="44">
        <v>6.934177770739E12</v>
      </c>
      <c r="K335" s="11" t="s">
        <v>2262</v>
      </c>
      <c r="L335" s="44" t="s">
        <v>2263</v>
      </c>
      <c r="M335" s="26" t="s">
        <v>2264</v>
      </c>
      <c r="N335" s="11">
        <f t="shared" si="1"/>
        <v>28</v>
      </c>
      <c r="O335" s="8" t="s">
        <v>1609</v>
      </c>
      <c r="P335" s="8" t="s">
        <v>2265</v>
      </c>
      <c r="Q335" s="68">
        <v>2149.72</v>
      </c>
      <c r="R335" s="12">
        <f t="shared" si="2"/>
        <v>2493.6752</v>
      </c>
      <c r="S335" s="8" t="s">
        <v>238</v>
      </c>
      <c r="T335" s="9" t="s">
        <v>1611</v>
      </c>
      <c r="U335" s="9" t="s">
        <v>1612</v>
      </c>
      <c r="V335" s="13">
        <v>45605.0</v>
      </c>
      <c r="W335" s="44" t="s">
        <v>2263</v>
      </c>
      <c r="X335" s="44"/>
      <c r="Y335" s="23"/>
      <c r="Z335" s="44"/>
      <c r="AA335" s="44" t="s">
        <v>2263</v>
      </c>
      <c r="AB335" s="14"/>
      <c r="AC335" s="46" t="s">
        <v>2263</v>
      </c>
      <c r="AD335" s="44"/>
      <c r="AE335" s="44"/>
      <c r="AF335" s="11" t="s">
        <v>2266</v>
      </c>
      <c r="AG335" s="8">
        <v>2.0</v>
      </c>
      <c r="AH335" s="8">
        <v>0.0</v>
      </c>
      <c r="AI335" s="8">
        <v>1.0</v>
      </c>
      <c r="AJ335" s="8">
        <v>1.0</v>
      </c>
      <c r="AK335" s="8" t="s">
        <v>75</v>
      </c>
      <c r="AL335" s="16">
        <v>0.197</v>
      </c>
      <c r="AM335" s="16">
        <v>0.81</v>
      </c>
      <c r="AN335" s="16">
        <v>7.61</v>
      </c>
      <c r="AO335" s="16">
        <v>16.4</v>
      </c>
      <c r="AP335" s="19">
        <v>0.0</v>
      </c>
      <c r="AQ335" s="19">
        <v>0.0</v>
      </c>
      <c r="AR335" s="19">
        <v>0.0</v>
      </c>
      <c r="AS335" s="19">
        <v>0.0</v>
      </c>
      <c r="AT335" s="16">
        <v>1.0</v>
      </c>
      <c r="AU335" s="16">
        <v>25.0</v>
      </c>
      <c r="AV335" s="16">
        <v>10.0</v>
      </c>
      <c r="AW335" s="16">
        <v>12.0</v>
      </c>
      <c r="AX335" s="17">
        <f t="shared" si="3"/>
        <v>0.6</v>
      </c>
      <c r="AY335" s="17">
        <v>0.0</v>
      </c>
      <c r="AZ335" s="17">
        <v>0.0</v>
      </c>
      <c r="BA335" s="17">
        <v>0.0</v>
      </c>
      <c r="BB335" s="17">
        <v>0.0</v>
      </c>
      <c r="BC335" s="17">
        <v>0.0</v>
      </c>
      <c r="BD335" s="8" t="s">
        <v>1615</v>
      </c>
      <c r="BE335" s="22" t="s">
        <v>2267</v>
      </c>
    </row>
    <row r="336" ht="15.75" customHeight="1">
      <c r="A336" s="76">
        <v>4000180.0</v>
      </c>
      <c r="B336" s="8"/>
      <c r="C336" s="33">
        <v>4.0</v>
      </c>
      <c r="D336" s="8" t="s">
        <v>1603</v>
      </c>
      <c r="E336" s="33">
        <v>1.0</v>
      </c>
      <c r="F336" s="8" t="s">
        <v>1604</v>
      </c>
      <c r="G336" s="8">
        <v>1.0</v>
      </c>
      <c r="H336" s="8" t="s">
        <v>1605</v>
      </c>
      <c r="I336" s="44">
        <v>6.936520808007E12</v>
      </c>
      <c r="J336" s="44">
        <v>6.936520808007E12</v>
      </c>
      <c r="K336" s="11" t="s">
        <v>2268</v>
      </c>
      <c r="L336" s="44" t="s">
        <v>2269</v>
      </c>
      <c r="M336" s="26" t="s">
        <v>2270</v>
      </c>
      <c r="N336" s="11">
        <f t="shared" si="1"/>
        <v>23</v>
      </c>
      <c r="O336" s="8" t="s">
        <v>1609</v>
      </c>
      <c r="P336" s="8" t="s">
        <v>2271</v>
      </c>
      <c r="Q336" s="68">
        <v>1548.9</v>
      </c>
      <c r="R336" s="12">
        <f t="shared" si="2"/>
        <v>1796.724</v>
      </c>
      <c r="S336" s="8" t="s">
        <v>238</v>
      </c>
      <c r="T336" s="9" t="s">
        <v>1611</v>
      </c>
      <c r="U336" s="9" t="s">
        <v>1612</v>
      </c>
      <c r="V336" s="13">
        <v>45610.0</v>
      </c>
      <c r="W336" s="44" t="s">
        <v>2269</v>
      </c>
      <c r="X336" s="44"/>
      <c r="Y336" s="23"/>
      <c r="Z336" s="44"/>
      <c r="AA336" s="44" t="s">
        <v>2269</v>
      </c>
      <c r="AB336" s="14"/>
      <c r="AC336" s="44" t="s">
        <v>2269</v>
      </c>
      <c r="AD336" s="44"/>
      <c r="AE336" s="44"/>
      <c r="AF336" s="11" t="s">
        <v>2272</v>
      </c>
      <c r="AG336" s="8">
        <v>2.0</v>
      </c>
      <c r="AH336" s="8">
        <v>0.0</v>
      </c>
      <c r="AI336" s="8">
        <v>1.0</v>
      </c>
      <c r="AJ336" s="8">
        <v>1.0</v>
      </c>
      <c r="AK336" s="8" t="s">
        <v>75</v>
      </c>
      <c r="AL336" s="16">
        <v>0.19</v>
      </c>
      <c r="AM336" s="16">
        <v>0.86</v>
      </c>
      <c r="AN336" s="16">
        <v>7.72</v>
      </c>
      <c r="AO336" s="16">
        <v>16.76</v>
      </c>
      <c r="AP336" s="19">
        <v>0.0</v>
      </c>
      <c r="AQ336" s="19">
        <v>0.0</v>
      </c>
      <c r="AR336" s="19">
        <v>0.0</v>
      </c>
      <c r="AS336" s="19">
        <v>0.0</v>
      </c>
      <c r="AT336" s="16">
        <v>1.0</v>
      </c>
      <c r="AU336" s="16">
        <v>25.0</v>
      </c>
      <c r="AV336" s="16">
        <v>10.0</v>
      </c>
      <c r="AW336" s="16">
        <v>12.0</v>
      </c>
      <c r="AX336" s="17">
        <f t="shared" si="3"/>
        <v>0.6</v>
      </c>
      <c r="AY336" s="17">
        <v>0.0</v>
      </c>
      <c r="AZ336" s="17">
        <v>0.0</v>
      </c>
      <c r="BA336" s="17">
        <v>0.0</v>
      </c>
      <c r="BB336" s="17">
        <v>0.0</v>
      </c>
      <c r="BC336" s="17">
        <v>0.0</v>
      </c>
      <c r="BD336" s="8" t="s">
        <v>1615</v>
      </c>
      <c r="BE336" s="22" t="s">
        <v>2273</v>
      </c>
    </row>
    <row r="337" ht="15.75" customHeight="1">
      <c r="A337" s="76">
        <v>4000181.0</v>
      </c>
      <c r="B337" s="8"/>
      <c r="C337" s="33">
        <v>4.0</v>
      </c>
      <c r="D337" s="8" t="s">
        <v>1603</v>
      </c>
      <c r="E337" s="33">
        <v>1.0</v>
      </c>
      <c r="F337" s="8" t="s">
        <v>1604</v>
      </c>
      <c r="G337" s="8">
        <v>1.0</v>
      </c>
      <c r="H337" s="8" t="s">
        <v>1605</v>
      </c>
      <c r="I337" s="11">
        <v>8.4002321961E11</v>
      </c>
      <c r="J337" s="11">
        <v>8.4002321961E11</v>
      </c>
      <c r="K337" s="11" t="s">
        <v>2274</v>
      </c>
      <c r="L337" s="44" t="s">
        <v>2275</v>
      </c>
      <c r="M337" s="26" t="s">
        <v>2276</v>
      </c>
      <c r="N337" s="11">
        <f t="shared" si="1"/>
        <v>25</v>
      </c>
      <c r="O337" s="8" t="s">
        <v>1609</v>
      </c>
      <c r="P337" s="8" t="s">
        <v>1634</v>
      </c>
      <c r="Q337" s="68">
        <v>1921.7</v>
      </c>
      <c r="R337" s="12">
        <f t="shared" si="2"/>
        <v>2229.172</v>
      </c>
      <c r="S337" s="8" t="s">
        <v>238</v>
      </c>
      <c r="T337" s="9" t="s">
        <v>1611</v>
      </c>
      <c r="U337" s="9" t="s">
        <v>1612</v>
      </c>
      <c r="V337" s="13">
        <v>45610.0</v>
      </c>
      <c r="W337" s="44" t="s">
        <v>2275</v>
      </c>
      <c r="X337" s="44"/>
      <c r="Y337" s="23"/>
      <c r="Z337" s="44"/>
      <c r="AA337" s="44" t="s">
        <v>2275</v>
      </c>
      <c r="AB337" s="14"/>
      <c r="AC337" s="46" t="s">
        <v>2275</v>
      </c>
      <c r="AD337" s="44"/>
      <c r="AE337" s="44"/>
      <c r="AF337" s="11" t="s">
        <v>2277</v>
      </c>
      <c r="AG337" s="8">
        <v>2.0</v>
      </c>
      <c r="AH337" s="8">
        <v>0.0</v>
      </c>
      <c r="AI337" s="8">
        <v>1.0</v>
      </c>
      <c r="AJ337" s="8">
        <v>1.0</v>
      </c>
      <c r="AK337" s="8" t="s">
        <v>75</v>
      </c>
      <c r="AL337" s="16">
        <v>0.18</v>
      </c>
      <c r="AM337" s="16">
        <v>0.8</v>
      </c>
      <c r="AN337" s="16">
        <v>7.57</v>
      </c>
      <c r="AO337" s="16">
        <v>16.6</v>
      </c>
      <c r="AP337" s="19">
        <v>0.0</v>
      </c>
      <c r="AQ337" s="19">
        <v>0.0</v>
      </c>
      <c r="AR337" s="19">
        <v>0.0</v>
      </c>
      <c r="AS337" s="19">
        <v>0.0</v>
      </c>
      <c r="AT337" s="16">
        <v>1.0</v>
      </c>
      <c r="AU337" s="16">
        <v>25.0</v>
      </c>
      <c r="AV337" s="16">
        <v>10.0</v>
      </c>
      <c r="AW337" s="16">
        <v>12.0</v>
      </c>
      <c r="AX337" s="17">
        <f t="shared" si="3"/>
        <v>0.6</v>
      </c>
      <c r="AY337" s="17">
        <v>0.0</v>
      </c>
      <c r="AZ337" s="17">
        <v>0.0</v>
      </c>
      <c r="BA337" s="17">
        <v>0.0</v>
      </c>
      <c r="BB337" s="17">
        <v>0.0</v>
      </c>
      <c r="BC337" s="17">
        <v>0.0</v>
      </c>
      <c r="BD337" s="8" t="s">
        <v>1615</v>
      </c>
      <c r="BE337" s="22" t="s">
        <v>2278</v>
      </c>
    </row>
    <row r="338" ht="15.75" customHeight="1">
      <c r="A338" s="76">
        <v>4000182.0</v>
      </c>
      <c r="B338" s="8"/>
      <c r="C338" s="33">
        <v>4.0</v>
      </c>
      <c r="D338" s="8" t="s">
        <v>1603</v>
      </c>
      <c r="E338" s="33">
        <v>1.0</v>
      </c>
      <c r="F338" s="8" t="s">
        <v>1604</v>
      </c>
      <c r="G338" s="8">
        <v>1.0</v>
      </c>
      <c r="H338" s="8" t="s">
        <v>1605</v>
      </c>
      <c r="I338" s="44">
        <v>7.501882639188E12</v>
      </c>
      <c r="J338" s="44">
        <v>7.501882639188E12</v>
      </c>
      <c r="K338" s="11" t="s">
        <v>1907</v>
      </c>
      <c r="L338" s="11" t="s">
        <v>2279</v>
      </c>
      <c r="M338" s="26" t="s">
        <v>2280</v>
      </c>
      <c r="N338" s="11">
        <f t="shared" si="1"/>
        <v>23</v>
      </c>
      <c r="O338" s="8" t="s">
        <v>1609</v>
      </c>
      <c r="P338" s="8" t="s">
        <v>2281</v>
      </c>
      <c r="Q338" s="68">
        <v>1176.09</v>
      </c>
      <c r="R338" s="12">
        <f t="shared" si="2"/>
        <v>1364.2644</v>
      </c>
      <c r="S338" s="8" t="s">
        <v>238</v>
      </c>
      <c r="T338" s="9" t="s">
        <v>1611</v>
      </c>
      <c r="U338" s="9" t="s">
        <v>1612</v>
      </c>
      <c r="V338" s="13">
        <v>45610.0</v>
      </c>
      <c r="W338" s="11" t="s">
        <v>2279</v>
      </c>
      <c r="X338" s="44"/>
      <c r="Y338" s="23"/>
      <c r="Z338" s="44"/>
      <c r="AA338" s="11" t="s">
        <v>2279</v>
      </c>
      <c r="AB338" s="14"/>
      <c r="AC338" s="11" t="s">
        <v>2279</v>
      </c>
      <c r="AD338" s="44"/>
      <c r="AE338" s="44"/>
      <c r="AF338" s="11" t="s">
        <v>2282</v>
      </c>
      <c r="AG338" s="8">
        <v>2.0</v>
      </c>
      <c r="AH338" s="8">
        <v>0.0</v>
      </c>
      <c r="AI338" s="8">
        <v>1.0</v>
      </c>
      <c r="AJ338" s="8">
        <v>1.0</v>
      </c>
      <c r="AK338" s="8" t="s">
        <v>75</v>
      </c>
      <c r="AL338" s="16">
        <v>0.19</v>
      </c>
      <c r="AM338" s="16">
        <v>0.84</v>
      </c>
      <c r="AN338" s="16">
        <v>7.56</v>
      </c>
      <c r="AO338" s="16">
        <v>16.38</v>
      </c>
      <c r="AP338" s="19">
        <v>0.0</v>
      </c>
      <c r="AQ338" s="19">
        <v>0.0</v>
      </c>
      <c r="AR338" s="19">
        <v>0.0</v>
      </c>
      <c r="AS338" s="19">
        <v>0.0</v>
      </c>
      <c r="AT338" s="16">
        <v>1.0</v>
      </c>
      <c r="AU338" s="16">
        <v>25.0</v>
      </c>
      <c r="AV338" s="16">
        <v>10.0</v>
      </c>
      <c r="AW338" s="16">
        <v>12.0</v>
      </c>
      <c r="AX338" s="17">
        <f t="shared" si="3"/>
        <v>0.6</v>
      </c>
      <c r="AY338" s="17">
        <v>0.0</v>
      </c>
      <c r="AZ338" s="17">
        <v>0.0</v>
      </c>
      <c r="BA338" s="17">
        <v>0.0</v>
      </c>
      <c r="BB338" s="17">
        <v>0.0</v>
      </c>
      <c r="BC338" s="17">
        <v>0.0</v>
      </c>
      <c r="BD338" s="8" t="s">
        <v>1615</v>
      </c>
      <c r="BE338" s="22" t="s">
        <v>2283</v>
      </c>
    </row>
    <row r="339" ht="15.75" customHeight="1">
      <c r="A339" s="76">
        <v>4000183.0</v>
      </c>
      <c r="B339" s="8"/>
      <c r="C339" s="33">
        <v>4.0</v>
      </c>
      <c r="D339" s="8" t="s">
        <v>1603</v>
      </c>
      <c r="E339" s="33">
        <v>1.0</v>
      </c>
      <c r="F339" s="8" t="s">
        <v>1604</v>
      </c>
      <c r="G339" s="8">
        <v>1.0</v>
      </c>
      <c r="H339" s="8" t="s">
        <v>1605</v>
      </c>
      <c r="I339" s="44">
        <v>7.501882647916E12</v>
      </c>
      <c r="J339" s="44">
        <v>7.501882647916E12</v>
      </c>
      <c r="K339" s="11" t="s">
        <v>2284</v>
      </c>
      <c r="L339" s="44" t="s">
        <v>2285</v>
      </c>
      <c r="M339" s="26" t="s">
        <v>2286</v>
      </c>
      <c r="N339" s="11">
        <f t="shared" si="1"/>
        <v>23</v>
      </c>
      <c r="O339" s="8" t="s">
        <v>1609</v>
      </c>
      <c r="P339" s="8" t="s">
        <v>1832</v>
      </c>
      <c r="Q339" s="68">
        <v>2480.9</v>
      </c>
      <c r="R339" s="12">
        <f t="shared" si="2"/>
        <v>2877.844</v>
      </c>
      <c r="S339" s="8" t="s">
        <v>238</v>
      </c>
      <c r="T339" s="9" t="s">
        <v>1611</v>
      </c>
      <c r="U339" s="9" t="s">
        <v>1612</v>
      </c>
      <c r="V339" s="13">
        <v>45617.0</v>
      </c>
      <c r="W339" s="44" t="s">
        <v>2285</v>
      </c>
      <c r="X339" s="44"/>
      <c r="Y339" s="23"/>
      <c r="Z339" s="44"/>
      <c r="AA339" s="44" t="s">
        <v>2285</v>
      </c>
      <c r="AB339" s="44"/>
      <c r="AC339" s="44" t="s">
        <v>2285</v>
      </c>
      <c r="AD339" s="44"/>
      <c r="AE339" s="44"/>
      <c r="AF339" s="11" t="s">
        <v>2287</v>
      </c>
      <c r="AG339" s="8">
        <v>2.0</v>
      </c>
      <c r="AH339" s="8">
        <v>0.0</v>
      </c>
      <c r="AI339" s="8">
        <v>1.0</v>
      </c>
      <c r="AJ339" s="8">
        <v>1.0</v>
      </c>
      <c r="AK339" s="8" t="s">
        <v>75</v>
      </c>
      <c r="AL339" s="16">
        <v>0.17</v>
      </c>
      <c r="AM339" s="16">
        <v>0.749</v>
      </c>
      <c r="AN339" s="16">
        <v>7.32</v>
      </c>
      <c r="AO339" s="16">
        <v>15.9</v>
      </c>
      <c r="AP339" s="19">
        <v>0.0</v>
      </c>
      <c r="AQ339" s="19">
        <v>0.0</v>
      </c>
      <c r="AR339" s="19">
        <v>0.0</v>
      </c>
      <c r="AS339" s="19">
        <v>0.0</v>
      </c>
      <c r="AT339" s="16">
        <v>1.0</v>
      </c>
      <c r="AU339" s="16">
        <v>25.0</v>
      </c>
      <c r="AV339" s="16">
        <v>10.0</v>
      </c>
      <c r="AW339" s="16">
        <v>12.0</v>
      </c>
      <c r="AX339" s="17">
        <f t="shared" si="3"/>
        <v>0.6</v>
      </c>
      <c r="AY339" s="17">
        <v>0.0</v>
      </c>
      <c r="AZ339" s="17">
        <v>0.0</v>
      </c>
      <c r="BA339" s="17">
        <v>0.0</v>
      </c>
      <c r="BB339" s="17">
        <v>0.0</v>
      </c>
      <c r="BC339" s="17">
        <v>0.0</v>
      </c>
      <c r="BD339" s="8" t="s">
        <v>1615</v>
      </c>
      <c r="BE339" s="22" t="s">
        <v>2288</v>
      </c>
    </row>
    <row r="340" ht="15.75" customHeight="1">
      <c r="A340" s="76">
        <v>4000184.0</v>
      </c>
      <c r="B340" s="8"/>
      <c r="C340" s="33">
        <v>4.0</v>
      </c>
      <c r="D340" s="8" t="s">
        <v>1603</v>
      </c>
      <c r="E340" s="33">
        <v>1.0</v>
      </c>
      <c r="F340" s="8" t="s">
        <v>1604</v>
      </c>
      <c r="G340" s="8">
        <v>1.0</v>
      </c>
      <c r="H340" s="8" t="s">
        <v>1605</v>
      </c>
      <c r="I340" s="44">
        <v>8.40023230264E11</v>
      </c>
      <c r="J340" s="44">
        <v>8.40023230264E11</v>
      </c>
      <c r="K340" s="11" t="s">
        <v>2289</v>
      </c>
      <c r="L340" s="44" t="s">
        <v>2290</v>
      </c>
      <c r="M340" s="26" t="s">
        <v>2291</v>
      </c>
      <c r="N340" s="11">
        <f t="shared" si="1"/>
        <v>23</v>
      </c>
      <c r="O340" s="8" t="s">
        <v>1609</v>
      </c>
      <c r="P340" s="8" t="s">
        <v>1634</v>
      </c>
      <c r="Q340" s="68">
        <v>2294.5</v>
      </c>
      <c r="R340" s="12">
        <f t="shared" si="2"/>
        <v>2661.62</v>
      </c>
      <c r="S340" s="8" t="s">
        <v>238</v>
      </c>
      <c r="T340" s="9" t="s">
        <v>1611</v>
      </c>
      <c r="U340" s="9" t="s">
        <v>1612</v>
      </c>
      <c r="V340" s="13">
        <v>45611.0</v>
      </c>
      <c r="W340" s="44" t="s">
        <v>2290</v>
      </c>
      <c r="X340" s="44"/>
      <c r="Y340" s="23"/>
      <c r="Z340" s="44"/>
      <c r="AA340" s="44" t="s">
        <v>2290</v>
      </c>
      <c r="AB340" s="14"/>
      <c r="AC340" s="44" t="s">
        <v>2290</v>
      </c>
      <c r="AD340" s="44"/>
      <c r="AE340" s="44"/>
      <c r="AF340" s="11" t="s">
        <v>2292</v>
      </c>
      <c r="AG340" s="8">
        <v>2.0</v>
      </c>
      <c r="AH340" s="8">
        <v>0.0</v>
      </c>
      <c r="AI340" s="8">
        <v>1.0</v>
      </c>
      <c r="AJ340" s="8">
        <v>1.0</v>
      </c>
      <c r="AK340" s="8" t="s">
        <v>75</v>
      </c>
      <c r="AL340" s="16">
        <v>0.17</v>
      </c>
      <c r="AM340" s="16">
        <v>0.8</v>
      </c>
      <c r="AN340" s="16">
        <v>7.45</v>
      </c>
      <c r="AO340" s="16">
        <v>16.09</v>
      </c>
      <c r="AP340" s="19">
        <v>0.0</v>
      </c>
      <c r="AQ340" s="19">
        <v>0.0</v>
      </c>
      <c r="AR340" s="19">
        <v>0.0</v>
      </c>
      <c r="AS340" s="19">
        <v>0.0</v>
      </c>
      <c r="AT340" s="16">
        <v>1.0</v>
      </c>
      <c r="AU340" s="16">
        <v>25.0</v>
      </c>
      <c r="AV340" s="16">
        <v>10.0</v>
      </c>
      <c r="AW340" s="16">
        <v>12.0</v>
      </c>
      <c r="AX340" s="17">
        <f t="shared" si="3"/>
        <v>0.6</v>
      </c>
      <c r="AY340" s="17">
        <v>0.0</v>
      </c>
      <c r="AZ340" s="17">
        <v>0.0</v>
      </c>
      <c r="BA340" s="17">
        <v>0.0</v>
      </c>
      <c r="BB340" s="17">
        <v>0.0</v>
      </c>
      <c r="BC340" s="17">
        <v>0.0</v>
      </c>
      <c r="BD340" s="8" t="s">
        <v>1615</v>
      </c>
      <c r="BE340" s="22" t="s">
        <v>2293</v>
      </c>
    </row>
    <row r="341" ht="15.75" customHeight="1">
      <c r="A341" s="76">
        <v>4000185.0</v>
      </c>
      <c r="B341" s="8"/>
      <c r="C341" s="33">
        <v>4.0</v>
      </c>
      <c r="D341" s="8" t="s">
        <v>1603</v>
      </c>
      <c r="E341" s="33">
        <v>1.0</v>
      </c>
      <c r="F341" s="8" t="s">
        <v>1604</v>
      </c>
      <c r="G341" s="8">
        <v>1.0</v>
      </c>
      <c r="H341" s="8" t="s">
        <v>1605</v>
      </c>
      <c r="I341" s="44">
        <v>7.501882642621E12</v>
      </c>
      <c r="J341" s="44">
        <v>7.501882642621E12</v>
      </c>
      <c r="K341" s="11" t="s">
        <v>2294</v>
      </c>
      <c r="L341" s="44" t="s">
        <v>2295</v>
      </c>
      <c r="M341" s="26" t="s">
        <v>2296</v>
      </c>
      <c r="N341" s="11">
        <f t="shared" si="1"/>
        <v>26</v>
      </c>
      <c r="O341" s="8" t="s">
        <v>1609</v>
      </c>
      <c r="P341" s="8" t="s">
        <v>1832</v>
      </c>
      <c r="Q341" s="68">
        <v>1921.69</v>
      </c>
      <c r="R341" s="12">
        <f t="shared" si="2"/>
        <v>2229.1604</v>
      </c>
      <c r="S341" s="8" t="s">
        <v>238</v>
      </c>
      <c r="T341" s="9" t="s">
        <v>1611</v>
      </c>
      <c r="U341" s="9" t="s">
        <v>1612</v>
      </c>
      <c r="V341" s="13">
        <v>45611.0</v>
      </c>
      <c r="W341" s="44" t="s">
        <v>2295</v>
      </c>
      <c r="X341" s="44"/>
      <c r="Y341" s="23"/>
      <c r="Z341" s="44"/>
      <c r="AA341" s="44" t="s">
        <v>2295</v>
      </c>
      <c r="AB341" s="14"/>
      <c r="AC341" s="44" t="s">
        <v>2295</v>
      </c>
      <c r="AD341" s="44"/>
      <c r="AE341" s="44"/>
      <c r="AF341" s="11" t="s">
        <v>2297</v>
      </c>
      <c r="AG341" s="8">
        <v>2.0</v>
      </c>
      <c r="AH341" s="8">
        <v>0.0</v>
      </c>
      <c r="AI341" s="8">
        <v>1.0</v>
      </c>
      <c r="AJ341" s="8">
        <v>1.0</v>
      </c>
      <c r="AK341" s="8" t="s">
        <v>75</v>
      </c>
      <c r="AL341" s="16">
        <v>0.17</v>
      </c>
      <c r="AM341" s="16">
        <v>0.8</v>
      </c>
      <c r="AN341" s="16">
        <v>7.38</v>
      </c>
      <c r="AO341" s="16">
        <v>16.03</v>
      </c>
      <c r="AP341" s="19">
        <v>0.0</v>
      </c>
      <c r="AQ341" s="19">
        <v>0.0</v>
      </c>
      <c r="AR341" s="19">
        <v>0.0</v>
      </c>
      <c r="AS341" s="19">
        <v>0.0</v>
      </c>
      <c r="AT341" s="16">
        <v>1.0</v>
      </c>
      <c r="AU341" s="16">
        <v>25.0</v>
      </c>
      <c r="AV341" s="16">
        <v>10.0</v>
      </c>
      <c r="AW341" s="16">
        <v>12.0</v>
      </c>
      <c r="AX341" s="17">
        <f t="shared" si="3"/>
        <v>0.6</v>
      </c>
      <c r="AY341" s="17">
        <v>0.0</v>
      </c>
      <c r="AZ341" s="17">
        <v>0.0</v>
      </c>
      <c r="BA341" s="17">
        <v>0.0</v>
      </c>
      <c r="BB341" s="17">
        <v>0.0</v>
      </c>
      <c r="BC341" s="17">
        <v>0.0</v>
      </c>
      <c r="BD341" s="8" t="s">
        <v>1615</v>
      </c>
      <c r="BE341" s="22" t="s">
        <v>2298</v>
      </c>
    </row>
    <row r="342" ht="15.75" customHeight="1">
      <c r="A342" s="76">
        <v>4000186.0</v>
      </c>
      <c r="B342" s="8"/>
      <c r="C342" s="33">
        <v>4.0</v>
      </c>
      <c r="D342" s="8" t="s">
        <v>1603</v>
      </c>
      <c r="E342" s="33">
        <v>1.0</v>
      </c>
      <c r="F342" s="8" t="s">
        <v>1604</v>
      </c>
      <c r="G342" s="8">
        <v>1.0</v>
      </c>
      <c r="H342" s="8" t="s">
        <v>1605</v>
      </c>
      <c r="I342" s="44">
        <v>8.40023221507E11</v>
      </c>
      <c r="J342" s="44">
        <v>8.40023221507E11</v>
      </c>
      <c r="K342" s="11" t="s">
        <v>2299</v>
      </c>
      <c r="L342" s="44" t="s">
        <v>2300</v>
      </c>
      <c r="M342" s="26" t="s">
        <v>2301</v>
      </c>
      <c r="N342" s="11">
        <f t="shared" si="1"/>
        <v>24</v>
      </c>
      <c r="O342" s="8" t="s">
        <v>1609</v>
      </c>
      <c r="P342" s="8" t="s">
        <v>1634</v>
      </c>
      <c r="Q342" s="68">
        <v>1548.9</v>
      </c>
      <c r="R342" s="12">
        <f t="shared" si="2"/>
        <v>1796.724</v>
      </c>
      <c r="S342" s="8" t="s">
        <v>238</v>
      </c>
      <c r="T342" s="9" t="s">
        <v>1611</v>
      </c>
      <c r="U342" s="9" t="s">
        <v>1612</v>
      </c>
      <c r="V342" s="13">
        <v>45611.0</v>
      </c>
      <c r="W342" s="44" t="s">
        <v>2302</v>
      </c>
      <c r="X342" s="44"/>
      <c r="Y342" s="23"/>
      <c r="Z342" s="44"/>
      <c r="AA342" s="44" t="s">
        <v>2302</v>
      </c>
      <c r="AB342" s="14"/>
      <c r="AC342" s="46" t="s">
        <v>2302</v>
      </c>
      <c r="AD342" s="44"/>
      <c r="AE342" s="44"/>
      <c r="AF342" s="11" t="s">
        <v>2303</v>
      </c>
      <c r="AG342" s="8">
        <v>2.0</v>
      </c>
      <c r="AH342" s="8">
        <v>0.0</v>
      </c>
      <c r="AI342" s="8">
        <v>1.0</v>
      </c>
      <c r="AJ342" s="8">
        <v>1.0</v>
      </c>
      <c r="AK342" s="8" t="s">
        <v>75</v>
      </c>
      <c r="AL342" s="16">
        <v>0.18</v>
      </c>
      <c r="AM342" s="16">
        <v>0.83</v>
      </c>
      <c r="AN342" s="16">
        <v>7.3</v>
      </c>
      <c r="AO342" s="16">
        <v>16.18</v>
      </c>
      <c r="AP342" s="19">
        <v>0.0</v>
      </c>
      <c r="AQ342" s="19">
        <v>0.0</v>
      </c>
      <c r="AR342" s="19">
        <v>0.0</v>
      </c>
      <c r="AS342" s="19">
        <v>0.0</v>
      </c>
      <c r="AT342" s="16">
        <v>1.0</v>
      </c>
      <c r="AU342" s="16">
        <v>25.0</v>
      </c>
      <c r="AV342" s="16">
        <v>10.0</v>
      </c>
      <c r="AW342" s="16">
        <v>12.0</v>
      </c>
      <c r="AX342" s="17">
        <f t="shared" si="3"/>
        <v>0.6</v>
      </c>
      <c r="AY342" s="17">
        <v>0.0</v>
      </c>
      <c r="AZ342" s="17">
        <v>0.0</v>
      </c>
      <c r="BA342" s="17">
        <v>0.0</v>
      </c>
      <c r="BB342" s="17">
        <v>0.0</v>
      </c>
      <c r="BC342" s="17">
        <v>0.0</v>
      </c>
      <c r="BD342" s="8" t="s">
        <v>1615</v>
      </c>
      <c r="BE342" s="22" t="s">
        <v>2304</v>
      </c>
    </row>
    <row r="343" ht="15.75" customHeight="1">
      <c r="A343" s="76">
        <v>4000187.0</v>
      </c>
      <c r="B343" s="8"/>
      <c r="C343" s="33">
        <v>4.0</v>
      </c>
      <c r="D343" s="8" t="s">
        <v>1603</v>
      </c>
      <c r="E343" s="33">
        <v>1.0</v>
      </c>
      <c r="F343" s="8" t="s">
        <v>1604</v>
      </c>
      <c r="G343" s="8">
        <v>1.0</v>
      </c>
      <c r="H343" s="8" t="s">
        <v>1605</v>
      </c>
      <c r="I343" s="44">
        <v>8.4002322951E11</v>
      </c>
      <c r="J343" s="44">
        <v>8.4002322951E11</v>
      </c>
      <c r="K343" s="11" t="s">
        <v>2305</v>
      </c>
      <c r="L343" s="44" t="s">
        <v>2306</v>
      </c>
      <c r="M343" s="26" t="s">
        <v>2307</v>
      </c>
      <c r="N343" s="11">
        <f t="shared" si="1"/>
        <v>23</v>
      </c>
      <c r="O343" s="8" t="s">
        <v>1609</v>
      </c>
      <c r="P343" s="8" t="s">
        <v>1634</v>
      </c>
      <c r="Q343" s="68">
        <v>1548.9</v>
      </c>
      <c r="R343" s="12">
        <f t="shared" si="2"/>
        <v>1796.724</v>
      </c>
      <c r="S343" s="8" t="s">
        <v>238</v>
      </c>
      <c r="T343" s="9" t="s">
        <v>1611</v>
      </c>
      <c r="U343" s="9" t="s">
        <v>1612</v>
      </c>
      <c r="V343" s="13">
        <v>45614.0</v>
      </c>
      <c r="W343" s="44" t="s">
        <v>2306</v>
      </c>
      <c r="X343" s="44"/>
      <c r="Y343" s="23"/>
      <c r="Z343" s="44"/>
      <c r="AA343" s="44" t="s">
        <v>2306</v>
      </c>
      <c r="AB343" s="14"/>
      <c r="AC343" s="44" t="s">
        <v>2306</v>
      </c>
      <c r="AD343" s="44"/>
      <c r="AE343" s="44"/>
      <c r="AF343" s="11" t="s">
        <v>2308</v>
      </c>
      <c r="AG343" s="8">
        <v>2.0</v>
      </c>
      <c r="AH343" s="8">
        <v>0.0</v>
      </c>
      <c r="AI343" s="8">
        <v>1.0</v>
      </c>
      <c r="AJ343" s="8">
        <v>1.0</v>
      </c>
      <c r="AK343" s="8" t="s">
        <v>75</v>
      </c>
      <c r="AL343" s="16">
        <v>0.18</v>
      </c>
      <c r="AM343" s="16">
        <v>0.85</v>
      </c>
      <c r="AN343" s="16">
        <v>7.5</v>
      </c>
      <c r="AO343" s="16">
        <v>16.4</v>
      </c>
      <c r="AP343" s="19">
        <v>0.0</v>
      </c>
      <c r="AQ343" s="19">
        <v>0.0</v>
      </c>
      <c r="AR343" s="19">
        <v>0.0</v>
      </c>
      <c r="AS343" s="19">
        <v>0.0</v>
      </c>
      <c r="AT343" s="16">
        <v>1.0</v>
      </c>
      <c r="AU343" s="16">
        <v>25.0</v>
      </c>
      <c r="AV343" s="16">
        <v>10.0</v>
      </c>
      <c r="AW343" s="16">
        <v>12.0</v>
      </c>
      <c r="AX343" s="17">
        <f t="shared" si="3"/>
        <v>0.6</v>
      </c>
      <c r="AY343" s="17">
        <v>0.0</v>
      </c>
      <c r="AZ343" s="17">
        <v>0.0</v>
      </c>
      <c r="BA343" s="17">
        <v>0.0</v>
      </c>
      <c r="BB343" s="17">
        <v>0.0</v>
      </c>
      <c r="BC343" s="17">
        <v>0.0</v>
      </c>
      <c r="BD343" s="8" t="s">
        <v>1615</v>
      </c>
      <c r="BE343" s="22" t="s">
        <v>2309</v>
      </c>
    </row>
    <row r="344" ht="15.75" customHeight="1">
      <c r="A344" s="76">
        <v>4000188.0</v>
      </c>
      <c r="B344" s="8"/>
      <c r="C344" s="33">
        <v>4.0</v>
      </c>
      <c r="D344" s="8" t="s">
        <v>1603</v>
      </c>
      <c r="E344" s="33">
        <v>1.0</v>
      </c>
      <c r="F344" s="8" t="s">
        <v>1604</v>
      </c>
      <c r="G344" s="8">
        <v>1.0</v>
      </c>
      <c r="H344" s="8" t="s">
        <v>1605</v>
      </c>
      <c r="I344" s="44">
        <v>6.901443294954E12</v>
      </c>
      <c r="J344" s="44">
        <v>6.901443294954E12</v>
      </c>
      <c r="K344" s="11" t="s">
        <v>2310</v>
      </c>
      <c r="L344" s="44" t="s">
        <v>2311</v>
      </c>
      <c r="M344" s="26" t="s">
        <v>2312</v>
      </c>
      <c r="N344" s="11">
        <f t="shared" si="1"/>
        <v>29</v>
      </c>
      <c r="O344" s="8" t="s">
        <v>1609</v>
      </c>
      <c r="P344" s="8" t="s">
        <v>2281</v>
      </c>
      <c r="Q344" s="68">
        <v>2014.9</v>
      </c>
      <c r="R344" s="12">
        <f t="shared" si="2"/>
        <v>2337.284</v>
      </c>
      <c r="S344" s="8" t="s">
        <v>238</v>
      </c>
      <c r="T344" s="9" t="s">
        <v>1611</v>
      </c>
      <c r="U344" s="9" t="s">
        <v>1612</v>
      </c>
      <c r="V344" s="13">
        <v>45614.0</v>
      </c>
      <c r="W344" s="44" t="s">
        <v>2311</v>
      </c>
      <c r="X344" s="44"/>
      <c r="Y344" s="23"/>
      <c r="Z344" s="44"/>
      <c r="AA344" s="44" t="s">
        <v>2311</v>
      </c>
      <c r="AB344" s="14"/>
      <c r="AC344" s="44" t="s">
        <v>2311</v>
      </c>
      <c r="AD344" s="44"/>
      <c r="AE344" s="44"/>
      <c r="AF344" s="11" t="s">
        <v>2313</v>
      </c>
      <c r="AG344" s="8">
        <v>2.0</v>
      </c>
      <c r="AH344" s="8">
        <v>0.0</v>
      </c>
      <c r="AI344" s="8">
        <v>1.0</v>
      </c>
      <c r="AJ344" s="8">
        <v>1.0</v>
      </c>
      <c r="AK344" s="8" t="s">
        <v>75</v>
      </c>
      <c r="AL344" s="16">
        <v>0.15</v>
      </c>
      <c r="AM344" s="16">
        <v>0.74</v>
      </c>
      <c r="AN344" s="16">
        <v>7.27</v>
      </c>
      <c r="AO344" s="16">
        <v>15.29</v>
      </c>
      <c r="AP344" s="19">
        <v>0.0</v>
      </c>
      <c r="AQ344" s="19">
        <v>0.0</v>
      </c>
      <c r="AR344" s="19">
        <v>0.0</v>
      </c>
      <c r="AS344" s="19">
        <v>0.0</v>
      </c>
      <c r="AT344" s="16">
        <v>1.0</v>
      </c>
      <c r="AU344" s="16">
        <v>25.0</v>
      </c>
      <c r="AV344" s="16">
        <v>10.0</v>
      </c>
      <c r="AW344" s="16">
        <v>12.0</v>
      </c>
      <c r="AX344" s="17">
        <f t="shared" si="3"/>
        <v>0.6</v>
      </c>
      <c r="AY344" s="17">
        <v>0.0</v>
      </c>
      <c r="AZ344" s="17">
        <v>0.0</v>
      </c>
      <c r="BA344" s="17">
        <v>0.0</v>
      </c>
      <c r="BB344" s="17">
        <v>0.0</v>
      </c>
      <c r="BC344" s="17">
        <v>0.0</v>
      </c>
      <c r="BD344" s="8" t="s">
        <v>1615</v>
      </c>
      <c r="BE344" s="22" t="s">
        <v>2314</v>
      </c>
    </row>
    <row r="345" ht="15.75" customHeight="1">
      <c r="A345" s="76">
        <v>4000189.0</v>
      </c>
      <c r="B345" s="8"/>
      <c r="C345" s="33">
        <v>4.0</v>
      </c>
      <c r="D345" s="8" t="s">
        <v>1603</v>
      </c>
      <c r="E345" s="33">
        <v>1.0</v>
      </c>
      <c r="F345" s="8" t="s">
        <v>1604</v>
      </c>
      <c r="G345" s="8">
        <v>1.0</v>
      </c>
      <c r="H345" s="8" t="s">
        <v>1605</v>
      </c>
      <c r="I345" s="44">
        <v>6.901443359844E12</v>
      </c>
      <c r="J345" s="44">
        <v>6.901443359844E12</v>
      </c>
      <c r="K345" s="11" t="s">
        <v>2315</v>
      </c>
      <c r="L345" s="44" t="s">
        <v>2316</v>
      </c>
      <c r="M345" s="26" t="s">
        <v>2317</v>
      </c>
      <c r="N345" s="11">
        <f t="shared" si="1"/>
        <v>25</v>
      </c>
      <c r="O345" s="8" t="s">
        <v>1609</v>
      </c>
      <c r="P345" s="8" t="s">
        <v>2281</v>
      </c>
      <c r="Q345" s="68">
        <v>1921.7</v>
      </c>
      <c r="R345" s="12">
        <f t="shared" si="2"/>
        <v>2229.172</v>
      </c>
      <c r="S345" s="8" t="s">
        <v>238</v>
      </c>
      <c r="T345" s="9" t="s">
        <v>1611</v>
      </c>
      <c r="U345" s="9" t="s">
        <v>1612</v>
      </c>
      <c r="V345" s="13">
        <v>45615.0</v>
      </c>
      <c r="W345" s="44" t="s">
        <v>2316</v>
      </c>
      <c r="X345" s="44"/>
      <c r="Y345" s="23"/>
      <c r="Z345" s="44"/>
      <c r="AA345" s="44" t="s">
        <v>2316</v>
      </c>
      <c r="AB345" s="14"/>
      <c r="AC345" s="44" t="s">
        <v>2316</v>
      </c>
      <c r="AD345" s="44"/>
      <c r="AE345" s="44"/>
      <c r="AF345" s="11" t="s">
        <v>2318</v>
      </c>
      <c r="AG345" s="8">
        <v>2.0</v>
      </c>
      <c r="AH345" s="8">
        <v>0.0</v>
      </c>
      <c r="AI345" s="8">
        <v>1.0</v>
      </c>
      <c r="AJ345" s="8">
        <v>1.0</v>
      </c>
      <c r="AK345" s="8" t="s">
        <v>75</v>
      </c>
      <c r="AL345" s="16">
        <v>0.2</v>
      </c>
      <c r="AM345" s="16">
        <v>0.88</v>
      </c>
      <c r="AN345" s="16">
        <v>7.72</v>
      </c>
      <c r="AO345" s="16">
        <v>16.31</v>
      </c>
      <c r="AP345" s="19">
        <v>0.0</v>
      </c>
      <c r="AQ345" s="19">
        <v>0.0</v>
      </c>
      <c r="AR345" s="19">
        <v>0.0</v>
      </c>
      <c r="AS345" s="19">
        <v>0.0</v>
      </c>
      <c r="AT345" s="16">
        <v>1.0</v>
      </c>
      <c r="AU345" s="16">
        <v>25.0</v>
      </c>
      <c r="AV345" s="16">
        <v>10.0</v>
      </c>
      <c r="AW345" s="16">
        <v>12.0</v>
      </c>
      <c r="AX345" s="17">
        <f t="shared" si="3"/>
        <v>0.6</v>
      </c>
      <c r="AY345" s="17">
        <v>0.0</v>
      </c>
      <c r="AZ345" s="17">
        <v>0.0</v>
      </c>
      <c r="BA345" s="17">
        <v>0.0</v>
      </c>
      <c r="BB345" s="17">
        <v>0.0</v>
      </c>
      <c r="BC345" s="17">
        <v>0.0</v>
      </c>
      <c r="BD345" s="8" t="s">
        <v>1615</v>
      </c>
      <c r="BE345" s="22" t="s">
        <v>2319</v>
      </c>
    </row>
    <row r="346" ht="15.75" customHeight="1">
      <c r="A346" s="76">
        <v>4000190.0</v>
      </c>
      <c r="B346" s="8"/>
      <c r="C346" s="33">
        <v>4.0</v>
      </c>
      <c r="D346" s="8" t="s">
        <v>1603</v>
      </c>
      <c r="E346" s="33">
        <v>1.0</v>
      </c>
      <c r="F346" s="8" t="s">
        <v>1604</v>
      </c>
      <c r="G346" s="8">
        <v>1.0</v>
      </c>
      <c r="H346" s="8" t="s">
        <v>1605</v>
      </c>
      <c r="I346" s="44">
        <v>8.400232236E11</v>
      </c>
      <c r="J346" s="44">
        <v>8.400232236E11</v>
      </c>
      <c r="K346" s="11" t="s">
        <v>2320</v>
      </c>
      <c r="L346" s="44" t="s">
        <v>2321</v>
      </c>
      <c r="M346" s="26" t="s">
        <v>2322</v>
      </c>
      <c r="N346" s="11">
        <f t="shared" si="1"/>
        <v>24</v>
      </c>
      <c r="O346" s="8" t="s">
        <v>1609</v>
      </c>
      <c r="P346" s="8" t="s">
        <v>1634</v>
      </c>
      <c r="Q346" s="68">
        <v>1921.7</v>
      </c>
      <c r="R346" s="12">
        <f t="shared" si="2"/>
        <v>2229.172</v>
      </c>
      <c r="S346" s="8" t="s">
        <v>238</v>
      </c>
      <c r="T346" s="9" t="s">
        <v>1611</v>
      </c>
      <c r="U346" s="9" t="s">
        <v>1612</v>
      </c>
      <c r="V346" s="13">
        <v>45615.0</v>
      </c>
      <c r="W346" s="44" t="s">
        <v>2321</v>
      </c>
      <c r="X346" s="44"/>
      <c r="Y346" s="23"/>
      <c r="Z346" s="44"/>
      <c r="AA346" s="44" t="s">
        <v>2321</v>
      </c>
      <c r="AB346" s="14"/>
      <c r="AC346" s="44" t="s">
        <v>2321</v>
      </c>
      <c r="AD346" s="44"/>
      <c r="AE346" s="44"/>
      <c r="AF346" s="77" t="s">
        <v>2323</v>
      </c>
      <c r="AG346" s="8">
        <v>2.0</v>
      </c>
      <c r="AH346" s="8">
        <v>0.0</v>
      </c>
      <c r="AI346" s="8">
        <v>1.0</v>
      </c>
      <c r="AJ346" s="8">
        <v>1.0</v>
      </c>
      <c r="AK346" s="8" t="s">
        <v>75</v>
      </c>
      <c r="AL346" s="16">
        <v>0.21</v>
      </c>
      <c r="AM346" s="16">
        <v>0.96</v>
      </c>
      <c r="AN346" s="16">
        <v>7.59</v>
      </c>
      <c r="AO346" s="16">
        <v>16.97</v>
      </c>
      <c r="AP346" s="19">
        <v>0.0</v>
      </c>
      <c r="AQ346" s="19">
        <v>0.0</v>
      </c>
      <c r="AR346" s="19">
        <v>0.0</v>
      </c>
      <c r="AS346" s="19">
        <v>0.0</v>
      </c>
      <c r="AT346" s="16">
        <v>1.0</v>
      </c>
      <c r="AU346" s="16">
        <v>25.0</v>
      </c>
      <c r="AV346" s="16">
        <v>10.0</v>
      </c>
      <c r="AW346" s="16">
        <v>12.0</v>
      </c>
      <c r="AX346" s="17">
        <f t="shared" si="3"/>
        <v>0.6</v>
      </c>
      <c r="AY346" s="17">
        <v>0.0</v>
      </c>
      <c r="AZ346" s="17">
        <v>0.0</v>
      </c>
      <c r="BA346" s="17">
        <v>0.0</v>
      </c>
      <c r="BB346" s="17">
        <v>0.0</v>
      </c>
      <c r="BC346" s="17">
        <v>0.0</v>
      </c>
      <c r="BD346" s="8" t="s">
        <v>1615</v>
      </c>
      <c r="BE346" s="22" t="s">
        <v>2324</v>
      </c>
    </row>
    <row r="347" ht="15.75" customHeight="1">
      <c r="A347" s="8">
        <v>4000191.0</v>
      </c>
      <c r="B347" s="8"/>
      <c r="C347" s="33">
        <v>4.0</v>
      </c>
      <c r="D347" s="8" t="s">
        <v>1603</v>
      </c>
      <c r="E347" s="33">
        <v>1.0</v>
      </c>
      <c r="F347" s="8" t="s">
        <v>1604</v>
      </c>
      <c r="G347" s="8">
        <v>1.0</v>
      </c>
      <c r="H347" s="8" t="s">
        <v>1605</v>
      </c>
      <c r="I347" s="44">
        <v>8.806095420516E12</v>
      </c>
      <c r="J347" s="44">
        <v>8.806095420516E12</v>
      </c>
      <c r="K347" s="11" t="s">
        <v>2325</v>
      </c>
      <c r="L347" s="44" t="s">
        <v>2326</v>
      </c>
      <c r="M347" s="26" t="s">
        <v>2327</v>
      </c>
      <c r="N347" s="11">
        <f t="shared" si="1"/>
        <v>26</v>
      </c>
      <c r="O347" s="8" t="s">
        <v>1609</v>
      </c>
      <c r="P347" s="8" t="s">
        <v>1930</v>
      </c>
      <c r="Q347" s="68">
        <v>4525.0</v>
      </c>
      <c r="R347" s="12">
        <f t="shared" si="2"/>
        <v>5249</v>
      </c>
      <c r="S347" s="8" t="s">
        <v>238</v>
      </c>
      <c r="T347" s="9" t="s">
        <v>1611</v>
      </c>
      <c r="U347" s="9" t="s">
        <v>1612</v>
      </c>
      <c r="V347" s="13">
        <v>45617.0</v>
      </c>
      <c r="W347" s="78" t="s">
        <v>2326</v>
      </c>
      <c r="X347" s="44"/>
      <c r="Y347" s="78"/>
      <c r="Z347" s="44"/>
      <c r="AA347" s="78" t="s">
        <v>2326</v>
      </c>
      <c r="AB347" s="14"/>
      <c r="AC347" s="79" t="s">
        <v>2326</v>
      </c>
      <c r="AD347" s="44"/>
      <c r="AE347" s="44"/>
      <c r="AF347" s="11" t="s">
        <v>2328</v>
      </c>
      <c r="AG347" s="8">
        <v>2.0</v>
      </c>
      <c r="AH347" s="8">
        <v>0.0</v>
      </c>
      <c r="AI347" s="8">
        <v>1.0</v>
      </c>
      <c r="AJ347" s="8">
        <v>1.0</v>
      </c>
      <c r="AK347" s="8" t="s">
        <v>75</v>
      </c>
      <c r="AL347" s="16">
        <v>0.17</v>
      </c>
      <c r="AM347" s="16">
        <v>0.79</v>
      </c>
      <c r="AN347" s="16">
        <v>7.12</v>
      </c>
      <c r="AO347" s="16">
        <v>15.17</v>
      </c>
      <c r="AP347" s="19">
        <v>0.0</v>
      </c>
      <c r="AQ347" s="19">
        <v>0.0</v>
      </c>
      <c r="AR347" s="19">
        <v>0.0</v>
      </c>
      <c r="AS347" s="19">
        <v>0.0</v>
      </c>
      <c r="AT347" s="16">
        <v>1.0</v>
      </c>
      <c r="AU347" s="16">
        <v>25.0</v>
      </c>
      <c r="AV347" s="16">
        <v>10.0</v>
      </c>
      <c r="AW347" s="16">
        <v>12.0</v>
      </c>
      <c r="AX347" s="17">
        <f t="shared" si="3"/>
        <v>0.6</v>
      </c>
      <c r="AY347" s="17">
        <v>0.0</v>
      </c>
      <c r="AZ347" s="17">
        <v>0.0</v>
      </c>
      <c r="BA347" s="17">
        <v>0.0</v>
      </c>
      <c r="BB347" s="17">
        <v>0.0</v>
      </c>
      <c r="BC347" s="17">
        <v>0.0</v>
      </c>
      <c r="BD347" s="8" t="s">
        <v>1615</v>
      </c>
      <c r="BE347" s="22" t="s">
        <v>2329</v>
      </c>
    </row>
    <row r="348" ht="15.75" customHeight="1">
      <c r="A348" s="8">
        <v>4000192.0</v>
      </c>
      <c r="B348" s="8"/>
      <c r="C348" s="33">
        <v>4.0</v>
      </c>
      <c r="D348" s="8" t="s">
        <v>1603</v>
      </c>
      <c r="E348" s="33">
        <v>1.0</v>
      </c>
      <c r="F348" s="8" t="s">
        <v>1604</v>
      </c>
      <c r="G348" s="8">
        <v>1.0</v>
      </c>
      <c r="H348" s="8" t="s">
        <v>1605</v>
      </c>
      <c r="I348" s="44">
        <v>8.806095420509E12</v>
      </c>
      <c r="J348" s="44">
        <v>8.806095420509E12</v>
      </c>
      <c r="K348" s="11" t="s">
        <v>2325</v>
      </c>
      <c r="L348" s="44" t="s">
        <v>2330</v>
      </c>
      <c r="M348" s="26" t="s">
        <v>2331</v>
      </c>
      <c r="N348" s="11">
        <f t="shared" si="1"/>
        <v>26</v>
      </c>
      <c r="O348" s="8" t="s">
        <v>1609</v>
      </c>
      <c r="P348" s="8" t="s">
        <v>1930</v>
      </c>
      <c r="Q348" s="68">
        <v>4525.0</v>
      </c>
      <c r="R348" s="12">
        <f t="shared" si="2"/>
        <v>5249</v>
      </c>
      <c r="S348" s="8" t="s">
        <v>238</v>
      </c>
      <c r="T348" s="9" t="s">
        <v>1611</v>
      </c>
      <c r="U348" s="9" t="s">
        <v>1612</v>
      </c>
      <c r="V348" s="13">
        <v>45617.0</v>
      </c>
      <c r="W348" s="44" t="s">
        <v>2330</v>
      </c>
      <c r="X348" s="44"/>
      <c r="Y348" s="23"/>
      <c r="Z348" s="44"/>
      <c r="AA348" s="44" t="s">
        <v>2330</v>
      </c>
      <c r="AB348" s="14"/>
      <c r="AC348" s="46" t="s">
        <v>2330</v>
      </c>
      <c r="AD348" s="44"/>
      <c r="AE348" s="44"/>
      <c r="AF348" s="11" t="s">
        <v>2328</v>
      </c>
      <c r="AG348" s="8">
        <v>2.0</v>
      </c>
      <c r="AH348" s="8">
        <v>0.0</v>
      </c>
      <c r="AI348" s="8">
        <v>1.0</v>
      </c>
      <c r="AJ348" s="8">
        <v>1.0</v>
      </c>
      <c r="AK348" s="8" t="s">
        <v>75</v>
      </c>
      <c r="AL348" s="16">
        <v>0.17</v>
      </c>
      <c r="AM348" s="16">
        <v>0.79</v>
      </c>
      <c r="AN348" s="16">
        <v>7.12</v>
      </c>
      <c r="AO348" s="16">
        <v>15.17</v>
      </c>
      <c r="AP348" s="19">
        <v>0.0</v>
      </c>
      <c r="AQ348" s="19">
        <v>0.0</v>
      </c>
      <c r="AR348" s="19">
        <v>0.0</v>
      </c>
      <c r="AS348" s="19">
        <v>0.0</v>
      </c>
      <c r="AT348" s="16">
        <v>1.0</v>
      </c>
      <c r="AU348" s="16">
        <v>25.0</v>
      </c>
      <c r="AV348" s="16">
        <v>10.0</v>
      </c>
      <c r="AW348" s="16">
        <v>12.0</v>
      </c>
      <c r="AX348" s="17">
        <f t="shared" si="3"/>
        <v>0.6</v>
      </c>
      <c r="AY348" s="17">
        <v>0.0</v>
      </c>
      <c r="AZ348" s="17">
        <v>0.0</v>
      </c>
      <c r="BA348" s="17">
        <v>0.0</v>
      </c>
      <c r="BB348" s="17">
        <v>0.0</v>
      </c>
      <c r="BC348" s="17">
        <v>0.0</v>
      </c>
      <c r="BD348" s="8" t="s">
        <v>1615</v>
      </c>
      <c r="BE348" s="22" t="s">
        <v>2332</v>
      </c>
    </row>
    <row r="349" ht="15.75" customHeight="1">
      <c r="A349" s="8">
        <v>4000193.0</v>
      </c>
      <c r="B349" s="8"/>
      <c r="C349" s="33">
        <v>4.0</v>
      </c>
      <c r="D349" s="8" t="s">
        <v>1603</v>
      </c>
      <c r="E349" s="33">
        <v>1.0</v>
      </c>
      <c r="F349" s="8" t="s">
        <v>1604</v>
      </c>
      <c r="G349" s="8">
        <v>1.0</v>
      </c>
      <c r="H349" s="8" t="s">
        <v>1605</v>
      </c>
      <c r="I349" s="44">
        <v>8.806095420523E12</v>
      </c>
      <c r="J349" s="44">
        <v>8.806095420523E12</v>
      </c>
      <c r="K349" s="11" t="s">
        <v>2325</v>
      </c>
      <c r="L349" s="44" t="s">
        <v>2333</v>
      </c>
      <c r="M349" s="26" t="s">
        <v>2334</v>
      </c>
      <c r="N349" s="11">
        <f t="shared" si="1"/>
        <v>26</v>
      </c>
      <c r="O349" s="8" t="s">
        <v>1609</v>
      </c>
      <c r="P349" s="8" t="s">
        <v>1930</v>
      </c>
      <c r="Q349" s="68">
        <v>4525.0</v>
      </c>
      <c r="R349" s="12">
        <f t="shared" si="2"/>
        <v>5249</v>
      </c>
      <c r="S349" s="8" t="s">
        <v>238</v>
      </c>
      <c r="T349" s="9" t="s">
        <v>1611</v>
      </c>
      <c r="U349" s="9" t="s">
        <v>1612</v>
      </c>
      <c r="V349" s="13">
        <v>45617.0</v>
      </c>
      <c r="W349" s="44" t="s">
        <v>2333</v>
      </c>
      <c r="X349" s="44"/>
      <c r="Y349" s="23"/>
      <c r="Z349" s="44"/>
      <c r="AA349" s="44" t="s">
        <v>2333</v>
      </c>
      <c r="AB349" s="14"/>
      <c r="AC349" s="46" t="s">
        <v>2333</v>
      </c>
      <c r="AD349" s="44"/>
      <c r="AE349" s="44"/>
      <c r="AF349" s="11" t="s">
        <v>2328</v>
      </c>
      <c r="AG349" s="8">
        <v>2.0</v>
      </c>
      <c r="AH349" s="8">
        <v>0.0</v>
      </c>
      <c r="AI349" s="8">
        <v>1.0</v>
      </c>
      <c r="AJ349" s="8">
        <v>1.0</v>
      </c>
      <c r="AK349" s="8" t="s">
        <v>75</v>
      </c>
      <c r="AL349" s="16">
        <v>0.17</v>
      </c>
      <c r="AM349" s="16">
        <v>0.79</v>
      </c>
      <c r="AN349" s="16">
        <v>7.12</v>
      </c>
      <c r="AO349" s="16">
        <v>15.17</v>
      </c>
      <c r="AP349" s="19">
        <v>0.0</v>
      </c>
      <c r="AQ349" s="19">
        <v>0.0</v>
      </c>
      <c r="AR349" s="19">
        <v>0.0</v>
      </c>
      <c r="AS349" s="19">
        <v>0.0</v>
      </c>
      <c r="AT349" s="16">
        <v>1.0</v>
      </c>
      <c r="AU349" s="16">
        <v>25.0</v>
      </c>
      <c r="AV349" s="16">
        <v>10.0</v>
      </c>
      <c r="AW349" s="16">
        <v>12.0</v>
      </c>
      <c r="AX349" s="17">
        <f t="shared" si="3"/>
        <v>0.6</v>
      </c>
      <c r="AY349" s="17">
        <v>0.0</v>
      </c>
      <c r="AZ349" s="17">
        <v>0.0</v>
      </c>
      <c r="BA349" s="17">
        <v>0.0</v>
      </c>
      <c r="BB349" s="17">
        <v>0.0</v>
      </c>
      <c r="BC349" s="17">
        <v>0.0</v>
      </c>
      <c r="BD349" s="8" t="s">
        <v>1615</v>
      </c>
      <c r="BE349" s="22" t="s">
        <v>2335</v>
      </c>
    </row>
    <row r="350" ht="15.75" customHeight="1">
      <c r="A350" s="76">
        <v>4000194.0</v>
      </c>
      <c r="B350" s="8"/>
      <c r="C350" s="33">
        <v>4.0</v>
      </c>
      <c r="D350" s="8" t="s">
        <v>1603</v>
      </c>
      <c r="E350" s="33">
        <v>1.0</v>
      </c>
      <c r="F350" s="8" t="s">
        <v>1604</v>
      </c>
      <c r="G350" s="8">
        <v>1.0</v>
      </c>
      <c r="H350" s="8" t="s">
        <v>1605</v>
      </c>
      <c r="I350" s="44">
        <v>6.901443266531E12</v>
      </c>
      <c r="J350" s="44">
        <v>6.901443266531E12</v>
      </c>
      <c r="K350" s="11" t="s">
        <v>2336</v>
      </c>
      <c r="L350" s="44" t="s">
        <v>2337</v>
      </c>
      <c r="M350" s="26" t="s">
        <v>2338</v>
      </c>
      <c r="N350" s="11">
        <f t="shared" si="1"/>
        <v>25</v>
      </c>
      <c r="O350" s="8" t="s">
        <v>1609</v>
      </c>
      <c r="P350" s="8" t="s">
        <v>2281</v>
      </c>
      <c r="Q350" s="68">
        <v>1269.2931</v>
      </c>
      <c r="R350" s="12">
        <f t="shared" si="2"/>
        <v>1472.379996</v>
      </c>
      <c r="S350" s="8" t="s">
        <v>238</v>
      </c>
      <c r="T350" s="9" t="s">
        <v>1611</v>
      </c>
      <c r="U350" s="9" t="s">
        <v>1612</v>
      </c>
      <c r="V350" s="13">
        <v>45617.0</v>
      </c>
      <c r="W350" s="44" t="s">
        <v>2337</v>
      </c>
      <c r="X350" s="44"/>
      <c r="Y350" s="23"/>
      <c r="Z350" s="44"/>
      <c r="AA350" s="44" t="s">
        <v>2337</v>
      </c>
      <c r="AB350" s="14"/>
      <c r="AC350" s="44" t="s">
        <v>2337</v>
      </c>
      <c r="AD350" s="44"/>
      <c r="AE350" s="44"/>
      <c r="AF350" s="11" t="s">
        <v>2339</v>
      </c>
      <c r="AG350" s="8">
        <v>2.0</v>
      </c>
      <c r="AH350" s="8">
        <v>0.0</v>
      </c>
      <c r="AI350" s="8">
        <v>1.0</v>
      </c>
      <c r="AJ350" s="8">
        <v>1.0</v>
      </c>
      <c r="AK350" s="8" t="s">
        <v>75</v>
      </c>
      <c r="AL350" s="16">
        <v>0.172</v>
      </c>
      <c r="AM350" s="16">
        <v>0.76</v>
      </c>
      <c r="AN350" s="16">
        <v>7.53</v>
      </c>
      <c r="AO350" s="16">
        <v>15.83</v>
      </c>
      <c r="AP350" s="19">
        <v>0.0</v>
      </c>
      <c r="AQ350" s="19">
        <v>0.0</v>
      </c>
      <c r="AR350" s="19">
        <v>0.0</v>
      </c>
      <c r="AS350" s="19">
        <v>0.0</v>
      </c>
      <c r="AT350" s="16">
        <v>1.0</v>
      </c>
      <c r="AU350" s="16">
        <v>25.0</v>
      </c>
      <c r="AV350" s="16">
        <v>10.0</v>
      </c>
      <c r="AW350" s="16">
        <v>12.0</v>
      </c>
      <c r="AX350" s="17">
        <f t="shared" si="3"/>
        <v>0.6</v>
      </c>
      <c r="AY350" s="17">
        <v>0.0</v>
      </c>
      <c r="AZ350" s="17">
        <v>0.0</v>
      </c>
      <c r="BA350" s="17">
        <v>0.0</v>
      </c>
      <c r="BB350" s="17">
        <v>0.0</v>
      </c>
      <c r="BC350" s="17">
        <v>0.0</v>
      </c>
      <c r="BD350" s="8" t="s">
        <v>1615</v>
      </c>
      <c r="BE350" s="22" t="s">
        <v>2340</v>
      </c>
    </row>
    <row r="351" ht="15.75" customHeight="1">
      <c r="A351" s="76">
        <v>4000195.0</v>
      </c>
      <c r="B351" s="8"/>
      <c r="C351" s="33">
        <v>4.0</v>
      </c>
      <c r="D351" s="8" t="s">
        <v>1603</v>
      </c>
      <c r="E351" s="33">
        <v>1.0</v>
      </c>
      <c r="F351" s="8" t="s">
        <v>1604</v>
      </c>
      <c r="G351" s="8">
        <v>1.0</v>
      </c>
      <c r="H351" s="8" t="s">
        <v>1605</v>
      </c>
      <c r="I351" s="44">
        <v>6.901443266524E12</v>
      </c>
      <c r="J351" s="44">
        <v>6.901443266524E12</v>
      </c>
      <c r="K351" s="11" t="s">
        <v>2336</v>
      </c>
      <c r="L351" s="44" t="s">
        <v>2341</v>
      </c>
      <c r="M351" s="26" t="s">
        <v>2342</v>
      </c>
      <c r="N351" s="11">
        <f t="shared" si="1"/>
        <v>26</v>
      </c>
      <c r="O351" s="8" t="s">
        <v>1609</v>
      </c>
      <c r="P351" s="8" t="s">
        <v>2281</v>
      </c>
      <c r="Q351" s="68">
        <v>1269.2931</v>
      </c>
      <c r="R351" s="12">
        <f t="shared" si="2"/>
        <v>1472.379996</v>
      </c>
      <c r="S351" s="8" t="s">
        <v>238</v>
      </c>
      <c r="T351" s="9" t="s">
        <v>1611</v>
      </c>
      <c r="U351" s="9" t="s">
        <v>1612</v>
      </c>
      <c r="V351" s="13">
        <v>45617.0</v>
      </c>
      <c r="W351" s="44" t="s">
        <v>2341</v>
      </c>
      <c r="X351" s="44"/>
      <c r="Y351" s="23"/>
      <c r="Z351" s="44"/>
      <c r="AA351" s="44" t="s">
        <v>2341</v>
      </c>
      <c r="AB351" s="14"/>
      <c r="AC351" s="44" t="s">
        <v>2341</v>
      </c>
      <c r="AD351" s="44"/>
      <c r="AE351" s="44"/>
      <c r="AF351" s="11" t="s">
        <v>2339</v>
      </c>
      <c r="AG351" s="8">
        <v>2.0</v>
      </c>
      <c r="AH351" s="8">
        <v>0.0</v>
      </c>
      <c r="AI351" s="8">
        <v>1.0</v>
      </c>
      <c r="AJ351" s="8">
        <v>1.0</v>
      </c>
      <c r="AK351" s="8" t="s">
        <v>75</v>
      </c>
      <c r="AL351" s="16">
        <v>0.172</v>
      </c>
      <c r="AM351" s="16">
        <v>0.76</v>
      </c>
      <c r="AN351" s="16">
        <v>7.53</v>
      </c>
      <c r="AO351" s="16">
        <v>15.83</v>
      </c>
      <c r="AP351" s="19">
        <v>0.0</v>
      </c>
      <c r="AQ351" s="19">
        <v>0.0</v>
      </c>
      <c r="AR351" s="19">
        <v>0.0</v>
      </c>
      <c r="AS351" s="19">
        <v>0.0</v>
      </c>
      <c r="AT351" s="16">
        <v>1.0</v>
      </c>
      <c r="AU351" s="16">
        <v>25.0</v>
      </c>
      <c r="AV351" s="16">
        <v>10.0</v>
      </c>
      <c r="AW351" s="16">
        <v>12.0</v>
      </c>
      <c r="AX351" s="17">
        <f t="shared" si="3"/>
        <v>0.6</v>
      </c>
      <c r="AY351" s="17">
        <v>0.0</v>
      </c>
      <c r="AZ351" s="17">
        <v>0.0</v>
      </c>
      <c r="BA351" s="17">
        <v>0.0</v>
      </c>
      <c r="BB351" s="17">
        <v>0.0</v>
      </c>
      <c r="BC351" s="17">
        <v>0.0</v>
      </c>
      <c r="BD351" s="8" t="s">
        <v>1615</v>
      </c>
      <c r="BE351" s="22" t="s">
        <v>2343</v>
      </c>
    </row>
    <row r="352" ht="15.75" customHeight="1">
      <c r="A352" s="76">
        <v>4000196.0</v>
      </c>
      <c r="B352" s="8"/>
      <c r="C352" s="33">
        <v>4.0</v>
      </c>
      <c r="D352" s="8" t="s">
        <v>1603</v>
      </c>
      <c r="E352" s="33">
        <v>1.0</v>
      </c>
      <c r="F352" s="8" t="s">
        <v>1604</v>
      </c>
      <c r="G352" s="8">
        <v>1.0</v>
      </c>
      <c r="H352" s="8" t="s">
        <v>1605</v>
      </c>
      <c r="I352" s="44">
        <v>6.941487281626E12</v>
      </c>
      <c r="J352" s="44">
        <v>6.941487281626E12</v>
      </c>
      <c r="K352" s="11" t="s">
        <v>2344</v>
      </c>
      <c r="L352" s="44" t="s">
        <v>2345</v>
      </c>
      <c r="M352" s="26" t="s">
        <v>2346</v>
      </c>
      <c r="N352" s="11">
        <f t="shared" si="1"/>
        <v>29</v>
      </c>
      <c r="O352" s="8" t="s">
        <v>1609</v>
      </c>
      <c r="P352" s="8" t="s">
        <v>2281</v>
      </c>
      <c r="Q352" s="68">
        <v>5649.71</v>
      </c>
      <c r="R352" s="12">
        <f t="shared" si="2"/>
        <v>6553.6636</v>
      </c>
      <c r="S352" s="8" t="s">
        <v>238</v>
      </c>
      <c r="T352" s="9" t="s">
        <v>1611</v>
      </c>
      <c r="U352" s="9" t="s">
        <v>1612</v>
      </c>
      <c r="V352" s="13">
        <v>45617.0</v>
      </c>
      <c r="W352" s="44" t="s">
        <v>2347</v>
      </c>
      <c r="X352" s="44"/>
      <c r="Y352" s="23"/>
      <c r="Z352" s="44"/>
      <c r="AA352" s="44" t="s">
        <v>2347</v>
      </c>
      <c r="AB352" s="44"/>
      <c r="AC352" s="44" t="s">
        <v>2347</v>
      </c>
      <c r="AD352" s="44"/>
      <c r="AE352" s="44"/>
      <c r="AF352" s="11" t="s">
        <v>2348</v>
      </c>
      <c r="AG352" s="8">
        <v>2.0</v>
      </c>
      <c r="AH352" s="8">
        <v>0.0</v>
      </c>
      <c r="AI352" s="8">
        <v>1.0</v>
      </c>
      <c r="AJ352" s="8">
        <v>1.0</v>
      </c>
      <c r="AK352" s="8" t="s">
        <v>75</v>
      </c>
      <c r="AL352" s="16">
        <v>0.2</v>
      </c>
      <c r="AM352" s="16">
        <v>0.85</v>
      </c>
      <c r="AN352" s="16">
        <v>7.55</v>
      </c>
      <c r="AO352" s="16">
        <v>16.21</v>
      </c>
      <c r="AP352" s="19">
        <v>0.0</v>
      </c>
      <c r="AQ352" s="19">
        <v>0.0</v>
      </c>
      <c r="AR352" s="19">
        <v>0.0</v>
      </c>
      <c r="AS352" s="19">
        <v>0.0</v>
      </c>
      <c r="AT352" s="16">
        <v>1.0</v>
      </c>
      <c r="AU352" s="16">
        <v>25.0</v>
      </c>
      <c r="AV352" s="16">
        <v>10.0</v>
      </c>
      <c r="AW352" s="16">
        <v>12.0</v>
      </c>
      <c r="AX352" s="17">
        <f t="shared" si="3"/>
        <v>0.6</v>
      </c>
      <c r="AY352" s="17">
        <v>0.0</v>
      </c>
      <c r="AZ352" s="17">
        <v>0.0</v>
      </c>
      <c r="BA352" s="17">
        <v>0.0</v>
      </c>
      <c r="BB352" s="17">
        <v>0.0</v>
      </c>
      <c r="BC352" s="17">
        <v>0.0</v>
      </c>
      <c r="BD352" s="8" t="s">
        <v>1615</v>
      </c>
      <c r="BE352" s="22" t="s">
        <v>2349</v>
      </c>
    </row>
    <row r="353" ht="15.75" customHeight="1">
      <c r="A353" s="76">
        <v>4000197.0</v>
      </c>
      <c r="B353" s="8"/>
      <c r="C353" s="33">
        <v>4.0</v>
      </c>
      <c r="D353" s="8" t="s">
        <v>1603</v>
      </c>
      <c r="E353" s="33">
        <v>1.0</v>
      </c>
      <c r="F353" s="8" t="s">
        <v>1604</v>
      </c>
      <c r="G353" s="8">
        <v>1.0</v>
      </c>
      <c r="H353" s="8" t="s">
        <v>1605</v>
      </c>
      <c r="I353" s="44">
        <v>6.941487205189E12</v>
      </c>
      <c r="J353" s="44">
        <v>6.941487205189E12</v>
      </c>
      <c r="K353" s="11" t="s">
        <v>2350</v>
      </c>
      <c r="L353" s="44" t="s">
        <v>2351</v>
      </c>
      <c r="M353" s="26" t="s">
        <v>2352</v>
      </c>
      <c r="N353" s="11">
        <f t="shared" si="1"/>
        <v>25</v>
      </c>
      <c r="O353" s="8" t="s">
        <v>1609</v>
      </c>
      <c r="P353" s="8" t="s">
        <v>2281</v>
      </c>
      <c r="Q353" s="68">
        <v>2062.91</v>
      </c>
      <c r="R353" s="12">
        <f t="shared" si="2"/>
        <v>2392.9756</v>
      </c>
      <c r="S353" s="8" t="s">
        <v>238</v>
      </c>
      <c r="T353" s="9" t="s">
        <v>1611</v>
      </c>
      <c r="U353" s="9" t="s">
        <v>1612</v>
      </c>
      <c r="V353" s="13">
        <v>45617.0</v>
      </c>
      <c r="W353" s="44" t="s">
        <v>2353</v>
      </c>
      <c r="X353" s="44"/>
      <c r="Y353" s="23"/>
      <c r="Z353" s="44"/>
      <c r="AA353" s="44" t="s">
        <v>2353</v>
      </c>
      <c r="AB353" s="44"/>
      <c r="AC353" s="44" t="s">
        <v>2353</v>
      </c>
      <c r="AD353" s="44"/>
      <c r="AE353" s="44"/>
      <c r="AF353" s="11" t="s">
        <v>2354</v>
      </c>
      <c r="AG353" s="8">
        <v>2.0</v>
      </c>
      <c r="AH353" s="8">
        <v>0.0</v>
      </c>
      <c r="AI353" s="8">
        <v>1.0</v>
      </c>
      <c r="AJ353" s="8">
        <v>1.0</v>
      </c>
      <c r="AK353" s="8" t="s">
        <v>75</v>
      </c>
      <c r="AL353" s="16">
        <v>0.19</v>
      </c>
      <c r="AM353" s="16">
        <v>0.89</v>
      </c>
      <c r="AN353" s="16">
        <v>7.65</v>
      </c>
      <c r="AO353" s="16">
        <v>16.35</v>
      </c>
      <c r="AP353" s="19">
        <v>0.0</v>
      </c>
      <c r="AQ353" s="19">
        <v>0.0</v>
      </c>
      <c r="AR353" s="19">
        <v>0.0</v>
      </c>
      <c r="AS353" s="19">
        <v>0.0</v>
      </c>
      <c r="AT353" s="16">
        <v>1.0</v>
      </c>
      <c r="AU353" s="16">
        <v>25.0</v>
      </c>
      <c r="AV353" s="16">
        <v>10.0</v>
      </c>
      <c r="AW353" s="16">
        <v>12.0</v>
      </c>
      <c r="AX353" s="17">
        <f t="shared" si="3"/>
        <v>0.6</v>
      </c>
      <c r="AY353" s="17">
        <v>0.0</v>
      </c>
      <c r="AZ353" s="17">
        <v>0.0</v>
      </c>
      <c r="BA353" s="17">
        <v>0.0</v>
      </c>
      <c r="BB353" s="17">
        <v>0.0</v>
      </c>
      <c r="BC353" s="17">
        <v>0.0</v>
      </c>
      <c r="BD353" s="8" t="s">
        <v>1615</v>
      </c>
      <c r="BE353" s="22" t="s">
        <v>2355</v>
      </c>
    </row>
    <row r="354" ht="15.75" customHeight="1">
      <c r="A354" s="76">
        <v>4000198.0</v>
      </c>
      <c r="B354" s="8"/>
      <c r="C354" s="33">
        <v>4.0</v>
      </c>
      <c r="D354" s="8" t="s">
        <v>1603</v>
      </c>
      <c r="E354" s="33">
        <v>1.0</v>
      </c>
      <c r="F354" s="8" t="s">
        <v>1604</v>
      </c>
      <c r="G354" s="8">
        <v>1.0</v>
      </c>
      <c r="H354" s="8" t="s">
        <v>1605</v>
      </c>
      <c r="I354" s="44">
        <v>8.40023223082E11</v>
      </c>
      <c r="J354" s="44">
        <v>8.40023223082E11</v>
      </c>
      <c r="K354" s="11" t="s">
        <v>2356</v>
      </c>
      <c r="L354" s="44" t="s">
        <v>2357</v>
      </c>
      <c r="M354" s="26" t="s">
        <v>2358</v>
      </c>
      <c r="N354" s="11">
        <f t="shared" si="1"/>
        <v>27</v>
      </c>
      <c r="O354" s="8" t="s">
        <v>1609</v>
      </c>
      <c r="P354" s="8" t="s">
        <v>2281</v>
      </c>
      <c r="Q354" s="68">
        <v>2108.09</v>
      </c>
      <c r="R354" s="12">
        <f t="shared" si="2"/>
        <v>2445.3844</v>
      </c>
      <c r="S354" s="8" t="s">
        <v>238</v>
      </c>
      <c r="T354" s="9" t="s">
        <v>1611</v>
      </c>
      <c r="U354" s="9" t="s">
        <v>1612</v>
      </c>
      <c r="V354" s="13">
        <v>45617.0</v>
      </c>
      <c r="W354" s="44" t="s">
        <v>2357</v>
      </c>
      <c r="X354" s="44"/>
      <c r="Y354" s="23"/>
      <c r="Z354" s="44"/>
      <c r="AA354" s="44" t="s">
        <v>2357</v>
      </c>
      <c r="AB354" s="44"/>
      <c r="AC354" s="44" t="s">
        <v>2357</v>
      </c>
      <c r="AD354" s="44"/>
      <c r="AE354" s="44"/>
      <c r="AF354" s="11" t="s">
        <v>2359</v>
      </c>
      <c r="AG354" s="8">
        <v>2.0</v>
      </c>
      <c r="AH354" s="8">
        <v>0.0</v>
      </c>
      <c r="AI354" s="8">
        <v>1.0</v>
      </c>
      <c r="AJ354" s="8">
        <v>1.0</v>
      </c>
      <c r="AK354" s="8" t="s">
        <v>75</v>
      </c>
      <c r="AL354" s="16">
        <v>0.2</v>
      </c>
      <c r="AM354" s="16">
        <v>0.89</v>
      </c>
      <c r="AN354" s="16">
        <v>7.55</v>
      </c>
      <c r="AO354" s="16">
        <v>16.81</v>
      </c>
      <c r="AP354" s="19">
        <v>0.0</v>
      </c>
      <c r="AQ354" s="19">
        <v>0.0</v>
      </c>
      <c r="AR354" s="19">
        <v>0.0</v>
      </c>
      <c r="AS354" s="19">
        <v>0.0</v>
      </c>
      <c r="AT354" s="16">
        <v>1.0</v>
      </c>
      <c r="AU354" s="16">
        <v>25.0</v>
      </c>
      <c r="AV354" s="16">
        <v>10.0</v>
      </c>
      <c r="AW354" s="16">
        <v>12.0</v>
      </c>
      <c r="AX354" s="17">
        <f t="shared" si="3"/>
        <v>0.6</v>
      </c>
      <c r="AY354" s="17">
        <v>0.0</v>
      </c>
      <c r="AZ354" s="17">
        <v>0.0</v>
      </c>
      <c r="BA354" s="17">
        <v>0.0</v>
      </c>
      <c r="BB354" s="17">
        <v>0.0</v>
      </c>
      <c r="BC354" s="17">
        <v>0.0</v>
      </c>
      <c r="BD354" s="8" t="s">
        <v>1615</v>
      </c>
      <c r="BE354" s="22" t="s">
        <v>2360</v>
      </c>
    </row>
    <row r="355" ht="15.75" customHeight="1">
      <c r="A355" s="76">
        <v>4000199.0</v>
      </c>
      <c r="B355" s="8"/>
      <c r="C355" s="33">
        <v>4.0</v>
      </c>
      <c r="D355" s="8" t="s">
        <v>1603</v>
      </c>
      <c r="E355" s="33">
        <v>1.0</v>
      </c>
      <c r="F355" s="8" t="s">
        <v>1604</v>
      </c>
      <c r="G355" s="8">
        <v>1.0</v>
      </c>
      <c r="H355" s="8" t="s">
        <v>1605</v>
      </c>
      <c r="I355" s="44">
        <v>8.40023221408E11</v>
      </c>
      <c r="J355" s="44">
        <v>8.40023221408E11</v>
      </c>
      <c r="K355" s="11" t="s">
        <v>2361</v>
      </c>
      <c r="L355" s="44" t="s">
        <v>2362</v>
      </c>
      <c r="M355" s="26" t="s">
        <v>2363</v>
      </c>
      <c r="N355" s="11">
        <f t="shared" si="1"/>
        <v>25</v>
      </c>
      <c r="O355" s="8" t="s">
        <v>1609</v>
      </c>
      <c r="P355" s="8" t="s">
        <v>2281</v>
      </c>
      <c r="Q355" s="68">
        <v>2108.09</v>
      </c>
      <c r="R355" s="12">
        <f t="shared" si="2"/>
        <v>2445.3844</v>
      </c>
      <c r="S355" s="8" t="s">
        <v>238</v>
      </c>
      <c r="T355" s="9" t="s">
        <v>1611</v>
      </c>
      <c r="U355" s="9" t="s">
        <v>1612</v>
      </c>
      <c r="V355" s="13">
        <v>45617.0</v>
      </c>
      <c r="W355" s="44" t="s">
        <v>2362</v>
      </c>
      <c r="X355" s="44"/>
      <c r="Y355" s="23"/>
      <c r="Z355" s="44"/>
      <c r="AA355" s="44" t="s">
        <v>2362</v>
      </c>
      <c r="AB355" s="44"/>
      <c r="AC355" s="44" t="s">
        <v>2364</v>
      </c>
      <c r="AD355" s="44"/>
      <c r="AE355" s="44"/>
      <c r="AF355" s="11" t="s">
        <v>2365</v>
      </c>
      <c r="AG355" s="8">
        <v>2.0</v>
      </c>
      <c r="AH355" s="8">
        <v>0.0</v>
      </c>
      <c r="AI355" s="8">
        <v>1.0</v>
      </c>
      <c r="AJ355" s="8">
        <v>1.0</v>
      </c>
      <c r="AK355" s="8" t="s">
        <v>75</v>
      </c>
      <c r="AL355" s="16">
        <v>0.17</v>
      </c>
      <c r="AM355" s="16">
        <v>0.85</v>
      </c>
      <c r="AN355" s="16">
        <v>7.39</v>
      </c>
      <c r="AO355" s="16">
        <v>16.12</v>
      </c>
      <c r="AP355" s="19">
        <v>0.0</v>
      </c>
      <c r="AQ355" s="19">
        <v>0.0</v>
      </c>
      <c r="AR355" s="19">
        <v>0.0</v>
      </c>
      <c r="AS355" s="19">
        <v>0.0</v>
      </c>
      <c r="AT355" s="16">
        <v>1.0</v>
      </c>
      <c r="AU355" s="16">
        <v>25.0</v>
      </c>
      <c r="AV355" s="16">
        <v>10.0</v>
      </c>
      <c r="AW355" s="16">
        <v>12.0</v>
      </c>
      <c r="AX355" s="17">
        <f t="shared" si="3"/>
        <v>0.6</v>
      </c>
      <c r="AY355" s="17">
        <v>0.0</v>
      </c>
      <c r="AZ355" s="17">
        <v>0.0</v>
      </c>
      <c r="BA355" s="17">
        <v>0.0</v>
      </c>
      <c r="BB355" s="17">
        <v>0.0</v>
      </c>
      <c r="BC355" s="17">
        <v>0.0</v>
      </c>
      <c r="BD355" s="8" t="s">
        <v>1615</v>
      </c>
      <c r="BE355" s="22" t="s">
        <v>2366</v>
      </c>
    </row>
    <row r="356" ht="15.75" customHeight="1">
      <c r="A356" s="76">
        <v>4000200.0</v>
      </c>
      <c r="B356" s="8"/>
      <c r="C356" s="33">
        <v>4.0</v>
      </c>
      <c r="D356" s="8" t="s">
        <v>1603</v>
      </c>
      <c r="E356" s="33">
        <v>1.0</v>
      </c>
      <c r="F356" s="8" t="s">
        <v>1604</v>
      </c>
      <c r="G356" s="8">
        <v>1.0</v>
      </c>
      <c r="H356" s="8" t="s">
        <v>1605</v>
      </c>
      <c r="I356" s="44">
        <v>8.40023223075E11</v>
      </c>
      <c r="J356" s="44">
        <v>8.40023223075E11</v>
      </c>
      <c r="K356" s="11" t="s">
        <v>2356</v>
      </c>
      <c r="L356" s="44" t="s">
        <v>2367</v>
      </c>
      <c r="M356" s="26" t="s">
        <v>2368</v>
      </c>
      <c r="N356" s="11">
        <f t="shared" si="1"/>
        <v>29</v>
      </c>
      <c r="O356" s="8" t="s">
        <v>1609</v>
      </c>
      <c r="P356" s="8" t="s">
        <v>1634</v>
      </c>
      <c r="Q356" s="68">
        <v>2108.09</v>
      </c>
      <c r="R356" s="12">
        <f t="shared" si="2"/>
        <v>2445.3844</v>
      </c>
      <c r="S356" s="8" t="s">
        <v>238</v>
      </c>
      <c r="T356" s="9" t="s">
        <v>1611</v>
      </c>
      <c r="U356" s="9" t="s">
        <v>1612</v>
      </c>
      <c r="V356" s="13">
        <v>45626.0</v>
      </c>
      <c r="W356" s="44" t="s">
        <v>2367</v>
      </c>
      <c r="X356" s="44"/>
      <c r="Y356" s="23"/>
      <c r="Z356" s="44"/>
      <c r="AA356" s="44" t="s">
        <v>2367</v>
      </c>
      <c r="AB356" s="44"/>
      <c r="AC356" s="44" t="s">
        <v>2367</v>
      </c>
      <c r="AD356" s="44"/>
      <c r="AE356" s="44"/>
      <c r="AF356" s="11" t="s">
        <v>2369</v>
      </c>
      <c r="AG356" s="8">
        <v>2.0</v>
      </c>
      <c r="AH356" s="8">
        <v>0.0</v>
      </c>
      <c r="AI356" s="8">
        <v>1.0</v>
      </c>
      <c r="AJ356" s="8">
        <v>1.0</v>
      </c>
      <c r="AK356" s="8" t="s">
        <v>75</v>
      </c>
      <c r="AL356" s="16">
        <v>0.2</v>
      </c>
      <c r="AM356" s="16">
        <v>0.889</v>
      </c>
      <c r="AN356" s="16">
        <v>7.53</v>
      </c>
      <c r="AO356" s="16">
        <v>16.08</v>
      </c>
      <c r="AP356" s="19">
        <v>0.0</v>
      </c>
      <c r="AQ356" s="19">
        <v>0.0</v>
      </c>
      <c r="AR356" s="19">
        <v>0.0</v>
      </c>
      <c r="AS356" s="19">
        <v>0.0</v>
      </c>
      <c r="AT356" s="16">
        <v>1.0</v>
      </c>
      <c r="AU356" s="16">
        <v>25.0</v>
      </c>
      <c r="AV356" s="16">
        <v>10.0</v>
      </c>
      <c r="AW356" s="16">
        <v>12.0</v>
      </c>
      <c r="AX356" s="17">
        <f t="shared" si="3"/>
        <v>0.6</v>
      </c>
      <c r="AY356" s="17">
        <v>0.0</v>
      </c>
      <c r="AZ356" s="17">
        <v>0.0</v>
      </c>
      <c r="BA356" s="17">
        <v>0.0</v>
      </c>
      <c r="BB356" s="17">
        <v>0.0</v>
      </c>
      <c r="BC356" s="17">
        <v>0.0</v>
      </c>
      <c r="BD356" s="8" t="s">
        <v>1615</v>
      </c>
      <c r="BE356" s="22" t="s">
        <v>2370</v>
      </c>
    </row>
    <row r="357" ht="15.75" customHeight="1">
      <c r="A357" s="76">
        <v>4000201.0</v>
      </c>
      <c r="B357" s="8"/>
      <c r="C357" s="33">
        <v>4.0</v>
      </c>
      <c r="D357" s="8" t="s">
        <v>1603</v>
      </c>
      <c r="E357" s="33">
        <v>1.0</v>
      </c>
      <c r="F357" s="8" t="s">
        <v>1604</v>
      </c>
      <c r="G357" s="8">
        <v>1.0</v>
      </c>
      <c r="H357" s="8" t="s">
        <v>1605</v>
      </c>
      <c r="I357" s="44">
        <v>6.941487205172E12</v>
      </c>
      <c r="J357" s="44">
        <v>6.941487205172E12</v>
      </c>
      <c r="K357" s="11" t="s">
        <v>2371</v>
      </c>
      <c r="L357" s="44" t="s">
        <v>2372</v>
      </c>
      <c r="M357" s="26" t="s">
        <v>2373</v>
      </c>
      <c r="N357" s="11">
        <f t="shared" si="1"/>
        <v>26</v>
      </c>
      <c r="O357" s="8" t="s">
        <v>1609</v>
      </c>
      <c r="P357" s="8" t="s">
        <v>2281</v>
      </c>
      <c r="Q357" s="68">
        <v>2062.91</v>
      </c>
      <c r="R357" s="12">
        <f t="shared" si="2"/>
        <v>2392.9756</v>
      </c>
      <c r="S357" s="8" t="s">
        <v>238</v>
      </c>
      <c r="T357" s="9" t="s">
        <v>1611</v>
      </c>
      <c r="U357" s="9" t="s">
        <v>1612</v>
      </c>
      <c r="V357" s="13">
        <v>45629.0</v>
      </c>
      <c r="W357" s="44" t="s">
        <v>2372</v>
      </c>
      <c r="X357" s="44"/>
      <c r="Y357" s="44"/>
      <c r="Z357" s="44"/>
      <c r="AA357" s="44" t="s">
        <v>2372</v>
      </c>
      <c r="AB357" s="44"/>
      <c r="AC357" s="44" t="s">
        <v>2372</v>
      </c>
      <c r="AD357" s="44"/>
      <c r="AE357" s="44"/>
      <c r="AF357" s="11" t="s">
        <v>2374</v>
      </c>
      <c r="AG357" s="8">
        <v>2.0</v>
      </c>
      <c r="AH357" s="8">
        <v>0.0</v>
      </c>
      <c r="AI357" s="8">
        <v>1.0</v>
      </c>
      <c r="AJ357" s="8">
        <v>1.0</v>
      </c>
      <c r="AK357" s="8" t="s">
        <v>75</v>
      </c>
      <c r="AL357" s="16">
        <v>0.19</v>
      </c>
      <c r="AM357" s="16">
        <v>0.89</v>
      </c>
      <c r="AN357" s="16">
        <v>7.66</v>
      </c>
      <c r="AO357" s="16">
        <v>16.35</v>
      </c>
      <c r="AP357" s="19">
        <v>0.0</v>
      </c>
      <c r="AQ357" s="19">
        <v>0.0</v>
      </c>
      <c r="AR357" s="19">
        <v>0.0</v>
      </c>
      <c r="AS357" s="19">
        <v>0.0</v>
      </c>
      <c r="AT357" s="16">
        <v>1.0</v>
      </c>
      <c r="AU357" s="16">
        <v>25.0</v>
      </c>
      <c r="AV357" s="16">
        <v>10.0</v>
      </c>
      <c r="AW357" s="16">
        <v>12.0</v>
      </c>
      <c r="AX357" s="17">
        <f t="shared" si="3"/>
        <v>0.6</v>
      </c>
      <c r="AY357" s="17">
        <v>0.0</v>
      </c>
      <c r="AZ357" s="17">
        <v>0.0</v>
      </c>
      <c r="BA357" s="17">
        <v>0.0</v>
      </c>
      <c r="BB357" s="17">
        <v>0.0</v>
      </c>
      <c r="BC357" s="17">
        <v>0.0</v>
      </c>
      <c r="BD357" s="8" t="s">
        <v>1615</v>
      </c>
      <c r="BE357" s="22" t="s">
        <v>2375</v>
      </c>
    </row>
    <row r="358" ht="15.75" customHeight="1">
      <c r="A358" s="76">
        <v>4000202.0</v>
      </c>
      <c r="B358" s="8"/>
      <c r="C358" s="33">
        <v>4.0</v>
      </c>
      <c r="D358" s="8" t="s">
        <v>1603</v>
      </c>
      <c r="E358" s="33">
        <v>1.0</v>
      </c>
      <c r="F358" s="8" t="s">
        <v>1604</v>
      </c>
      <c r="G358" s="8">
        <v>1.0</v>
      </c>
      <c r="H358" s="8" t="s">
        <v>1605</v>
      </c>
      <c r="I358" s="44">
        <v>7.501882647947E12</v>
      </c>
      <c r="J358" s="44">
        <v>7.501882647947E12</v>
      </c>
      <c r="K358" s="11" t="s">
        <v>2284</v>
      </c>
      <c r="L358" s="44" t="s">
        <v>2376</v>
      </c>
      <c r="M358" s="26" t="s">
        <v>2377</v>
      </c>
      <c r="N358" s="11">
        <f t="shared" si="1"/>
        <v>24</v>
      </c>
      <c r="O358" s="8" t="s">
        <v>1609</v>
      </c>
      <c r="P358" s="8" t="s">
        <v>1832</v>
      </c>
      <c r="Q358" s="68">
        <v>2480.9</v>
      </c>
      <c r="R358" s="12">
        <f t="shared" si="2"/>
        <v>2877.844</v>
      </c>
      <c r="S358" s="8" t="s">
        <v>238</v>
      </c>
      <c r="T358" s="9" t="s">
        <v>1611</v>
      </c>
      <c r="U358" s="9" t="s">
        <v>1612</v>
      </c>
      <c r="V358" s="13">
        <v>45629.0</v>
      </c>
      <c r="W358" s="44" t="s">
        <v>2376</v>
      </c>
      <c r="X358" s="44"/>
      <c r="Y358" s="44"/>
      <c r="Z358" s="44"/>
      <c r="AA358" s="44" t="s">
        <v>2376</v>
      </c>
      <c r="AB358" s="44"/>
      <c r="AC358" s="44" t="s">
        <v>2376</v>
      </c>
      <c r="AD358" s="44"/>
      <c r="AE358" s="44"/>
      <c r="AF358" s="11" t="s">
        <v>2378</v>
      </c>
      <c r="AG358" s="8">
        <v>2.0</v>
      </c>
      <c r="AH358" s="8">
        <v>0.0</v>
      </c>
      <c r="AI358" s="8">
        <v>1.0</v>
      </c>
      <c r="AJ358" s="8">
        <v>1.0</v>
      </c>
      <c r="AK358" s="8" t="s">
        <v>75</v>
      </c>
      <c r="AL358" s="16">
        <v>0.17</v>
      </c>
      <c r="AM358" s="16">
        <v>0.74</v>
      </c>
      <c r="AN358" s="16">
        <v>7.32</v>
      </c>
      <c r="AO358" s="16">
        <v>15.9</v>
      </c>
      <c r="AP358" s="19">
        <v>0.0</v>
      </c>
      <c r="AQ358" s="19">
        <v>0.0</v>
      </c>
      <c r="AR358" s="19">
        <v>0.0</v>
      </c>
      <c r="AS358" s="19">
        <v>0.0</v>
      </c>
      <c r="AT358" s="16">
        <v>1.0</v>
      </c>
      <c r="AU358" s="16">
        <v>25.0</v>
      </c>
      <c r="AV358" s="16">
        <v>10.0</v>
      </c>
      <c r="AW358" s="16">
        <v>12.0</v>
      </c>
      <c r="AX358" s="17">
        <f t="shared" si="3"/>
        <v>0.6</v>
      </c>
      <c r="AY358" s="17">
        <v>0.0</v>
      </c>
      <c r="AZ358" s="17">
        <v>0.0</v>
      </c>
      <c r="BA358" s="17">
        <v>0.0</v>
      </c>
      <c r="BB358" s="17">
        <v>0.0</v>
      </c>
      <c r="BC358" s="17">
        <v>0.0</v>
      </c>
      <c r="BD358" s="8" t="s">
        <v>1615</v>
      </c>
      <c r="BE358" s="22" t="s">
        <v>2379</v>
      </c>
    </row>
    <row r="359" ht="15.75" customHeight="1">
      <c r="A359" s="76">
        <v>4000203.0</v>
      </c>
      <c r="B359" s="8"/>
      <c r="C359" s="33">
        <v>4.0</v>
      </c>
      <c r="D359" s="8" t="s">
        <v>1603</v>
      </c>
      <c r="E359" s="33">
        <v>1.0</v>
      </c>
      <c r="F359" s="8" t="s">
        <v>1604</v>
      </c>
      <c r="G359" s="8">
        <v>1.0</v>
      </c>
      <c r="H359" s="8" t="s">
        <v>1605</v>
      </c>
      <c r="I359" s="44">
        <v>7.501882653924E12</v>
      </c>
      <c r="J359" s="44">
        <v>7.501882653924E12</v>
      </c>
      <c r="K359" s="11" t="s">
        <v>2284</v>
      </c>
      <c r="L359" s="44" t="s">
        <v>2380</v>
      </c>
      <c r="M359" s="26" t="s">
        <v>2381</v>
      </c>
      <c r="N359" s="11">
        <f t="shared" si="1"/>
        <v>24</v>
      </c>
      <c r="O359" s="8" t="s">
        <v>1609</v>
      </c>
      <c r="P359" s="8" t="s">
        <v>1832</v>
      </c>
      <c r="Q359" s="68">
        <v>2480.9</v>
      </c>
      <c r="R359" s="12">
        <f t="shared" si="2"/>
        <v>2877.844</v>
      </c>
      <c r="S359" s="8" t="s">
        <v>238</v>
      </c>
      <c r="T359" s="9" t="s">
        <v>1611</v>
      </c>
      <c r="U359" s="9" t="s">
        <v>1612</v>
      </c>
      <c r="V359" s="13">
        <v>45629.0</v>
      </c>
      <c r="W359" s="44" t="s">
        <v>2380</v>
      </c>
      <c r="X359" s="44"/>
      <c r="Y359" s="44"/>
      <c r="Z359" s="44"/>
      <c r="AA359" s="44" t="s">
        <v>2380</v>
      </c>
      <c r="AB359" s="44"/>
      <c r="AC359" s="44" t="s">
        <v>2380</v>
      </c>
      <c r="AD359" s="44"/>
      <c r="AE359" s="44"/>
      <c r="AF359" s="11" t="s">
        <v>2382</v>
      </c>
      <c r="AG359" s="8">
        <v>2.0</v>
      </c>
      <c r="AH359" s="8">
        <v>0.0</v>
      </c>
      <c r="AI359" s="8">
        <v>1.0</v>
      </c>
      <c r="AJ359" s="8">
        <v>1.0</v>
      </c>
      <c r="AK359" s="8" t="s">
        <v>75</v>
      </c>
      <c r="AL359" s="16">
        <v>0.17</v>
      </c>
      <c r="AM359" s="16">
        <v>0.74</v>
      </c>
      <c r="AN359" s="16">
        <v>7.32</v>
      </c>
      <c r="AO359" s="16">
        <v>15.9</v>
      </c>
      <c r="AP359" s="19">
        <v>0.0</v>
      </c>
      <c r="AQ359" s="19">
        <v>0.0</v>
      </c>
      <c r="AR359" s="19">
        <v>0.0</v>
      </c>
      <c r="AS359" s="19">
        <v>0.0</v>
      </c>
      <c r="AT359" s="16">
        <v>1.0</v>
      </c>
      <c r="AU359" s="16">
        <v>25.0</v>
      </c>
      <c r="AV359" s="16">
        <v>10.0</v>
      </c>
      <c r="AW359" s="16">
        <v>12.0</v>
      </c>
      <c r="AX359" s="17">
        <f t="shared" si="3"/>
        <v>0.6</v>
      </c>
      <c r="AY359" s="17">
        <v>0.0</v>
      </c>
      <c r="AZ359" s="17">
        <v>0.0</v>
      </c>
      <c r="BA359" s="17">
        <v>0.0</v>
      </c>
      <c r="BB359" s="17">
        <v>0.0</v>
      </c>
      <c r="BC359" s="17">
        <v>0.0</v>
      </c>
      <c r="BD359" s="8" t="s">
        <v>1615</v>
      </c>
      <c r="BE359" s="22" t="s">
        <v>2383</v>
      </c>
    </row>
    <row r="360" ht="15.75" customHeight="1">
      <c r="A360" s="76">
        <v>4000204.0</v>
      </c>
      <c r="B360" s="8"/>
      <c r="C360" s="33">
        <v>4.0</v>
      </c>
      <c r="D360" s="8" t="s">
        <v>1603</v>
      </c>
      <c r="E360" s="33">
        <v>1.0</v>
      </c>
      <c r="F360" s="8" t="s">
        <v>1604</v>
      </c>
      <c r="G360" s="8">
        <v>1.0</v>
      </c>
      <c r="H360" s="8" t="s">
        <v>1605</v>
      </c>
      <c r="I360" s="44">
        <v>8.40023230271E11</v>
      </c>
      <c r="J360" s="44">
        <v>8.40023230271E11</v>
      </c>
      <c r="K360" s="11" t="s">
        <v>2384</v>
      </c>
      <c r="L360" s="44" t="s">
        <v>2385</v>
      </c>
      <c r="M360" s="26" t="s">
        <v>2386</v>
      </c>
      <c r="N360" s="11">
        <f t="shared" si="1"/>
        <v>27</v>
      </c>
      <c r="O360" s="8" t="s">
        <v>1609</v>
      </c>
      <c r="P360" s="8" t="s">
        <v>1634</v>
      </c>
      <c r="Q360" s="68">
        <v>2294.5</v>
      </c>
      <c r="R360" s="12">
        <f t="shared" si="2"/>
        <v>2661.62</v>
      </c>
      <c r="S360" s="8" t="s">
        <v>238</v>
      </c>
      <c r="T360" s="9" t="s">
        <v>1611</v>
      </c>
      <c r="U360" s="9" t="s">
        <v>1612</v>
      </c>
      <c r="V360" s="13">
        <v>45629.0</v>
      </c>
      <c r="W360" s="44" t="s">
        <v>2385</v>
      </c>
      <c r="X360" s="44"/>
      <c r="Y360" s="44"/>
      <c r="Z360" s="44"/>
      <c r="AA360" s="44" t="s">
        <v>2385</v>
      </c>
      <c r="AB360" s="44"/>
      <c r="AC360" s="44" t="s">
        <v>2385</v>
      </c>
      <c r="AD360" s="44"/>
      <c r="AE360" s="44"/>
      <c r="AF360" s="11" t="s">
        <v>2387</v>
      </c>
      <c r="AG360" s="8">
        <v>2.0</v>
      </c>
      <c r="AH360" s="8">
        <v>0.0</v>
      </c>
      <c r="AI360" s="8">
        <v>1.0</v>
      </c>
      <c r="AJ360" s="8">
        <v>1.0</v>
      </c>
      <c r="AK360" s="8" t="s">
        <v>75</v>
      </c>
      <c r="AL360" s="16">
        <v>0.17</v>
      </c>
      <c r="AM360" s="16">
        <v>0.799</v>
      </c>
      <c r="AN360" s="16">
        <v>7.44</v>
      </c>
      <c r="AO360" s="16">
        <v>16.09</v>
      </c>
      <c r="AP360" s="19">
        <v>0.0</v>
      </c>
      <c r="AQ360" s="19">
        <v>0.0</v>
      </c>
      <c r="AR360" s="19">
        <v>0.0</v>
      </c>
      <c r="AS360" s="19">
        <v>0.0</v>
      </c>
      <c r="AT360" s="16">
        <v>1.0</v>
      </c>
      <c r="AU360" s="16">
        <v>25.0</v>
      </c>
      <c r="AV360" s="16">
        <v>10.0</v>
      </c>
      <c r="AW360" s="16">
        <v>12.0</v>
      </c>
      <c r="AX360" s="17">
        <f t="shared" si="3"/>
        <v>0.6</v>
      </c>
      <c r="AY360" s="17">
        <v>0.0</v>
      </c>
      <c r="AZ360" s="17">
        <v>0.0</v>
      </c>
      <c r="BA360" s="17">
        <v>0.0</v>
      </c>
      <c r="BB360" s="17">
        <v>0.0</v>
      </c>
      <c r="BC360" s="17">
        <v>0.0</v>
      </c>
      <c r="BD360" s="8" t="s">
        <v>1615</v>
      </c>
      <c r="BE360" s="22" t="s">
        <v>2388</v>
      </c>
    </row>
    <row r="361" ht="15.75" customHeight="1">
      <c r="A361" s="76">
        <v>4000205.0</v>
      </c>
      <c r="B361" s="8"/>
      <c r="C361" s="33">
        <v>4.0</v>
      </c>
      <c r="D361" s="8" t="s">
        <v>1603</v>
      </c>
      <c r="E361" s="33">
        <v>1.0</v>
      </c>
      <c r="F361" s="8" t="s">
        <v>1604</v>
      </c>
      <c r="G361" s="8">
        <v>1.0</v>
      </c>
      <c r="H361" s="8" t="s">
        <v>1605</v>
      </c>
      <c r="I361" s="44">
        <v>8.40023221514E11</v>
      </c>
      <c r="J361" s="44">
        <v>8.40023221514E11</v>
      </c>
      <c r="K361" s="11" t="s">
        <v>2389</v>
      </c>
      <c r="L361" s="44" t="s">
        <v>2390</v>
      </c>
      <c r="M361" s="26" t="s">
        <v>2391</v>
      </c>
      <c r="N361" s="11">
        <f t="shared" si="1"/>
        <v>26</v>
      </c>
      <c r="O361" s="8" t="s">
        <v>1609</v>
      </c>
      <c r="P361" s="8" t="s">
        <v>1634</v>
      </c>
      <c r="Q361" s="68">
        <v>1548.9</v>
      </c>
      <c r="R361" s="12">
        <f t="shared" si="2"/>
        <v>1796.724</v>
      </c>
      <c r="S361" s="8" t="s">
        <v>238</v>
      </c>
      <c r="T361" s="9" t="s">
        <v>1611</v>
      </c>
      <c r="U361" s="9" t="s">
        <v>1612</v>
      </c>
      <c r="V361" s="13">
        <v>45630.0</v>
      </c>
      <c r="W361" s="44" t="s">
        <v>2390</v>
      </c>
      <c r="X361" s="44"/>
      <c r="Y361" s="44"/>
      <c r="Z361" s="44"/>
      <c r="AA361" s="44" t="s">
        <v>2390</v>
      </c>
      <c r="AB361" s="44"/>
      <c r="AC361" s="44" t="s">
        <v>2390</v>
      </c>
      <c r="AD361" s="44"/>
      <c r="AE361" s="44"/>
      <c r="AF361" s="11" t="s">
        <v>2392</v>
      </c>
      <c r="AG361" s="8">
        <v>2.0</v>
      </c>
      <c r="AH361" s="8">
        <v>0.0</v>
      </c>
      <c r="AI361" s="8">
        <v>1.0</v>
      </c>
      <c r="AJ361" s="8">
        <v>1.0</v>
      </c>
      <c r="AK361" s="8" t="s">
        <v>75</v>
      </c>
      <c r="AL361" s="16">
        <v>0.17</v>
      </c>
      <c r="AM361" s="16">
        <v>0.8</v>
      </c>
      <c r="AN361" s="16">
        <v>7.4</v>
      </c>
      <c r="AO361" s="16">
        <v>16.2</v>
      </c>
      <c r="AP361" s="19">
        <v>0.0</v>
      </c>
      <c r="AQ361" s="19">
        <v>0.0</v>
      </c>
      <c r="AR361" s="19">
        <v>0.0</v>
      </c>
      <c r="AS361" s="19">
        <v>0.0</v>
      </c>
      <c r="AT361" s="16">
        <v>1.0</v>
      </c>
      <c r="AU361" s="16">
        <v>25.0</v>
      </c>
      <c r="AV361" s="16">
        <v>10.0</v>
      </c>
      <c r="AW361" s="16">
        <v>12.0</v>
      </c>
      <c r="AX361" s="17">
        <f t="shared" si="3"/>
        <v>0.6</v>
      </c>
      <c r="AY361" s="17">
        <v>0.0</v>
      </c>
      <c r="AZ361" s="17">
        <v>0.0</v>
      </c>
      <c r="BA361" s="17">
        <v>0.0</v>
      </c>
      <c r="BB361" s="17">
        <v>0.0</v>
      </c>
      <c r="BC361" s="17">
        <v>0.0</v>
      </c>
      <c r="BD361" s="8" t="s">
        <v>2393</v>
      </c>
      <c r="BE361" s="22" t="s">
        <v>2394</v>
      </c>
    </row>
    <row r="362" ht="15.75" customHeight="1">
      <c r="A362" s="76">
        <v>4000206.0</v>
      </c>
      <c r="B362" s="8"/>
      <c r="C362" s="33">
        <v>4.0</v>
      </c>
      <c r="D362" s="8" t="s">
        <v>1603</v>
      </c>
      <c r="E362" s="33">
        <v>1.0</v>
      </c>
      <c r="F362" s="8" t="s">
        <v>1604</v>
      </c>
      <c r="G362" s="8">
        <v>1.0</v>
      </c>
      <c r="H362" s="8" t="s">
        <v>1605</v>
      </c>
      <c r="I362" s="44">
        <v>6.936520807994E12</v>
      </c>
      <c r="J362" s="44">
        <v>6.936520807994E12</v>
      </c>
      <c r="K362" s="11" t="s">
        <v>2395</v>
      </c>
      <c r="L362" s="44" t="s">
        <v>2396</v>
      </c>
      <c r="M362" s="26" t="s">
        <v>2397</v>
      </c>
      <c r="N362" s="11">
        <f t="shared" si="1"/>
        <v>26</v>
      </c>
      <c r="O362" s="8" t="s">
        <v>1609</v>
      </c>
      <c r="P362" s="8" t="s">
        <v>2271</v>
      </c>
      <c r="Q362" s="68">
        <v>1548.9</v>
      </c>
      <c r="R362" s="12">
        <f t="shared" si="2"/>
        <v>1796.724</v>
      </c>
      <c r="S362" s="8" t="s">
        <v>238</v>
      </c>
      <c r="T362" s="9" t="s">
        <v>1611</v>
      </c>
      <c r="U362" s="9" t="s">
        <v>1612</v>
      </c>
      <c r="V362" s="13">
        <v>45632.0</v>
      </c>
      <c r="W362" s="44" t="s">
        <v>2396</v>
      </c>
      <c r="X362" s="44"/>
      <c r="Y362" s="44"/>
      <c r="Z362" s="44"/>
      <c r="AA362" s="44" t="s">
        <v>2396</v>
      </c>
      <c r="AB362" s="44"/>
      <c r="AC362" s="44" t="s">
        <v>2396</v>
      </c>
      <c r="AD362" s="44"/>
      <c r="AE362" s="44"/>
      <c r="AF362" s="11" t="s">
        <v>2398</v>
      </c>
      <c r="AG362" s="8">
        <v>2.0</v>
      </c>
      <c r="AH362" s="8">
        <v>0.0</v>
      </c>
      <c r="AI362" s="8">
        <v>1.0</v>
      </c>
      <c r="AJ362" s="8">
        <v>1.0</v>
      </c>
      <c r="AK362" s="8" t="s">
        <v>75</v>
      </c>
      <c r="AL362" s="16">
        <v>0.19</v>
      </c>
      <c r="AM362" s="16">
        <v>0.86</v>
      </c>
      <c r="AN362" s="16">
        <v>7.72</v>
      </c>
      <c r="AO362" s="16">
        <v>16.7</v>
      </c>
      <c r="AP362" s="19">
        <v>0.0</v>
      </c>
      <c r="AQ362" s="19">
        <v>0.0</v>
      </c>
      <c r="AR362" s="19">
        <v>0.0</v>
      </c>
      <c r="AS362" s="19">
        <v>0.0</v>
      </c>
      <c r="AT362" s="16">
        <v>1.0</v>
      </c>
      <c r="AU362" s="16">
        <v>25.0</v>
      </c>
      <c r="AV362" s="16">
        <v>10.0</v>
      </c>
      <c r="AW362" s="16">
        <v>12.0</v>
      </c>
      <c r="AX362" s="17">
        <f t="shared" si="3"/>
        <v>0.6</v>
      </c>
      <c r="AY362" s="17">
        <v>0.0</v>
      </c>
      <c r="AZ362" s="17">
        <v>0.0</v>
      </c>
      <c r="BA362" s="17">
        <v>0.0</v>
      </c>
      <c r="BB362" s="17">
        <v>0.0</v>
      </c>
      <c r="BC362" s="17">
        <v>0.0</v>
      </c>
      <c r="BD362" s="8" t="s">
        <v>2393</v>
      </c>
      <c r="BE362" s="22" t="s">
        <v>2399</v>
      </c>
    </row>
    <row r="363" ht="15.75" customHeight="1">
      <c r="A363" s="76">
        <v>4000207.0</v>
      </c>
      <c r="B363" s="8"/>
      <c r="C363" s="33">
        <v>4.0</v>
      </c>
      <c r="D363" s="8" t="s">
        <v>1603</v>
      </c>
      <c r="E363" s="33">
        <v>1.0</v>
      </c>
      <c r="F363" s="8" t="s">
        <v>1604</v>
      </c>
      <c r="G363" s="8">
        <v>1.0</v>
      </c>
      <c r="H363" s="8" t="s">
        <v>1605</v>
      </c>
      <c r="I363" s="44">
        <v>8.40023229541E11</v>
      </c>
      <c r="J363" s="44">
        <v>8.40023229541E11</v>
      </c>
      <c r="K363" s="11" t="s">
        <v>2305</v>
      </c>
      <c r="L363" s="44" t="s">
        <v>2400</v>
      </c>
      <c r="M363" s="26" t="s">
        <v>2401</v>
      </c>
      <c r="N363" s="11">
        <f t="shared" si="1"/>
        <v>22</v>
      </c>
      <c r="O363" s="8" t="s">
        <v>1609</v>
      </c>
      <c r="P363" s="8" t="s">
        <v>1634</v>
      </c>
      <c r="Q363" s="68">
        <v>1548.9</v>
      </c>
      <c r="R363" s="12">
        <f t="shared" si="2"/>
        <v>1796.724</v>
      </c>
      <c r="S363" s="8" t="s">
        <v>238</v>
      </c>
      <c r="T363" s="9" t="s">
        <v>1611</v>
      </c>
      <c r="U363" s="9" t="s">
        <v>1612</v>
      </c>
      <c r="V363" s="13">
        <v>45632.0</v>
      </c>
      <c r="W363" s="44" t="s">
        <v>2400</v>
      </c>
      <c r="X363" s="44"/>
      <c r="Y363" s="44"/>
      <c r="Z363" s="44"/>
      <c r="AA363" s="44" t="s">
        <v>2400</v>
      </c>
      <c r="AB363" s="44"/>
      <c r="AC363" s="44" t="s">
        <v>2400</v>
      </c>
      <c r="AD363" s="44"/>
      <c r="AE363" s="44"/>
      <c r="AF363" s="11" t="s">
        <v>2402</v>
      </c>
      <c r="AG363" s="8">
        <v>2.0</v>
      </c>
      <c r="AH363" s="8">
        <v>0.0</v>
      </c>
      <c r="AI363" s="8">
        <v>1.0</v>
      </c>
      <c r="AJ363" s="8">
        <v>1.0</v>
      </c>
      <c r="AK363" s="8" t="s">
        <v>75</v>
      </c>
      <c r="AL363" s="16">
        <v>0.185</v>
      </c>
      <c r="AM363" s="16">
        <v>0.85</v>
      </c>
      <c r="AN363" s="16">
        <v>7.5</v>
      </c>
      <c r="AO363" s="16">
        <v>16.4</v>
      </c>
      <c r="AP363" s="19">
        <v>0.0</v>
      </c>
      <c r="AQ363" s="19">
        <v>0.0</v>
      </c>
      <c r="AR363" s="19">
        <v>0.0</v>
      </c>
      <c r="AS363" s="19">
        <v>0.0</v>
      </c>
      <c r="AT363" s="16">
        <v>1.0</v>
      </c>
      <c r="AU363" s="16">
        <v>25.0</v>
      </c>
      <c r="AV363" s="16">
        <v>10.0</v>
      </c>
      <c r="AW363" s="16">
        <v>12.0</v>
      </c>
      <c r="AX363" s="17">
        <f t="shared" si="3"/>
        <v>0.6</v>
      </c>
      <c r="AY363" s="17">
        <v>0.0</v>
      </c>
      <c r="AZ363" s="17">
        <v>0.0</v>
      </c>
      <c r="BA363" s="17">
        <v>0.0</v>
      </c>
      <c r="BB363" s="17">
        <v>0.0</v>
      </c>
      <c r="BC363" s="17">
        <v>0.0</v>
      </c>
      <c r="BD363" s="8" t="s">
        <v>1615</v>
      </c>
      <c r="BE363" s="22" t="s">
        <v>2403</v>
      </c>
    </row>
    <row r="364" ht="15.75" customHeight="1">
      <c r="A364" s="76">
        <v>4000208.0</v>
      </c>
      <c r="B364" s="8"/>
      <c r="C364" s="33">
        <v>4.0</v>
      </c>
      <c r="D364" s="8" t="s">
        <v>1603</v>
      </c>
      <c r="E364" s="33">
        <v>1.0</v>
      </c>
      <c r="F364" s="8" t="s">
        <v>1604</v>
      </c>
      <c r="G364" s="8">
        <v>1.0</v>
      </c>
      <c r="H364" s="8" t="s">
        <v>1605</v>
      </c>
      <c r="I364" s="44">
        <v>6.941487238644E12</v>
      </c>
      <c r="J364" s="44">
        <v>6.941487238644E12</v>
      </c>
      <c r="K364" s="11" t="s">
        <v>2205</v>
      </c>
      <c r="L364" s="44" t="s">
        <v>2404</v>
      </c>
      <c r="M364" s="26" t="s">
        <v>2405</v>
      </c>
      <c r="N364" s="11">
        <f t="shared" si="1"/>
        <v>28</v>
      </c>
      <c r="O364" s="8" t="s">
        <v>1609</v>
      </c>
      <c r="P364" s="8" t="s">
        <v>2281</v>
      </c>
      <c r="Q364" s="68">
        <v>2014.9</v>
      </c>
      <c r="R364" s="12">
        <f t="shared" si="2"/>
        <v>2337.284</v>
      </c>
      <c r="S364" s="8" t="s">
        <v>238</v>
      </c>
      <c r="T364" s="9" t="s">
        <v>1611</v>
      </c>
      <c r="U364" s="9" t="s">
        <v>1612</v>
      </c>
      <c r="V364" s="13">
        <v>45632.0</v>
      </c>
      <c r="W364" s="44" t="s">
        <v>2404</v>
      </c>
      <c r="X364" s="44"/>
      <c r="Y364" s="44"/>
      <c r="Z364" s="44"/>
      <c r="AA364" s="44" t="s">
        <v>2404</v>
      </c>
      <c r="AB364" s="44"/>
      <c r="AC364" s="44" t="s">
        <v>2404</v>
      </c>
      <c r="AD364" s="44"/>
      <c r="AE364" s="44"/>
      <c r="AF364" s="11" t="s">
        <v>2406</v>
      </c>
      <c r="AG364" s="8">
        <v>2.0</v>
      </c>
      <c r="AH364" s="8">
        <v>0.0</v>
      </c>
      <c r="AI364" s="8">
        <v>1.0</v>
      </c>
      <c r="AJ364" s="8">
        <v>1.0</v>
      </c>
      <c r="AK364" s="8" t="s">
        <v>75</v>
      </c>
      <c r="AL364" s="16">
        <v>0.17</v>
      </c>
      <c r="AM364" s="16">
        <v>0.78</v>
      </c>
      <c r="AN364" s="16">
        <v>7.37</v>
      </c>
      <c r="AO364" s="16">
        <v>16.0</v>
      </c>
      <c r="AP364" s="19">
        <v>0.0</v>
      </c>
      <c r="AQ364" s="19">
        <v>0.0</v>
      </c>
      <c r="AR364" s="19">
        <v>0.0</v>
      </c>
      <c r="AS364" s="19">
        <v>0.0</v>
      </c>
      <c r="AT364" s="16">
        <v>1.0</v>
      </c>
      <c r="AU364" s="16">
        <v>25.0</v>
      </c>
      <c r="AV364" s="16">
        <v>10.0</v>
      </c>
      <c r="AW364" s="16">
        <v>12.0</v>
      </c>
      <c r="AX364" s="17">
        <f t="shared" si="3"/>
        <v>0.6</v>
      </c>
      <c r="AY364" s="17">
        <v>0.0</v>
      </c>
      <c r="AZ364" s="17">
        <v>0.0</v>
      </c>
      <c r="BA364" s="17">
        <v>0.0</v>
      </c>
      <c r="BB364" s="17">
        <v>0.0</v>
      </c>
      <c r="BC364" s="17">
        <v>0.0</v>
      </c>
      <c r="BD364" s="8" t="s">
        <v>1615</v>
      </c>
      <c r="BE364" s="22" t="s">
        <v>2407</v>
      </c>
    </row>
    <row r="365" ht="15.75" customHeight="1">
      <c r="A365" s="76">
        <v>4000209.0</v>
      </c>
      <c r="B365" s="8"/>
      <c r="C365" s="33">
        <v>4.0</v>
      </c>
      <c r="D365" s="8" t="s">
        <v>1603</v>
      </c>
      <c r="E365" s="33">
        <v>1.0</v>
      </c>
      <c r="F365" s="8" t="s">
        <v>1604</v>
      </c>
      <c r="G365" s="8">
        <v>1.0</v>
      </c>
      <c r="H365" s="8" t="s">
        <v>1605</v>
      </c>
      <c r="I365" s="44">
        <v>6.901443359837E12</v>
      </c>
      <c r="J365" s="44">
        <v>6.901443359837E12</v>
      </c>
      <c r="K365" s="11" t="s">
        <v>2315</v>
      </c>
      <c r="L365" s="44" t="s">
        <v>2408</v>
      </c>
      <c r="M365" s="26" t="s">
        <v>2409</v>
      </c>
      <c r="N365" s="11">
        <f t="shared" si="1"/>
        <v>26</v>
      </c>
      <c r="O365" s="8" t="s">
        <v>1609</v>
      </c>
      <c r="P365" s="8" t="s">
        <v>2281</v>
      </c>
      <c r="Q365" s="68">
        <v>1921.7</v>
      </c>
      <c r="R365" s="12">
        <f t="shared" si="2"/>
        <v>2229.172</v>
      </c>
      <c r="S365" s="8" t="s">
        <v>238</v>
      </c>
      <c r="T365" s="9" t="s">
        <v>1611</v>
      </c>
      <c r="U365" s="9" t="s">
        <v>1612</v>
      </c>
      <c r="V365" s="13">
        <v>45632.0</v>
      </c>
      <c r="W365" s="44" t="s">
        <v>2408</v>
      </c>
      <c r="X365" s="44"/>
      <c r="Y365" s="44"/>
      <c r="Z365" s="44"/>
      <c r="AA365" s="44" t="s">
        <v>2408</v>
      </c>
      <c r="AB365" s="44"/>
      <c r="AC365" s="44" t="s">
        <v>2408</v>
      </c>
      <c r="AD365" s="44"/>
      <c r="AE365" s="44"/>
      <c r="AF365" s="11" t="s">
        <v>2318</v>
      </c>
      <c r="AG365" s="8">
        <v>2.0</v>
      </c>
      <c r="AH365" s="8">
        <v>0.0</v>
      </c>
      <c r="AI365" s="8">
        <v>1.0</v>
      </c>
      <c r="AJ365" s="8">
        <v>1.0</v>
      </c>
      <c r="AK365" s="8" t="s">
        <v>75</v>
      </c>
      <c r="AL365" s="16">
        <v>0.2</v>
      </c>
      <c r="AM365" s="16">
        <v>0.88</v>
      </c>
      <c r="AN365" s="16">
        <v>7.72</v>
      </c>
      <c r="AO365" s="16">
        <v>16.31</v>
      </c>
      <c r="AP365" s="19">
        <v>0.0</v>
      </c>
      <c r="AQ365" s="19">
        <v>0.0</v>
      </c>
      <c r="AR365" s="19">
        <v>0.0</v>
      </c>
      <c r="AS365" s="19">
        <v>0.0</v>
      </c>
      <c r="AT365" s="16">
        <v>1.0</v>
      </c>
      <c r="AU365" s="16">
        <v>25.0</v>
      </c>
      <c r="AV365" s="16">
        <v>10.0</v>
      </c>
      <c r="AW365" s="16">
        <v>12.0</v>
      </c>
      <c r="AX365" s="17">
        <f t="shared" si="3"/>
        <v>0.6</v>
      </c>
      <c r="AY365" s="17">
        <v>0.0</v>
      </c>
      <c r="AZ365" s="17">
        <v>0.0</v>
      </c>
      <c r="BA365" s="17">
        <v>0.0</v>
      </c>
      <c r="BB365" s="17">
        <v>0.0</v>
      </c>
      <c r="BC365" s="17">
        <v>0.0</v>
      </c>
      <c r="BD365" s="8" t="s">
        <v>1615</v>
      </c>
      <c r="BE365" s="22" t="s">
        <v>2410</v>
      </c>
    </row>
    <row r="366" ht="15.75" customHeight="1">
      <c r="A366" s="76">
        <v>4000210.0</v>
      </c>
      <c r="B366" s="8"/>
      <c r="C366" s="33">
        <v>4.0</v>
      </c>
      <c r="D366" s="8" t="s">
        <v>1603</v>
      </c>
      <c r="E366" s="33">
        <v>1.0</v>
      </c>
      <c r="F366" s="8" t="s">
        <v>1604</v>
      </c>
      <c r="G366" s="8">
        <v>1.0</v>
      </c>
      <c r="H366" s="8" t="s">
        <v>1605</v>
      </c>
      <c r="I366" s="44">
        <v>6.941487238651E12</v>
      </c>
      <c r="J366" s="44">
        <v>6.941487238651E12</v>
      </c>
      <c r="K366" s="11" t="s">
        <v>2205</v>
      </c>
      <c r="L366" s="44" t="s">
        <v>2411</v>
      </c>
      <c r="M366" s="26" t="s">
        <v>2412</v>
      </c>
      <c r="N366" s="11">
        <f t="shared" si="1"/>
        <v>29</v>
      </c>
      <c r="O366" s="8" t="s">
        <v>1609</v>
      </c>
      <c r="P366" s="8" t="s">
        <v>2281</v>
      </c>
      <c r="Q366" s="68">
        <v>2014.9</v>
      </c>
      <c r="R366" s="12">
        <f t="shared" si="2"/>
        <v>2337.284</v>
      </c>
      <c r="S366" s="8" t="s">
        <v>238</v>
      </c>
      <c r="T366" s="9" t="s">
        <v>1611</v>
      </c>
      <c r="U366" s="9" t="s">
        <v>1612</v>
      </c>
      <c r="V366" s="13">
        <v>45632.0</v>
      </c>
      <c r="W366" s="44" t="s">
        <v>2411</v>
      </c>
      <c r="X366" s="44"/>
      <c r="Y366" s="44"/>
      <c r="Z366" s="44"/>
      <c r="AA366" s="44" t="s">
        <v>2411</v>
      </c>
      <c r="AB366" s="44"/>
      <c r="AC366" s="44" t="s">
        <v>2411</v>
      </c>
      <c r="AD366" s="44"/>
      <c r="AE366" s="44"/>
      <c r="AF366" s="11" t="s">
        <v>2406</v>
      </c>
      <c r="AG366" s="8">
        <v>2.0</v>
      </c>
      <c r="AH366" s="8">
        <v>0.0</v>
      </c>
      <c r="AI366" s="8">
        <v>1.0</v>
      </c>
      <c r="AJ366" s="8">
        <v>1.0</v>
      </c>
      <c r="AK366" s="8" t="s">
        <v>75</v>
      </c>
      <c r="AL366" s="16">
        <v>0.17</v>
      </c>
      <c r="AM366" s="16">
        <v>0.78</v>
      </c>
      <c r="AN366" s="16">
        <v>7.37</v>
      </c>
      <c r="AO366" s="16">
        <v>16.0</v>
      </c>
      <c r="AP366" s="19">
        <v>0.0</v>
      </c>
      <c r="AQ366" s="19">
        <v>0.0</v>
      </c>
      <c r="AR366" s="19">
        <v>0.0</v>
      </c>
      <c r="AS366" s="19">
        <v>0.0</v>
      </c>
      <c r="AT366" s="16">
        <v>1.0</v>
      </c>
      <c r="AU366" s="16">
        <v>25.0</v>
      </c>
      <c r="AV366" s="16">
        <v>10.0</v>
      </c>
      <c r="AW366" s="16">
        <v>12.0</v>
      </c>
      <c r="AX366" s="17">
        <f t="shared" si="3"/>
        <v>0.6</v>
      </c>
      <c r="AY366" s="17">
        <v>0.0</v>
      </c>
      <c r="AZ366" s="17">
        <v>0.0</v>
      </c>
      <c r="BA366" s="17">
        <v>0.0</v>
      </c>
      <c r="BB366" s="17">
        <v>0.0</v>
      </c>
      <c r="BC366" s="17">
        <v>0.0</v>
      </c>
      <c r="BD366" s="8" t="s">
        <v>1615</v>
      </c>
      <c r="BE366" s="22" t="s">
        <v>2413</v>
      </c>
    </row>
    <row r="367" ht="15.75" customHeight="1">
      <c r="A367" s="80">
        <v>4000211.0</v>
      </c>
      <c r="B367" s="8"/>
      <c r="C367" s="33">
        <v>4.0</v>
      </c>
      <c r="D367" s="8" t="s">
        <v>1603</v>
      </c>
      <c r="E367" s="33">
        <v>1.0</v>
      </c>
      <c r="F367" s="8" t="s">
        <v>1604</v>
      </c>
      <c r="G367" s="8">
        <v>1.0</v>
      </c>
      <c r="H367" s="8" t="s">
        <v>1605</v>
      </c>
      <c r="I367" s="44">
        <v>6.901443355907E12</v>
      </c>
      <c r="J367" s="44">
        <v>6.901443355907E12</v>
      </c>
      <c r="K367" s="11" t="s">
        <v>2310</v>
      </c>
      <c r="L367" s="44" t="s">
        <v>2414</v>
      </c>
      <c r="M367" s="26" t="s">
        <v>2415</v>
      </c>
      <c r="N367" s="11">
        <f t="shared" si="1"/>
        <v>27</v>
      </c>
      <c r="O367" s="8" t="s">
        <v>1609</v>
      </c>
      <c r="P367" s="8" t="s">
        <v>2281</v>
      </c>
      <c r="Q367" s="68">
        <v>2014.9</v>
      </c>
      <c r="R367" s="12">
        <f t="shared" si="2"/>
        <v>2337.284</v>
      </c>
      <c r="S367" s="8" t="s">
        <v>238</v>
      </c>
      <c r="T367" s="9" t="s">
        <v>1611</v>
      </c>
      <c r="U367" s="9" t="s">
        <v>1612</v>
      </c>
      <c r="V367" s="13">
        <v>45633.0</v>
      </c>
      <c r="W367" s="44" t="s">
        <v>2414</v>
      </c>
      <c r="X367" s="44"/>
      <c r="Y367" s="44"/>
      <c r="Z367" s="44"/>
      <c r="AA367" s="44" t="s">
        <v>2414</v>
      </c>
      <c r="AB367" s="44"/>
      <c r="AC367" s="44" t="s">
        <v>2414</v>
      </c>
      <c r="AD367" s="44"/>
      <c r="AE367" s="44"/>
      <c r="AF367" s="11" t="s">
        <v>2416</v>
      </c>
      <c r="AG367" s="8">
        <v>2.0</v>
      </c>
      <c r="AH367" s="8">
        <v>0.0</v>
      </c>
      <c r="AI367" s="8">
        <v>1.0</v>
      </c>
      <c r="AJ367" s="8">
        <v>1.0</v>
      </c>
      <c r="AK367" s="8" t="s">
        <v>75</v>
      </c>
      <c r="AL367" s="16">
        <v>0.15</v>
      </c>
      <c r="AM367" s="16">
        <v>0.74</v>
      </c>
      <c r="AN367" s="16">
        <v>7.27</v>
      </c>
      <c r="AO367" s="16">
        <v>15.29</v>
      </c>
      <c r="AP367" s="19">
        <v>0.0</v>
      </c>
      <c r="AQ367" s="19">
        <v>0.0</v>
      </c>
      <c r="AR367" s="19">
        <v>0.0</v>
      </c>
      <c r="AS367" s="19">
        <v>0.0</v>
      </c>
      <c r="AT367" s="16">
        <v>1.0</v>
      </c>
      <c r="AU367" s="16">
        <v>25.0</v>
      </c>
      <c r="AV367" s="16">
        <v>10.0</v>
      </c>
      <c r="AW367" s="16">
        <v>12.0</v>
      </c>
      <c r="AX367" s="17">
        <f t="shared" si="3"/>
        <v>0.6</v>
      </c>
      <c r="AY367" s="17">
        <v>0.0</v>
      </c>
      <c r="AZ367" s="17">
        <v>0.0</v>
      </c>
      <c r="BA367" s="17">
        <v>0.0</v>
      </c>
      <c r="BB367" s="17">
        <v>0.0</v>
      </c>
      <c r="BC367" s="17">
        <v>0.0</v>
      </c>
      <c r="BD367" s="8" t="s">
        <v>1615</v>
      </c>
      <c r="BE367" s="22" t="s">
        <v>2417</v>
      </c>
    </row>
    <row r="368" ht="15.75" customHeight="1">
      <c r="A368" s="80">
        <v>4000212.0</v>
      </c>
      <c r="B368" s="8"/>
      <c r="C368" s="33">
        <v>4.0</v>
      </c>
      <c r="D368" s="8" t="s">
        <v>1603</v>
      </c>
      <c r="E368" s="33">
        <v>1.0</v>
      </c>
      <c r="F368" s="8" t="s">
        <v>1604</v>
      </c>
      <c r="G368" s="8">
        <v>1.0</v>
      </c>
      <c r="H368" s="8" t="s">
        <v>1605</v>
      </c>
      <c r="I368" s="44">
        <v>6.901443355891E12</v>
      </c>
      <c r="J368" s="44">
        <v>6.901443355891E12</v>
      </c>
      <c r="K368" s="11" t="s">
        <v>2310</v>
      </c>
      <c r="L368" s="44" t="s">
        <v>2418</v>
      </c>
      <c r="M368" s="26" t="s">
        <v>2419</v>
      </c>
      <c r="N368" s="11">
        <f t="shared" si="1"/>
        <v>28</v>
      </c>
      <c r="O368" s="8" t="s">
        <v>1609</v>
      </c>
      <c r="P368" s="8" t="s">
        <v>2281</v>
      </c>
      <c r="Q368" s="68">
        <v>2014.9</v>
      </c>
      <c r="R368" s="12">
        <f t="shared" si="2"/>
        <v>2337.284</v>
      </c>
      <c r="S368" s="8" t="s">
        <v>238</v>
      </c>
      <c r="T368" s="9" t="s">
        <v>1611</v>
      </c>
      <c r="U368" s="9" t="s">
        <v>1612</v>
      </c>
      <c r="V368" s="13">
        <v>45633.0</v>
      </c>
      <c r="W368" s="44" t="s">
        <v>2418</v>
      </c>
      <c r="X368" s="44"/>
      <c r="Y368" s="44"/>
      <c r="Z368" s="44"/>
      <c r="AA368" s="44" t="s">
        <v>2418</v>
      </c>
      <c r="AB368" s="44"/>
      <c r="AC368" s="44" t="s">
        <v>2418</v>
      </c>
      <c r="AD368" s="44"/>
      <c r="AE368" s="44"/>
      <c r="AF368" s="11" t="s">
        <v>2416</v>
      </c>
      <c r="AG368" s="8">
        <v>2.0</v>
      </c>
      <c r="AH368" s="8">
        <v>0.0</v>
      </c>
      <c r="AI368" s="8">
        <v>1.0</v>
      </c>
      <c r="AJ368" s="8">
        <v>1.0</v>
      </c>
      <c r="AK368" s="8" t="s">
        <v>75</v>
      </c>
      <c r="AL368" s="16">
        <v>0.15</v>
      </c>
      <c r="AM368" s="16">
        <v>0.74</v>
      </c>
      <c r="AN368" s="16">
        <v>7.27</v>
      </c>
      <c r="AO368" s="16">
        <v>15.29</v>
      </c>
      <c r="AP368" s="19">
        <v>0.0</v>
      </c>
      <c r="AQ368" s="19">
        <v>0.0</v>
      </c>
      <c r="AR368" s="19">
        <v>0.0</v>
      </c>
      <c r="AS368" s="19">
        <v>0.0</v>
      </c>
      <c r="AT368" s="16">
        <v>1.0</v>
      </c>
      <c r="AU368" s="16">
        <v>25.0</v>
      </c>
      <c r="AV368" s="16">
        <v>10.0</v>
      </c>
      <c r="AW368" s="16">
        <v>12.0</v>
      </c>
      <c r="AX368" s="17">
        <f t="shared" si="3"/>
        <v>0.6</v>
      </c>
      <c r="AY368" s="17">
        <v>0.0</v>
      </c>
      <c r="AZ368" s="17">
        <v>0.0</v>
      </c>
      <c r="BA368" s="17">
        <v>0.0</v>
      </c>
      <c r="BB368" s="17">
        <v>0.0</v>
      </c>
      <c r="BC368" s="17">
        <v>0.0</v>
      </c>
      <c r="BD368" s="8" t="s">
        <v>1615</v>
      </c>
      <c r="BE368" s="22" t="s">
        <v>2420</v>
      </c>
    </row>
    <row r="369" ht="15.75" customHeight="1">
      <c r="A369" s="80">
        <v>4000213.0</v>
      </c>
      <c r="B369" s="8"/>
      <c r="C369" s="33">
        <v>4.0</v>
      </c>
      <c r="D369" s="8" t="s">
        <v>1603</v>
      </c>
      <c r="E369" s="33">
        <v>1.0</v>
      </c>
      <c r="F369" s="8" t="s">
        <v>1604</v>
      </c>
      <c r="G369" s="8">
        <v>1.0</v>
      </c>
      <c r="H369" s="8" t="s">
        <v>1605</v>
      </c>
      <c r="I369" s="44">
        <v>6.901443294947E12</v>
      </c>
      <c r="J369" s="44">
        <v>6.901443294947E12</v>
      </c>
      <c r="K369" s="11" t="s">
        <v>2310</v>
      </c>
      <c r="L369" s="44" t="s">
        <v>2421</v>
      </c>
      <c r="M369" s="26" t="s">
        <v>2422</v>
      </c>
      <c r="N369" s="11">
        <f t="shared" si="1"/>
        <v>28</v>
      </c>
      <c r="O369" s="8" t="s">
        <v>1609</v>
      </c>
      <c r="P369" s="8" t="s">
        <v>2281</v>
      </c>
      <c r="Q369" s="68">
        <v>2014.9</v>
      </c>
      <c r="R369" s="12">
        <f t="shared" si="2"/>
        <v>2337.284</v>
      </c>
      <c r="S369" s="8" t="s">
        <v>238</v>
      </c>
      <c r="T369" s="9" t="s">
        <v>1611</v>
      </c>
      <c r="U369" s="9" t="s">
        <v>1612</v>
      </c>
      <c r="V369" s="13">
        <v>45633.0</v>
      </c>
      <c r="W369" s="44" t="s">
        <v>2421</v>
      </c>
      <c r="X369" s="44"/>
      <c r="Y369" s="44"/>
      <c r="Z369" s="44"/>
      <c r="AA369" s="44" t="s">
        <v>2421</v>
      </c>
      <c r="AB369" s="44"/>
      <c r="AC369" s="44" t="s">
        <v>2421</v>
      </c>
      <c r="AD369" s="44"/>
      <c r="AE369" s="44"/>
      <c r="AF369" s="11" t="s">
        <v>2423</v>
      </c>
      <c r="AG369" s="8">
        <v>2.0</v>
      </c>
      <c r="AH369" s="8">
        <v>0.0</v>
      </c>
      <c r="AI369" s="8">
        <v>1.0</v>
      </c>
      <c r="AJ369" s="8">
        <v>1.0</v>
      </c>
      <c r="AK369" s="8" t="s">
        <v>75</v>
      </c>
      <c r="AL369" s="16">
        <v>0.15</v>
      </c>
      <c r="AM369" s="16">
        <v>0.74</v>
      </c>
      <c r="AN369" s="16">
        <v>7.27</v>
      </c>
      <c r="AO369" s="16">
        <v>15.29</v>
      </c>
      <c r="AP369" s="19">
        <v>0.0</v>
      </c>
      <c r="AQ369" s="19">
        <v>0.0</v>
      </c>
      <c r="AR369" s="19">
        <v>0.0</v>
      </c>
      <c r="AS369" s="19">
        <v>0.0</v>
      </c>
      <c r="AT369" s="16">
        <v>1.0</v>
      </c>
      <c r="AU369" s="16">
        <v>25.0</v>
      </c>
      <c r="AV369" s="16">
        <v>10.0</v>
      </c>
      <c r="AW369" s="16">
        <v>12.0</v>
      </c>
      <c r="AX369" s="17">
        <f t="shared" si="3"/>
        <v>0.6</v>
      </c>
      <c r="AY369" s="17">
        <v>0.0</v>
      </c>
      <c r="AZ369" s="17">
        <v>0.0</v>
      </c>
      <c r="BA369" s="17">
        <v>0.0</v>
      </c>
      <c r="BB369" s="17">
        <v>0.0</v>
      </c>
      <c r="BC369" s="17">
        <v>0.0</v>
      </c>
      <c r="BD369" s="8" t="s">
        <v>1615</v>
      </c>
      <c r="BE369" s="22" t="s">
        <v>2424</v>
      </c>
    </row>
    <row r="370" ht="15.75" customHeight="1">
      <c r="A370" s="80">
        <v>4000214.0</v>
      </c>
      <c r="B370" s="8"/>
      <c r="C370" s="33">
        <v>4.0</v>
      </c>
      <c r="D370" s="8" t="s">
        <v>1603</v>
      </c>
      <c r="E370" s="33">
        <v>1.0</v>
      </c>
      <c r="F370" s="8" t="s">
        <v>1604</v>
      </c>
      <c r="G370" s="8">
        <v>1.0</v>
      </c>
      <c r="H370" s="8" t="s">
        <v>1605</v>
      </c>
      <c r="I370" s="44">
        <v>8.40023219603E11</v>
      </c>
      <c r="J370" s="44">
        <v>8.40023219603E11</v>
      </c>
      <c r="K370" s="11" t="s">
        <v>2274</v>
      </c>
      <c r="L370" s="44" t="s">
        <v>2425</v>
      </c>
      <c r="M370" s="26" t="s">
        <v>2426</v>
      </c>
      <c r="N370" s="11">
        <f t="shared" si="1"/>
        <v>29</v>
      </c>
      <c r="O370" s="8" t="s">
        <v>1609</v>
      </c>
      <c r="P370" s="8" t="s">
        <v>1634</v>
      </c>
      <c r="Q370" s="68">
        <v>1921.7</v>
      </c>
      <c r="R370" s="12">
        <f t="shared" si="2"/>
        <v>2229.172</v>
      </c>
      <c r="S370" s="8" t="s">
        <v>238</v>
      </c>
      <c r="T370" s="9" t="s">
        <v>1611</v>
      </c>
      <c r="U370" s="9" t="s">
        <v>1612</v>
      </c>
      <c r="V370" s="13">
        <v>45633.0</v>
      </c>
      <c r="W370" s="44" t="s">
        <v>2425</v>
      </c>
      <c r="X370" s="44"/>
      <c r="Y370" s="44"/>
      <c r="Z370" s="44"/>
      <c r="AA370" s="44" t="s">
        <v>2425</v>
      </c>
      <c r="AB370" s="44"/>
      <c r="AC370" s="44" t="s">
        <v>2425</v>
      </c>
      <c r="AD370" s="44"/>
      <c r="AE370" s="44"/>
      <c r="AF370" s="11" t="s">
        <v>2427</v>
      </c>
      <c r="AG370" s="8">
        <v>2.0</v>
      </c>
      <c r="AH370" s="8">
        <v>0.0</v>
      </c>
      <c r="AI370" s="8">
        <v>1.0</v>
      </c>
      <c r="AJ370" s="8">
        <v>1.0</v>
      </c>
      <c r="AK370" s="8" t="s">
        <v>75</v>
      </c>
      <c r="AL370" s="16">
        <v>0.18</v>
      </c>
      <c r="AM370" s="16">
        <v>0.8</v>
      </c>
      <c r="AN370" s="16">
        <v>7.57</v>
      </c>
      <c r="AO370" s="16">
        <v>16.6</v>
      </c>
      <c r="AP370" s="19">
        <v>0.0</v>
      </c>
      <c r="AQ370" s="19">
        <v>0.0</v>
      </c>
      <c r="AR370" s="19">
        <v>0.0</v>
      </c>
      <c r="AS370" s="19">
        <v>0.0</v>
      </c>
      <c r="AT370" s="16">
        <v>1.0</v>
      </c>
      <c r="AU370" s="16">
        <v>25.0</v>
      </c>
      <c r="AV370" s="16">
        <v>10.0</v>
      </c>
      <c r="AW370" s="16">
        <v>12.0</v>
      </c>
      <c r="AX370" s="17">
        <f t="shared" si="3"/>
        <v>0.6</v>
      </c>
      <c r="AY370" s="17">
        <v>0.0</v>
      </c>
      <c r="AZ370" s="17">
        <v>0.0</v>
      </c>
      <c r="BA370" s="17">
        <v>0.0</v>
      </c>
      <c r="BB370" s="17">
        <v>0.0</v>
      </c>
      <c r="BC370" s="17">
        <v>0.0</v>
      </c>
      <c r="BD370" s="8" t="s">
        <v>1615</v>
      </c>
      <c r="BE370" s="22" t="s">
        <v>2428</v>
      </c>
    </row>
    <row r="371" ht="15.75" customHeight="1">
      <c r="A371" s="80">
        <v>4000215.0</v>
      </c>
      <c r="B371" s="8"/>
      <c r="C371" s="33">
        <v>4.0</v>
      </c>
      <c r="D371" s="8" t="s">
        <v>1603</v>
      </c>
      <c r="E371" s="33">
        <v>1.0</v>
      </c>
      <c r="F371" s="8" t="s">
        <v>1604</v>
      </c>
      <c r="G371" s="8">
        <v>1.0</v>
      </c>
      <c r="H371" s="8" t="s">
        <v>1605</v>
      </c>
      <c r="I371" s="44">
        <v>8.40023223617E11</v>
      </c>
      <c r="J371" s="44">
        <v>8.40023223617E11</v>
      </c>
      <c r="K371" s="11" t="s">
        <v>2429</v>
      </c>
      <c r="L371" s="44" t="s">
        <v>2430</v>
      </c>
      <c r="M371" s="26" t="s">
        <v>2431</v>
      </c>
      <c r="N371" s="11">
        <f t="shared" si="1"/>
        <v>23</v>
      </c>
      <c r="O371" s="8" t="s">
        <v>1609</v>
      </c>
      <c r="P371" s="8" t="s">
        <v>1634</v>
      </c>
      <c r="Q371" s="68">
        <v>1921.7</v>
      </c>
      <c r="R371" s="12">
        <f t="shared" si="2"/>
        <v>2229.172</v>
      </c>
      <c r="S371" s="8" t="s">
        <v>238</v>
      </c>
      <c r="T371" s="9" t="s">
        <v>1611</v>
      </c>
      <c r="U371" s="9" t="s">
        <v>1612</v>
      </c>
      <c r="V371" s="13">
        <v>45633.0</v>
      </c>
      <c r="W371" s="44" t="s">
        <v>2430</v>
      </c>
      <c r="X371" s="44"/>
      <c r="Y371" s="44"/>
      <c r="Z371" s="44"/>
      <c r="AA371" s="44" t="s">
        <v>2430</v>
      </c>
      <c r="AB371" s="44"/>
      <c r="AC371" s="44" t="s">
        <v>2430</v>
      </c>
      <c r="AD371" s="44"/>
      <c r="AE371" s="44"/>
      <c r="AF371" s="11" t="s">
        <v>2432</v>
      </c>
      <c r="AG371" s="8">
        <v>2.0</v>
      </c>
      <c r="AH371" s="8">
        <v>0.0</v>
      </c>
      <c r="AI371" s="8">
        <v>1.0</v>
      </c>
      <c r="AJ371" s="8">
        <v>1.0</v>
      </c>
      <c r="AK371" s="8" t="s">
        <v>75</v>
      </c>
      <c r="AL371" s="16">
        <v>0.12</v>
      </c>
      <c r="AM371" s="16">
        <v>0.96</v>
      </c>
      <c r="AN371" s="16">
        <v>7.59</v>
      </c>
      <c r="AO371" s="16">
        <v>16.97</v>
      </c>
      <c r="AP371" s="19">
        <v>0.0</v>
      </c>
      <c r="AQ371" s="19">
        <v>0.0</v>
      </c>
      <c r="AR371" s="19">
        <v>0.0</v>
      </c>
      <c r="AS371" s="19">
        <v>0.0</v>
      </c>
      <c r="AT371" s="16">
        <v>1.0</v>
      </c>
      <c r="AU371" s="16">
        <v>25.0</v>
      </c>
      <c r="AV371" s="16">
        <v>10.0</v>
      </c>
      <c r="AW371" s="16">
        <v>12.0</v>
      </c>
      <c r="AX371" s="17">
        <f t="shared" si="3"/>
        <v>0.6</v>
      </c>
      <c r="AY371" s="17">
        <v>0.0</v>
      </c>
      <c r="AZ371" s="17">
        <v>0.0</v>
      </c>
      <c r="BA371" s="17">
        <v>0.0</v>
      </c>
      <c r="BB371" s="17">
        <v>0.0</v>
      </c>
      <c r="BC371" s="17">
        <v>0.0</v>
      </c>
      <c r="BD371" s="8" t="s">
        <v>1615</v>
      </c>
      <c r="BE371" s="22" t="s">
        <v>2433</v>
      </c>
    </row>
    <row r="372" ht="15.75" customHeight="1">
      <c r="A372" s="80">
        <v>4000216.0</v>
      </c>
      <c r="B372" s="8"/>
      <c r="C372" s="33">
        <v>4.0</v>
      </c>
      <c r="D372" s="8" t="s">
        <v>1603</v>
      </c>
      <c r="E372" s="33">
        <v>1.0</v>
      </c>
      <c r="F372" s="8" t="s">
        <v>1604</v>
      </c>
      <c r="G372" s="8">
        <v>1.0</v>
      </c>
      <c r="H372" s="8" t="s">
        <v>1605</v>
      </c>
      <c r="I372" s="44">
        <v>8.40023221392E11</v>
      </c>
      <c r="J372" s="44">
        <v>8.40023221392E11</v>
      </c>
      <c r="K372" s="11" t="s">
        <v>2434</v>
      </c>
      <c r="L372" s="44" t="s">
        <v>2435</v>
      </c>
      <c r="M372" s="26" t="s">
        <v>2436</v>
      </c>
      <c r="N372" s="11">
        <f t="shared" si="1"/>
        <v>28</v>
      </c>
      <c r="O372" s="8" t="s">
        <v>1609</v>
      </c>
      <c r="P372" s="8" t="s">
        <v>1634</v>
      </c>
      <c r="Q372" s="68">
        <v>2108.09</v>
      </c>
      <c r="R372" s="12">
        <f t="shared" si="2"/>
        <v>2445.3844</v>
      </c>
      <c r="S372" s="8" t="s">
        <v>238</v>
      </c>
      <c r="T372" s="9" t="s">
        <v>1611</v>
      </c>
      <c r="U372" s="9" t="s">
        <v>1612</v>
      </c>
      <c r="V372" s="13">
        <v>45635.0</v>
      </c>
      <c r="W372" s="44" t="s">
        <v>2435</v>
      </c>
      <c r="X372" s="44"/>
      <c r="Y372" s="44"/>
      <c r="Z372" s="44"/>
      <c r="AA372" s="44" t="s">
        <v>2435</v>
      </c>
      <c r="AB372" s="44"/>
      <c r="AC372" s="44" t="s">
        <v>2435</v>
      </c>
      <c r="AD372" s="44"/>
      <c r="AE372" s="44"/>
      <c r="AF372" s="11" t="s">
        <v>2437</v>
      </c>
      <c r="AG372" s="8">
        <v>2.0</v>
      </c>
      <c r="AH372" s="8">
        <v>0.0</v>
      </c>
      <c r="AI372" s="8">
        <v>1.0</v>
      </c>
      <c r="AJ372" s="8">
        <v>1.0</v>
      </c>
      <c r="AK372" s="8" t="s">
        <v>75</v>
      </c>
      <c r="AL372" s="16">
        <v>0.17</v>
      </c>
      <c r="AM372" s="16">
        <v>0.85</v>
      </c>
      <c r="AN372" s="16">
        <v>7.39</v>
      </c>
      <c r="AO372" s="16">
        <v>16.02</v>
      </c>
      <c r="AP372" s="19">
        <v>0.0</v>
      </c>
      <c r="AQ372" s="19">
        <v>0.0</v>
      </c>
      <c r="AR372" s="19">
        <v>0.0</v>
      </c>
      <c r="AS372" s="19">
        <v>0.0</v>
      </c>
      <c r="AT372" s="16">
        <v>1.0</v>
      </c>
      <c r="AU372" s="16">
        <v>25.0</v>
      </c>
      <c r="AV372" s="16">
        <v>10.0</v>
      </c>
      <c r="AW372" s="16">
        <v>12.0</v>
      </c>
      <c r="AX372" s="17">
        <f t="shared" si="3"/>
        <v>0.6</v>
      </c>
      <c r="AY372" s="17">
        <v>0.0</v>
      </c>
      <c r="AZ372" s="17">
        <v>0.0</v>
      </c>
      <c r="BA372" s="17">
        <v>0.0</v>
      </c>
      <c r="BB372" s="17">
        <v>0.0</v>
      </c>
      <c r="BC372" s="17">
        <v>0.0</v>
      </c>
      <c r="BD372" s="8" t="s">
        <v>1615</v>
      </c>
      <c r="BE372" s="22" t="s">
        <v>2438</v>
      </c>
    </row>
    <row r="373" ht="15.75" customHeight="1">
      <c r="A373" s="80">
        <v>4000217.0</v>
      </c>
      <c r="B373" s="8"/>
      <c r="C373" s="33">
        <v>4.0</v>
      </c>
      <c r="D373" s="8" t="s">
        <v>1603</v>
      </c>
      <c r="E373" s="33">
        <v>1.0</v>
      </c>
      <c r="F373" s="8" t="s">
        <v>1604</v>
      </c>
      <c r="G373" s="8">
        <v>1.0</v>
      </c>
      <c r="H373" s="8" t="s">
        <v>1605</v>
      </c>
      <c r="I373" s="44">
        <v>7.501882653924E12</v>
      </c>
      <c r="J373" s="44">
        <v>7.501882653924E12</v>
      </c>
      <c r="K373" s="11" t="s">
        <v>2284</v>
      </c>
      <c r="L373" s="44" t="s">
        <v>2439</v>
      </c>
      <c r="M373" s="26" t="s">
        <v>2440</v>
      </c>
      <c r="N373" s="11">
        <f t="shared" si="1"/>
        <v>25</v>
      </c>
      <c r="O373" s="8" t="s">
        <v>1609</v>
      </c>
      <c r="P373" s="8" t="s">
        <v>1832</v>
      </c>
      <c r="Q373" s="68">
        <v>2480.9</v>
      </c>
      <c r="R373" s="12">
        <f t="shared" si="2"/>
        <v>2877.844</v>
      </c>
      <c r="S373" s="8" t="s">
        <v>238</v>
      </c>
      <c r="T373" s="9" t="s">
        <v>1611</v>
      </c>
      <c r="U373" s="9" t="s">
        <v>1612</v>
      </c>
      <c r="V373" s="13">
        <v>45645.0</v>
      </c>
      <c r="W373" s="44" t="s">
        <v>2439</v>
      </c>
      <c r="X373" s="44"/>
      <c r="Y373" s="44"/>
      <c r="Z373" s="44"/>
      <c r="AA373" s="44" t="s">
        <v>2439</v>
      </c>
      <c r="AB373" s="44"/>
      <c r="AC373" s="44" t="s">
        <v>2439</v>
      </c>
      <c r="AD373" s="44"/>
      <c r="AE373" s="44"/>
      <c r="AF373" s="11" t="s">
        <v>2441</v>
      </c>
      <c r="AG373" s="8">
        <v>2.0</v>
      </c>
      <c r="AH373" s="8">
        <v>0.0</v>
      </c>
      <c r="AI373" s="8">
        <v>1.0</v>
      </c>
      <c r="AJ373" s="8">
        <v>1.0</v>
      </c>
      <c r="AK373" s="8" t="s">
        <v>75</v>
      </c>
      <c r="AL373" s="16">
        <v>0.17</v>
      </c>
      <c r="AM373" s="16">
        <v>0.74</v>
      </c>
      <c r="AN373" s="16">
        <v>7.32</v>
      </c>
      <c r="AO373" s="16">
        <v>15.9</v>
      </c>
      <c r="AP373" s="19">
        <v>0.0</v>
      </c>
      <c r="AQ373" s="19">
        <v>0.0</v>
      </c>
      <c r="AR373" s="19">
        <v>0.0</v>
      </c>
      <c r="AS373" s="19">
        <v>0.0</v>
      </c>
      <c r="AT373" s="16">
        <v>1.0</v>
      </c>
      <c r="AU373" s="16">
        <v>25.0</v>
      </c>
      <c r="AV373" s="16">
        <v>10.0</v>
      </c>
      <c r="AW373" s="16">
        <v>12.0</v>
      </c>
      <c r="AX373" s="17">
        <f t="shared" si="3"/>
        <v>0.6</v>
      </c>
      <c r="AY373" s="17">
        <v>0.0</v>
      </c>
      <c r="AZ373" s="17">
        <v>0.0</v>
      </c>
      <c r="BA373" s="17">
        <v>0.0</v>
      </c>
      <c r="BB373" s="17">
        <v>0.0</v>
      </c>
      <c r="BC373" s="17">
        <v>0.0</v>
      </c>
      <c r="BD373" s="8" t="s">
        <v>1615</v>
      </c>
      <c r="BE373" s="22" t="s">
        <v>2442</v>
      </c>
    </row>
    <row r="374" ht="15.75" customHeight="1">
      <c r="A374" s="11">
        <v>4000218.0</v>
      </c>
      <c r="B374" s="8"/>
      <c r="C374" s="33">
        <v>4.0</v>
      </c>
      <c r="D374" s="8" t="s">
        <v>1603</v>
      </c>
      <c r="E374" s="33">
        <v>1.0</v>
      </c>
      <c r="F374" s="8" t="s">
        <v>1604</v>
      </c>
      <c r="G374" s="8">
        <v>1.0</v>
      </c>
      <c r="H374" s="8" t="s">
        <v>1605</v>
      </c>
      <c r="I374" s="44">
        <v>6.941785722425E12</v>
      </c>
      <c r="J374" s="44">
        <v>6.941785722425E12</v>
      </c>
      <c r="K374" s="11" t="s">
        <v>2443</v>
      </c>
      <c r="L374" s="44" t="s">
        <v>2444</v>
      </c>
      <c r="M374" s="26" t="s">
        <v>2445</v>
      </c>
      <c r="N374" s="11">
        <f t="shared" si="1"/>
        <v>28</v>
      </c>
      <c r="O374" s="8" t="s">
        <v>1609</v>
      </c>
      <c r="P374" s="8" t="s">
        <v>1659</v>
      </c>
      <c r="Q374" s="68">
        <v>1381.1335</v>
      </c>
      <c r="R374" s="12">
        <f t="shared" si="2"/>
        <v>1602.11486</v>
      </c>
      <c r="S374" s="8" t="s">
        <v>238</v>
      </c>
      <c r="T374" s="9" t="s">
        <v>1611</v>
      </c>
      <c r="U374" s="9" t="s">
        <v>1612</v>
      </c>
      <c r="V374" s="13">
        <v>45679.0</v>
      </c>
      <c r="W374" s="44" t="s">
        <v>2444</v>
      </c>
      <c r="X374" s="44"/>
      <c r="Y374" s="44"/>
      <c r="Z374" s="44"/>
      <c r="AA374" s="44" t="s">
        <v>2444</v>
      </c>
      <c r="AB374" s="44"/>
      <c r="AC374" s="44" t="s">
        <v>2444</v>
      </c>
      <c r="AD374" s="44"/>
      <c r="AE374" s="44"/>
      <c r="AF374" s="11" t="s">
        <v>2446</v>
      </c>
      <c r="AG374" s="8">
        <v>2.0</v>
      </c>
      <c r="AH374" s="8">
        <v>0.0</v>
      </c>
      <c r="AI374" s="8">
        <v>1.0</v>
      </c>
      <c r="AJ374" s="8">
        <v>1.0</v>
      </c>
      <c r="AK374" s="8" t="s">
        <v>75</v>
      </c>
      <c r="AL374" s="16">
        <v>0.22</v>
      </c>
      <c r="AM374" s="16">
        <v>0.87</v>
      </c>
      <c r="AN374" s="16">
        <v>7.82</v>
      </c>
      <c r="AO374" s="16">
        <v>17.32</v>
      </c>
      <c r="AP374" s="19">
        <v>0.0</v>
      </c>
      <c r="AQ374" s="19">
        <v>0.0</v>
      </c>
      <c r="AR374" s="19">
        <v>0.0</v>
      </c>
      <c r="AS374" s="19">
        <v>0.0</v>
      </c>
      <c r="AT374" s="16">
        <v>1.0</v>
      </c>
      <c r="AU374" s="16">
        <v>25.0</v>
      </c>
      <c r="AV374" s="16">
        <v>10.0</v>
      </c>
      <c r="AW374" s="16">
        <v>12.0</v>
      </c>
      <c r="AX374" s="17">
        <f t="shared" si="3"/>
        <v>0.6</v>
      </c>
      <c r="AY374" s="17">
        <v>0.0</v>
      </c>
      <c r="AZ374" s="17">
        <v>0.0</v>
      </c>
      <c r="BA374" s="17">
        <v>0.0</v>
      </c>
      <c r="BB374" s="17">
        <v>0.0</v>
      </c>
      <c r="BC374" s="17">
        <v>0.0</v>
      </c>
      <c r="BD374" s="8" t="s">
        <v>1615</v>
      </c>
      <c r="BE374" s="69" t="s">
        <v>2447</v>
      </c>
    </row>
    <row r="375" ht="15.75" customHeight="1">
      <c r="A375" s="11">
        <v>4000219.0</v>
      </c>
      <c r="B375" s="8"/>
      <c r="C375" s="33">
        <v>4.0</v>
      </c>
      <c r="D375" s="8" t="s">
        <v>1603</v>
      </c>
      <c r="E375" s="33">
        <v>1.0</v>
      </c>
      <c r="F375" s="8" t="s">
        <v>1604</v>
      </c>
      <c r="G375" s="8">
        <v>1.0</v>
      </c>
      <c r="H375" s="8" t="s">
        <v>1605</v>
      </c>
      <c r="I375" s="44">
        <v>6.936520806607E12</v>
      </c>
      <c r="J375" s="44">
        <v>6.936520806607E12</v>
      </c>
      <c r="K375" s="11" t="s">
        <v>2448</v>
      </c>
      <c r="L375" s="44" t="s">
        <v>2449</v>
      </c>
      <c r="M375" s="26" t="s">
        <v>2450</v>
      </c>
      <c r="N375" s="11">
        <f t="shared" si="1"/>
        <v>24</v>
      </c>
      <c r="O375" s="8" t="s">
        <v>1609</v>
      </c>
      <c r="P375" s="8" t="s">
        <v>2271</v>
      </c>
      <c r="Q375" s="68">
        <v>1735.2948</v>
      </c>
      <c r="R375" s="12">
        <f t="shared" si="2"/>
        <v>2012.941968</v>
      </c>
      <c r="S375" s="8" t="s">
        <v>238</v>
      </c>
      <c r="T375" s="9" t="s">
        <v>1611</v>
      </c>
      <c r="U375" s="9" t="s">
        <v>1612</v>
      </c>
      <c r="V375" s="13">
        <v>45679.0</v>
      </c>
      <c r="W375" s="44" t="s">
        <v>2449</v>
      </c>
      <c r="X375" s="44"/>
      <c r="Y375" s="44"/>
      <c r="Z375" s="44"/>
      <c r="AA375" s="44" t="s">
        <v>2449</v>
      </c>
      <c r="AB375" s="44"/>
      <c r="AC375" s="44" t="s">
        <v>2449</v>
      </c>
      <c r="AD375" s="44"/>
      <c r="AE375" s="44"/>
      <c r="AF375" s="11" t="s">
        <v>2451</v>
      </c>
      <c r="AG375" s="8">
        <v>2.0</v>
      </c>
      <c r="AH375" s="8">
        <v>0.0</v>
      </c>
      <c r="AI375" s="8">
        <v>1.0</v>
      </c>
      <c r="AJ375" s="8">
        <v>1.0</v>
      </c>
      <c r="AK375" s="8" t="s">
        <v>75</v>
      </c>
      <c r="AL375" s="16">
        <v>0.17</v>
      </c>
      <c r="AM375" s="16">
        <v>0.74</v>
      </c>
      <c r="AN375" s="16">
        <v>7.47</v>
      </c>
      <c r="AO375" s="16">
        <v>16.34</v>
      </c>
      <c r="AP375" s="19">
        <v>0.0</v>
      </c>
      <c r="AQ375" s="19">
        <v>0.0</v>
      </c>
      <c r="AR375" s="19">
        <v>0.0</v>
      </c>
      <c r="AS375" s="19">
        <v>0.0</v>
      </c>
      <c r="AT375" s="16">
        <v>1.0</v>
      </c>
      <c r="AU375" s="16">
        <v>25.0</v>
      </c>
      <c r="AV375" s="16">
        <v>10.0</v>
      </c>
      <c r="AW375" s="16">
        <v>12.0</v>
      </c>
      <c r="AX375" s="17">
        <f t="shared" si="3"/>
        <v>0.6</v>
      </c>
      <c r="AY375" s="17">
        <v>0.0</v>
      </c>
      <c r="AZ375" s="17">
        <v>0.0</v>
      </c>
      <c r="BA375" s="17">
        <v>0.0</v>
      </c>
      <c r="BB375" s="17">
        <v>0.0</v>
      </c>
      <c r="BC375" s="17">
        <v>0.0</v>
      </c>
      <c r="BD375" s="8" t="s">
        <v>1615</v>
      </c>
      <c r="BE375" s="69" t="s">
        <v>2452</v>
      </c>
    </row>
    <row r="376" ht="15.75" customHeight="1">
      <c r="A376" s="11">
        <v>4000220.0</v>
      </c>
      <c r="B376" s="8"/>
      <c r="C376" s="33">
        <v>4.0</v>
      </c>
      <c r="D376" s="8" t="s">
        <v>1603</v>
      </c>
      <c r="E376" s="33">
        <v>1.0</v>
      </c>
      <c r="F376" s="8" t="s">
        <v>1604</v>
      </c>
      <c r="G376" s="8">
        <v>1.0</v>
      </c>
      <c r="H376" s="8" t="s">
        <v>1605</v>
      </c>
      <c r="I376" s="44">
        <v>7.50188263042E12</v>
      </c>
      <c r="J376" s="44">
        <v>7.50188263042E12</v>
      </c>
      <c r="K376" s="11" t="s">
        <v>2453</v>
      </c>
      <c r="L376" s="44" t="s">
        <v>2454</v>
      </c>
      <c r="M376" s="26" t="s">
        <v>2455</v>
      </c>
      <c r="N376" s="11">
        <f t="shared" si="1"/>
        <v>27</v>
      </c>
      <c r="O376" s="8" t="s">
        <v>1609</v>
      </c>
      <c r="P376" s="8" t="s">
        <v>1704</v>
      </c>
      <c r="Q376" s="68">
        <v>989.6922</v>
      </c>
      <c r="R376" s="12">
        <f t="shared" si="2"/>
        <v>1148.042952</v>
      </c>
      <c r="S376" s="8" t="s">
        <v>238</v>
      </c>
      <c r="T376" s="9" t="s">
        <v>1611</v>
      </c>
      <c r="U376" s="9" t="s">
        <v>1612</v>
      </c>
      <c r="V376" s="13">
        <v>45680.0</v>
      </c>
      <c r="W376" s="44" t="s">
        <v>2454</v>
      </c>
      <c r="X376" s="44"/>
      <c r="Y376" s="44"/>
      <c r="Z376" s="44"/>
      <c r="AA376" s="44" t="s">
        <v>2454</v>
      </c>
      <c r="AB376" s="44"/>
      <c r="AC376" s="44" t="s">
        <v>2454</v>
      </c>
      <c r="AD376" s="44"/>
      <c r="AE376" s="44"/>
      <c r="AF376" s="11" t="s">
        <v>2456</v>
      </c>
      <c r="AG376" s="8">
        <v>2.0</v>
      </c>
      <c r="AH376" s="8">
        <v>0.0</v>
      </c>
      <c r="AI376" s="8">
        <v>1.0</v>
      </c>
      <c r="AJ376" s="8">
        <v>1.0</v>
      </c>
      <c r="AK376" s="8" t="s">
        <v>75</v>
      </c>
      <c r="AL376" s="16">
        <v>0.15</v>
      </c>
      <c r="AM376" s="16">
        <v>0.72</v>
      </c>
      <c r="AN376" s="16">
        <v>7.28</v>
      </c>
      <c r="AO376" s="16">
        <v>15.5</v>
      </c>
      <c r="AP376" s="19">
        <v>0.0</v>
      </c>
      <c r="AQ376" s="19">
        <v>0.0</v>
      </c>
      <c r="AR376" s="19">
        <v>0.0</v>
      </c>
      <c r="AS376" s="19">
        <v>0.0</v>
      </c>
      <c r="AT376" s="16">
        <v>1.0</v>
      </c>
      <c r="AU376" s="16">
        <v>25.0</v>
      </c>
      <c r="AV376" s="16">
        <v>10.0</v>
      </c>
      <c r="AW376" s="16">
        <v>12.0</v>
      </c>
      <c r="AX376" s="17">
        <f t="shared" si="3"/>
        <v>0.6</v>
      </c>
      <c r="AY376" s="17">
        <v>0.0</v>
      </c>
      <c r="AZ376" s="17">
        <v>0.0</v>
      </c>
      <c r="BA376" s="17">
        <v>0.0</v>
      </c>
      <c r="BB376" s="17">
        <v>0.0</v>
      </c>
      <c r="BC376" s="17">
        <v>0.0</v>
      </c>
      <c r="BD376" s="8" t="s">
        <v>1615</v>
      </c>
      <c r="BE376" s="81" t="s">
        <v>2457</v>
      </c>
    </row>
    <row r="377" ht="15.75" customHeight="1">
      <c r="A377" s="11">
        <v>4000221.0</v>
      </c>
      <c r="B377" s="8"/>
      <c r="C377" s="33">
        <v>4.0</v>
      </c>
      <c r="D377" s="8" t="s">
        <v>1603</v>
      </c>
      <c r="E377" s="33">
        <v>1.0</v>
      </c>
      <c r="F377" s="8" t="s">
        <v>1604</v>
      </c>
      <c r="G377" s="8">
        <v>1.0</v>
      </c>
      <c r="H377" s="8" t="s">
        <v>1605</v>
      </c>
      <c r="I377" s="44">
        <v>6.934177760099E12</v>
      </c>
      <c r="J377" s="44">
        <v>6.934177760099E12</v>
      </c>
      <c r="K377" s="11" t="s">
        <v>2458</v>
      </c>
      <c r="L377" s="44" t="s">
        <v>2459</v>
      </c>
      <c r="M377" s="26" t="s">
        <v>2460</v>
      </c>
      <c r="N377" s="11">
        <f t="shared" si="1"/>
        <v>25</v>
      </c>
      <c r="O377" s="8" t="s">
        <v>1609</v>
      </c>
      <c r="P377" s="8" t="s">
        <v>2265</v>
      </c>
      <c r="Q377" s="68">
        <v>915.1319</v>
      </c>
      <c r="R377" s="12">
        <f t="shared" si="2"/>
        <v>1061.553004</v>
      </c>
      <c r="S377" s="8" t="s">
        <v>238</v>
      </c>
      <c r="T377" s="9" t="s">
        <v>1611</v>
      </c>
      <c r="U377" s="9" t="s">
        <v>1612</v>
      </c>
      <c r="V377" s="13">
        <v>45680.0</v>
      </c>
      <c r="W377" s="44" t="s">
        <v>2459</v>
      </c>
      <c r="X377" s="44"/>
      <c r="Y377" s="44"/>
      <c r="Z377" s="44"/>
      <c r="AA377" s="44" t="s">
        <v>2459</v>
      </c>
      <c r="AB377" s="44"/>
      <c r="AC377" s="44" t="s">
        <v>2459</v>
      </c>
      <c r="AD377" s="44"/>
      <c r="AE377" s="44"/>
      <c r="AF377" s="11" t="s">
        <v>2461</v>
      </c>
      <c r="AG377" s="8">
        <v>2.0</v>
      </c>
      <c r="AH377" s="8">
        <v>0.0</v>
      </c>
      <c r="AI377" s="8">
        <v>1.0</v>
      </c>
      <c r="AJ377" s="8">
        <v>1.0</v>
      </c>
      <c r="AK377" s="8" t="s">
        <v>75</v>
      </c>
      <c r="AL377" s="16">
        <v>0.19</v>
      </c>
      <c r="AM377" s="16">
        <v>0.9</v>
      </c>
      <c r="AN377" s="16">
        <v>7.71</v>
      </c>
      <c r="AO377" s="16">
        <v>16.49</v>
      </c>
      <c r="AP377" s="19">
        <v>0.0</v>
      </c>
      <c r="AQ377" s="19">
        <v>0.0</v>
      </c>
      <c r="AR377" s="19">
        <v>0.0</v>
      </c>
      <c r="AS377" s="19">
        <v>0.0</v>
      </c>
      <c r="AT377" s="16">
        <v>1.0</v>
      </c>
      <c r="AU377" s="16">
        <v>25.0</v>
      </c>
      <c r="AV377" s="16">
        <v>10.0</v>
      </c>
      <c r="AW377" s="16">
        <v>12.0</v>
      </c>
      <c r="AX377" s="17">
        <f t="shared" si="3"/>
        <v>0.6</v>
      </c>
      <c r="AY377" s="17">
        <v>0.0</v>
      </c>
      <c r="AZ377" s="17">
        <v>0.0</v>
      </c>
      <c r="BA377" s="17">
        <v>0.0</v>
      </c>
      <c r="BB377" s="17">
        <v>0.0</v>
      </c>
      <c r="BC377" s="17">
        <v>0.0</v>
      </c>
      <c r="BD377" s="8" t="s">
        <v>1615</v>
      </c>
      <c r="BE377" s="22" t="s">
        <v>2462</v>
      </c>
    </row>
    <row r="378" ht="15.75" customHeight="1">
      <c r="A378" s="11">
        <v>4000222.0</v>
      </c>
      <c r="B378" s="8"/>
      <c r="C378" s="33">
        <v>4.0</v>
      </c>
      <c r="D378" s="8" t="s">
        <v>1603</v>
      </c>
      <c r="E378" s="33">
        <v>1.0</v>
      </c>
      <c r="F378" s="8" t="s">
        <v>1604</v>
      </c>
      <c r="G378" s="8">
        <v>1.0</v>
      </c>
      <c r="H378" s="8" t="s">
        <v>1605</v>
      </c>
      <c r="I378" s="44">
        <v>8.40023227011E11</v>
      </c>
      <c r="J378" s="44">
        <v>8.40023227011E11</v>
      </c>
      <c r="K378" s="11" t="s">
        <v>2463</v>
      </c>
      <c r="L378" s="44" t="s">
        <v>2464</v>
      </c>
      <c r="M378" s="26" t="s">
        <v>2465</v>
      </c>
      <c r="N378" s="11">
        <f t="shared" si="1"/>
        <v>23</v>
      </c>
      <c r="O378" s="8" t="s">
        <v>1609</v>
      </c>
      <c r="P378" s="8" t="s">
        <v>1634</v>
      </c>
      <c r="Q378" s="68">
        <v>1828.49</v>
      </c>
      <c r="R378" s="12">
        <f t="shared" si="2"/>
        <v>2121.0484</v>
      </c>
      <c r="S378" s="8" t="s">
        <v>238</v>
      </c>
      <c r="T378" s="9" t="s">
        <v>1611</v>
      </c>
      <c r="U378" s="9" t="s">
        <v>1612</v>
      </c>
      <c r="V378" s="13">
        <v>45680.0</v>
      </c>
      <c r="W378" s="44" t="s">
        <v>2464</v>
      </c>
      <c r="X378" s="44"/>
      <c r="Y378" s="44"/>
      <c r="Z378" s="44"/>
      <c r="AA378" s="44" t="s">
        <v>2464</v>
      </c>
      <c r="AB378" s="44"/>
      <c r="AC378" s="44" t="s">
        <v>2466</v>
      </c>
      <c r="AD378" s="44"/>
      <c r="AE378" s="44"/>
      <c r="AF378" s="11" t="s">
        <v>2467</v>
      </c>
      <c r="AG378" s="8">
        <v>2.0</v>
      </c>
      <c r="AH378" s="8">
        <v>0.0</v>
      </c>
      <c r="AI378" s="8">
        <v>1.0</v>
      </c>
      <c r="AJ378" s="8">
        <v>1.0</v>
      </c>
      <c r="AK378" s="8" t="s">
        <v>75</v>
      </c>
      <c r="AL378" s="16">
        <v>0.225</v>
      </c>
      <c r="AM378" s="16">
        <v>0.98</v>
      </c>
      <c r="AN378" s="16">
        <v>7.59</v>
      </c>
      <c r="AO378" s="16">
        <v>16.96</v>
      </c>
      <c r="AP378" s="19">
        <v>0.0</v>
      </c>
      <c r="AQ378" s="19">
        <v>0.0</v>
      </c>
      <c r="AR378" s="19">
        <v>0.0</v>
      </c>
      <c r="AS378" s="19">
        <v>0.0</v>
      </c>
      <c r="AT378" s="16">
        <v>1.0</v>
      </c>
      <c r="AU378" s="16">
        <v>25.0</v>
      </c>
      <c r="AV378" s="16">
        <v>10.0</v>
      </c>
      <c r="AW378" s="16">
        <v>12.0</v>
      </c>
      <c r="AX378" s="17">
        <f t="shared" si="3"/>
        <v>0.6</v>
      </c>
      <c r="AY378" s="17">
        <v>0.0</v>
      </c>
      <c r="AZ378" s="17">
        <v>0.0</v>
      </c>
      <c r="BA378" s="17">
        <v>0.0</v>
      </c>
      <c r="BB378" s="17">
        <v>0.0</v>
      </c>
      <c r="BC378" s="17">
        <v>0.0</v>
      </c>
      <c r="BD378" s="8" t="s">
        <v>1615</v>
      </c>
      <c r="BE378" s="22" t="s">
        <v>2468</v>
      </c>
    </row>
    <row r="379" ht="15.75" customHeight="1">
      <c r="A379" s="11">
        <v>4000223.0</v>
      </c>
      <c r="B379" s="8"/>
      <c r="C379" s="33">
        <v>4.0</v>
      </c>
      <c r="D379" s="8" t="s">
        <v>1603</v>
      </c>
      <c r="E379" s="33">
        <v>1.0</v>
      </c>
      <c r="F379" s="8" t="s">
        <v>1604</v>
      </c>
      <c r="G379" s="8">
        <v>1.0</v>
      </c>
      <c r="H379" s="8" t="s">
        <v>1605</v>
      </c>
      <c r="I379" s="44">
        <v>8.40023225109E11</v>
      </c>
      <c r="J379" s="44">
        <v>8.40023225109E11</v>
      </c>
      <c r="K379" s="11" t="s">
        <v>2469</v>
      </c>
      <c r="L379" s="44" t="s">
        <v>2470</v>
      </c>
      <c r="M379" s="26" t="s">
        <v>2471</v>
      </c>
      <c r="N379" s="11">
        <f t="shared" si="1"/>
        <v>27</v>
      </c>
      <c r="O379" s="8" t="s">
        <v>1609</v>
      </c>
      <c r="P379" s="8" t="s">
        <v>1634</v>
      </c>
      <c r="Q379" s="68">
        <v>1735.29</v>
      </c>
      <c r="R379" s="12">
        <f t="shared" si="2"/>
        <v>2012.9364</v>
      </c>
      <c r="S379" s="8" t="s">
        <v>238</v>
      </c>
      <c r="T379" s="9" t="s">
        <v>1611</v>
      </c>
      <c r="U379" s="9" t="s">
        <v>1612</v>
      </c>
      <c r="V379" s="13">
        <v>45680.0</v>
      </c>
      <c r="W379" s="44" t="s">
        <v>2470</v>
      </c>
      <c r="X379" s="44"/>
      <c r="Y379" s="44"/>
      <c r="Z379" s="44"/>
      <c r="AA379" s="44" t="s">
        <v>2470</v>
      </c>
      <c r="AB379" s="44"/>
      <c r="AC379" s="44" t="s">
        <v>2470</v>
      </c>
      <c r="AD379" s="44"/>
      <c r="AE379" s="44"/>
      <c r="AF379" s="11" t="s">
        <v>2472</v>
      </c>
      <c r="AG379" s="8">
        <v>2.0</v>
      </c>
      <c r="AH379" s="8">
        <v>0.0</v>
      </c>
      <c r="AI379" s="8">
        <v>1.0</v>
      </c>
      <c r="AJ379" s="8">
        <v>1.0</v>
      </c>
      <c r="AK379" s="8" t="s">
        <v>75</v>
      </c>
      <c r="AL379" s="16">
        <v>0.208</v>
      </c>
      <c r="AM379" s="16">
        <v>0.91</v>
      </c>
      <c r="AN379" s="16">
        <v>7.654</v>
      </c>
      <c r="AO379" s="16">
        <v>17.047</v>
      </c>
      <c r="AP379" s="19">
        <v>0.0</v>
      </c>
      <c r="AQ379" s="19">
        <v>0.0</v>
      </c>
      <c r="AR379" s="19">
        <v>0.0</v>
      </c>
      <c r="AS379" s="19">
        <v>0.0</v>
      </c>
      <c r="AT379" s="16">
        <v>1.0</v>
      </c>
      <c r="AU379" s="16">
        <v>25.0</v>
      </c>
      <c r="AV379" s="16">
        <v>10.0</v>
      </c>
      <c r="AW379" s="16">
        <v>12.0</v>
      </c>
      <c r="AX379" s="17">
        <f t="shared" si="3"/>
        <v>0.6</v>
      </c>
      <c r="AY379" s="17">
        <v>0.0</v>
      </c>
      <c r="AZ379" s="17">
        <v>0.0</v>
      </c>
      <c r="BA379" s="17">
        <v>0.0</v>
      </c>
      <c r="BB379" s="17">
        <v>0.0</v>
      </c>
      <c r="BC379" s="17">
        <v>0.0</v>
      </c>
      <c r="BD379" s="8" t="s">
        <v>1615</v>
      </c>
      <c r="BE379" s="69" t="s">
        <v>2473</v>
      </c>
    </row>
    <row r="380" ht="15.75" customHeight="1">
      <c r="A380" s="11">
        <v>4000224.0</v>
      </c>
      <c r="B380" s="8"/>
      <c r="C380" s="33">
        <v>4.0</v>
      </c>
      <c r="D380" s="8" t="s">
        <v>1603</v>
      </c>
      <c r="E380" s="33">
        <v>1.0</v>
      </c>
      <c r="F380" s="8" t="s">
        <v>1604</v>
      </c>
      <c r="G380" s="8">
        <v>1.0</v>
      </c>
      <c r="H380" s="8" t="s">
        <v>1605</v>
      </c>
      <c r="I380" s="44">
        <v>6.943279427021E12</v>
      </c>
      <c r="J380" s="44">
        <v>6.943279427021E12</v>
      </c>
      <c r="K380" s="11" t="s">
        <v>2474</v>
      </c>
      <c r="L380" s="44" t="s">
        <v>2475</v>
      </c>
      <c r="M380" s="26" t="s">
        <v>2476</v>
      </c>
      <c r="N380" s="11">
        <f t="shared" si="1"/>
        <v>23</v>
      </c>
      <c r="O380" s="8" t="s">
        <v>1609</v>
      </c>
      <c r="P380" s="8" t="s">
        <v>2477</v>
      </c>
      <c r="Q380" s="68">
        <v>915.1319</v>
      </c>
      <c r="R380" s="12">
        <f t="shared" si="2"/>
        <v>1061.553004</v>
      </c>
      <c r="S380" s="8" t="s">
        <v>238</v>
      </c>
      <c r="T380" s="9" t="s">
        <v>1611</v>
      </c>
      <c r="U380" s="9" t="s">
        <v>1612</v>
      </c>
      <c r="V380" s="13">
        <v>45680.0</v>
      </c>
      <c r="W380" s="44" t="s">
        <v>2475</v>
      </c>
      <c r="X380" s="44"/>
      <c r="Y380" s="44"/>
      <c r="Z380" s="44"/>
      <c r="AA380" s="44" t="s">
        <v>2475</v>
      </c>
      <c r="AB380" s="44"/>
      <c r="AC380" s="44" t="s">
        <v>2475</v>
      </c>
      <c r="AD380" s="44"/>
      <c r="AE380" s="44"/>
      <c r="AF380" s="11" t="s">
        <v>2478</v>
      </c>
      <c r="AG380" s="8">
        <v>2.0</v>
      </c>
      <c r="AH380" s="8">
        <v>0.0</v>
      </c>
      <c r="AI380" s="8">
        <v>1.0</v>
      </c>
      <c r="AJ380" s="8">
        <v>1.0</v>
      </c>
      <c r="AK380" s="8" t="s">
        <v>75</v>
      </c>
      <c r="AL380" s="16">
        <v>0.19</v>
      </c>
      <c r="AM380" s="16">
        <v>0.87</v>
      </c>
      <c r="AN380" s="16">
        <v>7.57</v>
      </c>
      <c r="AO380" s="16">
        <v>16.39</v>
      </c>
      <c r="AP380" s="19">
        <v>0.0</v>
      </c>
      <c r="AQ380" s="19">
        <v>0.0</v>
      </c>
      <c r="AR380" s="19">
        <v>0.0</v>
      </c>
      <c r="AS380" s="19">
        <v>0.0</v>
      </c>
      <c r="AT380" s="16">
        <v>1.0</v>
      </c>
      <c r="AU380" s="16">
        <v>25.0</v>
      </c>
      <c r="AV380" s="16">
        <v>10.0</v>
      </c>
      <c r="AW380" s="16">
        <v>12.0</v>
      </c>
      <c r="AX380" s="17">
        <f t="shared" si="3"/>
        <v>0.6</v>
      </c>
      <c r="AY380" s="17">
        <v>0.0</v>
      </c>
      <c r="AZ380" s="17">
        <v>0.0</v>
      </c>
      <c r="BA380" s="17">
        <v>0.0</v>
      </c>
      <c r="BB380" s="17">
        <v>0.0</v>
      </c>
      <c r="BC380" s="17">
        <v>0.0</v>
      </c>
      <c r="BD380" s="8" t="s">
        <v>1615</v>
      </c>
      <c r="BE380" s="82" t="s">
        <v>2479</v>
      </c>
    </row>
    <row r="381" ht="15.75" customHeight="1">
      <c r="A381" s="11">
        <v>4000225.0</v>
      </c>
      <c r="B381" s="8"/>
      <c r="C381" s="33">
        <v>4.0</v>
      </c>
      <c r="D381" s="8" t="s">
        <v>1603</v>
      </c>
      <c r="E381" s="33">
        <v>1.0</v>
      </c>
      <c r="F381" s="8" t="s">
        <v>1604</v>
      </c>
      <c r="G381" s="8">
        <v>1.0</v>
      </c>
      <c r="H381" s="8" t="s">
        <v>1605</v>
      </c>
      <c r="I381" s="44">
        <v>6.943279427038E12</v>
      </c>
      <c r="J381" s="44">
        <v>6.943279427038E12</v>
      </c>
      <c r="K381" s="11" t="s">
        <v>2474</v>
      </c>
      <c r="L381" s="44" t="s">
        <v>2480</v>
      </c>
      <c r="M381" s="26" t="s">
        <v>2481</v>
      </c>
      <c r="N381" s="11">
        <f t="shared" si="1"/>
        <v>23</v>
      </c>
      <c r="O381" s="8" t="s">
        <v>1609</v>
      </c>
      <c r="P381" s="8" t="s">
        <v>2477</v>
      </c>
      <c r="Q381" s="68">
        <v>915.1319</v>
      </c>
      <c r="R381" s="12">
        <f t="shared" si="2"/>
        <v>1061.553004</v>
      </c>
      <c r="S381" s="8" t="s">
        <v>238</v>
      </c>
      <c r="T381" s="9" t="s">
        <v>1611</v>
      </c>
      <c r="U381" s="9" t="s">
        <v>1612</v>
      </c>
      <c r="V381" s="13">
        <v>45680.0</v>
      </c>
      <c r="W381" s="44" t="s">
        <v>2480</v>
      </c>
      <c r="X381" s="44"/>
      <c r="Y381" s="44"/>
      <c r="Z381" s="44"/>
      <c r="AA381" s="44" t="s">
        <v>2480</v>
      </c>
      <c r="AB381" s="44"/>
      <c r="AC381" s="44" t="s">
        <v>2480</v>
      </c>
      <c r="AD381" s="44"/>
      <c r="AE381" s="44"/>
      <c r="AF381" s="11" t="s">
        <v>2482</v>
      </c>
      <c r="AG381" s="8">
        <v>2.0</v>
      </c>
      <c r="AH381" s="8">
        <v>0.0</v>
      </c>
      <c r="AI381" s="8">
        <v>1.0</v>
      </c>
      <c r="AJ381" s="8">
        <v>1.0</v>
      </c>
      <c r="AK381" s="8" t="s">
        <v>75</v>
      </c>
      <c r="AL381" s="16">
        <v>0.19</v>
      </c>
      <c r="AM381" s="16">
        <v>0.87</v>
      </c>
      <c r="AN381" s="16">
        <v>7.57</v>
      </c>
      <c r="AO381" s="16">
        <v>16.39</v>
      </c>
      <c r="AP381" s="19">
        <v>0.0</v>
      </c>
      <c r="AQ381" s="19">
        <v>0.0</v>
      </c>
      <c r="AR381" s="19">
        <v>0.0</v>
      </c>
      <c r="AS381" s="19">
        <v>0.0</v>
      </c>
      <c r="AT381" s="16">
        <v>1.0</v>
      </c>
      <c r="AU381" s="16">
        <v>25.0</v>
      </c>
      <c r="AV381" s="16">
        <v>10.0</v>
      </c>
      <c r="AW381" s="16">
        <v>12.0</v>
      </c>
      <c r="AX381" s="17">
        <f t="shared" si="3"/>
        <v>0.6</v>
      </c>
      <c r="AY381" s="17">
        <v>0.0</v>
      </c>
      <c r="AZ381" s="17">
        <v>0.0</v>
      </c>
      <c r="BA381" s="17">
        <v>0.0</v>
      </c>
      <c r="BB381" s="17">
        <v>0.0</v>
      </c>
      <c r="BC381" s="17">
        <v>0.0</v>
      </c>
      <c r="BD381" s="8" t="s">
        <v>1615</v>
      </c>
      <c r="BE381" s="69" t="s">
        <v>2483</v>
      </c>
    </row>
    <row r="382" ht="15.75" customHeight="1">
      <c r="A382" s="51">
        <v>4000226.0</v>
      </c>
      <c r="B382" s="8"/>
      <c r="C382" s="33">
        <v>4.0</v>
      </c>
      <c r="D382" s="8" t="s">
        <v>1603</v>
      </c>
      <c r="E382" s="33">
        <v>1.0</v>
      </c>
      <c r="F382" s="8" t="s">
        <v>1604</v>
      </c>
      <c r="G382" s="8">
        <v>1.0</v>
      </c>
      <c r="H382" s="8" t="s">
        <v>1605</v>
      </c>
      <c r="I382" s="44">
        <v>6.934177734946E12</v>
      </c>
      <c r="J382" s="44">
        <v>6.934177734946E12</v>
      </c>
      <c r="K382" s="11" t="s">
        <v>2484</v>
      </c>
      <c r="L382" s="44" t="s">
        <v>2485</v>
      </c>
      <c r="M382" s="26" t="s">
        <v>2486</v>
      </c>
      <c r="N382" s="11">
        <f t="shared" si="1"/>
        <v>28</v>
      </c>
      <c r="O382" s="8" t="s">
        <v>1609</v>
      </c>
      <c r="P382" s="8" t="s">
        <v>2265</v>
      </c>
      <c r="Q382" s="68">
        <v>1945.05</v>
      </c>
      <c r="R382" s="12">
        <f t="shared" si="2"/>
        <v>2256.258</v>
      </c>
      <c r="S382" s="8" t="s">
        <v>238</v>
      </c>
      <c r="T382" s="9" t="s">
        <v>1611</v>
      </c>
      <c r="U382" s="9" t="s">
        <v>1612</v>
      </c>
      <c r="V382" s="13">
        <v>45693.0</v>
      </c>
      <c r="W382" s="44" t="s">
        <v>2485</v>
      </c>
      <c r="X382" s="44"/>
      <c r="Y382" s="44"/>
      <c r="Z382" s="44"/>
      <c r="AA382" s="44" t="s">
        <v>2485</v>
      </c>
      <c r="AB382" s="44"/>
      <c r="AC382" s="44" t="s">
        <v>2485</v>
      </c>
      <c r="AD382" s="44"/>
      <c r="AE382" s="44"/>
      <c r="AF382" s="11" t="s">
        <v>2487</v>
      </c>
      <c r="AG382" s="8">
        <v>2.0</v>
      </c>
      <c r="AH382" s="8">
        <v>0.0</v>
      </c>
      <c r="AI382" s="8">
        <v>1.0</v>
      </c>
      <c r="AJ382" s="8">
        <v>1.0</v>
      </c>
      <c r="AK382" s="8" t="s">
        <v>75</v>
      </c>
      <c r="AL382" s="16">
        <v>0.19</v>
      </c>
      <c r="AM382" s="16">
        <v>0.81</v>
      </c>
      <c r="AN382" s="16">
        <v>7.65</v>
      </c>
      <c r="AO382" s="16">
        <v>16.4</v>
      </c>
      <c r="AP382" s="19">
        <v>0.0</v>
      </c>
      <c r="AQ382" s="19">
        <v>0.0</v>
      </c>
      <c r="AR382" s="19">
        <v>0.0</v>
      </c>
      <c r="AS382" s="19">
        <v>0.0</v>
      </c>
      <c r="AT382" s="16">
        <v>1.0</v>
      </c>
      <c r="AU382" s="16">
        <v>25.0</v>
      </c>
      <c r="AV382" s="16">
        <v>10.0</v>
      </c>
      <c r="AW382" s="16">
        <v>12.0</v>
      </c>
      <c r="AX382" s="17">
        <f t="shared" si="3"/>
        <v>0.6</v>
      </c>
      <c r="AY382" s="17">
        <v>0.0</v>
      </c>
      <c r="AZ382" s="17">
        <v>0.0</v>
      </c>
      <c r="BA382" s="17">
        <v>0.0</v>
      </c>
      <c r="BB382" s="17">
        <v>0.0</v>
      </c>
      <c r="BC382" s="17">
        <v>0.0</v>
      </c>
      <c r="BD382" s="8" t="s">
        <v>1615</v>
      </c>
      <c r="BE382" s="69" t="s">
        <v>2488</v>
      </c>
    </row>
    <row r="383" ht="15.75" customHeight="1">
      <c r="A383" s="51">
        <v>4000227.0</v>
      </c>
      <c r="B383" s="8"/>
      <c r="C383" s="33">
        <v>4.0</v>
      </c>
      <c r="D383" s="8" t="s">
        <v>1603</v>
      </c>
      <c r="E383" s="33">
        <v>1.0</v>
      </c>
      <c r="F383" s="8" t="s">
        <v>1604</v>
      </c>
      <c r="G383" s="8">
        <v>1.0</v>
      </c>
      <c r="H383" s="8" t="s">
        <v>1605</v>
      </c>
      <c r="I383" s="44">
        <v>6.934177769313E12</v>
      </c>
      <c r="J383" s="44">
        <v>6.934177769313E12</v>
      </c>
      <c r="K383" s="11" t="s">
        <v>2489</v>
      </c>
      <c r="L383" s="44" t="s">
        <v>2490</v>
      </c>
      <c r="M383" s="26" t="s">
        <v>2491</v>
      </c>
      <c r="N383" s="11">
        <f t="shared" si="1"/>
        <v>27</v>
      </c>
      <c r="O383" s="8" t="s">
        <v>1609</v>
      </c>
      <c r="P383" s="8" t="s">
        <v>2265</v>
      </c>
      <c r="Q383" s="68">
        <v>1850.72</v>
      </c>
      <c r="R383" s="12">
        <f t="shared" si="2"/>
        <v>2146.8352</v>
      </c>
      <c r="S383" s="8" t="s">
        <v>238</v>
      </c>
      <c r="T383" s="9" t="s">
        <v>1611</v>
      </c>
      <c r="U383" s="9" t="s">
        <v>1612</v>
      </c>
      <c r="V383" s="13">
        <v>45693.0</v>
      </c>
      <c r="W383" s="44" t="s">
        <v>2490</v>
      </c>
      <c r="X383" s="44"/>
      <c r="Y383" s="44"/>
      <c r="Z383" s="44"/>
      <c r="AA383" s="44" t="s">
        <v>2490</v>
      </c>
      <c r="AB383" s="44"/>
      <c r="AC383" s="44" t="s">
        <v>2490</v>
      </c>
      <c r="AD383" s="44"/>
      <c r="AE383" s="44"/>
      <c r="AF383" s="11" t="s">
        <v>2492</v>
      </c>
      <c r="AG383" s="8">
        <v>2.0</v>
      </c>
      <c r="AH383" s="8">
        <v>0.0</v>
      </c>
      <c r="AI383" s="8">
        <v>1.0</v>
      </c>
      <c r="AJ383" s="8">
        <v>1.0</v>
      </c>
      <c r="AK383" s="8" t="s">
        <v>75</v>
      </c>
      <c r="AL383" s="16">
        <v>0.18</v>
      </c>
      <c r="AM383" s="16">
        <v>0.81</v>
      </c>
      <c r="AN383" s="16">
        <v>7.39</v>
      </c>
      <c r="AO383" s="16">
        <v>15.98</v>
      </c>
      <c r="AP383" s="19">
        <v>0.0</v>
      </c>
      <c r="AQ383" s="19">
        <v>0.0</v>
      </c>
      <c r="AR383" s="19">
        <v>0.0</v>
      </c>
      <c r="AS383" s="19">
        <v>0.0</v>
      </c>
      <c r="AT383" s="16">
        <v>1.0</v>
      </c>
      <c r="AU383" s="16">
        <v>25.0</v>
      </c>
      <c r="AV383" s="16">
        <v>10.0</v>
      </c>
      <c r="AW383" s="16">
        <v>12.0</v>
      </c>
      <c r="AX383" s="17">
        <f t="shared" si="3"/>
        <v>0.6</v>
      </c>
      <c r="AY383" s="17">
        <v>0.0</v>
      </c>
      <c r="AZ383" s="17">
        <v>0.0</v>
      </c>
      <c r="BA383" s="17">
        <v>0.0</v>
      </c>
      <c r="BB383" s="17">
        <v>0.0</v>
      </c>
      <c r="BC383" s="17">
        <v>0.0</v>
      </c>
      <c r="BD383" s="8" t="s">
        <v>1615</v>
      </c>
      <c r="BE383" s="69" t="s">
        <v>2493</v>
      </c>
    </row>
    <row r="384" ht="15.75" customHeight="1">
      <c r="A384" s="51">
        <v>4000228.0</v>
      </c>
      <c r="B384" s="8"/>
      <c r="C384" s="33">
        <v>4.0</v>
      </c>
      <c r="D384" s="8" t="s">
        <v>1603</v>
      </c>
      <c r="E384" s="33">
        <v>1.0</v>
      </c>
      <c r="F384" s="8" t="s">
        <v>1604</v>
      </c>
      <c r="G384" s="8">
        <v>1.0</v>
      </c>
      <c r="H384" s="8" t="s">
        <v>1605</v>
      </c>
      <c r="I384" s="44">
        <v>8.806094344332E12</v>
      </c>
      <c r="J384" s="44">
        <v>8.806094344332E12</v>
      </c>
      <c r="K384" s="11" t="s">
        <v>2494</v>
      </c>
      <c r="L384" s="44" t="s">
        <v>2495</v>
      </c>
      <c r="M384" s="26" t="s">
        <v>2496</v>
      </c>
      <c r="N384" s="11">
        <f t="shared" si="1"/>
        <v>29</v>
      </c>
      <c r="O384" s="8" t="s">
        <v>1609</v>
      </c>
      <c r="P384" s="8" t="s">
        <v>1930</v>
      </c>
      <c r="Q384" s="68">
        <v>3515.17</v>
      </c>
      <c r="R384" s="12">
        <f t="shared" si="2"/>
        <v>4077.5972</v>
      </c>
      <c r="S384" s="8" t="s">
        <v>238</v>
      </c>
      <c r="T384" s="9" t="s">
        <v>1611</v>
      </c>
      <c r="U384" s="9" t="s">
        <v>1612</v>
      </c>
      <c r="V384" s="13">
        <v>45693.0</v>
      </c>
      <c r="W384" s="44" t="s">
        <v>2495</v>
      </c>
      <c r="X384" s="44"/>
      <c r="Y384" s="44"/>
      <c r="Z384" s="44"/>
      <c r="AA384" s="44" t="s">
        <v>2495</v>
      </c>
      <c r="AB384" s="44"/>
      <c r="AC384" s="44" t="s">
        <v>2495</v>
      </c>
      <c r="AD384" s="44"/>
      <c r="AE384" s="44"/>
      <c r="AF384" s="11" t="s">
        <v>2497</v>
      </c>
      <c r="AG384" s="8">
        <v>2.0</v>
      </c>
      <c r="AH384" s="8">
        <v>0.0</v>
      </c>
      <c r="AI384" s="8">
        <v>1.0</v>
      </c>
      <c r="AJ384" s="8">
        <v>1.0</v>
      </c>
      <c r="AK384" s="8" t="s">
        <v>75</v>
      </c>
      <c r="AL384" s="16">
        <v>0.18</v>
      </c>
      <c r="AM384" s="16">
        <v>0.81</v>
      </c>
      <c r="AN384" s="16">
        <v>7.48</v>
      </c>
      <c r="AO384" s="16">
        <v>15.96</v>
      </c>
      <c r="AP384" s="19">
        <v>0.0</v>
      </c>
      <c r="AQ384" s="19">
        <v>0.0</v>
      </c>
      <c r="AR384" s="19">
        <v>0.0</v>
      </c>
      <c r="AS384" s="19">
        <v>0.0</v>
      </c>
      <c r="AT384" s="16">
        <v>1.0</v>
      </c>
      <c r="AU384" s="16">
        <v>25.0</v>
      </c>
      <c r="AV384" s="16">
        <v>10.0</v>
      </c>
      <c r="AW384" s="16">
        <v>12.0</v>
      </c>
      <c r="AX384" s="17">
        <f t="shared" si="3"/>
        <v>0.6</v>
      </c>
      <c r="AY384" s="17">
        <v>0.0</v>
      </c>
      <c r="AZ384" s="17">
        <v>0.0</v>
      </c>
      <c r="BA384" s="17">
        <v>0.0</v>
      </c>
      <c r="BB384" s="17">
        <v>0.0</v>
      </c>
      <c r="BC384" s="17">
        <v>0.0</v>
      </c>
      <c r="BD384" s="8" t="s">
        <v>1615</v>
      </c>
      <c r="BE384" s="69" t="s">
        <v>2498</v>
      </c>
    </row>
    <row r="385" ht="15.75" customHeight="1">
      <c r="A385" s="51">
        <v>4000229.0</v>
      </c>
      <c r="B385" s="8"/>
      <c r="C385" s="33">
        <v>4.0</v>
      </c>
      <c r="D385" s="8" t="s">
        <v>1603</v>
      </c>
      <c r="E385" s="33">
        <v>1.0</v>
      </c>
      <c r="F385" s="8" t="s">
        <v>1604</v>
      </c>
      <c r="G385" s="8">
        <v>1.0</v>
      </c>
      <c r="H385" s="8" t="s">
        <v>1605</v>
      </c>
      <c r="I385" s="44">
        <v>8.806094344424E12</v>
      </c>
      <c r="J385" s="44">
        <v>8.806094344424E12</v>
      </c>
      <c r="K385" s="11" t="s">
        <v>2494</v>
      </c>
      <c r="L385" s="44" t="s">
        <v>2499</v>
      </c>
      <c r="M385" s="26" t="s">
        <v>2500</v>
      </c>
      <c r="N385" s="11">
        <f t="shared" si="1"/>
        <v>29</v>
      </c>
      <c r="O385" s="8" t="s">
        <v>1609</v>
      </c>
      <c r="P385" s="8" t="s">
        <v>1930</v>
      </c>
      <c r="Q385" s="68">
        <v>3515.17</v>
      </c>
      <c r="R385" s="12">
        <f t="shared" si="2"/>
        <v>4077.5972</v>
      </c>
      <c r="S385" s="8" t="s">
        <v>238</v>
      </c>
      <c r="T385" s="9" t="s">
        <v>1611</v>
      </c>
      <c r="U385" s="9" t="s">
        <v>1612</v>
      </c>
      <c r="V385" s="13">
        <v>45694.0</v>
      </c>
      <c r="W385" s="44" t="s">
        <v>2499</v>
      </c>
      <c r="X385" s="44"/>
      <c r="Y385" s="44"/>
      <c r="Z385" s="44"/>
      <c r="AA385" s="44" t="s">
        <v>2499</v>
      </c>
      <c r="AB385" s="44"/>
      <c r="AC385" s="44" t="s">
        <v>2499</v>
      </c>
      <c r="AD385" s="44"/>
      <c r="AE385" s="44"/>
      <c r="AF385" s="11" t="s">
        <v>2501</v>
      </c>
      <c r="AG385" s="8">
        <v>2.0</v>
      </c>
      <c r="AH385" s="8">
        <v>0.0</v>
      </c>
      <c r="AI385" s="8">
        <v>1.0</v>
      </c>
      <c r="AJ385" s="8">
        <v>1.0</v>
      </c>
      <c r="AK385" s="8" t="s">
        <v>75</v>
      </c>
      <c r="AL385" s="16">
        <v>0.18</v>
      </c>
      <c r="AM385" s="16">
        <v>0.81</v>
      </c>
      <c r="AN385" s="16">
        <v>7.48</v>
      </c>
      <c r="AO385" s="16">
        <v>15.96</v>
      </c>
      <c r="AP385" s="19">
        <v>0.0</v>
      </c>
      <c r="AQ385" s="19">
        <v>0.0</v>
      </c>
      <c r="AR385" s="19">
        <v>0.0</v>
      </c>
      <c r="AS385" s="19">
        <v>0.0</v>
      </c>
      <c r="AT385" s="16">
        <v>1.0</v>
      </c>
      <c r="AU385" s="16">
        <v>25.0</v>
      </c>
      <c r="AV385" s="16">
        <v>10.0</v>
      </c>
      <c r="AW385" s="16">
        <v>12.0</v>
      </c>
      <c r="AX385" s="17">
        <f t="shared" si="3"/>
        <v>0.6</v>
      </c>
      <c r="AY385" s="17">
        <v>0.0</v>
      </c>
      <c r="AZ385" s="17">
        <v>0.0</v>
      </c>
      <c r="BA385" s="17">
        <v>0.0</v>
      </c>
      <c r="BB385" s="17">
        <v>0.0</v>
      </c>
      <c r="BC385" s="17">
        <v>0.0</v>
      </c>
      <c r="BD385" s="8" t="s">
        <v>1615</v>
      </c>
      <c r="BE385" s="69" t="s">
        <v>2502</v>
      </c>
    </row>
    <row r="386" ht="15.75" customHeight="1">
      <c r="A386" s="51">
        <v>4000230.0</v>
      </c>
      <c r="B386" s="8"/>
      <c r="C386" s="33">
        <v>4.0</v>
      </c>
      <c r="D386" s="8" t="s">
        <v>1603</v>
      </c>
      <c r="E386" s="33">
        <v>1.0</v>
      </c>
      <c r="F386" s="8" t="s">
        <v>1604</v>
      </c>
      <c r="G386" s="8">
        <v>1.0</v>
      </c>
      <c r="H386" s="8" t="s">
        <v>1605</v>
      </c>
      <c r="I386" s="44">
        <v>8.806094344493E12</v>
      </c>
      <c r="J386" s="44">
        <v>8.806094344493E12</v>
      </c>
      <c r="K386" s="11" t="s">
        <v>2494</v>
      </c>
      <c r="L386" s="44" t="s">
        <v>2503</v>
      </c>
      <c r="M386" s="26" t="s">
        <v>2504</v>
      </c>
      <c r="N386" s="11">
        <f t="shared" si="1"/>
        <v>29</v>
      </c>
      <c r="O386" s="8" t="s">
        <v>1609</v>
      </c>
      <c r="P386" s="8" t="s">
        <v>1930</v>
      </c>
      <c r="Q386" s="68">
        <v>3515.17</v>
      </c>
      <c r="R386" s="12">
        <f t="shared" si="2"/>
        <v>4077.5972</v>
      </c>
      <c r="S386" s="8" t="s">
        <v>238</v>
      </c>
      <c r="T386" s="9" t="s">
        <v>1611</v>
      </c>
      <c r="U386" s="9" t="s">
        <v>1612</v>
      </c>
      <c r="V386" s="13">
        <v>45694.0</v>
      </c>
      <c r="W386" s="44" t="s">
        <v>2503</v>
      </c>
      <c r="X386" s="44"/>
      <c r="Y386" s="44"/>
      <c r="Z386" s="44"/>
      <c r="AA386" s="44" t="s">
        <v>2503</v>
      </c>
      <c r="AB386" s="44"/>
      <c r="AC386" s="44" t="s">
        <v>2503</v>
      </c>
      <c r="AD386" s="44"/>
      <c r="AE386" s="44"/>
      <c r="AF386" s="11" t="s">
        <v>2505</v>
      </c>
      <c r="AG386" s="8">
        <v>2.0</v>
      </c>
      <c r="AH386" s="8">
        <v>0.0</v>
      </c>
      <c r="AI386" s="8">
        <v>1.0</v>
      </c>
      <c r="AJ386" s="8">
        <v>1.0</v>
      </c>
      <c r="AK386" s="8" t="s">
        <v>75</v>
      </c>
      <c r="AL386" s="16">
        <v>0.18</v>
      </c>
      <c r="AM386" s="16">
        <v>0.81</v>
      </c>
      <c r="AN386" s="16">
        <v>7.48</v>
      </c>
      <c r="AO386" s="16">
        <v>15.96</v>
      </c>
      <c r="AP386" s="19">
        <v>0.0</v>
      </c>
      <c r="AQ386" s="19">
        <v>0.0</v>
      </c>
      <c r="AR386" s="19">
        <v>0.0</v>
      </c>
      <c r="AS386" s="19">
        <v>0.0</v>
      </c>
      <c r="AT386" s="16">
        <v>1.0</v>
      </c>
      <c r="AU386" s="16">
        <v>25.0</v>
      </c>
      <c r="AV386" s="16">
        <v>10.0</v>
      </c>
      <c r="AW386" s="16">
        <v>12.0</v>
      </c>
      <c r="AX386" s="17">
        <f t="shared" si="3"/>
        <v>0.6</v>
      </c>
      <c r="AY386" s="17">
        <v>0.0</v>
      </c>
      <c r="AZ386" s="17">
        <v>0.0</v>
      </c>
      <c r="BA386" s="17">
        <v>0.0</v>
      </c>
      <c r="BB386" s="17">
        <v>0.0</v>
      </c>
      <c r="BC386" s="17">
        <v>0.0</v>
      </c>
      <c r="BD386" s="8" t="s">
        <v>1615</v>
      </c>
      <c r="BE386" s="69" t="s">
        <v>2506</v>
      </c>
    </row>
    <row r="387" ht="15.75" customHeight="1">
      <c r="A387" s="51">
        <v>4000231.0</v>
      </c>
      <c r="B387" s="8"/>
      <c r="C387" s="33">
        <v>4.0</v>
      </c>
      <c r="D387" s="8" t="s">
        <v>1603</v>
      </c>
      <c r="E387" s="33">
        <v>1.0</v>
      </c>
      <c r="F387" s="8" t="s">
        <v>1604</v>
      </c>
      <c r="G387" s="8">
        <v>1.0</v>
      </c>
      <c r="H387" s="8" t="s">
        <v>1605</v>
      </c>
      <c r="I387" s="44">
        <v>6.93417773496E12</v>
      </c>
      <c r="J387" s="83">
        <v>6.93417773496E12</v>
      </c>
      <c r="K387" s="11" t="s">
        <v>2507</v>
      </c>
      <c r="L387" s="44" t="s">
        <v>2508</v>
      </c>
      <c r="M387" s="26" t="s">
        <v>2509</v>
      </c>
      <c r="N387" s="11">
        <f t="shared" si="1"/>
        <v>28</v>
      </c>
      <c r="O387" s="8" t="s">
        <v>1609</v>
      </c>
      <c r="P387" s="8" t="s">
        <v>2265</v>
      </c>
      <c r="Q387" s="68">
        <v>1945.05</v>
      </c>
      <c r="R387" s="12">
        <f t="shared" si="2"/>
        <v>2256.258</v>
      </c>
      <c r="S387" s="8" t="s">
        <v>238</v>
      </c>
      <c r="T387" s="9" t="s">
        <v>1611</v>
      </c>
      <c r="U387" s="9" t="s">
        <v>1612</v>
      </c>
      <c r="V387" s="13">
        <v>45694.0</v>
      </c>
      <c r="W387" s="44" t="s">
        <v>2508</v>
      </c>
      <c r="X387" s="44"/>
      <c r="Y387" s="44"/>
      <c r="Z387" s="44"/>
      <c r="AA387" s="44" t="s">
        <v>2508</v>
      </c>
      <c r="AB387" s="44"/>
      <c r="AC387" s="44" t="s">
        <v>2508</v>
      </c>
      <c r="AD387" s="44"/>
      <c r="AE387" s="44"/>
      <c r="AF387" s="11"/>
      <c r="AG387" s="8">
        <v>2.0</v>
      </c>
      <c r="AH387" s="8">
        <v>0.0</v>
      </c>
      <c r="AI387" s="8">
        <v>1.0</v>
      </c>
      <c r="AJ387" s="8">
        <v>1.0</v>
      </c>
      <c r="AK387" s="8" t="s">
        <v>75</v>
      </c>
      <c r="AL387" s="16">
        <v>0.19</v>
      </c>
      <c r="AM387" s="16">
        <v>0.81</v>
      </c>
      <c r="AN387" s="16">
        <v>7.65</v>
      </c>
      <c r="AO387" s="16">
        <v>16.4</v>
      </c>
      <c r="AP387" s="19">
        <v>0.0</v>
      </c>
      <c r="AQ387" s="19">
        <v>0.0</v>
      </c>
      <c r="AR387" s="19">
        <v>0.0</v>
      </c>
      <c r="AS387" s="19">
        <v>0.0</v>
      </c>
      <c r="AT387" s="16">
        <v>1.0</v>
      </c>
      <c r="AU387" s="16">
        <v>25.0</v>
      </c>
      <c r="AV387" s="16">
        <v>10.0</v>
      </c>
      <c r="AW387" s="16">
        <v>12.0</v>
      </c>
      <c r="AX387" s="17">
        <f t="shared" si="3"/>
        <v>0.6</v>
      </c>
      <c r="AY387" s="17">
        <v>0.0</v>
      </c>
      <c r="AZ387" s="17">
        <v>0.0</v>
      </c>
      <c r="BA387" s="17">
        <v>0.0</v>
      </c>
      <c r="BB387" s="17">
        <v>0.0</v>
      </c>
      <c r="BC387" s="17">
        <v>0.0</v>
      </c>
      <c r="BD387" s="8" t="s">
        <v>1615</v>
      </c>
      <c r="BE387" s="69" t="s">
        <v>2510</v>
      </c>
    </row>
    <row r="388" ht="15.75" customHeight="1">
      <c r="A388" s="51">
        <v>4000232.0</v>
      </c>
      <c r="B388" s="8"/>
      <c r="C388" s="33">
        <v>4.0</v>
      </c>
      <c r="D388" s="8" t="s">
        <v>1603</v>
      </c>
      <c r="E388" s="33">
        <v>1.0</v>
      </c>
      <c r="F388" s="8" t="s">
        <v>1604</v>
      </c>
      <c r="G388" s="8">
        <v>1.0</v>
      </c>
      <c r="H388" s="8" t="s">
        <v>1605</v>
      </c>
      <c r="I388" s="44">
        <v>8.806094297478E12</v>
      </c>
      <c r="J388" s="44">
        <v>8.806094297478E12</v>
      </c>
      <c r="K388" s="11" t="s">
        <v>2511</v>
      </c>
      <c r="L388" s="44" t="s">
        <v>2512</v>
      </c>
      <c r="M388" s="26" t="s">
        <v>2513</v>
      </c>
      <c r="N388" s="11">
        <f t="shared" si="1"/>
        <v>29</v>
      </c>
      <c r="O388" s="8" t="s">
        <v>1609</v>
      </c>
      <c r="P388" s="8" t="s">
        <v>1930</v>
      </c>
      <c r="Q388" s="68">
        <v>3421.74</v>
      </c>
      <c r="R388" s="12">
        <f t="shared" si="2"/>
        <v>3969.2184</v>
      </c>
      <c r="S388" s="8" t="s">
        <v>238</v>
      </c>
      <c r="T388" s="9" t="s">
        <v>1611</v>
      </c>
      <c r="U388" s="9" t="s">
        <v>1612</v>
      </c>
      <c r="V388" s="13">
        <v>45694.0</v>
      </c>
      <c r="W388" s="44" t="s">
        <v>2512</v>
      </c>
      <c r="X388" s="44"/>
      <c r="Y388" s="44"/>
      <c r="Z388" s="44"/>
      <c r="AA388" s="44" t="s">
        <v>2512</v>
      </c>
      <c r="AB388" s="44"/>
      <c r="AC388" s="44" t="s">
        <v>2512</v>
      </c>
      <c r="AD388" s="44"/>
      <c r="AE388" s="44"/>
      <c r="AF388" s="11" t="s">
        <v>2514</v>
      </c>
      <c r="AG388" s="8">
        <v>2.0</v>
      </c>
      <c r="AH388" s="8">
        <v>0.0</v>
      </c>
      <c r="AI388" s="8">
        <v>1.0</v>
      </c>
      <c r="AJ388" s="8">
        <v>1.0</v>
      </c>
      <c r="AK388" s="8" t="s">
        <v>75</v>
      </c>
      <c r="AL388" s="16">
        <v>0.18</v>
      </c>
      <c r="AM388" s="16">
        <v>0.81</v>
      </c>
      <c r="AN388" s="16">
        <v>7.4</v>
      </c>
      <c r="AO388" s="16">
        <v>15.97</v>
      </c>
      <c r="AP388" s="19">
        <v>0.0</v>
      </c>
      <c r="AQ388" s="19">
        <v>0.0</v>
      </c>
      <c r="AR388" s="19">
        <v>0.0</v>
      </c>
      <c r="AS388" s="19">
        <v>0.0</v>
      </c>
      <c r="AT388" s="16">
        <v>1.0</v>
      </c>
      <c r="AU388" s="16">
        <v>25.0</v>
      </c>
      <c r="AV388" s="16">
        <v>10.0</v>
      </c>
      <c r="AW388" s="16">
        <v>12.0</v>
      </c>
      <c r="AX388" s="17">
        <f t="shared" si="3"/>
        <v>0.6</v>
      </c>
      <c r="AY388" s="17">
        <v>0.0</v>
      </c>
      <c r="AZ388" s="17">
        <v>0.0</v>
      </c>
      <c r="BA388" s="17">
        <v>0.0</v>
      </c>
      <c r="BB388" s="17">
        <v>0.0</v>
      </c>
      <c r="BC388" s="17">
        <v>0.0</v>
      </c>
      <c r="BD388" s="8" t="s">
        <v>1615</v>
      </c>
      <c r="BE388" s="39" t="s">
        <v>2515</v>
      </c>
    </row>
    <row r="389" ht="15.75" customHeight="1">
      <c r="A389" s="51">
        <v>4000233.0</v>
      </c>
      <c r="B389" s="8"/>
      <c r="C389" s="33">
        <v>4.0</v>
      </c>
      <c r="D389" s="8" t="s">
        <v>1603</v>
      </c>
      <c r="E389" s="33">
        <v>1.0</v>
      </c>
      <c r="F389" s="8" t="s">
        <v>1604</v>
      </c>
      <c r="G389" s="8">
        <v>1.0</v>
      </c>
      <c r="H389" s="8" t="s">
        <v>1605</v>
      </c>
      <c r="I389" s="44">
        <v>8.806094344462E12</v>
      </c>
      <c r="J389" s="44">
        <v>8.806094344462E12</v>
      </c>
      <c r="K389" s="11" t="s">
        <v>2494</v>
      </c>
      <c r="L389" s="44" t="s">
        <v>2516</v>
      </c>
      <c r="M389" s="26" t="s">
        <v>2504</v>
      </c>
      <c r="N389" s="11">
        <f t="shared" si="1"/>
        <v>29</v>
      </c>
      <c r="O389" s="8" t="s">
        <v>1609</v>
      </c>
      <c r="P389" s="8" t="s">
        <v>1930</v>
      </c>
      <c r="Q389" s="68">
        <v>3515.72</v>
      </c>
      <c r="R389" s="12">
        <f t="shared" si="2"/>
        <v>4078.2352</v>
      </c>
      <c r="S389" s="8" t="s">
        <v>238</v>
      </c>
      <c r="T389" s="9" t="s">
        <v>1611</v>
      </c>
      <c r="U389" s="9" t="s">
        <v>1612</v>
      </c>
      <c r="V389" s="13">
        <v>45694.0</v>
      </c>
      <c r="W389" s="44" t="s">
        <v>2516</v>
      </c>
      <c r="X389" s="44"/>
      <c r="Y389" s="44"/>
      <c r="Z389" s="44"/>
      <c r="AA389" s="44" t="s">
        <v>2516</v>
      </c>
      <c r="AB389" s="44"/>
      <c r="AC389" s="44" t="s">
        <v>2516</v>
      </c>
      <c r="AD389" s="44"/>
      <c r="AE389" s="44"/>
      <c r="AF389" s="11" t="s">
        <v>2517</v>
      </c>
      <c r="AG389" s="8">
        <v>2.0</v>
      </c>
      <c r="AH389" s="8">
        <v>0.0</v>
      </c>
      <c r="AI389" s="8">
        <v>1.0</v>
      </c>
      <c r="AJ389" s="8">
        <v>1.0</v>
      </c>
      <c r="AK389" s="8" t="s">
        <v>75</v>
      </c>
      <c r="AL389" s="16">
        <v>0.19</v>
      </c>
      <c r="AM389" s="16">
        <v>0.81</v>
      </c>
      <c r="AN389" s="16">
        <v>7.65</v>
      </c>
      <c r="AO389" s="16">
        <v>16.4</v>
      </c>
      <c r="AP389" s="19">
        <v>0.0</v>
      </c>
      <c r="AQ389" s="19">
        <v>0.0</v>
      </c>
      <c r="AR389" s="19">
        <v>0.0</v>
      </c>
      <c r="AS389" s="19">
        <v>0.0</v>
      </c>
      <c r="AT389" s="16">
        <v>1.0</v>
      </c>
      <c r="AU389" s="16">
        <v>25.0</v>
      </c>
      <c r="AV389" s="16">
        <v>10.0</v>
      </c>
      <c r="AW389" s="16">
        <v>12.0</v>
      </c>
      <c r="AX389" s="17">
        <f t="shared" si="3"/>
        <v>0.6</v>
      </c>
      <c r="AY389" s="17">
        <v>0.0</v>
      </c>
      <c r="AZ389" s="17">
        <v>0.0</v>
      </c>
      <c r="BA389" s="17">
        <v>0.0</v>
      </c>
      <c r="BB389" s="17">
        <v>0.0</v>
      </c>
      <c r="BC389" s="17">
        <v>0.0</v>
      </c>
      <c r="BD389" s="8" t="s">
        <v>1615</v>
      </c>
      <c r="BE389" s="39" t="s">
        <v>2518</v>
      </c>
    </row>
    <row r="390" ht="15.75" customHeight="1">
      <c r="A390" s="76">
        <v>4000234.0</v>
      </c>
      <c r="B390" s="8"/>
      <c r="C390" s="33">
        <v>4.0</v>
      </c>
      <c r="D390" s="8" t="s">
        <v>1603</v>
      </c>
      <c r="E390" s="33">
        <v>1.0</v>
      </c>
      <c r="F390" s="8" t="s">
        <v>1604</v>
      </c>
      <c r="G390" s="8">
        <v>1.0</v>
      </c>
      <c r="H390" s="8" t="s">
        <v>1605</v>
      </c>
      <c r="I390" s="44">
        <v>8.806094297515E12</v>
      </c>
      <c r="J390" s="44">
        <v>8.806094297515E12</v>
      </c>
      <c r="K390" s="11" t="s">
        <v>2511</v>
      </c>
      <c r="L390" s="44" t="s">
        <v>2512</v>
      </c>
      <c r="M390" s="26" t="s">
        <v>2513</v>
      </c>
      <c r="N390" s="11">
        <f t="shared" si="1"/>
        <v>29</v>
      </c>
      <c r="O390" s="8" t="s">
        <v>1609</v>
      </c>
      <c r="P390" s="8" t="s">
        <v>1930</v>
      </c>
      <c r="Q390" s="68">
        <v>3421.74</v>
      </c>
      <c r="R390" s="12">
        <f t="shared" si="2"/>
        <v>3969.2184</v>
      </c>
      <c r="S390" s="8" t="s">
        <v>238</v>
      </c>
      <c r="T390" s="9" t="s">
        <v>1611</v>
      </c>
      <c r="U390" s="9" t="s">
        <v>1612</v>
      </c>
      <c r="V390" s="13">
        <v>45695.0</v>
      </c>
      <c r="W390" s="44" t="s">
        <v>2519</v>
      </c>
      <c r="X390" s="44"/>
      <c r="Y390" s="44"/>
      <c r="Z390" s="44"/>
      <c r="AA390" s="44" t="s">
        <v>2519</v>
      </c>
      <c r="AB390" s="44"/>
      <c r="AC390" s="44" t="s">
        <v>2519</v>
      </c>
      <c r="AD390" s="44"/>
      <c r="AE390" s="44"/>
      <c r="AF390" s="11" t="s">
        <v>2514</v>
      </c>
      <c r="AG390" s="8">
        <v>2.0</v>
      </c>
      <c r="AH390" s="8">
        <v>0.0</v>
      </c>
      <c r="AI390" s="8">
        <v>1.0</v>
      </c>
      <c r="AJ390" s="8">
        <v>1.0</v>
      </c>
      <c r="AK390" s="8" t="s">
        <v>75</v>
      </c>
      <c r="AL390" s="16">
        <v>0.18</v>
      </c>
      <c r="AM390" s="16">
        <v>0.81</v>
      </c>
      <c r="AN390" s="16">
        <v>7.4</v>
      </c>
      <c r="AO390" s="16">
        <v>15.97</v>
      </c>
      <c r="AP390" s="19">
        <v>0.0</v>
      </c>
      <c r="AQ390" s="19">
        <v>0.0</v>
      </c>
      <c r="AR390" s="19">
        <v>0.0</v>
      </c>
      <c r="AS390" s="19">
        <v>0.0</v>
      </c>
      <c r="AT390" s="16">
        <v>1.0</v>
      </c>
      <c r="AU390" s="16">
        <v>25.0</v>
      </c>
      <c r="AV390" s="16">
        <v>10.0</v>
      </c>
      <c r="AW390" s="16">
        <v>12.0</v>
      </c>
      <c r="AX390" s="17">
        <f t="shared" si="3"/>
        <v>0.6</v>
      </c>
      <c r="AY390" s="17">
        <v>0.0</v>
      </c>
      <c r="AZ390" s="17">
        <v>0.0</v>
      </c>
      <c r="BA390" s="17">
        <v>0.0</v>
      </c>
      <c r="BB390" s="17">
        <v>0.0</v>
      </c>
      <c r="BC390" s="17">
        <v>0.0</v>
      </c>
      <c r="BD390" s="8" t="s">
        <v>1615</v>
      </c>
      <c r="BE390" s="39" t="s">
        <v>2520</v>
      </c>
    </row>
    <row r="391" ht="15.0" customHeight="1">
      <c r="A391" s="76">
        <v>4000235.0</v>
      </c>
      <c r="B391" s="8"/>
      <c r="C391" s="33">
        <v>4.0</v>
      </c>
      <c r="D391" s="8" t="s">
        <v>1603</v>
      </c>
      <c r="E391" s="33">
        <v>1.0</v>
      </c>
      <c r="F391" s="8" t="s">
        <v>1604</v>
      </c>
      <c r="G391" s="8">
        <v>1.0</v>
      </c>
      <c r="H391" s="8" t="s">
        <v>1605</v>
      </c>
      <c r="I391" s="44">
        <v>8.806094297409E12</v>
      </c>
      <c r="J391" s="44">
        <v>8.806094297409E12</v>
      </c>
      <c r="K391" s="11" t="s">
        <v>2511</v>
      </c>
      <c r="L391" s="44" t="s">
        <v>2512</v>
      </c>
      <c r="M391" s="26" t="s">
        <v>2513</v>
      </c>
      <c r="N391" s="11">
        <f t="shared" si="1"/>
        <v>29</v>
      </c>
      <c r="O391" s="8" t="s">
        <v>1609</v>
      </c>
      <c r="P391" s="8" t="s">
        <v>1930</v>
      </c>
      <c r="Q391" s="68">
        <v>3421.74</v>
      </c>
      <c r="R391" s="12">
        <f t="shared" si="2"/>
        <v>3969.2184</v>
      </c>
      <c r="S391" s="8" t="s">
        <v>238</v>
      </c>
      <c r="T391" s="9" t="s">
        <v>1611</v>
      </c>
      <c r="U391" s="9" t="s">
        <v>1612</v>
      </c>
      <c r="V391" s="13">
        <v>45695.0</v>
      </c>
      <c r="W391" s="44" t="s">
        <v>2521</v>
      </c>
      <c r="X391" s="44"/>
      <c r="Y391" s="44"/>
      <c r="Z391" s="44"/>
      <c r="AA391" s="44" t="s">
        <v>2521</v>
      </c>
      <c r="AB391" s="44"/>
      <c r="AC391" s="44" t="s">
        <v>2521</v>
      </c>
      <c r="AD391" s="44"/>
      <c r="AE391" s="44"/>
      <c r="AF391" s="11" t="s">
        <v>2514</v>
      </c>
      <c r="AG391" s="8">
        <v>2.0</v>
      </c>
      <c r="AH391" s="8">
        <v>0.0</v>
      </c>
      <c r="AI391" s="8">
        <v>1.0</v>
      </c>
      <c r="AJ391" s="8">
        <v>1.0</v>
      </c>
      <c r="AK391" s="8" t="s">
        <v>75</v>
      </c>
      <c r="AL391" s="16">
        <v>0.18</v>
      </c>
      <c r="AM391" s="16">
        <v>0.81</v>
      </c>
      <c r="AN391" s="16">
        <v>7.4</v>
      </c>
      <c r="AO391" s="16">
        <v>15.97</v>
      </c>
      <c r="AP391" s="19">
        <v>0.0</v>
      </c>
      <c r="AQ391" s="19">
        <v>0.0</v>
      </c>
      <c r="AR391" s="19">
        <v>0.0</v>
      </c>
      <c r="AS391" s="19">
        <v>0.0</v>
      </c>
      <c r="AT391" s="16">
        <v>1.0</v>
      </c>
      <c r="AU391" s="16">
        <v>25.0</v>
      </c>
      <c r="AV391" s="16">
        <v>10.0</v>
      </c>
      <c r="AW391" s="16">
        <v>12.0</v>
      </c>
      <c r="AX391" s="17">
        <f t="shared" si="3"/>
        <v>0.6</v>
      </c>
      <c r="AY391" s="17">
        <v>0.0</v>
      </c>
      <c r="AZ391" s="17">
        <v>0.0</v>
      </c>
      <c r="BA391" s="17">
        <v>0.0</v>
      </c>
      <c r="BB391" s="17">
        <v>0.0</v>
      </c>
      <c r="BC391" s="17">
        <v>0.0</v>
      </c>
      <c r="BD391" s="8" t="s">
        <v>1615</v>
      </c>
      <c r="BE391" s="69" t="s">
        <v>2522</v>
      </c>
    </row>
    <row r="392" ht="15.75" customHeight="1">
      <c r="A392" s="76">
        <v>4000236.0</v>
      </c>
      <c r="B392" s="8"/>
      <c r="C392" s="33">
        <v>4.0</v>
      </c>
      <c r="D392" s="8" t="s">
        <v>1603</v>
      </c>
      <c r="E392" s="33">
        <v>1.0</v>
      </c>
      <c r="F392" s="8" t="s">
        <v>1604</v>
      </c>
      <c r="G392" s="8">
        <v>1.0</v>
      </c>
      <c r="H392" s="8" t="s">
        <v>1605</v>
      </c>
      <c r="I392" s="44">
        <v>8.806094297553E12</v>
      </c>
      <c r="J392" s="44">
        <v>8.806094297553E12</v>
      </c>
      <c r="K392" s="11" t="s">
        <v>2511</v>
      </c>
      <c r="L392" s="44" t="s">
        <v>2512</v>
      </c>
      <c r="M392" s="26" t="s">
        <v>2513</v>
      </c>
      <c r="N392" s="11">
        <f t="shared" si="1"/>
        <v>29</v>
      </c>
      <c r="O392" s="8" t="s">
        <v>1609</v>
      </c>
      <c r="P392" s="8" t="s">
        <v>1930</v>
      </c>
      <c r="Q392" s="68">
        <v>3421.74</v>
      </c>
      <c r="R392" s="12">
        <f t="shared" si="2"/>
        <v>3969.2184</v>
      </c>
      <c r="S392" s="8" t="s">
        <v>238</v>
      </c>
      <c r="T392" s="9" t="s">
        <v>1611</v>
      </c>
      <c r="U392" s="9" t="s">
        <v>1612</v>
      </c>
      <c r="V392" s="13">
        <v>45695.0</v>
      </c>
      <c r="W392" s="44" t="s">
        <v>2523</v>
      </c>
      <c r="X392" s="44"/>
      <c r="Y392" s="44"/>
      <c r="Z392" s="44"/>
      <c r="AA392" s="44" t="s">
        <v>2523</v>
      </c>
      <c r="AB392" s="44"/>
      <c r="AC392" s="44" t="s">
        <v>2523</v>
      </c>
      <c r="AD392" s="44"/>
      <c r="AE392" s="44"/>
      <c r="AF392" s="11" t="s">
        <v>2514</v>
      </c>
      <c r="AG392" s="8">
        <v>2.0</v>
      </c>
      <c r="AH392" s="8">
        <v>0.0</v>
      </c>
      <c r="AI392" s="8">
        <v>1.0</v>
      </c>
      <c r="AJ392" s="8">
        <v>1.0</v>
      </c>
      <c r="AK392" s="8" t="s">
        <v>75</v>
      </c>
      <c r="AL392" s="16">
        <v>0.18</v>
      </c>
      <c r="AM392" s="16">
        <v>0.81</v>
      </c>
      <c r="AN392" s="16">
        <v>7.4</v>
      </c>
      <c r="AO392" s="16">
        <v>15.97</v>
      </c>
      <c r="AP392" s="19">
        <v>0.0</v>
      </c>
      <c r="AQ392" s="19">
        <v>0.0</v>
      </c>
      <c r="AR392" s="19">
        <v>0.0</v>
      </c>
      <c r="AS392" s="19">
        <v>0.0</v>
      </c>
      <c r="AT392" s="16">
        <v>1.0</v>
      </c>
      <c r="AU392" s="16">
        <v>25.0</v>
      </c>
      <c r="AV392" s="16">
        <v>10.0</v>
      </c>
      <c r="AW392" s="16">
        <v>12.0</v>
      </c>
      <c r="AX392" s="17">
        <f t="shared" si="3"/>
        <v>0.6</v>
      </c>
      <c r="AY392" s="17">
        <v>0.0</v>
      </c>
      <c r="AZ392" s="17">
        <v>0.0</v>
      </c>
      <c r="BA392" s="17">
        <v>0.0</v>
      </c>
      <c r="BB392" s="17">
        <v>0.0</v>
      </c>
      <c r="BC392" s="17">
        <v>0.0</v>
      </c>
      <c r="BD392" s="8" t="s">
        <v>1615</v>
      </c>
      <c r="BE392" s="69" t="s">
        <v>2524</v>
      </c>
    </row>
    <row r="393" ht="15.75" customHeight="1">
      <c r="A393" s="51">
        <v>4000237.0</v>
      </c>
      <c r="B393" s="8"/>
      <c r="C393" s="33">
        <v>4.0</v>
      </c>
      <c r="D393" s="8" t="s">
        <v>1603</v>
      </c>
      <c r="E393" s="33">
        <v>1.0</v>
      </c>
      <c r="F393" s="8" t="s">
        <v>1604</v>
      </c>
      <c r="G393" s="8">
        <v>1.0</v>
      </c>
      <c r="H393" s="8" t="s">
        <v>1605</v>
      </c>
      <c r="I393" s="44">
        <v>6.934177768378E12</v>
      </c>
      <c r="J393" s="44">
        <v>6.934177768378E12</v>
      </c>
      <c r="K393" s="11" t="s">
        <v>2525</v>
      </c>
      <c r="L393" s="44" t="s">
        <v>2526</v>
      </c>
      <c r="M393" s="26" t="s">
        <v>2527</v>
      </c>
      <c r="N393" s="11">
        <f t="shared" si="1"/>
        <v>26</v>
      </c>
      <c r="O393" s="8" t="s">
        <v>1609</v>
      </c>
      <c r="P393" s="8" t="s">
        <v>2265</v>
      </c>
      <c r="Q393" s="68">
        <v>1756.38</v>
      </c>
      <c r="R393" s="12">
        <f t="shared" si="2"/>
        <v>2037.4008</v>
      </c>
      <c r="S393" s="8" t="s">
        <v>238</v>
      </c>
      <c r="T393" s="9" t="s">
        <v>1611</v>
      </c>
      <c r="U393" s="9" t="s">
        <v>1612</v>
      </c>
      <c r="V393" s="13">
        <v>45695.0</v>
      </c>
      <c r="W393" s="44" t="s">
        <v>2526</v>
      </c>
      <c r="X393" s="44"/>
      <c r="Y393" s="44"/>
      <c r="Z393" s="44"/>
      <c r="AA393" s="44" t="s">
        <v>2526</v>
      </c>
      <c r="AB393" s="44"/>
      <c r="AC393" s="44" t="s">
        <v>2526</v>
      </c>
      <c r="AD393" s="44"/>
      <c r="AE393" s="44"/>
      <c r="AF393" s="11" t="s">
        <v>2528</v>
      </c>
      <c r="AG393" s="8">
        <v>2.0</v>
      </c>
      <c r="AH393" s="8">
        <v>0.0</v>
      </c>
      <c r="AI393" s="8">
        <v>1.0</v>
      </c>
      <c r="AJ393" s="8">
        <v>1.0</v>
      </c>
      <c r="AK393" s="8" t="s">
        <v>75</v>
      </c>
      <c r="AL393" s="16">
        <v>0.17</v>
      </c>
      <c r="AM393" s="16">
        <v>0.8</v>
      </c>
      <c r="AN393" s="16">
        <v>7.387</v>
      </c>
      <c r="AO393" s="16">
        <v>15.987</v>
      </c>
      <c r="AP393" s="19">
        <v>0.0</v>
      </c>
      <c r="AQ393" s="19">
        <v>0.0</v>
      </c>
      <c r="AR393" s="19">
        <v>0.0</v>
      </c>
      <c r="AS393" s="19">
        <v>0.0</v>
      </c>
      <c r="AT393" s="16">
        <v>1.0</v>
      </c>
      <c r="AU393" s="16">
        <v>25.0</v>
      </c>
      <c r="AV393" s="16">
        <v>10.0</v>
      </c>
      <c r="AW393" s="16">
        <v>12.0</v>
      </c>
      <c r="AX393" s="17">
        <f t="shared" si="3"/>
        <v>0.6</v>
      </c>
      <c r="AY393" s="17">
        <v>0.0</v>
      </c>
      <c r="AZ393" s="17">
        <v>0.0</v>
      </c>
      <c r="BA393" s="17">
        <v>0.0</v>
      </c>
      <c r="BB393" s="17">
        <v>0.0</v>
      </c>
      <c r="BC393" s="17">
        <v>0.0</v>
      </c>
      <c r="BD393" s="8" t="s">
        <v>1615</v>
      </c>
      <c r="BE393" s="69" t="s">
        <v>2529</v>
      </c>
    </row>
    <row r="394" ht="15.75" customHeight="1">
      <c r="A394" s="76">
        <v>4000238.0</v>
      </c>
      <c r="B394" s="8"/>
      <c r="C394" s="33">
        <v>4.0</v>
      </c>
      <c r="D394" s="8" t="s">
        <v>1603</v>
      </c>
      <c r="E394" s="33">
        <v>1.0</v>
      </c>
      <c r="F394" s="8" t="s">
        <v>1604</v>
      </c>
      <c r="G394" s="8">
        <v>1.0</v>
      </c>
      <c r="H394" s="8" t="s">
        <v>1605</v>
      </c>
      <c r="I394" s="44">
        <v>6.934177768361E12</v>
      </c>
      <c r="J394" s="44">
        <v>6.934177768361E12</v>
      </c>
      <c r="K394" s="11" t="s">
        <v>2525</v>
      </c>
      <c r="L394" s="44" t="s">
        <v>2530</v>
      </c>
      <c r="M394" s="26" t="s">
        <v>2531</v>
      </c>
      <c r="N394" s="11">
        <f t="shared" si="1"/>
        <v>26</v>
      </c>
      <c r="O394" s="8" t="s">
        <v>1609</v>
      </c>
      <c r="P394" s="8" t="s">
        <v>2265</v>
      </c>
      <c r="Q394" s="68">
        <v>1756.38</v>
      </c>
      <c r="R394" s="12">
        <f t="shared" si="2"/>
        <v>2037.4008</v>
      </c>
      <c r="S394" s="8" t="s">
        <v>238</v>
      </c>
      <c r="T394" s="9" t="s">
        <v>1611</v>
      </c>
      <c r="U394" s="9" t="s">
        <v>1612</v>
      </c>
      <c r="V394" s="13">
        <v>45698.0</v>
      </c>
      <c r="W394" s="44" t="s">
        <v>2530</v>
      </c>
      <c r="X394" s="44"/>
      <c r="Y394" s="44"/>
      <c r="Z394" s="44"/>
      <c r="AA394" s="44" t="s">
        <v>2530</v>
      </c>
      <c r="AB394" s="44"/>
      <c r="AC394" s="44" t="s">
        <v>2530</v>
      </c>
      <c r="AD394" s="44"/>
      <c r="AE394" s="44"/>
      <c r="AF394" s="11" t="s">
        <v>2528</v>
      </c>
      <c r="AG394" s="8">
        <v>2.0</v>
      </c>
      <c r="AH394" s="8">
        <v>0.0</v>
      </c>
      <c r="AI394" s="8">
        <v>1.0</v>
      </c>
      <c r="AJ394" s="8">
        <v>1.0</v>
      </c>
      <c r="AK394" s="8" t="s">
        <v>75</v>
      </c>
      <c r="AL394" s="16">
        <v>0.17</v>
      </c>
      <c r="AM394" s="16">
        <v>0.8</v>
      </c>
      <c r="AN394" s="16">
        <v>7.387</v>
      </c>
      <c r="AO394" s="16">
        <v>15.987</v>
      </c>
      <c r="AP394" s="19">
        <v>0.0</v>
      </c>
      <c r="AQ394" s="19">
        <v>0.0</v>
      </c>
      <c r="AR394" s="19">
        <v>0.0</v>
      </c>
      <c r="AS394" s="19">
        <v>0.0</v>
      </c>
      <c r="AT394" s="16">
        <v>1.0</v>
      </c>
      <c r="AU394" s="16">
        <v>25.0</v>
      </c>
      <c r="AV394" s="16">
        <v>10.0</v>
      </c>
      <c r="AW394" s="16">
        <v>12.0</v>
      </c>
      <c r="AX394" s="17">
        <f t="shared" si="3"/>
        <v>0.6</v>
      </c>
      <c r="AY394" s="17">
        <v>0.0</v>
      </c>
      <c r="AZ394" s="17">
        <v>0.0</v>
      </c>
      <c r="BA394" s="17">
        <v>0.0</v>
      </c>
      <c r="BB394" s="17">
        <v>0.0</v>
      </c>
      <c r="BC394" s="17">
        <v>0.0</v>
      </c>
      <c r="BD394" s="8" t="s">
        <v>1615</v>
      </c>
      <c r="BE394" s="69" t="s">
        <v>2529</v>
      </c>
    </row>
    <row r="395" ht="15.75" customHeight="1">
      <c r="A395" s="51">
        <v>4000239.0</v>
      </c>
      <c r="B395" s="8"/>
      <c r="C395" s="33">
        <v>4.0</v>
      </c>
      <c r="D395" s="8" t="s">
        <v>1603</v>
      </c>
      <c r="E395" s="33">
        <v>1.0</v>
      </c>
      <c r="F395" s="8" t="s">
        <v>1604</v>
      </c>
      <c r="G395" s="8">
        <v>1.0</v>
      </c>
      <c r="H395" s="8" t="s">
        <v>1605</v>
      </c>
      <c r="I395" s="44">
        <v>6.934177767241E12</v>
      </c>
      <c r="J395" s="44">
        <v>6.934177767241E12</v>
      </c>
      <c r="K395" s="11" t="s">
        <v>2525</v>
      </c>
      <c r="L395" s="44" t="s">
        <v>2532</v>
      </c>
      <c r="M395" s="26" t="s">
        <v>2533</v>
      </c>
      <c r="N395" s="11">
        <f t="shared" si="1"/>
        <v>26</v>
      </c>
      <c r="O395" s="8" t="s">
        <v>1609</v>
      </c>
      <c r="P395" s="8" t="s">
        <v>2265</v>
      </c>
      <c r="Q395" s="68">
        <v>1756.38</v>
      </c>
      <c r="R395" s="12">
        <f t="shared" si="2"/>
        <v>2037.4008</v>
      </c>
      <c r="S395" s="8" t="s">
        <v>238</v>
      </c>
      <c r="T395" s="9" t="s">
        <v>1611</v>
      </c>
      <c r="U395" s="9" t="s">
        <v>1612</v>
      </c>
      <c r="V395" s="13">
        <v>45698.0</v>
      </c>
      <c r="W395" s="44" t="s">
        <v>2532</v>
      </c>
      <c r="X395" s="44"/>
      <c r="Y395" s="44"/>
      <c r="Z395" s="44"/>
      <c r="AA395" s="44" t="s">
        <v>2532</v>
      </c>
      <c r="AB395" s="44"/>
      <c r="AC395" s="44" t="s">
        <v>2532</v>
      </c>
      <c r="AD395" s="44"/>
      <c r="AE395" s="44"/>
      <c r="AF395" s="11" t="s">
        <v>2528</v>
      </c>
      <c r="AG395" s="8">
        <v>2.0</v>
      </c>
      <c r="AH395" s="8">
        <v>0.0</v>
      </c>
      <c r="AI395" s="8">
        <v>1.0</v>
      </c>
      <c r="AJ395" s="8">
        <v>1.0</v>
      </c>
      <c r="AK395" s="8" t="s">
        <v>75</v>
      </c>
      <c r="AL395" s="16">
        <v>0.17</v>
      </c>
      <c r="AM395" s="16">
        <v>0.8</v>
      </c>
      <c r="AN395" s="16">
        <v>7.387</v>
      </c>
      <c r="AO395" s="16">
        <v>15.987</v>
      </c>
      <c r="AP395" s="19">
        <v>0.0</v>
      </c>
      <c r="AQ395" s="19">
        <v>0.0</v>
      </c>
      <c r="AR395" s="19">
        <v>0.0</v>
      </c>
      <c r="AS395" s="19">
        <v>0.0</v>
      </c>
      <c r="AT395" s="16">
        <v>1.0</v>
      </c>
      <c r="AU395" s="16">
        <v>25.0</v>
      </c>
      <c r="AV395" s="16">
        <v>10.0</v>
      </c>
      <c r="AW395" s="16">
        <v>12.0</v>
      </c>
      <c r="AX395" s="17">
        <f t="shared" si="3"/>
        <v>0.6</v>
      </c>
      <c r="AY395" s="17">
        <v>0.0</v>
      </c>
      <c r="AZ395" s="17">
        <v>0.0</v>
      </c>
      <c r="BA395" s="17">
        <v>0.0</v>
      </c>
      <c r="BB395" s="17">
        <v>0.0</v>
      </c>
      <c r="BC395" s="17">
        <v>0.0</v>
      </c>
      <c r="BD395" s="8" t="s">
        <v>1615</v>
      </c>
      <c r="BE395" s="69" t="s">
        <v>2534</v>
      </c>
    </row>
    <row r="396" ht="15.75" customHeight="1">
      <c r="A396" s="76">
        <v>4000240.0</v>
      </c>
      <c r="B396" s="8"/>
      <c r="C396" s="61">
        <v>4.0</v>
      </c>
      <c r="D396" s="8" t="s">
        <v>1603</v>
      </c>
      <c r="E396" s="61">
        <v>1.0</v>
      </c>
      <c r="F396" s="8" t="s">
        <v>1604</v>
      </c>
      <c r="G396" s="8">
        <v>1.0</v>
      </c>
      <c r="H396" s="8" t="s">
        <v>1605</v>
      </c>
      <c r="I396" s="33">
        <v>6.934177770661E12</v>
      </c>
      <c r="J396" s="33">
        <v>6.934177770661E12</v>
      </c>
      <c r="K396" s="44" t="s">
        <v>2262</v>
      </c>
      <c r="L396" s="44" t="s">
        <v>2535</v>
      </c>
      <c r="M396" s="26" t="s">
        <v>2536</v>
      </c>
      <c r="N396" s="11">
        <f t="shared" si="1"/>
        <v>30</v>
      </c>
      <c r="O396" s="8" t="s">
        <v>1609</v>
      </c>
      <c r="P396" s="8" t="s">
        <v>2111</v>
      </c>
      <c r="Q396" s="68">
        <v>1756.38</v>
      </c>
      <c r="R396" s="12">
        <f t="shared" si="2"/>
        <v>2037.4008</v>
      </c>
      <c r="S396" s="8" t="s">
        <v>238</v>
      </c>
      <c r="T396" s="9" t="s">
        <v>1611</v>
      </c>
      <c r="U396" s="9" t="s">
        <v>1612</v>
      </c>
      <c r="V396" s="13">
        <v>45698.0</v>
      </c>
      <c r="W396" s="44" t="s">
        <v>2535</v>
      </c>
      <c r="X396" s="44"/>
      <c r="Y396" s="23"/>
      <c r="Z396" s="44"/>
      <c r="AA396" s="44" t="s">
        <v>2535</v>
      </c>
      <c r="AB396" s="14"/>
      <c r="AC396" s="44" t="s">
        <v>2535</v>
      </c>
      <c r="AD396" s="44"/>
      <c r="AE396" s="44"/>
      <c r="AF396" s="11" t="s">
        <v>2537</v>
      </c>
      <c r="AG396" s="8">
        <v>2.0</v>
      </c>
      <c r="AH396" s="8">
        <f>COUNTIF('Composición de COMBOS'!B:B,A396)</f>
        <v>0</v>
      </c>
      <c r="AI396" s="8">
        <v>1.0</v>
      </c>
      <c r="AJ396" s="8">
        <v>1.0</v>
      </c>
      <c r="AK396" s="8" t="s">
        <v>75</v>
      </c>
      <c r="AL396" s="16">
        <v>0.202</v>
      </c>
      <c r="AM396" s="16">
        <v>0.812</v>
      </c>
      <c r="AN396" s="16">
        <v>7.61</v>
      </c>
      <c r="AO396" s="16">
        <v>16.419</v>
      </c>
      <c r="AP396" s="19">
        <v>0.0</v>
      </c>
      <c r="AQ396" s="19">
        <v>0.0</v>
      </c>
      <c r="AR396" s="19">
        <v>0.0</v>
      </c>
      <c r="AS396" s="19">
        <v>0.0</v>
      </c>
      <c r="AT396" s="16">
        <v>1.0</v>
      </c>
      <c r="AU396" s="16">
        <v>25.0</v>
      </c>
      <c r="AV396" s="16">
        <v>10.0</v>
      </c>
      <c r="AW396" s="16">
        <v>12.0</v>
      </c>
      <c r="AX396" s="17">
        <f t="shared" si="3"/>
        <v>0.6</v>
      </c>
      <c r="AY396" s="17">
        <v>0.0</v>
      </c>
      <c r="AZ396" s="17">
        <v>0.0</v>
      </c>
      <c r="BA396" s="17">
        <v>0.0</v>
      </c>
      <c r="BB396" s="17">
        <v>0.0</v>
      </c>
      <c r="BC396" s="17">
        <f t="shared" ref="BC396:BC399" si="6">(AZ396*BB396*BA396)/5000</f>
        <v>0</v>
      </c>
      <c r="BD396" s="8" t="s">
        <v>1615</v>
      </c>
      <c r="BE396" s="69" t="s">
        <v>2538</v>
      </c>
    </row>
    <row r="397" ht="15.75" customHeight="1">
      <c r="A397" s="51">
        <v>4000241.0</v>
      </c>
      <c r="B397" s="8"/>
      <c r="C397" s="33">
        <v>4.0</v>
      </c>
      <c r="D397" s="8" t="s">
        <v>1603</v>
      </c>
      <c r="E397" s="33">
        <v>1.0</v>
      </c>
      <c r="F397" s="8" t="s">
        <v>1604</v>
      </c>
      <c r="G397" s="8">
        <v>1.0</v>
      </c>
      <c r="H397" s="8" t="s">
        <v>1605</v>
      </c>
      <c r="I397" s="44">
        <v>6.934177769313E12</v>
      </c>
      <c r="J397" s="44">
        <v>6.934177769313E12</v>
      </c>
      <c r="K397" s="11" t="s">
        <v>2489</v>
      </c>
      <c r="L397" s="44" t="s">
        <v>2539</v>
      </c>
      <c r="M397" s="26" t="s">
        <v>2540</v>
      </c>
      <c r="N397" s="11">
        <f t="shared" si="1"/>
        <v>26</v>
      </c>
      <c r="O397" s="8" t="s">
        <v>1609</v>
      </c>
      <c r="P397" s="8" t="s">
        <v>2265</v>
      </c>
      <c r="Q397" s="68">
        <v>1850.72</v>
      </c>
      <c r="R397" s="12">
        <f t="shared" si="2"/>
        <v>2146.8352</v>
      </c>
      <c r="S397" s="8" t="s">
        <v>238</v>
      </c>
      <c r="T397" s="9" t="s">
        <v>1611</v>
      </c>
      <c r="U397" s="9" t="s">
        <v>1612</v>
      </c>
      <c r="V397" s="13">
        <v>45698.0</v>
      </c>
      <c r="W397" s="44" t="s">
        <v>2539</v>
      </c>
      <c r="X397" s="44"/>
      <c r="Y397" s="44"/>
      <c r="Z397" s="44"/>
      <c r="AA397" s="44" t="s">
        <v>2539</v>
      </c>
      <c r="AB397" s="44"/>
      <c r="AC397" s="44" t="s">
        <v>2539</v>
      </c>
      <c r="AD397" s="44"/>
      <c r="AE397" s="44"/>
      <c r="AF397" s="11" t="s">
        <v>2541</v>
      </c>
      <c r="AG397" s="8">
        <v>2.0</v>
      </c>
      <c r="AH397" s="8">
        <v>0.0</v>
      </c>
      <c r="AI397" s="8">
        <v>1.0</v>
      </c>
      <c r="AJ397" s="8">
        <v>1.0</v>
      </c>
      <c r="AK397" s="8" t="s">
        <v>75</v>
      </c>
      <c r="AL397" s="16">
        <v>0.18</v>
      </c>
      <c r="AM397" s="16">
        <v>0.81</v>
      </c>
      <c r="AN397" s="16">
        <v>7.39</v>
      </c>
      <c r="AO397" s="16">
        <v>15.98</v>
      </c>
      <c r="AP397" s="19">
        <v>0.0</v>
      </c>
      <c r="AQ397" s="19">
        <v>0.0</v>
      </c>
      <c r="AR397" s="19">
        <v>0.0</v>
      </c>
      <c r="AS397" s="19">
        <v>0.0</v>
      </c>
      <c r="AT397" s="16">
        <v>1.0</v>
      </c>
      <c r="AU397" s="16">
        <v>25.0</v>
      </c>
      <c r="AV397" s="16">
        <v>10.0</v>
      </c>
      <c r="AW397" s="16">
        <v>12.0</v>
      </c>
      <c r="AX397" s="17">
        <f t="shared" si="3"/>
        <v>0.6</v>
      </c>
      <c r="AY397" s="17">
        <v>0.0</v>
      </c>
      <c r="AZ397" s="17">
        <v>0.0</v>
      </c>
      <c r="BA397" s="17">
        <v>0.0</v>
      </c>
      <c r="BB397" s="17">
        <v>0.0</v>
      </c>
      <c r="BC397" s="17">
        <f t="shared" si="6"/>
        <v>0</v>
      </c>
      <c r="BD397" s="8" t="s">
        <v>1615</v>
      </c>
      <c r="BE397" s="69" t="s">
        <v>2542</v>
      </c>
    </row>
    <row r="398" ht="15.75" customHeight="1">
      <c r="A398" s="76">
        <v>4000242.0</v>
      </c>
      <c r="B398" s="8"/>
      <c r="C398" s="8">
        <v>4.0</v>
      </c>
      <c r="D398" s="8" t="s">
        <v>1603</v>
      </c>
      <c r="E398" s="8">
        <v>1.0</v>
      </c>
      <c r="F398" s="8" t="s">
        <v>1604</v>
      </c>
      <c r="G398" s="8">
        <v>1.0</v>
      </c>
      <c r="H398" s="8" t="s">
        <v>1605</v>
      </c>
      <c r="I398" s="8">
        <v>6.9410596459E12</v>
      </c>
      <c r="J398" s="8">
        <v>6.9410596459E12</v>
      </c>
      <c r="K398" s="11" t="s">
        <v>2142</v>
      </c>
      <c r="L398" s="11" t="s">
        <v>2543</v>
      </c>
      <c r="M398" s="26" t="s">
        <v>2544</v>
      </c>
      <c r="N398" s="11">
        <f t="shared" si="1"/>
        <v>28</v>
      </c>
      <c r="O398" s="8" t="s">
        <v>1609</v>
      </c>
      <c r="P398" s="8" t="s">
        <v>2111</v>
      </c>
      <c r="Q398" s="12">
        <v>1096.04</v>
      </c>
      <c r="R398" s="12">
        <f t="shared" si="2"/>
        <v>1271.4064</v>
      </c>
      <c r="S398" s="8" t="s">
        <v>238</v>
      </c>
      <c r="T398" s="9" t="s">
        <v>1611</v>
      </c>
      <c r="U398" s="9" t="s">
        <v>1612</v>
      </c>
      <c r="V398" s="13">
        <v>45334.0</v>
      </c>
      <c r="W398" s="11" t="s">
        <v>2543</v>
      </c>
      <c r="X398" s="11"/>
      <c r="Y398" s="23"/>
      <c r="Z398" s="11"/>
      <c r="AA398" s="11" t="s">
        <v>2543</v>
      </c>
      <c r="AB398" s="24"/>
      <c r="AC398" s="11" t="s">
        <v>2543</v>
      </c>
      <c r="AD398" s="11"/>
      <c r="AE398" s="11"/>
      <c r="AF398" s="11" t="s">
        <v>2545</v>
      </c>
      <c r="AG398" s="8">
        <v>2.0</v>
      </c>
      <c r="AH398" s="8">
        <f>COUNTIF('Composición de COMBOS'!B:B,A398)</f>
        <v>0</v>
      </c>
      <c r="AI398" s="8">
        <v>1.0</v>
      </c>
      <c r="AJ398" s="8">
        <v>1.0</v>
      </c>
      <c r="AK398" s="8" t="s">
        <v>75</v>
      </c>
      <c r="AL398" s="16">
        <v>0.198</v>
      </c>
      <c r="AM398" s="16">
        <v>0.91</v>
      </c>
      <c r="AN398" s="16">
        <v>7.7</v>
      </c>
      <c r="AO398" s="16">
        <v>16.33</v>
      </c>
      <c r="AP398" s="19">
        <v>0.0</v>
      </c>
      <c r="AQ398" s="19">
        <v>0.0</v>
      </c>
      <c r="AR398" s="19">
        <v>0.0</v>
      </c>
      <c r="AS398" s="19">
        <v>0.0</v>
      </c>
      <c r="AT398" s="16">
        <v>1.0</v>
      </c>
      <c r="AU398" s="16">
        <v>25.0</v>
      </c>
      <c r="AV398" s="16">
        <v>10.0</v>
      </c>
      <c r="AW398" s="16">
        <v>12.0</v>
      </c>
      <c r="AX398" s="17">
        <f t="shared" si="3"/>
        <v>0.6</v>
      </c>
      <c r="AY398" s="17">
        <v>0.0</v>
      </c>
      <c r="AZ398" s="17">
        <v>0.0</v>
      </c>
      <c r="BA398" s="17">
        <v>0.0</v>
      </c>
      <c r="BB398" s="17">
        <v>0.0</v>
      </c>
      <c r="BC398" s="17">
        <f t="shared" si="6"/>
        <v>0</v>
      </c>
      <c r="BD398" s="8" t="s">
        <v>1615</v>
      </c>
      <c r="BE398" s="69" t="s">
        <v>2546</v>
      </c>
    </row>
    <row r="399" ht="15.75" customHeight="1">
      <c r="A399" s="51">
        <v>4000243.0</v>
      </c>
      <c r="B399" s="8"/>
      <c r="C399" s="33">
        <v>4.0</v>
      </c>
      <c r="D399" s="8" t="s">
        <v>1603</v>
      </c>
      <c r="E399" s="61">
        <v>1.0</v>
      </c>
      <c r="F399" s="8" t="s">
        <v>1604</v>
      </c>
      <c r="G399" s="8">
        <v>1.0</v>
      </c>
      <c r="H399" s="8" t="s">
        <v>1605</v>
      </c>
      <c r="I399" s="44">
        <v>6.901443359837E12</v>
      </c>
      <c r="J399" s="44">
        <v>6.901443359837E12</v>
      </c>
      <c r="K399" s="11" t="s">
        <v>2315</v>
      </c>
      <c r="L399" s="44" t="s">
        <v>2547</v>
      </c>
      <c r="M399" s="26" t="s">
        <v>2548</v>
      </c>
      <c r="N399" s="11">
        <f t="shared" si="1"/>
        <v>27</v>
      </c>
      <c r="O399" s="8" t="s">
        <v>1609</v>
      </c>
      <c r="P399" s="8" t="s">
        <v>2281</v>
      </c>
      <c r="Q399" s="68">
        <v>1921.7</v>
      </c>
      <c r="R399" s="12">
        <f t="shared" si="2"/>
        <v>2229.172</v>
      </c>
      <c r="S399" s="8" t="s">
        <v>238</v>
      </c>
      <c r="T399" s="9" t="s">
        <v>1611</v>
      </c>
      <c r="U399" s="9" t="s">
        <v>1612</v>
      </c>
      <c r="V399" s="13">
        <v>45700.0</v>
      </c>
      <c r="W399" s="44" t="s">
        <v>2549</v>
      </c>
      <c r="X399" s="44"/>
      <c r="Y399" s="44"/>
      <c r="Z399" s="44"/>
      <c r="AA399" s="44" t="s">
        <v>2549</v>
      </c>
      <c r="AB399" s="44"/>
      <c r="AC399" s="44" t="s">
        <v>2549</v>
      </c>
      <c r="AD399" s="44"/>
      <c r="AE399" s="44"/>
      <c r="AF399" s="11" t="s">
        <v>2318</v>
      </c>
      <c r="AG399" s="8">
        <v>2.0</v>
      </c>
      <c r="AH399" s="8">
        <v>0.0</v>
      </c>
      <c r="AI399" s="8">
        <v>1.0</v>
      </c>
      <c r="AJ399" s="8">
        <v>1.0</v>
      </c>
      <c r="AK399" s="8" t="s">
        <v>75</v>
      </c>
      <c r="AL399" s="16">
        <v>0.2</v>
      </c>
      <c r="AM399" s="16">
        <v>0.88</v>
      </c>
      <c r="AN399" s="16">
        <v>7.72</v>
      </c>
      <c r="AO399" s="16">
        <v>16.31</v>
      </c>
      <c r="AP399" s="19">
        <v>0.0</v>
      </c>
      <c r="AQ399" s="19">
        <v>0.0</v>
      </c>
      <c r="AR399" s="19">
        <v>0.0</v>
      </c>
      <c r="AS399" s="19">
        <v>0.0</v>
      </c>
      <c r="AT399" s="16">
        <v>1.0</v>
      </c>
      <c r="AU399" s="16">
        <v>25.0</v>
      </c>
      <c r="AV399" s="16">
        <v>10.0</v>
      </c>
      <c r="AW399" s="16">
        <v>12.0</v>
      </c>
      <c r="AX399" s="17">
        <f t="shared" si="3"/>
        <v>0.6</v>
      </c>
      <c r="AY399" s="17">
        <v>0.0</v>
      </c>
      <c r="AZ399" s="17">
        <v>0.0</v>
      </c>
      <c r="BA399" s="17">
        <v>0.0</v>
      </c>
      <c r="BB399" s="17">
        <v>0.0</v>
      </c>
      <c r="BC399" s="17">
        <f t="shared" si="6"/>
        <v>0</v>
      </c>
      <c r="BD399" s="8" t="s">
        <v>1615</v>
      </c>
      <c r="BE399" s="69" t="s">
        <v>2550</v>
      </c>
    </row>
    <row r="400" ht="15.75" customHeight="1">
      <c r="A400" s="51">
        <v>4000244.0</v>
      </c>
      <c r="B400" s="8"/>
      <c r="C400" s="8">
        <v>4.0</v>
      </c>
      <c r="D400" s="8" t="s">
        <v>1603</v>
      </c>
      <c r="E400" s="33">
        <v>1.0</v>
      </c>
      <c r="F400" s="8" t="s">
        <v>1604</v>
      </c>
      <c r="G400" s="8">
        <v>1.0</v>
      </c>
      <c r="H400" s="8" t="s">
        <v>1605</v>
      </c>
      <c r="I400" s="44">
        <v>8.40023276002E11</v>
      </c>
      <c r="J400" s="44">
        <v>8.40023276002E11</v>
      </c>
      <c r="K400" s="11" t="s">
        <v>2551</v>
      </c>
      <c r="L400" s="44" t="s">
        <v>2552</v>
      </c>
      <c r="M400" s="26" t="s">
        <v>2553</v>
      </c>
      <c r="N400" s="11">
        <f t="shared" si="1"/>
        <v>30</v>
      </c>
      <c r="O400" s="8" t="s">
        <v>1609</v>
      </c>
      <c r="P400" s="8" t="s">
        <v>1634</v>
      </c>
      <c r="Q400" s="68">
        <v>4636.3</v>
      </c>
      <c r="R400" s="12">
        <f t="shared" si="2"/>
        <v>5378.108</v>
      </c>
      <c r="S400" s="8" t="s">
        <v>238</v>
      </c>
      <c r="T400" s="9" t="s">
        <v>1611</v>
      </c>
      <c r="U400" s="9" t="s">
        <v>1612</v>
      </c>
      <c r="V400" s="13">
        <v>45705.0</v>
      </c>
      <c r="W400" s="44" t="s">
        <v>2552</v>
      </c>
      <c r="X400" s="44"/>
      <c r="Y400" s="44"/>
      <c r="Z400" s="44"/>
      <c r="AA400" s="44" t="s">
        <v>2552</v>
      </c>
      <c r="AB400" s="44"/>
      <c r="AC400" s="44" t="s">
        <v>2552</v>
      </c>
      <c r="AD400" s="44"/>
      <c r="AE400" s="44"/>
      <c r="AF400" s="11" t="s">
        <v>2554</v>
      </c>
      <c r="AG400" s="8">
        <v>2.0</v>
      </c>
      <c r="AH400" s="8">
        <v>0.0</v>
      </c>
      <c r="AI400" s="8">
        <v>1.0</v>
      </c>
      <c r="AJ400" s="8">
        <v>1.0</v>
      </c>
      <c r="AK400" s="8" t="s">
        <v>75</v>
      </c>
      <c r="AL400" s="16">
        <v>0.2</v>
      </c>
      <c r="AM400" s="16">
        <v>0.86</v>
      </c>
      <c r="AN400" s="16">
        <v>7.4</v>
      </c>
      <c r="AO400" s="16">
        <v>16.12</v>
      </c>
      <c r="AP400" s="19">
        <v>0.0</v>
      </c>
      <c r="AQ400" s="19">
        <v>0.0</v>
      </c>
      <c r="AR400" s="19">
        <v>0.0</v>
      </c>
      <c r="AS400" s="19">
        <v>0.0</v>
      </c>
      <c r="AT400" s="16">
        <v>1.0</v>
      </c>
      <c r="AU400" s="16">
        <v>25.0</v>
      </c>
      <c r="AV400" s="16">
        <v>10.0</v>
      </c>
      <c r="AW400" s="16">
        <v>12.0</v>
      </c>
      <c r="AX400" s="17">
        <f t="shared" si="3"/>
        <v>0.6</v>
      </c>
      <c r="AY400" s="17">
        <v>0.0</v>
      </c>
      <c r="AZ400" s="17">
        <v>0.0</v>
      </c>
      <c r="BA400" s="17">
        <v>0.0</v>
      </c>
      <c r="BB400" s="17">
        <v>0.0</v>
      </c>
      <c r="BC400" s="17">
        <v>0.0</v>
      </c>
      <c r="BD400" s="8" t="s">
        <v>1615</v>
      </c>
      <c r="BE400" s="69" t="s">
        <v>2555</v>
      </c>
    </row>
    <row r="401" ht="15.75" customHeight="1">
      <c r="A401" s="76">
        <v>4000245.0</v>
      </c>
      <c r="B401" s="8"/>
      <c r="C401" s="33">
        <v>4.0</v>
      </c>
      <c r="D401" s="8" t="s">
        <v>1603</v>
      </c>
      <c r="E401" s="8">
        <v>1.0</v>
      </c>
      <c r="F401" s="8" t="s">
        <v>1604</v>
      </c>
      <c r="G401" s="8">
        <v>1.0</v>
      </c>
      <c r="H401" s="8" t="s">
        <v>1605</v>
      </c>
      <c r="I401" s="44">
        <v>6.934177797804E12</v>
      </c>
      <c r="J401" s="44">
        <v>6.934177797804E12</v>
      </c>
      <c r="K401" s="11" t="s">
        <v>2556</v>
      </c>
      <c r="L401" s="44" t="s">
        <v>2557</v>
      </c>
      <c r="M401" s="26" t="s">
        <v>2558</v>
      </c>
      <c r="N401" s="11">
        <f t="shared" si="1"/>
        <v>28</v>
      </c>
      <c r="O401" s="8" t="s">
        <v>1609</v>
      </c>
      <c r="P401" s="8" t="s">
        <v>2111</v>
      </c>
      <c r="Q401" s="68">
        <v>4775.08</v>
      </c>
      <c r="R401" s="12">
        <f t="shared" si="2"/>
        <v>5539.0928</v>
      </c>
      <c r="S401" s="8" t="s">
        <v>238</v>
      </c>
      <c r="T401" s="9" t="s">
        <v>1611</v>
      </c>
      <c r="U401" s="9" t="s">
        <v>1612</v>
      </c>
      <c r="V401" s="13">
        <v>45705.0</v>
      </c>
      <c r="W401" s="44" t="s">
        <v>2557</v>
      </c>
      <c r="X401" s="44"/>
      <c r="Y401" s="44"/>
      <c r="Z401" s="44"/>
      <c r="AA401" s="44" t="s">
        <v>2557</v>
      </c>
      <c r="AB401" s="44"/>
      <c r="AC401" s="44" t="s">
        <v>2557</v>
      </c>
      <c r="AD401" s="44"/>
      <c r="AE401" s="44"/>
      <c r="AF401" s="11" t="s">
        <v>2559</v>
      </c>
      <c r="AG401" s="8">
        <v>2.0</v>
      </c>
      <c r="AH401" s="8">
        <v>0.0</v>
      </c>
      <c r="AI401" s="8">
        <v>1.0</v>
      </c>
      <c r="AJ401" s="8">
        <v>1.0</v>
      </c>
      <c r="AK401" s="8" t="s">
        <v>75</v>
      </c>
      <c r="AL401" s="16">
        <v>0.205</v>
      </c>
      <c r="AM401" s="16">
        <v>0.86</v>
      </c>
      <c r="AN401" s="16">
        <v>7.59</v>
      </c>
      <c r="AO401" s="16">
        <v>16.31</v>
      </c>
      <c r="AP401" s="19">
        <v>0.0</v>
      </c>
      <c r="AQ401" s="19">
        <v>0.0</v>
      </c>
      <c r="AR401" s="19">
        <v>0.0</v>
      </c>
      <c r="AS401" s="19">
        <v>0.0</v>
      </c>
      <c r="AT401" s="16">
        <v>1.0</v>
      </c>
      <c r="AU401" s="16">
        <v>25.0</v>
      </c>
      <c r="AV401" s="16">
        <v>10.0</v>
      </c>
      <c r="AW401" s="16">
        <v>12.0</v>
      </c>
      <c r="AX401" s="17">
        <f t="shared" si="3"/>
        <v>0.6</v>
      </c>
      <c r="AY401" s="17">
        <v>0.0</v>
      </c>
      <c r="AZ401" s="17">
        <v>0.0</v>
      </c>
      <c r="BA401" s="17">
        <v>0.0</v>
      </c>
      <c r="BB401" s="17">
        <v>0.0</v>
      </c>
      <c r="BC401" s="17">
        <v>0.0</v>
      </c>
      <c r="BD401" s="8" t="s">
        <v>1615</v>
      </c>
      <c r="BE401" s="69" t="s">
        <v>2560</v>
      </c>
    </row>
    <row r="402" ht="15.75" customHeight="1">
      <c r="A402" s="51">
        <v>4000246.0</v>
      </c>
      <c r="B402" s="8"/>
      <c r="C402" s="33">
        <v>4.0</v>
      </c>
      <c r="D402" s="8" t="s">
        <v>1603</v>
      </c>
      <c r="E402" s="61">
        <v>1.0</v>
      </c>
      <c r="F402" s="8" t="s">
        <v>1604</v>
      </c>
      <c r="G402" s="56">
        <v>1.0</v>
      </c>
      <c r="H402" s="56" t="s">
        <v>1605</v>
      </c>
      <c r="I402" s="44">
        <v>6.934177797514E12</v>
      </c>
      <c r="J402" s="44">
        <v>6.934177797514E12</v>
      </c>
      <c r="K402" s="11" t="s">
        <v>2556</v>
      </c>
      <c r="L402" s="44" t="s">
        <v>2561</v>
      </c>
      <c r="M402" s="26" t="s">
        <v>2562</v>
      </c>
      <c r="N402" s="11">
        <f t="shared" si="1"/>
        <v>28</v>
      </c>
      <c r="O402" s="8" t="s">
        <v>1609</v>
      </c>
      <c r="P402" s="8" t="s">
        <v>2111</v>
      </c>
      <c r="Q402" s="68">
        <v>4775.08</v>
      </c>
      <c r="R402" s="12">
        <f t="shared" si="2"/>
        <v>5539.0928</v>
      </c>
      <c r="S402" s="8" t="s">
        <v>238</v>
      </c>
      <c r="T402" s="9" t="s">
        <v>1611</v>
      </c>
      <c r="U402" s="9" t="s">
        <v>1612</v>
      </c>
      <c r="V402" s="13">
        <v>45705.0</v>
      </c>
      <c r="W402" s="44" t="s">
        <v>2561</v>
      </c>
      <c r="Y402" s="44"/>
      <c r="Z402" s="44"/>
      <c r="AA402" s="44" t="s">
        <v>2561</v>
      </c>
      <c r="AB402" s="44"/>
      <c r="AC402" s="44" t="s">
        <v>2561</v>
      </c>
      <c r="AD402" s="44"/>
      <c r="AE402" s="44"/>
      <c r="AF402" s="11" t="s">
        <v>2563</v>
      </c>
      <c r="AG402" s="8">
        <v>2.0</v>
      </c>
      <c r="AH402" s="8">
        <v>0.0</v>
      </c>
      <c r="AI402" s="8">
        <v>1.0</v>
      </c>
      <c r="AJ402" s="8">
        <v>1.0</v>
      </c>
      <c r="AK402" s="8" t="s">
        <v>75</v>
      </c>
      <c r="AL402" s="16">
        <v>0.205</v>
      </c>
      <c r="AM402" s="16">
        <v>0.86</v>
      </c>
      <c r="AN402" s="16">
        <v>7.59</v>
      </c>
      <c r="AO402" s="16">
        <v>16.31</v>
      </c>
      <c r="AP402" s="19">
        <v>0.0</v>
      </c>
      <c r="AQ402" s="19">
        <v>0.0</v>
      </c>
      <c r="AR402" s="19">
        <v>0.0</v>
      </c>
      <c r="AS402" s="19">
        <v>0.0</v>
      </c>
      <c r="AT402" s="16">
        <v>1.0</v>
      </c>
      <c r="AU402" s="16">
        <v>25.0</v>
      </c>
      <c r="AV402" s="16">
        <v>10.0</v>
      </c>
      <c r="AW402" s="16">
        <v>12.0</v>
      </c>
      <c r="AX402" s="17">
        <f t="shared" si="3"/>
        <v>0.6</v>
      </c>
      <c r="AY402" s="17">
        <v>0.0</v>
      </c>
      <c r="AZ402" s="17">
        <v>0.0</v>
      </c>
      <c r="BA402" s="17">
        <v>0.0</v>
      </c>
      <c r="BB402" s="17">
        <v>0.0</v>
      </c>
      <c r="BC402" s="17">
        <v>0.0</v>
      </c>
      <c r="BD402" s="8" t="s">
        <v>1615</v>
      </c>
      <c r="BE402" s="69" t="s">
        <v>2564</v>
      </c>
    </row>
    <row r="403" ht="15.75" customHeight="1">
      <c r="A403" s="51">
        <v>4000247.0</v>
      </c>
      <c r="B403" s="8"/>
      <c r="C403" s="8">
        <v>4.0</v>
      </c>
      <c r="D403" s="8" t="s">
        <v>1603</v>
      </c>
      <c r="E403" s="61">
        <v>1.0</v>
      </c>
      <c r="F403" s="8" t="s">
        <v>1604</v>
      </c>
      <c r="G403" s="56">
        <v>1.0</v>
      </c>
      <c r="H403" s="56" t="s">
        <v>1605</v>
      </c>
      <c r="I403" s="44">
        <v>8.806095274485E12</v>
      </c>
      <c r="J403" s="44">
        <v>8.806095274485E12</v>
      </c>
      <c r="K403" s="11" t="s">
        <v>2565</v>
      </c>
      <c r="L403" s="44" t="s">
        <v>2566</v>
      </c>
      <c r="M403" s="26" t="s">
        <v>2567</v>
      </c>
      <c r="N403" s="11">
        <f t="shared" si="1"/>
        <v>28</v>
      </c>
      <c r="O403" s="8" t="s">
        <v>1609</v>
      </c>
      <c r="P403" s="8" t="s">
        <v>1930</v>
      </c>
      <c r="Q403" s="68">
        <v>1908.23</v>
      </c>
      <c r="R403" s="12">
        <f t="shared" si="2"/>
        <v>2213.5468</v>
      </c>
      <c r="S403" s="8" t="s">
        <v>238</v>
      </c>
      <c r="T403" s="9" t="s">
        <v>1611</v>
      </c>
      <c r="U403" s="9" t="s">
        <v>1612</v>
      </c>
      <c r="V403" s="13">
        <v>45705.0</v>
      </c>
      <c r="W403" s="44" t="s">
        <v>2566</v>
      </c>
      <c r="X403" s="44"/>
      <c r="Y403" s="44"/>
      <c r="Z403" s="44"/>
      <c r="AA403" s="44" t="s">
        <v>2566</v>
      </c>
      <c r="AB403" s="44"/>
      <c r="AC403" s="44" t="s">
        <v>2566</v>
      </c>
      <c r="AD403" s="44"/>
      <c r="AE403" s="44"/>
      <c r="AF403" s="11" t="s">
        <v>2568</v>
      </c>
      <c r="AG403" s="8">
        <v>2.0</v>
      </c>
      <c r="AH403" s="8">
        <v>0.0</v>
      </c>
      <c r="AI403" s="8">
        <v>1.0</v>
      </c>
      <c r="AJ403" s="8">
        <v>1.0</v>
      </c>
      <c r="AK403" s="8" t="s">
        <v>75</v>
      </c>
      <c r="AL403" s="16">
        <v>0.195</v>
      </c>
      <c r="AM403" s="16">
        <v>0.91</v>
      </c>
      <c r="AN403" s="16">
        <v>7.67</v>
      </c>
      <c r="AO403" s="16">
        <v>16.42</v>
      </c>
      <c r="AP403" s="19">
        <v>0.0</v>
      </c>
      <c r="AQ403" s="19">
        <v>0.0</v>
      </c>
      <c r="AR403" s="19">
        <v>0.0</v>
      </c>
      <c r="AS403" s="19">
        <v>0.0</v>
      </c>
      <c r="AT403" s="16">
        <v>1.0</v>
      </c>
      <c r="AU403" s="16">
        <v>25.0</v>
      </c>
      <c r="AV403" s="16">
        <v>10.0</v>
      </c>
      <c r="AW403" s="16">
        <v>12.0</v>
      </c>
      <c r="AX403" s="17">
        <f t="shared" si="3"/>
        <v>0.6</v>
      </c>
      <c r="AY403" s="17">
        <v>0.0</v>
      </c>
      <c r="AZ403" s="17">
        <v>0.0</v>
      </c>
      <c r="BA403" s="17">
        <v>0.0</v>
      </c>
      <c r="BB403" s="17">
        <v>0.0</v>
      </c>
      <c r="BC403" s="17">
        <v>0.0</v>
      </c>
      <c r="BD403" s="8" t="s">
        <v>1615</v>
      </c>
      <c r="BE403" s="69" t="s">
        <v>2569</v>
      </c>
    </row>
    <row r="404" ht="15.75" customHeight="1">
      <c r="A404" s="51">
        <v>4000248.0</v>
      </c>
      <c r="B404" s="8"/>
      <c r="C404" s="33">
        <v>4.0</v>
      </c>
      <c r="D404" s="8" t="s">
        <v>1603</v>
      </c>
      <c r="E404" s="33">
        <v>1.0</v>
      </c>
      <c r="F404" s="8" t="s">
        <v>1604</v>
      </c>
      <c r="G404" s="56">
        <v>1.0</v>
      </c>
      <c r="H404" s="56" t="s">
        <v>1605</v>
      </c>
      <c r="I404" s="44">
        <v>8.806095274676E12</v>
      </c>
      <c r="J404" s="44">
        <v>8.806095274676E12</v>
      </c>
      <c r="K404" s="11" t="s">
        <v>2565</v>
      </c>
      <c r="L404" s="44" t="s">
        <v>2570</v>
      </c>
      <c r="M404" s="26" t="s">
        <v>2571</v>
      </c>
      <c r="N404" s="11">
        <f t="shared" si="1"/>
        <v>26</v>
      </c>
      <c r="O404" s="8" t="s">
        <v>1609</v>
      </c>
      <c r="P404" s="8" t="s">
        <v>1930</v>
      </c>
      <c r="Q404" s="68">
        <v>1908.23</v>
      </c>
      <c r="R404" s="12">
        <f t="shared" si="2"/>
        <v>2213.5468</v>
      </c>
      <c r="S404" s="8" t="s">
        <v>238</v>
      </c>
      <c r="T404" s="9" t="s">
        <v>1611</v>
      </c>
      <c r="U404" s="9" t="s">
        <v>1612</v>
      </c>
      <c r="V404" s="13">
        <v>45705.0</v>
      </c>
      <c r="W404" s="44" t="s">
        <v>2570</v>
      </c>
      <c r="X404" s="44"/>
      <c r="Y404" s="44"/>
      <c r="Z404" s="44"/>
      <c r="AA404" s="44" t="s">
        <v>2570</v>
      </c>
      <c r="AB404" s="44"/>
      <c r="AC404" s="44" t="s">
        <v>2570</v>
      </c>
      <c r="AD404" s="44"/>
      <c r="AE404" s="44"/>
      <c r="AF404" s="11" t="s">
        <v>2572</v>
      </c>
      <c r="AG404" s="8">
        <v>2.0</v>
      </c>
      <c r="AH404" s="8">
        <v>0.0</v>
      </c>
      <c r="AI404" s="8">
        <v>1.0</v>
      </c>
      <c r="AJ404" s="8">
        <v>1.0</v>
      </c>
      <c r="AK404" s="8" t="s">
        <v>75</v>
      </c>
      <c r="AL404" s="16">
        <v>0.195</v>
      </c>
      <c r="AM404" s="16">
        <v>0.91</v>
      </c>
      <c r="AN404" s="16">
        <v>7.67</v>
      </c>
      <c r="AO404" s="16">
        <v>16.42</v>
      </c>
      <c r="AP404" s="19">
        <v>0.0</v>
      </c>
      <c r="AQ404" s="19">
        <v>0.0</v>
      </c>
      <c r="AR404" s="19">
        <v>0.0</v>
      </c>
      <c r="AS404" s="19">
        <v>0.0</v>
      </c>
      <c r="AT404" s="16">
        <v>1.0</v>
      </c>
      <c r="AU404" s="16">
        <v>25.0</v>
      </c>
      <c r="AV404" s="16">
        <v>10.0</v>
      </c>
      <c r="AW404" s="16">
        <v>12.0</v>
      </c>
      <c r="AX404" s="17">
        <f t="shared" si="3"/>
        <v>0.6</v>
      </c>
      <c r="AY404" s="17">
        <v>0.0</v>
      </c>
      <c r="AZ404" s="17">
        <v>0.0</v>
      </c>
      <c r="BA404" s="17">
        <v>0.0</v>
      </c>
      <c r="BB404" s="17">
        <v>0.0</v>
      </c>
      <c r="BC404" s="17">
        <v>0.0</v>
      </c>
      <c r="BD404" s="8" t="s">
        <v>1615</v>
      </c>
      <c r="BE404" s="69" t="s">
        <v>2573</v>
      </c>
    </row>
    <row r="405" ht="15.75" customHeight="1">
      <c r="A405" s="76">
        <v>4000249.0</v>
      </c>
      <c r="B405" s="8"/>
      <c r="C405" s="33">
        <v>4.0</v>
      </c>
      <c r="D405" s="8" t="s">
        <v>1603</v>
      </c>
      <c r="E405" s="56">
        <v>1.0</v>
      </c>
      <c r="F405" s="8" t="s">
        <v>1604</v>
      </c>
      <c r="G405" s="56">
        <v>1.0</v>
      </c>
      <c r="H405" s="56" t="s">
        <v>1605</v>
      </c>
      <c r="I405" s="44">
        <v>8.806095274713E12</v>
      </c>
      <c r="J405" s="44">
        <v>8.806095274713E12</v>
      </c>
      <c r="K405" s="11" t="s">
        <v>2565</v>
      </c>
      <c r="L405" s="44" t="s">
        <v>2574</v>
      </c>
      <c r="M405" s="26" t="s">
        <v>2575</v>
      </c>
      <c r="N405" s="11">
        <f t="shared" si="1"/>
        <v>25</v>
      </c>
      <c r="O405" s="8" t="s">
        <v>1609</v>
      </c>
      <c r="P405" s="8" t="s">
        <v>1930</v>
      </c>
      <c r="Q405" s="68">
        <v>1908.23</v>
      </c>
      <c r="R405" s="12">
        <f t="shared" si="2"/>
        <v>2213.5468</v>
      </c>
      <c r="S405" s="8" t="s">
        <v>238</v>
      </c>
      <c r="T405" s="9" t="s">
        <v>1611</v>
      </c>
      <c r="U405" s="9" t="s">
        <v>1612</v>
      </c>
      <c r="V405" s="13">
        <v>45705.0</v>
      </c>
      <c r="W405" s="44" t="s">
        <v>2574</v>
      </c>
      <c r="X405" s="44"/>
      <c r="Y405" s="44"/>
      <c r="Z405" s="44"/>
      <c r="AA405" s="44" t="s">
        <v>2574</v>
      </c>
      <c r="AB405" s="44"/>
      <c r="AC405" s="44" t="s">
        <v>2574</v>
      </c>
      <c r="AD405" s="44"/>
      <c r="AE405" s="44"/>
      <c r="AF405" s="11" t="s">
        <v>2576</v>
      </c>
      <c r="AG405" s="8">
        <v>2.0</v>
      </c>
      <c r="AH405" s="8">
        <v>0.0</v>
      </c>
      <c r="AI405" s="8">
        <v>1.0</v>
      </c>
      <c r="AJ405" s="8">
        <v>1.0</v>
      </c>
      <c r="AK405" s="8" t="s">
        <v>75</v>
      </c>
      <c r="AL405" s="16">
        <v>0.195</v>
      </c>
      <c r="AM405" s="16">
        <v>0.91</v>
      </c>
      <c r="AN405" s="16">
        <v>7.67</v>
      </c>
      <c r="AO405" s="16">
        <v>16.42</v>
      </c>
      <c r="AP405" s="19">
        <v>0.0</v>
      </c>
      <c r="AQ405" s="19">
        <v>0.0</v>
      </c>
      <c r="AR405" s="19">
        <v>0.0</v>
      </c>
      <c r="AS405" s="19">
        <v>0.0</v>
      </c>
      <c r="AT405" s="16">
        <v>1.0</v>
      </c>
      <c r="AU405" s="16">
        <v>25.0</v>
      </c>
      <c r="AV405" s="16">
        <v>10.0</v>
      </c>
      <c r="AW405" s="16">
        <v>12.0</v>
      </c>
      <c r="AX405" s="17">
        <f t="shared" si="3"/>
        <v>0.6</v>
      </c>
      <c r="AY405" s="17">
        <v>0.0</v>
      </c>
      <c r="AZ405" s="17">
        <v>0.0</v>
      </c>
      <c r="BA405" s="17">
        <v>0.0</v>
      </c>
      <c r="BB405" s="17">
        <v>0.0</v>
      </c>
      <c r="BC405" s="17">
        <v>0.0</v>
      </c>
      <c r="BD405" s="8" t="s">
        <v>1615</v>
      </c>
      <c r="BE405" s="69" t="s">
        <v>2577</v>
      </c>
    </row>
    <row r="406" ht="15.75" customHeight="1">
      <c r="A406" s="51">
        <v>4000250.0</v>
      </c>
      <c r="B406" s="8"/>
      <c r="C406" s="8">
        <v>4.0</v>
      </c>
      <c r="D406" s="8" t="s">
        <v>1603</v>
      </c>
      <c r="E406" s="56">
        <v>1.0</v>
      </c>
      <c r="F406" s="8" t="s">
        <v>1604</v>
      </c>
      <c r="G406" s="8">
        <v>1.0</v>
      </c>
      <c r="H406" s="56" t="s">
        <v>1605</v>
      </c>
      <c r="I406" s="44">
        <v>7.501882649828E12</v>
      </c>
      <c r="J406" s="44">
        <v>7.501882649828E12</v>
      </c>
      <c r="K406" s="11" t="s">
        <v>2578</v>
      </c>
      <c r="L406" s="44" t="s">
        <v>2579</v>
      </c>
      <c r="M406" s="26" t="s">
        <v>2580</v>
      </c>
      <c r="N406" s="11">
        <f t="shared" si="1"/>
        <v>24</v>
      </c>
      <c r="O406" s="8" t="s">
        <v>1609</v>
      </c>
      <c r="P406" s="8" t="s">
        <v>2581</v>
      </c>
      <c r="Q406" s="68">
        <v>2146.83</v>
      </c>
      <c r="R406" s="12">
        <f t="shared" si="2"/>
        <v>2490.3228</v>
      </c>
      <c r="S406" s="8" t="s">
        <v>238</v>
      </c>
      <c r="T406" s="9" t="s">
        <v>1611</v>
      </c>
      <c r="U406" s="9" t="s">
        <v>1612</v>
      </c>
      <c r="V406" s="13">
        <v>45705.0</v>
      </c>
      <c r="W406" s="44" t="s">
        <v>2579</v>
      </c>
      <c r="X406" s="44"/>
      <c r="Y406" s="44"/>
      <c r="Z406" s="44"/>
      <c r="AA406" s="44" t="s">
        <v>2579</v>
      </c>
      <c r="AB406" s="44"/>
      <c r="AC406" s="44" t="s">
        <v>2579</v>
      </c>
      <c r="AD406" s="44"/>
      <c r="AE406" s="44"/>
      <c r="AF406" s="11" t="s">
        <v>2582</v>
      </c>
      <c r="AG406" s="56">
        <v>2.0</v>
      </c>
      <c r="AH406" s="56">
        <v>0.0</v>
      </c>
      <c r="AI406" s="56">
        <v>1.0</v>
      </c>
      <c r="AJ406" s="56">
        <v>1.0</v>
      </c>
      <c r="AK406" s="56" t="s">
        <v>75</v>
      </c>
      <c r="AL406" s="84">
        <v>0.19</v>
      </c>
      <c r="AM406" s="84">
        <v>0.8</v>
      </c>
      <c r="AN406" s="84">
        <v>7.51</v>
      </c>
      <c r="AO406" s="84">
        <v>16.38</v>
      </c>
      <c r="AP406" s="85">
        <v>0.0</v>
      </c>
      <c r="AQ406" s="85">
        <v>0.0</v>
      </c>
      <c r="AR406" s="85">
        <v>0.0</v>
      </c>
      <c r="AS406" s="85">
        <v>0.0</v>
      </c>
      <c r="AT406" s="86">
        <v>1.0</v>
      </c>
      <c r="AU406" s="86">
        <v>25.0</v>
      </c>
      <c r="AV406" s="86">
        <v>10.0</v>
      </c>
      <c r="AW406" s="86">
        <v>12.0</v>
      </c>
      <c r="AX406" s="17">
        <f t="shared" si="3"/>
        <v>0.6</v>
      </c>
      <c r="AY406" s="85">
        <v>0.0</v>
      </c>
      <c r="AZ406" s="85">
        <v>0.0</v>
      </c>
      <c r="BA406" s="85">
        <v>0.0</v>
      </c>
      <c r="BB406" s="85">
        <v>0.0</v>
      </c>
      <c r="BC406" s="85">
        <v>0.0</v>
      </c>
      <c r="BD406" s="56" t="s">
        <v>1615</v>
      </c>
      <c r="BE406" s="69" t="s">
        <v>2583</v>
      </c>
    </row>
    <row r="407" ht="15.75" customHeight="1">
      <c r="A407" s="76">
        <v>4000251.0</v>
      </c>
      <c r="B407" s="8"/>
      <c r="C407" s="33">
        <v>4.0</v>
      </c>
      <c r="D407" s="8" t="s">
        <v>1603</v>
      </c>
      <c r="E407" s="56">
        <v>1.0</v>
      </c>
      <c r="F407" s="8" t="s">
        <v>1604</v>
      </c>
      <c r="G407" s="8">
        <v>1.0</v>
      </c>
      <c r="H407" s="56" t="s">
        <v>1605</v>
      </c>
      <c r="I407" s="44">
        <v>7.501882649842E12</v>
      </c>
      <c r="J407" s="44">
        <v>7.501882649842E12</v>
      </c>
      <c r="K407" s="11" t="s">
        <v>2578</v>
      </c>
      <c r="L407" s="44" t="s">
        <v>2584</v>
      </c>
      <c r="M407" s="26" t="s">
        <v>2585</v>
      </c>
      <c r="N407" s="11">
        <f t="shared" si="1"/>
        <v>23</v>
      </c>
      <c r="O407" s="8" t="s">
        <v>1609</v>
      </c>
      <c r="P407" s="8" t="s">
        <v>2581</v>
      </c>
      <c r="Q407" s="68">
        <v>2146.83</v>
      </c>
      <c r="R407" s="12">
        <f t="shared" si="2"/>
        <v>2490.3228</v>
      </c>
      <c r="S407" s="8" t="s">
        <v>238</v>
      </c>
      <c r="T407" s="9" t="s">
        <v>1611</v>
      </c>
      <c r="U407" s="9" t="s">
        <v>1612</v>
      </c>
      <c r="V407" s="13">
        <v>45705.0</v>
      </c>
      <c r="W407" s="44" t="s">
        <v>2584</v>
      </c>
      <c r="X407" s="44"/>
      <c r="Y407" s="44"/>
      <c r="Z407" s="44"/>
      <c r="AA407" s="44" t="s">
        <v>2584</v>
      </c>
      <c r="AB407" s="44"/>
      <c r="AC407" s="44" t="s">
        <v>2584</v>
      </c>
      <c r="AD407" s="44"/>
      <c r="AE407" s="44"/>
      <c r="AF407" s="11" t="s">
        <v>2586</v>
      </c>
      <c r="AG407" s="56">
        <v>2.0</v>
      </c>
      <c r="AH407" s="56">
        <v>0.0</v>
      </c>
      <c r="AI407" s="56">
        <v>1.0</v>
      </c>
      <c r="AJ407" s="56">
        <v>1.0</v>
      </c>
      <c r="AK407" s="56" t="s">
        <v>75</v>
      </c>
      <c r="AL407" s="84">
        <v>0.19</v>
      </c>
      <c r="AM407" s="84">
        <v>0.8</v>
      </c>
      <c r="AN407" s="84">
        <v>7.51</v>
      </c>
      <c r="AO407" s="84">
        <v>16.38</v>
      </c>
      <c r="AP407" s="85">
        <v>0.0</v>
      </c>
      <c r="AQ407" s="85">
        <v>0.0</v>
      </c>
      <c r="AR407" s="85">
        <v>0.0</v>
      </c>
      <c r="AS407" s="85">
        <v>0.0</v>
      </c>
      <c r="AT407" s="86">
        <v>1.0</v>
      </c>
      <c r="AU407" s="86">
        <v>25.0</v>
      </c>
      <c r="AV407" s="86">
        <v>10.0</v>
      </c>
      <c r="AW407" s="86">
        <v>12.0</v>
      </c>
      <c r="AX407" s="17">
        <f t="shared" si="3"/>
        <v>0.6</v>
      </c>
      <c r="AY407" s="85">
        <v>0.0</v>
      </c>
      <c r="AZ407" s="85">
        <v>0.0</v>
      </c>
      <c r="BA407" s="85">
        <v>0.0</v>
      </c>
      <c r="BB407" s="85">
        <v>0.0</v>
      </c>
      <c r="BC407" s="85">
        <v>0.0</v>
      </c>
      <c r="BD407" s="56" t="s">
        <v>1615</v>
      </c>
      <c r="BE407" s="69" t="s">
        <v>2587</v>
      </c>
    </row>
    <row r="408" ht="15.75" customHeight="1">
      <c r="A408" s="51">
        <v>4000252.0</v>
      </c>
      <c r="B408" s="8"/>
      <c r="C408" s="33">
        <v>4.0</v>
      </c>
      <c r="D408" s="8" t="s">
        <v>1603</v>
      </c>
      <c r="E408" s="56">
        <v>1.0</v>
      </c>
      <c r="F408" s="8" t="s">
        <v>1604</v>
      </c>
      <c r="G408" s="8">
        <v>1.0</v>
      </c>
      <c r="H408" s="56" t="s">
        <v>1605</v>
      </c>
      <c r="I408" s="44">
        <v>7.501882652491E12</v>
      </c>
      <c r="J408" s="44">
        <v>7.501882652491E12</v>
      </c>
      <c r="K408" s="11" t="s">
        <v>2588</v>
      </c>
      <c r="L408" s="44" t="s">
        <v>2589</v>
      </c>
      <c r="M408" s="26" t="s">
        <v>2590</v>
      </c>
      <c r="N408" s="11">
        <f t="shared" si="1"/>
        <v>21</v>
      </c>
      <c r="O408" s="8" t="s">
        <v>1609</v>
      </c>
      <c r="P408" s="8" t="s">
        <v>2581</v>
      </c>
      <c r="Q408" s="68">
        <v>1599.69</v>
      </c>
      <c r="R408" s="12">
        <f t="shared" si="2"/>
        <v>1855.6404</v>
      </c>
      <c r="S408" s="8" t="s">
        <v>238</v>
      </c>
      <c r="T408" s="9" t="s">
        <v>1611</v>
      </c>
      <c r="U408" s="9" t="s">
        <v>1612</v>
      </c>
      <c r="V408" s="13">
        <v>45705.0</v>
      </c>
      <c r="W408" s="44" t="s">
        <v>2589</v>
      </c>
      <c r="X408" s="44"/>
      <c r="Y408" s="44"/>
      <c r="Z408" s="44"/>
      <c r="AA408" s="44" t="s">
        <v>2589</v>
      </c>
      <c r="AB408" s="44"/>
      <c r="AC408" s="44" t="s">
        <v>2589</v>
      </c>
      <c r="AD408" s="44"/>
      <c r="AE408" s="44"/>
      <c r="AF408" s="11" t="s">
        <v>2591</v>
      </c>
      <c r="AG408" s="56">
        <v>2.0</v>
      </c>
      <c r="AH408" s="56">
        <v>0.0</v>
      </c>
      <c r="AI408" s="56">
        <v>1.0</v>
      </c>
      <c r="AJ408" s="56">
        <v>1.0</v>
      </c>
      <c r="AK408" s="56" t="s">
        <v>75</v>
      </c>
      <c r="AL408" s="84">
        <v>0.19</v>
      </c>
      <c r="AM408" s="84">
        <v>0.83</v>
      </c>
      <c r="AN408" s="84">
        <v>7.56</v>
      </c>
      <c r="AO408" s="84">
        <v>16.46</v>
      </c>
      <c r="AP408" s="85">
        <v>0.0</v>
      </c>
      <c r="AQ408" s="85">
        <v>0.0</v>
      </c>
      <c r="AR408" s="85">
        <v>0.0</v>
      </c>
      <c r="AS408" s="85">
        <v>0.0</v>
      </c>
      <c r="AT408" s="86">
        <v>1.0</v>
      </c>
      <c r="AU408" s="86">
        <v>25.0</v>
      </c>
      <c r="AV408" s="86">
        <v>10.0</v>
      </c>
      <c r="AW408" s="86">
        <v>12.0</v>
      </c>
      <c r="AX408" s="17">
        <f t="shared" si="3"/>
        <v>0.6</v>
      </c>
      <c r="AY408" s="85">
        <v>0.0</v>
      </c>
      <c r="AZ408" s="85">
        <v>0.0</v>
      </c>
      <c r="BA408" s="85">
        <v>0.0</v>
      </c>
      <c r="BB408" s="85">
        <v>0.0</v>
      </c>
      <c r="BC408" s="85">
        <v>0.0</v>
      </c>
      <c r="BD408" s="56" t="s">
        <v>1615</v>
      </c>
      <c r="BE408" s="69" t="s">
        <v>2587</v>
      </c>
    </row>
    <row r="409" ht="15.75" customHeight="1">
      <c r="A409" s="11">
        <v>5000001.0</v>
      </c>
      <c r="B409" s="8" t="s">
        <v>2592</v>
      </c>
      <c r="C409" s="8">
        <v>5.0</v>
      </c>
      <c r="D409" s="8" t="s">
        <v>2089</v>
      </c>
      <c r="E409" s="8">
        <v>1.0</v>
      </c>
      <c r="F409" s="8" t="s">
        <v>2593</v>
      </c>
      <c r="G409" s="8">
        <v>1.0</v>
      </c>
      <c r="H409" s="8" t="s">
        <v>2594</v>
      </c>
      <c r="I409" s="11"/>
      <c r="J409" s="30"/>
      <c r="K409" s="11">
        <v>2.0</v>
      </c>
      <c r="L409" s="11" t="s">
        <v>2595</v>
      </c>
      <c r="M409" s="26" t="s">
        <v>2596</v>
      </c>
      <c r="N409" s="11">
        <f t="shared" si="1"/>
        <v>24</v>
      </c>
      <c r="O409" s="8" t="s">
        <v>1609</v>
      </c>
      <c r="P409" s="11" t="s">
        <v>1648</v>
      </c>
      <c r="Q409" s="29">
        <v>3995.0</v>
      </c>
      <c r="R409" s="12">
        <f t="shared" si="2"/>
        <v>4634.2</v>
      </c>
      <c r="S409" s="8" t="s">
        <v>68</v>
      </c>
      <c r="T409" s="9" t="s">
        <v>2597</v>
      </c>
      <c r="U409" s="9" t="s">
        <v>2598</v>
      </c>
      <c r="V409" s="13">
        <v>45320.0</v>
      </c>
      <c r="W409" s="11" t="s">
        <v>2595</v>
      </c>
      <c r="X409" s="11"/>
      <c r="Y409" s="14" t="s">
        <v>2599</v>
      </c>
      <c r="Z409" s="11"/>
      <c r="AA409" s="11"/>
      <c r="AB409" s="11"/>
      <c r="AC409" s="15"/>
      <c r="AD409" s="11"/>
      <c r="AE409" s="11"/>
      <c r="AF409" s="11" t="s">
        <v>2600</v>
      </c>
      <c r="AG409" s="8">
        <f>'Disponibilidad en canales comer'!M285</f>
        <v>0</v>
      </c>
      <c r="AH409" s="8">
        <f>COUNTIF('Composición de COMBOS'!B:B,A409)</f>
        <v>0</v>
      </c>
      <c r="AI409" s="8">
        <v>1.0</v>
      </c>
      <c r="AJ409" s="8">
        <v>1.0</v>
      </c>
      <c r="AK409" s="8" t="s">
        <v>75</v>
      </c>
      <c r="AL409" s="16">
        <v>0.0382</v>
      </c>
      <c r="AM409" s="16">
        <v>5.35</v>
      </c>
      <c r="AN409" s="16">
        <v>4.43</v>
      </c>
      <c r="AO409" s="16"/>
      <c r="AP409" s="19">
        <v>0.0</v>
      </c>
      <c r="AQ409" s="19">
        <v>0.0</v>
      </c>
      <c r="AR409" s="19">
        <v>0.0</v>
      </c>
      <c r="AS409" s="19">
        <v>0.0</v>
      </c>
      <c r="AT409" s="16">
        <v>0.25</v>
      </c>
      <c r="AU409" s="16">
        <v>10.0</v>
      </c>
      <c r="AV409" s="16">
        <v>10.0</v>
      </c>
      <c r="AW409" s="16">
        <v>3.0</v>
      </c>
      <c r="AX409" s="17">
        <f t="shared" si="3"/>
        <v>0.06</v>
      </c>
      <c r="AY409" s="17">
        <v>0.0</v>
      </c>
      <c r="AZ409" s="17">
        <v>0.0</v>
      </c>
      <c r="BA409" s="17">
        <v>0.0</v>
      </c>
      <c r="BB409" s="17">
        <v>0.0</v>
      </c>
      <c r="BC409" s="17">
        <f t="shared" ref="BC409:BC453" si="7">(AZ409*BB409*BA409)/5000</f>
        <v>0</v>
      </c>
      <c r="BD409" s="8" t="s">
        <v>76</v>
      </c>
      <c r="BE409" s="31" t="s">
        <v>2601</v>
      </c>
    </row>
    <row r="410" ht="15.75" customHeight="1">
      <c r="A410" s="11">
        <v>5000002.0</v>
      </c>
      <c r="B410" s="8" t="s">
        <v>2602</v>
      </c>
      <c r="C410" s="8">
        <v>5.0</v>
      </c>
      <c r="D410" s="8" t="s">
        <v>2089</v>
      </c>
      <c r="E410" s="8">
        <v>1.0</v>
      </c>
      <c r="F410" s="8" t="s">
        <v>2593</v>
      </c>
      <c r="G410" s="8">
        <v>1.0</v>
      </c>
      <c r="H410" s="8" t="s">
        <v>2594</v>
      </c>
      <c r="I410" s="11"/>
      <c r="J410" s="30"/>
      <c r="K410" s="11" t="s">
        <v>2603</v>
      </c>
      <c r="L410" s="11" t="s">
        <v>2604</v>
      </c>
      <c r="M410" s="26" t="s">
        <v>2605</v>
      </c>
      <c r="N410" s="11">
        <f t="shared" si="1"/>
        <v>27</v>
      </c>
      <c r="O410" s="8" t="s">
        <v>1609</v>
      </c>
      <c r="P410" s="11" t="s">
        <v>1648</v>
      </c>
      <c r="Q410" s="29">
        <v>4018.1</v>
      </c>
      <c r="R410" s="12">
        <f t="shared" si="2"/>
        <v>4660.996</v>
      </c>
      <c r="S410" s="8" t="s">
        <v>238</v>
      </c>
      <c r="T410" s="9" t="s">
        <v>2597</v>
      </c>
      <c r="U410" s="9" t="s">
        <v>2598</v>
      </c>
      <c r="V410" s="13">
        <v>45139.0</v>
      </c>
      <c r="W410" s="11" t="s">
        <v>2604</v>
      </c>
      <c r="X410" s="11"/>
      <c r="Y410" s="44" t="s">
        <v>2606</v>
      </c>
      <c r="Z410" s="11"/>
      <c r="AA410" s="11"/>
      <c r="AB410" s="11"/>
      <c r="AC410" s="15"/>
      <c r="AD410" s="11"/>
      <c r="AE410" s="11"/>
      <c r="AF410" s="11" t="s">
        <v>2607</v>
      </c>
      <c r="AG410" s="8">
        <f>'Disponibilidad en canales comer'!M286</f>
        <v>1</v>
      </c>
      <c r="AH410" s="8">
        <f>COUNTIF('Composición de COMBOS'!B:B,A410)</f>
        <v>0</v>
      </c>
      <c r="AI410" s="8">
        <v>1.0</v>
      </c>
      <c r="AJ410" s="8">
        <v>1.0</v>
      </c>
      <c r="AK410" s="8" t="s">
        <v>75</v>
      </c>
      <c r="AL410" s="16">
        <v>0.506</v>
      </c>
      <c r="AM410" s="16">
        <v>2.17</v>
      </c>
      <c r="AN410" s="16">
        <v>6.06</v>
      </c>
      <c r="AO410" s="16">
        <v>4.52</v>
      </c>
      <c r="AP410" s="19">
        <v>0.0</v>
      </c>
      <c r="AQ410" s="19">
        <v>0.0</v>
      </c>
      <c r="AR410" s="19">
        <v>0.0</v>
      </c>
      <c r="AS410" s="19">
        <v>0.0</v>
      </c>
      <c r="AT410" s="16">
        <v>0.18</v>
      </c>
      <c r="AU410" s="16">
        <v>10.0</v>
      </c>
      <c r="AV410" s="16">
        <v>10.0</v>
      </c>
      <c r="AW410" s="16">
        <v>5.0</v>
      </c>
      <c r="AX410" s="17">
        <f t="shared" si="3"/>
        <v>0.1</v>
      </c>
      <c r="AY410" s="17">
        <v>0.0</v>
      </c>
      <c r="AZ410" s="17">
        <v>0.0</v>
      </c>
      <c r="BA410" s="17">
        <v>0.0</v>
      </c>
      <c r="BB410" s="17">
        <v>0.0</v>
      </c>
      <c r="BC410" s="17">
        <f t="shared" si="7"/>
        <v>0</v>
      </c>
      <c r="BD410" s="8" t="s">
        <v>76</v>
      </c>
      <c r="BE410" s="31" t="s">
        <v>2608</v>
      </c>
    </row>
    <row r="411" ht="15.75" customHeight="1">
      <c r="A411" s="11">
        <v>5000003.0</v>
      </c>
      <c r="B411" s="8" t="s">
        <v>2609</v>
      </c>
      <c r="C411" s="8">
        <v>5.0</v>
      </c>
      <c r="D411" s="8" t="s">
        <v>2089</v>
      </c>
      <c r="E411" s="8">
        <v>2.0</v>
      </c>
      <c r="F411" s="8" t="s">
        <v>2090</v>
      </c>
      <c r="G411" s="8">
        <v>1.0</v>
      </c>
      <c r="H411" s="8" t="s">
        <v>2091</v>
      </c>
      <c r="I411" s="11">
        <v>1.94252515921E11</v>
      </c>
      <c r="J411" s="11">
        <v>1.94252515921E11</v>
      </c>
      <c r="K411" s="11">
        <v>9.0</v>
      </c>
      <c r="L411" s="11" t="s">
        <v>2610</v>
      </c>
      <c r="M411" s="26" t="s">
        <v>2611</v>
      </c>
      <c r="N411" s="11">
        <f t="shared" si="1"/>
        <v>26</v>
      </c>
      <c r="O411" s="8" t="s">
        <v>2612</v>
      </c>
      <c r="P411" s="11" t="s">
        <v>1648</v>
      </c>
      <c r="Q411" s="29">
        <v>4779.31</v>
      </c>
      <c r="R411" s="12">
        <f t="shared" si="2"/>
        <v>5543.9996</v>
      </c>
      <c r="S411" s="8" t="s">
        <v>238</v>
      </c>
      <c r="T411" s="9" t="s">
        <v>2097</v>
      </c>
      <c r="U411" s="9" t="s">
        <v>2098</v>
      </c>
      <c r="V411" s="13">
        <v>45122.0</v>
      </c>
      <c r="W411" s="11" t="s">
        <v>2610</v>
      </c>
      <c r="X411" s="11"/>
      <c r="Y411" s="23"/>
      <c r="Z411" s="11"/>
      <c r="AA411" s="11"/>
      <c r="AB411" s="11"/>
      <c r="AC411" s="15"/>
      <c r="AD411" s="11"/>
      <c r="AE411" s="11"/>
      <c r="AF411" s="11" t="s">
        <v>2613</v>
      </c>
      <c r="AG411" s="8">
        <f>'Disponibilidad en canales comer'!M287</f>
        <v>1</v>
      </c>
      <c r="AH411" s="8">
        <f>COUNTIF('Composición de COMBOS'!B:B,A411)</f>
        <v>0</v>
      </c>
      <c r="AI411" s="8">
        <v>1.0</v>
      </c>
      <c r="AJ411" s="8">
        <v>1.0</v>
      </c>
      <c r="AK411" s="8" t="s">
        <v>75</v>
      </c>
      <c r="AL411" s="16">
        <v>0.487</v>
      </c>
      <c r="AM411" s="16">
        <v>0.75</v>
      </c>
      <c r="AN411" s="16">
        <v>17.41</v>
      </c>
      <c r="AO411" s="16">
        <v>25.06</v>
      </c>
      <c r="AP411" s="19">
        <v>0.0</v>
      </c>
      <c r="AQ411" s="19">
        <v>0.0</v>
      </c>
      <c r="AR411" s="19">
        <v>0.0</v>
      </c>
      <c r="AS411" s="19">
        <v>0.0</v>
      </c>
      <c r="AT411" s="16">
        <v>1.0</v>
      </c>
      <c r="AU411" s="16">
        <v>25.0</v>
      </c>
      <c r="AV411" s="16">
        <v>10.0</v>
      </c>
      <c r="AW411" s="16">
        <v>12.0</v>
      </c>
      <c r="AX411" s="17">
        <f t="shared" si="3"/>
        <v>0.6</v>
      </c>
      <c r="AY411" s="17">
        <v>0.0</v>
      </c>
      <c r="AZ411" s="17">
        <v>0.0</v>
      </c>
      <c r="BA411" s="17">
        <v>0.0</v>
      </c>
      <c r="BB411" s="17">
        <v>0.0</v>
      </c>
      <c r="BC411" s="17">
        <f t="shared" si="7"/>
        <v>0</v>
      </c>
      <c r="BD411" s="8" t="s">
        <v>76</v>
      </c>
      <c r="BE411" s="22" t="s">
        <v>2608</v>
      </c>
    </row>
    <row r="412" ht="15.75" customHeight="1">
      <c r="A412" s="11">
        <v>5000004.0</v>
      </c>
      <c r="B412" s="8" t="s">
        <v>2614</v>
      </c>
      <c r="C412" s="8">
        <v>5.0</v>
      </c>
      <c r="D412" s="8" t="s">
        <v>2089</v>
      </c>
      <c r="E412" s="8">
        <v>5.0</v>
      </c>
      <c r="F412" s="8" t="s">
        <v>2615</v>
      </c>
      <c r="G412" s="8">
        <v>1.0</v>
      </c>
      <c r="H412" s="8" t="s">
        <v>2616</v>
      </c>
      <c r="I412" s="11" t="s">
        <v>2617</v>
      </c>
      <c r="J412" s="11">
        <v>7.93888197695E11</v>
      </c>
      <c r="K412" s="8" t="s">
        <v>2618</v>
      </c>
      <c r="L412" s="8" t="s">
        <v>2619</v>
      </c>
      <c r="M412" s="26" t="s">
        <v>2620</v>
      </c>
      <c r="N412" s="11">
        <f t="shared" si="1"/>
        <v>21</v>
      </c>
      <c r="O412" s="8" t="s">
        <v>1609</v>
      </c>
      <c r="P412" s="8" t="s">
        <v>2621</v>
      </c>
      <c r="Q412" s="29">
        <v>3962.33</v>
      </c>
      <c r="R412" s="12">
        <f t="shared" si="2"/>
        <v>4596.3028</v>
      </c>
      <c r="S412" s="8" t="s">
        <v>68</v>
      </c>
      <c r="T412" s="9" t="s">
        <v>2622</v>
      </c>
      <c r="U412" s="9" t="s">
        <v>2623</v>
      </c>
      <c r="V412" s="13">
        <v>45117.0</v>
      </c>
      <c r="W412" s="8" t="s">
        <v>2624</v>
      </c>
      <c r="X412" s="11"/>
      <c r="Y412" s="23"/>
      <c r="Z412" s="11"/>
      <c r="AA412" s="11"/>
      <c r="AB412" s="11"/>
      <c r="AC412" s="15"/>
      <c r="AD412" s="11"/>
      <c r="AE412" s="11"/>
      <c r="AF412" s="87" t="s">
        <v>2625</v>
      </c>
      <c r="AG412" s="8">
        <f>'Disponibilidad en canales comer'!M288</f>
        <v>0</v>
      </c>
      <c r="AH412" s="8">
        <f>COUNTIF('Composición de COMBOS'!B:B,A412)</f>
        <v>1</v>
      </c>
      <c r="AI412" s="8">
        <v>1.0</v>
      </c>
      <c r="AJ412" s="8">
        <v>1.0</v>
      </c>
      <c r="AK412" s="8" t="s">
        <v>75</v>
      </c>
      <c r="AL412" s="17">
        <v>8.89041</v>
      </c>
      <c r="AM412" s="17">
        <v>21.59</v>
      </c>
      <c r="AN412" s="17">
        <v>96.774</v>
      </c>
      <c r="AO412" s="17">
        <v>62.23</v>
      </c>
      <c r="AP412" s="19">
        <v>0.0</v>
      </c>
      <c r="AQ412" s="19">
        <v>0.0</v>
      </c>
      <c r="AR412" s="19">
        <v>0.0</v>
      </c>
      <c r="AS412" s="19">
        <v>0.0</v>
      </c>
      <c r="AT412" s="17">
        <v>11.52125</v>
      </c>
      <c r="AU412" s="17">
        <v>14.224</v>
      </c>
      <c r="AV412" s="17">
        <v>112.014</v>
      </c>
      <c r="AW412" s="17">
        <v>66.04</v>
      </c>
      <c r="AX412" s="17">
        <f t="shared" si="3"/>
        <v>21.04413649</v>
      </c>
      <c r="AY412" s="17">
        <v>0.0</v>
      </c>
      <c r="AZ412" s="17">
        <v>0.0</v>
      </c>
      <c r="BA412" s="17">
        <v>0.0</v>
      </c>
      <c r="BB412" s="17">
        <v>0.0</v>
      </c>
      <c r="BC412" s="17">
        <f t="shared" si="7"/>
        <v>0</v>
      </c>
      <c r="BD412" s="8" t="s">
        <v>1615</v>
      </c>
      <c r="BE412" s="88" t="s">
        <v>2626</v>
      </c>
    </row>
    <row r="413" ht="15.75" customHeight="1">
      <c r="A413" s="11">
        <v>5000005.0</v>
      </c>
      <c r="B413" s="8" t="s">
        <v>2627</v>
      </c>
      <c r="C413" s="8">
        <v>5.0</v>
      </c>
      <c r="D413" s="8" t="s">
        <v>2089</v>
      </c>
      <c r="E413" s="8">
        <v>5.0</v>
      </c>
      <c r="F413" s="8" t="s">
        <v>2615</v>
      </c>
      <c r="G413" s="8">
        <v>1.0</v>
      </c>
      <c r="H413" s="8" t="s">
        <v>2616</v>
      </c>
      <c r="I413" s="8" t="s">
        <v>2628</v>
      </c>
      <c r="J413" s="8">
        <v>6.91835128795E11</v>
      </c>
      <c r="K413" s="8" t="s">
        <v>2629</v>
      </c>
      <c r="L413" s="8" t="s">
        <v>2630</v>
      </c>
      <c r="M413" s="26" t="s">
        <v>2631</v>
      </c>
      <c r="N413" s="11">
        <f t="shared" si="1"/>
        <v>21</v>
      </c>
      <c r="O413" s="8" t="s">
        <v>1609</v>
      </c>
      <c r="P413" s="8" t="s">
        <v>2621</v>
      </c>
      <c r="Q413" s="12">
        <v>3729.5</v>
      </c>
      <c r="R413" s="12">
        <f t="shared" si="2"/>
        <v>4326.22</v>
      </c>
      <c r="S413" s="8" t="s">
        <v>238</v>
      </c>
      <c r="T413" s="9" t="s">
        <v>2622</v>
      </c>
      <c r="U413" s="9" t="s">
        <v>2623</v>
      </c>
      <c r="V413" s="13">
        <v>45265.0</v>
      </c>
      <c r="W413" s="8" t="s">
        <v>2632</v>
      </c>
      <c r="X413" s="11"/>
      <c r="Y413" s="23"/>
      <c r="Z413" s="11"/>
      <c r="AA413" s="11" t="s">
        <v>2632</v>
      </c>
      <c r="AB413" s="11"/>
      <c r="AC413" s="15" t="s">
        <v>2632</v>
      </c>
      <c r="AD413" s="11"/>
      <c r="AE413" s="11"/>
      <c r="AF413" s="65"/>
      <c r="AG413" s="8">
        <f>'Disponibilidad en canales comer'!M289</f>
        <v>2</v>
      </c>
      <c r="AH413" s="8">
        <f>COUNTIF('Composición de COMBOS'!B:B,A413)</f>
        <v>1</v>
      </c>
      <c r="AI413" s="8">
        <v>1.0</v>
      </c>
      <c r="AJ413" s="8">
        <v>1.0</v>
      </c>
      <c r="AK413" s="8" t="s">
        <v>75</v>
      </c>
      <c r="AL413" s="17">
        <v>8.89041</v>
      </c>
      <c r="AM413" s="17">
        <v>21.59</v>
      </c>
      <c r="AN413" s="17">
        <v>96.774</v>
      </c>
      <c r="AO413" s="17">
        <v>61.976</v>
      </c>
      <c r="AP413" s="19">
        <v>0.0</v>
      </c>
      <c r="AQ413" s="19">
        <v>0.0</v>
      </c>
      <c r="AR413" s="19">
        <v>0.0</v>
      </c>
      <c r="AS413" s="19">
        <v>0.0</v>
      </c>
      <c r="AT413" s="17">
        <v>10.70478</v>
      </c>
      <c r="AU413" s="17">
        <v>14.224</v>
      </c>
      <c r="AV413" s="17">
        <v>112.014</v>
      </c>
      <c r="AW413" s="17">
        <v>66.04</v>
      </c>
      <c r="AX413" s="17">
        <f t="shared" si="3"/>
        <v>21.04413649</v>
      </c>
      <c r="AY413" s="17">
        <v>0.0</v>
      </c>
      <c r="AZ413" s="17">
        <v>0.0</v>
      </c>
      <c r="BA413" s="17">
        <v>0.0</v>
      </c>
      <c r="BB413" s="17">
        <v>0.0</v>
      </c>
      <c r="BC413" s="17">
        <f t="shared" si="7"/>
        <v>0</v>
      </c>
      <c r="BD413" s="8" t="s">
        <v>1615</v>
      </c>
      <c r="BE413" s="20" t="s">
        <v>2633</v>
      </c>
    </row>
    <row r="414" ht="15.75" customHeight="1">
      <c r="A414" s="11">
        <v>5000006.0</v>
      </c>
      <c r="B414" s="8" t="s">
        <v>2634</v>
      </c>
      <c r="C414" s="8">
        <v>5.0</v>
      </c>
      <c r="D414" s="8" t="s">
        <v>2089</v>
      </c>
      <c r="E414" s="8">
        <v>5.0</v>
      </c>
      <c r="F414" s="8" t="s">
        <v>2615</v>
      </c>
      <c r="G414" s="8">
        <v>1.0</v>
      </c>
      <c r="H414" s="8" t="s">
        <v>2616</v>
      </c>
      <c r="I414" s="11" t="s">
        <v>2635</v>
      </c>
      <c r="J414" s="11">
        <v>6.91835019314E11</v>
      </c>
      <c r="K414" s="8" t="s">
        <v>2636</v>
      </c>
      <c r="L414" s="8" t="s">
        <v>2637</v>
      </c>
      <c r="M414" s="26" t="s">
        <v>2638</v>
      </c>
      <c r="N414" s="11">
        <f t="shared" si="1"/>
        <v>21</v>
      </c>
      <c r="O414" s="8" t="s">
        <v>1609</v>
      </c>
      <c r="P414" s="8" t="s">
        <v>2621</v>
      </c>
      <c r="Q414" s="29">
        <v>5340.26530612245</v>
      </c>
      <c r="R414" s="12">
        <f t="shared" si="2"/>
        <v>6194.707755</v>
      </c>
      <c r="S414" s="8" t="s">
        <v>238</v>
      </c>
      <c r="T414" s="9" t="s">
        <v>2622</v>
      </c>
      <c r="U414" s="9" t="s">
        <v>2623</v>
      </c>
      <c r="V414" s="13">
        <v>45117.0</v>
      </c>
      <c r="W414" s="8" t="s">
        <v>2639</v>
      </c>
      <c r="X414" s="11"/>
      <c r="Y414" s="23"/>
      <c r="Z414" s="11"/>
      <c r="AA414" s="11"/>
      <c r="AB414" s="11"/>
      <c r="AC414" s="15"/>
      <c r="AD414" s="11"/>
      <c r="AE414" s="11"/>
      <c r="AF414" s="11" t="s">
        <v>2640</v>
      </c>
      <c r="AG414" s="8">
        <f>'Disponibilidad en canales comer'!M290</f>
        <v>0</v>
      </c>
      <c r="AH414" s="8">
        <f>COUNTIF('Composición de COMBOS'!B:B,A414)</f>
        <v>0</v>
      </c>
      <c r="AI414" s="8">
        <v>1.0</v>
      </c>
      <c r="AJ414" s="8">
        <v>1.0</v>
      </c>
      <c r="AK414" s="8" t="s">
        <v>75</v>
      </c>
      <c r="AL414" s="17">
        <v>11.88412</v>
      </c>
      <c r="AM414" s="17">
        <v>23.114</v>
      </c>
      <c r="AN414" s="17">
        <v>112.014</v>
      </c>
      <c r="AO414" s="17">
        <v>71.374</v>
      </c>
      <c r="AP414" s="19">
        <v>0.0</v>
      </c>
      <c r="AQ414" s="19">
        <v>0.0</v>
      </c>
      <c r="AR414" s="19">
        <v>0.0</v>
      </c>
      <c r="AS414" s="19">
        <v>0.0</v>
      </c>
      <c r="AT414" s="18">
        <v>14.87783</v>
      </c>
      <c r="AU414" s="18">
        <v>15.24</v>
      </c>
      <c r="AV414" s="18">
        <v>127.508</v>
      </c>
      <c r="AW414" s="18">
        <v>77.47</v>
      </c>
      <c r="AX414" s="17">
        <f t="shared" si="3"/>
        <v>30.10828043</v>
      </c>
      <c r="AY414" s="17">
        <v>0.0</v>
      </c>
      <c r="AZ414" s="17">
        <v>0.0</v>
      </c>
      <c r="BA414" s="17">
        <v>0.0</v>
      </c>
      <c r="BB414" s="17">
        <v>0.0</v>
      </c>
      <c r="BC414" s="17">
        <f t="shared" si="7"/>
        <v>0</v>
      </c>
      <c r="BD414" s="8" t="s">
        <v>1615</v>
      </c>
      <c r="BE414" s="88" t="s">
        <v>2641</v>
      </c>
    </row>
    <row r="415" ht="15.75" customHeight="1">
      <c r="A415" s="11">
        <v>5000007.0</v>
      </c>
      <c r="B415" s="8" t="s">
        <v>2642</v>
      </c>
      <c r="C415" s="8">
        <v>5.0</v>
      </c>
      <c r="D415" s="8" t="s">
        <v>2089</v>
      </c>
      <c r="E415" s="8">
        <v>5.0</v>
      </c>
      <c r="F415" s="8" t="s">
        <v>2615</v>
      </c>
      <c r="G415" s="8">
        <v>1.0</v>
      </c>
      <c r="H415" s="8" t="s">
        <v>2616</v>
      </c>
      <c r="I415" s="11" t="s">
        <v>2643</v>
      </c>
      <c r="J415" s="11">
        <v>6.91835132297E11</v>
      </c>
      <c r="K415" s="8" t="s">
        <v>2644</v>
      </c>
      <c r="L415" s="8" t="s">
        <v>2645</v>
      </c>
      <c r="M415" s="26" t="s">
        <v>2646</v>
      </c>
      <c r="N415" s="11">
        <f t="shared" si="1"/>
        <v>21</v>
      </c>
      <c r="O415" s="8" t="s">
        <v>1609</v>
      </c>
      <c r="P415" s="8" t="s">
        <v>2621</v>
      </c>
      <c r="Q415" s="29">
        <v>4520.08</v>
      </c>
      <c r="R415" s="12">
        <f t="shared" si="2"/>
        <v>5243.2928</v>
      </c>
      <c r="S415" s="8" t="s">
        <v>238</v>
      </c>
      <c r="T415" s="9" t="s">
        <v>2622</v>
      </c>
      <c r="U415" s="9" t="s">
        <v>2623</v>
      </c>
      <c r="V415" s="13">
        <v>45265.0</v>
      </c>
      <c r="W415" s="8" t="s">
        <v>2647</v>
      </c>
      <c r="X415" s="11"/>
      <c r="Y415" s="23"/>
      <c r="Z415" s="11"/>
      <c r="AA415" s="11"/>
      <c r="AB415" s="11"/>
      <c r="AC415" s="15" t="s">
        <v>2647</v>
      </c>
      <c r="AD415" s="11"/>
      <c r="AE415" s="11"/>
      <c r="AF415" s="11" t="s">
        <v>2648</v>
      </c>
      <c r="AG415" s="8">
        <f>'Disponibilidad en canales comer'!M291</f>
        <v>2</v>
      </c>
      <c r="AH415" s="8">
        <f>COUNTIF('Composición de COMBOS'!B:B,A415)</f>
        <v>1</v>
      </c>
      <c r="AI415" s="8">
        <v>1.0</v>
      </c>
      <c r="AJ415" s="8">
        <v>1.0</v>
      </c>
      <c r="AK415" s="8" t="s">
        <v>75</v>
      </c>
      <c r="AL415" s="17">
        <v>11.88412</v>
      </c>
      <c r="AM415" s="17">
        <v>23.114</v>
      </c>
      <c r="AN415" s="17">
        <v>112.014</v>
      </c>
      <c r="AO415" s="17">
        <v>71.374</v>
      </c>
      <c r="AP415" s="19">
        <v>0.0</v>
      </c>
      <c r="AQ415" s="19">
        <v>0.0</v>
      </c>
      <c r="AR415" s="19">
        <v>0.0</v>
      </c>
      <c r="AS415" s="19">
        <v>0.0</v>
      </c>
      <c r="AT415" s="17">
        <v>14.87783</v>
      </c>
      <c r="AU415" s="17">
        <v>15.24</v>
      </c>
      <c r="AV415" s="17">
        <v>127.508</v>
      </c>
      <c r="AW415" s="17">
        <v>77.47</v>
      </c>
      <c r="AX415" s="17">
        <f t="shared" si="3"/>
        <v>30.10828043</v>
      </c>
      <c r="AY415" s="17">
        <v>0.0</v>
      </c>
      <c r="AZ415" s="17">
        <v>0.0</v>
      </c>
      <c r="BA415" s="17">
        <v>0.0</v>
      </c>
      <c r="BB415" s="17">
        <v>0.0</v>
      </c>
      <c r="BC415" s="17">
        <f t="shared" si="7"/>
        <v>0</v>
      </c>
      <c r="BD415" s="8" t="s">
        <v>1615</v>
      </c>
      <c r="BE415" s="20" t="s">
        <v>2649</v>
      </c>
    </row>
    <row r="416" ht="15.75" customHeight="1">
      <c r="A416" s="11">
        <v>5000008.0</v>
      </c>
      <c r="B416" s="8" t="s">
        <v>2650</v>
      </c>
      <c r="C416" s="8">
        <v>5.0</v>
      </c>
      <c r="D416" s="8" t="s">
        <v>2089</v>
      </c>
      <c r="E416" s="8">
        <v>5.0</v>
      </c>
      <c r="F416" s="8" t="s">
        <v>2615</v>
      </c>
      <c r="G416" s="8">
        <v>1.0</v>
      </c>
      <c r="H416" s="8" t="s">
        <v>2616</v>
      </c>
      <c r="I416" s="11">
        <v>7.93888197893E11</v>
      </c>
      <c r="J416" s="11">
        <v>7.93888197893E11</v>
      </c>
      <c r="K416" s="89"/>
      <c r="L416" s="89" t="s">
        <v>2651</v>
      </c>
      <c r="M416" s="89" t="s">
        <v>2652</v>
      </c>
      <c r="N416" s="11">
        <f t="shared" si="1"/>
        <v>29</v>
      </c>
      <c r="O416" s="8" t="s">
        <v>1609</v>
      </c>
      <c r="P416" s="8" t="s">
        <v>2621</v>
      </c>
      <c r="Q416" s="29">
        <v>6010.16326530612</v>
      </c>
      <c r="R416" s="12">
        <f t="shared" si="2"/>
        <v>6971.789388</v>
      </c>
      <c r="S416" s="8" t="s">
        <v>68</v>
      </c>
      <c r="T416" s="9" t="s">
        <v>2622</v>
      </c>
      <c r="U416" s="9" t="s">
        <v>2623</v>
      </c>
      <c r="V416" s="13">
        <v>45117.0</v>
      </c>
      <c r="W416" s="89"/>
      <c r="X416" s="11"/>
      <c r="Y416" s="23"/>
      <c r="Z416" s="11"/>
      <c r="AA416" s="11"/>
      <c r="AB416" s="11"/>
      <c r="AC416" s="15"/>
      <c r="AD416" s="11"/>
      <c r="AE416" s="11"/>
      <c r="AF416" s="11"/>
      <c r="AG416" s="8">
        <f>'Disponibilidad en canales comer'!M292</f>
        <v>0</v>
      </c>
      <c r="AH416" s="8">
        <f>COUNTIF('Composición de COMBOS'!B:B,A416)</f>
        <v>0</v>
      </c>
      <c r="AI416" s="8">
        <v>1.0</v>
      </c>
      <c r="AJ416" s="8">
        <v>1.0</v>
      </c>
      <c r="AK416" s="8" t="s">
        <v>75</v>
      </c>
      <c r="AL416" s="90"/>
      <c r="AM416" s="90"/>
      <c r="AN416" s="90"/>
      <c r="AO416" s="90"/>
      <c r="AP416" s="19">
        <v>0.0</v>
      </c>
      <c r="AQ416" s="19">
        <v>0.0</v>
      </c>
      <c r="AR416" s="19">
        <v>0.0</v>
      </c>
      <c r="AS416" s="19">
        <v>0.0</v>
      </c>
      <c r="AT416" s="90"/>
      <c r="AU416" s="90"/>
      <c r="AV416" s="90"/>
      <c r="AW416" s="90"/>
      <c r="AX416" s="17">
        <f t="shared" si="3"/>
        <v>0</v>
      </c>
      <c r="AY416" s="17">
        <v>0.0</v>
      </c>
      <c r="AZ416" s="17">
        <v>0.0</v>
      </c>
      <c r="BA416" s="17">
        <v>0.0</v>
      </c>
      <c r="BB416" s="17">
        <v>0.0</v>
      </c>
      <c r="BC416" s="17">
        <f t="shared" si="7"/>
        <v>0</v>
      </c>
      <c r="BD416" s="8" t="s">
        <v>1615</v>
      </c>
      <c r="BE416" s="91"/>
    </row>
    <row r="417" ht="15.75" customHeight="1">
      <c r="A417" s="11">
        <v>5000009.0</v>
      </c>
      <c r="B417" s="8" t="s">
        <v>2653</v>
      </c>
      <c r="C417" s="8">
        <v>5.0</v>
      </c>
      <c r="D417" s="8" t="s">
        <v>2089</v>
      </c>
      <c r="E417" s="8">
        <v>5.0</v>
      </c>
      <c r="F417" s="8" t="s">
        <v>2615</v>
      </c>
      <c r="G417" s="8">
        <v>1.0</v>
      </c>
      <c r="H417" s="8" t="s">
        <v>2616</v>
      </c>
      <c r="I417" s="11" t="s">
        <v>2654</v>
      </c>
      <c r="J417" s="11">
        <v>6.91835132495E11</v>
      </c>
      <c r="K417" s="8" t="s">
        <v>2655</v>
      </c>
      <c r="L417" s="8" t="s">
        <v>2656</v>
      </c>
      <c r="M417" s="26" t="s">
        <v>2657</v>
      </c>
      <c r="N417" s="11">
        <f t="shared" si="1"/>
        <v>21</v>
      </c>
      <c r="O417" s="8" t="s">
        <v>1609</v>
      </c>
      <c r="P417" s="8" t="s">
        <v>2621</v>
      </c>
      <c r="Q417" s="29">
        <v>5203.91</v>
      </c>
      <c r="R417" s="12">
        <f t="shared" si="2"/>
        <v>6036.5356</v>
      </c>
      <c r="S417" s="8" t="s">
        <v>238</v>
      </c>
      <c r="T417" s="9" t="s">
        <v>2622</v>
      </c>
      <c r="U417" s="9" t="s">
        <v>2623</v>
      </c>
      <c r="V417" s="13">
        <v>45265.0</v>
      </c>
      <c r="W417" s="8" t="s">
        <v>2658</v>
      </c>
      <c r="X417" s="11"/>
      <c r="Y417" s="23"/>
      <c r="Z417" s="11"/>
      <c r="AA417" s="11"/>
      <c r="AB417" s="11"/>
      <c r="AC417" s="15" t="s">
        <v>2658</v>
      </c>
      <c r="AD417" s="11"/>
      <c r="AE417" s="11"/>
      <c r="AF417" s="11" t="s">
        <v>2659</v>
      </c>
      <c r="AG417" s="8">
        <f>'Disponibilidad en canales comer'!M293</f>
        <v>2</v>
      </c>
      <c r="AH417" s="8">
        <f>COUNTIF('Composición de COMBOS'!B:B,A417)</f>
        <v>0</v>
      </c>
      <c r="AI417" s="8">
        <v>1.0</v>
      </c>
      <c r="AJ417" s="8">
        <v>1.0</v>
      </c>
      <c r="AK417" s="8" t="s">
        <v>75</v>
      </c>
      <c r="AL417" s="17">
        <v>14.19744</v>
      </c>
      <c r="AM417" s="17">
        <v>23.114</v>
      </c>
      <c r="AN417" s="17">
        <v>123.444</v>
      </c>
      <c r="AO417" s="17">
        <v>77.724</v>
      </c>
      <c r="AP417" s="19">
        <v>0.0</v>
      </c>
      <c r="AQ417" s="19">
        <v>0.0</v>
      </c>
      <c r="AR417" s="19">
        <v>0.0</v>
      </c>
      <c r="AS417" s="19">
        <v>0.0</v>
      </c>
      <c r="AT417" s="17">
        <v>19.18696</v>
      </c>
      <c r="AU417" s="17">
        <v>16.256</v>
      </c>
      <c r="AV417" s="17">
        <v>141.986</v>
      </c>
      <c r="AW417" s="17">
        <v>81.026</v>
      </c>
      <c r="AX417" s="17">
        <f t="shared" si="3"/>
        <v>37.40361779</v>
      </c>
      <c r="AY417" s="17">
        <v>0.0</v>
      </c>
      <c r="AZ417" s="17">
        <v>0.0</v>
      </c>
      <c r="BA417" s="17">
        <v>0.0</v>
      </c>
      <c r="BB417" s="17">
        <v>0.0</v>
      </c>
      <c r="BC417" s="17">
        <f t="shared" si="7"/>
        <v>0</v>
      </c>
      <c r="BD417" s="8" t="s">
        <v>1615</v>
      </c>
      <c r="BE417" s="20" t="s">
        <v>2660</v>
      </c>
    </row>
    <row r="418" ht="15.75" customHeight="1">
      <c r="A418" s="11">
        <v>5000011.0</v>
      </c>
      <c r="B418" s="8" t="s">
        <v>2661</v>
      </c>
      <c r="C418" s="8">
        <v>5.0</v>
      </c>
      <c r="D418" s="8" t="s">
        <v>2089</v>
      </c>
      <c r="E418" s="8">
        <v>5.0</v>
      </c>
      <c r="F418" s="8" t="s">
        <v>2615</v>
      </c>
      <c r="G418" s="8">
        <v>1.0</v>
      </c>
      <c r="H418" s="8" t="s">
        <v>2616</v>
      </c>
      <c r="I418" s="11" t="s">
        <v>2662</v>
      </c>
      <c r="J418" s="11">
        <v>6.91835129297E11</v>
      </c>
      <c r="K418" s="8" t="s">
        <v>2663</v>
      </c>
      <c r="L418" s="8" t="s">
        <v>2664</v>
      </c>
      <c r="M418" s="26" t="s">
        <v>2665</v>
      </c>
      <c r="N418" s="11">
        <f t="shared" si="1"/>
        <v>21</v>
      </c>
      <c r="O418" s="8" t="s">
        <v>1609</v>
      </c>
      <c r="P418" s="8" t="s">
        <v>2621</v>
      </c>
      <c r="Q418" s="29">
        <v>6194.72</v>
      </c>
      <c r="R418" s="12">
        <f t="shared" si="2"/>
        <v>7185.8752</v>
      </c>
      <c r="S418" s="8" t="s">
        <v>238</v>
      </c>
      <c r="T418" s="9" t="s">
        <v>2622</v>
      </c>
      <c r="U418" s="9" t="s">
        <v>2623</v>
      </c>
      <c r="V418" s="13">
        <v>45265.0</v>
      </c>
      <c r="W418" s="8" t="s">
        <v>2666</v>
      </c>
      <c r="X418" s="11"/>
      <c r="Y418" s="23"/>
      <c r="Z418" s="11"/>
      <c r="AA418" s="11"/>
      <c r="AB418" s="11"/>
      <c r="AC418" s="15"/>
      <c r="AD418" s="11"/>
      <c r="AE418" s="11"/>
      <c r="AF418" s="11" t="s">
        <v>2667</v>
      </c>
      <c r="AG418" s="8">
        <f>'Disponibilidad en canales comer'!M295</f>
        <v>1</v>
      </c>
      <c r="AH418" s="8">
        <f>COUNTIF('Composición de COMBOS'!B:B,A418)</f>
        <v>0</v>
      </c>
      <c r="AI418" s="8">
        <v>1.0</v>
      </c>
      <c r="AJ418" s="8">
        <v>1.0</v>
      </c>
      <c r="AK418" s="8" t="s">
        <v>75</v>
      </c>
      <c r="AL418" s="17">
        <v>21.68172</v>
      </c>
      <c r="AM418" s="17">
        <v>26.924</v>
      </c>
      <c r="AN418" s="17">
        <v>145.288</v>
      </c>
      <c r="AO418" s="17">
        <v>90.678</v>
      </c>
      <c r="AP418" s="19">
        <v>0.0</v>
      </c>
      <c r="AQ418" s="19">
        <v>0.0</v>
      </c>
      <c r="AR418" s="19">
        <v>0.0</v>
      </c>
      <c r="AS418" s="19">
        <v>0.0</v>
      </c>
      <c r="AT418" s="17">
        <v>29.30207</v>
      </c>
      <c r="AU418" s="17">
        <v>20.32</v>
      </c>
      <c r="AV418" s="17">
        <v>166.878</v>
      </c>
      <c r="AW418" s="17">
        <v>106.934</v>
      </c>
      <c r="AX418" s="17">
        <f t="shared" si="3"/>
        <v>72.52180386</v>
      </c>
      <c r="AY418" s="17">
        <v>0.0</v>
      </c>
      <c r="AZ418" s="17">
        <v>0.0</v>
      </c>
      <c r="BA418" s="17">
        <v>0.0</v>
      </c>
      <c r="BB418" s="17">
        <v>0.0</v>
      </c>
      <c r="BC418" s="17">
        <f t="shared" si="7"/>
        <v>0</v>
      </c>
      <c r="BD418" s="8" t="s">
        <v>1615</v>
      </c>
      <c r="BE418" s="88" t="s">
        <v>2668</v>
      </c>
    </row>
    <row r="419" ht="15.75" customHeight="1">
      <c r="A419" s="11">
        <v>5000010.0</v>
      </c>
      <c r="B419" s="8" t="s">
        <v>2669</v>
      </c>
      <c r="C419" s="8">
        <v>5.0</v>
      </c>
      <c r="D419" s="8" t="s">
        <v>2089</v>
      </c>
      <c r="E419" s="8">
        <v>5.0</v>
      </c>
      <c r="F419" s="8" t="s">
        <v>2615</v>
      </c>
      <c r="G419" s="8">
        <v>1.0</v>
      </c>
      <c r="H419" s="8" t="s">
        <v>2616</v>
      </c>
      <c r="I419" s="11" t="s">
        <v>2670</v>
      </c>
      <c r="J419" s="11">
        <v>7.93888202191E11</v>
      </c>
      <c r="K419" s="8" t="s">
        <v>2671</v>
      </c>
      <c r="L419" s="8" t="s">
        <v>2672</v>
      </c>
      <c r="M419" s="26" t="s">
        <v>2673</v>
      </c>
      <c r="N419" s="11">
        <f t="shared" si="1"/>
        <v>21</v>
      </c>
      <c r="O419" s="8" t="s">
        <v>1609</v>
      </c>
      <c r="P419" s="8" t="s">
        <v>2621</v>
      </c>
      <c r="Q419" s="29">
        <v>7235.4693877551</v>
      </c>
      <c r="R419" s="12">
        <f t="shared" si="2"/>
        <v>8393.14449</v>
      </c>
      <c r="S419" s="8" t="s">
        <v>238</v>
      </c>
      <c r="T419" s="9" t="s">
        <v>2622</v>
      </c>
      <c r="U419" s="9" t="s">
        <v>2623</v>
      </c>
      <c r="V419" s="13">
        <v>45117.0</v>
      </c>
      <c r="W419" s="8" t="s">
        <v>2674</v>
      </c>
      <c r="X419" s="11"/>
      <c r="Y419" s="23"/>
      <c r="Z419" s="11"/>
      <c r="AA419" s="11"/>
      <c r="AB419" s="11"/>
      <c r="AC419" s="15"/>
      <c r="AD419" s="11"/>
      <c r="AE419" s="11"/>
      <c r="AF419" s="11" t="s">
        <v>2675</v>
      </c>
      <c r="AG419" s="8">
        <f>'Disponibilidad en canales comer'!M294</f>
        <v>0</v>
      </c>
      <c r="AH419" s="8">
        <f>COUNTIF('Composición de COMBOS'!B:B,A419)</f>
        <v>0</v>
      </c>
      <c r="AI419" s="8">
        <v>1.0</v>
      </c>
      <c r="AJ419" s="8">
        <v>1.0</v>
      </c>
      <c r="AK419" s="8" t="s">
        <v>75</v>
      </c>
      <c r="AL419" s="17">
        <v>21.81779</v>
      </c>
      <c r="AM419" s="17">
        <v>26.924</v>
      </c>
      <c r="AN419" s="17">
        <v>145.288</v>
      </c>
      <c r="AO419" s="17">
        <v>90.678</v>
      </c>
      <c r="AP419" s="19">
        <v>0.0</v>
      </c>
      <c r="AQ419" s="19">
        <v>0.0</v>
      </c>
      <c r="AR419" s="19">
        <v>0.0</v>
      </c>
      <c r="AS419" s="19">
        <v>0.0</v>
      </c>
      <c r="AT419" s="17">
        <v>27.80521</v>
      </c>
      <c r="AU419" s="17">
        <v>20.32</v>
      </c>
      <c r="AV419" s="17">
        <v>166.878</v>
      </c>
      <c r="AW419" s="17">
        <v>106.934</v>
      </c>
      <c r="AX419" s="17">
        <f t="shared" si="3"/>
        <v>72.52180386</v>
      </c>
      <c r="AY419" s="17">
        <v>0.0</v>
      </c>
      <c r="AZ419" s="17">
        <v>0.0</v>
      </c>
      <c r="BA419" s="17">
        <v>0.0</v>
      </c>
      <c r="BB419" s="17">
        <v>0.0</v>
      </c>
      <c r="BC419" s="17">
        <f t="shared" si="7"/>
        <v>0</v>
      </c>
      <c r="BD419" s="8" t="s">
        <v>1615</v>
      </c>
      <c r="BE419" s="88" t="s">
        <v>2676</v>
      </c>
    </row>
    <row r="420" ht="15.75" customHeight="1">
      <c r="A420" s="11">
        <v>5000012.0</v>
      </c>
      <c r="B420" s="8"/>
      <c r="C420" s="8">
        <v>5.0</v>
      </c>
      <c r="D420" s="8" t="s">
        <v>2089</v>
      </c>
      <c r="E420" s="8">
        <v>5.0</v>
      </c>
      <c r="F420" s="8" t="s">
        <v>2615</v>
      </c>
      <c r="G420" s="8">
        <v>1.0</v>
      </c>
      <c r="H420" s="8" t="s">
        <v>2616</v>
      </c>
      <c r="I420" s="44"/>
      <c r="J420" s="44">
        <v>8.46042014335E11</v>
      </c>
      <c r="K420" s="47" t="s">
        <v>2677</v>
      </c>
      <c r="L420" s="8" t="s">
        <v>2678</v>
      </c>
      <c r="M420" s="26" t="s">
        <v>2679</v>
      </c>
      <c r="N420" s="11">
        <f t="shared" si="1"/>
        <v>20</v>
      </c>
      <c r="O420" s="8" t="s">
        <v>1609</v>
      </c>
      <c r="P420" s="8" t="s">
        <v>2084</v>
      </c>
      <c r="Q420" s="29"/>
      <c r="R420" s="12">
        <f t="shared" si="2"/>
        <v>0</v>
      </c>
      <c r="S420" s="8" t="s">
        <v>238</v>
      </c>
      <c r="T420" s="9" t="s">
        <v>2622</v>
      </c>
      <c r="U420" s="9" t="s">
        <v>2623</v>
      </c>
      <c r="V420" s="13">
        <v>45484.0</v>
      </c>
      <c r="W420" s="8" t="s">
        <v>2680</v>
      </c>
      <c r="X420" s="11"/>
      <c r="Y420" s="23"/>
      <c r="Z420" s="11"/>
      <c r="AA420" s="11"/>
      <c r="AB420" s="11"/>
      <c r="AC420" s="15"/>
      <c r="AD420" s="11"/>
      <c r="AE420" s="11"/>
      <c r="AF420" s="11"/>
      <c r="AG420" s="8">
        <f>'Disponibilidad en canales comer'!M296</f>
        <v>0</v>
      </c>
      <c r="AH420" s="8">
        <f>COUNTIF('Composición de COMBOS'!B:B,A420)</f>
        <v>0</v>
      </c>
      <c r="AI420" s="8">
        <v>1.0</v>
      </c>
      <c r="AJ420" s="8">
        <v>1.0</v>
      </c>
      <c r="AK420" s="8" t="s">
        <v>75</v>
      </c>
      <c r="AL420" s="17">
        <v>4.39985</v>
      </c>
      <c r="AM420" s="17">
        <v>18.034</v>
      </c>
      <c r="AN420" s="17">
        <v>73.152</v>
      </c>
      <c r="AO420" s="17">
        <v>48.514</v>
      </c>
      <c r="AP420" s="19">
        <v>0.0</v>
      </c>
      <c r="AQ420" s="19">
        <v>0.0</v>
      </c>
      <c r="AR420" s="19">
        <v>0.0</v>
      </c>
      <c r="AS420" s="19">
        <v>0.0</v>
      </c>
      <c r="AT420" s="17">
        <v>5.987419</v>
      </c>
      <c r="AU420" s="17">
        <v>13.208</v>
      </c>
      <c r="AV420" s="17">
        <v>80.01</v>
      </c>
      <c r="AW420" s="17">
        <v>53.594</v>
      </c>
      <c r="AX420" s="17">
        <f t="shared" si="3"/>
        <v>11.32732857</v>
      </c>
      <c r="AY420" s="17">
        <v>0.0</v>
      </c>
      <c r="AZ420" s="17">
        <v>0.0</v>
      </c>
      <c r="BA420" s="17">
        <v>0.0</v>
      </c>
      <c r="BB420" s="17">
        <v>0.0</v>
      </c>
      <c r="BC420" s="17">
        <f t="shared" si="7"/>
        <v>0</v>
      </c>
      <c r="BD420" s="8" t="s">
        <v>76</v>
      </c>
      <c r="BE420" s="88" t="s">
        <v>2681</v>
      </c>
    </row>
    <row r="421" ht="15.75" customHeight="1">
      <c r="A421" s="11">
        <v>5000013.0</v>
      </c>
      <c r="B421" s="8" t="s">
        <v>2682</v>
      </c>
      <c r="C421" s="8">
        <v>5.0</v>
      </c>
      <c r="D421" s="8" t="s">
        <v>2089</v>
      </c>
      <c r="E421" s="8">
        <v>5.0</v>
      </c>
      <c r="F421" s="8" t="s">
        <v>2615</v>
      </c>
      <c r="G421" s="8">
        <v>1.0</v>
      </c>
      <c r="H421" s="8" t="s">
        <v>2616</v>
      </c>
      <c r="I421" s="11" t="s">
        <v>2683</v>
      </c>
      <c r="J421" s="11">
        <v>6.91835021218E11</v>
      </c>
      <c r="K421" s="89"/>
      <c r="L421" s="89" t="s">
        <v>2684</v>
      </c>
      <c r="M421" s="89" t="s">
        <v>2685</v>
      </c>
      <c r="N421" s="11">
        <f t="shared" si="1"/>
        <v>30</v>
      </c>
      <c r="O421" s="8" t="s">
        <v>1609</v>
      </c>
      <c r="P421" s="8" t="s">
        <v>2621</v>
      </c>
      <c r="Q421" s="29">
        <v>8981.54081632653</v>
      </c>
      <c r="R421" s="12">
        <f t="shared" si="2"/>
        <v>10418.58735</v>
      </c>
      <c r="S421" s="8" t="s">
        <v>68</v>
      </c>
      <c r="T421" s="9" t="s">
        <v>2622</v>
      </c>
      <c r="U421" s="9" t="s">
        <v>2623</v>
      </c>
      <c r="V421" s="13">
        <v>45117.0</v>
      </c>
      <c r="W421" s="89"/>
      <c r="X421" s="11"/>
      <c r="Y421" s="23"/>
      <c r="Z421" s="11"/>
      <c r="AA421" s="11"/>
      <c r="AB421" s="11"/>
      <c r="AC421" s="15"/>
      <c r="AD421" s="11"/>
      <c r="AE421" s="11"/>
      <c r="AF421" s="11"/>
      <c r="AG421" s="8">
        <f>'Disponibilidad en canales comer'!M297</f>
        <v>0</v>
      </c>
      <c r="AH421" s="8">
        <f>COUNTIF('Composición de COMBOS'!B:B,A421)</f>
        <v>0</v>
      </c>
      <c r="AI421" s="8">
        <v>1.0</v>
      </c>
      <c r="AJ421" s="8">
        <v>1.0</v>
      </c>
      <c r="AK421" s="8" t="s">
        <v>75</v>
      </c>
      <c r="AL421" s="90"/>
      <c r="AM421" s="90"/>
      <c r="AN421" s="90"/>
      <c r="AO421" s="90"/>
      <c r="AP421" s="19">
        <v>0.0</v>
      </c>
      <c r="AQ421" s="19">
        <v>0.0</v>
      </c>
      <c r="AR421" s="19">
        <v>0.0</v>
      </c>
      <c r="AS421" s="19">
        <v>0.0</v>
      </c>
      <c r="AT421" s="90"/>
      <c r="AU421" s="90"/>
      <c r="AV421" s="90"/>
      <c r="AW421" s="90"/>
      <c r="AX421" s="17">
        <f t="shared" si="3"/>
        <v>0</v>
      </c>
      <c r="AY421" s="17">
        <v>0.0</v>
      </c>
      <c r="AZ421" s="17">
        <v>0.0</v>
      </c>
      <c r="BA421" s="17">
        <v>0.0</v>
      </c>
      <c r="BB421" s="17">
        <v>0.0</v>
      </c>
      <c r="BC421" s="17">
        <f t="shared" si="7"/>
        <v>0</v>
      </c>
      <c r="BD421" s="8" t="s">
        <v>1615</v>
      </c>
      <c r="BE421" s="92"/>
    </row>
    <row r="422" ht="15.75" customHeight="1">
      <c r="A422" s="11">
        <v>5000014.0</v>
      </c>
      <c r="B422" s="8"/>
      <c r="C422" s="8">
        <v>5.0</v>
      </c>
      <c r="D422" s="8" t="s">
        <v>2089</v>
      </c>
      <c r="E422" s="8">
        <v>5.0</v>
      </c>
      <c r="F422" s="8" t="s">
        <v>2615</v>
      </c>
      <c r="G422" s="8">
        <v>1.0</v>
      </c>
      <c r="H422" s="8" t="s">
        <v>2616</v>
      </c>
      <c r="I422" s="44"/>
      <c r="J422" s="44">
        <v>8.46042016957E11</v>
      </c>
      <c r="K422" s="8" t="s">
        <v>2686</v>
      </c>
      <c r="L422" s="8" t="s">
        <v>2687</v>
      </c>
      <c r="M422" s="26" t="s">
        <v>2688</v>
      </c>
      <c r="N422" s="11">
        <f t="shared" si="1"/>
        <v>16</v>
      </c>
      <c r="O422" s="8" t="s">
        <v>1609</v>
      </c>
      <c r="P422" s="8" t="s">
        <v>2084</v>
      </c>
      <c r="Q422" s="29"/>
      <c r="R422" s="12">
        <f t="shared" si="2"/>
        <v>0</v>
      </c>
      <c r="S422" s="8" t="s">
        <v>238</v>
      </c>
      <c r="T422" s="9" t="s">
        <v>2622</v>
      </c>
      <c r="U422" s="9" t="s">
        <v>2623</v>
      </c>
      <c r="V422" s="13">
        <v>45484.0</v>
      </c>
      <c r="W422" s="8" t="s">
        <v>2689</v>
      </c>
      <c r="X422" s="11"/>
      <c r="Y422" s="23"/>
      <c r="Z422" s="11"/>
      <c r="AA422" s="11"/>
      <c r="AB422" s="11"/>
      <c r="AC422" s="15"/>
      <c r="AD422" s="11"/>
      <c r="AE422" s="11"/>
      <c r="AF422" s="11"/>
      <c r="AG422" s="8">
        <f>'Disponibilidad en canales comer'!M298</f>
        <v>0</v>
      </c>
      <c r="AH422" s="8">
        <f>COUNTIF('Composición de COMBOS'!B:B,A422)</f>
        <v>0</v>
      </c>
      <c r="AI422" s="8">
        <v>1.0</v>
      </c>
      <c r="AJ422" s="8">
        <v>1.0</v>
      </c>
      <c r="AK422" s="8" t="s">
        <v>75</v>
      </c>
      <c r="AL422" s="17">
        <v>7.076041</v>
      </c>
      <c r="AM422" s="17">
        <v>25.146</v>
      </c>
      <c r="AN422" s="17">
        <v>97.028</v>
      </c>
      <c r="AO422" s="17">
        <v>62.484</v>
      </c>
      <c r="AP422" s="19">
        <v>0.0</v>
      </c>
      <c r="AQ422" s="19">
        <v>0.0</v>
      </c>
      <c r="AR422" s="19">
        <v>0.0</v>
      </c>
      <c r="AS422" s="19">
        <v>0.0</v>
      </c>
      <c r="AT422" s="17">
        <v>9.344003</v>
      </c>
      <c r="AU422" s="17">
        <v>13.208</v>
      </c>
      <c r="AV422" s="17">
        <v>114.554</v>
      </c>
      <c r="AW422" s="17">
        <v>66.548</v>
      </c>
      <c r="AX422" s="17">
        <f t="shared" si="3"/>
        <v>20.13781387</v>
      </c>
      <c r="AY422" s="17">
        <v>0.0</v>
      </c>
      <c r="AZ422" s="17">
        <v>0.0</v>
      </c>
      <c r="BA422" s="17">
        <v>0.0</v>
      </c>
      <c r="BB422" s="17">
        <v>0.0</v>
      </c>
      <c r="BC422" s="17">
        <f t="shared" si="7"/>
        <v>0</v>
      </c>
      <c r="BD422" s="8" t="s">
        <v>76</v>
      </c>
      <c r="BE422" s="88" t="s">
        <v>2690</v>
      </c>
    </row>
    <row r="423" ht="15.75" customHeight="1">
      <c r="A423" s="11">
        <v>5000015.0</v>
      </c>
      <c r="B423" s="8"/>
      <c r="C423" s="8">
        <v>5.0</v>
      </c>
      <c r="D423" s="8" t="s">
        <v>2089</v>
      </c>
      <c r="E423" s="8">
        <v>5.0</v>
      </c>
      <c r="F423" s="8" t="s">
        <v>2615</v>
      </c>
      <c r="G423" s="8">
        <v>1.0</v>
      </c>
      <c r="H423" s="8" t="s">
        <v>2616</v>
      </c>
      <c r="I423" s="44"/>
      <c r="J423" s="44">
        <v>8.46042070775E11</v>
      </c>
      <c r="K423" s="8" t="s">
        <v>2691</v>
      </c>
      <c r="L423" s="8" t="s">
        <v>2692</v>
      </c>
      <c r="M423" s="26" t="s">
        <v>2693</v>
      </c>
      <c r="N423" s="11">
        <f t="shared" si="1"/>
        <v>17</v>
      </c>
      <c r="O423" s="8" t="s">
        <v>1609</v>
      </c>
      <c r="P423" s="8" t="s">
        <v>2084</v>
      </c>
      <c r="Q423" s="29"/>
      <c r="R423" s="12">
        <f t="shared" si="2"/>
        <v>0</v>
      </c>
      <c r="S423" s="8" t="s">
        <v>238</v>
      </c>
      <c r="T423" s="9" t="s">
        <v>2622</v>
      </c>
      <c r="U423" s="9" t="s">
        <v>2623</v>
      </c>
      <c r="V423" s="13">
        <v>45484.0</v>
      </c>
      <c r="W423" s="8" t="s">
        <v>2694</v>
      </c>
      <c r="X423" s="11"/>
      <c r="Y423" s="23"/>
      <c r="Z423" s="11"/>
      <c r="AA423" s="11"/>
      <c r="AB423" s="11"/>
      <c r="AC423" s="15"/>
      <c r="AD423" s="11"/>
      <c r="AE423" s="11"/>
      <c r="AF423" s="11"/>
      <c r="AG423" s="8">
        <f>'Disponibilidad en canales comer'!M299</f>
        <v>0</v>
      </c>
      <c r="AH423" s="8">
        <f>COUNTIF('Composición de COMBOS'!B:B,A423)</f>
        <v>0</v>
      </c>
      <c r="AI423" s="8">
        <v>1.0</v>
      </c>
      <c r="AJ423" s="8">
        <v>1.0</v>
      </c>
      <c r="AK423" s="8" t="s">
        <v>75</v>
      </c>
      <c r="AL423" s="17">
        <v>6.3049339</v>
      </c>
      <c r="AM423" s="17">
        <v>18.542</v>
      </c>
      <c r="AN423" s="17">
        <v>95.758</v>
      </c>
      <c r="AO423" s="17">
        <v>60.198</v>
      </c>
      <c r="AP423" s="19">
        <v>0.0</v>
      </c>
      <c r="AQ423" s="19">
        <v>0.0</v>
      </c>
      <c r="AR423" s="19">
        <v>0.0</v>
      </c>
      <c r="AS423" s="19">
        <v>0.0</v>
      </c>
      <c r="AT423" s="17">
        <v>9.706877</v>
      </c>
      <c r="AU423" s="17">
        <v>13.716</v>
      </c>
      <c r="AV423" s="17">
        <v>109.982</v>
      </c>
      <c r="AW423" s="17">
        <v>64.516</v>
      </c>
      <c r="AX423" s="17">
        <f t="shared" si="3"/>
        <v>19.46464639</v>
      </c>
      <c r="AY423" s="17">
        <v>0.0</v>
      </c>
      <c r="AZ423" s="17">
        <v>0.0</v>
      </c>
      <c r="BA423" s="17">
        <v>0.0</v>
      </c>
      <c r="BB423" s="17">
        <v>0.0</v>
      </c>
      <c r="BC423" s="17">
        <f t="shared" si="7"/>
        <v>0</v>
      </c>
      <c r="BD423" s="8" t="s">
        <v>76</v>
      </c>
      <c r="BE423" s="88" t="s">
        <v>2695</v>
      </c>
    </row>
    <row r="424" ht="15.75" customHeight="1">
      <c r="A424" s="11">
        <v>5000016.0</v>
      </c>
      <c r="B424" s="8" t="s">
        <v>2696</v>
      </c>
      <c r="C424" s="8">
        <v>5.0</v>
      </c>
      <c r="D424" s="8" t="s">
        <v>2089</v>
      </c>
      <c r="E424" s="8">
        <v>5.0</v>
      </c>
      <c r="F424" s="8" t="s">
        <v>2615</v>
      </c>
      <c r="G424" s="8">
        <v>1.0</v>
      </c>
      <c r="H424" s="8" t="s">
        <v>2616</v>
      </c>
      <c r="I424" s="8" t="s">
        <v>2697</v>
      </c>
      <c r="J424" s="8">
        <v>6.91835134093E11</v>
      </c>
      <c r="K424" s="8" t="s">
        <v>2698</v>
      </c>
      <c r="L424" s="8" t="s">
        <v>2699</v>
      </c>
      <c r="M424" s="26" t="s">
        <v>2700</v>
      </c>
      <c r="N424" s="11">
        <f t="shared" si="1"/>
        <v>21</v>
      </c>
      <c r="O424" s="8" t="s">
        <v>1609</v>
      </c>
      <c r="P424" s="8" t="s">
        <v>2621</v>
      </c>
      <c r="Q424" s="12">
        <v>13534.28</v>
      </c>
      <c r="R424" s="12">
        <f t="shared" si="2"/>
        <v>15699.7648</v>
      </c>
      <c r="S424" s="8" t="s">
        <v>238</v>
      </c>
      <c r="T424" s="9" t="s">
        <v>2622</v>
      </c>
      <c r="U424" s="9" t="s">
        <v>2623</v>
      </c>
      <c r="V424" s="13">
        <v>45117.0</v>
      </c>
      <c r="W424" s="8" t="s">
        <v>2701</v>
      </c>
      <c r="X424" s="11"/>
      <c r="Y424" s="23"/>
      <c r="Z424" s="11"/>
      <c r="AA424" s="11"/>
      <c r="AB424" s="11"/>
      <c r="AC424" s="15" t="s">
        <v>2701</v>
      </c>
      <c r="AD424" s="11"/>
      <c r="AE424" s="11"/>
      <c r="AF424" s="11" t="s">
        <v>2702</v>
      </c>
      <c r="AG424" s="8">
        <f>'Disponibilidad en canales comer'!M300</f>
        <v>1</v>
      </c>
      <c r="AH424" s="8">
        <f>COUNTIF('Composición de COMBOS'!B:B,A424)</f>
        <v>0</v>
      </c>
      <c r="AI424" s="8">
        <v>1.0</v>
      </c>
      <c r="AJ424" s="8">
        <v>1.0</v>
      </c>
      <c r="AK424" s="8" t="s">
        <v>75</v>
      </c>
      <c r="AL424" s="17">
        <v>45.903548</v>
      </c>
      <c r="AM424" s="17">
        <v>36.322</v>
      </c>
      <c r="AN424" s="17">
        <v>192.786</v>
      </c>
      <c r="AO424" s="17">
        <v>116.332</v>
      </c>
      <c r="AP424" s="19">
        <v>0.0</v>
      </c>
      <c r="AQ424" s="19">
        <v>0.0</v>
      </c>
      <c r="AR424" s="19">
        <v>0.0</v>
      </c>
      <c r="AS424" s="19">
        <v>0.0</v>
      </c>
      <c r="AT424" s="17">
        <v>58.377338</v>
      </c>
      <c r="AU424" s="17">
        <v>22.86</v>
      </c>
      <c r="AV424" s="17">
        <v>211.582</v>
      </c>
      <c r="AW424" s="17">
        <v>121.412</v>
      </c>
      <c r="AX424" s="17">
        <f t="shared" si="3"/>
        <v>117.4482508</v>
      </c>
      <c r="AY424" s="17">
        <v>0.0</v>
      </c>
      <c r="AZ424" s="17">
        <v>0.0</v>
      </c>
      <c r="BA424" s="17">
        <v>0.0</v>
      </c>
      <c r="BB424" s="17">
        <v>0.0</v>
      </c>
      <c r="BC424" s="17">
        <f t="shared" si="7"/>
        <v>0</v>
      </c>
      <c r="BD424" s="8" t="s">
        <v>1615</v>
      </c>
      <c r="BE424" s="88" t="s">
        <v>2703</v>
      </c>
    </row>
    <row r="425" ht="15.75" customHeight="1">
      <c r="A425" s="11">
        <v>5000017.0</v>
      </c>
      <c r="B425" s="8" t="s">
        <v>2704</v>
      </c>
      <c r="C425" s="8">
        <v>5.0</v>
      </c>
      <c r="D425" s="8" t="s">
        <v>2089</v>
      </c>
      <c r="E425" s="8">
        <v>5.0</v>
      </c>
      <c r="F425" s="8" t="s">
        <v>2615</v>
      </c>
      <c r="G425" s="8">
        <v>1.0</v>
      </c>
      <c r="H425" s="8" t="s">
        <v>2616</v>
      </c>
      <c r="I425" s="11" t="s">
        <v>2705</v>
      </c>
      <c r="J425" s="11">
        <v>6.91835012315E11</v>
      </c>
      <c r="K425" s="8" t="s">
        <v>2706</v>
      </c>
      <c r="L425" s="8" t="s">
        <v>2707</v>
      </c>
      <c r="M425" s="26" t="s">
        <v>2708</v>
      </c>
      <c r="N425" s="11">
        <f t="shared" si="1"/>
        <v>21</v>
      </c>
      <c r="O425" s="8" t="s">
        <v>1609</v>
      </c>
      <c r="P425" s="8" t="s">
        <v>2621</v>
      </c>
      <c r="Q425" s="29">
        <v>14396.9671556122</v>
      </c>
      <c r="R425" s="12">
        <f t="shared" si="2"/>
        <v>16700.4819</v>
      </c>
      <c r="S425" s="8" t="s">
        <v>238</v>
      </c>
      <c r="T425" s="9" t="s">
        <v>2622</v>
      </c>
      <c r="U425" s="9" t="s">
        <v>2623</v>
      </c>
      <c r="V425" s="13">
        <v>45117.0</v>
      </c>
      <c r="W425" s="8" t="s">
        <v>2709</v>
      </c>
      <c r="X425" s="11"/>
      <c r="Y425" s="23"/>
      <c r="Z425" s="11"/>
      <c r="AA425" s="11"/>
      <c r="AB425" s="11"/>
      <c r="AC425" s="15"/>
      <c r="AD425" s="11"/>
      <c r="AE425" s="11"/>
      <c r="AF425" s="11" t="s">
        <v>2710</v>
      </c>
      <c r="AG425" s="8">
        <f>'Disponibilidad en canales comer'!M301</f>
        <v>0</v>
      </c>
      <c r="AH425" s="8">
        <f>COUNTIF('Composición de COMBOS'!B:B,A425)</f>
        <v>0</v>
      </c>
      <c r="AI425" s="8">
        <v>1.0</v>
      </c>
      <c r="AJ425" s="8">
        <v>1.0</v>
      </c>
      <c r="AK425" s="8" t="s">
        <v>75</v>
      </c>
      <c r="AL425" s="17">
        <v>36.92242</v>
      </c>
      <c r="AM425" s="17">
        <v>35.814</v>
      </c>
      <c r="AN425" s="17">
        <v>167.386</v>
      </c>
      <c r="AO425" s="17">
        <v>102.87</v>
      </c>
      <c r="AP425" s="19">
        <v>0.0</v>
      </c>
      <c r="AQ425" s="19">
        <v>0.0</v>
      </c>
      <c r="AR425" s="19">
        <v>0.0</v>
      </c>
      <c r="AS425" s="19">
        <v>0.0</v>
      </c>
      <c r="AT425" s="17">
        <v>45.722111</v>
      </c>
      <c r="AU425" s="17">
        <v>20.066</v>
      </c>
      <c r="AV425" s="17">
        <v>182.118</v>
      </c>
      <c r="AW425" s="17">
        <v>111.506</v>
      </c>
      <c r="AX425" s="17">
        <f t="shared" si="3"/>
        <v>81.49705453</v>
      </c>
      <c r="AY425" s="17">
        <v>0.0</v>
      </c>
      <c r="AZ425" s="17">
        <v>0.0</v>
      </c>
      <c r="BA425" s="17">
        <v>0.0</v>
      </c>
      <c r="BB425" s="17">
        <v>0.0</v>
      </c>
      <c r="BC425" s="17">
        <f t="shared" si="7"/>
        <v>0</v>
      </c>
      <c r="BD425" s="8" t="s">
        <v>1615</v>
      </c>
      <c r="BE425" s="88" t="s">
        <v>2711</v>
      </c>
    </row>
    <row r="426" ht="15.75" customHeight="1">
      <c r="A426" s="11">
        <v>5000018.0</v>
      </c>
      <c r="B426" s="8" t="s">
        <v>2712</v>
      </c>
      <c r="C426" s="8">
        <v>5.0</v>
      </c>
      <c r="D426" s="8" t="s">
        <v>2089</v>
      </c>
      <c r="E426" s="8">
        <v>5.0</v>
      </c>
      <c r="F426" s="8" t="s">
        <v>2615</v>
      </c>
      <c r="G426" s="8">
        <v>1.0</v>
      </c>
      <c r="H426" s="8" t="s">
        <v>2616</v>
      </c>
      <c r="I426" s="11" t="s">
        <v>2713</v>
      </c>
      <c r="J426" s="11">
        <v>7.32388011117E11</v>
      </c>
      <c r="K426" s="8" t="s">
        <v>2714</v>
      </c>
      <c r="L426" s="8" t="s">
        <v>2715</v>
      </c>
      <c r="M426" s="26" t="s">
        <v>2716</v>
      </c>
      <c r="N426" s="11">
        <f t="shared" si="1"/>
        <v>21</v>
      </c>
      <c r="O426" s="8" t="s">
        <v>1609</v>
      </c>
      <c r="P426" s="8" t="s">
        <v>2621</v>
      </c>
      <c r="Q426" s="29">
        <v>12408.43</v>
      </c>
      <c r="R426" s="12">
        <f t="shared" si="2"/>
        <v>14393.7788</v>
      </c>
      <c r="S426" s="8" t="s">
        <v>238</v>
      </c>
      <c r="T426" s="9" t="s">
        <v>2622</v>
      </c>
      <c r="U426" s="9" t="s">
        <v>2623</v>
      </c>
      <c r="V426" s="13">
        <v>45265.0</v>
      </c>
      <c r="W426" s="8" t="s">
        <v>2717</v>
      </c>
      <c r="X426" s="11"/>
      <c r="Y426" s="23"/>
      <c r="Z426" s="11"/>
      <c r="AA426" s="11"/>
      <c r="AB426" s="11"/>
      <c r="AC426" s="15" t="s">
        <v>2717</v>
      </c>
      <c r="AD426" s="11"/>
      <c r="AE426" s="11"/>
      <c r="AF426" s="11" t="s">
        <v>2718</v>
      </c>
      <c r="AG426" s="8">
        <f>'Disponibilidad en canales comer'!M302</f>
        <v>1</v>
      </c>
      <c r="AH426" s="8">
        <f>COUNTIF('Composición de COMBOS'!B:B,A426)</f>
        <v>1</v>
      </c>
      <c r="AI426" s="8">
        <v>1.0</v>
      </c>
      <c r="AJ426" s="8">
        <v>1.0</v>
      </c>
      <c r="AK426" s="8" t="s">
        <v>75</v>
      </c>
      <c r="AL426" s="17">
        <v>34.0194</v>
      </c>
      <c r="AM426" s="17">
        <v>35.814</v>
      </c>
      <c r="AN426" s="17">
        <v>167.64</v>
      </c>
      <c r="AO426" s="17">
        <v>103.124</v>
      </c>
      <c r="AP426" s="19">
        <v>0.0</v>
      </c>
      <c r="AQ426" s="19">
        <v>0.0</v>
      </c>
      <c r="AR426" s="19">
        <v>0.0</v>
      </c>
      <c r="AS426" s="19">
        <v>0.0</v>
      </c>
      <c r="AT426" s="17">
        <v>44.40669</v>
      </c>
      <c r="AU426" s="17">
        <v>22.86</v>
      </c>
      <c r="AV426" s="17">
        <v>211.582</v>
      </c>
      <c r="AW426" s="17">
        <v>121.412</v>
      </c>
      <c r="AX426" s="17">
        <f t="shared" si="3"/>
        <v>117.4482508</v>
      </c>
      <c r="AY426" s="17">
        <v>0.0</v>
      </c>
      <c r="AZ426" s="17">
        <v>0.0</v>
      </c>
      <c r="BA426" s="17">
        <v>0.0</v>
      </c>
      <c r="BB426" s="17">
        <v>0.0</v>
      </c>
      <c r="BC426" s="17">
        <f t="shared" si="7"/>
        <v>0</v>
      </c>
      <c r="BD426" s="8" t="s">
        <v>1615</v>
      </c>
      <c r="BE426" s="88" t="s">
        <v>2719</v>
      </c>
    </row>
    <row r="427" ht="15.75" customHeight="1">
      <c r="A427" s="11">
        <v>5000019.0</v>
      </c>
      <c r="B427" s="8" t="s">
        <v>2720</v>
      </c>
      <c r="C427" s="8">
        <v>5.0</v>
      </c>
      <c r="D427" s="8" t="s">
        <v>2089</v>
      </c>
      <c r="E427" s="8">
        <v>5.0</v>
      </c>
      <c r="F427" s="8" t="s">
        <v>2615</v>
      </c>
      <c r="G427" s="8">
        <v>1.0</v>
      </c>
      <c r="H427" s="8" t="s">
        <v>2616</v>
      </c>
      <c r="I427" s="11" t="s">
        <v>2721</v>
      </c>
      <c r="J427" s="11">
        <v>6.91835012513E11</v>
      </c>
      <c r="K427" s="8" t="s">
        <v>2722</v>
      </c>
      <c r="L427" s="8" t="s">
        <v>2723</v>
      </c>
      <c r="M427" s="26" t="s">
        <v>2724</v>
      </c>
      <c r="N427" s="11">
        <f t="shared" si="1"/>
        <v>29</v>
      </c>
      <c r="O427" s="8" t="s">
        <v>1609</v>
      </c>
      <c r="P427" s="8" t="s">
        <v>1930</v>
      </c>
      <c r="Q427" s="29">
        <v>20916.9795918367</v>
      </c>
      <c r="R427" s="12">
        <f t="shared" si="2"/>
        <v>24263.69633</v>
      </c>
      <c r="S427" s="8" t="s">
        <v>238</v>
      </c>
      <c r="T427" s="9" t="s">
        <v>2622</v>
      </c>
      <c r="U427" s="9" t="s">
        <v>2623</v>
      </c>
      <c r="V427" s="13">
        <v>45411.0</v>
      </c>
      <c r="W427" s="8" t="s">
        <v>2725</v>
      </c>
      <c r="X427" s="11"/>
      <c r="Y427" s="23"/>
      <c r="Z427" s="11"/>
      <c r="AA427" s="11"/>
      <c r="AB427" s="11"/>
      <c r="AC427" s="15" t="s">
        <v>2725</v>
      </c>
      <c r="AD427" s="11"/>
      <c r="AE427" s="11"/>
      <c r="AF427" s="11" t="s">
        <v>2726</v>
      </c>
      <c r="AG427" s="8">
        <f>'Disponibilidad en canales comer'!M303</f>
        <v>1</v>
      </c>
      <c r="AH427" s="8">
        <f>COUNTIF('Composición de COMBOS'!B:B,A427)</f>
        <v>0</v>
      </c>
      <c r="AI427" s="8">
        <v>1.0</v>
      </c>
      <c r="AJ427" s="8">
        <v>1.0</v>
      </c>
      <c r="AK427" s="8" t="s">
        <v>75</v>
      </c>
      <c r="AL427" s="17">
        <v>49.305491</v>
      </c>
      <c r="AM427" s="17">
        <v>32.766</v>
      </c>
      <c r="AN427" s="17">
        <v>189.23</v>
      </c>
      <c r="AO427" s="17">
        <v>114.554</v>
      </c>
      <c r="AP427" s="19">
        <v>0.0</v>
      </c>
      <c r="AQ427" s="19">
        <v>0.0</v>
      </c>
      <c r="AR427" s="19">
        <v>0.0</v>
      </c>
      <c r="AS427" s="19">
        <v>0.0</v>
      </c>
      <c r="AT427" s="17">
        <v>64.092602</v>
      </c>
      <c r="AU427" s="17">
        <v>23.876</v>
      </c>
      <c r="AV427" s="17">
        <v>214.63</v>
      </c>
      <c r="AW427" s="17">
        <v>124.46</v>
      </c>
      <c r="AX427" s="17">
        <f t="shared" si="3"/>
        <v>127.5592004</v>
      </c>
      <c r="AY427" s="17">
        <v>0.0</v>
      </c>
      <c r="AZ427" s="17">
        <v>0.0</v>
      </c>
      <c r="BA427" s="17">
        <v>0.0</v>
      </c>
      <c r="BB427" s="17">
        <v>0.0</v>
      </c>
      <c r="BC427" s="17">
        <f t="shared" si="7"/>
        <v>0</v>
      </c>
      <c r="BD427" s="8" t="s">
        <v>1615</v>
      </c>
      <c r="BE427" s="88" t="s">
        <v>2727</v>
      </c>
    </row>
    <row r="428" ht="15.75" customHeight="1">
      <c r="A428" s="11">
        <v>5000020.0</v>
      </c>
      <c r="B428" s="8" t="s">
        <v>2728</v>
      </c>
      <c r="C428" s="8">
        <v>5.0</v>
      </c>
      <c r="D428" s="8" t="s">
        <v>2089</v>
      </c>
      <c r="E428" s="8">
        <v>2.0</v>
      </c>
      <c r="F428" s="8" t="s">
        <v>2090</v>
      </c>
      <c r="G428" s="8">
        <v>1.0</v>
      </c>
      <c r="H428" s="8" t="s">
        <v>2091</v>
      </c>
      <c r="I428" s="11">
        <v>8.50046554742E11</v>
      </c>
      <c r="J428" s="11">
        <v>8.50046554742E11</v>
      </c>
      <c r="K428" s="11" t="s">
        <v>2729</v>
      </c>
      <c r="L428" s="11" t="s">
        <v>2730</v>
      </c>
      <c r="M428" s="26" t="s">
        <v>2731</v>
      </c>
      <c r="N428" s="11">
        <f t="shared" si="1"/>
        <v>29</v>
      </c>
      <c r="O428" s="8" t="s">
        <v>1609</v>
      </c>
      <c r="P428" s="11" t="s">
        <v>2732</v>
      </c>
      <c r="Q428" s="29">
        <v>740.36769880366</v>
      </c>
      <c r="R428" s="12">
        <f t="shared" si="2"/>
        <v>858.8265306</v>
      </c>
      <c r="S428" s="8" t="s">
        <v>238</v>
      </c>
      <c r="T428" s="9" t="s">
        <v>2097</v>
      </c>
      <c r="U428" s="9" t="s">
        <v>2098</v>
      </c>
      <c r="V428" s="13">
        <v>45506.0</v>
      </c>
      <c r="W428" s="11" t="s">
        <v>2730</v>
      </c>
      <c r="X428" s="11"/>
      <c r="Y428" s="23"/>
      <c r="Z428" s="11"/>
      <c r="AA428" s="11"/>
      <c r="AB428" s="11"/>
      <c r="AC428" s="15"/>
      <c r="AD428" s="11"/>
      <c r="AE428" s="11"/>
      <c r="AF428" s="11" t="s">
        <v>2733</v>
      </c>
      <c r="AG428" s="8">
        <f>'Disponibilidad en canales comer'!M304</f>
        <v>0</v>
      </c>
      <c r="AH428" s="8">
        <f>COUNTIF('Composición de COMBOS'!B:B,A428)</f>
        <v>1</v>
      </c>
      <c r="AI428" s="8">
        <v>1.0</v>
      </c>
      <c r="AJ428" s="8">
        <v>1.0</v>
      </c>
      <c r="AK428" s="8" t="s">
        <v>75</v>
      </c>
      <c r="AL428" s="16">
        <v>9.99999999999978E-6</v>
      </c>
      <c r="AM428" s="16">
        <v>0.1</v>
      </c>
      <c r="AN428" s="16">
        <v>22.43</v>
      </c>
      <c r="AO428" s="16">
        <v>17.25</v>
      </c>
      <c r="AP428" s="19">
        <v>0.0</v>
      </c>
      <c r="AQ428" s="19">
        <v>0.0</v>
      </c>
      <c r="AR428" s="19">
        <v>0.0</v>
      </c>
      <c r="AS428" s="19">
        <v>0.0</v>
      </c>
      <c r="AT428" s="16">
        <v>1.0</v>
      </c>
      <c r="AU428" s="16">
        <v>25.0</v>
      </c>
      <c r="AV428" s="16">
        <v>10.0</v>
      </c>
      <c r="AW428" s="16">
        <v>12.0</v>
      </c>
      <c r="AX428" s="17">
        <f t="shared" si="3"/>
        <v>0.6</v>
      </c>
      <c r="AY428" s="17">
        <v>0.0</v>
      </c>
      <c r="AZ428" s="17">
        <v>0.0</v>
      </c>
      <c r="BA428" s="17">
        <v>0.0</v>
      </c>
      <c r="BB428" s="17">
        <v>0.0</v>
      </c>
      <c r="BC428" s="17">
        <f t="shared" si="7"/>
        <v>0</v>
      </c>
      <c r="BD428" s="8" t="s">
        <v>1615</v>
      </c>
      <c r="BE428" s="22" t="s">
        <v>2734</v>
      </c>
    </row>
    <row r="429" ht="15.75" customHeight="1">
      <c r="A429" s="11">
        <v>5000021.0</v>
      </c>
      <c r="B429" s="8"/>
      <c r="C429" s="8">
        <v>5.0</v>
      </c>
      <c r="D429" s="8" t="s">
        <v>2089</v>
      </c>
      <c r="E429" s="8">
        <v>5.0</v>
      </c>
      <c r="F429" s="8" t="s">
        <v>2615</v>
      </c>
      <c r="G429" s="8">
        <v>1.0</v>
      </c>
      <c r="H429" s="8" t="s">
        <v>2616</v>
      </c>
      <c r="I429" s="44"/>
      <c r="J429" s="44">
        <v>8.46042065238E11</v>
      </c>
      <c r="K429" s="8" t="s">
        <v>2735</v>
      </c>
      <c r="L429" s="8" t="s">
        <v>2736</v>
      </c>
      <c r="M429" s="26" t="s">
        <v>2737</v>
      </c>
      <c r="N429" s="11">
        <f t="shared" si="1"/>
        <v>17</v>
      </c>
      <c r="O429" s="8" t="s">
        <v>1609</v>
      </c>
      <c r="P429" s="8" t="s">
        <v>2084</v>
      </c>
      <c r="Q429" s="29"/>
      <c r="R429" s="12">
        <f t="shared" si="2"/>
        <v>0</v>
      </c>
      <c r="S429" s="8" t="s">
        <v>238</v>
      </c>
      <c r="T429" s="9" t="s">
        <v>2622</v>
      </c>
      <c r="U429" s="9" t="s">
        <v>2623</v>
      </c>
      <c r="V429" s="13">
        <v>45484.0</v>
      </c>
      <c r="W429" s="8" t="s">
        <v>2738</v>
      </c>
      <c r="X429" s="11"/>
      <c r="Y429" s="23"/>
      <c r="Z429" s="11"/>
      <c r="AA429" s="11"/>
      <c r="AB429" s="11"/>
      <c r="AC429" s="15"/>
      <c r="AD429" s="11"/>
      <c r="AE429" s="11"/>
      <c r="AF429" s="11"/>
      <c r="AG429" s="8">
        <f>'Disponibilidad en canales comer'!M305</f>
        <v>0</v>
      </c>
      <c r="AH429" s="8">
        <f>COUNTIF('Composición de COMBOS'!B:B,A429)</f>
        <v>0</v>
      </c>
      <c r="AI429" s="8">
        <v>1.0</v>
      </c>
      <c r="AJ429" s="8">
        <v>1.0</v>
      </c>
      <c r="AK429" s="8" t="s">
        <v>75</v>
      </c>
      <c r="AL429" s="17">
        <v>8.391459</v>
      </c>
      <c r="AM429" s="17">
        <v>25.654</v>
      </c>
      <c r="AN429" s="17">
        <v>111.252</v>
      </c>
      <c r="AO429" s="17">
        <v>68.834</v>
      </c>
      <c r="AP429" s="19">
        <v>0.0</v>
      </c>
      <c r="AQ429" s="19">
        <v>0.0</v>
      </c>
      <c r="AR429" s="19">
        <v>0.0</v>
      </c>
      <c r="AS429" s="19">
        <v>0.0</v>
      </c>
      <c r="AT429" s="17">
        <v>12.51915</v>
      </c>
      <c r="AU429" s="17">
        <v>13.462</v>
      </c>
      <c r="AV429" s="17">
        <v>126.492</v>
      </c>
      <c r="AW429" s="17">
        <v>77.47</v>
      </c>
      <c r="AX429" s="17">
        <f t="shared" si="3"/>
        <v>26.3837302</v>
      </c>
      <c r="AY429" s="17">
        <v>0.0</v>
      </c>
      <c r="AZ429" s="17">
        <v>0.0</v>
      </c>
      <c r="BA429" s="17">
        <v>0.0</v>
      </c>
      <c r="BB429" s="17">
        <v>0.0</v>
      </c>
      <c r="BC429" s="17">
        <f t="shared" si="7"/>
        <v>0</v>
      </c>
      <c r="BD429" s="8" t="s">
        <v>76</v>
      </c>
      <c r="BE429" s="88" t="s">
        <v>2739</v>
      </c>
    </row>
    <row r="430" ht="15.75" customHeight="1">
      <c r="A430" s="11">
        <v>5000022.0</v>
      </c>
      <c r="B430" s="8" t="s">
        <v>2740</v>
      </c>
      <c r="C430" s="8">
        <v>5.0</v>
      </c>
      <c r="D430" s="8" t="s">
        <v>2089</v>
      </c>
      <c r="E430" s="8">
        <v>5.0</v>
      </c>
      <c r="F430" s="8" t="s">
        <v>2615</v>
      </c>
      <c r="G430" s="8">
        <v>1.0</v>
      </c>
      <c r="H430" s="8" t="s">
        <v>2616</v>
      </c>
      <c r="I430" s="11">
        <v>8.46042060981E11</v>
      </c>
      <c r="J430" s="11">
        <v>8.46042060981E11</v>
      </c>
      <c r="K430" s="8" t="s">
        <v>2741</v>
      </c>
      <c r="L430" s="8" t="s">
        <v>2742</v>
      </c>
      <c r="M430" s="26" t="s">
        <v>2743</v>
      </c>
      <c r="N430" s="11">
        <f t="shared" si="1"/>
        <v>16</v>
      </c>
      <c r="O430" s="8" t="s">
        <v>1609</v>
      </c>
      <c r="P430" s="8" t="s">
        <v>2084</v>
      </c>
      <c r="Q430" s="29">
        <v>4082.0</v>
      </c>
      <c r="R430" s="12">
        <f t="shared" si="2"/>
        <v>4735.12</v>
      </c>
      <c r="S430" s="8" t="s">
        <v>68</v>
      </c>
      <c r="T430" s="9" t="s">
        <v>2622</v>
      </c>
      <c r="U430" s="9" t="s">
        <v>2623</v>
      </c>
      <c r="V430" s="13">
        <v>45265.0</v>
      </c>
      <c r="W430" s="8" t="s">
        <v>2744</v>
      </c>
      <c r="X430" s="11"/>
      <c r="Y430" s="23"/>
      <c r="Z430" s="11"/>
      <c r="AA430" s="11"/>
      <c r="AB430" s="11"/>
      <c r="AC430" s="15"/>
      <c r="AD430" s="11"/>
      <c r="AE430" s="11"/>
      <c r="AF430" s="11" t="s">
        <v>2745</v>
      </c>
      <c r="AG430" s="8">
        <f>'Disponibilidad en canales comer'!M306</f>
        <v>0</v>
      </c>
      <c r="AH430" s="8">
        <f>COUNTIF('Composición de COMBOS'!B:B,A430)</f>
        <v>0</v>
      </c>
      <c r="AI430" s="8">
        <v>1.0</v>
      </c>
      <c r="AJ430" s="8">
        <v>1.0</v>
      </c>
      <c r="AK430" s="8" t="s">
        <v>75</v>
      </c>
      <c r="AL430" s="17">
        <v>6.304934</v>
      </c>
      <c r="AM430" s="17">
        <v>18.542</v>
      </c>
      <c r="AN430" s="17">
        <v>90.424</v>
      </c>
      <c r="AO430" s="17">
        <v>57.658</v>
      </c>
      <c r="AP430" s="19">
        <v>0.0</v>
      </c>
      <c r="AQ430" s="19">
        <v>0.0</v>
      </c>
      <c r="AR430" s="19">
        <v>0.0</v>
      </c>
      <c r="AS430" s="19">
        <v>0.0</v>
      </c>
      <c r="AT430" s="17">
        <v>8.482177</v>
      </c>
      <c r="AU430" s="17">
        <v>13.208</v>
      </c>
      <c r="AV430" s="17">
        <v>104.902</v>
      </c>
      <c r="AW430" s="17">
        <v>65.024</v>
      </c>
      <c r="AX430" s="17">
        <f t="shared" si="3"/>
        <v>18.01874363</v>
      </c>
      <c r="AY430" s="17">
        <v>0.0</v>
      </c>
      <c r="AZ430" s="17">
        <v>0.0</v>
      </c>
      <c r="BA430" s="17">
        <v>0.0</v>
      </c>
      <c r="BB430" s="17">
        <v>0.0</v>
      </c>
      <c r="BC430" s="17">
        <f t="shared" si="7"/>
        <v>0</v>
      </c>
      <c r="BD430" s="8" t="s">
        <v>1615</v>
      </c>
      <c r="BE430" s="88" t="s">
        <v>2746</v>
      </c>
    </row>
    <row r="431" ht="15.75" customHeight="1">
      <c r="A431" s="11">
        <v>5000023.0</v>
      </c>
      <c r="B431" s="8" t="s">
        <v>2747</v>
      </c>
      <c r="C431" s="8">
        <v>5.0</v>
      </c>
      <c r="D431" s="8" t="s">
        <v>2089</v>
      </c>
      <c r="E431" s="8">
        <v>4.0</v>
      </c>
      <c r="F431" s="8" t="s">
        <v>2748</v>
      </c>
      <c r="G431" s="8">
        <v>1.0</v>
      </c>
      <c r="H431" s="8" t="s">
        <v>2749</v>
      </c>
      <c r="I431" s="11" t="s">
        <v>2750</v>
      </c>
      <c r="J431" s="11">
        <v>1.94253826811E11</v>
      </c>
      <c r="K431" s="11" t="s">
        <v>2751</v>
      </c>
      <c r="L431" s="11" t="s">
        <v>2752</v>
      </c>
      <c r="M431" s="26" t="s">
        <v>2752</v>
      </c>
      <c r="N431" s="11">
        <f t="shared" si="1"/>
        <v>19</v>
      </c>
      <c r="O431" s="8" t="s">
        <v>1609</v>
      </c>
      <c r="P431" s="11" t="s">
        <v>1648</v>
      </c>
      <c r="Q431" s="29">
        <v>12949.34</v>
      </c>
      <c r="R431" s="12">
        <f t="shared" si="2"/>
        <v>15021.2344</v>
      </c>
      <c r="S431" s="8" t="s">
        <v>68</v>
      </c>
      <c r="T431" s="9" t="s">
        <v>2753</v>
      </c>
      <c r="U431" s="9" t="s">
        <v>2754</v>
      </c>
      <c r="V431" s="13">
        <v>45139.0</v>
      </c>
      <c r="W431" s="11" t="s">
        <v>2755</v>
      </c>
      <c r="X431" s="11"/>
      <c r="Y431" s="23"/>
      <c r="Z431" s="11"/>
      <c r="AA431" s="11"/>
      <c r="AB431" s="11"/>
      <c r="AC431" s="15"/>
      <c r="AD431" s="11"/>
      <c r="AE431" s="11"/>
      <c r="AF431" s="11" t="s">
        <v>2756</v>
      </c>
      <c r="AG431" s="8">
        <f>'Disponibilidad en canales comer'!M307</f>
        <v>1</v>
      </c>
      <c r="AH431" s="8">
        <f>COUNTIF('Composición de COMBOS'!B:B,A431)</f>
        <v>0</v>
      </c>
      <c r="AI431" s="8">
        <v>1.0</v>
      </c>
      <c r="AJ431" s="8">
        <v>1.0</v>
      </c>
      <c r="AK431" s="8" t="s">
        <v>75</v>
      </c>
      <c r="AL431" s="16">
        <v>0.0614</v>
      </c>
      <c r="AM431" s="16">
        <v>0.0144</v>
      </c>
      <c r="AN431" s="16">
        <v>0.044</v>
      </c>
      <c r="AO431" s="16">
        <v>0.049</v>
      </c>
      <c r="AP431" s="19">
        <v>0.0</v>
      </c>
      <c r="AQ431" s="19">
        <v>0.0</v>
      </c>
      <c r="AR431" s="19">
        <v>0.0</v>
      </c>
      <c r="AS431" s="19">
        <v>0.0</v>
      </c>
      <c r="AT431" s="16">
        <v>0.44</v>
      </c>
      <c r="AU431" s="16">
        <v>21.0</v>
      </c>
      <c r="AV431" s="16">
        <v>21.0</v>
      </c>
      <c r="AW431" s="16">
        <v>4.0</v>
      </c>
      <c r="AX431" s="17">
        <f t="shared" si="3"/>
        <v>0.3528</v>
      </c>
      <c r="AY431" s="17">
        <v>0.0</v>
      </c>
      <c r="AZ431" s="17">
        <v>0.0</v>
      </c>
      <c r="BA431" s="17">
        <v>0.0</v>
      </c>
      <c r="BB431" s="17">
        <v>0.0</v>
      </c>
      <c r="BC431" s="17">
        <f t="shared" si="7"/>
        <v>0</v>
      </c>
      <c r="BD431" s="8" t="s">
        <v>76</v>
      </c>
      <c r="BE431" s="22" t="s">
        <v>2757</v>
      </c>
    </row>
    <row r="432" ht="15.75" customHeight="1">
      <c r="A432" s="11">
        <v>5000024.0</v>
      </c>
      <c r="B432" s="8"/>
      <c r="C432" s="8">
        <v>5.0</v>
      </c>
      <c r="D432" s="8" t="s">
        <v>2089</v>
      </c>
      <c r="E432" s="8">
        <v>5.0</v>
      </c>
      <c r="F432" s="8" t="s">
        <v>2615</v>
      </c>
      <c r="G432" s="8">
        <v>1.0</v>
      </c>
      <c r="H432" s="8" t="s">
        <v>2616</v>
      </c>
      <c r="I432" s="44"/>
      <c r="J432" s="44">
        <v>8.46042016964E11</v>
      </c>
      <c r="K432" s="8" t="s">
        <v>2758</v>
      </c>
      <c r="L432" s="8" t="s">
        <v>2759</v>
      </c>
      <c r="M432" s="26" t="s">
        <v>2760</v>
      </c>
      <c r="N432" s="11">
        <f t="shared" si="1"/>
        <v>20</v>
      </c>
      <c r="O432" s="8" t="s">
        <v>1609</v>
      </c>
      <c r="P432" s="8" t="s">
        <v>2084</v>
      </c>
      <c r="Q432" s="29"/>
      <c r="R432" s="12">
        <f t="shared" si="2"/>
        <v>0</v>
      </c>
      <c r="S432" s="8" t="s">
        <v>238</v>
      </c>
      <c r="T432" s="9" t="s">
        <v>2622</v>
      </c>
      <c r="U432" s="9" t="s">
        <v>2623</v>
      </c>
      <c r="V432" s="13">
        <v>45484.0</v>
      </c>
      <c r="W432" s="8" t="s">
        <v>2761</v>
      </c>
      <c r="X432" s="11"/>
      <c r="Y432" s="23"/>
      <c r="Z432" s="11"/>
      <c r="AA432" s="11"/>
      <c r="AB432" s="11"/>
      <c r="AC432" s="15"/>
      <c r="AD432" s="11"/>
      <c r="AE432" s="11"/>
      <c r="AF432" s="11"/>
      <c r="AG432" s="8">
        <f>'Disponibilidad en canales comer'!M308</f>
        <v>0</v>
      </c>
      <c r="AH432" s="8">
        <f>COUNTIF('Composición de COMBOS'!B:B,A432)</f>
        <v>0</v>
      </c>
      <c r="AI432" s="8">
        <v>1.0</v>
      </c>
      <c r="AJ432" s="8">
        <v>1.0</v>
      </c>
      <c r="AK432" s="8" t="s">
        <v>75</v>
      </c>
      <c r="AL432" s="17">
        <v>9.52544</v>
      </c>
      <c r="AM432" s="17">
        <v>29.972</v>
      </c>
      <c r="AN432" s="17">
        <v>112.268</v>
      </c>
      <c r="AO432" s="17">
        <v>70.612</v>
      </c>
      <c r="AP432" s="19">
        <v>0.0</v>
      </c>
      <c r="AQ432" s="19">
        <v>0.0</v>
      </c>
      <c r="AR432" s="19">
        <v>0.0</v>
      </c>
      <c r="AS432" s="19">
        <v>0.0</v>
      </c>
      <c r="AT432" s="17">
        <v>13.471693</v>
      </c>
      <c r="AU432" s="17">
        <v>14.478</v>
      </c>
      <c r="AV432" s="17">
        <v>126.492</v>
      </c>
      <c r="AW432" s="17">
        <v>77.47</v>
      </c>
      <c r="AX432" s="17">
        <f t="shared" si="3"/>
        <v>28.37495512</v>
      </c>
      <c r="AY432" s="17">
        <v>0.0</v>
      </c>
      <c r="AZ432" s="17">
        <v>0.0</v>
      </c>
      <c r="BA432" s="17">
        <v>0.0</v>
      </c>
      <c r="BB432" s="17">
        <v>0.0</v>
      </c>
      <c r="BC432" s="17">
        <f t="shared" si="7"/>
        <v>0</v>
      </c>
      <c r="BD432" s="8" t="s">
        <v>76</v>
      </c>
      <c r="BE432" s="88" t="s">
        <v>2762</v>
      </c>
    </row>
    <row r="433" ht="15.75" customHeight="1">
      <c r="A433" s="11">
        <v>5000025.0</v>
      </c>
      <c r="B433" s="8"/>
      <c r="C433" s="8">
        <v>5.0</v>
      </c>
      <c r="D433" s="8" t="s">
        <v>2089</v>
      </c>
      <c r="E433" s="8">
        <v>3.0</v>
      </c>
      <c r="F433" s="8" t="s">
        <v>2763</v>
      </c>
      <c r="G433" s="8">
        <v>1.0</v>
      </c>
      <c r="H433" s="8" t="s">
        <v>2764</v>
      </c>
      <c r="I433" s="11"/>
      <c r="J433" s="93">
        <v>8.40268907235E11</v>
      </c>
      <c r="K433" s="11" t="s">
        <v>2765</v>
      </c>
      <c r="L433" s="11" t="s">
        <v>2766</v>
      </c>
      <c r="M433" s="26" t="s">
        <v>2767</v>
      </c>
      <c r="N433" s="11">
        <f t="shared" si="1"/>
        <v>14</v>
      </c>
      <c r="O433" s="8" t="s">
        <v>2768</v>
      </c>
      <c r="P433" s="11" t="s">
        <v>2769</v>
      </c>
      <c r="Q433" s="29">
        <v>516.38</v>
      </c>
      <c r="R433" s="12">
        <f t="shared" si="2"/>
        <v>599.0008</v>
      </c>
      <c r="S433" s="8" t="s">
        <v>68</v>
      </c>
      <c r="T433" s="9" t="s">
        <v>2753</v>
      </c>
      <c r="U433" s="9" t="s">
        <v>2754</v>
      </c>
      <c r="V433" s="13">
        <v>45252.0</v>
      </c>
      <c r="W433" s="11" t="s">
        <v>2770</v>
      </c>
      <c r="X433" s="11"/>
      <c r="Y433" s="23"/>
      <c r="Z433" s="11"/>
      <c r="AA433" s="11"/>
      <c r="AB433" s="11"/>
      <c r="AC433" s="15"/>
      <c r="AD433" s="11"/>
      <c r="AE433" s="11"/>
      <c r="AF433" s="11" t="s">
        <v>2771</v>
      </c>
      <c r="AG433" s="8">
        <f>'Disponibilidad en canales comer'!M309</f>
        <v>0</v>
      </c>
      <c r="AH433" s="8">
        <f>COUNTIF('Composición de COMBOS'!B:B,A433)</f>
        <v>0</v>
      </c>
      <c r="AI433" s="8">
        <v>1.0</v>
      </c>
      <c r="AJ433" s="8">
        <v>1.0</v>
      </c>
      <c r="AK433" s="8" t="s">
        <v>75</v>
      </c>
      <c r="AL433" s="16">
        <v>0.196</v>
      </c>
      <c r="AM433" s="16">
        <v>8.3</v>
      </c>
      <c r="AN433" s="16">
        <v>9.9</v>
      </c>
      <c r="AO433" s="16">
        <v>9.1</v>
      </c>
      <c r="AP433" s="19">
        <v>0.0</v>
      </c>
      <c r="AQ433" s="19">
        <v>0.0</v>
      </c>
      <c r="AR433" s="19">
        <v>0.0</v>
      </c>
      <c r="AS433" s="19">
        <v>0.0</v>
      </c>
      <c r="AT433" s="16">
        <v>0.37</v>
      </c>
      <c r="AU433" s="16">
        <v>10.0</v>
      </c>
      <c r="AV433" s="16">
        <v>8.0</v>
      </c>
      <c r="AW433" s="16">
        <v>15.0</v>
      </c>
      <c r="AX433" s="17">
        <f t="shared" si="3"/>
        <v>0.24</v>
      </c>
      <c r="AY433" s="17">
        <v>0.0</v>
      </c>
      <c r="AZ433" s="17">
        <v>0.0</v>
      </c>
      <c r="BA433" s="17">
        <v>0.0</v>
      </c>
      <c r="BB433" s="17">
        <v>0.0</v>
      </c>
      <c r="BC433" s="17">
        <f t="shared" si="7"/>
        <v>0</v>
      </c>
      <c r="BD433" s="8" t="s">
        <v>76</v>
      </c>
      <c r="BE433" s="22" t="s">
        <v>2762</v>
      </c>
    </row>
    <row r="434" ht="15.75" customHeight="1">
      <c r="A434" s="11">
        <v>5000026.0</v>
      </c>
      <c r="B434" s="8"/>
      <c r="C434" s="8">
        <v>5.0</v>
      </c>
      <c r="D434" s="8" t="s">
        <v>2089</v>
      </c>
      <c r="E434" s="8">
        <v>2.0</v>
      </c>
      <c r="F434" s="8" t="s">
        <v>2090</v>
      </c>
      <c r="G434" s="8">
        <v>1.0</v>
      </c>
      <c r="H434" s="8" t="s">
        <v>2091</v>
      </c>
      <c r="I434" s="11">
        <v>4.894461886961E12</v>
      </c>
      <c r="J434" s="11">
        <v>4.894461886961E12</v>
      </c>
      <c r="K434" s="11" t="s">
        <v>2772</v>
      </c>
      <c r="L434" s="11" t="s">
        <v>2773</v>
      </c>
      <c r="M434" s="26" t="s">
        <v>2774</v>
      </c>
      <c r="N434" s="11">
        <f t="shared" si="1"/>
        <v>27</v>
      </c>
      <c r="O434" s="8" t="s">
        <v>1609</v>
      </c>
      <c r="P434" s="11" t="s">
        <v>1610</v>
      </c>
      <c r="Q434" s="29">
        <v>2350.28149190711</v>
      </c>
      <c r="R434" s="12">
        <f t="shared" si="2"/>
        <v>2726.326531</v>
      </c>
      <c r="S434" s="8" t="s">
        <v>238</v>
      </c>
      <c r="T434" s="9" t="s">
        <v>2097</v>
      </c>
      <c r="U434" s="9" t="s">
        <v>2098</v>
      </c>
      <c r="V434" s="13">
        <v>45394.0</v>
      </c>
      <c r="W434" s="11" t="s">
        <v>2773</v>
      </c>
      <c r="X434" s="11"/>
      <c r="Y434" s="23"/>
      <c r="Z434" s="11"/>
      <c r="AA434" s="11" t="s">
        <v>2773</v>
      </c>
      <c r="AB434" s="11"/>
      <c r="AC434" s="15" t="s">
        <v>2775</v>
      </c>
      <c r="AD434" s="11"/>
      <c r="AE434" s="11"/>
      <c r="AF434" s="11" t="s">
        <v>2776</v>
      </c>
      <c r="AG434" s="8">
        <f>'Disponibilidad en canales comer'!M310</f>
        <v>2</v>
      </c>
      <c r="AH434" s="8">
        <f>COUNTIF('Composición de COMBOS'!B:B,A434)</f>
        <v>0</v>
      </c>
      <c r="AI434" s="8">
        <v>1.0</v>
      </c>
      <c r="AJ434" s="8">
        <v>1.0</v>
      </c>
      <c r="AK434" s="8" t="s">
        <v>75</v>
      </c>
      <c r="AL434" s="16">
        <v>0.24</v>
      </c>
      <c r="AM434" s="16">
        <v>18.95</v>
      </c>
      <c r="AN434" s="16">
        <v>11.1</v>
      </c>
      <c r="AO434" s="16">
        <v>0.915</v>
      </c>
      <c r="AP434" s="19">
        <v>0.0</v>
      </c>
      <c r="AQ434" s="19">
        <v>0.0</v>
      </c>
      <c r="AR434" s="19">
        <v>0.0</v>
      </c>
      <c r="AS434" s="19">
        <v>0.0</v>
      </c>
      <c r="AT434" s="16">
        <v>1.0</v>
      </c>
      <c r="AU434" s="16">
        <v>25.0</v>
      </c>
      <c r="AV434" s="16">
        <v>10.0</v>
      </c>
      <c r="AW434" s="16">
        <v>12.0</v>
      </c>
      <c r="AX434" s="17">
        <f t="shared" si="3"/>
        <v>0.6</v>
      </c>
      <c r="AY434" s="17">
        <v>0.0</v>
      </c>
      <c r="AZ434" s="17">
        <v>0.0</v>
      </c>
      <c r="BA434" s="17">
        <v>0.0</v>
      </c>
      <c r="BB434" s="17">
        <v>0.0</v>
      </c>
      <c r="BC434" s="17">
        <f t="shared" si="7"/>
        <v>0</v>
      </c>
      <c r="BD434" s="8" t="s">
        <v>1615</v>
      </c>
      <c r="BE434" s="22" t="s">
        <v>2777</v>
      </c>
    </row>
    <row r="435" ht="15.75" customHeight="1">
      <c r="A435" s="11">
        <v>5000027.0</v>
      </c>
      <c r="B435" s="8"/>
      <c r="C435" s="8">
        <v>5.0</v>
      </c>
      <c r="D435" s="8" t="s">
        <v>2089</v>
      </c>
      <c r="E435" s="8">
        <v>5.0</v>
      </c>
      <c r="F435" s="8" t="s">
        <v>2615</v>
      </c>
      <c r="G435" s="8">
        <v>1.0</v>
      </c>
      <c r="H435" s="8" t="s">
        <v>2616</v>
      </c>
      <c r="I435" s="11">
        <v>6.91835128795E11</v>
      </c>
      <c r="J435" s="11">
        <v>6.91835128795E11</v>
      </c>
      <c r="K435" s="8" t="s">
        <v>2629</v>
      </c>
      <c r="L435" s="8" t="s">
        <v>2778</v>
      </c>
      <c r="M435" s="26" t="s">
        <v>2779</v>
      </c>
      <c r="N435" s="11">
        <f t="shared" si="1"/>
        <v>20</v>
      </c>
      <c r="O435" s="8" t="s">
        <v>1609</v>
      </c>
      <c r="P435" s="8" t="s">
        <v>2621</v>
      </c>
      <c r="Q435" s="29">
        <v>3810.72</v>
      </c>
      <c r="R435" s="12">
        <f t="shared" si="2"/>
        <v>4420.4352</v>
      </c>
      <c r="S435" s="8" t="s">
        <v>238</v>
      </c>
      <c r="T435" s="9" t="s">
        <v>2622</v>
      </c>
      <c r="U435" s="9" t="s">
        <v>2623</v>
      </c>
      <c r="V435" s="13">
        <v>45411.0</v>
      </c>
      <c r="W435" s="8" t="s">
        <v>2780</v>
      </c>
      <c r="X435" s="11"/>
      <c r="Y435" s="23"/>
      <c r="Z435" s="11"/>
      <c r="AA435" s="11"/>
      <c r="AB435" s="11"/>
      <c r="AC435" s="15" t="s">
        <v>2780</v>
      </c>
      <c r="AD435" s="11"/>
      <c r="AE435" s="11"/>
      <c r="AF435" s="87" t="s">
        <v>2781</v>
      </c>
      <c r="AG435" s="8">
        <f>'Disponibilidad en canales comer'!M311</f>
        <v>0</v>
      </c>
      <c r="AH435" s="8">
        <f>COUNTIF('Composición de COMBOS'!B:B,A435)</f>
        <v>0</v>
      </c>
      <c r="AI435" s="8">
        <v>1.0</v>
      </c>
      <c r="AJ435" s="8">
        <v>1.0</v>
      </c>
      <c r="AK435" s="8" t="s">
        <v>75</v>
      </c>
      <c r="AL435" s="17">
        <v>8.89041</v>
      </c>
      <c r="AM435" s="17">
        <v>21.59</v>
      </c>
      <c r="AN435" s="17">
        <v>96.774</v>
      </c>
      <c r="AO435" s="17">
        <v>61.976</v>
      </c>
      <c r="AP435" s="19">
        <v>0.0</v>
      </c>
      <c r="AQ435" s="19">
        <v>0.0</v>
      </c>
      <c r="AR435" s="19">
        <v>0.0</v>
      </c>
      <c r="AS435" s="19">
        <v>0.0</v>
      </c>
      <c r="AT435" s="17">
        <v>10.70478</v>
      </c>
      <c r="AU435" s="17">
        <v>14.224</v>
      </c>
      <c r="AV435" s="17">
        <v>112.014</v>
      </c>
      <c r="AW435" s="17">
        <v>66.04</v>
      </c>
      <c r="AX435" s="17">
        <f t="shared" si="3"/>
        <v>21.04413649</v>
      </c>
      <c r="AY435" s="17">
        <v>0.0</v>
      </c>
      <c r="AZ435" s="17">
        <v>0.0</v>
      </c>
      <c r="BA435" s="17">
        <v>0.0</v>
      </c>
      <c r="BB435" s="17">
        <v>0.0</v>
      </c>
      <c r="BC435" s="17">
        <f t="shared" si="7"/>
        <v>0</v>
      </c>
      <c r="BD435" s="8" t="s">
        <v>1615</v>
      </c>
      <c r="BE435" s="20" t="s">
        <v>2782</v>
      </c>
    </row>
    <row r="436" ht="15.75" customHeight="1">
      <c r="A436" s="11">
        <v>5000028.0</v>
      </c>
      <c r="B436" s="8"/>
      <c r="C436" s="8">
        <v>5.0</v>
      </c>
      <c r="D436" s="8" t="s">
        <v>2089</v>
      </c>
      <c r="E436" s="8">
        <v>5.0</v>
      </c>
      <c r="F436" s="8" t="s">
        <v>2615</v>
      </c>
      <c r="G436" s="8">
        <v>1.0</v>
      </c>
      <c r="H436" s="8" t="s">
        <v>2616</v>
      </c>
      <c r="I436" s="14">
        <v>6.91835132297E11</v>
      </c>
      <c r="J436" s="23">
        <v>6.91835132297E11</v>
      </c>
      <c r="K436" s="8" t="s">
        <v>2644</v>
      </c>
      <c r="L436" s="8" t="s">
        <v>2783</v>
      </c>
      <c r="M436" s="26" t="s">
        <v>2784</v>
      </c>
      <c r="N436" s="11">
        <f t="shared" si="1"/>
        <v>20</v>
      </c>
      <c r="O436" s="8" t="s">
        <v>1609</v>
      </c>
      <c r="P436" s="8" t="s">
        <v>2621</v>
      </c>
      <c r="Q436" s="29">
        <v>5186.76530612245</v>
      </c>
      <c r="R436" s="12">
        <f t="shared" si="2"/>
        <v>6016.647755</v>
      </c>
      <c r="S436" s="8" t="s">
        <v>238</v>
      </c>
      <c r="T436" s="9" t="s">
        <v>2622</v>
      </c>
      <c r="U436" s="9" t="s">
        <v>2623</v>
      </c>
      <c r="V436" s="13">
        <v>45411.0</v>
      </c>
      <c r="W436" s="8" t="s">
        <v>2785</v>
      </c>
      <c r="X436" s="11"/>
      <c r="Y436" s="23"/>
      <c r="Z436" s="11"/>
      <c r="AA436" s="11"/>
      <c r="AB436" s="11"/>
      <c r="AC436" s="15" t="s">
        <v>2785</v>
      </c>
      <c r="AD436" s="11"/>
      <c r="AE436" s="11"/>
      <c r="AF436" s="11" t="s">
        <v>2786</v>
      </c>
      <c r="AG436" s="8">
        <f>'Disponibilidad en canales comer'!M312</f>
        <v>0</v>
      </c>
      <c r="AH436" s="8">
        <f>COUNTIF('Composición de COMBOS'!B:B,A436)</f>
        <v>0</v>
      </c>
      <c r="AI436" s="8">
        <v>1.0</v>
      </c>
      <c r="AJ436" s="8">
        <v>1.0</v>
      </c>
      <c r="AK436" s="8" t="s">
        <v>75</v>
      </c>
      <c r="AL436" s="17">
        <v>11.88412</v>
      </c>
      <c r="AM436" s="17">
        <v>23.114</v>
      </c>
      <c r="AN436" s="17">
        <v>112.014</v>
      </c>
      <c r="AO436" s="17">
        <v>71.374</v>
      </c>
      <c r="AP436" s="18">
        <v>0.0</v>
      </c>
      <c r="AQ436" s="18">
        <v>0.0</v>
      </c>
      <c r="AR436" s="19">
        <v>0.0</v>
      </c>
      <c r="AS436" s="19">
        <v>0.0</v>
      </c>
      <c r="AT436" s="17">
        <v>14.87783</v>
      </c>
      <c r="AU436" s="17">
        <v>15.24</v>
      </c>
      <c r="AV436" s="17">
        <v>127.508</v>
      </c>
      <c r="AW436" s="17">
        <v>77.47</v>
      </c>
      <c r="AX436" s="17">
        <f t="shared" si="3"/>
        <v>30.10828043</v>
      </c>
      <c r="AY436" s="17">
        <v>0.0</v>
      </c>
      <c r="AZ436" s="17">
        <v>0.0</v>
      </c>
      <c r="BA436" s="17">
        <v>0.0</v>
      </c>
      <c r="BB436" s="17">
        <v>0.0</v>
      </c>
      <c r="BC436" s="17">
        <f t="shared" si="7"/>
        <v>0</v>
      </c>
      <c r="BD436" s="8" t="s">
        <v>1615</v>
      </c>
      <c r="BE436" s="20" t="s">
        <v>2787</v>
      </c>
    </row>
    <row r="437" ht="15.75" customHeight="1">
      <c r="A437" s="11">
        <v>5000029.0</v>
      </c>
      <c r="B437" s="8"/>
      <c r="C437" s="61">
        <v>5.0</v>
      </c>
      <c r="D437" s="61" t="s">
        <v>2089</v>
      </c>
      <c r="E437" s="8">
        <v>5.0</v>
      </c>
      <c r="F437" s="8" t="s">
        <v>2615</v>
      </c>
      <c r="G437" s="8">
        <v>1.0</v>
      </c>
      <c r="H437" s="8" t="s">
        <v>2616</v>
      </c>
      <c r="I437" s="14">
        <v>6.91835132495E11</v>
      </c>
      <c r="J437" s="14">
        <v>6.91835132495E11</v>
      </c>
      <c r="K437" s="8" t="s">
        <v>2655</v>
      </c>
      <c r="L437" s="8" t="s">
        <v>2788</v>
      </c>
      <c r="M437" s="26" t="s">
        <v>2789</v>
      </c>
      <c r="N437" s="11">
        <f t="shared" si="1"/>
        <v>20</v>
      </c>
      <c r="O437" s="8" t="s">
        <v>1609</v>
      </c>
      <c r="P437" s="8" t="s">
        <v>2621</v>
      </c>
      <c r="Q437" s="29">
        <v>6036.54150812867</v>
      </c>
      <c r="R437" s="12">
        <f t="shared" si="2"/>
        <v>7002.388149</v>
      </c>
      <c r="S437" s="8" t="s">
        <v>238</v>
      </c>
      <c r="T437" s="9" t="s">
        <v>2622</v>
      </c>
      <c r="U437" s="9" t="s">
        <v>2623</v>
      </c>
      <c r="V437" s="13">
        <v>45411.0</v>
      </c>
      <c r="W437" s="8" t="s">
        <v>2790</v>
      </c>
      <c r="X437" s="11"/>
      <c r="Y437" s="23"/>
      <c r="Z437" s="11"/>
      <c r="AA437" s="11"/>
      <c r="AB437" s="11"/>
      <c r="AC437" s="15" t="s">
        <v>2790</v>
      </c>
      <c r="AD437" s="11"/>
      <c r="AE437" s="11"/>
      <c r="AF437" s="11" t="s">
        <v>2791</v>
      </c>
      <c r="AG437" s="8">
        <f>'Disponibilidad en canales comer'!M313</f>
        <v>2</v>
      </c>
      <c r="AH437" s="8">
        <f>COUNTIF('Composición de COMBOS'!B:B,A437)</f>
        <v>0</v>
      </c>
      <c r="AI437" s="8">
        <v>1.0</v>
      </c>
      <c r="AJ437" s="8">
        <v>1.0</v>
      </c>
      <c r="AK437" s="8" t="s">
        <v>75</v>
      </c>
      <c r="AL437" s="17">
        <v>14.19744</v>
      </c>
      <c r="AM437" s="17">
        <v>23.114</v>
      </c>
      <c r="AN437" s="17">
        <v>123.444</v>
      </c>
      <c r="AO437" s="17">
        <v>77.724</v>
      </c>
      <c r="AP437" s="19">
        <v>0.0</v>
      </c>
      <c r="AQ437" s="19">
        <v>0.0</v>
      </c>
      <c r="AR437" s="19">
        <v>0.0</v>
      </c>
      <c r="AS437" s="19">
        <v>0.0</v>
      </c>
      <c r="AT437" s="17">
        <v>19.18696</v>
      </c>
      <c r="AU437" s="17">
        <v>16.256</v>
      </c>
      <c r="AV437" s="17">
        <v>141.986</v>
      </c>
      <c r="AW437" s="17">
        <v>81.026</v>
      </c>
      <c r="AX437" s="17">
        <f t="shared" si="3"/>
        <v>37.40361779</v>
      </c>
      <c r="AY437" s="17">
        <v>0.0</v>
      </c>
      <c r="AZ437" s="17">
        <v>0.0</v>
      </c>
      <c r="BA437" s="17">
        <v>0.0</v>
      </c>
      <c r="BB437" s="17">
        <v>0.0</v>
      </c>
      <c r="BC437" s="17">
        <f t="shared" si="7"/>
        <v>0</v>
      </c>
      <c r="BD437" s="8" t="s">
        <v>1615</v>
      </c>
      <c r="BE437" s="20" t="s">
        <v>2792</v>
      </c>
    </row>
    <row r="438" ht="15.75" customHeight="1">
      <c r="A438" s="11">
        <v>5000030.0</v>
      </c>
      <c r="B438" s="8"/>
      <c r="C438" s="61">
        <v>5.0</v>
      </c>
      <c r="D438" s="61" t="s">
        <v>2089</v>
      </c>
      <c r="E438" s="8">
        <v>5.0</v>
      </c>
      <c r="F438" s="8" t="s">
        <v>2615</v>
      </c>
      <c r="G438" s="8">
        <v>1.0</v>
      </c>
      <c r="H438" s="8" t="s">
        <v>2616</v>
      </c>
      <c r="I438" s="14">
        <v>6.91835129297E11</v>
      </c>
      <c r="J438" s="14">
        <v>6.91835129297E11</v>
      </c>
      <c r="K438" s="8" t="s">
        <v>2663</v>
      </c>
      <c r="L438" s="8" t="s">
        <v>2793</v>
      </c>
      <c r="M438" s="26" t="s">
        <v>2794</v>
      </c>
      <c r="N438" s="11">
        <f t="shared" si="1"/>
        <v>20</v>
      </c>
      <c r="O438" s="8" t="s">
        <v>1609</v>
      </c>
      <c r="P438" s="8" t="s">
        <v>2621</v>
      </c>
      <c r="Q438" s="29">
        <v>6194.72</v>
      </c>
      <c r="R438" s="12">
        <f t="shared" si="2"/>
        <v>7185.8752</v>
      </c>
      <c r="S438" s="8" t="s">
        <v>238</v>
      </c>
      <c r="T438" s="9" t="s">
        <v>2622</v>
      </c>
      <c r="U438" s="9" t="s">
        <v>2623</v>
      </c>
      <c r="V438" s="13">
        <v>45411.0</v>
      </c>
      <c r="W438" s="8" t="s">
        <v>2795</v>
      </c>
      <c r="X438" s="11"/>
      <c r="Y438" s="23"/>
      <c r="Z438" s="11"/>
      <c r="AA438" s="11"/>
      <c r="AB438" s="11"/>
      <c r="AC438" s="15" t="s">
        <v>2795</v>
      </c>
      <c r="AD438" s="11"/>
      <c r="AE438" s="11"/>
      <c r="AF438" s="11" t="s">
        <v>2796</v>
      </c>
      <c r="AG438" s="8">
        <f>'Disponibilidad en canales comer'!M314</f>
        <v>1</v>
      </c>
      <c r="AH438" s="8">
        <f>COUNTIF('Composición de COMBOS'!B:B,A438)</f>
        <v>0</v>
      </c>
      <c r="AI438" s="8">
        <v>1.0</v>
      </c>
      <c r="AJ438" s="8">
        <v>1.0</v>
      </c>
      <c r="AK438" s="8" t="s">
        <v>75</v>
      </c>
      <c r="AL438" s="17">
        <v>21.68172</v>
      </c>
      <c r="AM438" s="17">
        <v>26.924</v>
      </c>
      <c r="AN438" s="17">
        <v>145.288</v>
      </c>
      <c r="AO438" s="17">
        <v>90.678</v>
      </c>
      <c r="AP438" s="19">
        <v>0.0</v>
      </c>
      <c r="AQ438" s="19">
        <v>0.0</v>
      </c>
      <c r="AR438" s="19">
        <v>0.0</v>
      </c>
      <c r="AS438" s="19">
        <v>0.0</v>
      </c>
      <c r="AT438" s="17">
        <v>29.30207</v>
      </c>
      <c r="AU438" s="17">
        <v>20.32</v>
      </c>
      <c r="AV438" s="17">
        <v>166.878</v>
      </c>
      <c r="AW438" s="17">
        <v>106.934</v>
      </c>
      <c r="AX438" s="17">
        <f t="shared" si="3"/>
        <v>72.52180386</v>
      </c>
      <c r="AY438" s="17">
        <v>0.0</v>
      </c>
      <c r="AZ438" s="17">
        <v>0.0</v>
      </c>
      <c r="BA438" s="17">
        <v>0.0</v>
      </c>
      <c r="BB438" s="17">
        <v>0.0</v>
      </c>
      <c r="BC438" s="17">
        <f t="shared" si="7"/>
        <v>0</v>
      </c>
      <c r="BD438" s="8" t="s">
        <v>1615</v>
      </c>
      <c r="BE438" s="88" t="s">
        <v>2797</v>
      </c>
    </row>
    <row r="439" ht="15.75" customHeight="1">
      <c r="A439" s="11">
        <v>5000031.0</v>
      </c>
      <c r="B439" s="8"/>
      <c r="C439" s="61">
        <v>5.0</v>
      </c>
      <c r="D439" s="61" t="s">
        <v>2089</v>
      </c>
      <c r="E439" s="8">
        <v>5.0</v>
      </c>
      <c r="F439" s="8" t="s">
        <v>2615</v>
      </c>
      <c r="G439" s="8">
        <v>1.0</v>
      </c>
      <c r="H439" s="8" t="s">
        <v>2616</v>
      </c>
      <c r="I439" s="11">
        <v>7.32388011117E11</v>
      </c>
      <c r="J439" s="11">
        <v>7.32388011117E11</v>
      </c>
      <c r="K439" s="8" t="s">
        <v>2714</v>
      </c>
      <c r="L439" s="8" t="s">
        <v>2798</v>
      </c>
      <c r="M439" s="26" t="s">
        <v>2799</v>
      </c>
      <c r="N439" s="11">
        <f t="shared" si="1"/>
        <v>20</v>
      </c>
      <c r="O439" s="8" t="s">
        <v>1609</v>
      </c>
      <c r="P439" s="8" t="s">
        <v>2621</v>
      </c>
      <c r="Q439" s="29">
        <v>14396.9671556122</v>
      </c>
      <c r="R439" s="12">
        <f t="shared" si="2"/>
        <v>16700.4819</v>
      </c>
      <c r="S439" s="8" t="s">
        <v>238</v>
      </c>
      <c r="T439" s="9" t="s">
        <v>2622</v>
      </c>
      <c r="U439" s="9" t="s">
        <v>2623</v>
      </c>
      <c r="V439" s="13">
        <v>45411.0</v>
      </c>
      <c r="W439" s="8" t="s">
        <v>2800</v>
      </c>
      <c r="X439" s="11"/>
      <c r="Y439" s="23"/>
      <c r="Z439" s="11"/>
      <c r="AA439" s="11"/>
      <c r="AB439" s="11"/>
      <c r="AC439" s="15" t="s">
        <v>2800</v>
      </c>
      <c r="AD439" s="11"/>
      <c r="AE439" s="11"/>
      <c r="AF439" s="11" t="s">
        <v>2801</v>
      </c>
      <c r="AG439" s="8">
        <f>'Disponibilidad en canales comer'!M315</f>
        <v>1</v>
      </c>
      <c r="AH439" s="8">
        <f>COUNTIF('Composición de COMBOS'!B:B,A439)</f>
        <v>0</v>
      </c>
      <c r="AI439" s="8">
        <v>1.0</v>
      </c>
      <c r="AJ439" s="8">
        <v>1.0</v>
      </c>
      <c r="AK439" s="8" t="s">
        <v>75</v>
      </c>
      <c r="AL439" s="17">
        <v>34.0194</v>
      </c>
      <c r="AM439" s="19">
        <v>35.814</v>
      </c>
      <c r="AN439" s="17">
        <v>167.64</v>
      </c>
      <c r="AO439" s="17">
        <v>103.124</v>
      </c>
      <c r="AP439" s="18">
        <v>0.0</v>
      </c>
      <c r="AQ439" s="18">
        <v>0.0</v>
      </c>
      <c r="AR439" s="18">
        <v>0.0</v>
      </c>
      <c r="AS439" s="18">
        <v>0.0</v>
      </c>
      <c r="AT439" s="17">
        <v>44.40669</v>
      </c>
      <c r="AU439" s="17">
        <v>22.86</v>
      </c>
      <c r="AV439" s="17">
        <v>211.582</v>
      </c>
      <c r="AW439" s="17">
        <v>121.412</v>
      </c>
      <c r="AX439" s="17">
        <f t="shared" si="3"/>
        <v>117.4482508</v>
      </c>
      <c r="AY439" s="18">
        <v>0.0</v>
      </c>
      <c r="AZ439" s="18">
        <v>0.0</v>
      </c>
      <c r="BA439" s="18">
        <v>0.0</v>
      </c>
      <c r="BB439" s="18">
        <v>0.0</v>
      </c>
      <c r="BC439" s="17">
        <f t="shared" si="7"/>
        <v>0</v>
      </c>
      <c r="BD439" s="61" t="s">
        <v>1615</v>
      </c>
      <c r="BE439" s="88" t="s">
        <v>2802</v>
      </c>
    </row>
    <row r="440" ht="15.75" customHeight="1">
      <c r="A440" s="11">
        <v>5000032.0</v>
      </c>
      <c r="B440" s="8"/>
      <c r="C440" s="61">
        <v>5.0</v>
      </c>
      <c r="D440" s="61" t="s">
        <v>2089</v>
      </c>
      <c r="E440" s="8">
        <v>5.0</v>
      </c>
      <c r="F440" s="8" t="s">
        <v>2615</v>
      </c>
      <c r="G440" s="8">
        <v>1.0</v>
      </c>
      <c r="H440" s="8" t="s">
        <v>2616</v>
      </c>
      <c r="I440" s="11" t="s">
        <v>2803</v>
      </c>
      <c r="J440" s="11">
        <v>6.91835133898E11</v>
      </c>
      <c r="K440" s="33" t="s">
        <v>2804</v>
      </c>
      <c r="L440" s="8" t="s">
        <v>2805</v>
      </c>
      <c r="M440" s="26" t="s">
        <v>2806</v>
      </c>
      <c r="N440" s="11">
        <f t="shared" si="1"/>
        <v>20</v>
      </c>
      <c r="O440" s="8" t="s">
        <v>1609</v>
      </c>
      <c r="P440" s="8" t="s">
        <v>2621</v>
      </c>
      <c r="Q440" s="29">
        <f t="shared" ref="Q440:Q442" si="8">R440/1.16</f>
        <v>9703.465517</v>
      </c>
      <c r="R440" s="12">
        <v>11256.02</v>
      </c>
      <c r="S440" s="8" t="s">
        <v>238</v>
      </c>
      <c r="T440" s="9" t="s">
        <v>2622</v>
      </c>
      <c r="U440" s="9" t="s">
        <v>2623</v>
      </c>
      <c r="V440" s="13">
        <v>45411.0</v>
      </c>
      <c r="W440" s="8" t="s">
        <v>2807</v>
      </c>
      <c r="X440" s="11"/>
      <c r="Y440" s="23"/>
      <c r="Z440" s="11"/>
      <c r="AA440" s="11"/>
      <c r="AB440" s="11"/>
      <c r="AC440" s="15" t="s">
        <v>2807</v>
      </c>
      <c r="AD440" s="11"/>
      <c r="AE440" s="11"/>
      <c r="AF440" s="11" t="s">
        <v>2808</v>
      </c>
      <c r="AG440" s="8">
        <f>'Disponibilidad en canales comer'!M316</f>
        <v>1</v>
      </c>
      <c r="AH440" s="8">
        <f>COUNTIF('Composición de COMBOS'!B:B,A440)</f>
        <v>0</v>
      </c>
      <c r="AI440" s="8">
        <v>1.0</v>
      </c>
      <c r="AJ440" s="8">
        <v>1.0</v>
      </c>
      <c r="AK440" s="8" t="s">
        <v>75</v>
      </c>
      <c r="AL440" s="17">
        <v>31.79683</v>
      </c>
      <c r="AM440" s="17">
        <v>36.068</v>
      </c>
      <c r="AN440" s="17">
        <v>167.894</v>
      </c>
      <c r="AO440" s="17">
        <v>102.616</v>
      </c>
      <c r="AP440" s="18">
        <v>0.0</v>
      </c>
      <c r="AQ440" s="18">
        <v>0.0</v>
      </c>
      <c r="AR440" s="18">
        <v>0.0</v>
      </c>
      <c r="AS440" s="18">
        <v>0.0</v>
      </c>
      <c r="AT440" s="19">
        <v>41.18619</v>
      </c>
      <c r="AU440" s="19">
        <v>20.066</v>
      </c>
      <c r="AV440" s="19">
        <v>187.96</v>
      </c>
      <c r="AW440" s="19">
        <v>111.506</v>
      </c>
      <c r="AX440" s="17">
        <f t="shared" si="3"/>
        <v>84.11132545</v>
      </c>
      <c r="AY440" s="17">
        <v>0.0</v>
      </c>
      <c r="AZ440" s="17">
        <v>0.0</v>
      </c>
      <c r="BA440" s="17">
        <v>0.0</v>
      </c>
      <c r="BB440" s="17">
        <v>0.0</v>
      </c>
      <c r="BC440" s="17">
        <f t="shared" si="7"/>
        <v>0</v>
      </c>
      <c r="BD440" s="61" t="s">
        <v>1615</v>
      </c>
      <c r="BE440" s="88" t="s">
        <v>2809</v>
      </c>
    </row>
    <row r="441" ht="15.75" customHeight="1">
      <c r="A441" s="11">
        <v>5000033.0</v>
      </c>
      <c r="B441" s="8"/>
      <c r="C441" s="61">
        <v>5.0</v>
      </c>
      <c r="D441" s="61" t="s">
        <v>2089</v>
      </c>
      <c r="E441" s="8">
        <v>5.0</v>
      </c>
      <c r="F441" s="8" t="s">
        <v>2615</v>
      </c>
      <c r="G441" s="8">
        <v>1.0</v>
      </c>
      <c r="H441" s="8" t="s">
        <v>2616</v>
      </c>
      <c r="I441" s="11">
        <v>6.91835133898E11</v>
      </c>
      <c r="J441" s="11">
        <v>6.91835133898E11</v>
      </c>
      <c r="K441" s="33" t="s">
        <v>2804</v>
      </c>
      <c r="L441" s="8" t="s">
        <v>2810</v>
      </c>
      <c r="M441" s="26" t="s">
        <v>2806</v>
      </c>
      <c r="N441" s="11">
        <f t="shared" si="1"/>
        <v>20</v>
      </c>
      <c r="O441" s="8" t="s">
        <v>1609</v>
      </c>
      <c r="P441" s="8" t="s">
        <v>2621</v>
      </c>
      <c r="Q441" s="29">
        <f t="shared" si="8"/>
        <v>9703.465517</v>
      </c>
      <c r="R441" s="12">
        <v>11256.02</v>
      </c>
      <c r="S441" s="8" t="s">
        <v>238</v>
      </c>
      <c r="T441" s="9" t="s">
        <v>2622</v>
      </c>
      <c r="U441" s="9" t="s">
        <v>2623</v>
      </c>
      <c r="V441" s="13">
        <v>45411.0</v>
      </c>
      <c r="W441" s="8" t="s">
        <v>2811</v>
      </c>
      <c r="X441" s="11"/>
      <c r="Y441" s="23"/>
      <c r="Z441" s="11"/>
      <c r="AA441" s="11"/>
      <c r="AB441" s="11"/>
      <c r="AC441" s="15" t="s">
        <v>2807</v>
      </c>
      <c r="AD441" s="11"/>
      <c r="AE441" s="11"/>
      <c r="AF441" s="11" t="s">
        <v>2812</v>
      </c>
      <c r="AG441" s="8">
        <f>'Disponibilidad en canales comer'!M317</f>
        <v>1</v>
      </c>
      <c r="AH441" s="8">
        <f>COUNTIF('Composición de COMBOS'!B:B,A441)</f>
        <v>0</v>
      </c>
      <c r="AI441" s="8">
        <v>1.0</v>
      </c>
      <c r="AJ441" s="8">
        <v>1.0</v>
      </c>
      <c r="AK441" s="8" t="s">
        <v>75</v>
      </c>
      <c r="AL441" s="17">
        <v>31.79683</v>
      </c>
      <c r="AM441" s="17">
        <v>36.068</v>
      </c>
      <c r="AN441" s="17">
        <v>167.894</v>
      </c>
      <c r="AO441" s="17">
        <v>102.616</v>
      </c>
      <c r="AP441" s="18">
        <v>0.0</v>
      </c>
      <c r="AQ441" s="18">
        <v>0.0</v>
      </c>
      <c r="AR441" s="18">
        <v>0.0</v>
      </c>
      <c r="AS441" s="18">
        <v>0.0</v>
      </c>
      <c r="AT441" s="19">
        <v>41.18619</v>
      </c>
      <c r="AU441" s="19">
        <v>20.066</v>
      </c>
      <c r="AV441" s="19">
        <v>187.96</v>
      </c>
      <c r="AW441" s="19">
        <v>111.506</v>
      </c>
      <c r="AX441" s="17">
        <f t="shared" si="3"/>
        <v>84.11132545</v>
      </c>
      <c r="AY441" s="18">
        <v>0.0</v>
      </c>
      <c r="AZ441" s="18">
        <v>0.0</v>
      </c>
      <c r="BA441" s="18">
        <v>0.0</v>
      </c>
      <c r="BB441" s="18">
        <v>0.0</v>
      </c>
      <c r="BC441" s="17">
        <f t="shared" si="7"/>
        <v>0</v>
      </c>
      <c r="BD441" s="61" t="s">
        <v>1615</v>
      </c>
      <c r="BE441" s="88" t="s">
        <v>2813</v>
      </c>
    </row>
    <row r="442" ht="15.75" customHeight="1">
      <c r="A442" s="11">
        <v>5000034.0</v>
      </c>
      <c r="B442" s="8"/>
      <c r="C442" s="61">
        <v>5.0</v>
      </c>
      <c r="D442" s="61" t="s">
        <v>2089</v>
      </c>
      <c r="E442" s="8">
        <v>5.0</v>
      </c>
      <c r="F442" s="8" t="s">
        <v>2615</v>
      </c>
      <c r="G442" s="8">
        <v>1.0</v>
      </c>
      <c r="H442" s="8" t="s">
        <v>2616</v>
      </c>
      <c r="I442" s="61">
        <v>6.91835134093E11</v>
      </c>
      <c r="J442" s="61">
        <v>6.91835134093E11</v>
      </c>
      <c r="K442" s="8" t="s">
        <v>2698</v>
      </c>
      <c r="L442" s="8" t="s">
        <v>2814</v>
      </c>
      <c r="M442" s="26" t="s">
        <v>2815</v>
      </c>
      <c r="N442" s="11">
        <f t="shared" si="1"/>
        <v>20</v>
      </c>
      <c r="O442" s="8" t="s">
        <v>1609</v>
      </c>
      <c r="P442" s="8" t="s">
        <v>2621</v>
      </c>
      <c r="Q442" s="12">
        <f t="shared" si="8"/>
        <v>13493.83621</v>
      </c>
      <c r="R442" s="12">
        <v>15652.85</v>
      </c>
      <c r="S442" s="8" t="s">
        <v>238</v>
      </c>
      <c r="T442" s="9" t="s">
        <v>2622</v>
      </c>
      <c r="U442" s="9" t="s">
        <v>2623</v>
      </c>
      <c r="V442" s="13">
        <v>45411.0</v>
      </c>
      <c r="W442" s="8" t="s">
        <v>2816</v>
      </c>
      <c r="X442" s="11"/>
      <c r="Y442" s="23"/>
      <c r="Z442" s="11"/>
      <c r="AA442" s="11"/>
      <c r="AB442" s="11"/>
      <c r="AC442" s="15" t="s">
        <v>2816</v>
      </c>
      <c r="AD442" s="11"/>
      <c r="AE442" s="11"/>
      <c r="AF442" s="11" t="s">
        <v>2817</v>
      </c>
      <c r="AG442" s="8">
        <f>'Disponibilidad en canales comer'!M318</f>
        <v>1</v>
      </c>
      <c r="AH442" s="8">
        <f>COUNTIF('Composición de COMBOS'!B:B,A442)</f>
        <v>0</v>
      </c>
      <c r="AI442" s="8">
        <v>1.0</v>
      </c>
      <c r="AJ442" s="8">
        <v>1.0</v>
      </c>
      <c r="AK442" s="8" t="s">
        <v>75</v>
      </c>
      <c r="AL442" s="17">
        <v>45.903548</v>
      </c>
      <c r="AM442" s="17">
        <v>36.322</v>
      </c>
      <c r="AN442" s="17">
        <v>192.786</v>
      </c>
      <c r="AO442" s="17">
        <v>116.332</v>
      </c>
      <c r="AP442" s="19">
        <v>0.0</v>
      </c>
      <c r="AQ442" s="19">
        <v>0.0</v>
      </c>
      <c r="AR442" s="19">
        <v>0.0</v>
      </c>
      <c r="AS442" s="19">
        <v>0.0</v>
      </c>
      <c r="AT442" s="17">
        <v>58.377338</v>
      </c>
      <c r="AU442" s="17">
        <v>22.86</v>
      </c>
      <c r="AV442" s="17">
        <v>211.582</v>
      </c>
      <c r="AW442" s="17">
        <v>121.412</v>
      </c>
      <c r="AX442" s="17">
        <f t="shared" si="3"/>
        <v>117.4482508</v>
      </c>
      <c r="AY442" s="18">
        <v>0.0</v>
      </c>
      <c r="AZ442" s="18">
        <v>0.0</v>
      </c>
      <c r="BA442" s="18">
        <v>0.0</v>
      </c>
      <c r="BB442" s="18">
        <v>0.0</v>
      </c>
      <c r="BC442" s="17">
        <f t="shared" si="7"/>
        <v>0</v>
      </c>
      <c r="BD442" s="61" t="s">
        <v>1615</v>
      </c>
      <c r="BE442" s="88" t="s">
        <v>2818</v>
      </c>
    </row>
    <row r="443" ht="15.75" customHeight="1">
      <c r="A443" s="11">
        <v>5000035.0</v>
      </c>
      <c r="B443" s="8"/>
      <c r="C443" s="8">
        <v>5.0</v>
      </c>
      <c r="D443" s="8" t="s">
        <v>2089</v>
      </c>
      <c r="E443" s="8">
        <v>5.0</v>
      </c>
      <c r="F443" s="8" t="s">
        <v>2615</v>
      </c>
      <c r="G443" s="8">
        <v>1.0</v>
      </c>
      <c r="H443" s="8" t="s">
        <v>2616</v>
      </c>
      <c r="I443" s="44"/>
      <c r="J443" s="44"/>
      <c r="K443" s="8" t="s">
        <v>2819</v>
      </c>
      <c r="L443" s="8" t="s">
        <v>2820</v>
      </c>
      <c r="M443" s="26" t="s">
        <v>2821</v>
      </c>
      <c r="N443" s="11">
        <f t="shared" si="1"/>
        <v>17</v>
      </c>
      <c r="O443" s="8" t="s">
        <v>1609</v>
      </c>
      <c r="P443" s="8" t="s">
        <v>2084</v>
      </c>
      <c r="Q443" s="29"/>
      <c r="R443" s="12">
        <f t="shared" ref="R443:R461" si="9">Q443*1.16</f>
        <v>0</v>
      </c>
      <c r="S443" s="8" t="s">
        <v>238</v>
      </c>
      <c r="T443" s="9" t="s">
        <v>2622</v>
      </c>
      <c r="U443" s="9" t="s">
        <v>2623</v>
      </c>
      <c r="V443" s="13">
        <v>45484.0</v>
      </c>
      <c r="W443" s="8" t="s">
        <v>2822</v>
      </c>
      <c r="X443" s="11"/>
      <c r="Y443" s="23"/>
      <c r="Z443" s="11"/>
      <c r="AA443" s="11"/>
      <c r="AB443" s="11"/>
      <c r="AC443" s="15"/>
      <c r="AD443" s="11"/>
      <c r="AE443" s="11"/>
      <c r="AF443" s="11"/>
      <c r="AG443" s="8">
        <f>'Disponibilidad en canales comer'!M319</f>
        <v>0</v>
      </c>
      <c r="AH443" s="8">
        <f>COUNTIF('Composición de COMBOS'!B:B,A443)</f>
        <v>0</v>
      </c>
      <c r="AI443" s="8">
        <v>1.0</v>
      </c>
      <c r="AJ443" s="8">
        <v>1.0</v>
      </c>
      <c r="AK443" s="8" t="s">
        <v>75</v>
      </c>
      <c r="AL443" s="17">
        <v>10.20583</v>
      </c>
      <c r="AM443" s="17">
        <v>25.654</v>
      </c>
      <c r="AN443" s="17">
        <v>122.682</v>
      </c>
      <c r="AO443" s="17">
        <v>75.692</v>
      </c>
      <c r="AP443" s="19">
        <v>0.0</v>
      </c>
      <c r="AQ443" s="19">
        <v>0.0</v>
      </c>
      <c r="AR443" s="19">
        <v>0.0</v>
      </c>
      <c r="AS443" s="19">
        <v>0.0</v>
      </c>
      <c r="AT443" s="17">
        <v>6.80389</v>
      </c>
      <c r="AU443" s="17">
        <v>13.462</v>
      </c>
      <c r="AV443" s="17">
        <v>139.954</v>
      </c>
      <c r="AW443" s="17">
        <v>86.36</v>
      </c>
      <c r="AX443" s="17">
        <f t="shared" si="3"/>
        <v>32.54149724</v>
      </c>
      <c r="AY443" s="17">
        <v>0.0</v>
      </c>
      <c r="AZ443" s="17">
        <v>0.0</v>
      </c>
      <c r="BA443" s="17">
        <v>0.0</v>
      </c>
      <c r="BB443" s="17">
        <v>0.0</v>
      </c>
      <c r="BC443" s="17">
        <f t="shared" si="7"/>
        <v>0</v>
      </c>
      <c r="BD443" s="8" t="s">
        <v>76</v>
      </c>
      <c r="BE443" s="88" t="s">
        <v>2823</v>
      </c>
    </row>
    <row r="444" ht="15.75" customHeight="1">
      <c r="A444" s="11">
        <v>5000036.0</v>
      </c>
      <c r="B444" s="8"/>
      <c r="C444" s="8">
        <v>5.0</v>
      </c>
      <c r="D444" s="8" t="s">
        <v>2089</v>
      </c>
      <c r="E444" s="8">
        <v>5.0</v>
      </c>
      <c r="F444" s="8" t="s">
        <v>2615</v>
      </c>
      <c r="G444" s="8">
        <v>1.0</v>
      </c>
      <c r="H444" s="8" t="s">
        <v>2616</v>
      </c>
      <c r="I444" s="44"/>
      <c r="J444" s="44">
        <v>8.46042065245E11</v>
      </c>
      <c r="K444" s="8" t="s">
        <v>2824</v>
      </c>
      <c r="L444" s="8" t="s">
        <v>2825</v>
      </c>
      <c r="M444" s="26" t="s">
        <v>2826</v>
      </c>
      <c r="N444" s="11">
        <f t="shared" si="1"/>
        <v>17</v>
      </c>
      <c r="O444" s="8" t="s">
        <v>1609</v>
      </c>
      <c r="P444" s="8" t="s">
        <v>2084</v>
      </c>
      <c r="Q444" s="29"/>
      <c r="R444" s="12">
        <f t="shared" si="9"/>
        <v>0</v>
      </c>
      <c r="S444" s="8" t="s">
        <v>238</v>
      </c>
      <c r="T444" s="9" t="s">
        <v>2622</v>
      </c>
      <c r="U444" s="9" t="s">
        <v>2623</v>
      </c>
      <c r="V444" s="13">
        <v>45484.0</v>
      </c>
      <c r="W444" s="8" t="s">
        <v>2827</v>
      </c>
      <c r="X444" s="11"/>
      <c r="Y444" s="23"/>
      <c r="Z444" s="11"/>
      <c r="AA444" s="11"/>
      <c r="AB444" s="11"/>
      <c r="AC444" s="15"/>
      <c r="AD444" s="11"/>
      <c r="AE444" s="11"/>
      <c r="AF444" s="11"/>
      <c r="AG444" s="8">
        <f>'Disponibilidad en canales comer'!M320</f>
        <v>0</v>
      </c>
      <c r="AH444" s="8">
        <f>COUNTIF('Composición de COMBOS'!B:B,A444)</f>
        <v>0</v>
      </c>
      <c r="AI444" s="8">
        <v>1.0</v>
      </c>
      <c r="AJ444" s="8">
        <v>1.0</v>
      </c>
      <c r="AK444" s="8" t="s">
        <v>75</v>
      </c>
      <c r="AL444" s="17">
        <v>11.11301</v>
      </c>
      <c r="AM444" s="17">
        <v>29.972</v>
      </c>
      <c r="AN444" s="17">
        <v>128.524</v>
      </c>
      <c r="AO444" s="17">
        <v>80.01</v>
      </c>
      <c r="AP444" s="19">
        <v>0.0</v>
      </c>
      <c r="AQ444" s="19">
        <v>0.0</v>
      </c>
      <c r="AR444" s="19">
        <v>0.0</v>
      </c>
      <c r="AS444" s="19">
        <v>0.0</v>
      </c>
      <c r="AT444" s="17">
        <v>17.00971</v>
      </c>
      <c r="AU444" s="17">
        <v>14.478</v>
      </c>
      <c r="AV444" s="17">
        <v>145.034</v>
      </c>
      <c r="AW444" s="17">
        <v>88.392</v>
      </c>
      <c r="AX444" s="17">
        <f t="shared" si="3"/>
        <v>37.12114413</v>
      </c>
      <c r="AY444" s="17">
        <v>0.0</v>
      </c>
      <c r="AZ444" s="17">
        <v>0.0</v>
      </c>
      <c r="BA444" s="17">
        <v>0.0</v>
      </c>
      <c r="BB444" s="17">
        <v>0.0</v>
      </c>
      <c r="BC444" s="17">
        <f t="shared" si="7"/>
        <v>0</v>
      </c>
      <c r="BD444" s="8" t="s">
        <v>76</v>
      </c>
      <c r="BE444" s="88" t="s">
        <v>2828</v>
      </c>
    </row>
    <row r="445" ht="15.75" customHeight="1">
      <c r="A445" s="11">
        <v>5000037.0</v>
      </c>
      <c r="B445" s="8"/>
      <c r="C445" s="8">
        <v>5.0</v>
      </c>
      <c r="D445" s="8" t="s">
        <v>2089</v>
      </c>
      <c r="E445" s="8">
        <v>5.0</v>
      </c>
      <c r="F445" s="8" t="s">
        <v>2615</v>
      </c>
      <c r="G445" s="8">
        <v>1.0</v>
      </c>
      <c r="H445" s="8" t="s">
        <v>2616</v>
      </c>
      <c r="I445" s="44"/>
      <c r="J445" s="44"/>
      <c r="K445" s="8" t="s">
        <v>2829</v>
      </c>
      <c r="L445" s="8" t="s">
        <v>2830</v>
      </c>
      <c r="M445" s="26" t="s">
        <v>2831</v>
      </c>
      <c r="N445" s="11">
        <f t="shared" si="1"/>
        <v>17</v>
      </c>
      <c r="O445" s="8" t="s">
        <v>1609</v>
      </c>
      <c r="P445" s="8" t="s">
        <v>2084</v>
      </c>
      <c r="Q445" s="29"/>
      <c r="R445" s="12">
        <f t="shared" si="9"/>
        <v>0</v>
      </c>
      <c r="S445" s="8" t="s">
        <v>238</v>
      </c>
      <c r="T445" s="9" t="s">
        <v>2622</v>
      </c>
      <c r="U445" s="9" t="s">
        <v>2623</v>
      </c>
      <c r="V445" s="13">
        <v>45485.0</v>
      </c>
      <c r="W445" s="8" t="s">
        <v>2832</v>
      </c>
      <c r="X445" s="11"/>
      <c r="Y445" s="23"/>
      <c r="Z445" s="11"/>
      <c r="AA445" s="11"/>
      <c r="AB445" s="11"/>
      <c r="AC445" s="15"/>
      <c r="AD445" s="11"/>
      <c r="AE445" s="11"/>
      <c r="AF445" s="11"/>
      <c r="AG445" s="8">
        <f>'Disponibilidad en canales comer'!M321</f>
        <v>0</v>
      </c>
      <c r="AH445" s="8">
        <f>COUNTIF('Composición de COMBOS'!B:B,A445)</f>
        <v>0</v>
      </c>
      <c r="AI445" s="8">
        <v>1.0</v>
      </c>
      <c r="AJ445" s="8">
        <v>1.0</v>
      </c>
      <c r="AK445" s="8" t="s">
        <v>75</v>
      </c>
      <c r="AL445" s="17">
        <v>14.10672</v>
      </c>
      <c r="AM445" s="17">
        <v>29.972</v>
      </c>
      <c r="AN445" s="17">
        <v>144.526</v>
      </c>
      <c r="AO445" s="17">
        <v>87.884</v>
      </c>
      <c r="AP445" s="19">
        <v>0.0</v>
      </c>
      <c r="AQ445" s="19">
        <v>0.0</v>
      </c>
      <c r="AR445" s="19">
        <v>0.0</v>
      </c>
      <c r="AS445" s="19">
        <v>0.0</v>
      </c>
      <c r="AT445" s="17">
        <v>22.18067</v>
      </c>
      <c r="AU445" s="17">
        <v>15.494</v>
      </c>
      <c r="AV445" s="17">
        <v>164.592</v>
      </c>
      <c r="AW445" s="17">
        <v>100.076</v>
      </c>
      <c r="AX445" s="17">
        <f t="shared" si="3"/>
        <v>51.04253182</v>
      </c>
      <c r="AY445" s="17">
        <v>0.0</v>
      </c>
      <c r="AZ445" s="17">
        <v>0.0</v>
      </c>
      <c r="BA445" s="17">
        <v>0.0</v>
      </c>
      <c r="BB445" s="17">
        <v>0.0</v>
      </c>
      <c r="BC445" s="17">
        <f t="shared" si="7"/>
        <v>0</v>
      </c>
      <c r="BD445" s="8" t="s">
        <v>76</v>
      </c>
      <c r="BE445" s="88" t="s">
        <v>2833</v>
      </c>
    </row>
    <row r="446" ht="15.75" customHeight="1">
      <c r="A446" s="11">
        <v>5000038.0</v>
      </c>
      <c r="B446" s="8"/>
      <c r="C446" s="8">
        <v>5.0</v>
      </c>
      <c r="D446" s="8" t="s">
        <v>2089</v>
      </c>
      <c r="E446" s="8">
        <v>5.0</v>
      </c>
      <c r="F446" s="8" t="s">
        <v>2615</v>
      </c>
      <c r="G446" s="8">
        <v>1.0</v>
      </c>
      <c r="H446" s="8" t="s">
        <v>2616</v>
      </c>
      <c r="I446" s="44" t="s">
        <v>2834</v>
      </c>
      <c r="J446" s="44">
        <v>6.91835140896E11</v>
      </c>
      <c r="K446" s="8" t="s">
        <v>2835</v>
      </c>
      <c r="L446" s="8" t="s">
        <v>2836</v>
      </c>
      <c r="M446" s="26" t="s">
        <v>2837</v>
      </c>
      <c r="N446" s="11">
        <f t="shared" si="1"/>
        <v>20</v>
      </c>
      <c r="O446" s="8" t="s">
        <v>1609</v>
      </c>
      <c r="P446" s="8" t="s">
        <v>2621</v>
      </c>
      <c r="Q446" s="29">
        <v>8981.54081632653</v>
      </c>
      <c r="R446" s="12">
        <f t="shared" si="9"/>
        <v>10418.58735</v>
      </c>
      <c r="S446" s="8" t="s">
        <v>238</v>
      </c>
      <c r="T446" s="9" t="s">
        <v>2622</v>
      </c>
      <c r="U446" s="9" t="s">
        <v>2623</v>
      </c>
      <c r="V446" s="13">
        <v>45435.0</v>
      </c>
      <c r="W446" s="8" t="s">
        <v>2838</v>
      </c>
      <c r="X446" s="11"/>
      <c r="Y446" s="23"/>
      <c r="Z446" s="11"/>
      <c r="AA446" s="11"/>
      <c r="AB446" s="11"/>
      <c r="AC446" s="15"/>
      <c r="AD446" s="11"/>
      <c r="AE446" s="11"/>
      <c r="AF446" s="11" t="s">
        <v>2839</v>
      </c>
      <c r="AG446" s="8">
        <f>'Disponibilidad en canales comer'!M322</f>
        <v>1</v>
      </c>
      <c r="AH446" s="8">
        <f>COUNTIF('Composición de COMBOS'!B:B,A446)</f>
        <v>0</v>
      </c>
      <c r="AI446" s="8">
        <v>1.0</v>
      </c>
      <c r="AJ446" s="8">
        <v>1.0</v>
      </c>
      <c r="AK446" s="8" t="s">
        <v>75</v>
      </c>
      <c r="AL446" s="17">
        <v>28.80312</v>
      </c>
      <c r="AM446" s="17">
        <v>36.068</v>
      </c>
      <c r="AN446" s="17">
        <v>156.21</v>
      </c>
      <c r="AO446" s="17">
        <v>97.282</v>
      </c>
      <c r="AP446" s="19">
        <v>0.0</v>
      </c>
      <c r="AQ446" s="19">
        <v>0.0</v>
      </c>
      <c r="AR446" s="19">
        <v>0.0</v>
      </c>
      <c r="AS446" s="19">
        <v>0.0</v>
      </c>
      <c r="AT446" s="17">
        <v>36.69562</v>
      </c>
      <c r="AU446" s="17">
        <v>18.796</v>
      </c>
      <c r="AV446" s="17">
        <v>176.022</v>
      </c>
      <c r="AW446" s="17">
        <v>106.934</v>
      </c>
      <c r="AX446" s="17">
        <f t="shared" si="3"/>
        <v>70.75843123</v>
      </c>
      <c r="AY446" s="17">
        <v>0.0</v>
      </c>
      <c r="AZ446" s="17">
        <v>0.0</v>
      </c>
      <c r="BA446" s="17">
        <v>0.0</v>
      </c>
      <c r="BB446" s="17">
        <v>0.0</v>
      </c>
      <c r="BC446" s="17">
        <f t="shared" si="7"/>
        <v>0</v>
      </c>
      <c r="BD446" s="8" t="s">
        <v>1615</v>
      </c>
      <c r="BE446" s="88" t="s">
        <v>2840</v>
      </c>
    </row>
    <row r="447" ht="15.75" customHeight="1">
      <c r="A447" s="11">
        <v>5000039.0</v>
      </c>
      <c r="B447" s="8"/>
      <c r="C447" s="8">
        <v>5.0</v>
      </c>
      <c r="D447" s="8" t="s">
        <v>2089</v>
      </c>
      <c r="E447" s="8">
        <v>5.0</v>
      </c>
      <c r="F447" s="8" t="s">
        <v>2615</v>
      </c>
      <c r="G447" s="8">
        <v>1.0</v>
      </c>
      <c r="H447" s="8" t="s">
        <v>2616</v>
      </c>
      <c r="I447" s="44">
        <v>6.91835140896E11</v>
      </c>
      <c r="J447" s="44">
        <v>6.91835140896E11</v>
      </c>
      <c r="K447" s="8" t="s">
        <v>2835</v>
      </c>
      <c r="L447" s="8" t="s">
        <v>2841</v>
      </c>
      <c r="M447" s="26" t="s">
        <v>2837</v>
      </c>
      <c r="N447" s="11">
        <f t="shared" si="1"/>
        <v>20</v>
      </c>
      <c r="O447" s="8" t="s">
        <v>1609</v>
      </c>
      <c r="P447" s="8" t="s">
        <v>2621</v>
      </c>
      <c r="Q447" s="29">
        <v>8981.54081632653</v>
      </c>
      <c r="R447" s="12">
        <f t="shared" si="9"/>
        <v>10418.58735</v>
      </c>
      <c r="S447" s="8" t="s">
        <v>238</v>
      </c>
      <c r="T447" s="9" t="s">
        <v>2622</v>
      </c>
      <c r="U447" s="9" t="s">
        <v>2623</v>
      </c>
      <c r="V447" s="13">
        <v>45435.0</v>
      </c>
      <c r="W447" s="8" t="s">
        <v>2842</v>
      </c>
      <c r="X447" s="11"/>
      <c r="Y447" s="23"/>
      <c r="Z447" s="11"/>
      <c r="AA447" s="11"/>
      <c r="AB447" s="11"/>
      <c r="AC447" s="15"/>
      <c r="AD447" s="11"/>
      <c r="AE447" s="11"/>
      <c r="AF447" s="11" t="s">
        <v>2843</v>
      </c>
      <c r="AG447" s="8">
        <f>'Disponibilidad en canales comer'!M323</f>
        <v>0</v>
      </c>
      <c r="AH447" s="8">
        <f>COUNTIF('Composición de COMBOS'!B:B,A447)</f>
        <v>0</v>
      </c>
      <c r="AI447" s="8">
        <v>1.0</v>
      </c>
      <c r="AJ447" s="8">
        <v>1.0</v>
      </c>
      <c r="AK447" s="8" t="s">
        <v>75</v>
      </c>
      <c r="AL447" s="17">
        <v>28.80312</v>
      </c>
      <c r="AM447" s="17">
        <v>36.068</v>
      </c>
      <c r="AN447" s="17">
        <v>156.21</v>
      </c>
      <c r="AO447" s="17">
        <v>97.282</v>
      </c>
      <c r="AP447" s="19">
        <v>0.0</v>
      </c>
      <c r="AQ447" s="19">
        <v>0.0</v>
      </c>
      <c r="AR447" s="19">
        <v>0.0</v>
      </c>
      <c r="AS447" s="19">
        <v>0.0</v>
      </c>
      <c r="AT447" s="17">
        <v>36.69562</v>
      </c>
      <c r="AU447" s="17">
        <v>18.796</v>
      </c>
      <c r="AV447" s="17">
        <v>176.022</v>
      </c>
      <c r="AW447" s="17">
        <v>106.934</v>
      </c>
      <c r="AX447" s="17">
        <f t="shared" si="3"/>
        <v>70.75843123</v>
      </c>
      <c r="AY447" s="17">
        <v>0.0</v>
      </c>
      <c r="AZ447" s="17">
        <v>0.0</v>
      </c>
      <c r="BA447" s="17">
        <v>0.0</v>
      </c>
      <c r="BB447" s="17">
        <v>0.0</v>
      </c>
      <c r="BC447" s="17">
        <f t="shared" si="7"/>
        <v>0</v>
      </c>
      <c r="BD447" s="8" t="s">
        <v>1615</v>
      </c>
      <c r="BE447" s="88" t="s">
        <v>2844</v>
      </c>
    </row>
    <row r="448" ht="15.75" customHeight="1">
      <c r="A448" s="11">
        <v>5000040.0</v>
      </c>
      <c r="B448" s="8"/>
      <c r="C448" s="8">
        <v>5.0</v>
      </c>
      <c r="D448" s="8" t="s">
        <v>2089</v>
      </c>
      <c r="E448" s="8">
        <v>5.0</v>
      </c>
      <c r="F448" s="8" t="s">
        <v>2615</v>
      </c>
      <c r="G448" s="8">
        <v>1.0</v>
      </c>
      <c r="H448" s="8" t="s">
        <v>2616</v>
      </c>
      <c r="I448" s="44"/>
      <c r="J448" s="44"/>
      <c r="K448" s="8" t="s">
        <v>2845</v>
      </c>
      <c r="L448" s="8" t="s">
        <v>2846</v>
      </c>
      <c r="M448" s="26" t="s">
        <v>2847</v>
      </c>
      <c r="N448" s="11">
        <f t="shared" si="1"/>
        <v>17</v>
      </c>
      <c r="O448" s="8" t="s">
        <v>1609</v>
      </c>
      <c r="P448" s="8" t="s">
        <v>2084</v>
      </c>
      <c r="Q448" s="29"/>
      <c r="R448" s="12">
        <f t="shared" si="9"/>
        <v>0</v>
      </c>
      <c r="S448" s="8" t="s">
        <v>238</v>
      </c>
      <c r="T448" s="9" t="s">
        <v>2622</v>
      </c>
      <c r="U448" s="9" t="s">
        <v>2623</v>
      </c>
      <c r="V448" s="13">
        <v>45485.0</v>
      </c>
      <c r="W448" s="8" t="s">
        <v>2848</v>
      </c>
      <c r="X448" s="11"/>
      <c r="Y448" s="23"/>
      <c r="Z448" s="11"/>
      <c r="AA448" s="11"/>
      <c r="AB448" s="11"/>
      <c r="AC448" s="15"/>
      <c r="AD448" s="11"/>
      <c r="AE448" s="11"/>
      <c r="AF448" s="11"/>
      <c r="AG448" s="8">
        <f>'Disponibilidad en canales comer'!M324</f>
        <v>0</v>
      </c>
      <c r="AH448" s="8">
        <f>COUNTIF('Composición de COMBOS'!B:B,A448)</f>
        <v>0</v>
      </c>
      <c r="AI448" s="8">
        <v>1.0</v>
      </c>
      <c r="AJ448" s="8">
        <v>1.0</v>
      </c>
      <c r="AK448" s="8" t="s">
        <v>75</v>
      </c>
      <c r="AL448" s="17">
        <v>18.50657</v>
      </c>
      <c r="AM448" s="17">
        <v>34.036</v>
      </c>
      <c r="AN448" s="17">
        <v>156.718</v>
      </c>
      <c r="AO448" s="17">
        <v>93.218</v>
      </c>
      <c r="AP448" s="19">
        <v>0.0</v>
      </c>
      <c r="AQ448" s="19">
        <v>0.0</v>
      </c>
      <c r="AR448" s="19">
        <v>0.0</v>
      </c>
      <c r="AS448" s="19">
        <v>0.0</v>
      </c>
      <c r="AT448" s="94">
        <v>18.5</v>
      </c>
      <c r="AU448" s="17">
        <v>15.748</v>
      </c>
      <c r="AV448" s="17">
        <v>169.672</v>
      </c>
      <c r="AW448" s="17">
        <v>102.108</v>
      </c>
      <c r="AX448" s="17">
        <f t="shared" si="3"/>
        <v>54.56640607</v>
      </c>
      <c r="AY448" s="17">
        <v>0.0</v>
      </c>
      <c r="AZ448" s="17">
        <v>0.0</v>
      </c>
      <c r="BA448" s="17">
        <v>0.0</v>
      </c>
      <c r="BB448" s="17">
        <v>0.0</v>
      </c>
      <c r="BC448" s="17">
        <f t="shared" si="7"/>
        <v>0</v>
      </c>
      <c r="BD448" s="8" t="s">
        <v>76</v>
      </c>
      <c r="BE448" s="88" t="s">
        <v>2849</v>
      </c>
    </row>
    <row r="449" ht="15.75" customHeight="1">
      <c r="A449" s="11">
        <v>5000041.0</v>
      </c>
      <c r="B449" s="8"/>
      <c r="C449" s="8">
        <v>5.0</v>
      </c>
      <c r="D449" s="8" t="s">
        <v>2089</v>
      </c>
      <c r="E449" s="8">
        <v>5.0</v>
      </c>
      <c r="F449" s="8" t="s">
        <v>2615</v>
      </c>
      <c r="G449" s="8">
        <v>1.0</v>
      </c>
      <c r="H449" s="8" t="s">
        <v>2616</v>
      </c>
      <c r="I449" s="44"/>
      <c r="J449" s="44"/>
      <c r="K449" s="8" t="s">
        <v>2850</v>
      </c>
      <c r="L449" s="8" t="s">
        <v>2851</v>
      </c>
      <c r="M449" s="26" t="s">
        <v>2852</v>
      </c>
      <c r="N449" s="11">
        <f t="shared" si="1"/>
        <v>17</v>
      </c>
      <c r="O449" s="8" t="s">
        <v>1609</v>
      </c>
      <c r="P449" s="8" t="s">
        <v>2084</v>
      </c>
      <c r="Q449" s="29"/>
      <c r="R449" s="12">
        <f t="shared" si="9"/>
        <v>0</v>
      </c>
      <c r="S449" s="8" t="s">
        <v>238</v>
      </c>
      <c r="T449" s="9" t="s">
        <v>2622</v>
      </c>
      <c r="U449" s="9" t="s">
        <v>2623</v>
      </c>
      <c r="V449" s="13">
        <v>45485.0</v>
      </c>
      <c r="W449" s="8" t="s">
        <v>2853</v>
      </c>
      <c r="X449" s="11"/>
      <c r="Y449" s="23"/>
      <c r="Z449" s="11"/>
      <c r="AA449" s="11"/>
      <c r="AB449" s="11"/>
      <c r="AC449" s="15"/>
      <c r="AD449" s="11"/>
      <c r="AE449" s="11"/>
      <c r="AF449" s="11"/>
      <c r="AG449" s="8">
        <f>'Disponibilidad en canales comer'!M325</f>
        <v>0</v>
      </c>
      <c r="AH449" s="8">
        <f>COUNTIF('Composición de COMBOS'!B:B,A449)</f>
        <v>0</v>
      </c>
      <c r="AI449" s="8">
        <v>1.0</v>
      </c>
      <c r="AJ449" s="8">
        <v>1.0</v>
      </c>
      <c r="AK449" s="8" t="s">
        <v>75</v>
      </c>
      <c r="AL449" s="17">
        <v>29.98246</v>
      </c>
      <c r="AM449" s="17">
        <v>38.608</v>
      </c>
      <c r="AN449" s="17">
        <v>188.976</v>
      </c>
      <c r="AO449" s="17">
        <v>116.586</v>
      </c>
      <c r="AP449" s="19">
        <v>0.0</v>
      </c>
      <c r="AQ449" s="19">
        <v>0.0</v>
      </c>
      <c r="AR449" s="19">
        <v>0.0</v>
      </c>
      <c r="AS449" s="19">
        <v>0.0</v>
      </c>
      <c r="AT449" s="94">
        <v>30.0</v>
      </c>
      <c r="AU449" s="17">
        <v>21.082</v>
      </c>
      <c r="AV449" s="17">
        <v>204.978</v>
      </c>
      <c r="AW449" s="17">
        <v>119.888</v>
      </c>
      <c r="AX449" s="17">
        <f t="shared" si="3"/>
        <v>103.6155105</v>
      </c>
      <c r="AY449" s="17">
        <v>0.0</v>
      </c>
      <c r="AZ449" s="17">
        <v>0.0</v>
      </c>
      <c r="BA449" s="17">
        <v>0.0</v>
      </c>
      <c r="BB449" s="17">
        <v>0.0</v>
      </c>
      <c r="BC449" s="17">
        <f t="shared" si="7"/>
        <v>0</v>
      </c>
      <c r="BD449" s="8" t="s">
        <v>76</v>
      </c>
      <c r="BE449" s="88" t="s">
        <v>2854</v>
      </c>
    </row>
    <row r="450" ht="15.75" customHeight="1">
      <c r="A450" s="11">
        <v>5000042.0</v>
      </c>
      <c r="B450" s="8"/>
      <c r="C450" s="8">
        <v>5.0</v>
      </c>
      <c r="D450" s="8" t="s">
        <v>2089</v>
      </c>
      <c r="E450" s="8">
        <v>5.0</v>
      </c>
      <c r="F450" s="8" t="s">
        <v>2615</v>
      </c>
      <c r="G450" s="8">
        <v>1.0</v>
      </c>
      <c r="H450" s="8" t="s">
        <v>2616</v>
      </c>
      <c r="I450" s="44" t="s">
        <v>2855</v>
      </c>
      <c r="J450" s="44">
        <v>7.93888206892E11</v>
      </c>
      <c r="K450" s="8" t="s">
        <v>2856</v>
      </c>
      <c r="L450" s="8" t="s">
        <v>2857</v>
      </c>
      <c r="M450" s="26" t="s">
        <v>2858</v>
      </c>
      <c r="N450" s="11">
        <f t="shared" si="1"/>
        <v>20</v>
      </c>
      <c r="O450" s="8" t="s">
        <v>1609</v>
      </c>
      <c r="P450" s="8" t="s">
        <v>2621</v>
      </c>
      <c r="Q450" s="29">
        <v>14098.2</v>
      </c>
      <c r="R450" s="12">
        <f t="shared" si="9"/>
        <v>16353.912</v>
      </c>
      <c r="S450" s="8" t="s">
        <v>238</v>
      </c>
      <c r="T450" s="9" t="s">
        <v>2622</v>
      </c>
      <c r="U450" s="9" t="s">
        <v>2623</v>
      </c>
      <c r="V450" s="13">
        <v>45539.0</v>
      </c>
      <c r="W450" s="8" t="s">
        <v>2859</v>
      </c>
      <c r="X450" s="11"/>
      <c r="Y450" s="23"/>
      <c r="Z450" s="11"/>
      <c r="AA450" s="11"/>
      <c r="AB450" s="11"/>
      <c r="AC450" s="15"/>
      <c r="AD450" s="11"/>
      <c r="AE450" s="11"/>
      <c r="AF450" s="11" t="s">
        <v>2860</v>
      </c>
      <c r="AG450" s="8">
        <f>'Disponibilidad en canales comer'!M326</f>
        <v>1</v>
      </c>
      <c r="AH450" s="8">
        <f>COUNTIF('Composición de COMBOS'!B:B,A450)</f>
        <v>0</v>
      </c>
      <c r="AI450" s="8">
        <v>1.0</v>
      </c>
      <c r="AJ450" s="8">
        <v>1.0</v>
      </c>
      <c r="AK450" s="8" t="s">
        <v>75</v>
      </c>
      <c r="AL450" s="17">
        <v>45.903548</v>
      </c>
      <c r="AM450" s="17">
        <v>36.322</v>
      </c>
      <c r="AN450" s="17">
        <v>192.786</v>
      </c>
      <c r="AO450" s="17">
        <v>116.586</v>
      </c>
      <c r="AP450" s="19">
        <v>0.0</v>
      </c>
      <c r="AQ450" s="19">
        <v>0.0</v>
      </c>
      <c r="AR450" s="19">
        <v>0.0</v>
      </c>
      <c r="AS450" s="19">
        <v>0.0</v>
      </c>
      <c r="AT450" s="17">
        <v>58.377338</v>
      </c>
      <c r="AU450" s="17">
        <v>22.86</v>
      </c>
      <c r="AV450" s="17">
        <v>211.582</v>
      </c>
      <c r="AW450" s="17">
        <v>121.412</v>
      </c>
      <c r="AX450" s="17">
        <f t="shared" si="3"/>
        <v>117.4482508</v>
      </c>
      <c r="AY450" s="17">
        <v>0.0</v>
      </c>
      <c r="AZ450" s="17">
        <v>0.0</v>
      </c>
      <c r="BA450" s="17">
        <v>0.0</v>
      </c>
      <c r="BB450" s="17">
        <v>0.0</v>
      </c>
      <c r="BC450" s="17">
        <f t="shared" si="7"/>
        <v>0</v>
      </c>
      <c r="BD450" s="8" t="s">
        <v>1615</v>
      </c>
      <c r="BE450" s="88" t="s">
        <v>2861</v>
      </c>
    </row>
    <row r="451" ht="15.75" customHeight="1">
      <c r="A451" s="11">
        <v>5000043.0</v>
      </c>
      <c r="B451" s="8"/>
      <c r="C451" s="8">
        <v>5.0</v>
      </c>
      <c r="D451" s="8" t="s">
        <v>2089</v>
      </c>
      <c r="E451" s="8">
        <v>5.0</v>
      </c>
      <c r="F451" s="8" t="s">
        <v>2615</v>
      </c>
      <c r="G451" s="8">
        <v>1.0</v>
      </c>
      <c r="H451" s="8" t="s">
        <v>2616</v>
      </c>
      <c r="I451" s="44">
        <v>7.93888206892E11</v>
      </c>
      <c r="J451" s="44">
        <v>7.93888206892E11</v>
      </c>
      <c r="K451" s="8" t="s">
        <v>2856</v>
      </c>
      <c r="L451" s="8" t="s">
        <v>2862</v>
      </c>
      <c r="M451" s="26" t="s">
        <v>2858</v>
      </c>
      <c r="N451" s="11">
        <f t="shared" si="1"/>
        <v>20</v>
      </c>
      <c r="O451" s="8" t="s">
        <v>1609</v>
      </c>
      <c r="P451" s="8" t="s">
        <v>2621</v>
      </c>
      <c r="Q451" s="29">
        <v>14098.2</v>
      </c>
      <c r="R451" s="12">
        <f t="shared" si="9"/>
        <v>16353.912</v>
      </c>
      <c r="S451" s="8" t="s">
        <v>238</v>
      </c>
      <c r="T451" s="9" t="s">
        <v>2622</v>
      </c>
      <c r="U451" s="9" t="s">
        <v>2623</v>
      </c>
      <c r="V451" s="13">
        <v>45539.0</v>
      </c>
      <c r="W451" s="8" t="s">
        <v>2863</v>
      </c>
      <c r="X451" s="11"/>
      <c r="Y451" s="23"/>
      <c r="Z451" s="11"/>
      <c r="AA451" s="11"/>
      <c r="AB451" s="11"/>
      <c r="AC451" s="15"/>
      <c r="AD451" s="11"/>
      <c r="AE451" s="11"/>
      <c r="AF451" s="11" t="s">
        <v>2864</v>
      </c>
      <c r="AG451" s="8">
        <f>'Disponibilidad en canales comer'!M327</f>
        <v>0</v>
      </c>
      <c r="AH451" s="8">
        <f>COUNTIF('Composición de COMBOS'!B:B,A451)</f>
        <v>0</v>
      </c>
      <c r="AI451" s="8">
        <v>1.0</v>
      </c>
      <c r="AJ451" s="8">
        <v>1.0</v>
      </c>
      <c r="AK451" s="8" t="s">
        <v>75</v>
      </c>
      <c r="AL451" s="17">
        <v>45.903548</v>
      </c>
      <c r="AM451" s="17">
        <v>36.322</v>
      </c>
      <c r="AN451" s="17">
        <v>192.786</v>
      </c>
      <c r="AO451" s="17">
        <v>116.586</v>
      </c>
      <c r="AP451" s="19">
        <v>0.0</v>
      </c>
      <c r="AQ451" s="19">
        <v>0.0</v>
      </c>
      <c r="AR451" s="19">
        <v>0.0</v>
      </c>
      <c r="AS451" s="19">
        <v>0.0</v>
      </c>
      <c r="AT451" s="17">
        <v>58.377338</v>
      </c>
      <c r="AU451" s="17">
        <v>22.86</v>
      </c>
      <c r="AV451" s="17">
        <v>211.582</v>
      </c>
      <c r="AW451" s="17">
        <v>121.412</v>
      </c>
      <c r="AX451" s="17">
        <f t="shared" si="3"/>
        <v>117.4482508</v>
      </c>
      <c r="AY451" s="17">
        <v>0.0</v>
      </c>
      <c r="AZ451" s="17">
        <v>0.0</v>
      </c>
      <c r="BA451" s="17">
        <v>0.0</v>
      </c>
      <c r="BB451" s="17">
        <v>0.0</v>
      </c>
      <c r="BC451" s="17">
        <f t="shared" si="7"/>
        <v>0</v>
      </c>
      <c r="BD451" s="8" t="s">
        <v>1615</v>
      </c>
      <c r="BE451" s="88" t="s">
        <v>2865</v>
      </c>
    </row>
    <row r="452" ht="15.75" customHeight="1">
      <c r="A452" s="8">
        <v>5000044.0</v>
      </c>
      <c r="B452" s="8"/>
      <c r="C452" s="8">
        <v>5.0</v>
      </c>
      <c r="D452" s="8" t="s">
        <v>2089</v>
      </c>
      <c r="E452" s="8">
        <v>5.0</v>
      </c>
      <c r="F452" s="8" t="s">
        <v>2615</v>
      </c>
      <c r="G452" s="8">
        <v>1.0</v>
      </c>
      <c r="H452" s="8" t="s">
        <v>2616</v>
      </c>
      <c r="I452" s="33">
        <v>7.3238802001E11</v>
      </c>
      <c r="J452" s="33">
        <v>7.3238802001E11</v>
      </c>
      <c r="K452" s="8" t="s">
        <v>2866</v>
      </c>
      <c r="L452" s="8" t="s">
        <v>2867</v>
      </c>
      <c r="M452" s="26" t="s">
        <v>2868</v>
      </c>
      <c r="N452" s="11">
        <f t="shared" si="1"/>
        <v>20</v>
      </c>
      <c r="O452" s="8" t="s">
        <v>1609</v>
      </c>
      <c r="P452" s="8" t="s">
        <v>2621</v>
      </c>
      <c r="Q452" s="12">
        <v>8684.26</v>
      </c>
      <c r="R452" s="12">
        <f t="shared" si="9"/>
        <v>10073.7416</v>
      </c>
      <c r="S452" s="8" t="s">
        <v>238</v>
      </c>
      <c r="T452" s="9" t="s">
        <v>2622</v>
      </c>
      <c r="U452" s="9" t="s">
        <v>2623</v>
      </c>
      <c r="V452" s="13">
        <v>45576.0</v>
      </c>
      <c r="W452" s="8" t="s">
        <v>2869</v>
      </c>
      <c r="X452" s="11"/>
      <c r="Y452" s="23"/>
      <c r="Z452" s="11"/>
      <c r="AA452" s="11"/>
      <c r="AB452" s="11"/>
      <c r="AC452" s="15"/>
      <c r="AD452" s="11"/>
      <c r="AE452" s="11"/>
      <c r="AF452" s="8" t="s">
        <v>2870</v>
      </c>
      <c r="AG452" s="8">
        <f>'Disponibilidad en canales comer'!M328</f>
        <v>0</v>
      </c>
      <c r="AH452" s="8">
        <f>COUNTIF('Composición de COMBOS'!B:B,A452)</f>
        <v>0</v>
      </c>
      <c r="AI452" s="8">
        <v>1.0</v>
      </c>
      <c r="AJ452" s="8">
        <v>1.0</v>
      </c>
      <c r="AK452" s="8" t="s">
        <v>75</v>
      </c>
      <c r="AL452" s="17">
        <v>24.90222</v>
      </c>
      <c r="AM452" s="17">
        <v>29.464</v>
      </c>
      <c r="AN452" s="17">
        <v>145.288</v>
      </c>
      <c r="AO452" s="17">
        <v>90.678</v>
      </c>
      <c r="AP452" s="19">
        <v>0.0</v>
      </c>
      <c r="AQ452" s="19">
        <v>0.0</v>
      </c>
      <c r="AR452" s="19">
        <v>0.0</v>
      </c>
      <c r="AS452" s="19">
        <v>0.0</v>
      </c>
      <c r="AT452" s="17">
        <v>33.52048</v>
      </c>
      <c r="AU452" s="17">
        <v>20.32</v>
      </c>
      <c r="AV452" s="17">
        <v>166.878</v>
      </c>
      <c r="AW452" s="17">
        <v>106.934</v>
      </c>
      <c r="AX452" s="17">
        <f t="shared" si="3"/>
        <v>72.52180386</v>
      </c>
      <c r="AY452" s="17">
        <v>0.0</v>
      </c>
      <c r="AZ452" s="17">
        <v>0.0</v>
      </c>
      <c r="BA452" s="17">
        <v>0.0</v>
      </c>
      <c r="BB452" s="17">
        <v>0.0</v>
      </c>
      <c r="BC452" s="17">
        <f t="shared" si="7"/>
        <v>0</v>
      </c>
      <c r="BD452" s="8" t="s">
        <v>1615</v>
      </c>
      <c r="BE452" s="88" t="s">
        <v>2871</v>
      </c>
    </row>
    <row r="453" ht="15.75" customHeight="1">
      <c r="A453" s="8">
        <v>5000045.0</v>
      </c>
      <c r="B453" s="8"/>
      <c r="C453" s="8">
        <v>5.0</v>
      </c>
      <c r="D453" s="8" t="s">
        <v>2089</v>
      </c>
      <c r="E453" s="8">
        <v>5.0</v>
      </c>
      <c r="F453" s="8" t="s">
        <v>2615</v>
      </c>
      <c r="G453" s="8">
        <v>1.0</v>
      </c>
      <c r="H453" s="8" t="s">
        <v>2616</v>
      </c>
      <c r="I453" s="33" t="s">
        <v>2872</v>
      </c>
      <c r="J453" s="33">
        <v>7.3238802001E11</v>
      </c>
      <c r="K453" s="8" t="s">
        <v>2866</v>
      </c>
      <c r="L453" s="8" t="s">
        <v>2873</v>
      </c>
      <c r="M453" s="26" t="s">
        <v>2868</v>
      </c>
      <c r="N453" s="11">
        <f t="shared" si="1"/>
        <v>20</v>
      </c>
      <c r="O453" s="8" t="s">
        <v>1609</v>
      </c>
      <c r="P453" s="8" t="s">
        <v>2621</v>
      </c>
      <c r="Q453" s="12">
        <v>8684.26</v>
      </c>
      <c r="R453" s="12">
        <f t="shared" si="9"/>
        <v>10073.7416</v>
      </c>
      <c r="S453" s="8" t="s">
        <v>238</v>
      </c>
      <c r="T453" s="9" t="s">
        <v>2622</v>
      </c>
      <c r="U453" s="9" t="s">
        <v>2623</v>
      </c>
      <c r="V453" s="13">
        <v>45576.0</v>
      </c>
      <c r="W453" s="8" t="s">
        <v>2874</v>
      </c>
      <c r="X453" s="11"/>
      <c r="Y453" s="23"/>
      <c r="Z453" s="11"/>
      <c r="AA453" s="11"/>
      <c r="AB453" s="11"/>
      <c r="AC453" s="15"/>
      <c r="AD453" s="11"/>
      <c r="AE453" s="11"/>
      <c r="AF453" s="8" t="s">
        <v>2875</v>
      </c>
      <c r="AG453" s="8">
        <v>2.0</v>
      </c>
      <c r="AH453" s="8">
        <f>COUNTIF('Composición de COMBOS'!B:B,A453)</f>
        <v>0</v>
      </c>
      <c r="AI453" s="8">
        <v>1.0</v>
      </c>
      <c r="AJ453" s="8">
        <v>1.0</v>
      </c>
      <c r="AK453" s="8" t="s">
        <v>75</v>
      </c>
      <c r="AL453" s="17">
        <v>24.90222</v>
      </c>
      <c r="AM453" s="17">
        <v>29.464</v>
      </c>
      <c r="AN453" s="17">
        <v>145.288</v>
      </c>
      <c r="AO453" s="17">
        <v>90.678</v>
      </c>
      <c r="AP453" s="19">
        <v>0.0</v>
      </c>
      <c r="AQ453" s="19">
        <v>0.0</v>
      </c>
      <c r="AR453" s="19">
        <v>0.0</v>
      </c>
      <c r="AS453" s="19">
        <v>0.0</v>
      </c>
      <c r="AT453" s="17">
        <v>33.52048</v>
      </c>
      <c r="AU453" s="17">
        <v>20.32</v>
      </c>
      <c r="AV453" s="17">
        <v>166.878</v>
      </c>
      <c r="AW453" s="17">
        <v>106.934</v>
      </c>
      <c r="AX453" s="17">
        <f t="shared" si="3"/>
        <v>72.52180386</v>
      </c>
      <c r="AY453" s="17">
        <v>0.0</v>
      </c>
      <c r="AZ453" s="17">
        <v>0.0</v>
      </c>
      <c r="BA453" s="17">
        <v>0.0</v>
      </c>
      <c r="BB453" s="17">
        <v>0.0</v>
      </c>
      <c r="BC453" s="17">
        <f t="shared" si="7"/>
        <v>0</v>
      </c>
      <c r="BD453" s="8" t="s">
        <v>1615</v>
      </c>
      <c r="BE453" s="88" t="s">
        <v>2876</v>
      </c>
    </row>
    <row r="454" ht="15.75" customHeight="1">
      <c r="A454" s="8">
        <v>5000046.0</v>
      </c>
      <c r="B454" s="8"/>
      <c r="C454" s="8">
        <v>5.0</v>
      </c>
      <c r="D454" s="8" t="s">
        <v>2089</v>
      </c>
      <c r="E454" s="8">
        <v>5.0</v>
      </c>
      <c r="F454" s="8" t="s">
        <v>2615</v>
      </c>
      <c r="G454" s="8">
        <v>1.0</v>
      </c>
      <c r="H454" s="8" t="s">
        <v>2616</v>
      </c>
      <c r="I454" s="33">
        <v>7.32388022915E11</v>
      </c>
      <c r="J454" s="33">
        <v>7.32388022915E11</v>
      </c>
      <c r="K454" s="8" t="s">
        <v>2877</v>
      </c>
      <c r="L454" s="8" t="s">
        <v>2878</v>
      </c>
      <c r="M454" s="21" t="s">
        <v>2879</v>
      </c>
      <c r="N454" s="11">
        <f t="shared" si="1"/>
        <v>22</v>
      </c>
      <c r="O454" s="8" t="s">
        <v>1609</v>
      </c>
      <c r="P454" s="8" t="s">
        <v>2621</v>
      </c>
      <c r="Q454" s="12">
        <v>5196.27</v>
      </c>
      <c r="R454" s="12">
        <f t="shared" si="9"/>
        <v>6027.6732</v>
      </c>
      <c r="S454" s="8" t="s">
        <v>238</v>
      </c>
      <c r="T454" s="9" t="s">
        <v>2622</v>
      </c>
      <c r="U454" s="9" t="s">
        <v>2623</v>
      </c>
      <c r="V454" s="13">
        <v>45604.0</v>
      </c>
      <c r="W454" s="8" t="s">
        <v>2878</v>
      </c>
      <c r="X454" s="11"/>
      <c r="Y454" s="23"/>
      <c r="Z454" s="11"/>
      <c r="AA454" s="11" t="s">
        <v>2880</v>
      </c>
      <c r="AB454" s="11"/>
      <c r="AC454" s="15" t="s">
        <v>2880</v>
      </c>
      <c r="AD454" s="11"/>
      <c r="AE454" s="11"/>
      <c r="AF454" s="8" t="s">
        <v>2881</v>
      </c>
      <c r="AG454" s="8">
        <v>0.0</v>
      </c>
      <c r="AH454" s="8">
        <v>0.0</v>
      </c>
      <c r="AI454" s="8">
        <v>1.0</v>
      </c>
      <c r="AJ454" s="8">
        <v>1.0</v>
      </c>
      <c r="AK454" s="8" t="s">
        <v>75</v>
      </c>
      <c r="AL454" s="17">
        <v>39.5</v>
      </c>
      <c r="AM454" s="17">
        <v>4.5</v>
      </c>
      <c r="AN454" s="17">
        <v>167.5</v>
      </c>
      <c r="AO454" s="17">
        <v>96.4</v>
      </c>
      <c r="AP454" s="19">
        <v>0.0</v>
      </c>
      <c r="AQ454" s="19">
        <v>0.0</v>
      </c>
      <c r="AR454" s="19">
        <v>0.0</v>
      </c>
      <c r="AS454" s="19">
        <v>0.0</v>
      </c>
      <c r="AT454" s="17">
        <v>45.7</v>
      </c>
      <c r="AU454" s="17">
        <v>20.0</v>
      </c>
      <c r="AV454" s="17">
        <v>111.5</v>
      </c>
      <c r="AW454" s="17">
        <v>182.0</v>
      </c>
      <c r="AX454" s="17">
        <f t="shared" si="3"/>
        <v>81.172</v>
      </c>
      <c r="AY454" s="17">
        <v>0.0</v>
      </c>
      <c r="AZ454" s="17">
        <v>0.0</v>
      </c>
      <c r="BA454" s="17">
        <v>0.0</v>
      </c>
      <c r="BB454" s="17">
        <v>0.0</v>
      </c>
      <c r="BC454" s="17">
        <v>0.0</v>
      </c>
      <c r="BD454" s="8" t="s">
        <v>1615</v>
      </c>
      <c r="BE454" s="88" t="s">
        <v>2882</v>
      </c>
    </row>
    <row r="455" ht="15.75" customHeight="1">
      <c r="A455" s="8">
        <v>5000047.0</v>
      </c>
      <c r="B455" s="8"/>
      <c r="C455" s="8">
        <v>5.0</v>
      </c>
      <c r="D455" s="8" t="s">
        <v>2089</v>
      </c>
      <c r="E455" s="8">
        <v>5.0</v>
      </c>
      <c r="F455" s="8" t="s">
        <v>2615</v>
      </c>
      <c r="G455" s="8">
        <v>1.0</v>
      </c>
      <c r="H455" s="8" t="s">
        <v>2616</v>
      </c>
      <c r="I455" s="33">
        <v>7.93888110861E11</v>
      </c>
      <c r="J455" s="33">
        <v>7.93888110861E11</v>
      </c>
      <c r="K455" s="8" t="s">
        <v>2883</v>
      </c>
      <c r="L455" s="8" t="s">
        <v>2884</v>
      </c>
      <c r="M455" s="26" t="s">
        <v>2885</v>
      </c>
      <c r="N455" s="11">
        <f t="shared" si="1"/>
        <v>29</v>
      </c>
      <c r="O455" s="8" t="s">
        <v>1609</v>
      </c>
      <c r="P455" s="8" t="s">
        <v>2621</v>
      </c>
      <c r="Q455" s="12">
        <v>8684.26</v>
      </c>
      <c r="R455" s="12">
        <f t="shared" si="9"/>
        <v>10073.7416</v>
      </c>
      <c r="S455" s="8" t="s">
        <v>238</v>
      </c>
      <c r="T455" s="9" t="s">
        <v>2622</v>
      </c>
      <c r="U455" s="9" t="s">
        <v>2623</v>
      </c>
      <c r="V455" s="13">
        <v>45604.0</v>
      </c>
      <c r="W455" s="8" t="s">
        <v>2886</v>
      </c>
      <c r="X455" s="11"/>
      <c r="Y455" s="23"/>
      <c r="Z455" s="11"/>
      <c r="AA455" s="8" t="s">
        <v>2887</v>
      </c>
      <c r="AB455" s="11"/>
      <c r="AC455" s="95" t="s">
        <v>2886</v>
      </c>
      <c r="AD455" s="11"/>
      <c r="AE455" s="11"/>
      <c r="AF455" s="8" t="s">
        <v>2888</v>
      </c>
      <c r="AG455" s="8">
        <v>2.0</v>
      </c>
      <c r="AH455" s="8">
        <v>0.0</v>
      </c>
      <c r="AI455" s="8">
        <v>1.0</v>
      </c>
      <c r="AJ455" s="8">
        <v>1.0</v>
      </c>
      <c r="AK455" s="8" t="s">
        <v>75</v>
      </c>
      <c r="AL455" s="17">
        <v>24.9</v>
      </c>
      <c r="AM455" s="17">
        <v>29.5</v>
      </c>
      <c r="AN455" s="17">
        <v>145.2</v>
      </c>
      <c r="AO455" s="17">
        <v>90.6</v>
      </c>
      <c r="AP455" s="19">
        <v>0.0</v>
      </c>
      <c r="AQ455" s="19">
        <v>0.0</v>
      </c>
      <c r="AR455" s="19">
        <v>0.0</v>
      </c>
      <c r="AS455" s="19">
        <v>0.0</v>
      </c>
      <c r="AT455" s="17">
        <v>30.9</v>
      </c>
      <c r="AU455" s="17">
        <v>17.2</v>
      </c>
      <c r="AV455" s="17">
        <v>160.0</v>
      </c>
      <c r="AW455" s="17">
        <v>97.0</v>
      </c>
      <c r="AX455" s="17">
        <f t="shared" si="3"/>
        <v>53.3888</v>
      </c>
      <c r="AY455" s="17">
        <v>0.0</v>
      </c>
      <c r="AZ455" s="17">
        <v>0.0</v>
      </c>
      <c r="BA455" s="17">
        <v>0.0</v>
      </c>
      <c r="BB455" s="17">
        <v>0.0</v>
      </c>
      <c r="BC455" s="17">
        <v>0.0</v>
      </c>
      <c r="BD455" s="8" t="s">
        <v>1615</v>
      </c>
      <c r="BE455" s="88" t="s">
        <v>2889</v>
      </c>
    </row>
    <row r="456" ht="15.75" customHeight="1">
      <c r="A456" s="8">
        <v>5000048.0</v>
      </c>
      <c r="B456" s="8"/>
      <c r="C456" s="8">
        <v>5.0</v>
      </c>
      <c r="D456" s="8" t="s">
        <v>2089</v>
      </c>
      <c r="E456" s="8">
        <v>5.0</v>
      </c>
      <c r="F456" s="8" t="s">
        <v>2615</v>
      </c>
      <c r="G456" s="8">
        <v>1.0</v>
      </c>
      <c r="H456" s="8" t="s">
        <v>2616</v>
      </c>
      <c r="I456" s="33" t="s">
        <v>2890</v>
      </c>
      <c r="J456" s="33">
        <v>6.91835012123E11</v>
      </c>
      <c r="K456" s="8" t="s">
        <v>2714</v>
      </c>
      <c r="L456" s="8" t="s">
        <v>2891</v>
      </c>
      <c r="M456" s="21" t="s">
        <v>2892</v>
      </c>
      <c r="N456" s="11">
        <f t="shared" si="1"/>
        <v>30</v>
      </c>
      <c r="O456" s="8" t="s">
        <v>1609</v>
      </c>
      <c r="P456" s="8" t="s">
        <v>2621</v>
      </c>
      <c r="Q456" s="12">
        <f>14045.9+50</f>
        <v>14095.9</v>
      </c>
      <c r="R456" s="12">
        <f t="shared" si="9"/>
        <v>16351.244</v>
      </c>
      <c r="S456" s="8" t="s">
        <v>238</v>
      </c>
      <c r="T456" s="9" t="s">
        <v>2622</v>
      </c>
      <c r="U456" s="9" t="s">
        <v>2623</v>
      </c>
      <c r="V456" s="13">
        <v>45679.0</v>
      </c>
      <c r="W456" s="8" t="s">
        <v>2891</v>
      </c>
      <c r="X456" s="11"/>
      <c r="Y456" s="23"/>
      <c r="Z456" s="11"/>
      <c r="AA456" s="8"/>
      <c r="AB456" s="11"/>
      <c r="AC456" s="8" t="s">
        <v>2891</v>
      </c>
      <c r="AD456" s="11"/>
      <c r="AE456" s="11"/>
      <c r="AF456" s="8" t="s">
        <v>2801</v>
      </c>
      <c r="AG456" s="8">
        <v>1.0</v>
      </c>
      <c r="AH456" s="8">
        <v>0.0</v>
      </c>
      <c r="AI456" s="8">
        <v>1.0</v>
      </c>
      <c r="AJ456" s="8">
        <v>1.0</v>
      </c>
      <c r="AK456" s="8" t="s">
        <v>75</v>
      </c>
      <c r="AL456" s="17">
        <v>34.0194</v>
      </c>
      <c r="AM456" s="19">
        <v>35.814</v>
      </c>
      <c r="AN456" s="17">
        <v>167.64</v>
      </c>
      <c r="AO456" s="17">
        <v>103.124</v>
      </c>
      <c r="AP456" s="19">
        <v>0.0</v>
      </c>
      <c r="AQ456" s="19">
        <v>0.0</v>
      </c>
      <c r="AR456" s="19">
        <v>0.0</v>
      </c>
      <c r="AS456" s="19">
        <v>0.0</v>
      </c>
      <c r="AT456" s="17">
        <v>44.40669</v>
      </c>
      <c r="AU456" s="17">
        <v>22.86</v>
      </c>
      <c r="AV456" s="17">
        <v>211.582</v>
      </c>
      <c r="AW456" s="17">
        <v>121.412</v>
      </c>
      <c r="AX456" s="17">
        <f t="shared" si="3"/>
        <v>117.4482508</v>
      </c>
      <c r="AY456" s="17">
        <v>0.0</v>
      </c>
      <c r="AZ456" s="17">
        <v>0.0</v>
      </c>
      <c r="BA456" s="17">
        <v>0.0</v>
      </c>
      <c r="BB456" s="17">
        <v>0.0</v>
      </c>
      <c r="BC456" s="17">
        <v>0.0</v>
      </c>
      <c r="BD456" s="8" t="s">
        <v>1615</v>
      </c>
      <c r="BE456" s="96" t="s">
        <v>2893</v>
      </c>
    </row>
    <row r="457" ht="15.75" customHeight="1">
      <c r="A457" s="76">
        <v>5000049.0</v>
      </c>
      <c r="B457" s="8"/>
      <c r="C457" s="61">
        <v>5.0</v>
      </c>
      <c r="D457" s="97" t="s">
        <v>2089</v>
      </c>
      <c r="E457" s="61">
        <v>1.0</v>
      </c>
      <c r="F457" s="97" t="s">
        <v>2593</v>
      </c>
      <c r="G457" s="8">
        <v>2.0</v>
      </c>
      <c r="H457" s="8" t="s">
        <v>2894</v>
      </c>
      <c r="I457" s="44"/>
      <c r="J457" s="44">
        <v>7.503054375085E12</v>
      </c>
      <c r="K457" s="11" t="s">
        <v>2895</v>
      </c>
      <c r="L457" s="44" t="s">
        <v>2896</v>
      </c>
      <c r="M457" s="26" t="s">
        <v>2896</v>
      </c>
      <c r="N457" s="11">
        <f t="shared" si="1"/>
        <v>29</v>
      </c>
      <c r="O457" s="8" t="s">
        <v>2897</v>
      </c>
      <c r="P457" s="8" t="s">
        <v>2898</v>
      </c>
      <c r="Q457" s="68">
        <v>425.09</v>
      </c>
      <c r="R457" s="12">
        <f t="shared" si="9"/>
        <v>493.1044</v>
      </c>
      <c r="S457" s="8" t="s">
        <v>238</v>
      </c>
      <c r="T457" s="9" t="s">
        <v>2899</v>
      </c>
      <c r="U457" s="9" t="s">
        <v>2900</v>
      </c>
      <c r="V457" s="13">
        <v>45680.0</v>
      </c>
      <c r="W457" s="44" t="s">
        <v>2896</v>
      </c>
      <c r="X457" s="44" t="s">
        <v>2896</v>
      </c>
      <c r="Y457" s="44" t="s">
        <v>2896</v>
      </c>
      <c r="Z457" s="44" t="s">
        <v>2896</v>
      </c>
      <c r="AA457" s="44" t="s">
        <v>2896</v>
      </c>
      <c r="AB457" s="44" t="s">
        <v>2896</v>
      </c>
      <c r="AC457" s="44" t="s">
        <v>2896</v>
      </c>
      <c r="AD457" s="44" t="s">
        <v>2896</v>
      </c>
      <c r="AE457" s="44" t="s">
        <v>2896</v>
      </c>
      <c r="AF457" s="11" t="s">
        <v>2901</v>
      </c>
      <c r="AG457" s="8">
        <v>8.0</v>
      </c>
      <c r="AH457" s="8">
        <v>0.0</v>
      </c>
      <c r="AI457" s="8">
        <v>1.0</v>
      </c>
      <c r="AJ457" s="8">
        <v>1.0</v>
      </c>
      <c r="AK457" s="8" t="s">
        <v>75</v>
      </c>
      <c r="AL457" s="16">
        <v>3.15</v>
      </c>
      <c r="AM457" s="16">
        <v>20.0</v>
      </c>
      <c r="AN457" s="16">
        <v>24.8</v>
      </c>
      <c r="AO457" s="16">
        <v>56.3</v>
      </c>
      <c r="AP457" s="19">
        <v>0.0</v>
      </c>
      <c r="AQ457" s="19">
        <v>0.0</v>
      </c>
      <c r="AR457" s="19">
        <v>0.0</v>
      </c>
      <c r="AS457" s="19">
        <v>0.0</v>
      </c>
      <c r="AT457" s="16">
        <v>3.65</v>
      </c>
      <c r="AU457" s="16">
        <v>26.6</v>
      </c>
      <c r="AV457" s="16">
        <v>22.0</v>
      </c>
      <c r="AW457" s="16">
        <v>57.5</v>
      </c>
      <c r="AX457" s="17">
        <f t="shared" si="3"/>
        <v>6.7298</v>
      </c>
      <c r="AY457" s="17">
        <v>0.0</v>
      </c>
      <c r="AZ457" s="17">
        <v>0.0</v>
      </c>
      <c r="BA457" s="17">
        <v>0.0</v>
      </c>
      <c r="BB457" s="17">
        <v>0.0</v>
      </c>
      <c r="BC457" s="17">
        <v>0.0</v>
      </c>
      <c r="BD457" s="8" t="s">
        <v>76</v>
      </c>
      <c r="BE457" s="22" t="s">
        <v>2902</v>
      </c>
    </row>
    <row r="458" ht="15.75" customHeight="1">
      <c r="A458" s="76">
        <v>5000050.0</v>
      </c>
      <c r="B458" s="8"/>
      <c r="C458" s="61">
        <v>5.0</v>
      </c>
      <c r="D458" s="97" t="s">
        <v>2089</v>
      </c>
      <c r="E458" s="61">
        <v>1.0</v>
      </c>
      <c r="F458" s="97" t="s">
        <v>2593</v>
      </c>
      <c r="G458" s="8">
        <v>2.0</v>
      </c>
      <c r="H458" s="8" t="s">
        <v>2894</v>
      </c>
      <c r="I458" s="44"/>
      <c r="J458" s="44">
        <v>7.503054375092E12</v>
      </c>
      <c r="K458" s="11" t="s">
        <v>2903</v>
      </c>
      <c r="L458" s="44" t="s">
        <v>2904</v>
      </c>
      <c r="M458" s="26" t="s">
        <v>2904</v>
      </c>
      <c r="N458" s="11">
        <f t="shared" si="1"/>
        <v>29</v>
      </c>
      <c r="O458" s="8" t="s">
        <v>2897</v>
      </c>
      <c r="P458" s="8" t="s">
        <v>2898</v>
      </c>
      <c r="Q458" s="68">
        <v>642.04</v>
      </c>
      <c r="R458" s="12">
        <f t="shared" si="9"/>
        <v>744.7664</v>
      </c>
      <c r="S458" s="8" t="s">
        <v>238</v>
      </c>
      <c r="T458" s="9" t="s">
        <v>2899</v>
      </c>
      <c r="U458" s="9" t="s">
        <v>2900</v>
      </c>
      <c r="V458" s="13">
        <v>45680.0</v>
      </c>
      <c r="W458" s="44" t="s">
        <v>2904</v>
      </c>
      <c r="X458" s="44" t="s">
        <v>2904</v>
      </c>
      <c r="Y458" s="44" t="s">
        <v>2904</v>
      </c>
      <c r="Z458" s="44" t="s">
        <v>2904</v>
      </c>
      <c r="AA458" s="44" t="s">
        <v>2904</v>
      </c>
      <c r="AB458" s="44" t="s">
        <v>2904</v>
      </c>
      <c r="AC458" s="44" t="s">
        <v>2904</v>
      </c>
      <c r="AD458" s="44" t="s">
        <v>2904</v>
      </c>
      <c r="AE458" s="44" t="s">
        <v>2904</v>
      </c>
      <c r="AF458" s="11" t="s">
        <v>2905</v>
      </c>
      <c r="AG458" s="8">
        <v>8.0</v>
      </c>
      <c r="AH458" s="8">
        <v>0.0</v>
      </c>
      <c r="AI458" s="8">
        <v>1.0</v>
      </c>
      <c r="AJ458" s="8">
        <v>1.0</v>
      </c>
      <c r="AK458" s="8" t="s">
        <v>75</v>
      </c>
      <c r="AL458" s="16">
        <v>4.3</v>
      </c>
      <c r="AM458" s="16">
        <v>25.1</v>
      </c>
      <c r="AN458" s="16">
        <v>25.2</v>
      </c>
      <c r="AO458" s="16">
        <v>53.6</v>
      </c>
      <c r="AP458" s="19">
        <v>0.0</v>
      </c>
      <c r="AQ458" s="19">
        <v>0.0</v>
      </c>
      <c r="AR458" s="19">
        <v>0.0</v>
      </c>
      <c r="AS458" s="19">
        <v>0.0</v>
      </c>
      <c r="AT458" s="16">
        <v>4.7</v>
      </c>
      <c r="AU458" s="86">
        <v>30.7</v>
      </c>
      <c r="AV458" s="86">
        <v>30.0</v>
      </c>
      <c r="AW458" s="86">
        <v>56.8</v>
      </c>
      <c r="AX458" s="17">
        <f t="shared" si="3"/>
        <v>10.46256</v>
      </c>
      <c r="AY458" s="17">
        <v>0.0</v>
      </c>
      <c r="AZ458" s="17">
        <v>0.0</v>
      </c>
      <c r="BA458" s="17">
        <v>0.0</v>
      </c>
      <c r="BB458" s="17">
        <v>0.0</v>
      </c>
      <c r="BC458" s="17">
        <v>0.0</v>
      </c>
      <c r="BD458" s="8" t="s">
        <v>76</v>
      </c>
      <c r="BE458" s="22" t="s">
        <v>2906</v>
      </c>
    </row>
    <row r="459" ht="15.75" customHeight="1">
      <c r="A459" s="76">
        <v>5000051.0</v>
      </c>
      <c r="B459" s="8"/>
      <c r="C459" s="61">
        <v>5.0</v>
      </c>
      <c r="D459" s="97" t="s">
        <v>2089</v>
      </c>
      <c r="E459" s="61">
        <v>1.0</v>
      </c>
      <c r="F459" s="97" t="s">
        <v>2593</v>
      </c>
      <c r="G459" s="8">
        <v>2.0</v>
      </c>
      <c r="H459" s="8" t="s">
        <v>2894</v>
      </c>
      <c r="I459" s="33"/>
      <c r="J459" s="33">
        <v>7.503054375108E12</v>
      </c>
      <c r="K459" s="8" t="s">
        <v>2907</v>
      </c>
      <c r="L459" s="8" t="s">
        <v>2908</v>
      </c>
      <c r="M459" s="21" t="s">
        <v>2908</v>
      </c>
      <c r="N459" s="11">
        <f t="shared" si="1"/>
        <v>29</v>
      </c>
      <c r="O459" s="8" t="s">
        <v>2897</v>
      </c>
      <c r="P459" s="8" t="s">
        <v>2898</v>
      </c>
      <c r="Q459" s="12">
        <v>542.36</v>
      </c>
      <c r="R459" s="12">
        <f t="shared" si="9"/>
        <v>629.1376</v>
      </c>
      <c r="S459" s="8" t="s">
        <v>238</v>
      </c>
      <c r="T459" s="9" t="s">
        <v>2899</v>
      </c>
      <c r="U459" s="9" t="s">
        <v>2900</v>
      </c>
      <c r="V459" s="13">
        <v>45680.0</v>
      </c>
      <c r="W459" s="8" t="s">
        <v>2908</v>
      </c>
      <c r="X459" s="8" t="s">
        <v>2908</v>
      </c>
      <c r="Y459" s="8" t="s">
        <v>2908</v>
      </c>
      <c r="Z459" s="8" t="s">
        <v>2908</v>
      </c>
      <c r="AA459" s="8" t="s">
        <v>2908</v>
      </c>
      <c r="AB459" s="8" t="s">
        <v>2908</v>
      </c>
      <c r="AC459" s="8" t="s">
        <v>2908</v>
      </c>
      <c r="AD459" s="8" t="s">
        <v>2908</v>
      </c>
      <c r="AE459" s="8" t="s">
        <v>2908</v>
      </c>
      <c r="AF459" s="8" t="s">
        <v>2909</v>
      </c>
      <c r="AG459" s="8">
        <v>8.0</v>
      </c>
      <c r="AH459" s="8">
        <v>0.0</v>
      </c>
      <c r="AI459" s="8">
        <v>1.0</v>
      </c>
      <c r="AJ459" s="8">
        <v>1.0</v>
      </c>
      <c r="AK459" s="8" t="s">
        <v>75</v>
      </c>
      <c r="AL459" s="16">
        <v>3.04</v>
      </c>
      <c r="AM459" s="19">
        <v>25.1</v>
      </c>
      <c r="AN459" s="17">
        <v>26.35</v>
      </c>
      <c r="AO459" s="17">
        <v>33.35</v>
      </c>
      <c r="AP459" s="19">
        <v>0.0</v>
      </c>
      <c r="AQ459" s="19">
        <v>0.0</v>
      </c>
      <c r="AR459" s="19">
        <v>0.0</v>
      </c>
      <c r="AS459" s="19">
        <v>0.0</v>
      </c>
      <c r="AT459" s="17">
        <v>3.35</v>
      </c>
      <c r="AU459" s="17">
        <v>30.6</v>
      </c>
      <c r="AV459" s="17">
        <v>29.6</v>
      </c>
      <c r="AW459" s="17">
        <v>36.8</v>
      </c>
      <c r="AX459" s="17">
        <f t="shared" si="3"/>
        <v>6.6663936</v>
      </c>
      <c r="AY459" s="17">
        <v>0.0</v>
      </c>
      <c r="AZ459" s="17">
        <v>0.0</v>
      </c>
      <c r="BA459" s="17">
        <v>0.0</v>
      </c>
      <c r="BB459" s="17">
        <v>0.0</v>
      </c>
      <c r="BC459" s="17">
        <v>0.0</v>
      </c>
      <c r="BD459" s="8" t="s">
        <v>76</v>
      </c>
      <c r="BE459" s="88" t="s">
        <v>2910</v>
      </c>
    </row>
    <row r="460" ht="15.75" customHeight="1">
      <c r="A460" s="76">
        <v>5000052.0</v>
      </c>
      <c r="B460" s="8"/>
      <c r="C460" s="61">
        <v>5.0</v>
      </c>
      <c r="D460" s="97" t="s">
        <v>2089</v>
      </c>
      <c r="E460" s="61">
        <v>1.0</v>
      </c>
      <c r="F460" s="97" t="s">
        <v>2593</v>
      </c>
      <c r="G460" s="8">
        <v>2.0</v>
      </c>
      <c r="H460" s="8" t="s">
        <v>2894</v>
      </c>
      <c r="I460" s="33"/>
      <c r="J460" s="33">
        <v>7.503054375115E12</v>
      </c>
      <c r="K460" s="8" t="s">
        <v>2911</v>
      </c>
      <c r="L460" s="8" t="s">
        <v>2912</v>
      </c>
      <c r="M460" s="21" t="s">
        <v>2912</v>
      </c>
      <c r="N460" s="11">
        <f t="shared" si="1"/>
        <v>30</v>
      </c>
      <c r="O460" s="8" t="s">
        <v>2897</v>
      </c>
      <c r="P460" s="8" t="s">
        <v>2898</v>
      </c>
      <c r="Q460" s="12">
        <v>469.07</v>
      </c>
      <c r="R460" s="12">
        <f t="shared" si="9"/>
        <v>544.1212</v>
      </c>
      <c r="S460" s="8" t="s">
        <v>238</v>
      </c>
      <c r="T460" s="9" t="s">
        <v>2899</v>
      </c>
      <c r="U460" s="9" t="s">
        <v>2900</v>
      </c>
      <c r="V460" s="13">
        <v>45680.0</v>
      </c>
      <c r="W460" s="8" t="s">
        <v>2912</v>
      </c>
      <c r="X460" s="8" t="s">
        <v>2912</v>
      </c>
      <c r="Y460" s="8" t="s">
        <v>2912</v>
      </c>
      <c r="Z460" s="8" t="s">
        <v>2912</v>
      </c>
      <c r="AA460" s="8" t="s">
        <v>2912</v>
      </c>
      <c r="AB460" s="8" t="s">
        <v>2912</v>
      </c>
      <c r="AC460" s="8" t="s">
        <v>2912</v>
      </c>
      <c r="AD460" s="8" t="s">
        <v>2912</v>
      </c>
      <c r="AE460" s="8" t="s">
        <v>2912</v>
      </c>
      <c r="AF460" s="8" t="s">
        <v>2913</v>
      </c>
      <c r="AG460" s="8">
        <v>8.0</v>
      </c>
      <c r="AH460" s="8">
        <v>0.0</v>
      </c>
      <c r="AI460" s="8">
        <v>1.0</v>
      </c>
      <c r="AJ460" s="8">
        <v>1.0</v>
      </c>
      <c r="AK460" s="8" t="s">
        <v>75</v>
      </c>
      <c r="AL460" s="16">
        <v>3.65</v>
      </c>
      <c r="AM460" s="19">
        <v>26.5</v>
      </c>
      <c r="AN460" s="17">
        <v>32.6</v>
      </c>
      <c r="AO460" s="17">
        <v>48.8</v>
      </c>
      <c r="AP460" s="19">
        <v>0.0</v>
      </c>
      <c r="AQ460" s="19">
        <v>0.0</v>
      </c>
      <c r="AR460" s="19">
        <v>0.0</v>
      </c>
      <c r="AS460" s="19">
        <v>0.0</v>
      </c>
      <c r="AT460" s="17">
        <v>4.25</v>
      </c>
      <c r="AU460" s="17">
        <v>33.5</v>
      </c>
      <c r="AV460" s="17">
        <v>26.5</v>
      </c>
      <c r="AW460" s="17">
        <v>51.0</v>
      </c>
      <c r="AX460" s="17">
        <f t="shared" si="3"/>
        <v>9.05505</v>
      </c>
      <c r="AY460" s="17">
        <v>0.0</v>
      </c>
      <c r="AZ460" s="17">
        <v>0.0</v>
      </c>
      <c r="BA460" s="17">
        <v>0.0</v>
      </c>
      <c r="BB460" s="17">
        <v>0.0</v>
      </c>
      <c r="BC460" s="17">
        <v>0.0</v>
      </c>
      <c r="BD460" s="8" t="s">
        <v>76</v>
      </c>
      <c r="BE460" s="88" t="s">
        <v>2914</v>
      </c>
    </row>
    <row r="461" ht="15.75" customHeight="1">
      <c r="A461" s="76">
        <v>5000053.0</v>
      </c>
      <c r="B461" s="8"/>
      <c r="C461" s="61">
        <v>5.0</v>
      </c>
      <c r="D461" s="97" t="s">
        <v>2089</v>
      </c>
      <c r="E461" s="61">
        <v>1.0</v>
      </c>
      <c r="F461" s="97" t="s">
        <v>2593</v>
      </c>
      <c r="G461" s="8">
        <v>2.0</v>
      </c>
      <c r="H461" s="8" t="s">
        <v>2894</v>
      </c>
      <c r="I461" s="33"/>
      <c r="J461" s="33">
        <v>7.503054375122E12</v>
      </c>
      <c r="K461" s="8" t="s">
        <v>2915</v>
      </c>
      <c r="L461" s="8" t="s">
        <v>2916</v>
      </c>
      <c r="M461" s="21" t="s">
        <v>2916</v>
      </c>
      <c r="N461" s="11">
        <f t="shared" si="1"/>
        <v>30</v>
      </c>
      <c r="O461" s="8" t="s">
        <v>2897</v>
      </c>
      <c r="P461" s="8" t="s">
        <v>2898</v>
      </c>
      <c r="Q461" s="12">
        <v>375.25</v>
      </c>
      <c r="R461" s="12">
        <f t="shared" si="9"/>
        <v>435.29</v>
      </c>
      <c r="S461" s="8" t="s">
        <v>238</v>
      </c>
      <c r="T461" s="9" t="s">
        <v>2899</v>
      </c>
      <c r="U461" s="9" t="s">
        <v>2900</v>
      </c>
      <c r="V461" s="13">
        <v>45680.0</v>
      </c>
      <c r="W461" s="8" t="s">
        <v>2916</v>
      </c>
      <c r="X461" s="8" t="s">
        <v>2916</v>
      </c>
      <c r="Y461" s="8" t="s">
        <v>2916</v>
      </c>
      <c r="Z461" s="8" t="s">
        <v>2916</v>
      </c>
      <c r="AA461" s="8" t="s">
        <v>2916</v>
      </c>
      <c r="AB461" s="8" t="s">
        <v>2916</v>
      </c>
      <c r="AC461" s="8" t="s">
        <v>2916</v>
      </c>
      <c r="AD461" s="8" t="s">
        <v>2916</v>
      </c>
      <c r="AE461" s="8" t="s">
        <v>2916</v>
      </c>
      <c r="AF461" s="8" t="s">
        <v>2917</v>
      </c>
      <c r="AG461" s="8">
        <v>8.0</v>
      </c>
      <c r="AH461" s="8">
        <v>0.0</v>
      </c>
      <c r="AI461" s="8">
        <v>1.0</v>
      </c>
      <c r="AJ461" s="8">
        <v>1.0</v>
      </c>
      <c r="AK461" s="8" t="s">
        <v>75</v>
      </c>
      <c r="AL461" s="16">
        <v>4.0</v>
      </c>
      <c r="AM461" s="19">
        <v>26.1</v>
      </c>
      <c r="AN461" s="17">
        <v>34.0</v>
      </c>
      <c r="AO461" s="17">
        <v>48.0</v>
      </c>
      <c r="AP461" s="19">
        <v>0.0</v>
      </c>
      <c r="AQ461" s="19">
        <v>0.0</v>
      </c>
      <c r="AR461" s="19">
        <v>0.0</v>
      </c>
      <c r="AS461" s="19">
        <v>0.0</v>
      </c>
      <c r="AT461" s="17">
        <v>4.25</v>
      </c>
      <c r="AU461" s="17">
        <v>34.0</v>
      </c>
      <c r="AV461" s="17">
        <v>27.5</v>
      </c>
      <c r="AW461" s="17">
        <v>50.5</v>
      </c>
      <c r="AX461" s="17">
        <f t="shared" si="3"/>
        <v>9.4435</v>
      </c>
      <c r="AY461" s="17">
        <v>0.0</v>
      </c>
      <c r="AZ461" s="17">
        <v>0.0</v>
      </c>
      <c r="BA461" s="17">
        <v>0.0</v>
      </c>
      <c r="BB461" s="17">
        <v>0.0</v>
      </c>
      <c r="BC461" s="17">
        <v>0.0</v>
      </c>
      <c r="BD461" s="8" t="s">
        <v>76</v>
      </c>
      <c r="BE461" s="98"/>
    </row>
    <row r="462" ht="15.75" customHeight="1">
      <c r="A462" s="76">
        <v>5000054.0</v>
      </c>
      <c r="B462" s="8"/>
      <c r="C462" s="8">
        <v>5.0</v>
      </c>
      <c r="D462" s="8" t="s">
        <v>2089</v>
      </c>
      <c r="E462" s="8">
        <v>5.0</v>
      </c>
      <c r="F462" s="8" t="s">
        <v>2615</v>
      </c>
      <c r="G462" s="8">
        <v>1.0</v>
      </c>
      <c r="H462" s="8" t="s">
        <v>2616</v>
      </c>
      <c r="I462" s="33"/>
      <c r="J462" s="33"/>
      <c r="K462" s="8" t="s">
        <v>2918</v>
      </c>
      <c r="L462" s="8" t="s">
        <v>2919</v>
      </c>
      <c r="M462" s="21" t="s">
        <v>2920</v>
      </c>
      <c r="N462" s="11">
        <f t="shared" si="1"/>
        <v>27</v>
      </c>
      <c r="O462" s="8" t="s">
        <v>1609</v>
      </c>
      <c r="P462" s="8" t="s">
        <v>2621</v>
      </c>
      <c r="Q462" s="12">
        <f>R462/1.16</f>
        <v>12151.63793</v>
      </c>
      <c r="R462" s="12">
        <v>14095.9</v>
      </c>
      <c r="S462" s="8" t="s">
        <v>238</v>
      </c>
      <c r="T462" s="9" t="s">
        <v>2622</v>
      </c>
      <c r="U462" s="9" t="s">
        <v>2623</v>
      </c>
      <c r="V462" s="13">
        <v>45680.0</v>
      </c>
      <c r="W462" s="8"/>
      <c r="X462" s="11"/>
      <c r="Y462" s="23"/>
      <c r="Z462" s="11"/>
      <c r="AA462" s="8"/>
      <c r="AB462" s="11"/>
      <c r="AC462" s="8"/>
      <c r="AD462" s="11"/>
      <c r="AE462" s="11"/>
      <c r="AF462" s="8"/>
      <c r="AG462" s="8"/>
      <c r="AH462" s="8"/>
      <c r="AI462" s="8"/>
      <c r="AJ462" s="8"/>
      <c r="AK462" s="8"/>
      <c r="AL462" s="17"/>
      <c r="AM462" s="19"/>
      <c r="AN462" s="17"/>
      <c r="AO462" s="17"/>
      <c r="AP462" s="19"/>
      <c r="AQ462" s="19"/>
      <c r="AR462" s="19"/>
      <c r="AS462" s="19"/>
      <c r="AT462" s="17"/>
      <c r="AU462" s="17"/>
      <c r="AV462" s="17"/>
      <c r="AW462" s="17"/>
      <c r="AX462" s="17">
        <f t="shared" si="3"/>
        <v>0</v>
      </c>
      <c r="AY462" s="17"/>
      <c r="AZ462" s="17"/>
      <c r="BA462" s="17"/>
      <c r="BB462" s="17"/>
      <c r="BC462" s="17"/>
      <c r="BD462" s="8" t="s">
        <v>76</v>
      </c>
      <c r="BE462" s="98"/>
    </row>
    <row r="463" ht="15.75" customHeight="1">
      <c r="A463" s="76">
        <v>5000055.0</v>
      </c>
      <c r="B463" s="8"/>
      <c r="C463" s="8">
        <v>5.0</v>
      </c>
      <c r="D463" s="8" t="s">
        <v>2089</v>
      </c>
      <c r="E463" s="8">
        <v>5.0</v>
      </c>
      <c r="F463" s="8" t="s">
        <v>2615</v>
      </c>
      <c r="G463" s="8">
        <v>1.0</v>
      </c>
      <c r="H463" s="8" t="s">
        <v>2616</v>
      </c>
      <c r="I463" s="33"/>
      <c r="J463" s="33"/>
      <c r="K463" s="8" t="s">
        <v>2921</v>
      </c>
      <c r="L463" s="8" t="s">
        <v>2922</v>
      </c>
      <c r="M463" s="21" t="s">
        <v>2923</v>
      </c>
      <c r="N463" s="11">
        <f t="shared" si="1"/>
        <v>23</v>
      </c>
      <c r="O463" s="8" t="s">
        <v>1609</v>
      </c>
      <c r="P463" s="8" t="s">
        <v>1930</v>
      </c>
      <c r="Q463" s="12">
        <v>4887.93</v>
      </c>
      <c r="R463" s="12">
        <f t="shared" ref="R463:R895" si="10">Q463*1.16</f>
        <v>5669.9988</v>
      </c>
      <c r="S463" s="8" t="s">
        <v>238</v>
      </c>
      <c r="T463" s="9" t="s">
        <v>2622</v>
      </c>
      <c r="U463" s="9" t="s">
        <v>2623</v>
      </c>
      <c r="V463" s="13">
        <v>45698.0</v>
      </c>
      <c r="W463" s="8" t="s">
        <v>2922</v>
      </c>
      <c r="X463" s="11"/>
      <c r="Y463" s="23"/>
      <c r="Z463" s="11"/>
      <c r="AA463" s="8"/>
      <c r="AB463" s="11"/>
      <c r="AC463" s="8"/>
      <c r="AD463" s="11"/>
      <c r="AE463" s="11"/>
      <c r="AF463" s="8" t="s">
        <v>2924</v>
      </c>
      <c r="AG463" s="8">
        <v>0.0</v>
      </c>
      <c r="AH463" s="8">
        <v>0.0</v>
      </c>
      <c r="AI463" s="8">
        <v>1.0</v>
      </c>
      <c r="AJ463" s="8">
        <v>1.0</v>
      </c>
      <c r="AK463" s="8" t="s">
        <v>75</v>
      </c>
      <c r="AL463" s="17">
        <v>20.9</v>
      </c>
      <c r="AM463" s="19">
        <v>26.74</v>
      </c>
      <c r="AN463" s="17">
        <v>145.29</v>
      </c>
      <c r="AO463" s="17">
        <v>87.95</v>
      </c>
      <c r="AP463" s="19">
        <v>0.0</v>
      </c>
      <c r="AQ463" s="19">
        <v>0.0</v>
      </c>
      <c r="AR463" s="19">
        <v>0.0</v>
      </c>
      <c r="AS463" s="19">
        <v>0.0</v>
      </c>
      <c r="AT463" s="17"/>
      <c r="AU463" s="17"/>
      <c r="AV463" s="17"/>
      <c r="AW463" s="17"/>
      <c r="AX463" s="17">
        <f t="shared" si="3"/>
        <v>0</v>
      </c>
      <c r="AY463" s="17">
        <v>0.0</v>
      </c>
      <c r="AZ463" s="17">
        <v>0.0</v>
      </c>
      <c r="BA463" s="17">
        <v>0.0</v>
      </c>
      <c r="BB463" s="17">
        <v>0.0</v>
      </c>
      <c r="BC463" s="17">
        <v>0.0</v>
      </c>
      <c r="BD463" s="8" t="s">
        <v>1615</v>
      </c>
      <c r="BE463" s="98"/>
    </row>
    <row r="464" ht="15.75" customHeight="1">
      <c r="A464" s="76">
        <v>5000056.0</v>
      </c>
      <c r="B464" s="8"/>
      <c r="C464" s="8">
        <v>5.0</v>
      </c>
      <c r="D464" s="8" t="s">
        <v>2089</v>
      </c>
      <c r="E464" s="8">
        <v>6.0</v>
      </c>
      <c r="F464" s="8" t="s">
        <v>2925</v>
      </c>
      <c r="G464" s="8">
        <v>1.0</v>
      </c>
      <c r="H464" s="8" t="s">
        <v>2926</v>
      </c>
      <c r="I464" s="33"/>
      <c r="J464" s="33"/>
      <c r="K464" s="8"/>
      <c r="L464" s="8" t="s">
        <v>2927</v>
      </c>
      <c r="M464" s="21" t="s">
        <v>2927</v>
      </c>
      <c r="N464" s="11">
        <f t="shared" si="1"/>
        <v>27</v>
      </c>
      <c r="O464" s="8" t="s">
        <v>1609</v>
      </c>
      <c r="P464" s="8" t="s">
        <v>2928</v>
      </c>
      <c r="Q464" s="12">
        <v>6043.1</v>
      </c>
      <c r="R464" s="12">
        <f t="shared" si="10"/>
        <v>7009.996</v>
      </c>
      <c r="S464" s="8" t="s">
        <v>238</v>
      </c>
      <c r="T464" s="9" t="s">
        <v>2929</v>
      </c>
      <c r="U464" s="9" t="s">
        <v>2930</v>
      </c>
      <c r="V464" s="13">
        <v>45723.0</v>
      </c>
      <c r="W464" s="8"/>
      <c r="X464" s="11"/>
      <c r="Y464" s="23"/>
      <c r="Z464" s="11"/>
      <c r="AA464" s="8"/>
      <c r="AB464" s="11"/>
      <c r="AC464" s="8"/>
      <c r="AD464" s="11"/>
      <c r="AE464" s="11"/>
      <c r="AF464" s="8"/>
      <c r="AG464" s="8"/>
      <c r="AH464" s="8"/>
      <c r="AI464" s="8"/>
      <c r="AJ464" s="8"/>
      <c r="AK464" s="8"/>
      <c r="AL464" s="17"/>
      <c r="AM464" s="19"/>
      <c r="AN464" s="17"/>
      <c r="AO464" s="17"/>
      <c r="AP464" s="19"/>
      <c r="AQ464" s="19"/>
      <c r="AR464" s="19"/>
      <c r="AS464" s="19"/>
      <c r="AT464" s="17"/>
      <c r="AU464" s="17"/>
      <c r="AV464" s="17"/>
      <c r="AW464" s="17"/>
      <c r="AX464" s="17">
        <f t="shared" si="3"/>
        <v>0</v>
      </c>
      <c r="AY464" s="17"/>
      <c r="AZ464" s="17"/>
      <c r="BA464" s="17"/>
      <c r="BB464" s="17"/>
      <c r="BC464" s="17"/>
      <c r="BD464" s="8"/>
      <c r="BE464" s="98"/>
    </row>
    <row r="465" ht="15.75" customHeight="1">
      <c r="A465" s="76">
        <v>5000057.0</v>
      </c>
      <c r="B465" s="8"/>
      <c r="C465" s="56">
        <v>5.0</v>
      </c>
      <c r="D465" s="56" t="s">
        <v>2089</v>
      </c>
      <c r="E465" s="56">
        <v>5.0</v>
      </c>
      <c r="F465" s="56" t="s">
        <v>2615</v>
      </c>
      <c r="G465" s="56">
        <v>1.0</v>
      </c>
      <c r="H465" s="56" t="s">
        <v>2616</v>
      </c>
      <c r="I465" s="58" t="s">
        <v>2670</v>
      </c>
      <c r="J465" s="58">
        <v>7.93888202191E11</v>
      </c>
      <c r="K465" s="56" t="s">
        <v>2671</v>
      </c>
      <c r="L465" s="53" t="s">
        <v>2931</v>
      </c>
      <c r="M465" s="99" t="s">
        <v>2673</v>
      </c>
      <c r="N465" s="11">
        <f t="shared" si="1"/>
        <v>21</v>
      </c>
      <c r="O465" s="56" t="s">
        <v>1609</v>
      </c>
      <c r="P465" s="56" t="s">
        <v>2621</v>
      </c>
      <c r="Q465" s="100">
        <v>7235.4693877551</v>
      </c>
      <c r="R465" s="101">
        <f t="shared" si="10"/>
        <v>8393.14449</v>
      </c>
      <c r="S465" s="56" t="s">
        <v>238</v>
      </c>
      <c r="T465" s="102" t="s">
        <v>2622</v>
      </c>
      <c r="U465" s="102" t="s">
        <v>2623</v>
      </c>
      <c r="V465" s="103">
        <v>45117.0</v>
      </c>
      <c r="W465" s="53" t="s">
        <v>2932</v>
      </c>
      <c r="X465" s="104"/>
      <c r="Y465" s="104"/>
      <c r="Z465" s="104"/>
      <c r="AA465" s="104"/>
      <c r="AB465" s="104"/>
      <c r="AC465" s="104"/>
      <c r="AD465" s="104"/>
      <c r="AE465" s="104"/>
      <c r="AF465" s="58" t="s">
        <v>2675</v>
      </c>
      <c r="AG465" s="56">
        <f>'Disponibilidad en canales comer'!M340</f>
        <v>0</v>
      </c>
      <c r="AH465" s="56">
        <f>COUNTIF('Composición de COMBOS'!B:B,A465)</f>
        <v>0</v>
      </c>
      <c r="AI465" s="56">
        <v>1.0</v>
      </c>
      <c r="AJ465" s="56">
        <v>1.0</v>
      </c>
      <c r="AK465" s="56" t="s">
        <v>75</v>
      </c>
      <c r="AL465" s="85">
        <v>21.81779</v>
      </c>
      <c r="AM465" s="85">
        <v>26.924</v>
      </c>
      <c r="AN465" s="85">
        <v>145.288</v>
      </c>
      <c r="AO465" s="85">
        <v>90.678</v>
      </c>
      <c r="AP465" s="85">
        <v>0.0</v>
      </c>
      <c r="AQ465" s="85">
        <v>0.0</v>
      </c>
      <c r="AR465" s="85">
        <v>0.0</v>
      </c>
      <c r="AS465" s="85">
        <v>0.0</v>
      </c>
      <c r="AT465" s="85">
        <v>27.80521</v>
      </c>
      <c r="AU465" s="85">
        <v>20.32</v>
      </c>
      <c r="AV465" s="85">
        <v>166.878</v>
      </c>
      <c r="AW465" s="85">
        <v>106.934</v>
      </c>
      <c r="AX465" s="17">
        <f t="shared" si="3"/>
        <v>72.52180386</v>
      </c>
      <c r="AY465" s="85">
        <v>0.0</v>
      </c>
      <c r="AZ465" s="85">
        <v>0.0</v>
      </c>
      <c r="BA465" s="85">
        <v>0.0</v>
      </c>
      <c r="BB465" s="85">
        <v>0.0</v>
      </c>
      <c r="BC465" s="85">
        <f t="shared" ref="BC465:BC537" si="11">(AZ465*BB465*BA465)/5000</f>
        <v>0</v>
      </c>
      <c r="BD465" s="56" t="s">
        <v>1615</v>
      </c>
      <c r="BE465" s="105" t="s">
        <v>2676</v>
      </c>
    </row>
    <row r="466" ht="15.75" customHeight="1">
      <c r="A466" s="11">
        <v>6000001.0</v>
      </c>
      <c r="B466" s="8" t="s">
        <v>2933</v>
      </c>
      <c r="C466" s="8">
        <v>6.0</v>
      </c>
      <c r="D466" s="8" t="s">
        <v>2934</v>
      </c>
      <c r="E466" s="8">
        <v>7.0</v>
      </c>
      <c r="F466" s="8" t="s">
        <v>2935</v>
      </c>
      <c r="G466" s="8">
        <v>3.0</v>
      </c>
      <c r="H466" s="8" t="s">
        <v>2936</v>
      </c>
      <c r="I466" s="11" t="s">
        <v>2937</v>
      </c>
      <c r="J466" s="11">
        <v>8.50007449636E11</v>
      </c>
      <c r="K466" s="11" t="s">
        <v>2937</v>
      </c>
      <c r="L466" s="11" t="s">
        <v>2938</v>
      </c>
      <c r="M466" s="26" t="s">
        <v>2939</v>
      </c>
      <c r="N466" s="11">
        <f t="shared" si="1"/>
        <v>27</v>
      </c>
      <c r="O466" s="8" t="s">
        <v>2940</v>
      </c>
      <c r="P466" s="8" t="s">
        <v>2941</v>
      </c>
      <c r="Q466" s="29"/>
      <c r="R466" s="12">
        <f t="shared" si="10"/>
        <v>0</v>
      </c>
      <c r="S466" s="8" t="s">
        <v>68</v>
      </c>
      <c r="T466" s="9" t="s">
        <v>2942</v>
      </c>
      <c r="U466" s="9" t="s">
        <v>2943</v>
      </c>
      <c r="V466" s="13">
        <v>45124.0</v>
      </c>
      <c r="W466" s="11" t="s">
        <v>2944</v>
      </c>
      <c r="X466" s="11"/>
      <c r="Y466" s="23"/>
      <c r="Z466" s="11"/>
      <c r="AA466" s="11"/>
      <c r="AB466" s="11"/>
      <c r="AC466" s="15"/>
      <c r="AD466" s="11"/>
      <c r="AE466" s="11"/>
      <c r="AF466" s="11" t="s">
        <v>2945</v>
      </c>
      <c r="AG466" s="8">
        <f>'Disponibilidad en canales comer'!M328</f>
        <v>0</v>
      </c>
      <c r="AH466" s="8">
        <f>COUNTIF('Composición de COMBOS'!B:B,A466)</f>
        <v>0</v>
      </c>
      <c r="AI466" s="8">
        <v>1.0</v>
      </c>
      <c r="AJ466" s="8">
        <v>1.0</v>
      </c>
      <c r="AK466" s="8" t="s">
        <v>75</v>
      </c>
      <c r="AL466" s="16">
        <v>10.5</v>
      </c>
      <c r="AM466" s="16">
        <v>36.7</v>
      </c>
      <c r="AN466" s="16">
        <v>45.2</v>
      </c>
      <c r="AO466" s="16">
        <v>26.1</v>
      </c>
      <c r="AP466" s="19">
        <v>0.0</v>
      </c>
      <c r="AQ466" s="19">
        <v>0.0</v>
      </c>
      <c r="AR466" s="19">
        <v>0.0</v>
      </c>
      <c r="AS466" s="19">
        <v>0.0</v>
      </c>
      <c r="AT466" s="16">
        <v>0.0</v>
      </c>
      <c r="AU466" s="16">
        <v>38.0</v>
      </c>
      <c r="AV466" s="16">
        <v>49.6</v>
      </c>
      <c r="AW466" s="16">
        <v>29.2</v>
      </c>
      <c r="AX466" s="17">
        <f t="shared" si="3"/>
        <v>11.007232</v>
      </c>
      <c r="AY466" s="17">
        <v>0.0</v>
      </c>
      <c r="AZ466" s="17">
        <v>0.0</v>
      </c>
      <c r="BA466" s="17">
        <v>0.0</v>
      </c>
      <c r="BB466" s="17">
        <v>0.0</v>
      </c>
      <c r="BC466" s="17">
        <f t="shared" si="11"/>
        <v>0</v>
      </c>
      <c r="BD466" s="8" t="s">
        <v>2946</v>
      </c>
      <c r="BE466" s="22" t="s">
        <v>2947</v>
      </c>
    </row>
    <row r="467" ht="15.75" customHeight="1">
      <c r="A467" s="11">
        <v>6000002.0</v>
      </c>
      <c r="B467" s="8" t="s">
        <v>2948</v>
      </c>
      <c r="C467" s="8">
        <v>6.0</v>
      </c>
      <c r="D467" s="8" t="s">
        <v>2934</v>
      </c>
      <c r="E467" s="8">
        <v>7.0</v>
      </c>
      <c r="F467" s="8" t="s">
        <v>2935</v>
      </c>
      <c r="G467" s="8">
        <v>3.0</v>
      </c>
      <c r="H467" s="8" t="s">
        <v>2936</v>
      </c>
      <c r="I467" s="11" t="s">
        <v>2949</v>
      </c>
      <c r="J467" s="11">
        <v>8.50007449629E11</v>
      </c>
      <c r="K467" s="11" t="s">
        <v>2949</v>
      </c>
      <c r="L467" s="11" t="s">
        <v>2950</v>
      </c>
      <c r="M467" s="26" t="s">
        <v>2951</v>
      </c>
      <c r="N467" s="11">
        <f t="shared" si="1"/>
        <v>27</v>
      </c>
      <c r="O467" s="8" t="s">
        <v>2940</v>
      </c>
      <c r="P467" s="8" t="s">
        <v>2941</v>
      </c>
      <c r="Q467" s="29"/>
      <c r="R467" s="12">
        <f t="shared" si="10"/>
        <v>0</v>
      </c>
      <c r="S467" s="8" t="s">
        <v>68</v>
      </c>
      <c r="T467" s="9" t="s">
        <v>2942</v>
      </c>
      <c r="U467" s="9" t="s">
        <v>2943</v>
      </c>
      <c r="V467" s="13">
        <v>45174.0</v>
      </c>
      <c r="W467" s="11" t="s">
        <v>2952</v>
      </c>
      <c r="X467" s="11"/>
      <c r="Y467" s="23"/>
      <c r="Z467" s="11"/>
      <c r="AA467" s="11"/>
      <c r="AB467" s="11"/>
      <c r="AC467" s="15"/>
      <c r="AD467" s="11"/>
      <c r="AE467" s="11"/>
      <c r="AF467" s="11" t="s">
        <v>2953</v>
      </c>
      <c r="AG467" s="8">
        <f>'Disponibilidad en canales comer'!M329</f>
        <v>0</v>
      </c>
      <c r="AH467" s="8">
        <f>COUNTIF('Composición de COMBOS'!B:B,A467)</f>
        <v>0</v>
      </c>
      <c r="AI467" s="8">
        <v>1.0</v>
      </c>
      <c r="AJ467" s="8">
        <v>1.0</v>
      </c>
      <c r="AK467" s="8" t="s">
        <v>75</v>
      </c>
      <c r="AL467" s="16">
        <v>14.36</v>
      </c>
      <c r="AM467" s="16">
        <v>30.4</v>
      </c>
      <c r="AN467" s="16">
        <v>51.3</v>
      </c>
      <c r="AO467" s="16">
        <v>39.7</v>
      </c>
      <c r="AP467" s="19">
        <v>0.0</v>
      </c>
      <c r="AQ467" s="19">
        <v>0.0</v>
      </c>
      <c r="AR467" s="19">
        <v>0.0</v>
      </c>
      <c r="AS467" s="19">
        <v>0.0</v>
      </c>
      <c r="AT467" s="16">
        <v>0.0</v>
      </c>
      <c r="AU467" s="16">
        <v>36.2</v>
      </c>
      <c r="AV467" s="16">
        <v>57.9</v>
      </c>
      <c r="AW467" s="16">
        <v>46.0</v>
      </c>
      <c r="AX467" s="17">
        <f t="shared" si="3"/>
        <v>19.283016</v>
      </c>
      <c r="AY467" s="17">
        <v>0.0</v>
      </c>
      <c r="AZ467" s="17">
        <v>0.0</v>
      </c>
      <c r="BA467" s="17">
        <v>0.0</v>
      </c>
      <c r="BB467" s="17">
        <v>0.0</v>
      </c>
      <c r="BC467" s="17">
        <f t="shared" si="11"/>
        <v>0</v>
      </c>
      <c r="BD467" s="8" t="s">
        <v>2946</v>
      </c>
      <c r="BE467" s="22" t="s">
        <v>2954</v>
      </c>
    </row>
    <row r="468" ht="15.75" customHeight="1">
      <c r="A468" s="11">
        <v>6000003.0</v>
      </c>
      <c r="B468" s="8" t="s">
        <v>2955</v>
      </c>
      <c r="C468" s="8">
        <v>7.0</v>
      </c>
      <c r="D468" s="8" t="s">
        <v>2956</v>
      </c>
      <c r="E468" s="8">
        <v>6.0</v>
      </c>
      <c r="F468" s="8" t="s">
        <v>2957</v>
      </c>
      <c r="G468" s="8">
        <v>1.0</v>
      </c>
      <c r="H468" s="8" t="s">
        <v>2958</v>
      </c>
      <c r="I468" s="11" t="s">
        <v>2959</v>
      </c>
      <c r="J468" s="11">
        <v>8.50007449605E11</v>
      </c>
      <c r="K468" s="11" t="s">
        <v>2959</v>
      </c>
      <c r="L468" s="11" t="s">
        <v>2960</v>
      </c>
      <c r="M468" s="26" t="s">
        <v>2961</v>
      </c>
      <c r="N468" s="11">
        <f t="shared" si="1"/>
        <v>27</v>
      </c>
      <c r="O468" s="8" t="s">
        <v>2940</v>
      </c>
      <c r="P468" s="8" t="s">
        <v>2941</v>
      </c>
      <c r="Q468" s="29">
        <v>1893.0</v>
      </c>
      <c r="R468" s="12">
        <f t="shared" si="10"/>
        <v>2195.88</v>
      </c>
      <c r="S468" s="8" t="s">
        <v>68</v>
      </c>
      <c r="T468" s="9" t="s">
        <v>2962</v>
      </c>
      <c r="U468" s="9" t="s">
        <v>2963</v>
      </c>
      <c r="V468" s="13">
        <v>45196.0</v>
      </c>
      <c r="W468" s="11" t="s">
        <v>2964</v>
      </c>
      <c r="X468" s="11"/>
      <c r="Y468" s="23"/>
      <c r="Z468" s="11"/>
      <c r="AA468" s="11"/>
      <c r="AB468" s="11"/>
      <c r="AC468" s="15"/>
      <c r="AD468" s="11"/>
      <c r="AE468" s="11"/>
      <c r="AF468" s="11" t="s">
        <v>2965</v>
      </c>
      <c r="AG468" s="8">
        <f>'Disponibilidad en canales comer'!M330</f>
        <v>0</v>
      </c>
      <c r="AH468" s="8">
        <f>COUNTIF('Composición de COMBOS'!B:B,A468)</f>
        <v>0</v>
      </c>
      <c r="AI468" s="8">
        <v>1.0</v>
      </c>
      <c r="AJ468" s="8">
        <v>1.0</v>
      </c>
      <c r="AK468" s="8" t="s">
        <v>75</v>
      </c>
      <c r="AL468" s="16">
        <v>12.0</v>
      </c>
      <c r="AM468" s="16">
        <v>9.0</v>
      </c>
      <c r="AN468" s="16">
        <v>60.0</v>
      </c>
      <c r="AO468" s="16">
        <v>50.0</v>
      </c>
      <c r="AP468" s="19">
        <v>0.0</v>
      </c>
      <c r="AQ468" s="19">
        <v>0.0</v>
      </c>
      <c r="AR468" s="19">
        <v>0.0</v>
      </c>
      <c r="AS468" s="19">
        <v>0.0</v>
      </c>
      <c r="AT468" s="16">
        <v>14.0</v>
      </c>
      <c r="AU468" s="16">
        <v>16.5</v>
      </c>
      <c r="AV468" s="16">
        <v>66.5</v>
      </c>
      <c r="AW468" s="16">
        <v>57.5</v>
      </c>
      <c r="AX468" s="17">
        <f t="shared" si="3"/>
        <v>12.618375</v>
      </c>
      <c r="AY468" s="17">
        <v>0.0</v>
      </c>
      <c r="AZ468" s="17">
        <v>0.0</v>
      </c>
      <c r="BA468" s="17">
        <v>0.0</v>
      </c>
      <c r="BB468" s="17">
        <v>0.0</v>
      </c>
      <c r="BC468" s="17">
        <f t="shared" si="11"/>
        <v>0</v>
      </c>
      <c r="BD468" s="8" t="s">
        <v>2946</v>
      </c>
      <c r="BE468" s="22" t="s">
        <v>2966</v>
      </c>
    </row>
    <row r="469" ht="15.75" customHeight="1">
      <c r="A469" s="11">
        <v>6000004.0</v>
      </c>
      <c r="B469" s="8" t="s">
        <v>2967</v>
      </c>
      <c r="C469" s="8">
        <v>7.0</v>
      </c>
      <c r="D469" s="8" t="s">
        <v>2956</v>
      </c>
      <c r="E469" s="8">
        <v>6.0</v>
      </c>
      <c r="F469" s="8" t="s">
        <v>2957</v>
      </c>
      <c r="G469" s="8">
        <v>1.0</v>
      </c>
      <c r="H469" s="8" t="s">
        <v>2958</v>
      </c>
      <c r="I469" s="11" t="s">
        <v>2968</v>
      </c>
      <c r="J469" s="11">
        <v>8.50007449612E11</v>
      </c>
      <c r="K469" s="11" t="s">
        <v>2968</v>
      </c>
      <c r="L469" s="11" t="s">
        <v>2969</v>
      </c>
      <c r="M469" s="26" t="s">
        <v>2970</v>
      </c>
      <c r="N469" s="11">
        <f t="shared" si="1"/>
        <v>27</v>
      </c>
      <c r="O469" s="8" t="s">
        <v>2940</v>
      </c>
      <c r="P469" s="8" t="s">
        <v>2941</v>
      </c>
      <c r="Q469" s="29"/>
      <c r="R469" s="12">
        <f t="shared" si="10"/>
        <v>0</v>
      </c>
      <c r="S469" s="8" t="s">
        <v>68</v>
      </c>
      <c r="T469" s="9" t="s">
        <v>2962</v>
      </c>
      <c r="U469" s="9" t="s">
        <v>2963</v>
      </c>
      <c r="V469" s="13">
        <v>45146.0</v>
      </c>
      <c r="W469" s="11" t="s">
        <v>2971</v>
      </c>
      <c r="X469" s="11"/>
      <c r="Y469" s="23"/>
      <c r="Z469" s="11"/>
      <c r="AA469" s="11"/>
      <c r="AB469" s="11"/>
      <c r="AC469" s="15"/>
      <c r="AD469" s="11"/>
      <c r="AE469" s="11"/>
      <c r="AF469" s="11" t="s">
        <v>2972</v>
      </c>
      <c r="AG469" s="8">
        <f>'Disponibilidad en canales comer'!M331</f>
        <v>0</v>
      </c>
      <c r="AH469" s="8">
        <f>COUNTIF('Composición de COMBOS'!B:B,A469)</f>
        <v>0</v>
      </c>
      <c r="AI469" s="8">
        <v>1.0</v>
      </c>
      <c r="AJ469" s="8">
        <v>1.0</v>
      </c>
      <c r="AK469" s="8" t="s">
        <v>75</v>
      </c>
      <c r="AL469" s="16">
        <v>15.0</v>
      </c>
      <c r="AM469" s="16">
        <v>9.0</v>
      </c>
      <c r="AN469" s="16">
        <v>90.0</v>
      </c>
      <c r="AO469" s="16">
        <v>50.0</v>
      </c>
      <c r="AP469" s="19">
        <v>0.0</v>
      </c>
      <c r="AQ469" s="19">
        <v>0.0</v>
      </c>
      <c r="AR469" s="19">
        <v>0.0</v>
      </c>
      <c r="AS469" s="19">
        <v>0.0</v>
      </c>
      <c r="AT469" s="16">
        <v>17.0</v>
      </c>
      <c r="AU469" s="16">
        <v>17.0</v>
      </c>
      <c r="AV469" s="16">
        <v>94.0</v>
      </c>
      <c r="AW469" s="16">
        <v>56.0</v>
      </c>
      <c r="AX469" s="17">
        <f t="shared" si="3"/>
        <v>17.8976</v>
      </c>
      <c r="AY469" s="17">
        <v>0.0</v>
      </c>
      <c r="AZ469" s="17">
        <v>0.0</v>
      </c>
      <c r="BA469" s="17">
        <v>0.0</v>
      </c>
      <c r="BB469" s="17">
        <v>0.0</v>
      </c>
      <c r="BC469" s="17">
        <f t="shared" si="11"/>
        <v>0</v>
      </c>
      <c r="BD469" s="8" t="s">
        <v>2946</v>
      </c>
      <c r="BE469" s="22" t="s">
        <v>2973</v>
      </c>
    </row>
    <row r="470" ht="15.75" customHeight="1">
      <c r="A470" s="11">
        <v>6000005.0</v>
      </c>
      <c r="B470" s="8" t="s">
        <v>2974</v>
      </c>
      <c r="C470" s="8">
        <v>6.0</v>
      </c>
      <c r="D470" s="8" t="s">
        <v>2934</v>
      </c>
      <c r="E470" s="8">
        <v>4.0</v>
      </c>
      <c r="F470" s="8" t="s">
        <v>2975</v>
      </c>
      <c r="G470" s="8">
        <v>2.0</v>
      </c>
      <c r="H470" s="8" t="s">
        <v>2976</v>
      </c>
      <c r="I470" s="11" t="s">
        <v>2977</v>
      </c>
      <c r="J470" s="11">
        <v>8.53244008925E11</v>
      </c>
      <c r="K470" s="11" t="s">
        <v>2977</v>
      </c>
      <c r="L470" s="11" t="s">
        <v>2978</v>
      </c>
      <c r="M470" s="26" t="s">
        <v>2979</v>
      </c>
      <c r="N470" s="11">
        <f t="shared" si="1"/>
        <v>29</v>
      </c>
      <c r="O470" s="8" t="s">
        <v>2980</v>
      </c>
      <c r="P470" s="8" t="s">
        <v>2941</v>
      </c>
      <c r="Q470" s="12">
        <v>1705.9</v>
      </c>
      <c r="R470" s="12">
        <f t="shared" si="10"/>
        <v>1978.844</v>
      </c>
      <c r="S470" s="8" t="s">
        <v>68</v>
      </c>
      <c r="T470" s="9" t="s">
        <v>2981</v>
      </c>
      <c r="U470" s="9" t="s">
        <v>2982</v>
      </c>
      <c r="V470" s="13">
        <v>45120.0</v>
      </c>
      <c r="W470" s="11" t="s">
        <v>2978</v>
      </c>
      <c r="X470" s="11"/>
      <c r="Y470" s="14" t="s">
        <v>2983</v>
      </c>
      <c r="Z470" s="11" t="s">
        <v>2984</v>
      </c>
      <c r="AA470" s="11"/>
      <c r="AB470" s="11"/>
      <c r="AC470" s="15"/>
      <c r="AD470" s="11"/>
      <c r="AE470" s="11"/>
      <c r="AF470" s="44" t="s">
        <v>2985</v>
      </c>
      <c r="AG470" s="8">
        <f>'Disponibilidad en canales comer'!M332</f>
        <v>0</v>
      </c>
      <c r="AH470" s="8">
        <f>COUNTIF('Composición de COMBOS'!B:B,A470)</f>
        <v>0</v>
      </c>
      <c r="AI470" s="8">
        <v>1.0</v>
      </c>
      <c r="AJ470" s="8">
        <v>1.0</v>
      </c>
      <c r="AK470" s="8" t="s">
        <v>75</v>
      </c>
      <c r="AL470" s="16">
        <v>10.0</v>
      </c>
      <c r="AM470" s="16">
        <v>31.0</v>
      </c>
      <c r="AN470" s="16">
        <v>31.0</v>
      </c>
      <c r="AO470" s="16">
        <v>96.0</v>
      </c>
      <c r="AP470" s="19">
        <v>0.0</v>
      </c>
      <c r="AQ470" s="19">
        <v>0.0</v>
      </c>
      <c r="AR470" s="19">
        <v>0.0</v>
      </c>
      <c r="AS470" s="19">
        <v>0.0</v>
      </c>
      <c r="AT470" s="16">
        <v>11.0</v>
      </c>
      <c r="AU470" s="16">
        <v>36.0</v>
      </c>
      <c r="AV470" s="16">
        <v>36.0</v>
      </c>
      <c r="AW470" s="16">
        <v>100.2</v>
      </c>
      <c r="AX470" s="17">
        <f t="shared" si="3"/>
        <v>25.97184</v>
      </c>
      <c r="AY470" s="17">
        <v>0.0</v>
      </c>
      <c r="AZ470" s="17">
        <v>0.0</v>
      </c>
      <c r="BA470" s="17">
        <v>0.0</v>
      </c>
      <c r="BB470" s="17">
        <v>0.0</v>
      </c>
      <c r="BC470" s="17">
        <f t="shared" si="11"/>
        <v>0</v>
      </c>
      <c r="BD470" s="8" t="s">
        <v>76</v>
      </c>
      <c r="BE470" s="22" t="s">
        <v>2986</v>
      </c>
    </row>
    <row r="471" ht="15.75" customHeight="1">
      <c r="A471" s="11">
        <v>6000006.0</v>
      </c>
      <c r="B471" s="8" t="s">
        <v>2987</v>
      </c>
      <c r="C471" s="8">
        <v>6.0</v>
      </c>
      <c r="D471" s="8" t="s">
        <v>2934</v>
      </c>
      <c r="E471" s="8">
        <v>4.0</v>
      </c>
      <c r="F471" s="8" t="s">
        <v>2975</v>
      </c>
      <c r="G471" s="8">
        <v>2.0</v>
      </c>
      <c r="H471" s="8" t="s">
        <v>2976</v>
      </c>
      <c r="I471" s="11" t="s">
        <v>2988</v>
      </c>
      <c r="J471" s="11">
        <v>8.53030006319E11</v>
      </c>
      <c r="K471" s="11" t="s">
        <v>2988</v>
      </c>
      <c r="L471" s="11" t="s">
        <v>2989</v>
      </c>
      <c r="M471" s="26" t="s">
        <v>2990</v>
      </c>
      <c r="N471" s="11">
        <f t="shared" si="1"/>
        <v>29</v>
      </c>
      <c r="O471" s="8" t="s">
        <v>2980</v>
      </c>
      <c r="P471" s="8" t="s">
        <v>2941</v>
      </c>
      <c r="Q471" s="12">
        <v>2949.8</v>
      </c>
      <c r="R471" s="12">
        <f t="shared" si="10"/>
        <v>3421.768</v>
      </c>
      <c r="S471" s="8" t="s">
        <v>68</v>
      </c>
      <c r="T471" s="9" t="s">
        <v>2981</v>
      </c>
      <c r="U471" s="9" t="s">
        <v>2982</v>
      </c>
      <c r="V471" s="13">
        <v>45265.0</v>
      </c>
      <c r="W471" s="11" t="s">
        <v>2989</v>
      </c>
      <c r="X471" s="11"/>
      <c r="Y471" s="23"/>
      <c r="Z471" s="11"/>
      <c r="AA471" s="11"/>
      <c r="AB471" s="11"/>
      <c r="AC471" s="15"/>
      <c r="AD471" s="11"/>
      <c r="AE471" s="11"/>
      <c r="AF471" s="11" t="s">
        <v>2991</v>
      </c>
      <c r="AG471" s="8">
        <f>'Disponibilidad en canales comer'!M333</f>
        <v>0</v>
      </c>
      <c r="AH471" s="8">
        <f>COUNTIF('Composición de COMBOS'!B:B,A471)</f>
        <v>0</v>
      </c>
      <c r="AI471" s="8">
        <v>1.0</v>
      </c>
      <c r="AJ471" s="8">
        <v>1.0</v>
      </c>
      <c r="AK471" s="8" t="s">
        <v>75</v>
      </c>
      <c r="AL471" s="16">
        <v>18.4</v>
      </c>
      <c r="AM471" s="16">
        <v>33.0</v>
      </c>
      <c r="AN471" s="16">
        <v>31.0</v>
      </c>
      <c r="AO471" s="16">
        <v>110.0</v>
      </c>
      <c r="AP471" s="19">
        <v>0.0</v>
      </c>
      <c r="AQ471" s="19">
        <v>0.0</v>
      </c>
      <c r="AR471" s="19">
        <v>0.0</v>
      </c>
      <c r="AS471" s="19">
        <v>0.0</v>
      </c>
      <c r="AT471" s="16">
        <v>19.4</v>
      </c>
      <c r="AU471" s="16">
        <v>44.2</v>
      </c>
      <c r="AV471" s="16">
        <v>41.5</v>
      </c>
      <c r="AW471" s="16">
        <v>120.5</v>
      </c>
      <c r="AX471" s="17">
        <f t="shared" si="3"/>
        <v>44.20663</v>
      </c>
      <c r="AY471" s="17">
        <v>0.0</v>
      </c>
      <c r="AZ471" s="17">
        <v>0.0</v>
      </c>
      <c r="BA471" s="17">
        <v>0.0</v>
      </c>
      <c r="BB471" s="17">
        <v>0.0</v>
      </c>
      <c r="BC471" s="17">
        <f t="shared" si="11"/>
        <v>0</v>
      </c>
      <c r="BD471" s="8" t="s">
        <v>2946</v>
      </c>
      <c r="BE471" s="22" t="s">
        <v>2992</v>
      </c>
    </row>
    <row r="472" ht="15.75" customHeight="1">
      <c r="A472" s="11">
        <v>6000007.0</v>
      </c>
      <c r="B472" s="8" t="s">
        <v>2993</v>
      </c>
      <c r="C472" s="8">
        <v>6.0</v>
      </c>
      <c r="D472" s="8" t="s">
        <v>2934</v>
      </c>
      <c r="E472" s="8">
        <v>4.0</v>
      </c>
      <c r="F472" s="8" t="s">
        <v>2975</v>
      </c>
      <c r="G472" s="8">
        <v>2.0</v>
      </c>
      <c r="H472" s="8" t="s">
        <v>2976</v>
      </c>
      <c r="I472" s="11" t="s">
        <v>2994</v>
      </c>
      <c r="J472" s="11">
        <v>8.50007449414E11</v>
      </c>
      <c r="K472" s="11" t="s">
        <v>2994</v>
      </c>
      <c r="L472" s="11" t="s">
        <v>2995</v>
      </c>
      <c r="M472" s="26" t="s">
        <v>2979</v>
      </c>
      <c r="N472" s="11">
        <f t="shared" si="1"/>
        <v>29</v>
      </c>
      <c r="O472" s="8" t="s">
        <v>2940</v>
      </c>
      <c r="P472" s="8" t="s">
        <v>2941</v>
      </c>
      <c r="Q472" s="29">
        <v>2400.0</v>
      </c>
      <c r="R472" s="12">
        <f t="shared" si="10"/>
        <v>2784</v>
      </c>
      <c r="S472" s="8" t="s">
        <v>68</v>
      </c>
      <c r="T472" s="9" t="s">
        <v>2981</v>
      </c>
      <c r="U472" s="9" t="s">
        <v>2982</v>
      </c>
      <c r="V472" s="13">
        <v>45265.0</v>
      </c>
      <c r="W472" s="11" t="s">
        <v>2995</v>
      </c>
      <c r="X472" s="11"/>
      <c r="Y472" s="23"/>
      <c r="Z472" s="11"/>
      <c r="AA472" s="11"/>
      <c r="AB472" s="11"/>
      <c r="AC472" s="15"/>
      <c r="AD472" s="11"/>
      <c r="AE472" s="11"/>
      <c r="AF472" s="11" t="s">
        <v>2996</v>
      </c>
      <c r="AG472" s="8">
        <f>'Disponibilidad en canales comer'!M334</f>
        <v>0</v>
      </c>
      <c r="AH472" s="8">
        <f>COUNTIF('Composición de COMBOS'!B:B,A472)</f>
        <v>0</v>
      </c>
      <c r="AI472" s="8">
        <v>1.0</v>
      </c>
      <c r="AJ472" s="8">
        <v>1.0</v>
      </c>
      <c r="AK472" s="8" t="s">
        <v>75</v>
      </c>
      <c r="AL472" s="16">
        <v>10.0</v>
      </c>
      <c r="AM472" s="16">
        <v>31.0</v>
      </c>
      <c r="AN472" s="16">
        <v>31.0</v>
      </c>
      <c r="AO472" s="16">
        <v>96.0</v>
      </c>
      <c r="AP472" s="19">
        <v>0.0</v>
      </c>
      <c r="AQ472" s="19">
        <v>0.0</v>
      </c>
      <c r="AR472" s="19">
        <v>0.0</v>
      </c>
      <c r="AS472" s="19">
        <v>0.0</v>
      </c>
      <c r="AT472" s="16">
        <v>11.0</v>
      </c>
      <c r="AU472" s="16">
        <v>36.0</v>
      </c>
      <c r="AV472" s="16">
        <v>36.0</v>
      </c>
      <c r="AW472" s="16">
        <v>100.2</v>
      </c>
      <c r="AX472" s="17">
        <f t="shared" si="3"/>
        <v>25.97184</v>
      </c>
      <c r="AY472" s="17">
        <v>0.0</v>
      </c>
      <c r="AZ472" s="17">
        <v>0.0</v>
      </c>
      <c r="BA472" s="17">
        <v>0.0</v>
      </c>
      <c r="BB472" s="17">
        <v>0.0</v>
      </c>
      <c r="BC472" s="17">
        <f t="shared" si="11"/>
        <v>0</v>
      </c>
      <c r="BD472" s="8" t="s">
        <v>2946</v>
      </c>
      <c r="BE472" s="22" t="s">
        <v>2997</v>
      </c>
    </row>
    <row r="473" ht="15.75" customHeight="1">
      <c r="A473" s="11">
        <v>6000008.0</v>
      </c>
      <c r="B473" s="8" t="s">
        <v>2998</v>
      </c>
      <c r="C473" s="8">
        <v>6.0</v>
      </c>
      <c r="D473" s="8" t="s">
        <v>2934</v>
      </c>
      <c r="E473" s="8">
        <v>4.0</v>
      </c>
      <c r="F473" s="8" t="s">
        <v>2975</v>
      </c>
      <c r="G473" s="8">
        <v>1.0</v>
      </c>
      <c r="H473" s="8" t="s">
        <v>2999</v>
      </c>
      <c r="I473" s="11" t="s">
        <v>3000</v>
      </c>
      <c r="J473" s="11">
        <v>8.53030006708E11</v>
      </c>
      <c r="K473" s="11" t="s">
        <v>3000</v>
      </c>
      <c r="L473" s="11" t="s">
        <v>3001</v>
      </c>
      <c r="M473" s="26" t="s">
        <v>3002</v>
      </c>
      <c r="N473" s="11">
        <f t="shared" si="1"/>
        <v>29</v>
      </c>
      <c r="O473" s="8" t="s">
        <v>2940</v>
      </c>
      <c r="P473" s="8" t="s">
        <v>2941</v>
      </c>
      <c r="Q473" s="29">
        <v>846.6</v>
      </c>
      <c r="R473" s="12">
        <f t="shared" si="10"/>
        <v>982.056</v>
      </c>
      <c r="S473" s="8" t="s">
        <v>68</v>
      </c>
      <c r="T473" s="9" t="s">
        <v>2981</v>
      </c>
      <c r="U473" s="9" t="s">
        <v>2982</v>
      </c>
      <c r="V473" s="13">
        <v>45119.0</v>
      </c>
      <c r="W473" s="11" t="s">
        <v>3001</v>
      </c>
      <c r="X473" s="11"/>
      <c r="Y473" s="23"/>
      <c r="Z473" s="11"/>
      <c r="AA473" s="11"/>
      <c r="AB473" s="11"/>
      <c r="AC473" s="15"/>
      <c r="AD473" s="11"/>
      <c r="AE473" s="11"/>
      <c r="AF473" s="11" t="s">
        <v>3003</v>
      </c>
      <c r="AG473" s="8">
        <f>'Disponibilidad en canales comer'!M335</f>
        <v>0</v>
      </c>
      <c r="AH473" s="8">
        <f>COUNTIF('Composición de COMBOS'!B:B,A473)</f>
        <v>0</v>
      </c>
      <c r="AI473" s="8">
        <v>1.0</v>
      </c>
      <c r="AJ473" s="8">
        <v>1.0</v>
      </c>
      <c r="AK473" s="8" t="s">
        <v>75</v>
      </c>
      <c r="AL473" s="16">
        <v>3.7</v>
      </c>
      <c r="AM473" s="16">
        <v>32.0</v>
      </c>
      <c r="AN473" s="16">
        <v>31.0</v>
      </c>
      <c r="AO473" s="16">
        <v>40.0</v>
      </c>
      <c r="AP473" s="19">
        <v>0.0</v>
      </c>
      <c r="AQ473" s="19">
        <v>0.0</v>
      </c>
      <c r="AR473" s="19">
        <v>0.0</v>
      </c>
      <c r="AS473" s="19">
        <v>0.0</v>
      </c>
      <c r="AT473" s="16">
        <v>4.7</v>
      </c>
      <c r="AU473" s="16">
        <v>33.0</v>
      </c>
      <c r="AV473" s="16">
        <v>34.0</v>
      </c>
      <c r="AW473" s="16">
        <v>44.0</v>
      </c>
      <c r="AX473" s="17">
        <f t="shared" si="3"/>
        <v>9.8736</v>
      </c>
      <c r="AY473" s="17">
        <v>0.0</v>
      </c>
      <c r="AZ473" s="17">
        <v>0.0</v>
      </c>
      <c r="BA473" s="17">
        <v>0.0</v>
      </c>
      <c r="BB473" s="17">
        <v>0.0</v>
      </c>
      <c r="BC473" s="17">
        <f t="shared" si="11"/>
        <v>0</v>
      </c>
      <c r="BD473" s="8" t="s">
        <v>2946</v>
      </c>
      <c r="BE473" s="22" t="s">
        <v>3004</v>
      </c>
    </row>
    <row r="474" ht="15.75" customHeight="1">
      <c r="A474" s="11">
        <v>6000009.0</v>
      </c>
      <c r="B474" s="8" t="s">
        <v>3005</v>
      </c>
      <c r="C474" s="8">
        <v>6.0</v>
      </c>
      <c r="D474" s="8" t="s">
        <v>2934</v>
      </c>
      <c r="E474" s="8">
        <v>2.0</v>
      </c>
      <c r="F474" s="8" t="s">
        <v>3006</v>
      </c>
      <c r="G474" s="8">
        <v>1.0</v>
      </c>
      <c r="H474" s="8" t="s">
        <v>3007</v>
      </c>
      <c r="I474" s="11" t="s">
        <v>3008</v>
      </c>
      <c r="J474" s="11">
        <v>9.9053064015E10</v>
      </c>
      <c r="K474" s="11" t="s">
        <v>3008</v>
      </c>
      <c r="L474" s="11" t="s">
        <v>3009</v>
      </c>
      <c r="M474" s="26" t="s">
        <v>3010</v>
      </c>
      <c r="N474" s="11">
        <f t="shared" si="1"/>
        <v>29</v>
      </c>
      <c r="O474" s="8" t="s">
        <v>3011</v>
      </c>
      <c r="P474" s="8" t="s">
        <v>3012</v>
      </c>
      <c r="Q474" s="12">
        <v>410.0</v>
      </c>
      <c r="R474" s="12">
        <f t="shared" si="10"/>
        <v>475.6</v>
      </c>
      <c r="S474" s="8" t="s">
        <v>68</v>
      </c>
      <c r="T474" s="9" t="s">
        <v>3013</v>
      </c>
      <c r="U474" s="9" t="s">
        <v>3014</v>
      </c>
      <c r="V474" s="13">
        <v>45216.0</v>
      </c>
      <c r="W474" s="11" t="s">
        <v>3015</v>
      </c>
      <c r="X474" s="11"/>
      <c r="Y474" s="23"/>
      <c r="Z474" s="11"/>
      <c r="AA474" s="11"/>
      <c r="AB474" s="11"/>
      <c r="AC474" s="15"/>
      <c r="AD474" s="11"/>
      <c r="AE474" s="11"/>
      <c r="AF474" s="11" t="s">
        <v>3016</v>
      </c>
      <c r="AG474" s="8">
        <f>'Disponibilidad en canales comer'!M336</f>
        <v>0</v>
      </c>
      <c r="AH474" s="8">
        <f>COUNTIF('Composición de COMBOS'!B:B,A474)</f>
        <v>2</v>
      </c>
      <c r="AI474" s="8">
        <v>1.0</v>
      </c>
      <c r="AJ474" s="8">
        <v>1.0</v>
      </c>
      <c r="AK474" s="8" t="s">
        <v>75</v>
      </c>
      <c r="AL474" s="16">
        <v>1.0</v>
      </c>
      <c r="AM474" s="16">
        <v>11.0</v>
      </c>
      <c r="AN474" s="16">
        <v>16.0</v>
      </c>
      <c r="AO474" s="16">
        <v>37.0</v>
      </c>
      <c r="AP474" s="19">
        <v>0.0</v>
      </c>
      <c r="AQ474" s="19">
        <v>0.0</v>
      </c>
      <c r="AR474" s="19">
        <v>0.0</v>
      </c>
      <c r="AS474" s="19">
        <v>0.0</v>
      </c>
      <c r="AT474" s="16">
        <v>1.3</v>
      </c>
      <c r="AU474" s="16">
        <v>11.0</v>
      </c>
      <c r="AV474" s="16">
        <v>21.0</v>
      </c>
      <c r="AW474" s="16">
        <v>23.2</v>
      </c>
      <c r="AX474" s="17">
        <f t="shared" si="3"/>
        <v>1.07184</v>
      </c>
      <c r="AY474" s="17">
        <v>0.0</v>
      </c>
      <c r="AZ474" s="17">
        <v>0.0</v>
      </c>
      <c r="BA474" s="17">
        <v>0.0</v>
      </c>
      <c r="BB474" s="17">
        <v>0.0</v>
      </c>
      <c r="BC474" s="17">
        <f t="shared" si="11"/>
        <v>0</v>
      </c>
      <c r="BD474" s="8" t="s">
        <v>76</v>
      </c>
      <c r="BE474" s="22" t="s">
        <v>3017</v>
      </c>
    </row>
    <row r="475" ht="15.75" customHeight="1">
      <c r="A475" s="11">
        <v>6000010.0</v>
      </c>
      <c r="B475" s="8" t="s">
        <v>3018</v>
      </c>
      <c r="C475" s="8">
        <v>6.0</v>
      </c>
      <c r="D475" s="8" t="s">
        <v>2934</v>
      </c>
      <c r="E475" s="8">
        <v>2.0</v>
      </c>
      <c r="F475" s="8" t="s">
        <v>3006</v>
      </c>
      <c r="G475" s="8">
        <v>1.0</v>
      </c>
      <c r="H475" s="8" t="s">
        <v>3007</v>
      </c>
      <c r="I475" s="11" t="s">
        <v>3019</v>
      </c>
      <c r="J475" s="11">
        <v>9.9053005131E10</v>
      </c>
      <c r="K475" s="11" t="s">
        <v>3019</v>
      </c>
      <c r="L475" s="11" t="s">
        <v>3020</v>
      </c>
      <c r="M475" s="26" t="s">
        <v>3021</v>
      </c>
      <c r="N475" s="11">
        <f t="shared" si="1"/>
        <v>29</v>
      </c>
      <c r="O475" s="8" t="s">
        <v>3011</v>
      </c>
      <c r="P475" s="8" t="s">
        <v>3012</v>
      </c>
      <c r="Q475" s="12">
        <v>600.0</v>
      </c>
      <c r="R475" s="12">
        <f t="shared" si="10"/>
        <v>696</v>
      </c>
      <c r="S475" s="8" t="s">
        <v>68</v>
      </c>
      <c r="T475" s="9" t="s">
        <v>3013</v>
      </c>
      <c r="U475" s="9" t="s">
        <v>3014</v>
      </c>
      <c r="V475" s="13">
        <v>45216.0</v>
      </c>
      <c r="W475" s="11" t="s">
        <v>3015</v>
      </c>
      <c r="X475" s="11"/>
      <c r="Y475" s="23"/>
      <c r="Z475" s="11"/>
      <c r="AA475" s="11"/>
      <c r="AB475" s="11"/>
      <c r="AC475" s="15"/>
      <c r="AD475" s="11"/>
      <c r="AE475" s="11"/>
      <c r="AF475" s="11" t="s">
        <v>3022</v>
      </c>
      <c r="AG475" s="8">
        <f>'Disponibilidad en canales comer'!M337</f>
        <v>0</v>
      </c>
      <c r="AH475" s="8">
        <f>COUNTIF('Composición de COMBOS'!B:B,A475)</f>
        <v>1</v>
      </c>
      <c r="AI475" s="8">
        <v>1.0</v>
      </c>
      <c r="AJ475" s="8">
        <v>1.0</v>
      </c>
      <c r="AK475" s="8" t="s">
        <v>75</v>
      </c>
      <c r="AL475" s="16">
        <v>1.6</v>
      </c>
      <c r="AM475" s="16">
        <v>20.0</v>
      </c>
      <c r="AN475" s="16">
        <v>25.0</v>
      </c>
      <c r="AO475" s="16">
        <v>37.0</v>
      </c>
      <c r="AP475" s="19">
        <v>0.0</v>
      </c>
      <c r="AQ475" s="19">
        <v>0.0</v>
      </c>
      <c r="AR475" s="19">
        <v>0.0</v>
      </c>
      <c r="AS475" s="19">
        <v>0.0</v>
      </c>
      <c r="AT475" s="16">
        <v>1.8</v>
      </c>
      <c r="AU475" s="16">
        <v>21.0</v>
      </c>
      <c r="AV475" s="16">
        <v>27.7</v>
      </c>
      <c r="AW475" s="16">
        <v>23.2</v>
      </c>
      <c r="AX475" s="17">
        <f t="shared" si="3"/>
        <v>2.699088</v>
      </c>
      <c r="AY475" s="17">
        <v>0.0</v>
      </c>
      <c r="AZ475" s="17">
        <v>0.0</v>
      </c>
      <c r="BA475" s="17">
        <v>0.0</v>
      </c>
      <c r="BB475" s="17">
        <v>0.0</v>
      </c>
      <c r="BC475" s="17">
        <f t="shared" si="11"/>
        <v>0</v>
      </c>
      <c r="BD475" s="8" t="s">
        <v>76</v>
      </c>
      <c r="BE475" s="22" t="s">
        <v>3023</v>
      </c>
    </row>
    <row r="476" ht="15.75" customHeight="1">
      <c r="A476" s="11">
        <v>6000011.0</v>
      </c>
      <c r="B476" s="8" t="s">
        <v>3024</v>
      </c>
      <c r="C476" s="8">
        <v>6.0</v>
      </c>
      <c r="D476" s="8" t="s">
        <v>2934</v>
      </c>
      <c r="E476" s="8">
        <v>2.0</v>
      </c>
      <c r="F476" s="8" t="s">
        <v>3006</v>
      </c>
      <c r="G476" s="8">
        <v>2.0</v>
      </c>
      <c r="H476" s="8" t="s">
        <v>3025</v>
      </c>
      <c r="I476" s="11" t="s">
        <v>3026</v>
      </c>
      <c r="J476" s="11">
        <v>9.9053064022E10</v>
      </c>
      <c r="K476" s="11" t="s">
        <v>3026</v>
      </c>
      <c r="L476" s="11" t="s">
        <v>3027</v>
      </c>
      <c r="M476" s="26" t="s">
        <v>3028</v>
      </c>
      <c r="N476" s="11">
        <f t="shared" si="1"/>
        <v>29</v>
      </c>
      <c r="O476" s="8" t="s">
        <v>3011</v>
      </c>
      <c r="P476" s="8" t="s">
        <v>3012</v>
      </c>
      <c r="Q476" s="12">
        <v>1260.0</v>
      </c>
      <c r="R476" s="12">
        <f t="shared" si="10"/>
        <v>1461.6</v>
      </c>
      <c r="S476" s="8" t="s">
        <v>68</v>
      </c>
      <c r="T476" s="9" t="s">
        <v>3013</v>
      </c>
      <c r="U476" s="9" t="s">
        <v>3014</v>
      </c>
      <c r="V476" s="13">
        <v>45216.0</v>
      </c>
      <c r="W476" s="11" t="s">
        <v>3029</v>
      </c>
      <c r="X476" s="11"/>
      <c r="Y476" s="23"/>
      <c r="Z476" s="11"/>
      <c r="AA476" s="11" t="s">
        <v>3030</v>
      </c>
      <c r="AB476" s="11"/>
      <c r="AC476" s="15"/>
      <c r="AD476" s="11"/>
      <c r="AE476" s="11"/>
      <c r="AF476" s="11" t="s">
        <v>3031</v>
      </c>
      <c r="AG476" s="8">
        <f>'Disponibilidad en canales comer'!M338</f>
        <v>1</v>
      </c>
      <c r="AH476" s="8">
        <f>COUNTIF('Composición de COMBOS'!B:B,A476)</f>
        <v>1</v>
      </c>
      <c r="AI476" s="8">
        <v>1.0</v>
      </c>
      <c r="AJ476" s="8">
        <v>1.0</v>
      </c>
      <c r="AK476" s="8" t="s">
        <v>75</v>
      </c>
      <c r="AL476" s="16">
        <v>4.1</v>
      </c>
      <c r="AM476" s="16">
        <v>24.0</v>
      </c>
      <c r="AN476" s="16">
        <v>34.0</v>
      </c>
      <c r="AO476" s="16">
        <v>34.0</v>
      </c>
      <c r="AP476" s="19">
        <v>0.0</v>
      </c>
      <c r="AQ476" s="19">
        <v>0.0</v>
      </c>
      <c r="AR476" s="19">
        <v>0.0</v>
      </c>
      <c r="AS476" s="19">
        <v>0.0</v>
      </c>
      <c r="AT476" s="16">
        <v>5.0</v>
      </c>
      <c r="AU476" s="16">
        <v>26.0</v>
      </c>
      <c r="AV476" s="16">
        <v>41.0</v>
      </c>
      <c r="AW476" s="16">
        <v>36.0</v>
      </c>
      <c r="AX476" s="17">
        <f t="shared" si="3"/>
        <v>7.6752</v>
      </c>
      <c r="AY476" s="17">
        <v>0.0</v>
      </c>
      <c r="AZ476" s="17">
        <v>0.0</v>
      </c>
      <c r="BA476" s="17">
        <v>0.0</v>
      </c>
      <c r="BB476" s="17">
        <v>0.0</v>
      </c>
      <c r="BC476" s="17">
        <f t="shared" si="11"/>
        <v>0</v>
      </c>
      <c r="BD476" s="8" t="s">
        <v>76</v>
      </c>
      <c r="BE476" s="22" t="s">
        <v>3032</v>
      </c>
    </row>
    <row r="477" ht="15.75" customHeight="1">
      <c r="A477" s="11">
        <v>6000012.0</v>
      </c>
      <c r="B477" s="8" t="s">
        <v>3033</v>
      </c>
      <c r="C477" s="8">
        <v>6.0</v>
      </c>
      <c r="D477" s="8" t="s">
        <v>2934</v>
      </c>
      <c r="E477" s="8">
        <v>2.0</v>
      </c>
      <c r="F477" s="8" t="s">
        <v>3006</v>
      </c>
      <c r="G477" s="8">
        <v>1.0</v>
      </c>
      <c r="H477" s="8" t="s">
        <v>3007</v>
      </c>
      <c r="I477" s="11" t="s">
        <v>3034</v>
      </c>
      <c r="J477" s="11">
        <v>9.9053005094E10</v>
      </c>
      <c r="K477" s="11" t="s">
        <v>3034</v>
      </c>
      <c r="L477" s="11" t="s">
        <v>3035</v>
      </c>
      <c r="M477" s="26" t="s">
        <v>3036</v>
      </c>
      <c r="N477" s="11">
        <f t="shared" si="1"/>
        <v>30</v>
      </c>
      <c r="O477" s="8" t="s">
        <v>3011</v>
      </c>
      <c r="P477" s="8" t="s">
        <v>3012</v>
      </c>
      <c r="Q477" s="12">
        <v>200.0</v>
      </c>
      <c r="R477" s="12">
        <f t="shared" si="10"/>
        <v>232</v>
      </c>
      <c r="S477" s="8" t="s">
        <v>68</v>
      </c>
      <c r="T477" s="9" t="s">
        <v>3013</v>
      </c>
      <c r="U477" s="9" t="s">
        <v>3014</v>
      </c>
      <c r="V477" s="13">
        <v>45216.0</v>
      </c>
      <c r="W477" s="11" t="s">
        <v>3037</v>
      </c>
      <c r="X477" s="11"/>
      <c r="Y477" s="23"/>
      <c r="Z477" s="11"/>
      <c r="AA477" s="11" t="s">
        <v>3038</v>
      </c>
      <c r="AB477" s="11"/>
      <c r="AC477" s="15" t="s">
        <v>3037</v>
      </c>
      <c r="AD477" s="11"/>
      <c r="AE477" s="11"/>
      <c r="AF477" s="11" t="s">
        <v>3039</v>
      </c>
      <c r="AG477" s="8">
        <f>'Disponibilidad en canales comer'!M339</f>
        <v>2</v>
      </c>
      <c r="AH477" s="8">
        <f>COUNTIF('Composición de COMBOS'!B:B,A477)</f>
        <v>1</v>
      </c>
      <c r="AI477" s="8">
        <v>1.0</v>
      </c>
      <c r="AJ477" s="8">
        <v>1.0</v>
      </c>
      <c r="AK477" s="8" t="s">
        <v>75</v>
      </c>
      <c r="AL477" s="16">
        <v>0.808</v>
      </c>
      <c r="AM477" s="16">
        <v>19.0</v>
      </c>
      <c r="AN477" s="16">
        <v>8.5</v>
      </c>
      <c r="AO477" s="16">
        <v>14.0</v>
      </c>
      <c r="AP477" s="19">
        <v>0.0</v>
      </c>
      <c r="AQ477" s="19">
        <v>0.0</v>
      </c>
      <c r="AR477" s="19">
        <v>0.0</v>
      </c>
      <c r="AS477" s="19">
        <v>0.0</v>
      </c>
      <c r="AT477" s="16">
        <v>0.9</v>
      </c>
      <c r="AU477" s="16">
        <v>20.0</v>
      </c>
      <c r="AV477" s="16">
        <v>9.0</v>
      </c>
      <c r="AW477" s="16">
        <v>18.0</v>
      </c>
      <c r="AX477" s="17">
        <f t="shared" si="3"/>
        <v>0.648</v>
      </c>
      <c r="AY477" s="17">
        <v>0.0</v>
      </c>
      <c r="AZ477" s="17">
        <v>0.0</v>
      </c>
      <c r="BA477" s="17">
        <v>0.0</v>
      </c>
      <c r="BB477" s="17">
        <v>0.0</v>
      </c>
      <c r="BC477" s="17">
        <f t="shared" si="11"/>
        <v>0</v>
      </c>
      <c r="BD477" s="8" t="s">
        <v>76</v>
      </c>
      <c r="BE477" s="22" t="s">
        <v>3032</v>
      </c>
    </row>
    <row r="478" ht="15.75" customHeight="1">
      <c r="A478" s="11">
        <v>6000013.0</v>
      </c>
      <c r="B478" s="8" t="s">
        <v>3040</v>
      </c>
      <c r="C478" s="8">
        <v>6.0</v>
      </c>
      <c r="D478" s="8" t="s">
        <v>2934</v>
      </c>
      <c r="E478" s="8">
        <v>3.0</v>
      </c>
      <c r="F478" s="8" t="s">
        <v>3041</v>
      </c>
      <c r="G478" s="8">
        <v>2.0</v>
      </c>
      <c r="H478" s="8" t="s">
        <v>3042</v>
      </c>
      <c r="I478" s="11" t="s">
        <v>3043</v>
      </c>
      <c r="J478" s="11">
        <v>9.9053006015E10</v>
      </c>
      <c r="K478" s="11" t="s">
        <v>3043</v>
      </c>
      <c r="L478" s="11" t="s">
        <v>3044</v>
      </c>
      <c r="M478" s="26" t="s">
        <v>3045</v>
      </c>
      <c r="N478" s="11">
        <f t="shared" si="1"/>
        <v>28</v>
      </c>
      <c r="O478" s="8" t="s">
        <v>3011</v>
      </c>
      <c r="P478" s="8" t="s">
        <v>3012</v>
      </c>
      <c r="Q478" s="12">
        <v>277.0</v>
      </c>
      <c r="R478" s="12">
        <f t="shared" si="10"/>
        <v>321.32</v>
      </c>
      <c r="S478" s="8" t="s">
        <v>68</v>
      </c>
      <c r="T478" s="9" t="s">
        <v>3046</v>
      </c>
      <c r="U478" s="9" t="s">
        <v>3047</v>
      </c>
      <c r="V478" s="13">
        <v>45216.0</v>
      </c>
      <c r="W478" s="11" t="s">
        <v>3048</v>
      </c>
      <c r="X478" s="11"/>
      <c r="Y478" s="23"/>
      <c r="Z478" s="11"/>
      <c r="AA478" s="11"/>
      <c r="AB478" s="11"/>
      <c r="AC478" s="15"/>
      <c r="AD478" s="11"/>
      <c r="AE478" s="11"/>
      <c r="AF478" s="11" t="s">
        <v>3049</v>
      </c>
      <c r="AG478" s="8">
        <f>'Disponibilidad en canales comer'!M340</f>
        <v>0</v>
      </c>
      <c r="AH478" s="8">
        <f>COUNTIF('Composición de COMBOS'!B:B,A478)</f>
        <v>2</v>
      </c>
      <c r="AI478" s="8">
        <v>1.0</v>
      </c>
      <c r="AJ478" s="8">
        <v>1.0</v>
      </c>
      <c r="AK478" s="8" t="s">
        <v>75</v>
      </c>
      <c r="AL478" s="16">
        <v>1.6</v>
      </c>
      <c r="AM478" s="16">
        <v>19.0</v>
      </c>
      <c r="AN478" s="16">
        <v>26.8</v>
      </c>
      <c r="AO478" s="16">
        <v>32.5</v>
      </c>
      <c r="AP478" s="19">
        <v>0.0</v>
      </c>
      <c r="AQ478" s="19">
        <v>0.0</v>
      </c>
      <c r="AR478" s="19">
        <v>0.0</v>
      </c>
      <c r="AS478" s="19">
        <v>0.0</v>
      </c>
      <c r="AT478" s="16">
        <v>1.9</v>
      </c>
      <c r="AU478" s="16">
        <v>19.8</v>
      </c>
      <c r="AV478" s="16">
        <v>27.4</v>
      </c>
      <c r="AW478" s="16">
        <v>33.0</v>
      </c>
      <c r="AX478" s="17">
        <f t="shared" si="3"/>
        <v>3.580632</v>
      </c>
      <c r="AY478" s="17">
        <v>0.0</v>
      </c>
      <c r="AZ478" s="17">
        <v>0.0</v>
      </c>
      <c r="BA478" s="17">
        <v>0.0</v>
      </c>
      <c r="BB478" s="17">
        <v>0.0</v>
      </c>
      <c r="BC478" s="17">
        <f t="shared" si="11"/>
        <v>0</v>
      </c>
      <c r="BD478" s="8" t="s">
        <v>76</v>
      </c>
      <c r="BE478" s="22" t="s">
        <v>3050</v>
      </c>
    </row>
    <row r="479" ht="15.75" customHeight="1">
      <c r="A479" s="11">
        <v>6000014.0</v>
      </c>
      <c r="B479" s="8" t="s">
        <v>3051</v>
      </c>
      <c r="C479" s="8">
        <v>6.0</v>
      </c>
      <c r="D479" s="8" t="s">
        <v>2934</v>
      </c>
      <c r="E479" s="8">
        <v>3.0</v>
      </c>
      <c r="F479" s="8" t="s">
        <v>3041</v>
      </c>
      <c r="G479" s="8">
        <v>2.0</v>
      </c>
      <c r="H479" s="8" t="s">
        <v>3042</v>
      </c>
      <c r="I479" s="11" t="s">
        <v>3052</v>
      </c>
      <c r="J479" s="11">
        <v>9.9053006138E10</v>
      </c>
      <c r="K479" s="11" t="s">
        <v>3052</v>
      </c>
      <c r="L479" s="11" t="s">
        <v>3053</v>
      </c>
      <c r="M479" s="26" t="s">
        <v>3054</v>
      </c>
      <c r="N479" s="11">
        <f t="shared" si="1"/>
        <v>29</v>
      </c>
      <c r="O479" s="8" t="s">
        <v>3011</v>
      </c>
      <c r="P479" s="8" t="s">
        <v>3012</v>
      </c>
      <c r="Q479" s="12">
        <v>490.0</v>
      </c>
      <c r="R479" s="12">
        <f t="shared" si="10"/>
        <v>568.4</v>
      </c>
      <c r="S479" s="8" t="s">
        <v>68</v>
      </c>
      <c r="T479" s="9" t="s">
        <v>3046</v>
      </c>
      <c r="U479" s="9" t="s">
        <v>3047</v>
      </c>
      <c r="V479" s="13">
        <v>45216.0</v>
      </c>
      <c r="W479" s="11" t="s">
        <v>3055</v>
      </c>
      <c r="X479" s="11"/>
      <c r="Y479" s="23"/>
      <c r="Z479" s="11"/>
      <c r="AA479" s="11"/>
      <c r="AB479" s="11"/>
      <c r="AC479" s="15" t="s">
        <v>3055</v>
      </c>
      <c r="AD479" s="11"/>
      <c r="AE479" s="11"/>
      <c r="AF479" s="11" t="s">
        <v>3056</v>
      </c>
      <c r="AG479" s="8">
        <f>'Disponibilidad en canales comer'!M341</f>
        <v>0</v>
      </c>
      <c r="AH479" s="8">
        <f>COUNTIF('Composición de COMBOS'!B:B,A479)</f>
        <v>1</v>
      </c>
      <c r="AI479" s="8">
        <v>1.0</v>
      </c>
      <c r="AJ479" s="8">
        <v>1.0</v>
      </c>
      <c r="AK479" s="8" t="s">
        <v>75</v>
      </c>
      <c r="AL479" s="16">
        <v>2.2</v>
      </c>
      <c r="AM479" s="16">
        <v>24.0</v>
      </c>
      <c r="AN479" s="16">
        <v>22.0</v>
      </c>
      <c r="AO479" s="16">
        <v>36.0</v>
      </c>
      <c r="AP479" s="19">
        <v>0.0</v>
      </c>
      <c r="AQ479" s="19">
        <v>0.0</v>
      </c>
      <c r="AR479" s="19">
        <v>0.0</v>
      </c>
      <c r="AS479" s="19">
        <v>0.0</v>
      </c>
      <c r="AT479" s="16">
        <v>2.5</v>
      </c>
      <c r="AU479" s="16">
        <v>25.0</v>
      </c>
      <c r="AV479" s="16">
        <v>23.0</v>
      </c>
      <c r="AW479" s="16">
        <v>36.5</v>
      </c>
      <c r="AX479" s="17">
        <f t="shared" si="3"/>
        <v>4.1975</v>
      </c>
      <c r="AY479" s="17">
        <v>0.0</v>
      </c>
      <c r="AZ479" s="17">
        <v>0.0</v>
      </c>
      <c r="BA479" s="17">
        <v>0.0</v>
      </c>
      <c r="BB479" s="17">
        <v>0.0</v>
      </c>
      <c r="BC479" s="17">
        <f t="shared" si="11"/>
        <v>0</v>
      </c>
      <c r="BD479" s="8" t="s">
        <v>76</v>
      </c>
      <c r="BE479" s="22" t="s">
        <v>3057</v>
      </c>
    </row>
    <row r="480" ht="15.75" customHeight="1">
      <c r="A480" s="11">
        <v>6000015.0</v>
      </c>
      <c r="B480" s="8" t="s">
        <v>3058</v>
      </c>
      <c r="C480" s="8">
        <v>6.0</v>
      </c>
      <c r="D480" s="8" t="s">
        <v>2934</v>
      </c>
      <c r="E480" s="8">
        <v>3.0</v>
      </c>
      <c r="F480" s="8" t="s">
        <v>3041</v>
      </c>
      <c r="G480" s="8">
        <v>1.0</v>
      </c>
      <c r="H480" s="8" t="s">
        <v>3059</v>
      </c>
      <c r="I480" s="11" t="s">
        <v>3060</v>
      </c>
      <c r="J480" s="11">
        <v>9.9053006145E10</v>
      </c>
      <c r="K480" s="11" t="s">
        <v>3060</v>
      </c>
      <c r="L480" s="11" t="s">
        <v>3061</v>
      </c>
      <c r="M480" s="26" t="s">
        <v>3062</v>
      </c>
      <c r="N480" s="11">
        <f t="shared" si="1"/>
        <v>26</v>
      </c>
      <c r="O480" s="8" t="s">
        <v>3011</v>
      </c>
      <c r="P480" s="8" t="s">
        <v>3012</v>
      </c>
      <c r="Q480" s="12">
        <v>1876.0</v>
      </c>
      <c r="R480" s="12">
        <f t="shared" si="10"/>
        <v>2176.16</v>
      </c>
      <c r="S480" s="8" t="s">
        <v>68</v>
      </c>
      <c r="T480" s="9" t="s">
        <v>3046</v>
      </c>
      <c r="U480" s="9" t="s">
        <v>3047</v>
      </c>
      <c r="V480" s="13">
        <v>45216.0</v>
      </c>
      <c r="W480" s="11" t="s">
        <v>3063</v>
      </c>
      <c r="X480" s="11"/>
      <c r="Y480" s="23"/>
      <c r="Z480" s="11"/>
      <c r="AA480" s="11"/>
      <c r="AB480" s="11"/>
      <c r="AC480" s="15"/>
      <c r="AD480" s="11"/>
      <c r="AE480" s="11"/>
      <c r="AF480" s="11" t="s">
        <v>3064</v>
      </c>
      <c r="AG480" s="8">
        <f>'Disponibilidad en canales comer'!M342</f>
        <v>0</v>
      </c>
      <c r="AH480" s="8">
        <f>COUNTIF('Composición de COMBOS'!B:B,A480)</f>
        <v>0</v>
      </c>
      <c r="AI480" s="8">
        <v>1.0</v>
      </c>
      <c r="AJ480" s="8">
        <v>1.0</v>
      </c>
      <c r="AK480" s="8" t="s">
        <v>75</v>
      </c>
      <c r="AL480" s="16">
        <v>5.0</v>
      </c>
      <c r="AM480" s="16">
        <v>30.0</v>
      </c>
      <c r="AN480" s="16">
        <v>25.5</v>
      </c>
      <c r="AO480" s="16">
        <v>35.0</v>
      </c>
      <c r="AP480" s="19">
        <v>0.0</v>
      </c>
      <c r="AQ480" s="19">
        <v>0.0</v>
      </c>
      <c r="AR480" s="19">
        <v>0.0</v>
      </c>
      <c r="AS480" s="19">
        <v>0.0</v>
      </c>
      <c r="AT480" s="16">
        <v>5.2</v>
      </c>
      <c r="AU480" s="16">
        <v>31.0</v>
      </c>
      <c r="AV480" s="16">
        <v>26.5</v>
      </c>
      <c r="AW480" s="16">
        <v>36.0</v>
      </c>
      <c r="AX480" s="17">
        <f t="shared" si="3"/>
        <v>5.9148</v>
      </c>
      <c r="AY480" s="17">
        <v>0.0</v>
      </c>
      <c r="AZ480" s="17">
        <v>0.0</v>
      </c>
      <c r="BA480" s="17">
        <v>0.0</v>
      </c>
      <c r="BB480" s="17">
        <v>0.0</v>
      </c>
      <c r="BC480" s="17">
        <f t="shared" si="11"/>
        <v>0</v>
      </c>
      <c r="BD480" s="8" t="s">
        <v>76</v>
      </c>
      <c r="BE480" s="22" t="s">
        <v>3065</v>
      </c>
    </row>
    <row r="481" ht="15.75" customHeight="1">
      <c r="A481" s="11">
        <v>6000016.0</v>
      </c>
      <c r="B481" s="8" t="s">
        <v>3066</v>
      </c>
      <c r="C481" s="8">
        <v>6.0</v>
      </c>
      <c r="D481" s="8" t="s">
        <v>2934</v>
      </c>
      <c r="E481" s="8">
        <v>3.0</v>
      </c>
      <c r="F481" s="8" t="s">
        <v>3041</v>
      </c>
      <c r="G481" s="8">
        <v>1.0</v>
      </c>
      <c r="H481" s="8" t="s">
        <v>3059</v>
      </c>
      <c r="I481" s="11" t="s">
        <v>3067</v>
      </c>
      <c r="J481" s="11">
        <v>9.9053006077E10</v>
      </c>
      <c r="K481" s="11" t="s">
        <v>3067</v>
      </c>
      <c r="L481" s="11" t="s">
        <v>3068</v>
      </c>
      <c r="M481" s="26" t="s">
        <v>3069</v>
      </c>
      <c r="N481" s="11">
        <f t="shared" si="1"/>
        <v>27</v>
      </c>
      <c r="O481" s="8" t="s">
        <v>3011</v>
      </c>
      <c r="P481" s="8" t="s">
        <v>3012</v>
      </c>
      <c r="Q481" s="12">
        <v>1124.0</v>
      </c>
      <c r="R481" s="12">
        <f t="shared" si="10"/>
        <v>1303.84</v>
      </c>
      <c r="S481" s="8" t="s">
        <v>68</v>
      </c>
      <c r="T481" s="9" t="s">
        <v>3046</v>
      </c>
      <c r="U481" s="9" t="s">
        <v>3047</v>
      </c>
      <c r="V481" s="13">
        <v>45216.0</v>
      </c>
      <c r="W481" s="11" t="s">
        <v>3070</v>
      </c>
      <c r="X481" s="11"/>
      <c r="Y481" s="23"/>
      <c r="Z481" s="11"/>
      <c r="AA481" s="11"/>
      <c r="AB481" s="11"/>
      <c r="AC481" s="15" t="s">
        <v>3070</v>
      </c>
      <c r="AD481" s="11"/>
      <c r="AE481" s="11"/>
      <c r="AF481" s="11" t="s">
        <v>3071</v>
      </c>
      <c r="AG481" s="8">
        <f>'Disponibilidad en canales comer'!M343</f>
        <v>1</v>
      </c>
      <c r="AH481" s="8">
        <f>COUNTIF('Composición de COMBOS'!B:B,A481)</f>
        <v>1</v>
      </c>
      <c r="AI481" s="8">
        <v>1.0</v>
      </c>
      <c r="AJ481" s="8">
        <v>1.0</v>
      </c>
      <c r="AK481" s="8" t="s">
        <v>75</v>
      </c>
      <c r="AL481" s="16">
        <v>2.5</v>
      </c>
      <c r="AM481" s="16">
        <v>21.0</v>
      </c>
      <c r="AN481" s="16">
        <v>17.0</v>
      </c>
      <c r="AO481" s="16">
        <v>33.0</v>
      </c>
      <c r="AP481" s="19">
        <v>0.0</v>
      </c>
      <c r="AQ481" s="19">
        <v>0.0</v>
      </c>
      <c r="AR481" s="19">
        <v>0.0</v>
      </c>
      <c r="AS481" s="19">
        <v>0.0</v>
      </c>
      <c r="AT481" s="16">
        <v>2.9</v>
      </c>
      <c r="AU481" s="16">
        <v>31.0</v>
      </c>
      <c r="AV481" s="16">
        <v>26.0</v>
      </c>
      <c r="AW481" s="16">
        <v>31.0</v>
      </c>
      <c r="AX481" s="17">
        <f t="shared" si="3"/>
        <v>4.9972</v>
      </c>
      <c r="AY481" s="17">
        <v>0.0</v>
      </c>
      <c r="AZ481" s="17">
        <v>0.0</v>
      </c>
      <c r="BA481" s="17">
        <v>0.0</v>
      </c>
      <c r="BB481" s="17">
        <v>0.0</v>
      </c>
      <c r="BC481" s="17">
        <f t="shared" si="11"/>
        <v>0</v>
      </c>
      <c r="BD481" s="8" t="s">
        <v>76</v>
      </c>
      <c r="BE481" s="22" t="s">
        <v>3072</v>
      </c>
    </row>
    <row r="482" ht="15.75" customHeight="1">
      <c r="A482" s="11">
        <v>6000017.0</v>
      </c>
      <c r="B482" s="8" t="s">
        <v>3073</v>
      </c>
      <c r="C482" s="8">
        <v>6.0</v>
      </c>
      <c r="D482" s="8" t="s">
        <v>2934</v>
      </c>
      <c r="E482" s="8">
        <v>3.0</v>
      </c>
      <c r="F482" s="8" t="s">
        <v>3041</v>
      </c>
      <c r="G482" s="8">
        <v>2.0</v>
      </c>
      <c r="H482" s="8" t="s">
        <v>3042</v>
      </c>
      <c r="I482" s="11" t="s">
        <v>3074</v>
      </c>
      <c r="J482" s="11">
        <v>9.9053006053E10</v>
      </c>
      <c r="K482" s="11" t="s">
        <v>3074</v>
      </c>
      <c r="L482" s="11" t="s">
        <v>3075</v>
      </c>
      <c r="M482" s="26" t="s">
        <v>3076</v>
      </c>
      <c r="N482" s="11">
        <f t="shared" si="1"/>
        <v>25</v>
      </c>
      <c r="O482" s="8" t="s">
        <v>3011</v>
      </c>
      <c r="P482" s="8" t="s">
        <v>3012</v>
      </c>
      <c r="Q482" s="12">
        <v>182.0</v>
      </c>
      <c r="R482" s="12">
        <f t="shared" si="10"/>
        <v>211.12</v>
      </c>
      <c r="S482" s="8" t="s">
        <v>68</v>
      </c>
      <c r="T482" s="9" t="s">
        <v>3046</v>
      </c>
      <c r="U482" s="9" t="s">
        <v>3047</v>
      </c>
      <c r="V482" s="13">
        <v>45216.0</v>
      </c>
      <c r="W482" s="11" t="s">
        <v>3077</v>
      </c>
      <c r="X482" s="11"/>
      <c r="Y482" s="23"/>
      <c r="Z482" s="11"/>
      <c r="AA482" s="11"/>
      <c r="AB482" s="11"/>
      <c r="AC482" s="15" t="s">
        <v>3077</v>
      </c>
      <c r="AD482" s="11"/>
      <c r="AE482" s="11"/>
      <c r="AF482" s="11" t="s">
        <v>3078</v>
      </c>
      <c r="AG482" s="8">
        <f>'Disponibilidad en canales comer'!M344</f>
        <v>0</v>
      </c>
      <c r="AH482" s="8">
        <f>COUNTIF('Composición de COMBOS'!B:B,A482)</f>
        <v>1</v>
      </c>
      <c r="AI482" s="8">
        <v>1.0</v>
      </c>
      <c r="AJ482" s="8">
        <v>1.0</v>
      </c>
      <c r="AK482" s="8" t="s">
        <v>75</v>
      </c>
      <c r="AL482" s="16">
        <v>0.86</v>
      </c>
      <c r="AM482" s="16">
        <v>18.5</v>
      </c>
      <c r="AN482" s="16">
        <v>15.0</v>
      </c>
      <c r="AO482" s="16">
        <v>26.0</v>
      </c>
      <c r="AP482" s="19">
        <v>0.0</v>
      </c>
      <c r="AQ482" s="19">
        <v>0.0</v>
      </c>
      <c r="AR482" s="19">
        <v>0.0</v>
      </c>
      <c r="AS482" s="19">
        <v>0.0</v>
      </c>
      <c r="AT482" s="16">
        <v>0.95</v>
      </c>
      <c r="AU482" s="16">
        <v>19.0</v>
      </c>
      <c r="AV482" s="16">
        <v>21.5</v>
      </c>
      <c r="AW482" s="16">
        <v>26.5</v>
      </c>
      <c r="AX482" s="17">
        <f t="shared" si="3"/>
        <v>2.16505</v>
      </c>
      <c r="AY482" s="17">
        <v>0.0</v>
      </c>
      <c r="AZ482" s="17">
        <v>0.0</v>
      </c>
      <c r="BA482" s="17">
        <v>0.0</v>
      </c>
      <c r="BB482" s="17">
        <v>0.0</v>
      </c>
      <c r="BC482" s="17">
        <f t="shared" si="11"/>
        <v>0</v>
      </c>
      <c r="BD482" s="8" t="s">
        <v>76</v>
      </c>
      <c r="BE482" s="22" t="s">
        <v>3079</v>
      </c>
    </row>
    <row r="483" ht="15.75" customHeight="1">
      <c r="A483" s="11">
        <v>6000018.0</v>
      </c>
      <c r="B483" s="8" t="s">
        <v>3080</v>
      </c>
      <c r="C483" s="8">
        <v>6.0</v>
      </c>
      <c r="D483" s="8" t="s">
        <v>2934</v>
      </c>
      <c r="E483" s="8">
        <v>5.0</v>
      </c>
      <c r="F483" s="8" t="s">
        <v>3081</v>
      </c>
      <c r="G483" s="8">
        <v>1.0</v>
      </c>
      <c r="H483" s="8" t="s">
        <v>3082</v>
      </c>
      <c r="I483" s="11" t="s">
        <v>3083</v>
      </c>
      <c r="J483" s="11">
        <v>9.9053062028E10</v>
      </c>
      <c r="K483" s="11" t="s">
        <v>3083</v>
      </c>
      <c r="L483" s="11" t="s">
        <v>3084</v>
      </c>
      <c r="M483" s="26" t="s">
        <v>3085</v>
      </c>
      <c r="N483" s="11">
        <f t="shared" si="1"/>
        <v>28</v>
      </c>
      <c r="O483" s="8" t="s">
        <v>3011</v>
      </c>
      <c r="P483" s="8" t="s">
        <v>3012</v>
      </c>
      <c r="Q483" s="12">
        <v>365.0</v>
      </c>
      <c r="R483" s="12">
        <f t="shared" si="10"/>
        <v>423.4</v>
      </c>
      <c r="S483" s="8" t="s">
        <v>68</v>
      </c>
      <c r="T483" s="9" t="s">
        <v>3086</v>
      </c>
      <c r="U483" s="9" t="s">
        <v>3087</v>
      </c>
      <c r="V483" s="13">
        <v>45216.0</v>
      </c>
      <c r="W483" s="11" t="s">
        <v>3088</v>
      </c>
      <c r="X483" s="11"/>
      <c r="Y483" s="23"/>
      <c r="Z483" s="11"/>
      <c r="AA483" s="11"/>
      <c r="AB483" s="11"/>
      <c r="AC483" s="15" t="s">
        <v>3088</v>
      </c>
      <c r="AD483" s="11"/>
      <c r="AE483" s="11"/>
      <c r="AF483" s="11" t="s">
        <v>3089</v>
      </c>
      <c r="AG483" s="8">
        <f>'Disponibilidad en canales comer'!M345</f>
        <v>1</v>
      </c>
      <c r="AH483" s="8">
        <f>COUNTIF('Composición de COMBOS'!B:B,A483)</f>
        <v>2</v>
      </c>
      <c r="AI483" s="8">
        <v>1.0</v>
      </c>
      <c r="AJ483" s="8">
        <v>1.0</v>
      </c>
      <c r="AK483" s="8" t="s">
        <v>75</v>
      </c>
      <c r="AL483" s="16">
        <v>1.0</v>
      </c>
      <c r="AM483" s="16">
        <v>18.5</v>
      </c>
      <c r="AN483" s="16">
        <v>20.0</v>
      </c>
      <c r="AO483" s="16">
        <v>26.0</v>
      </c>
      <c r="AP483" s="19">
        <v>0.0</v>
      </c>
      <c r="AQ483" s="19">
        <v>0.0</v>
      </c>
      <c r="AR483" s="19">
        <v>0.0</v>
      </c>
      <c r="AS483" s="19">
        <v>0.0</v>
      </c>
      <c r="AT483" s="16">
        <v>1.3</v>
      </c>
      <c r="AU483" s="16">
        <v>21.5</v>
      </c>
      <c r="AV483" s="16">
        <v>21.5</v>
      </c>
      <c r="AW483" s="16">
        <v>27.5</v>
      </c>
      <c r="AX483" s="17">
        <f t="shared" si="3"/>
        <v>2.542375</v>
      </c>
      <c r="AY483" s="17">
        <v>0.0</v>
      </c>
      <c r="AZ483" s="17">
        <v>0.0</v>
      </c>
      <c r="BA483" s="17">
        <v>0.0</v>
      </c>
      <c r="BB483" s="17">
        <v>0.0</v>
      </c>
      <c r="BC483" s="17">
        <f t="shared" si="11"/>
        <v>0</v>
      </c>
      <c r="BD483" s="8" t="s">
        <v>76</v>
      </c>
      <c r="BE483" s="22" t="s">
        <v>3090</v>
      </c>
    </row>
    <row r="484" ht="15.75" customHeight="1">
      <c r="A484" s="11">
        <v>6000019.0</v>
      </c>
      <c r="B484" s="8" t="s">
        <v>3091</v>
      </c>
      <c r="C484" s="8">
        <v>6.0</v>
      </c>
      <c r="D484" s="8" t="s">
        <v>2934</v>
      </c>
      <c r="E484" s="8">
        <v>5.0</v>
      </c>
      <c r="F484" s="8" t="s">
        <v>3081</v>
      </c>
      <c r="G484" s="8">
        <v>2.0</v>
      </c>
      <c r="H484" s="8" t="s">
        <v>3092</v>
      </c>
      <c r="I484" s="11" t="s">
        <v>3093</v>
      </c>
      <c r="J484" s="11">
        <v>9.9053005148E10</v>
      </c>
      <c r="K484" s="11" t="s">
        <v>3093</v>
      </c>
      <c r="L484" s="11" t="s">
        <v>3094</v>
      </c>
      <c r="M484" s="26" t="s">
        <v>3095</v>
      </c>
      <c r="N484" s="11">
        <f t="shared" si="1"/>
        <v>29</v>
      </c>
      <c r="O484" s="8" t="s">
        <v>3011</v>
      </c>
      <c r="P484" s="8" t="s">
        <v>3012</v>
      </c>
      <c r="Q484" s="12">
        <v>600.0</v>
      </c>
      <c r="R484" s="12">
        <f t="shared" si="10"/>
        <v>696</v>
      </c>
      <c r="S484" s="8" t="s">
        <v>68</v>
      </c>
      <c r="T484" s="9" t="s">
        <v>3086</v>
      </c>
      <c r="U484" s="9" t="s">
        <v>3087</v>
      </c>
      <c r="V484" s="13">
        <v>45216.0</v>
      </c>
      <c r="W484" s="11" t="s">
        <v>3096</v>
      </c>
      <c r="X484" s="11"/>
      <c r="Y484" s="23"/>
      <c r="Z484" s="11"/>
      <c r="AA484" s="11" t="s">
        <v>3096</v>
      </c>
      <c r="AB484" s="11"/>
      <c r="AC484" s="15"/>
      <c r="AD484" s="11"/>
      <c r="AE484" s="11"/>
      <c r="AF484" s="11" t="s">
        <v>3097</v>
      </c>
      <c r="AG484" s="8">
        <f>'Disponibilidad en canales comer'!M346</f>
        <v>1</v>
      </c>
      <c r="AH484" s="8">
        <f>COUNTIF('Composición de COMBOS'!B:B,A484)</f>
        <v>1</v>
      </c>
      <c r="AI484" s="8">
        <v>1.0</v>
      </c>
      <c r="AJ484" s="8">
        <v>1.0</v>
      </c>
      <c r="AK484" s="8" t="s">
        <v>75</v>
      </c>
      <c r="AL484" s="16">
        <v>2.5</v>
      </c>
      <c r="AM484" s="16">
        <v>21.0</v>
      </c>
      <c r="AN484" s="16">
        <v>23.0</v>
      </c>
      <c r="AO484" s="16">
        <v>34.0</v>
      </c>
      <c r="AP484" s="19">
        <v>0.0</v>
      </c>
      <c r="AQ484" s="19">
        <v>0.0</v>
      </c>
      <c r="AR484" s="19">
        <v>0.0</v>
      </c>
      <c r="AS484" s="19">
        <v>0.0</v>
      </c>
      <c r="AT484" s="16">
        <v>2.8</v>
      </c>
      <c r="AU484" s="16">
        <v>23.0</v>
      </c>
      <c r="AV484" s="16">
        <v>30.0</v>
      </c>
      <c r="AW484" s="16">
        <v>36.5</v>
      </c>
      <c r="AX484" s="17">
        <f t="shared" si="3"/>
        <v>5.037</v>
      </c>
      <c r="AY484" s="17">
        <v>0.0</v>
      </c>
      <c r="AZ484" s="17">
        <v>0.0</v>
      </c>
      <c r="BA484" s="17">
        <v>0.0</v>
      </c>
      <c r="BB484" s="17">
        <v>0.0</v>
      </c>
      <c r="BC484" s="17">
        <f t="shared" si="11"/>
        <v>0</v>
      </c>
      <c r="BD484" s="8" t="s">
        <v>76</v>
      </c>
      <c r="BE484" s="22" t="s">
        <v>3098</v>
      </c>
    </row>
    <row r="485" ht="15.75" customHeight="1">
      <c r="A485" s="11">
        <v>6000020.0</v>
      </c>
      <c r="B485" s="8" t="s">
        <v>3099</v>
      </c>
      <c r="C485" s="8">
        <v>6.0</v>
      </c>
      <c r="D485" s="8" t="s">
        <v>2934</v>
      </c>
      <c r="E485" s="8">
        <v>7.0</v>
      </c>
      <c r="F485" s="8" t="s">
        <v>2935</v>
      </c>
      <c r="G485" s="8">
        <v>1.0</v>
      </c>
      <c r="H485" s="8" t="s">
        <v>3100</v>
      </c>
      <c r="I485" s="11" t="s">
        <v>3101</v>
      </c>
      <c r="J485" s="11">
        <v>9.9053031215E10</v>
      </c>
      <c r="K485" s="11" t="s">
        <v>3101</v>
      </c>
      <c r="L485" s="11" t="s">
        <v>3102</v>
      </c>
      <c r="M485" s="26" t="s">
        <v>3103</v>
      </c>
      <c r="N485" s="11">
        <f t="shared" si="1"/>
        <v>30</v>
      </c>
      <c r="O485" s="8" t="s">
        <v>3011</v>
      </c>
      <c r="P485" s="8" t="s">
        <v>3012</v>
      </c>
      <c r="Q485" s="12">
        <v>1670.0</v>
      </c>
      <c r="R485" s="12">
        <f t="shared" si="10"/>
        <v>1937.2</v>
      </c>
      <c r="S485" s="8" t="s">
        <v>68</v>
      </c>
      <c r="T485" s="34" t="s">
        <v>3104</v>
      </c>
      <c r="U485" s="34" t="s">
        <v>3105</v>
      </c>
      <c r="V485" s="13">
        <v>45216.0</v>
      </c>
      <c r="W485" s="11" t="s">
        <v>3106</v>
      </c>
      <c r="X485" s="11"/>
      <c r="Y485" s="23"/>
      <c r="Z485" s="11"/>
      <c r="AA485" s="11"/>
      <c r="AB485" s="11"/>
      <c r="AC485" s="15"/>
      <c r="AD485" s="11"/>
      <c r="AE485" s="11"/>
      <c r="AF485" s="11" t="s">
        <v>3107</v>
      </c>
      <c r="AG485" s="8">
        <f>'Disponibilidad en canales comer'!M347</f>
        <v>0</v>
      </c>
      <c r="AH485" s="8">
        <f>COUNTIF('Composición de COMBOS'!B:B,A485)</f>
        <v>2</v>
      </c>
      <c r="AI485" s="8">
        <v>1.0</v>
      </c>
      <c r="AJ485" s="8">
        <v>1.0</v>
      </c>
      <c r="AK485" s="8" t="s">
        <v>75</v>
      </c>
      <c r="AL485" s="16">
        <v>9.2</v>
      </c>
      <c r="AM485" s="16">
        <v>46.0</v>
      </c>
      <c r="AN485" s="16">
        <v>44.0</v>
      </c>
      <c r="AO485" s="16">
        <v>42.0</v>
      </c>
      <c r="AP485" s="19">
        <v>0.0</v>
      </c>
      <c r="AQ485" s="19">
        <v>0.0</v>
      </c>
      <c r="AR485" s="19">
        <v>0.0</v>
      </c>
      <c r="AS485" s="19">
        <v>0.0</v>
      </c>
      <c r="AT485" s="16">
        <v>10.0</v>
      </c>
      <c r="AU485" s="16">
        <v>47.0</v>
      </c>
      <c r="AV485" s="16">
        <v>43.0</v>
      </c>
      <c r="AW485" s="16">
        <v>43.0</v>
      </c>
      <c r="AX485" s="17">
        <f t="shared" si="3"/>
        <v>17.3806</v>
      </c>
      <c r="AY485" s="17">
        <v>0.0</v>
      </c>
      <c r="AZ485" s="17">
        <v>0.0</v>
      </c>
      <c r="BA485" s="17">
        <v>0.0</v>
      </c>
      <c r="BB485" s="17">
        <v>0.0</v>
      </c>
      <c r="BC485" s="17">
        <f t="shared" si="11"/>
        <v>0</v>
      </c>
      <c r="BD485" s="8" t="s">
        <v>76</v>
      </c>
      <c r="BE485" s="22" t="s">
        <v>3108</v>
      </c>
    </row>
    <row r="486" ht="15.75" customHeight="1">
      <c r="A486" s="11">
        <v>6000021.0</v>
      </c>
      <c r="B486" s="8" t="s">
        <v>3109</v>
      </c>
      <c r="C486" s="8">
        <v>6.0</v>
      </c>
      <c r="D486" s="8" t="s">
        <v>2934</v>
      </c>
      <c r="E486" s="8">
        <v>7.0</v>
      </c>
      <c r="F486" s="8" t="s">
        <v>2935</v>
      </c>
      <c r="G486" s="8">
        <v>2.0</v>
      </c>
      <c r="H486" s="8" t="s">
        <v>3110</v>
      </c>
      <c r="I486" s="11" t="s">
        <v>3111</v>
      </c>
      <c r="J486" s="11">
        <v>9.9053031123E10</v>
      </c>
      <c r="K486" s="11" t="s">
        <v>3111</v>
      </c>
      <c r="L486" s="11" t="s">
        <v>3112</v>
      </c>
      <c r="M486" s="26" t="s">
        <v>3113</v>
      </c>
      <c r="N486" s="11">
        <f t="shared" si="1"/>
        <v>29</v>
      </c>
      <c r="O486" s="8" t="s">
        <v>3011</v>
      </c>
      <c r="P486" s="8" t="s">
        <v>3012</v>
      </c>
      <c r="Q486" s="12">
        <v>940.0</v>
      </c>
      <c r="R486" s="12">
        <f t="shared" si="10"/>
        <v>1090.4</v>
      </c>
      <c r="S486" s="8" t="s">
        <v>68</v>
      </c>
      <c r="T486" s="34" t="s">
        <v>3104</v>
      </c>
      <c r="U486" s="34" t="s">
        <v>3105</v>
      </c>
      <c r="V486" s="13">
        <v>45216.0</v>
      </c>
      <c r="W486" s="11" t="s">
        <v>3114</v>
      </c>
      <c r="X486" s="11"/>
      <c r="Y486" s="23"/>
      <c r="Z486" s="11"/>
      <c r="AA486" s="11"/>
      <c r="AB486" s="11"/>
      <c r="AC486" s="15" t="s">
        <v>3114</v>
      </c>
      <c r="AD486" s="11"/>
      <c r="AE486" s="11"/>
      <c r="AF486" s="11" t="s">
        <v>3115</v>
      </c>
      <c r="AG486" s="8">
        <f>'Disponibilidad en canales comer'!M348</f>
        <v>0</v>
      </c>
      <c r="AH486" s="8">
        <f>COUNTIF('Composición de COMBOS'!B:B,A486)</f>
        <v>1</v>
      </c>
      <c r="AI486" s="8">
        <v>1.0</v>
      </c>
      <c r="AJ486" s="8">
        <v>1.0</v>
      </c>
      <c r="AK486" s="8" t="s">
        <v>75</v>
      </c>
      <c r="AL486" s="16">
        <v>5.8</v>
      </c>
      <c r="AM486" s="16">
        <v>37.0</v>
      </c>
      <c r="AN486" s="16">
        <v>44.0</v>
      </c>
      <c r="AO486" s="16">
        <v>30.0</v>
      </c>
      <c r="AP486" s="19">
        <v>0.0</v>
      </c>
      <c r="AQ486" s="19">
        <v>0.0</v>
      </c>
      <c r="AR486" s="19">
        <v>0.0</v>
      </c>
      <c r="AS486" s="19">
        <v>0.0</v>
      </c>
      <c r="AT486" s="16">
        <v>6.7</v>
      </c>
      <c r="AU486" s="16">
        <v>41.0</v>
      </c>
      <c r="AV486" s="16">
        <v>47.5</v>
      </c>
      <c r="AW486" s="16">
        <v>33.5</v>
      </c>
      <c r="AX486" s="17">
        <f t="shared" si="3"/>
        <v>13.04825</v>
      </c>
      <c r="AY486" s="17">
        <v>0.0</v>
      </c>
      <c r="AZ486" s="17">
        <v>0.0</v>
      </c>
      <c r="BA486" s="17">
        <v>0.0</v>
      </c>
      <c r="BB486" s="17">
        <v>0.0</v>
      </c>
      <c r="BC486" s="17">
        <f t="shared" si="11"/>
        <v>0</v>
      </c>
      <c r="BD486" s="8" t="s">
        <v>76</v>
      </c>
      <c r="BE486" s="22" t="s">
        <v>3116</v>
      </c>
    </row>
    <row r="487" ht="15.75" customHeight="1">
      <c r="A487" s="11">
        <v>6000022.0</v>
      </c>
      <c r="B487" s="8" t="s">
        <v>3117</v>
      </c>
      <c r="C487" s="8">
        <v>6.0</v>
      </c>
      <c r="D487" s="8" t="s">
        <v>2934</v>
      </c>
      <c r="E487" s="8">
        <v>7.0</v>
      </c>
      <c r="F487" s="8" t="s">
        <v>2935</v>
      </c>
      <c r="G487" s="8">
        <v>2.0</v>
      </c>
      <c r="H487" s="8" t="s">
        <v>3110</v>
      </c>
      <c r="I487" s="11" t="s">
        <v>3118</v>
      </c>
      <c r="J487" s="11">
        <v>9.9053031208E10</v>
      </c>
      <c r="K487" s="11" t="s">
        <v>3118</v>
      </c>
      <c r="L487" s="11" t="s">
        <v>3119</v>
      </c>
      <c r="M487" s="26" t="s">
        <v>3120</v>
      </c>
      <c r="N487" s="11">
        <f t="shared" si="1"/>
        <v>29</v>
      </c>
      <c r="O487" s="8" t="s">
        <v>3011</v>
      </c>
      <c r="P487" s="8" t="s">
        <v>3012</v>
      </c>
      <c r="Q487" s="12">
        <v>1260.0</v>
      </c>
      <c r="R487" s="12">
        <f t="shared" si="10"/>
        <v>1461.6</v>
      </c>
      <c r="S487" s="8" t="s">
        <v>68</v>
      </c>
      <c r="T487" s="34" t="s">
        <v>3104</v>
      </c>
      <c r="U487" s="34" t="s">
        <v>3105</v>
      </c>
      <c r="V487" s="13">
        <v>45216.0</v>
      </c>
      <c r="W487" s="11" t="s">
        <v>3121</v>
      </c>
      <c r="X487" s="11"/>
      <c r="Y487" s="23"/>
      <c r="Z487" s="11"/>
      <c r="AA487" s="11"/>
      <c r="AB487" s="11"/>
      <c r="AC487" s="15" t="s">
        <v>3121</v>
      </c>
      <c r="AD487" s="11"/>
      <c r="AE487" s="11"/>
      <c r="AF487" s="11" t="s">
        <v>3122</v>
      </c>
      <c r="AG487" s="8">
        <f>'Disponibilidad en canales comer'!M349</f>
        <v>1</v>
      </c>
      <c r="AH487" s="8">
        <f>COUNTIF('Composición de COMBOS'!B:B,A487)</f>
        <v>2</v>
      </c>
      <c r="AI487" s="8">
        <v>1.0</v>
      </c>
      <c r="AJ487" s="8">
        <v>1.0</v>
      </c>
      <c r="AK487" s="8" t="s">
        <v>75</v>
      </c>
      <c r="AL487" s="16">
        <v>6.7</v>
      </c>
      <c r="AM487" s="16">
        <v>37.0</v>
      </c>
      <c r="AN487" s="16">
        <v>52.0</v>
      </c>
      <c r="AO487" s="16">
        <v>40.0</v>
      </c>
      <c r="AP487" s="19">
        <v>0.0</v>
      </c>
      <c r="AQ487" s="19">
        <v>0.0</v>
      </c>
      <c r="AR487" s="19">
        <v>0.0</v>
      </c>
      <c r="AS487" s="19">
        <v>0.0</v>
      </c>
      <c r="AT487" s="16">
        <v>8.1</v>
      </c>
      <c r="AU487" s="16">
        <v>39.0</v>
      </c>
      <c r="AV487" s="16">
        <v>55.3</v>
      </c>
      <c r="AW487" s="16">
        <v>43.6</v>
      </c>
      <c r="AX487" s="17">
        <f t="shared" si="3"/>
        <v>18.806424</v>
      </c>
      <c r="AY487" s="17">
        <v>0.0</v>
      </c>
      <c r="AZ487" s="17">
        <v>0.0</v>
      </c>
      <c r="BA487" s="17">
        <v>0.0</v>
      </c>
      <c r="BB487" s="17">
        <v>0.0</v>
      </c>
      <c r="BC487" s="17">
        <f t="shared" si="11"/>
        <v>0</v>
      </c>
      <c r="BD487" s="8" t="s">
        <v>76</v>
      </c>
      <c r="BE487" s="22" t="s">
        <v>3123</v>
      </c>
    </row>
    <row r="488" ht="15.75" customHeight="1">
      <c r="A488" s="11">
        <v>6000023.0</v>
      </c>
      <c r="B488" s="8" t="s">
        <v>3124</v>
      </c>
      <c r="C488" s="8">
        <v>6.0</v>
      </c>
      <c r="D488" s="8" t="s">
        <v>2934</v>
      </c>
      <c r="E488" s="8">
        <v>7.0</v>
      </c>
      <c r="F488" s="8" t="s">
        <v>2935</v>
      </c>
      <c r="G488" s="8">
        <v>4.0</v>
      </c>
      <c r="H488" s="8" t="s">
        <v>3125</v>
      </c>
      <c r="I488" s="11" t="s">
        <v>3126</v>
      </c>
      <c r="J488" s="11">
        <v>9.9053031147E10</v>
      </c>
      <c r="K488" s="11" t="s">
        <v>3126</v>
      </c>
      <c r="L488" s="11" t="s">
        <v>3127</v>
      </c>
      <c r="M488" s="26" t="s">
        <v>3128</v>
      </c>
      <c r="N488" s="11">
        <f t="shared" si="1"/>
        <v>28</v>
      </c>
      <c r="O488" s="8" t="s">
        <v>3011</v>
      </c>
      <c r="P488" s="8" t="s">
        <v>3012</v>
      </c>
      <c r="Q488" s="29">
        <v>1050.0</v>
      </c>
      <c r="R488" s="12">
        <f t="shared" si="10"/>
        <v>1218</v>
      </c>
      <c r="S488" s="8" t="s">
        <v>68</v>
      </c>
      <c r="T488" s="34" t="s">
        <v>3104</v>
      </c>
      <c r="U488" s="34" t="s">
        <v>3105</v>
      </c>
      <c r="V488" s="13">
        <v>45216.0</v>
      </c>
      <c r="W488" s="11" t="s">
        <v>3129</v>
      </c>
      <c r="X488" s="11"/>
      <c r="Y488" s="23"/>
      <c r="Z488" s="11"/>
      <c r="AA488" s="11" t="s">
        <v>3129</v>
      </c>
      <c r="AB488" s="11"/>
      <c r="AC488" s="15"/>
      <c r="AD488" s="11"/>
      <c r="AE488" s="11"/>
      <c r="AF488" s="11" t="s">
        <v>3130</v>
      </c>
      <c r="AG488" s="8">
        <f>'Disponibilidad en canales comer'!M350</f>
        <v>1</v>
      </c>
      <c r="AH488" s="8">
        <f>COUNTIF('Composición de COMBOS'!B:B,A488)</f>
        <v>1</v>
      </c>
      <c r="AI488" s="8">
        <v>1.0</v>
      </c>
      <c r="AJ488" s="8">
        <v>1.0</v>
      </c>
      <c r="AK488" s="8" t="s">
        <v>75</v>
      </c>
      <c r="AL488" s="16">
        <v>6.3</v>
      </c>
      <c r="AM488" s="16">
        <v>37.0</v>
      </c>
      <c r="AN488" s="16">
        <v>44.0</v>
      </c>
      <c r="AO488" s="16">
        <v>30.0</v>
      </c>
      <c r="AP488" s="19">
        <v>0.0</v>
      </c>
      <c r="AQ488" s="19">
        <v>0.0</v>
      </c>
      <c r="AR488" s="19">
        <v>0.0</v>
      </c>
      <c r="AS488" s="19">
        <v>0.0</v>
      </c>
      <c r="AT488" s="16">
        <v>6.7</v>
      </c>
      <c r="AU488" s="16">
        <v>41.0</v>
      </c>
      <c r="AV488" s="16">
        <v>47.5</v>
      </c>
      <c r="AW488" s="16">
        <v>33.5</v>
      </c>
      <c r="AX488" s="17">
        <f t="shared" si="3"/>
        <v>13.04825</v>
      </c>
      <c r="AY488" s="17">
        <v>0.0</v>
      </c>
      <c r="AZ488" s="17">
        <v>0.0</v>
      </c>
      <c r="BA488" s="17">
        <v>0.0</v>
      </c>
      <c r="BB488" s="17">
        <v>0.0</v>
      </c>
      <c r="BC488" s="17">
        <f t="shared" si="11"/>
        <v>0</v>
      </c>
      <c r="BD488" s="8" t="s">
        <v>76</v>
      </c>
      <c r="BE488" s="22" t="s">
        <v>3131</v>
      </c>
    </row>
    <row r="489" ht="15.75" customHeight="1">
      <c r="A489" s="11">
        <v>6000024.0</v>
      </c>
      <c r="B489" s="8" t="s">
        <v>3132</v>
      </c>
      <c r="C489" s="8">
        <v>6.0</v>
      </c>
      <c r="D489" s="8" t="s">
        <v>2934</v>
      </c>
      <c r="E489" s="8">
        <v>7.0</v>
      </c>
      <c r="F489" s="8" t="s">
        <v>2935</v>
      </c>
      <c r="G489" s="8">
        <v>5.0</v>
      </c>
      <c r="H489" s="8" t="s">
        <v>3133</v>
      </c>
      <c r="I489" s="11" t="s">
        <v>3134</v>
      </c>
      <c r="J489" s="11">
        <v>9.9053031161E10</v>
      </c>
      <c r="K489" s="11" t="s">
        <v>3134</v>
      </c>
      <c r="L489" s="11" t="s">
        <v>3135</v>
      </c>
      <c r="M489" s="26" t="s">
        <v>3136</v>
      </c>
      <c r="N489" s="11">
        <f t="shared" si="1"/>
        <v>30</v>
      </c>
      <c r="O489" s="8" t="s">
        <v>3011</v>
      </c>
      <c r="P489" s="8" t="s">
        <v>3012</v>
      </c>
      <c r="Q489" s="12">
        <v>500.0</v>
      </c>
      <c r="R489" s="12">
        <f t="shared" si="10"/>
        <v>580</v>
      </c>
      <c r="S489" s="8" t="s">
        <v>68</v>
      </c>
      <c r="T489" s="9" t="s">
        <v>3137</v>
      </c>
      <c r="U489" s="9" t="s">
        <v>3138</v>
      </c>
      <c r="V489" s="13">
        <v>45216.0</v>
      </c>
      <c r="W489" s="11" t="s">
        <v>3139</v>
      </c>
      <c r="X489" s="11"/>
      <c r="Y489" s="23"/>
      <c r="Z489" s="11"/>
      <c r="AA489" s="11" t="s">
        <v>3139</v>
      </c>
      <c r="AB489" s="11"/>
      <c r="AC489" s="15"/>
      <c r="AD489" s="11"/>
      <c r="AE489" s="11"/>
      <c r="AF489" s="11" t="s">
        <v>3140</v>
      </c>
      <c r="AG489" s="8">
        <f>'Disponibilidad en canales comer'!M351</f>
        <v>1</v>
      </c>
      <c r="AH489" s="8">
        <f>COUNTIF('Composición de COMBOS'!B:B,A489)</f>
        <v>3</v>
      </c>
      <c r="AI489" s="8">
        <v>1.0</v>
      </c>
      <c r="AJ489" s="8">
        <v>1.0</v>
      </c>
      <c r="AK489" s="8" t="s">
        <v>75</v>
      </c>
      <c r="AL489" s="16">
        <v>2.8</v>
      </c>
      <c r="AM489" s="16">
        <v>23.0</v>
      </c>
      <c r="AN489" s="16">
        <v>36.0</v>
      </c>
      <c r="AO489" s="16">
        <v>20.0</v>
      </c>
      <c r="AP489" s="19">
        <v>0.0</v>
      </c>
      <c r="AQ489" s="19">
        <v>0.0</v>
      </c>
      <c r="AR489" s="19">
        <v>0.0</v>
      </c>
      <c r="AS489" s="19">
        <v>0.0</v>
      </c>
      <c r="AT489" s="16">
        <v>3.0</v>
      </c>
      <c r="AU489" s="16">
        <v>30.8</v>
      </c>
      <c r="AV489" s="16">
        <v>39.1</v>
      </c>
      <c r="AW489" s="16">
        <v>22.8</v>
      </c>
      <c r="AX489" s="17">
        <f t="shared" si="3"/>
        <v>5.4915168</v>
      </c>
      <c r="AY489" s="17">
        <v>0.0</v>
      </c>
      <c r="AZ489" s="17">
        <v>0.0</v>
      </c>
      <c r="BA489" s="17">
        <v>0.0</v>
      </c>
      <c r="BB489" s="17">
        <v>0.0</v>
      </c>
      <c r="BC489" s="17">
        <f t="shared" si="11"/>
        <v>0</v>
      </c>
      <c r="BD489" s="8" t="s">
        <v>76</v>
      </c>
      <c r="BE489" s="22" t="s">
        <v>3141</v>
      </c>
    </row>
    <row r="490" ht="15.75" customHeight="1">
      <c r="A490" s="11">
        <v>6000025.0</v>
      </c>
      <c r="B490" s="8" t="s">
        <v>3142</v>
      </c>
      <c r="C490" s="8">
        <v>6.0</v>
      </c>
      <c r="D490" s="8" t="s">
        <v>2934</v>
      </c>
      <c r="E490" s="8">
        <v>8.0</v>
      </c>
      <c r="F490" s="8" t="s">
        <v>3143</v>
      </c>
      <c r="G490" s="8">
        <v>1.0</v>
      </c>
      <c r="H490" s="8" t="s">
        <v>3144</v>
      </c>
      <c r="I490" s="11" t="s">
        <v>3145</v>
      </c>
      <c r="J490" s="11">
        <v>9.9053005476E10</v>
      </c>
      <c r="K490" s="11" t="s">
        <v>3145</v>
      </c>
      <c r="L490" s="11" t="s">
        <v>3146</v>
      </c>
      <c r="M490" s="26" t="s">
        <v>3147</v>
      </c>
      <c r="N490" s="11">
        <f t="shared" si="1"/>
        <v>30</v>
      </c>
      <c r="O490" s="8" t="s">
        <v>3011</v>
      </c>
      <c r="P490" s="8" t="s">
        <v>3012</v>
      </c>
      <c r="Q490" s="12">
        <v>380.0</v>
      </c>
      <c r="R490" s="12">
        <f t="shared" si="10"/>
        <v>440.8</v>
      </c>
      <c r="S490" s="8" t="s">
        <v>68</v>
      </c>
      <c r="T490" s="9" t="s">
        <v>3148</v>
      </c>
      <c r="U490" s="9" t="s">
        <v>3149</v>
      </c>
      <c r="V490" s="13">
        <v>45216.0</v>
      </c>
      <c r="W490" s="11" t="s">
        <v>3150</v>
      </c>
      <c r="X490" s="11"/>
      <c r="Y490" s="23"/>
      <c r="Z490" s="11"/>
      <c r="AA490" s="11"/>
      <c r="AB490" s="11"/>
      <c r="AC490" s="15"/>
      <c r="AD490" s="11"/>
      <c r="AE490" s="11"/>
      <c r="AF490" s="11" t="s">
        <v>3151</v>
      </c>
      <c r="AG490" s="8">
        <f>'Disponibilidad en canales comer'!M352</f>
        <v>0</v>
      </c>
      <c r="AH490" s="8">
        <f>COUNTIF('Composición de COMBOS'!B:B,A490)</f>
        <v>2</v>
      </c>
      <c r="AI490" s="8">
        <v>1.0</v>
      </c>
      <c r="AJ490" s="8">
        <v>1.0</v>
      </c>
      <c r="AK490" s="8" t="s">
        <v>75</v>
      </c>
      <c r="AL490" s="16">
        <v>1.552</v>
      </c>
      <c r="AM490" s="16">
        <v>22.0</v>
      </c>
      <c r="AN490" s="16">
        <v>17.8</v>
      </c>
      <c r="AO490" s="16">
        <v>38.5</v>
      </c>
      <c r="AP490" s="19">
        <v>0.0</v>
      </c>
      <c r="AQ490" s="19">
        <v>0.0</v>
      </c>
      <c r="AR490" s="19">
        <v>0.0</v>
      </c>
      <c r="AS490" s="19">
        <v>0.0</v>
      </c>
      <c r="AT490" s="16">
        <v>1.824</v>
      </c>
      <c r="AU490" s="16">
        <v>18.1</v>
      </c>
      <c r="AV490" s="16">
        <v>24.5</v>
      </c>
      <c r="AW490" s="16">
        <v>32.3</v>
      </c>
      <c r="AX490" s="17">
        <f t="shared" si="3"/>
        <v>2.864687</v>
      </c>
      <c r="AY490" s="17">
        <v>0.0</v>
      </c>
      <c r="AZ490" s="17">
        <v>0.0</v>
      </c>
      <c r="BA490" s="17">
        <v>0.0</v>
      </c>
      <c r="BB490" s="17">
        <v>0.0</v>
      </c>
      <c r="BC490" s="17">
        <f t="shared" si="11"/>
        <v>0</v>
      </c>
      <c r="BD490" s="8" t="s">
        <v>76</v>
      </c>
      <c r="BE490" s="22" t="s">
        <v>3152</v>
      </c>
    </row>
    <row r="491" ht="15.75" customHeight="1">
      <c r="A491" s="11">
        <v>6000026.0</v>
      </c>
      <c r="B491" s="8" t="s">
        <v>3153</v>
      </c>
      <c r="C491" s="8">
        <v>6.0</v>
      </c>
      <c r="D491" s="8" t="s">
        <v>2934</v>
      </c>
      <c r="E491" s="8">
        <v>8.0</v>
      </c>
      <c r="F491" s="8" t="s">
        <v>3143</v>
      </c>
      <c r="G491" s="8">
        <v>1.0</v>
      </c>
      <c r="H491" s="8" t="s">
        <v>3144</v>
      </c>
      <c r="I491" s="11" t="s">
        <v>3154</v>
      </c>
      <c r="J491" s="11">
        <v>9.9053005186E10</v>
      </c>
      <c r="K491" s="11" t="s">
        <v>3154</v>
      </c>
      <c r="L491" s="11" t="s">
        <v>3155</v>
      </c>
      <c r="M491" s="26" t="s">
        <v>3156</v>
      </c>
      <c r="N491" s="11">
        <f t="shared" si="1"/>
        <v>30</v>
      </c>
      <c r="O491" s="8" t="s">
        <v>3011</v>
      </c>
      <c r="P491" s="8" t="s">
        <v>3012</v>
      </c>
      <c r="Q491" s="12">
        <v>423.0</v>
      </c>
      <c r="R491" s="12">
        <f t="shared" si="10"/>
        <v>490.68</v>
      </c>
      <c r="S491" s="8" t="s">
        <v>68</v>
      </c>
      <c r="T491" s="9" t="s">
        <v>3148</v>
      </c>
      <c r="U491" s="9" t="s">
        <v>3149</v>
      </c>
      <c r="V491" s="13">
        <v>45216.0</v>
      </c>
      <c r="W491" s="11" t="s">
        <v>3157</v>
      </c>
      <c r="X491" s="11"/>
      <c r="Y491" s="23"/>
      <c r="Z491" s="11"/>
      <c r="AA491" s="11"/>
      <c r="AB491" s="11"/>
      <c r="AC491" s="15"/>
      <c r="AD491" s="11"/>
      <c r="AE491" s="11"/>
      <c r="AF491" s="11" t="s">
        <v>3158</v>
      </c>
      <c r="AG491" s="8">
        <f>'Disponibilidad en canales comer'!M353</f>
        <v>0</v>
      </c>
      <c r="AH491" s="8">
        <f>COUNTIF('Composición de COMBOS'!B:B,A491)</f>
        <v>3</v>
      </c>
      <c r="AI491" s="8">
        <v>1.0</v>
      </c>
      <c r="AJ491" s="8">
        <v>1.0</v>
      </c>
      <c r="AK491" s="8" t="s">
        <v>75</v>
      </c>
      <c r="AL491" s="16">
        <v>2.6</v>
      </c>
      <c r="AM491" s="16">
        <v>18.1</v>
      </c>
      <c r="AN491" s="16">
        <v>32.3</v>
      </c>
      <c r="AO491" s="16">
        <v>24.5</v>
      </c>
      <c r="AP491" s="19">
        <v>0.0</v>
      </c>
      <c r="AQ491" s="19">
        <v>0.0</v>
      </c>
      <c r="AR491" s="19">
        <v>0.0</v>
      </c>
      <c r="AS491" s="19">
        <v>0.0</v>
      </c>
      <c r="AT491" s="16">
        <v>2.8</v>
      </c>
      <c r="AU491" s="16">
        <v>22.0</v>
      </c>
      <c r="AV491" s="16">
        <v>25.5</v>
      </c>
      <c r="AW491" s="16">
        <v>38.5</v>
      </c>
      <c r="AX491" s="17">
        <f t="shared" si="3"/>
        <v>4.3197</v>
      </c>
      <c r="AY491" s="17">
        <v>0.0</v>
      </c>
      <c r="AZ491" s="17">
        <v>0.0</v>
      </c>
      <c r="BA491" s="17">
        <v>0.0</v>
      </c>
      <c r="BB491" s="17">
        <v>0.0</v>
      </c>
      <c r="BC491" s="17">
        <f t="shared" si="11"/>
        <v>0</v>
      </c>
      <c r="BD491" s="8" t="s">
        <v>76</v>
      </c>
      <c r="BE491" s="22" t="s">
        <v>3159</v>
      </c>
    </row>
    <row r="492" ht="15.75" customHeight="1">
      <c r="A492" s="11">
        <v>6000027.0</v>
      </c>
      <c r="B492" s="8" t="s">
        <v>3160</v>
      </c>
      <c r="C492" s="8">
        <v>6.0</v>
      </c>
      <c r="D492" s="8" t="s">
        <v>2934</v>
      </c>
      <c r="E492" s="8">
        <v>8.0</v>
      </c>
      <c r="F492" s="8" t="s">
        <v>3143</v>
      </c>
      <c r="G492" s="8">
        <v>2.0</v>
      </c>
      <c r="H492" s="8" t="s">
        <v>3161</v>
      </c>
      <c r="I492" s="11" t="s">
        <v>3162</v>
      </c>
      <c r="J492" s="11">
        <v>9.905300549E10</v>
      </c>
      <c r="K492" s="11" t="s">
        <v>3162</v>
      </c>
      <c r="L492" s="11" t="s">
        <v>3163</v>
      </c>
      <c r="M492" s="26" t="s">
        <v>3164</v>
      </c>
      <c r="N492" s="11">
        <f t="shared" si="1"/>
        <v>26</v>
      </c>
      <c r="O492" s="8" t="s">
        <v>3011</v>
      </c>
      <c r="P492" s="8" t="s">
        <v>3012</v>
      </c>
      <c r="Q492" s="12">
        <v>1000.0</v>
      </c>
      <c r="R492" s="12">
        <f t="shared" si="10"/>
        <v>1160</v>
      </c>
      <c r="S492" s="8" t="s">
        <v>68</v>
      </c>
      <c r="T492" s="9" t="s">
        <v>3165</v>
      </c>
      <c r="U492" s="9" t="s">
        <v>3166</v>
      </c>
      <c r="V492" s="13">
        <v>45216.0</v>
      </c>
      <c r="W492" s="11" t="s">
        <v>3167</v>
      </c>
      <c r="X492" s="11"/>
      <c r="Y492" s="23"/>
      <c r="Z492" s="11"/>
      <c r="AA492" s="11" t="s">
        <v>3167</v>
      </c>
      <c r="AB492" s="11"/>
      <c r="AC492" s="15"/>
      <c r="AD492" s="11"/>
      <c r="AE492" s="11"/>
      <c r="AF492" s="11" t="s">
        <v>3168</v>
      </c>
      <c r="AG492" s="8">
        <f>'Disponibilidad en canales comer'!M354</f>
        <v>1</v>
      </c>
      <c r="AH492" s="8">
        <f>COUNTIF('Composición de COMBOS'!B:B,A492)</f>
        <v>2</v>
      </c>
      <c r="AI492" s="8">
        <v>1.0</v>
      </c>
      <c r="AJ492" s="8">
        <v>1.0</v>
      </c>
      <c r="AK492" s="8" t="s">
        <v>75</v>
      </c>
      <c r="AL492" s="16">
        <v>2.3</v>
      </c>
      <c r="AM492" s="16">
        <v>18.0</v>
      </c>
      <c r="AN492" s="16">
        <v>18.0</v>
      </c>
      <c r="AO492" s="16">
        <v>38.0</v>
      </c>
      <c r="AP492" s="19">
        <v>0.0</v>
      </c>
      <c r="AQ492" s="19">
        <v>0.0</v>
      </c>
      <c r="AR492" s="19">
        <v>0.0</v>
      </c>
      <c r="AS492" s="19">
        <v>0.0</v>
      </c>
      <c r="AT492" s="16">
        <v>2.5</v>
      </c>
      <c r="AU492" s="16">
        <v>22.0</v>
      </c>
      <c r="AV492" s="16">
        <v>33.0</v>
      </c>
      <c r="AW492" s="16">
        <v>28.0</v>
      </c>
      <c r="AX492" s="17">
        <f t="shared" si="3"/>
        <v>4.0656</v>
      </c>
      <c r="AY492" s="17">
        <v>0.0</v>
      </c>
      <c r="AZ492" s="17">
        <v>0.0</v>
      </c>
      <c r="BA492" s="17">
        <v>0.0</v>
      </c>
      <c r="BB492" s="17">
        <v>0.0</v>
      </c>
      <c r="BC492" s="17">
        <f t="shared" si="11"/>
        <v>0</v>
      </c>
      <c r="BD492" s="8" t="s">
        <v>76</v>
      </c>
      <c r="BE492" s="22" t="s">
        <v>3169</v>
      </c>
    </row>
    <row r="493" ht="15.75" customHeight="1">
      <c r="A493" s="11">
        <v>6000028.0</v>
      </c>
      <c r="B493" s="8" t="s">
        <v>3170</v>
      </c>
      <c r="C493" s="8">
        <v>6.0</v>
      </c>
      <c r="D493" s="8" t="s">
        <v>2934</v>
      </c>
      <c r="E493" s="8">
        <v>8.0</v>
      </c>
      <c r="F493" s="8" t="s">
        <v>3143</v>
      </c>
      <c r="G493" s="8">
        <v>2.0</v>
      </c>
      <c r="H493" s="8" t="s">
        <v>3161</v>
      </c>
      <c r="I493" s="11" t="s">
        <v>3171</v>
      </c>
      <c r="J493" s="11">
        <v>9.9053005551E10</v>
      </c>
      <c r="K493" s="11" t="s">
        <v>3171</v>
      </c>
      <c r="L493" s="11" t="s">
        <v>3172</v>
      </c>
      <c r="M493" s="26" t="s">
        <v>3173</v>
      </c>
      <c r="N493" s="11">
        <f t="shared" si="1"/>
        <v>27</v>
      </c>
      <c r="O493" s="8" t="s">
        <v>3011</v>
      </c>
      <c r="P493" s="8" t="s">
        <v>3012</v>
      </c>
      <c r="Q493" s="12">
        <v>1400.0</v>
      </c>
      <c r="R493" s="12">
        <f t="shared" si="10"/>
        <v>1624</v>
      </c>
      <c r="S493" s="8" t="s">
        <v>68</v>
      </c>
      <c r="T493" s="9" t="s">
        <v>3165</v>
      </c>
      <c r="U493" s="9" t="s">
        <v>3166</v>
      </c>
      <c r="V493" s="13">
        <v>45216.0</v>
      </c>
      <c r="W493" s="11" t="s">
        <v>3174</v>
      </c>
      <c r="X493" s="11"/>
      <c r="Y493" s="23"/>
      <c r="Z493" s="11"/>
      <c r="AA493" s="11" t="s">
        <v>3174</v>
      </c>
      <c r="AB493" s="11"/>
      <c r="AC493" s="15" t="s">
        <v>3174</v>
      </c>
      <c r="AD493" s="11"/>
      <c r="AE493" s="11"/>
      <c r="AF493" s="11" t="s">
        <v>3175</v>
      </c>
      <c r="AG493" s="8">
        <f>'Disponibilidad en canales comer'!M355</f>
        <v>2</v>
      </c>
      <c r="AH493" s="8">
        <f>COUNTIF('Composición de COMBOS'!B:B,A493)</f>
        <v>3</v>
      </c>
      <c r="AI493" s="8">
        <v>1.0</v>
      </c>
      <c r="AJ493" s="8">
        <v>1.0</v>
      </c>
      <c r="AK493" s="8" t="s">
        <v>75</v>
      </c>
      <c r="AL493" s="16">
        <v>3.8</v>
      </c>
      <c r="AM493" s="16">
        <v>18.0</v>
      </c>
      <c r="AN493" s="16">
        <v>18.0</v>
      </c>
      <c r="AO493" s="16">
        <v>38.0</v>
      </c>
      <c r="AP493" s="19">
        <v>0.0</v>
      </c>
      <c r="AQ493" s="19">
        <v>0.0</v>
      </c>
      <c r="AR493" s="19">
        <v>0.0</v>
      </c>
      <c r="AS493" s="19">
        <v>0.0</v>
      </c>
      <c r="AT493" s="16">
        <v>4.0</v>
      </c>
      <c r="AU493" s="16">
        <v>18.0</v>
      </c>
      <c r="AV493" s="16">
        <v>45.0</v>
      </c>
      <c r="AW493" s="16">
        <v>42.0</v>
      </c>
      <c r="AX493" s="17">
        <f t="shared" si="3"/>
        <v>6.804</v>
      </c>
      <c r="AY493" s="17">
        <v>0.0</v>
      </c>
      <c r="AZ493" s="17">
        <v>0.0</v>
      </c>
      <c r="BA493" s="17">
        <v>0.0</v>
      </c>
      <c r="BB493" s="17">
        <v>0.0</v>
      </c>
      <c r="BC493" s="17">
        <f t="shared" si="11"/>
        <v>0</v>
      </c>
      <c r="BD493" s="8" t="s">
        <v>76</v>
      </c>
      <c r="BE493" s="31" t="s">
        <v>3176</v>
      </c>
    </row>
    <row r="494" ht="15.75" customHeight="1">
      <c r="A494" s="11">
        <v>6000029.0</v>
      </c>
      <c r="B494" s="8" t="s">
        <v>3177</v>
      </c>
      <c r="C494" s="8">
        <v>6.0</v>
      </c>
      <c r="D494" s="8" t="s">
        <v>2934</v>
      </c>
      <c r="E494" s="8">
        <v>8.0</v>
      </c>
      <c r="F494" s="8" t="s">
        <v>3143</v>
      </c>
      <c r="G494" s="8">
        <v>1.0</v>
      </c>
      <c r="H494" s="8" t="s">
        <v>3144</v>
      </c>
      <c r="I494" s="11" t="s">
        <v>3178</v>
      </c>
      <c r="J494" s="11">
        <v>9.9053005513E10</v>
      </c>
      <c r="K494" s="11" t="s">
        <v>3178</v>
      </c>
      <c r="L494" s="11" t="s">
        <v>3179</v>
      </c>
      <c r="M494" s="26" t="s">
        <v>3180</v>
      </c>
      <c r="N494" s="11">
        <f t="shared" si="1"/>
        <v>30</v>
      </c>
      <c r="O494" s="8" t="s">
        <v>3011</v>
      </c>
      <c r="P494" s="8" t="s">
        <v>3012</v>
      </c>
      <c r="Q494" s="12">
        <v>1450.0</v>
      </c>
      <c r="R494" s="12">
        <f t="shared" si="10"/>
        <v>1682</v>
      </c>
      <c r="S494" s="8" t="s">
        <v>68</v>
      </c>
      <c r="T494" s="9" t="s">
        <v>3148</v>
      </c>
      <c r="U494" s="9" t="s">
        <v>3149</v>
      </c>
      <c r="V494" s="13">
        <v>45216.0</v>
      </c>
      <c r="W494" s="11" t="s">
        <v>3181</v>
      </c>
      <c r="X494" s="11"/>
      <c r="Y494" s="23"/>
      <c r="Z494" s="11"/>
      <c r="AA494" s="11"/>
      <c r="AB494" s="11"/>
      <c r="AC494" s="15"/>
      <c r="AD494" s="11"/>
      <c r="AE494" s="11"/>
      <c r="AF494" s="11" t="s">
        <v>3182</v>
      </c>
      <c r="AG494" s="8">
        <f>'Disponibilidad en canales comer'!M356</f>
        <v>0</v>
      </c>
      <c r="AH494" s="8">
        <f>COUNTIF('Composición de COMBOS'!B:B,A494)</f>
        <v>1</v>
      </c>
      <c r="AI494" s="8">
        <v>1.0</v>
      </c>
      <c r="AJ494" s="8">
        <v>1.0</v>
      </c>
      <c r="AK494" s="8" t="s">
        <v>75</v>
      </c>
      <c r="AL494" s="16">
        <v>4.0</v>
      </c>
      <c r="AM494" s="16">
        <v>23.5</v>
      </c>
      <c r="AN494" s="16">
        <v>21.5</v>
      </c>
      <c r="AO494" s="16">
        <v>42.3</v>
      </c>
      <c r="AP494" s="19">
        <v>0.0</v>
      </c>
      <c r="AQ494" s="19">
        <v>0.0</v>
      </c>
      <c r="AR494" s="19">
        <v>0.0</v>
      </c>
      <c r="AS494" s="19">
        <v>0.0</v>
      </c>
      <c r="AT494" s="16">
        <v>5.25</v>
      </c>
      <c r="AU494" s="16">
        <v>28.0</v>
      </c>
      <c r="AV494" s="16">
        <v>30.0</v>
      </c>
      <c r="AW494" s="16">
        <v>43.0</v>
      </c>
      <c r="AX494" s="17">
        <f t="shared" si="3"/>
        <v>7.224</v>
      </c>
      <c r="AY494" s="17">
        <v>0.0</v>
      </c>
      <c r="AZ494" s="17">
        <v>0.0</v>
      </c>
      <c r="BA494" s="17">
        <v>0.0</v>
      </c>
      <c r="BB494" s="17">
        <v>0.0</v>
      </c>
      <c r="BC494" s="17">
        <f t="shared" si="11"/>
        <v>0</v>
      </c>
      <c r="BD494" s="8" t="s">
        <v>76</v>
      </c>
      <c r="BE494" s="22" t="s">
        <v>3183</v>
      </c>
    </row>
    <row r="495" ht="15.75" customHeight="1">
      <c r="A495" s="11">
        <v>6000030.0</v>
      </c>
      <c r="B495" s="8" t="s">
        <v>3184</v>
      </c>
      <c r="C495" s="8">
        <v>6.0</v>
      </c>
      <c r="D495" s="8" t="s">
        <v>2934</v>
      </c>
      <c r="E495" s="8">
        <v>8.0</v>
      </c>
      <c r="F495" s="8" t="s">
        <v>3143</v>
      </c>
      <c r="G495" s="8">
        <v>1.0</v>
      </c>
      <c r="H495" s="8" t="s">
        <v>3144</v>
      </c>
      <c r="I495" s="11" t="s">
        <v>3185</v>
      </c>
      <c r="J495" s="11">
        <v>9.905300552E10</v>
      </c>
      <c r="K495" s="11" t="s">
        <v>3185</v>
      </c>
      <c r="L495" s="11" t="s">
        <v>3186</v>
      </c>
      <c r="M495" s="26" t="s">
        <v>3187</v>
      </c>
      <c r="N495" s="11">
        <f t="shared" si="1"/>
        <v>30</v>
      </c>
      <c r="O495" s="8" t="s">
        <v>3011</v>
      </c>
      <c r="P495" s="8" t="s">
        <v>3012</v>
      </c>
      <c r="Q495" s="12">
        <v>1690.0</v>
      </c>
      <c r="R495" s="12">
        <f t="shared" si="10"/>
        <v>1960.4</v>
      </c>
      <c r="S495" s="8" t="s">
        <v>68</v>
      </c>
      <c r="T495" s="9" t="s">
        <v>3148</v>
      </c>
      <c r="U495" s="9" t="s">
        <v>3149</v>
      </c>
      <c r="V495" s="13">
        <v>45216.0</v>
      </c>
      <c r="W495" s="11" t="s">
        <v>3188</v>
      </c>
      <c r="X495" s="11"/>
      <c r="Y495" s="23"/>
      <c r="Z495" s="11"/>
      <c r="AA495" s="11"/>
      <c r="AB495" s="11"/>
      <c r="AC495" s="15" t="s">
        <v>3188</v>
      </c>
      <c r="AD495" s="11"/>
      <c r="AE495" s="11"/>
      <c r="AF495" s="11" t="s">
        <v>3189</v>
      </c>
      <c r="AG495" s="8">
        <f>'Disponibilidad en canales comer'!M357</f>
        <v>1</v>
      </c>
      <c r="AH495" s="8">
        <f>COUNTIF('Composición de COMBOS'!B:B,A495)</f>
        <v>1</v>
      </c>
      <c r="AI495" s="8">
        <v>1.0</v>
      </c>
      <c r="AJ495" s="8">
        <v>1.0</v>
      </c>
      <c r="AK495" s="8" t="s">
        <v>75</v>
      </c>
      <c r="AL495" s="16">
        <v>4.7</v>
      </c>
      <c r="AM495" s="16">
        <v>23.5</v>
      </c>
      <c r="AN495" s="16">
        <v>21.5</v>
      </c>
      <c r="AO495" s="16">
        <v>42.3</v>
      </c>
      <c r="AP495" s="19">
        <v>0.0</v>
      </c>
      <c r="AQ495" s="19">
        <v>0.0</v>
      </c>
      <c r="AR495" s="19">
        <v>0.0</v>
      </c>
      <c r="AS495" s="19">
        <v>0.0</v>
      </c>
      <c r="AT495" s="16">
        <v>6.45</v>
      </c>
      <c r="AU495" s="16">
        <v>23.4</v>
      </c>
      <c r="AV495" s="16">
        <v>44.5</v>
      </c>
      <c r="AW495" s="16">
        <v>48.5</v>
      </c>
      <c r="AX495" s="17">
        <f t="shared" si="3"/>
        <v>10.10061</v>
      </c>
      <c r="AY495" s="17">
        <v>0.0</v>
      </c>
      <c r="AZ495" s="17">
        <v>0.0</v>
      </c>
      <c r="BA495" s="17">
        <v>0.0</v>
      </c>
      <c r="BB495" s="17">
        <v>0.0</v>
      </c>
      <c r="BC495" s="17">
        <f t="shared" si="11"/>
        <v>0</v>
      </c>
      <c r="BD495" s="8" t="s">
        <v>76</v>
      </c>
      <c r="BE495" s="22" t="s">
        <v>3190</v>
      </c>
    </row>
    <row r="496" ht="15.75" customHeight="1">
      <c r="A496" s="11">
        <v>6000031.0</v>
      </c>
      <c r="B496" s="8" t="s">
        <v>3191</v>
      </c>
      <c r="C496" s="8">
        <v>6.0</v>
      </c>
      <c r="D496" s="8" t="s">
        <v>2934</v>
      </c>
      <c r="E496" s="8">
        <v>8.0</v>
      </c>
      <c r="F496" s="8" t="s">
        <v>3143</v>
      </c>
      <c r="G496" s="8">
        <v>1.0</v>
      </c>
      <c r="H496" s="8" t="s">
        <v>3144</v>
      </c>
      <c r="I496" s="11" t="s">
        <v>3192</v>
      </c>
      <c r="J496" s="11">
        <v>9.9053005537E10</v>
      </c>
      <c r="K496" s="11" t="s">
        <v>3192</v>
      </c>
      <c r="L496" s="11" t="s">
        <v>3193</v>
      </c>
      <c r="M496" s="26" t="s">
        <v>3194</v>
      </c>
      <c r="N496" s="11">
        <f t="shared" si="1"/>
        <v>25</v>
      </c>
      <c r="O496" s="8" t="s">
        <v>3011</v>
      </c>
      <c r="P496" s="8" t="s">
        <v>3012</v>
      </c>
      <c r="Q496" s="12">
        <v>1850.0</v>
      </c>
      <c r="R496" s="12">
        <f t="shared" si="10"/>
        <v>2146</v>
      </c>
      <c r="S496" s="8" t="s">
        <v>68</v>
      </c>
      <c r="T496" s="9" t="s">
        <v>3148</v>
      </c>
      <c r="U496" s="9" t="s">
        <v>3149</v>
      </c>
      <c r="V496" s="13">
        <v>45216.0</v>
      </c>
      <c r="W496" s="11" t="s">
        <v>3195</v>
      </c>
      <c r="X496" s="11"/>
      <c r="Y496" s="23"/>
      <c r="Z496" s="11"/>
      <c r="AA496" s="11"/>
      <c r="AB496" s="11"/>
      <c r="AC496" s="15"/>
      <c r="AD496" s="11"/>
      <c r="AE496" s="11"/>
      <c r="AF496" s="11" t="s">
        <v>3189</v>
      </c>
      <c r="AG496" s="8">
        <f>'Disponibilidad en canales comer'!M358</f>
        <v>0</v>
      </c>
      <c r="AH496" s="8">
        <f>COUNTIF('Composición de COMBOS'!B:B,A496)</f>
        <v>2</v>
      </c>
      <c r="AI496" s="8">
        <v>1.0</v>
      </c>
      <c r="AJ496" s="8">
        <v>1.0</v>
      </c>
      <c r="AK496" s="8" t="s">
        <v>75</v>
      </c>
      <c r="AL496" s="16">
        <v>6.45</v>
      </c>
      <c r="AM496" s="16">
        <v>23.5</v>
      </c>
      <c r="AN496" s="16">
        <v>21.5</v>
      </c>
      <c r="AO496" s="16">
        <v>42.3</v>
      </c>
      <c r="AP496" s="19">
        <v>0.0</v>
      </c>
      <c r="AQ496" s="19">
        <v>0.0</v>
      </c>
      <c r="AR496" s="19">
        <v>0.0</v>
      </c>
      <c r="AS496" s="19">
        <v>0.0</v>
      </c>
      <c r="AT496" s="16">
        <v>6.7</v>
      </c>
      <c r="AU496" s="16">
        <v>23.4</v>
      </c>
      <c r="AV496" s="16">
        <v>44.5</v>
      </c>
      <c r="AW496" s="16">
        <v>48.5</v>
      </c>
      <c r="AX496" s="17">
        <f t="shared" si="3"/>
        <v>10.10061</v>
      </c>
      <c r="AY496" s="17">
        <v>0.0</v>
      </c>
      <c r="AZ496" s="17">
        <v>0.0</v>
      </c>
      <c r="BA496" s="17">
        <v>0.0</v>
      </c>
      <c r="BB496" s="17">
        <v>0.0</v>
      </c>
      <c r="BC496" s="17">
        <f t="shared" si="11"/>
        <v>0</v>
      </c>
      <c r="BD496" s="8" t="s">
        <v>76</v>
      </c>
      <c r="BE496" s="22" t="s">
        <v>3196</v>
      </c>
    </row>
    <row r="497" ht="15.75" customHeight="1">
      <c r="A497" s="11">
        <v>6000032.0</v>
      </c>
      <c r="B497" s="8" t="s">
        <v>3197</v>
      </c>
      <c r="C497" s="8">
        <v>6.0</v>
      </c>
      <c r="D497" s="8" t="s">
        <v>2934</v>
      </c>
      <c r="E497" s="8">
        <v>8.0</v>
      </c>
      <c r="F497" s="8" t="s">
        <v>3143</v>
      </c>
      <c r="G497" s="8">
        <v>1.0</v>
      </c>
      <c r="H497" s="8" t="s">
        <v>3144</v>
      </c>
      <c r="I497" s="11" t="s">
        <v>3198</v>
      </c>
      <c r="J497" s="11">
        <v>9.9053005179E10</v>
      </c>
      <c r="K497" s="11" t="s">
        <v>3198</v>
      </c>
      <c r="L497" s="11" t="s">
        <v>3199</v>
      </c>
      <c r="M497" s="26" t="s">
        <v>3200</v>
      </c>
      <c r="N497" s="11">
        <f t="shared" si="1"/>
        <v>28</v>
      </c>
      <c r="O497" s="8" t="s">
        <v>3011</v>
      </c>
      <c r="P497" s="8" t="s">
        <v>3012</v>
      </c>
      <c r="Q497" s="12">
        <v>386.0</v>
      </c>
      <c r="R497" s="12">
        <f t="shared" si="10"/>
        <v>447.76</v>
      </c>
      <c r="S497" s="8" t="s">
        <v>68</v>
      </c>
      <c r="T497" s="9" t="s">
        <v>3148</v>
      </c>
      <c r="U497" s="9" t="s">
        <v>3149</v>
      </c>
      <c r="V497" s="13">
        <v>45216.0</v>
      </c>
      <c r="W497" s="11" t="s">
        <v>3201</v>
      </c>
      <c r="X497" s="11"/>
      <c r="Y497" s="23"/>
      <c r="Z497" s="11"/>
      <c r="AA497" s="11" t="s">
        <v>3201</v>
      </c>
      <c r="AB497" s="11"/>
      <c r="AC497" s="15" t="s">
        <v>3201</v>
      </c>
      <c r="AD497" s="11"/>
      <c r="AE497" s="11"/>
      <c r="AF497" s="11" t="s">
        <v>3202</v>
      </c>
      <c r="AG497" s="8">
        <f>'Disponibilidad en canales comer'!M359</f>
        <v>2</v>
      </c>
      <c r="AH497" s="8">
        <f>COUNTIF('Composición de COMBOS'!B:B,A497)</f>
        <v>1</v>
      </c>
      <c r="AI497" s="8">
        <v>1.0</v>
      </c>
      <c r="AJ497" s="8">
        <v>1.0</v>
      </c>
      <c r="AK497" s="8" t="s">
        <v>75</v>
      </c>
      <c r="AL497" s="16">
        <v>1.5</v>
      </c>
      <c r="AM497" s="16">
        <v>18.1</v>
      </c>
      <c r="AN497" s="16">
        <v>24.5</v>
      </c>
      <c r="AO497" s="16">
        <v>32.3</v>
      </c>
      <c r="AP497" s="19">
        <v>0.0</v>
      </c>
      <c r="AQ497" s="19">
        <v>0.0</v>
      </c>
      <c r="AR497" s="19">
        <v>0.0</v>
      </c>
      <c r="AS497" s="19">
        <v>0.0</v>
      </c>
      <c r="AT497" s="16">
        <v>1.8</v>
      </c>
      <c r="AU497" s="16">
        <v>22.0</v>
      </c>
      <c r="AV497" s="16">
        <v>25.5</v>
      </c>
      <c r="AW497" s="16">
        <v>38.5</v>
      </c>
      <c r="AX497" s="17">
        <f t="shared" si="3"/>
        <v>4.3197</v>
      </c>
      <c r="AY497" s="17">
        <v>0.0</v>
      </c>
      <c r="AZ497" s="17">
        <v>0.0</v>
      </c>
      <c r="BA497" s="17">
        <v>0.0</v>
      </c>
      <c r="BB497" s="17">
        <v>0.0</v>
      </c>
      <c r="BC497" s="17">
        <f t="shared" si="11"/>
        <v>0</v>
      </c>
      <c r="BD497" s="8" t="s">
        <v>76</v>
      </c>
      <c r="BE497" s="22" t="s">
        <v>3203</v>
      </c>
    </row>
    <row r="498" ht="15.75" customHeight="1">
      <c r="A498" s="11">
        <v>6000033.0</v>
      </c>
      <c r="B498" s="8" t="s">
        <v>3204</v>
      </c>
      <c r="C498" s="8">
        <v>6.0</v>
      </c>
      <c r="D498" s="8" t="s">
        <v>2934</v>
      </c>
      <c r="E498" s="8">
        <v>10.0</v>
      </c>
      <c r="F498" s="8" t="s">
        <v>3205</v>
      </c>
      <c r="G498" s="8">
        <v>1.0</v>
      </c>
      <c r="H498" s="8" t="s">
        <v>3206</v>
      </c>
      <c r="I498" s="11" t="s">
        <v>3207</v>
      </c>
      <c r="J498" s="11">
        <v>9.905306307E10</v>
      </c>
      <c r="K498" s="11" t="s">
        <v>3207</v>
      </c>
      <c r="L498" s="11" t="s">
        <v>3208</v>
      </c>
      <c r="M498" s="26" t="s">
        <v>3209</v>
      </c>
      <c r="N498" s="11">
        <f t="shared" si="1"/>
        <v>30</v>
      </c>
      <c r="O498" s="8" t="s">
        <v>3011</v>
      </c>
      <c r="P498" s="8" t="s">
        <v>3012</v>
      </c>
      <c r="Q498" s="12">
        <v>520.0</v>
      </c>
      <c r="R498" s="12">
        <f t="shared" si="10"/>
        <v>603.2</v>
      </c>
      <c r="S498" s="8" t="s">
        <v>68</v>
      </c>
      <c r="T498" s="9" t="s">
        <v>3210</v>
      </c>
      <c r="U498" s="9" t="s">
        <v>3211</v>
      </c>
      <c r="V498" s="13">
        <v>45216.0</v>
      </c>
      <c r="W498" s="11" t="s">
        <v>3212</v>
      </c>
      <c r="X498" s="11"/>
      <c r="Y498" s="23"/>
      <c r="Z498" s="11"/>
      <c r="AA498" s="11" t="s">
        <v>3212</v>
      </c>
      <c r="AB498" s="11"/>
      <c r="AC498" s="15"/>
      <c r="AD498" s="11"/>
      <c r="AE498" s="11"/>
      <c r="AF498" s="11" t="s">
        <v>3213</v>
      </c>
      <c r="AG498" s="8">
        <f>'Disponibilidad en canales comer'!M360</f>
        <v>1</v>
      </c>
      <c r="AH498" s="8">
        <f>COUNTIF('Composición de COMBOS'!B:B,A498)</f>
        <v>2</v>
      </c>
      <c r="AI498" s="8">
        <v>1.0</v>
      </c>
      <c r="AJ498" s="8">
        <v>1.0</v>
      </c>
      <c r="AK498" s="8" t="s">
        <v>75</v>
      </c>
      <c r="AL498" s="16">
        <v>2.068</v>
      </c>
      <c r="AM498" s="16">
        <v>12.0</v>
      </c>
      <c r="AN498" s="16">
        <v>33.0</v>
      </c>
      <c r="AO498" s="16">
        <v>29.0</v>
      </c>
      <c r="AP498" s="19">
        <v>0.0</v>
      </c>
      <c r="AQ498" s="19">
        <v>0.0</v>
      </c>
      <c r="AR498" s="19">
        <v>0.0</v>
      </c>
      <c r="AS498" s="19">
        <v>0.0</v>
      </c>
      <c r="AT498" s="16">
        <v>2.56</v>
      </c>
      <c r="AU498" s="16">
        <v>13.5</v>
      </c>
      <c r="AV498" s="16">
        <v>34.0</v>
      </c>
      <c r="AW498" s="16">
        <v>30.3</v>
      </c>
      <c r="AX498" s="17">
        <f t="shared" si="3"/>
        <v>2.78154</v>
      </c>
      <c r="AY498" s="17">
        <v>0.0</v>
      </c>
      <c r="AZ498" s="17">
        <v>0.0</v>
      </c>
      <c r="BA498" s="17">
        <v>0.0</v>
      </c>
      <c r="BB498" s="17">
        <v>0.0</v>
      </c>
      <c r="BC498" s="17">
        <f t="shared" si="11"/>
        <v>0</v>
      </c>
      <c r="BD498" s="8" t="s">
        <v>76</v>
      </c>
      <c r="BE498" s="22" t="s">
        <v>3214</v>
      </c>
    </row>
    <row r="499" ht="15.75" customHeight="1">
      <c r="A499" s="11">
        <v>6000034.0</v>
      </c>
      <c r="B499" s="8" t="s">
        <v>3215</v>
      </c>
      <c r="C499" s="8">
        <v>7.0</v>
      </c>
      <c r="D499" s="8" t="s">
        <v>2956</v>
      </c>
      <c r="E499" s="8">
        <v>6.0</v>
      </c>
      <c r="F499" s="8" t="s">
        <v>2957</v>
      </c>
      <c r="G499" s="8">
        <v>2.0</v>
      </c>
      <c r="H499" s="8" t="s">
        <v>3216</v>
      </c>
      <c r="I499" s="11" t="s">
        <v>3217</v>
      </c>
      <c r="J499" s="11">
        <v>9.9053067016E10</v>
      </c>
      <c r="K499" s="11" t="s">
        <v>3217</v>
      </c>
      <c r="L499" s="11" t="s">
        <v>3218</v>
      </c>
      <c r="M499" s="26" t="s">
        <v>3219</v>
      </c>
      <c r="N499" s="11">
        <f t="shared" si="1"/>
        <v>30</v>
      </c>
      <c r="O499" s="8" t="s">
        <v>3011</v>
      </c>
      <c r="P499" s="8" t="s">
        <v>3012</v>
      </c>
      <c r="Q499" s="12">
        <v>96.0</v>
      </c>
      <c r="R499" s="12">
        <f t="shared" si="10"/>
        <v>111.36</v>
      </c>
      <c r="S499" s="8" t="s">
        <v>68</v>
      </c>
      <c r="T499" s="9" t="s">
        <v>3220</v>
      </c>
      <c r="U499" s="9" t="s">
        <v>3221</v>
      </c>
      <c r="V499" s="13">
        <v>45216.0</v>
      </c>
      <c r="W499" s="11" t="s">
        <v>3218</v>
      </c>
      <c r="X499" s="11"/>
      <c r="Y499" s="14" t="s">
        <v>3222</v>
      </c>
      <c r="Z499" s="11"/>
      <c r="AA499" s="11"/>
      <c r="AB499" s="11"/>
      <c r="AC499" s="15" t="s">
        <v>3218</v>
      </c>
      <c r="AD499" s="11"/>
      <c r="AE499" s="11"/>
      <c r="AF499" s="11" t="s">
        <v>3223</v>
      </c>
      <c r="AG499" s="8">
        <f>'Disponibilidad en canales comer'!M361</f>
        <v>1</v>
      </c>
      <c r="AH499" s="8">
        <f>COUNTIF('Composición de COMBOS'!B:B,A499)</f>
        <v>3</v>
      </c>
      <c r="AI499" s="8">
        <v>1.0</v>
      </c>
      <c r="AJ499" s="8">
        <v>1.0</v>
      </c>
      <c r="AK499" s="8" t="s">
        <v>75</v>
      </c>
      <c r="AL499" s="16">
        <v>0.8</v>
      </c>
      <c r="AM499" s="16">
        <v>6.0</v>
      </c>
      <c r="AN499" s="16">
        <v>24.5</v>
      </c>
      <c r="AO499" s="16">
        <v>21.5</v>
      </c>
      <c r="AP499" s="19">
        <v>0.0</v>
      </c>
      <c r="AQ499" s="19">
        <v>0.0</v>
      </c>
      <c r="AR499" s="19">
        <v>0.0</v>
      </c>
      <c r="AS499" s="19">
        <v>0.0</v>
      </c>
      <c r="AT499" s="16">
        <v>1.0</v>
      </c>
      <c r="AU499" s="16">
        <v>7.0</v>
      </c>
      <c r="AV499" s="16">
        <v>25.5</v>
      </c>
      <c r="AW499" s="16">
        <v>22.5</v>
      </c>
      <c r="AX499" s="17">
        <f t="shared" si="3"/>
        <v>0.80325</v>
      </c>
      <c r="AY499" s="17">
        <v>0.0</v>
      </c>
      <c r="AZ499" s="17">
        <v>0.0</v>
      </c>
      <c r="BA499" s="17">
        <v>0.0</v>
      </c>
      <c r="BB499" s="17">
        <v>0.0</v>
      </c>
      <c r="BC499" s="17">
        <f t="shared" si="11"/>
        <v>0</v>
      </c>
      <c r="BD499" s="8" t="s">
        <v>76</v>
      </c>
      <c r="BE499" s="22" t="s">
        <v>3224</v>
      </c>
    </row>
    <row r="500" ht="15.75" customHeight="1">
      <c r="A500" s="11">
        <v>6000035.0</v>
      </c>
      <c r="B500" s="8" t="s">
        <v>3225</v>
      </c>
      <c r="C500" s="8">
        <v>7.0</v>
      </c>
      <c r="D500" s="8" t="s">
        <v>2956</v>
      </c>
      <c r="E500" s="8">
        <v>6.0</v>
      </c>
      <c r="F500" s="8" t="s">
        <v>2957</v>
      </c>
      <c r="G500" s="8">
        <v>2.0</v>
      </c>
      <c r="H500" s="8" t="s">
        <v>3216</v>
      </c>
      <c r="I500" s="11" t="s">
        <v>3226</v>
      </c>
      <c r="J500" s="11">
        <v>9.9053067047E10</v>
      </c>
      <c r="K500" s="11" t="s">
        <v>3226</v>
      </c>
      <c r="L500" s="11" t="s">
        <v>3227</v>
      </c>
      <c r="M500" s="26" t="s">
        <v>3228</v>
      </c>
      <c r="N500" s="11">
        <f t="shared" si="1"/>
        <v>30</v>
      </c>
      <c r="O500" s="8" t="s">
        <v>3011</v>
      </c>
      <c r="P500" s="8" t="s">
        <v>3012</v>
      </c>
      <c r="Q500" s="12">
        <v>170.0</v>
      </c>
      <c r="R500" s="12">
        <f t="shared" si="10"/>
        <v>197.2</v>
      </c>
      <c r="S500" s="8" t="s">
        <v>68</v>
      </c>
      <c r="T500" s="9" t="s">
        <v>3220</v>
      </c>
      <c r="U500" s="9" t="s">
        <v>3221</v>
      </c>
      <c r="V500" s="13">
        <v>45216.0</v>
      </c>
      <c r="W500" s="11" t="s">
        <v>3227</v>
      </c>
      <c r="X500" s="11"/>
      <c r="Y500" s="14" t="s">
        <v>3229</v>
      </c>
      <c r="Z500" s="11"/>
      <c r="AA500" s="11"/>
      <c r="AB500" s="11"/>
      <c r="AC500" s="15" t="s">
        <v>3227</v>
      </c>
      <c r="AD500" s="11"/>
      <c r="AE500" s="11"/>
      <c r="AF500" s="11" t="s">
        <v>3230</v>
      </c>
      <c r="AG500" s="8">
        <f>'Disponibilidad en canales comer'!M362</f>
        <v>1</v>
      </c>
      <c r="AH500" s="8">
        <f>COUNTIF('Composición de COMBOS'!B:B,A500)</f>
        <v>2</v>
      </c>
      <c r="AI500" s="8">
        <v>1.0</v>
      </c>
      <c r="AJ500" s="8">
        <v>1.0</v>
      </c>
      <c r="AK500" s="8" t="s">
        <v>75</v>
      </c>
      <c r="AL500" s="16">
        <v>1.6</v>
      </c>
      <c r="AM500" s="16">
        <v>6.0</v>
      </c>
      <c r="AN500" s="16">
        <v>45.5</v>
      </c>
      <c r="AO500" s="16">
        <v>25.0</v>
      </c>
      <c r="AP500" s="19">
        <v>0.0</v>
      </c>
      <c r="AQ500" s="19">
        <v>0.0</v>
      </c>
      <c r="AR500" s="19">
        <v>0.0</v>
      </c>
      <c r="AS500" s="19">
        <v>0.0</v>
      </c>
      <c r="AT500" s="16">
        <v>1.8</v>
      </c>
      <c r="AU500" s="16">
        <v>7.5</v>
      </c>
      <c r="AV500" s="16">
        <v>46.5</v>
      </c>
      <c r="AW500" s="16">
        <v>26.0</v>
      </c>
      <c r="AX500" s="17">
        <f t="shared" si="3"/>
        <v>1.8135</v>
      </c>
      <c r="AY500" s="17">
        <v>0.0</v>
      </c>
      <c r="AZ500" s="17">
        <v>0.0</v>
      </c>
      <c r="BA500" s="17">
        <v>0.0</v>
      </c>
      <c r="BB500" s="17">
        <v>0.0</v>
      </c>
      <c r="BC500" s="17">
        <f t="shared" si="11"/>
        <v>0</v>
      </c>
      <c r="BD500" s="8" t="s">
        <v>76</v>
      </c>
      <c r="BE500" s="22" t="s">
        <v>3231</v>
      </c>
    </row>
    <row r="501" ht="15.75" customHeight="1">
      <c r="A501" s="11">
        <v>6000036.0</v>
      </c>
      <c r="B501" s="8" t="s">
        <v>3232</v>
      </c>
      <c r="C501" s="8">
        <v>6.0</v>
      </c>
      <c r="D501" s="8" t="s">
        <v>2934</v>
      </c>
      <c r="E501" s="8">
        <v>9.0</v>
      </c>
      <c r="F501" s="8" t="s">
        <v>3233</v>
      </c>
      <c r="G501" s="8">
        <v>1.0</v>
      </c>
      <c r="H501" s="8" t="s">
        <v>3234</v>
      </c>
      <c r="I501" s="11" t="s">
        <v>3235</v>
      </c>
      <c r="J501" s="11">
        <v>9.9053007029E10</v>
      </c>
      <c r="K501" s="11" t="s">
        <v>3235</v>
      </c>
      <c r="L501" s="11" t="s">
        <v>3236</v>
      </c>
      <c r="M501" s="26" t="s">
        <v>3237</v>
      </c>
      <c r="N501" s="11">
        <f t="shared" si="1"/>
        <v>27</v>
      </c>
      <c r="O501" s="8" t="s">
        <v>3011</v>
      </c>
      <c r="P501" s="8" t="s">
        <v>3012</v>
      </c>
      <c r="Q501" s="12">
        <v>227.0</v>
      </c>
      <c r="R501" s="12">
        <f t="shared" si="10"/>
        <v>263.32</v>
      </c>
      <c r="S501" s="8" t="s">
        <v>68</v>
      </c>
      <c r="T501" s="9" t="s">
        <v>3238</v>
      </c>
      <c r="U501" s="9" t="s">
        <v>3239</v>
      </c>
      <c r="V501" s="13">
        <v>45216.0</v>
      </c>
      <c r="W501" s="11" t="s">
        <v>3236</v>
      </c>
      <c r="X501" s="11"/>
      <c r="Y501" s="23"/>
      <c r="Z501" s="11"/>
      <c r="AA501" s="11"/>
      <c r="AB501" s="11"/>
      <c r="AC501" s="15"/>
      <c r="AD501" s="11"/>
      <c r="AE501" s="11"/>
      <c r="AF501" s="11" t="s">
        <v>3240</v>
      </c>
      <c r="AG501" s="8">
        <f>'Disponibilidad en canales comer'!M363</f>
        <v>0</v>
      </c>
      <c r="AH501" s="8">
        <f>COUNTIF('Composición de COMBOS'!B:B,A501)</f>
        <v>2</v>
      </c>
      <c r="AI501" s="8">
        <v>1.0</v>
      </c>
      <c r="AJ501" s="8">
        <v>1.0</v>
      </c>
      <c r="AK501" s="8" t="s">
        <v>75</v>
      </c>
      <c r="AL501" s="16">
        <v>0.86</v>
      </c>
      <c r="AM501" s="16">
        <v>11.0</v>
      </c>
      <c r="AN501" s="16">
        <v>26.5</v>
      </c>
      <c r="AO501" s="16">
        <v>13.5</v>
      </c>
      <c r="AP501" s="19">
        <v>0.0</v>
      </c>
      <c r="AQ501" s="19">
        <v>0.0</v>
      </c>
      <c r="AR501" s="19">
        <v>0.0</v>
      </c>
      <c r="AS501" s="19">
        <v>0.0</v>
      </c>
      <c r="AT501" s="16">
        <v>1.0</v>
      </c>
      <c r="AU501" s="16">
        <v>12.0</v>
      </c>
      <c r="AV501" s="16">
        <v>28.5</v>
      </c>
      <c r="AW501" s="16">
        <v>15.5</v>
      </c>
      <c r="AX501" s="17">
        <f t="shared" si="3"/>
        <v>1.0602</v>
      </c>
      <c r="AY501" s="17">
        <v>0.0</v>
      </c>
      <c r="AZ501" s="17">
        <v>0.0</v>
      </c>
      <c r="BA501" s="17">
        <v>0.0</v>
      </c>
      <c r="BB501" s="17">
        <v>0.0</v>
      </c>
      <c r="BC501" s="17">
        <f t="shared" si="11"/>
        <v>0</v>
      </c>
      <c r="BD501" s="8" t="s">
        <v>76</v>
      </c>
      <c r="BE501" s="22" t="s">
        <v>3231</v>
      </c>
    </row>
    <row r="502" ht="15.75" customHeight="1">
      <c r="A502" s="11">
        <v>6000037.0</v>
      </c>
      <c r="B502" s="8" t="s">
        <v>3241</v>
      </c>
      <c r="C502" s="8">
        <v>6.0</v>
      </c>
      <c r="D502" s="8" t="s">
        <v>2934</v>
      </c>
      <c r="E502" s="8">
        <v>9.0</v>
      </c>
      <c r="F502" s="8" t="s">
        <v>3233</v>
      </c>
      <c r="G502" s="8">
        <v>1.0</v>
      </c>
      <c r="H502" s="8" t="s">
        <v>3234</v>
      </c>
      <c r="I502" s="11" t="s">
        <v>3242</v>
      </c>
      <c r="J502" s="11">
        <v>9.9053007036E10</v>
      </c>
      <c r="K502" s="11" t="s">
        <v>3242</v>
      </c>
      <c r="L502" s="11" t="s">
        <v>3243</v>
      </c>
      <c r="M502" s="26" t="s">
        <v>3244</v>
      </c>
      <c r="N502" s="11">
        <f t="shared" si="1"/>
        <v>27</v>
      </c>
      <c r="O502" s="8" t="s">
        <v>3011</v>
      </c>
      <c r="P502" s="8" t="s">
        <v>3012</v>
      </c>
      <c r="Q502" s="12">
        <v>289.0</v>
      </c>
      <c r="R502" s="12">
        <f t="shared" si="10"/>
        <v>335.24</v>
      </c>
      <c r="S502" s="8" t="s">
        <v>68</v>
      </c>
      <c r="T502" s="9" t="s">
        <v>3238</v>
      </c>
      <c r="U502" s="9" t="s">
        <v>3239</v>
      </c>
      <c r="V502" s="13">
        <v>45216.0</v>
      </c>
      <c r="W502" s="11" t="s">
        <v>3243</v>
      </c>
      <c r="X502" s="11"/>
      <c r="Y502" s="23"/>
      <c r="Z502" s="11"/>
      <c r="AA502" s="11" t="s">
        <v>3243</v>
      </c>
      <c r="AB502" s="11"/>
      <c r="AC502" s="15"/>
      <c r="AD502" s="11"/>
      <c r="AE502" s="11"/>
      <c r="AF502" s="11" t="s">
        <v>3245</v>
      </c>
      <c r="AG502" s="8">
        <f>'Disponibilidad en canales comer'!M364</f>
        <v>1</v>
      </c>
      <c r="AH502" s="8">
        <f>COUNTIF('Composición de COMBOS'!B:B,A502)</f>
        <v>2</v>
      </c>
      <c r="AI502" s="8">
        <v>1.0</v>
      </c>
      <c r="AJ502" s="8">
        <v>1.0</v>
      </c>
      <c r="AK502" s="8" t="s">
        <v>75</v>
      </c>
      <c r="AL502" s="16">
        <v>1.0</v>
      </c>
      <c r="AM502" s="16">
        <v>12.0</v>
      </c>
      <c r="AN502" s="16">
        <v>29.5</v>
      </c>
      <c r="AO502" s="16">
        <v>16.0</v>
      </c>
      <c r="AP502" s="19">
        <v>0.0</v>
      </c>
      <c r="AQ502" s="19">
        <v>0.0</v>
      </c>
      <c r="AR502" s="19">
        <v>0.0</v>
      </c>
      <c r="AS502" s="19">
        <v>0.0</v>
      </c>
      <c r="AT502" s="16">
        <v>1.2</v>
      </c>
      <c r="AU502" s="16">
        <v>13.3</v>
      </c>
      <c r="AV502" s="16">
        <v>31.0</v>
      </c>
      <c r="AW502" s="16">
        <v>17.0</v>
      </c>
      <c r="AX502" s="17">
        <f t="shared" si="3"/>
        <v>1.40182</v>
      </c>
      <c r="AY502" s="17">
        <v>0.0</v>
      </c>
      <c r="AZ502" s="17">
        <v>0.0</v>
      </c>
      <c r="BA502" s="17">
        <v>0.0</v>
      </c>
      <c r="BB502" s="17">
        <v>0.0</v>
      </c>
      <c r="BC502" s="17">
        <f t="shared" si="11"/>
        <v>0</v>
      </c>
      <c r="BD502" s="8" t="s">
        <v>76</v>
      </c>
      <c r="BE502" s="22" t="s">
        <v>3246</v>
      </c>
    </row>
    <row r="503" ht="15.75" customHeight="1">
      <c r="A503" s="11">
        <v>6000038.0</v>
      </c>
      <c r="B503" s="8" t="s">
        <v>3247</v>
      </c>
      <c r="C503" s="8">
        <v>6.0</v>
      </c>
      <c r="D503" s="8" t="s">
        <v>2934</v>
      </c>
      <c r="E503" s="8">
        <v>9.0</v>
      </c>
      <c r="F503" s="8" t="s">
        <v>3233</v>
      </c>
      <c r="G503" s="8">
        <v>1.0</v>
      </c>
      <c r="H503" s="8" t="s">
        <v>3234</v>
      </c>
      <c r="I503" s="11" t="s">
        <v>3248</v>
      </c>
      <c r="J503" s="11">
        <v>9.9053007043E10</v>
      </c>
      <c r="K503" s="11" t="s">
        <v>3248</v>
      </c>
      <c r="L503" s="11" t="s">
        <v>3249</v>
      </c>
      <c r="M503" s="26" t="s">
        <v>3250</v>
      </c>
      <c r="N503" s="11">
        <f t="shared" si="1"/>
        <v>29</v>
      </c>
      <c r="O503" s="8" t="s">
        <v>3011</v>
      </c>
      <c r="P503" s="8" t="s">
        <v>3012</v>
      </c>
      <c r="Q503" s="12">
        <v>325.0</v>
      </c>
      <c r="R503" s="12">
        <f t="shared" si="10"/>
        <v>377</v>
      </c>
      <c r="S503" s="8" t="s">
        <v>68</v>
      </c>
      <c r="T503" s="9" t="s">
        <v>3238</v>
      </c>
      <c r="U503" s="9" t="s">
        <v>3239</v>
      </c>
      <c r="V503" s="13">
        <v>45216.0</v>
      </c>
      <c r="W503" s="11" t="s">
        <v>3249</v>
      </c>
      <c r="X503" s="11"/>
      <c r="Y503" s="23"/>
      <c r="Z503" s="11"/>
      <c r="AA503" s="11"/>
      <c r="AB503" s="24" t="s">
        <v>3251</v>
      </c>
      <c r="AC503" s="15"/>
      <c r="AD503" s="11"/>
      <c r="AE503" s="11"/>
      <c r="AF503" s="11" t="s">
        <v>3252</v>
      </c>
      <c r="AG503" s="8">
        <f>'Disponibilidad en canales comer'!M365</f>
        <v>1</v>
      </c>
      <c r="AH503" s="8">
        <f>COUNTIF('Composición de COMBOS'!B:B,A503)</f>
        <v>0</v>
      </c>
      <c r="AI503" s="8">
        <v>1.0</v>
      </c>
      <c r="AJ503" s="8">
        <v>1.0</v>
      </c>
      <c r="AK503" s="8" t="s">
        <v>75</v>
      </c>
      <c r="AL503" s="16">
        <v>1.3</v>
      </c>
      <c r="AM503" s="16">
        <v>12.5</v>
      </c>
      <c r="AN503" s="16">
        <v>30.0</v>
      </c>
      <c r="AO503" s="16">
        <v>16.5</v>
      </c>
      <c r="AP503" s="19">
        <v>0.0</v>
      </c>
      <c r="AQ503" s="19">
        <v>0.0</v>
      </c>
      <c r="AR503" s="19">
        <v>0.0</v>
      </c>
      <c r="AS503" s="19">
        <v>0.0</v>
      </c>
      <c r="AT503" s="16">
        <v>1.5</v>
      </c>
      <c r="AU503" s="16">
        <v>13.5</v>
      </c>
      <c r="AV503" s="16">
        <v>33.2</v>
      </c>
      <c r="AW503" s="16">
        <v>17.0</v>
      </c>
      <c r="AX503" s="17">
        <f t="shared" si="3"/>
        <v>1.52388</v>
      </c>
      <c r="AY503" s="17">
        <v>0.0</v>
      </c>
      <c r="AZ503" s="17">
        <v>0.0</v>
      </c>
      <c r="BA503" s="17">
        <v>0.0</v>
      </c>
      <c r="BB503" s="17">
        <v>0.0</v>
      </c>
      <c r="BC503" s="17">
        <f t="shared" si="11"/>
        <v>0</v>
      </c>
      <c r="BD503" s="8" t="s">
        <v>76</v>
      </c>
      <c r="BE503" s="22" t="s">
        <v>3253</v>
      </c>
    </row>
    <row r="504" ht="15.75" customHeight="1">
      <c r="A504" s="11">
        <v>6000039.0</v>
      </c>
      <c r="B504" s="8" t="s">
        <v>3254</v>
      </c>
      <c r="C504" s="8">
        <v>6.0</v>
      </c>
      <c r="D504" s="8" t="s">
        <v>2934</v>
      </c>
      <c r="E504" s="8">
        <v>9.0</v>
      </c>
      <c r="F504" s="8" t="s">
        <v>3233</v>
      </c>
      <c r="G504" s="8">
        <v>1.0</v>
      </c>
      <c r="H504" s="8" t="s">
        <v>3234</v>
      </c>
      <c r="I504" s="11" t="s">
        <v>3255</v>
      </c>
      <c r="J504" s="11">
        <v>9.9053007012E10</v>
      </c>
      <c r="K504" s="11" t="s">
        <v>3255</v>
      </c>
      <c r="L504" s="11" t="s">
        <v>3256</v>
      </c>
      <c r="M504" s="26" t="s">
        <v>3257</v>
      </c>
      <c r="N504" s="11">
        <f t="shared" si="1"/>
        <v>28</v>
      </c>
      <c r="O504" s="8" t="s">
        <v>3011</v>
      </c>
      <c r="P504" s="8" t="s">
        <v>3012</v>
      </c>
      <c r="Q504" s="12">
        <v>186.0</v>
      </c>
      <c r="R504" s="12">
        <f t="shared" si="10"/>
        <v>215.76</v>
      </c>
      <c r="S504" s="8" t="s">
        <v>68</v>
      </c>
      <c r="T504" s="9" t="s">
        <v>3238</v>
      </c>
      <c r="U504" s="9" t="s">
        <v>3239</v>
      </c>
      <c r="V504" s="13">
        <v>45216.0</v>
      </c>
      <c r="W504" s="11" t="s">
        <v>3256</v>
      </c>
      <c r="X504" s="11"/>
      <c r="Y504" s="23"/>
      <c r="Z504" s="11"/>
      <c r="AA504" s="11"/>
      <c r="AB504" s="11"/>
      <c r="AC504" s="15"/>
      <c r="AD504" s="11"/>
      <c r="AE504" s="11"/>
      <c r="AF504" s="11" t="s">
        <v>3258</v>
      </c>
      <c r="AG504" s="8">
        <f>'Disponibilidad en canales comer'!M366</f>
        <v>0</v>
      </c>
      <c r="AH504" s="8">
        <f>COUNTIF('Composición de COMBOS'!B:B,A504)</f>
        <v>2</v>
      </c>
      <c r="AI504" s="8">
        <v>1.0</v>
      </c>
      <c r="AJ504" s="8">
        <v>1.0</v>
      </c>
      <c r="AK504" s="8" t="s">
        <v>75</v>
      </c>
      <c r="AL504" s="16">
        <v>0.824</v>
      </c>
      <c r="AM504" s="16">
        <v>11.0</v>
      </c>
      <c r="AN504" s="16">
        <v>26.5</v>
      </c>
      <c r="AO504" s="16">
        <v>13.5</v>
      </c>
      <c r="AP504" s="19">
        <v>0.0</v>
      </c>
      <c r="AQ504" s="19">
        <v>0.0</v>
      </c>
      <c r="AR504" s="19">
        <v>0.0</v>
      </c>
      <c r="AS504" s="19">
        <v>0.0</v>
      </c>
      <c r="AT504" s="16">
        <v>0.946</v>
      </c>
      <c r="AU504" s="16">
        <v>12.0</v>
      </c>
      <c r="AV504" s="16">
        <v>28.5</v>
      </c>
      <c r="AW504" s="16">
        <v>15.5</v>
      </c>
      <c r="AX504" s="17">
        <f t="shared" si="3"/>
        <v>1.0602</v>
      </c>
      <c r="AY504" s="17">
        <v>0.0</v>
      </c>
      <c r="AZ504" s="17">
        <v>0.0</v>
      </c>
      <c r="BA504" s="17">
        <v>0.0</v>
      </c>
      <c r="BB504" s="17">
        <v>0.0</v>
      </c>
      <c r="BC504" s="17">
        <f t="shared" si="11"/>
        <v>0</v>
      </c>
      <c r="BD504" s="8" t="s">
        <v>76</v>
      </c>
      <c r="BE504" s="22" t="s">
        <v>3259</v>
      </c>
    </row>
    <row r="505" ht="15.75" customHeight="1">
      <c r="A505" s="11">
        <v>6000040.0</v>
      </c>
      <c r="B505" s="8" t="s">
        <v>3260</v>
      </c>
      <c r="C505" s="8">
        <v>6.0</v>
      </c>
      <c r="D505" s="8" t="s">
        <v>2934</v>
      </c>
      <c r="E505" s="8">
        <v>10.0</v>
      </c>
      <c r="F505" s="8" t="s">
        <v>3205</v>
      </c>
      <c r="G505" s="8">
        <v>2.0</v>
      </c>
      <c r="H505" s="8" t="s">
        <v>3261</v>
      </c>
      <c r="I505" s="11" t="s">
        <v>3262</v>
      </c>
      <c r="J505" s="11">
        <v>9.9053063087E10</v>
      </c>
      <c r="K505" s="11" t="s">
        <v>3262</v>
      </c>
      <c r="L505" s="11" t="s">
        <v>3263</v>
      </c>
      <c r="M505" s="26" t="s">
        <v>3263</v>
      </c>
      <c r="N505" s="11">
        <f t="shared" si="1"/>
        <v>22</v>
      </c>
      <c r="O505" s="8" t="s">
        <v>3011</v>
      </c>
      <c r="P505" s="8" t="s">
        <v>3012</v>
      </c>
      <c r="Q505" s="12">
        <v>200.0</v>
      </c>
      <c r="R505" s="12">
        <f t="shared" si="10"/>
        <v>232</v>
      </c>
      <c r="S505" s="8" t="s">
        <v>68</v>
      </c>
      <c r="T505" s="9" t="s">
        <v>3264</v>
      </c>
      <c r="U505" s="9" t="s">
        <v>3265</v>
      </c>
      <c r="V505" s="13">
        <v>45216.0</v>
      </c>
      <c r="W505" s="11" t="s">
        <v>3263</v>
      </c>
      <c r="X505" s="11"/>
      <c r="Y505" s="23"/>
      <c r="Z505" s="11"/>
      <c r="AA505" s="11"/>
      <c r="AB505" s="11"/>
      <c r="AC505" s="15"/>
      <c r="AD505" s="11"/>
      <c r="AE505" s="11"/>
      <c r="AF505" s="11" t="s">
        <v>3266</v>
      </c>
      <c r="AG505" s="8">
        <f>'Disponibilidad en canales comer'!M367</f>
        <v>0</v>
      </c>
      <c r="AH505" s="8">
        <f>COUNTIF('Composición de COMBOS'!B:B,A505)</f>
        <v>1</v>
      </c>
      <c r="AI505" s="8">
        <v>1.0</v>
      </c>
      <c r="AJ505" s="8">
        <v>1.0</v>
      </c>
      <c r="AK505" s="8" t="s">
        <v>75</v>
      </c>
      <c r="AL505" s="16">
        <v>1.148</v>
      </c>
      <c r="AM505" s="16">
        <v>7.5</v>
      </c>
      <c r="AN505" s="16">
        <v>23.0</v>
      </c>
      <c r="AO505" s="16">
        <v>23.0</v>
      </c>
      <c r="AP505" s="19">
        <v>0.0</v>
      </c>
      <c r="AQ505" s="19">
        <v>0.0</v>
      </c>
      <c r="AR505" s="19">
        <v>0.0</v>
      </c>
      <c r="AS505" s="19">
        <v>0.0</v>
      </c>
      <c r="AT505" s="16">
        <v>1.4</v>
      </c>
      <c r="AU505" s="16">
        <v>10.3</v>
      </c>
      <c r="AV505" s="16">
        <v>24.7</v>
      </c>
      <c r="AW505" s="16">
        <v>24.2</v>
      </c>
      <c r="AX505" s="17">
        <f t="shared" si="3"/>
        <v>1.2313444</v>
      </c>
      <c r="AY505" s="17">
        <v>0.0</v>
      </c>
      <c r="AZ505" s="17">
        <v>0.0</v>
      </c>
      <c r="BA505" s="17">
        <v>0.0</v>
      </c>
      <c r="BB505" s="17">
        <v>0.0</v>
      </c>
      <c r="BC505" s="17">
        <f t="shared" si="11"/>
        <v>0</v>
      </c>
      <c r="BD505" s="8" t="s">
        <v>76</v>
      </c>
      <c r="BE505" s="22" t="s">
        <v>3267</v>
      </c>
    </row>
    <row r="506" ht="15.75" customHeight="1">
      <c r="A506" s="11">
        <v>6000041.0</v>
      </c>
      <c r="B506" s="8" t="s">
        <v>3268</v>
      </c>
      <c r="C506" s="8">
        <v>6.0</v>
      </c>
      <c r="D506" s="8" t="s">
        <v>2934</v>
      </c>
      <c r="E506" s="8">
        <v>1.0</v>
      </c>
      <c r="F506" s="8" t="s">
        <v>3269</v>
      </c>
      <c r="G506" s="8">
        <v>3.0</v>
      </c>
      <c r="H506" s="8" t="s">
        <v>3270</v>
      </c>
      <c r="I506" s="8" t="s">
        <v>3271</v>
      </c>
      <c r="J506" s="8">
        <v>6.956079716639E12</v>
      </c>
      <c r="K506" s="8" t="s">
        <v>3271</v>
      </c>
      <c r="L506" s="11" t="s">
        <v>3272</v>
      </c>
      <c r="M506" s="26" t="s">
        <v>3273</v>
      </c>
      <c r="N506" s="11">
        <f t="shared" si="1"/>
        <v>30</v>
      </c>
      <c r="O506" s="8" t="s">
        <v>3274</v>
      </c>
      <c r="P506" s="8" t="s">
        <v>3275</v>
      </c>
      <c r="Q506" s="29">
        <v>1098.0</v>
      </c>
      <c r="R506" s="12">
        <f t="shared" si="10"/>
        <v>1273.68</v>
      </c>
      <c r="S506" s="8" t="s">
        <v>68</v>
      </c>
      <c r="T506" s="9" t="s">
        <v>3276</v>
      </c>
      <c r="U506" s="9" t="s">
        <v>3277</v>
      </c>
      <c r="V506" s="13">
        <v>45117.0</v>
      </c>
      <c r="W506" s="11" t="s">
        <v>3272</v>
      </c>
      <c r="X506" s="11"/>
      <c r="Y506" s="23"/>
      <c r="Z506" s="11" t="s">
        <v>3278</v>
      </c>
      <c r="AA506" s="11"/>
      <c r="AB506" s="11"/>
      <c r="AC506" s="15" t="s">
        <v>3272</v>
      </c>
      <c r="AD506" s="11"/>
      <c r="AE506" s="11"/>
      <c r="AF506" s="11" t="s">
        <v>3279</v>
      </c>
      <c r="AG506" s="8">
        <f>'Disponibilidad en canales comer'!M368</f>
        <v>1</v>
      </c>
      <c r="AH506" s="8">
        <f>COUNTIF('Composición de COMBOS'!B:B,A506)</f>
        <v>0</v>
      </c>
      <c r="AI506" s="8">
        <v>1.0</v>
      </c>
      <c r="AJ506" s="8">
        <v>1.0</v>
      </c>
      <c r="AK506" s="8" t="s">
        <v>75</v>
      </c>
      <c r="AL506" s="16">
        <v>5.1</v>
      </c>
      <c r="AM506" s="16">
        <v>9.99999999999978E-6</v>
      </c>
      <c r="AN506" s="16">
        <v>9.99999999999978E-6</v>
      </c>
      <c r="AO506" s="16">
        <v>9.99999999999978E-6</v>
      </c>
      <c r="AP506" s="19">
        <v>0.0</v>
      </c>
      <c r="AQ506" s="19">
        <v>0.0</v>
      </c>
      <c r="AR506" s="19">
        <v>0.0</v>
      </c>
      <c r="AS506" s="19">
        <v>0.0</v>
      </c>
      <c r="AT506" s="16">
        <v>5.0</v>
      </c>
      <c r="AU506" s="16">
        <v>49.0</v>
      </c>
      <c r="AV506" s="16">
        <v>28.0</v>
      </c>
      <c r="AW506" s="16">
        <v>35.0</v>
      </c>
      <c r="AX506" s="17">
        <f t="shared" si="3"/>
        <v>9.604</v>
      </c>
      <c r="AY506" s="17">
        <v>0.0</v>
      </c>
      <c r="AZ506" s="17">
        <v>0.0</v>
      </c>
      <c r="BA506" s="17">
        <v>0.0</v>
      </c>
      <c r="BB506" s="17">
        <v>0.0</v>
      </c>
      <c r="BC506" s="17">
        <f t="shared" si="11"/>
        <v>0</v>
      </c>
      <c r="BD506" s="8" t="s">
        <v>3280</v>
      </c>
      <c r="BE506" s="22" t="s">
        <v>3281</v>
      </c>
    </row>
    <row r="507" ht="15.75" customHeight="1">
      <c r="A507" s="11">
        <v>6000042.0</v>
      </c>
      <c r="B507" s="8" t="s">
        <v>3282</v>
      </c>
      <c r="C507" s="8">
        <v>6.0</v>
      </c>
      <c r="D507" s="8" t="s">
        <v>2934</v>
      </c>
      <c r="E507" s="8">
        <v>1.0</v>
      </c>
      <c r="F507" s="8" t="s">
        <v>3269</v>
      </c>
      <c r="G507" s="8">
        <v>1.0</v>
      </c>
      <c r="H507" s="8" t="s">
        <v>3283</v>
      </c>
      <c r="I507" s="8" t="s">
        <v>3284</v>
      </c>
      <c r="J507" s="8">
        <v>6.956079713386E12</v>
      </c>
      <c r="K507" s="8" t="s">
        <v>3284</v>
      </c>
      <c r="L507" s="11" t="s">
        <v>3285</v>
      </c>
      <c r="M507" s="26" t="s">
        <v>3286</v>
      </c>
      <c r="N507" s="11">
        <f t="shared" si="1"/>
        <v>30</v>
      </c>
      <c r="O507" s="8" t="s">
        <v>3274</v>
      </c>
      <c r="P507" s="8" t="s">
        <v>3275</v>
      </c>
      <c r="Q507" s="29">
        <v>3255.0</v>
      </c>
      <c r="R507" s="12">
        <f t="shared" si="10"/>
        <v>3775.8</v>
      </c>
      <c r="S507" s="8" t="s">
        <v>68</v>
      </c>
      <c r="T507" s="9" t="s">
        <v>3276</v>
      </c>
      <c r="U507" s="9" t="s">
        <v>3277</v>
      </c>
      <c r="V507" s="13">
        <v>45374.0</v>
      </c>
      <c r="W507" s="93" t="s">
        <v>3285</v>
      </c>
      <c r="X507" s="11"/>
      <c r="Y507" s="23"/>
      <c r="Z507" s="11" t="s">
        <v>3287</v>
      </c>
      <c r="AA507" s="93"/>
      <c r="AB507" s="93"/>
      <c r="AC507" s="15"/>
      <c r="AD507" s="93"/>
      <c r="AE507" s="93"/>
      <c r="AF507" s="11" t="s">
        <v>3288</v>
      </c>
      <c r="AG507" s="8">
        <f>'Disponibilidad en canales comer'!M369</f>
        <v>0</v>
      </c>
      <c r="AH507" s="8">
        <f>COUNTIF('Composición de COMBOS'!B:B,A507)</f>
        <v>0</v>
      </c>
      <c r="AI507" s="8">
        <v>1.0</v>
      </c>
      <c r="AJ507" s="8">
        <v>1.0</v>
      </c>
      <c r="AK507" s="8" t="s">
        <v>75</v>
      </c>
      <c r="AL507" s="16">
        <v>3.5</v>
      </c>
      <c r="AM507" s="16">
        <v>9.99999999999978E-6</v>
      </c>
      <c r="AN507" s="16">
        <v>9.99999999999978E-6</v>
      </c>
      <c r="AO507" s="16">
        <v>9.99999999999978E-6</v>
      </c>
      <c r="AP507" s="19">
        <v>0.0</v>
      </c>
      <c r="AQ507" s="19">
        <v>0.0</v>
      </c>
      <c r="AR507" s="19">
        <v>0.0</v>
      </c>
      <c r="AS507" s="19">
        <v>0.0</v>
      </c>
      <c r="AT507" s="16">
        <v>4.0</v>
      </c>
      <c r="AU507" s="16">
        <v>78.0</v>
      </c>
      <c r="AV507" s="16">
        <v>45.0</v>
      </c>
      <c r="AW507" s="16">
        <v>41.0</v>
      </c>
      <c r="AX507" s="17">
        <f t="shared" si="3"/>
        <v>28.782</v>
      </c>
      <c r="AY507" s="17">
        <v>0.0</v>
      </c>
      <c r="AZ507" s="17">
        <v>0.0</v>
      </c>
      <c r="BA507" s="17">
        <v>0.0</v>
      </c>
      <c r="BB507" s="17">
        <v>0.0</v>
      </c>
      <c r="BC507" s="17">
        <f t="shared" si="11"/>
        <v>0</v>
      </c>
      <c r="BD507" s="8" t="s">
        <v>3280</v>
      </c>
      <c r="BE507" s="22" t="s">
        <v>3289</v>
      </c>
    </row>
    <row r="508" ht="15.75" customHeight="1">
      <c r="A508" s="11">
        <v>6000043.0</v>
      </c>
      <c r="B508" s="8" t="s">
        <v>3290</v>
      </c>
      <c r="C508" s="8">
        <v>6.0</v>
      </c>
      <c r="D508" s="8" t="s">
        <v>2934</v>
      </c>
      <c r="E508" s="8">
        <v>1.0</v>
      </c>
      <c r="F508" s="8" t="s">
        <v>3269</v>
      </c>
      <c r="G508" s="8">
        <v>4.0</v>
      </c>
      <c r="H508" s="8" t="s">
        <v>3291</v>
      </c>
      <c r="I508" s="8" t="s">
        <v>3292</v>
      </c>
      <c r="J508" s="8">
        <v>6.956079716646E12</v>
      </c>
      <c r="K508" s="47" t="s">
        <v>3292</v>
      </c>
      <c r="L508" s="11" t="s">
        <v>3293</v>
      </c>
      <c r="M508" s="26" t="s">
        <v>3294</v>
      </c>
      <c r="N508" s="11">
        <f t="shared" si="1"/>
        <v>30</v>
      </c>
      <c r="O508" s="8" t="s">
        <v>3274</v>
      </c>
      <c r="P508" s="8" t="s">
        <v>3275</v>
      </c>
      <c r="Q508" s="29">
        <v>514.0</v>
      </c>
      <c r="R508" s="12">
        <f t="shared" si="10"/>
        <v>596.24</v>
      </c>
      <c r="S508" s="8" t="s">
        <v>68</v>
      </c>
      <c r="T508" s="9" t="s">
        <v>3276</v>
      </c>
      <c r="U508" s="9" t="s">
        <v>3277</v>
      </c>
      <c r="V508" s="13">
        <v>45117.0</v>
      </c>
      <c r="W508" s="93" t="s">
        <v>3293</v>
      </c>
      <c r="X508" s="11"/>
      <c r="Y508" s="23"/>
      <c r="Z508" s="11" t="s">
        <v>3295</v>
      </c>
      <c r="AA508" s="93"/>
      <c r="AB508" s="93"/>
      <c r="AC508" s="15"/>
      <c r="AD508" s="93"/>
      <c r="AE508" s="93"/>
      <c r="AF508" s="11" t="s">
        <v>3296</v>
      </c>
      <c r="AG508" s="8">
        <f>'Disponibilidad en canales comer'!M370</f>
        <v>0</v>
      </c>
      <c r="AH508" s="8">
        <f>COUNTIF('Composición de COMBOS'!B:B,A508)</f>
        <v>0</v>
      </c>
      <c r="AI508" s="8">
        <v>1.0</v>
      </c>
      <c r="AJ508" s="8">
        <v>1.0</v>
      </c>
      <c r="AK508" s="8" t="s">
        <v>75</v>
      </c>
      <c r="AL508" s="16">
        <v>1.7</v>
      </c>
      <c r="AM508" s="16">
        <v>9.99999999999978E-6</v>
      </c>
      <c r="AN508" s="16">
        <v>9.99999999999978E-6</v>
      </c>
      <c r="AO508" s="16">
        <v>9.99999999999978E-6</v>
      </c>
      <c r="AP508" s="19">
        <v>0.0</v>
      </c>
      <c r="AQ508" s="19">
        <v>0.0</v>
      </c>
      <c r="AR508" s="19">
        <v>0.0</v>
      </c>
      <c r="AS508" s="19">
        <v>0.0</v>
      </c>
      <c r="AT508" s="16">
        <v>3.0</v>
      </c>
      <c r="AU508" s="16">
        <v>68.0</v>
      </c>
      <c r="AV508" s="16">
        <v>16.0</v>
      </c>
      <c r="AW508" s="16">
        <v>13.0</v>
      </c>
      <c r="AX508" s="17">
        <f t="shared" si="3"/>
        <v>2.8288</v>
      </c>
      <c r="AY508" s="17">
        <v>0.0</v>
      </c>
      <c r="AZ508" s="17">
        <v>0.0</v>
      </c>
      <c r="BA508" s="17">
        <v>0.0</v>
      </c>
      <c r="BB508" s="17">
        <v>0.0</v>
      </c>
      <c r="BC508" s="17">
        <f t="shared" si="11"/>
        <v>0</v>
      </c>
      <c r="BD508" s="8" t="s">
        <v>3280</v>
      </c>
      <c r="BE508" s="22" t="s">
        <v>3297</v>
      </c>
    </row>
    <row r="509" ht="15.75" customHeight="1">
      <c r="A509" s="44">
        <v>6000044.0</v>
      </c>
      <c r="B509" s="8" t="s">
        <v>3298</v>
      </c>
      <c r="C509" s="8">
        <v>6.0</v>
      </c>
      <c r="D509" s="8" t="s">
        <v>2934</v>
      </c>
      <c r="E509" s="8">
        <v>4.0</v>
      </c>
      <c r="F509" s="8" t="s">
        <v>2975</v>
      </c>
      <c r="G509" s="8">
        <v>2.0</v>
      </c>
      <c r="H509" s="8" t="s">
        <v>2976</v>
      </c>
      <c r="I509" s="8" t="s">
        <v>3299</v>
      </c>
      <c r="J509" s="8">
        <v>6.939815604957E12</v>
      </c>
      <c r="K509" s="8" t="s">
        <v>3299</v>
      </c>
      <c r="L509" s="11" t="s">
        <v>3300</v>
      </c>
      <c r="M509" s="26" t="s">
        <v>3301</v>
      </c>
      <c r="N509" s="11">
        <f t="shared" si="1"/>
        <v>30</v>
      </c>
      <c r="O509" s="8" t="s">
        <v>3274</v>
      </c>
      <c r="P509" s="8" t="s">
        <v>3280</v>
      </c>
      <c r="Q509" s="12">
        <v>3747.0</v>
      </c>
      <c r="R509" s="12">
        <f t="shared" si="10"/>
        <v>4346.52</v>
      </c>
      <c r="S509" s="8" t="s">
        <v>68</v>
      </c>
      <c r="T509" s="9" t="s">
        <v>2981</v>
      </c>
      <c r="U509" s="9" t="s">
        <v>2982</v>
      </c>
      <c r="V509" s="13">
        <v>45237.0</v>
      </c>
      <c r="W509" s="11" t="s">
        <v>3302</v>
      </c>
      <c r="X509" s="11"/>
      <c r="Y509" s="23"/>
      <c r="Z509" s="11"/>
      <c r="AA509" s="11"/>
      <c r="AB509" s="11"/>
      <c r="AC509" s="15"/>
      <c r="AD509" s="11"/>
      <c r="AE509" s="11"/>
      <c r="AF509" s="11" t="s">
        <v>3303</v>
      </c>
      <c r="AG509" s="8">
        <f>'Disponibilidad en canales comer'!M371</f>
        <v>0</v>
      </c>
      <c r="AH509" s="8">
        <f>COUNTIF('Composición de COMBOS'!B:B,A509)</f>
        <v>0</v>
      </c>
      <c r="AI509" s="8">
        <v>1.0</v>
      </c>
      <c r="AJ509" s="8">
        <v>1.0</v>
      </c>
      <c r="AK509" s="8" t="s">
        <v>75</v>
      </c>
      <c r="AL509" s="16">
        <v>17.0</v>
      </c>
      <c r="AM509" s="16">
        <v>31.0</v>
      </c>
      <c r="AN509" s="16">
        <v>36.0</v>
      </c>
      <c r="AO509" s="16">
        <v>104.0</v>
      </c>
      <c r="AP509" s="19">
        <v>0.0</v>
      </c>
      <c r="AQ509" s="19">
        <v>0.0</v>
      </c>
      <c r="AR509" s="19">
        <v>0.0</v>
      </c>
      <c r="AS509" s="19">
        <v>0.0</v>
      </c>
      <c r="AT509" s="16">
        <v>19.3</v>
      </c>
      <c r="AU509" s="16">
        <v>35.8</v>
      </c>
      <c r="AV509" s="16">
        <v>38.6</v>
      </c>
      <c r="AW509" s="16">
        <v>112.0</v>
      </c>
      <c r="AX509" s="17">
        <f t="shared" si="3"/>
        <v>30.954112</v>
      </c>
      <c r="AY509" s="17">
        <v>0.0</v>
      </c>
      <c r="AZ509" s="17">
        <v>0.0</v>
      </c>
      <c r="BA509" s="17">
        <v>0.0</v>
      </c>
      <c r="BB509" s="17">
        <v>0.0</v>
      </c>
      <c r="BC509" s="17">
        <f t="shared" si="11"/>
        <v>0</v>
      </c>
      <c r="BD509" s="8" t="s">
        <v>3280</v>
      </c>
      <c r="BE509" s="52" t="s">
        <v>3304</v>
      </c>
    </row>
    <row r="510" ht="15.75" customHeight="1">
      <c r="A510" s="11">
        <v>6000045.0</v>
      </c>
      <c r="B510" s="8"/>
      <c r="C510" s="8">
        <v>6.0</v>
      </c>
      <c r="D510" s="8" t="s">
        <v>2934</v>
      </c>
      <c r="E510" s="8">
        <v>7.0</v>
      </c>
      <c r="F510" s="8" t="s">
        <v>2935</v>
      </c>
      <c r="G510" s="8">
        <v>3.0</v>
      </c>
      <c r="H510" s="8" t="s">
        <v>2936</v>
      </c>
      <c r="I510" s="8" t="s">
        <v>3305</v>
      </c>
      <c r="J510" s="8">
        <v>6.944271673911E12</v>
      </c>
      <c r="K510" s="8" t="s">
        <v>3305</v>
      </c>
      <c r="L510" s="8" t="s">
        <v>3306</v>
      </c>
      <c r="M510" s="26" t="s">
        <v>3307</v>
      </c>
      <c r="N510" s="11">
        <f t="shared" si="1"/>
        <v>19</v>
      </c>
      <c r="O510" s="8" t="s">
        <v>3274</v>
      </c>
      <c r="P510" s="8" t="s">
        <v>3280</v>
      </c>
      <c r="Q510" s="12">
        <v>998.0</v>
      </c>
      <c r="R510" s="12">
        <f t="shared" si="10"/>
        <v>1157.68</v>
      </c>
      <c r="S510" s="8" t="s">
        <v>238</v>
      </c>
      <c r="T510" s="9" t="s">
        <v>2942</v>
      </c>
      <c r="U510" s="9" t="s">
        <v>2943</v>
      </c>
      <c r="V510" s="13">
        <v>45352.0</v>
      </c>
      <c r="W510" s="8" t="s">
        <v>3308</v>
      </c>
      <c r="X510" s="11"/>
      <c r="Y510" s="14" t="s">
        <v>3309</v>
      </c>
      <c r="Z510" s="11" t="s">
        <v>3310</v>
      </c>
      <c r="AA510" s="11" t="s">
        <v>3308</v>
      </c>
      <c r="AB510" s="11"/>
      <c r="AC510" s="15" t="s">
        <v>3311</v>
      </c>
      <c r="AD510" s="11"/>
      <c r="AE510" s="11"/>
      <c r="AF510" s="11" t="s">
        <v>3312</v>
      </c>
      <c r="AG510" s="8">
        <f>'Disponibilidad en canales comer'!M372</f>
        <v>2</v>
      </c>
      <c r="AH510" s="8">
        <f>COUNTIF('Composición de COMBOS'!B:B,A510)</f>
        <v>0</v>
      </c>
      <c r="AI510" s="8">
        <v>1.0</v>
      </c>
      <c r="AJ510" s="8">
        <v>1.0</v>
      </c>
      <c r="AK510" s="8" t="s">
        <v>75</v>
      </c>
      <c r="AL510" s="17">
        <v>9.36</v>
      </c>
      <c r="AM510" s="17">
        <v>31.7</v>
      </c>
      <c r="AN510" s="17">
        <v>43.9</v>
      </c>
      <c r="AO510" s="17">
        <v>22.5</v>
      </c>
      <c r="AP510" s="19">
        <v>0.0</v>
      </c>
      <c r="AQ510" s="19">
        <v>0.0</v>
      </c>
      <c r="AR510" s="19">
        <v>0.0</v>
      </c>
      <c r="AS510" s="19">
        <v>0.0</v>
      </c>
      <c r="AT510" s="17">
        <v>10.47</v>
      </c>
      <c r="AU510" s="17">
        <v>36.0</v>
      </c>
      <c r="AV510" s="17">
        <v>46.5</v>
      </c>
      <c r="AW510" s="17">
        <v>29.1</v>
      </c>
      <c r="AX510" s="17">
        <f t="shared" si="3"/>
        <v>9.74268</v>
      </c>
      <c r="AY510" s="17">
        <v>0.0</v>
      </c>
      <c r="AZ510" s="17">
        <v>0.0</v>
      </c>
      <c r="BA510" s="17">
        <v>0.0</v>
      </c>
      <c r="BB510" s="17">
        <v>0.0</v>
      </c>
      <c r="BC510" s="17">
        <f t="shared" si="11"/>
        <v>0</v>
      </c>
      <c r="BD510" s="8" t="s">
        <v>76</v>
      </c>
      <c r="BE510" s="52" t="s">
        <v>3313</v>
      </c>
    </row>
    <row r="511" ht="15.75" customHeight="1">
      <c r="A511" s="44">
        <v>6000046.0</v>
      </c>
      <c r="B511" s="8" t="s">
        <v>3314</v>
      </c>
      <c r="C511" s="8">
        <v>6.0</v>
      </c>
      <c r="D511" s="8" t="s">
        <v>2934</v>
      </c>
      <c r="E511" s="8">
        <v>6.0</v>
      </c>
      <c r="F511" s="8" t="s">
        <v>3315</v>
      </c>
      <c r="G511" s="8">
        <v>1.0</v>
      </c>
      <c r="H511" s="8" t="s">
        <v>3316</v>
      </c>
      <c r="I511" s="8" t="s">
        <v>3317</v>
      </c>
      <c r="J511" s="8">
        <v>6.936718317779E12</v>
      </c>
      <c r="K511" s="8" t="s">
        <v>3317</v>
      </c>
      <c r="L511" s="11" t="s">
        <v>3318</v>
      </c>
      <c r="M511" s="26" t="s">
        <v>3319</v>
      </c>
      <c r="N511" s="11">
        <f t="shared" si="1"/>
        <v>29</v>
      </c>
      <c r="O511" s="8" t="s">
        <v>3274</v>
      </c>
      <c r="P511" s="8" t="s">
        <v>3280</v>
      </c>
      <c r="Q511" s="12">
        <v>725.0</v>
      </c>
      <c r="R511" s="12">
        <f t="shared" si="10"/>
        <v>841</v>
      </c>
      <c r="S511" s="8" t="s">
        <v>68</v>
      </c>
      <c r="T511" s="9" t="s">
        <v>3320</v>
      </c>
      <c r="U511" s="9" t="s">
        <v>3321</v>
      </c>
      <c r="V511" s="13">
        <v>45251.0</v>
      </c>
      <c r="W511" s="11" t="s">
        <v>3322</v>
      </c>
      <c r="X511" s="11"/>
      <c r="Y511" s="14" t="s">
        <v>3323</v>
      </c>
      <c r="Z511" s="11" t="s">
        <v>3324</v>
      </c>
      <c r="AA511" s="11" t="s">
        <v>3325</v>
      </c>
      <c r="AB511" s="24" t="s">
        <v>3326</v>
      </c>
      <c r="AC511" s="15" t="s">
        <v>3327</v>
      </c>
      <c r="AD511" s="24" t="s">
        <v>3328</v>
      </c>
      <c r="AE511" s="24"/>
      <c r="AF511" s="11" t="s">
        <v>3329</v>
      </c>
      <c r="AG511" s="8">
        <f>'Disponibilidad en canales comer'!M373</f>
        <v>7</v>
      </c>
      <c r="AH511" s="8">
        <f>COUNTIF('Composición de COMBOS'!B:B,A511)</f>
        <v>3</v>
      </c>
      <c r="AI511" s="8">
        <v>1.0</v>
      </c>
      <c r="AJ511" s="8">
        <v>1.0</v>
      </c>
      <c r="AK511" s="8" t="s">
        <v>75</v>
      </c>
      <c r="AL511" s="17">
        <v>4.3</v>
      </c>
      <c r="AM511" s="16">
        <v>27.5</v>
      </c>
      <c r="AN511" s="16">
        <v>38.0</v>
      </c>
      <c r="AO511" s="16">
        <v>31.6</v>
      </c>
      <c r="AP511" s="19">
        <v>0.0</v>
      </c>
      <c r="AQ511" s="19">
        <v>0.0</v>
      </c>
      <c r="AR511" s="19">
        <v>0.0</v>
      </c>
      <c r="AS511" s="19">
        <v>0.0</v>
      </c>
      <c r="AT511" s="17">
        <v>4.9</v>
      </c>
      <c r="AU511" s="16">
        <v>31.3</v>
      </c>
      <c r="AV511" s="16">
        <v>35.0</v>
      </c>
      <c r="AW511" s="16">
        <v>35.2</v>
      </c>
      <c r="AX511" s="17">
        <f t="shared" si="3"/>
        <v>7.71232</v>
      </c>
      <c r="AY511" s="17">
        <v>0.0</v>
      </c>
      <c r="AZ511" s="17">
        <v>0.0</v>
      </c>
      <c r="BA511" s="17">
        <v>0.0</v>
      </c>
      <c r="BB511" s="17">
        <v>0.0</v>
      </c>
      <c r="BC511" s="17">
        <f t="shared" si="11"/>
        <v>0</v>
      </c>
      <c r="BD511" s="8" t="s">
        <v>3280</v>
      </c>
      <c r="BE511" s="22" t="s">
        <v>3330</v>
      </c>
    </row>
    <row r="512" ht="15.75" customHeight="1">
      <c r="A512" s="44">
        <v>6000047.0</v>
      </c>
      <c r="B512" s="8" t="s">
        <v>3331</v>
      </c>
      <c r="C512" s="8">
        <v>6.0</v>
      </c>
      <c r="D512" s="8" t="s">
        <v>2934</v>
      </c>
      <c r="E512" s="8">
        <v>6.0</v>
      </c>
      <c r="F512" s="8" t="s">
        <v>3315</v>
      </c>
      <c r="G512" s="8">
        <v>1.0</v>
      </c>
      <c r="H512" s="8" t="s">
        <v>3316</v>
      </c>
      <c r="I512" s="8" t="s">
        <v>3332</v>
      </c>
      <c r="J512" s="8">
        <v>6.939962800554E12</v>
      </c>
      <c r="K512" s="8" t="s">
        <v>3332</v>
      </c>
      <c r="L512" s="11" t="s">
        <v>3333</v>
      </c>
      <c r="M512" s="26" t="s">
        <v>3334</v>
      </c>
      <c r="N512" s="11">
        <f t="shared" si="1"/>
        <v>27</v>
      </c>
      <c r="O512" s="8" t="s">
        <v>3274</v>
      </c>
      <c r="P512" s="8" t="s">
        <v>3280</v>
      </c>
      <c r="Q512" s="29">
        <v>942.0</v>
      </c>
      <c r="R512" s="12">
        <f t="shared" si="10"/>
        <v>1092.72</v>
      </c>
      <c r="S512" s="8" t="s">
        <v>68</v>
      </c>
      <c r="T512" s="9" t="s">
        <v>3320</v>
      </c>
      <c r="U512" s="9" t="s">
        <v>3321</v>
      </c>
      <c r="V512" s="13">
        <v>45119.0</v>
      </c>
      <c r="W512" s="11" t="s">
        <v>3333</v>
      </c>
      <c r="X512" s="11"/>
      <c r="Y512" s="23"/>
      <c r="Z512" s="11" t="s">
        <v>3335</v>
      </c>
      <c r="AA512" s="11"/>
      <c r="AB512" s="11"/>
      <c r="AC512" s="15"/>
      <c r="AD512" s="11"/>
      <c r="AE512" s="11"/>
      <c r="AF512" s="87" t="s">
        <v>3336</v>
      </c>
      <c r="AG512" s="8">
        <f>'Disponibilidad en canales comer'!M374</f>
        <v>0</v>
      </c>
      <c r="AH512" s="8">
        <f>COUNTIF('Composición de COMBOS'!B:B,A512)</f>
        <v>0</v>
      </c>
      <c r="AI512" s="8">
        <v>1.0</v>
      </c>
      <c r="AJ512" s="8">
        <v>1.0</v>
      </c>
      <c r="AK512" s="8" t="s">
        <v>75</v>
      </c>
      <c r="AL512" s="16">
        <v>4.3</v>
      </c>
      <c r="AM512" s="16">
        <v>27.5</v>
      </c>
      <c r="AN512" s="16">
        <v>32.5</v>
      </c>
      <c r="AO512" s="16">
        <v>22.0</v>
      </c>
      <c r="AP512" s="19">
        <v>0.0</v>
      </c>
      <c r="AQ512" s="19">
        <v>0.0</v>
      </c>
      <c r="AR512" s="19">
        <v>0.0</v>
      </c>
      <c r="AS512" s="19">
        <v>0.0</v>
      </c>
      <c r="AT512" s="16">
        <v>4.0</v>
      </c>
      <c r="AU512" s="16">
        <v>30.0</v>
      </c>
      <c r="AV512" s="16">
        <v>30.0</v>
      </c>
      <c r="AW512" s="16">
        <v>33.0</v>
      </c>
      <c r="AX512" s="17">
        <f t="shared" si="3"/>
        <v>5.94</v>
      </c>
      <c r="AY512" s="17">
        <v>0.0</v>
      </c>
      <c r="AZ512" s="17">
        <v>0.0</v>
      </c>
      <c r="BA512" s="17">
        <v>0.0</v>
      </c>
      <c r="BB512" s="17">
        <v>0.0</v>
      </c>
      <c r="BC512" s="17">
        <f t="shared" si="11"/>
        <v>0</v>
      </c>
      <c r="BD512" s="8" t="s">
        <v>3280</v>
      </c>
      <c r="BE512" s="37"/>
    </row>
    <row r="513" ht="15.75" customHeight="1">
      <c r="A513" s="44">
        <v>6000048.0</v>
      </c>
      <c r="B513" s="8" t="s">
        <v>3337</v>
      </c>
      <c r="C513" s="8">
        <v>6.0</v>
      </c>
      <c r="D513" s="8" t="s">
        <v>2934</v>
      </c>
      <c r="E513" s="8">
        <v>11.0</v>
      </c>
      <c r="F513" s="8" t="s">
        <v>3338</v>
      </c>
      <c r="G513" s="8">
        <v>1.0</v>
      </c>
      <c r="H513" s="8" t="s">
        <v>3339</v>
      </c>
      <c r="I513" s="8" t="s">
        <v>3340</v>
      </c>
      <c r="J513" s="8">
        <v>6.936718323664E12</v>
      </c>
      <c r="K513" s="8" t="s">
        <v>3340</v>
      </c>
      <c r="L513" s="106" t="s">
        <v>3341</v>
      </c>
      <c r="M513" s="26" t="s">
        <v>3342</v>
      </c>
      <c r="N513" s="11">
        <f t="shared" si="1"/>
        <v>23</v>
      </c>
      <c r="O513" s="8" t="s">
        <v>3274</v>
      </c>
      <c r="P513" s="8" t="s">
        <v>3280</v>
      </c>
      <c r="Q513" s="12">
        <v>788.0</v>
      </c>
      <c r="R513" s="12">
        <f t="shared" si="10"/>
        <v>914.08</v>
      </c>
      <c r="S513" s="8" t="s">
        <v>68</v>
      </c>
      <c r="T513" s="9" t="s">
        <v>3343</v>
      </c>
      <c r="U513" s="9" t="s">
        <v>3344</v>
      </c>
      <c r="V513" s="13">
        <v>45251.0</v>
      </c>
      <c r="W513" s="11" t="s">
        <v>3345</v>
      </c>
      <c r="X513" s="11"/>
      <c r="Y513" s="14" t="s">
        <v>3346</v>
      </c>
      <c r="Z513" s="11" t="s">
        <v>3347</v>
      </c>
      <c r="AA513" s="11" t="s">
        <v>3348</v>
      </c>
      <c r="AB513" s="24" t="s">
        <v>3349</v>
      </c>
      <c r="AC513" s="15" t="s">
        <v>3345</v>
      </c>
      <c r="AD513" s="24" t="s">
        <v>3350</v>
      </c>
      <c r="AE513" s="24"/>
      <c r="AF513" s="11" t="s">
        <v>3351</v>
      </c>
      <c r="AG513" s="8">
        <f>'Disponibilidad en canales comer'!M375</f>
        <v>7</v>
      </c>
      <c r="AH513" s="8">
        <f>COUNTIF('Composición de COMBOS'!B:B,A513)</f>
        <v>2</v>
      </c>
      <c r="AI513" s="8">
        <v>1.0</v>
      </c>
      <c r="AJ513" s="8">
        <v>1.0</v>
      </c>
      <c r="AK513" s="8" t="s">
        <v>75</v>
      </c>
      <c r="AL513" s="17">
        <v>4.4</v>
      </c>
      <c r="AM513" s="17">
        <v>31.0</v>
      </c>
      <c r="AN513" s="17">
        <v>33.0</v>
      </c>
      <c r="AO513" s="17">
        <v>33.7</v>
      </c>
      <c r="AP513" s="19">
        <v>0.0</v>
      </c>
      <c r="AQ513" s="19">
        <v>0.0</v>
      </c>
      <c r="AR513" s="19">
        <v>0.0</v>
      </c>
      <c r="AS513" s="19">
        <v>0.0</v>
      </c>
      <c r="AT513" s="17">
        <v>5.8</v>
      </c>
      <c r="AU513" s="17">
        <v>35.8</v>
      </c>
      <c r="AV513" s="17">
        <v>35.8</v>
      </c>
      <c r="AW513" s="17">
        <v>39.5</v>
      </c>
      <c r="AX513" s="17">
        <f t="shared" si="3"/>
        <v>10.124956</v>
      </c>
      <c r="AY513" s="17">
        <v>0.0</v>
      </c>
      <c r="AZ513" s="17">
        <v>0.0</v>
      </c>
      <c r="BA513" s="17">
        <v>0.0</v>
      </c>
      <c r="BB513" s="17">
        <v>0.0</v>
      </c>
      <c r="BC513" s="17">
        <f t="shared" si="11"/>
        <v>0</v>
      </c>
      <c r="BD513" s="8" t="s">
        <v>76</v>
      </c>
      <c r="BE513" s="22" t="s">
        <v>3352</v>
      </c>
    </row>
    <row r="514" ht="15.75" customHeight="1">
      <c r="A514" s="44">
        <v>6000050.0</v>
      </c>
      <c r="B514" s="8" t="s">
        <v>3353</v>
      </c>
      <c r="C514" s="8">
        <v>6.0</v>
      </c>
      <c r="D514" s="8" t="s">
        <v>2934</v>
      </c>
      <c r="E514" s="8">
        <v>7.0</v>
      </c>
      <c r="F514" s="8" t="s">
        <v>2935</v>
      </c>
      <c r="G514" s="8">
        <v>3.0</v>
      </c>
      <c r="H514" s="8" t="s">
        <v>2936</v>
      </c>
      <c r="I514" s="8" t="s">
        <v>3354</v>
      </c>
      <c r="J514" s="8">
        <v>6.944271666944E12</v>
      </c>
      <c r="K514" s="8" t="s">
        <v>3354</v>
      </c>
      <c r="L514" s="8" t="s">
        <v>3355</v>
      </c>
      <c r="M514" s="26" t="s">
        <v>3356</v>
      </c>
      <c r="N514" s="11">
        <f t="shared" si="1"/>
        <v>22</v>
      </c>
      <c r="O514" s="8" t="s">
        <v>3274</v>
      </c>
      <c r="P514" s="8" t="s">
        <v>3280</v>
      </c>
      <c r="Q514" s="29">
        <v>1962.0</v>
      </c>
      <c r="R514" s="12">
        <f t="shared" si="10"/>
        <v>2275.92</v>
      </c>
      <c r="S514" s="8" t="s">
        <v>68</v>
      </c>
      <c r="T514" s="9" t="s">
        <v>2942</v>
      </c>
      <c r="U514" s="9" t="s">
        <v>2943</v>
      </c>
      <c r="V514" s="13">
        <v>45265.0</v>
      </c>
      <c r="W514" s="8" t="s">
        <v>3357</v>
      </c>
      <c r="X514" s="11"/>
      <c r="Y514" s="23"/>
      <c r="Z514" s="11"/>
      <c r="AA514" s="11" t="s">
        <v>3357</v>
      </c>
      <c r="AB514" s="11"/>
      <c r="AC514" s="15"/>
      <c r="AD514" s="11"/>
      <c r="AE514" s="11"/>
      <c r="AF514" s="11" t="s">
        <v>3358</v>
      </c>
      <c r="AG514" s="8">
        <f>'Disponibilidad en canales comer'!M376</f>
        <v>0</v>
      </c>
      <c r="AH514" s="8">
        <f>COUNTIF('Composición de COMBOS'!B:B,A514)</f>
        <v>0</v>
      </c>
      <c r="AI514" s="8">
        <v>1.0</v>
      </c>
      <c r="AJ514" s="8">
        <v>1.0</v>
      </c>
      <c r="AK514" s="8" t="s">
        <v>75</v>
      </c>
      <c r="AL514" s="16">
        <v>15.1</v>
      </c>
      <c r="AM514" s="16">
        <v>49.5</v>
      </c>
      <c r="AN514" s="16">
        <v>52.0</v>
      </c>
      <c r="AO514" s="16">
        <v>32.5</v>
      </c>
      <c r="AP514" s="19">
        <v>0.0</v>
      </c>
      <c r="AQ514" s="19">
        <v>0.0</v>
      </c>
      <c r="AR514" s="19">
        <v>0.0</v>
      </c>
      <c r="AS514" s="19">
        <v>0.0</v>
      </c>
      <c r="AT514" s="16">
        <v>15.0</v>
      </c>
      <c r="AU514" s="16">
        <v>54.0</v>
      </c>
      <c r="AV514" s="16">
        <v>44.0</v>
      </c>
      <c r="AW514" s="16">
        <v>32.0</v>
      </c>
      <c r="AX514" s="17">
        <f t="shared" si="3"/>
        <v>15.2064</v>
      </c>
      <c r="AY514" s="17">
        <v>0.0</v>
      </c>
      <c r="AZ514" s="17">
        <v>0.0</v>
      </c>
      <c r="BA514" s="17">
        <v>0.0</v>
      </c>
      <c r="BB514" s="17">
        <v>0.0</v>
      </c>
      <c r="BC514" s="17">
        <f t="shared" si="11"/>
        <v>0</v>
      </c>
      <c r="BD514" s="8" t="s">
        <v>3280</v>
      </c>
      <c r="BE514" s="22" t="s">
        <v>3359</v>
      </c>
    </row>
    <row r="515" ht="15.75" customHeight="1">
      <c r="A515" s="44">
        <v>6000051.0</v>
      </c>
      <c r="B515" s="8" t="s">
        <v>3360</v>
      </c>
      <c r="C515" s="8">
        <v>6.0</v>
      </c>
      <c r="D515" s="8" t="s">
        <v>2934</v>
      </c>
      <c r="E515" s="8">
        <v>7.0</v>
      </c>
      <c r="F515" s="8" t="s">
        <v>2935</v>
      </c>
      <c r="G515" s="8">
        <v>3.0</v>
      </c>
      <c r="H515" s="8" t="s">
        <v>2936</v>
      </c>
      <c r="I515" s="8" t="s">
        <v>3361</v>
      </c>
      <c r="J515" s="8">
        <v>6.944271652855E12</v>
      </c>
      <c r="K515" s="8" t="s">
        <v>3361</v>
      </c>
      <c r="L515" s="8" t="s">
        <v>3362</v>
      </c>
      <c r="M515" s="26" t="s">
        <v>3363</v>
      </c>
      <c r="N515" s="11">
        <f t="shared" si="1"/>
        <v>20</v>
      </c>
      <c r="O515" s="8" t="s">
        <v>3274</v>
      </c>
      <c r="P515" s="8" t="s">
        <v>3280</v>
      </c>
      <c r="Q515" s="12">
        <v>971.0</v>
      </c>
      <c r="R515" s="12">
        <f t="shared" si="10"/>
        <v>1126.36</v>
      </c>
      <c r="S515" s="8" t="s">
        <v>68</v>
      </c>
      <c r="T515" s="9" t="s">
        <v>2942</v>
      </c>
      <c r="U515" s="9" t="s">
        <v>2943</v>
      </c>
      <c r="V515" s="13">
        <v>45265.0</v>
      </c>
      <c r="W515" s="8" t="s">
        <v>3364</v>
      </c>
      <c r="X515" s="11"/>
      <c r="Y515" s="23"/>
      <c r="Z515" s="11"/>
      <c r="AA515" s="11" t="s">
        <v>3364</v>
      </c>
      <c r="AB515" s="11"/>
      <c r="AC515" s="15"/>
      <c r="AD515" s="11"/>
      <c r="AE515" s="11"/>
      <c r="AF515" s="11" t="s">
        <v>3365</v>
      </c>
      <c r="AG515" s="8">
        <f>'Disponibilidad en canales comer'!M377</f>
        <v>0</v>
      </c>
      <c r="AH515" s="8">
        <f>COUNTIF('Composición de COMBOS'!B:B,A515)</f>
        <v>0</v>
      </c>
      <c r="AI515" s="8">
        <v>1.0</v>
      </c>
      <c r="AJ515" s="8">
        <v>1.0</v>
      </c>
      <c r="AK515" s="8" t="s">
        <v>75</v>
      </c>
      <c r="AL515" s="16">
        <v>9.36</v>
      </c>
      <c r="AM515" s="16">
        <v>32.3</v>
      </c>
      <c r="AN515" s="16">
        <v>43.1</v>
      </c>
      <c r="AO515" s="16">
        <v>24.0</v>
      </c>
      <c r="AP515" s="19">
        <v>0.0</v>
      </c>
      <c r="AQ515" s="19">
        <v>0.0</v>
      </c>
      <c r="AR515" s="19">
        <v>0.0</v>
      </c>
      <c r="AS515" s="19">
        <v>0.0</v>
      </c>
      <c r="AT515" s="16">
        <v>10.2</v>
      </c>
      <c r="AU515" s="16">
        <v>38.0</v>
      </c>
      <c r="AV515" s="16">
        <v>48.8</v>
      </c>
      <c r="AW515" s="16">
        <v>29.1</v>
      </c>
      <c r="AX515" s="17">
        <f t="shared" si="3"/>
        <v>10.792608</v>
      </c>
      <c r="AY515" s="17">
        <v>0.0</v>
      </c>
      <c r="AZ515" s="17">
        <v>0.0</v>
      </c>
      <c r="BA515" s="17">
        <v>0.0</v>
      </c>
      <c r="BB515" s="17">
        <v>0.0</v>
      </c>
      <c r="BC515" s="17">
        <f t="shared" si="11"/>
        <v>0</v>
      </c>
      <c r="BD515" s="8" t="s">
        <v>3280</v>
      </c>
      <c r="BE515" s="22" t="s">
        <v>3366</v>
      </c>
    </row>
    <row r="516" ht="15.75" customHeight="1">
      <c r="A516" s="11">
        <v>6000052.0</v>
      </c>
      <c r="B516" s="8" t="s">
        <v>3367</v>
      </c>
      <c r="C516" s="8">
        <v>6.0</v>
      </c>
      <c r="D516" s="8" t="s">
        <v>2934</v>
      </c>
      <c r="E516" s="8">
        <v>7.0</v>
      </c>
      <c r="F516" s="8" t="s">
        <v>2935</v>
      </c>
      <c r="G516" s="8">
        <v>3.0</v>
      </c>
      <c r="H516" s="8" t="s">
        <v>2936</v>
      </c>
      <c r="I516" s="8" t="s">
        <v>3368</v>
      </c>
      <c r="J516" s="8">
        <v>6.944271671597E12</v>
      </c>
      <c r="K516" s="8" t="s">
        <v>3368</v>
      </c>
      <c r="L516" s="8" t="s">
        <v>3369</v>
      </c>
      <c r="M516" s="26" t="s">
        <v>3370</v>
      </c>
      <c r="N516" s="11">
        <f t="shared" si="1"/>
        <v>20</v>
      </c>
      <c r="O516" s="8" t="s">
        <v>3274</v>
      </c>
      <c r="P516" s="8" t="s">
        <v>3280</v>
      </c>
      <c r="Q516" s="12">
        <v>881.0</v>
      </c>
      <c r="R516" s="12">
        <f t="shared" si="10"/>
        <v>1021.96</v>
      </c>
      <c r="S516" s="8" t="s">
        <v>238</v>
      </c>
      <c r="T516" s="9" t="s">
        <v>2942</v>
      </c>
      <c r="U516" s="9" t="s">
        <v>2943</v>
      </c>
      <c r="V516" s="13">
        <v>45265.0</v>
      </c>
      <c r="W516" s="8" t="s">
        <v>3371</v>
      </c>
      <c r="X516" s="11"/>
      <c r="Y516" s="14" t="s">
        <v>3372</v>
      </c>
      <c r="Z516" s="11" t="s">
        <v>3373</v>
      </c>
      <c r="AA516" s="11" t="s">
        <v>3371</v>
      </c>
      <c r="AB516" s="11"/>
      <c r="AC516" s="15" t="s">
        <v>3374</v>
      </c>
      <c r="AD516" s="24" t="s">
        <v>3375</v>
      </c>
      <c r="AE516" s="24"/>
      <c r="AF516" s="11" t="s">
        <v>3376</v>
      </c>
      <c r="AG516" s="8">
        <f>'Disponibilidad en canales comer'!M378</f>
        <v>5</v>
      </c>
      <c r="AH516" s="8">
        <f>COUNTIF('Composición de COMBOS'!B:B,A516)</f>
        <v>0</v>
      </c>
      <c r="AI516" s="8">
        <v>1.0</v>
      </c>
      <c r="AJ516" s="8">
        <v>1.0</v>
      </c>
      <c r="AK516" s="8" t="s">
        <v>75</v>
      </c>
      <c r="AL516" s="16">
        <v>9.36</v>
      </c>
      <c r="AM516" s="16">
        <v>32.3</v>
      </c>
      <c r="AN516" s="16">
        <v>43.1</v>
      </c>
      <c r="AO516" s="16">
        <v>24.0</v>
      </c>
      <c r="AP516" s="19">
        <v>0.0</v>
      </c>
      <c r="AQ516" s="19">
        <v>0.0</v>
      </c>
      <c r="AR516" s="19">
        <v>0.0</v>
      </c>
      <c r="AS516" s="19">
        <v>0.0</v>
      </c>
      <c r="AT516" s="16">
        <v>10.2</v>
      </c>
      <c r="AU516" s="16">
        <v>38.0</v>
      </c>
      <c r="AV516" s="16">
        <v>48.8</v>
      </c>
      <c r="AW516" s="16">
        <v>29.1</v>
      </c>
      <c r="AX516" s="17">
        <f t="shared" si="3"/>
        <v>10.792608</v>
      </c>
      <c r="AY516" s="17">
        <v>0.0</v>
      </c>
      <c r="AZ516" s="17">
        <v>0.0</v>
      </c>
      <c r="BA516" s="17">
        <v>0.0</v>
      </c>
      <c r="BB516" s="17">
        <v>0.0</v>
      </c>
      <c r="BC516" s="17">
        <f t="shared" si="11"/>
        <v>0</v>
      </c>
      <c r="BD516" s="8" t="s">
        <v>76</v>
      </c>
      <c r="BE516" s="22" t="s">
        <v>3377</v>
      </c>
    </row>
    <row r="517" ht="15.75" customHeight="1">
      <c r="A517" s="44">
        <v>6000053.0</v>
      </c>
      <c r="B517" s="8" t="s">
        <v>3378</v>
      </c>
      <c r="C517" s="8">
        <v>6.0</v>
      </c>
      <c r="D517" s="8" t="s">
        <v>2934</v>
      </c>
      <c r="E517" s="8">
        <v>7.0</v>
      </c>
      <c r="F517" s="8" t="s">
        <v>2935</v>
      </c>
      <c r="G517" s="8">
        <v>3.0</v>
      </c>
      <c r="H517" s="8" t="s">
        <v>2936</v>
      </c>
      <c r="I517" s="8" t="s">
        <v>3379</v>
      </c>
      <c r="J517" s="8">
        <v>6.944271644423E12</v>
      </c>
      <c r="K517" s="8" t="s">
        <v>3379</v>
      </c>
      <c r="L517" s="8" t="s">
        <v>3380</v>
      </c>
      <c r="M517" s="26" t="s">
        <v>3381</v>
      </c>
      <c r="N517" s="11">
        <f t="shared" si="1"/>
        <v>11</v>
      </c>
      <c r="O517" s="8" t="s">
        <v>3274</v>
      </c>
      <c r="P517" s="8" t="s">
        <v>3280</v>
      </c>
      <c r="Q517" s="12">
        <v>820.0</v>
      </c>
      <c r="R517" s="12">
        <f t="shared" si="10"/>
        <v>951.2</v>
      </c>
      <c r="S517" s="8" t="s">
        <v>238</v>
      </c>
      <c r="T517" s="9" t="s">
        <v>2942</v>
      </c>
      <c r="U517" s="9" t="s">
        <v>2943</v>
      </c>
      <c r="V517" s="13">
        <v>45265.0</v>
      </c>
      <c r="W517" s="8" t="s">
        <v>3382</v>
      </c>
      <c r="X517" s="11"/>
      <c r="Y517" s="14" t="s">
        <v>3383</v>
      </c>
      <c r="Z517" s="11"/>
      <c r="AA517" s="11" t="s">
        <v>3382</v>
      </c>
      <c r="AB517" s="11"/>
      <c r="AC517" s="15" t="s">
        <v>3384</v>
      </c>
      <c r="AD517" s="11"/>
      <c r="AE517" s="11"/>
      <c r="AF517" s="11" t="s">
        <v>3385</v>
      </c>
      <c r="AG517" s="8">
        <f>'Disponibilidad en canales comer'!M379</f>
        <v>2</v>
      </c>
      <c r="AH517" s="8">
        <f>COUNTIF('Composición de COMBOS'!B:B,A517)</f>
        <v>0</v>
      </c>
      <c r="AI517" s="8">
        <v>1.0</v>
      </c>
      <c r="AJ517" s="8">
        <v>1.0</v>
      </c>
      <c r="AK517" s="8" t="s">
        <v>75</v>
      </c>
      <c r="AL517" s="16">
        <v>9.36</v>
      </c>
      <c r="AM517" s="16">
        <v>32.3</v>
      </c>
      <c r="AN517" s="16">
        <v>43.1</v>
      </c>
      <c r="AO517" s="16">
        <v>24.0</v>
      </c>
      <c r="AP517" s="19">
        <v>0.0</v>
      </c>
      <c r="AQ517" s="19">
        <v>0.0</v>
      </c>
      <c r="AR517" s="19">
        <v>0.0</v>
      </c>
      <c r="AS517" s="19">
        <v>0.0</v>
      </c>
      <c r="AT517" s="16">
        <v>10.2</v>
      </c>
      <c r="AU517" s="16">
        <v>38.0</v>
      </c>
      <c r="AV517" s="16">
        <v>48.8</v>
      </c>
      <c r="AW517" s="16">
        <v>29.1</v>
      </c>
      <c r="AX517" s="17">
        <f t="shared" si="3"/>
        <v>10.792608</v>
      </c>
      <c r="AY517" s="17">
        <v>0.0</v>
      </c>
      <c r="AZ517" s="17">
        <v>0.0</v>
      </c>
      <c r="BA517" s="17">
        <v>0.0</v>
      </c>
      <c r="BB517" s="17">
        <v>0.0</v>
      </c>
      <c r="BC517" s="17">
        <f t="shared" si="11"/>
        <v>0</v>
      </c>
      <c r="BD517" s="8" t="s">
        <v>76</v>
      </c>
      <c r="BE517" s="22" t="s">
        <v>3386</v>
      </c>
    </row>
    <row r="518" ht="15.75" customHeight="1">
      <c r="A518" s="44">
        <v>6000054.0</v>
      </c>
      <c r="B518" s="8" t="s">
        <v>3387</v>
      </c>
      <c r="C518" s="8">
        <v>6.0</v>
      </c>
      <c r="D518" s="8" t="s">
        <v>2934</v>
      </c>
      <c r="E518" s="8">
        <v>7.0</v>
      </c>
      <c r="F518" s="8" t="s">
        <v>2935</v>
      </c>
      <c r="G518" s="8">
        <v>3.0</v>
      </c>
      <c r="H518" s="8" t="s">
        <v>2936</v>
      </c>
      <c r="I518" s="8" t="s">
        <v>3388</v>
      </c>
      <c r="J518" s="8">
        <v>6.944271644447E12</v>
      </c>
      <c r="K518" s="8" t="s">
        <v>3388</v>
      </c>
      <c r="L518" s="8" t="s">
        <v>3389</v>
      </c>
      <c r="M518" s="26" t="s">
        <v>3390</v>
      </c>
      <c r="N518" s="11">
        <f t="shared" si="1"/>
        <v>11</v>
      </c>
      <c r="O518" s="8" t="s">
        <v>3274</v>
      </c>
      <c r="P518" s="8" t="s">
        <v>3280</v>
      </c>
      <c r="Q518" s="12">
        <v>1190.0</v>
      </c>
      <c r="R518" s="12">
        <f t="shared" si="10"/>
        <v>1380.4</v>
      </c>
      <c r="S518" s="8" t="s">
        <v>238</v>
      </c>
      <c r="T518" s="9" t="s">
        <v>2942</v>
      </c>
      <c r="U518" s="9" t="s">
        <v>2943</v>
      </c>
      <c r="V518" s="13">
        <v>45265.0</v>
      </c>
      <c r="W518" s="8" t="s">
        <v>3391</v>
      </c>
      <c r="X518" s="11"/>
      <c r="Y518" s="14" t="s">
        <v>3392</v>
      </c>
      <c r="Z518" s="11" t="s">
        <v>3393</v>
      </c>
      <c r="AA518" s="11" t="s">
        <v>3391</v>
      </c>
      <c r="AB518" s="11"/>
      <c r="AC518" s="15" t="s">
        <v>3394</v>
      </c>
      <c r="AD518" s="11"/>
      <c r="AE518" s="11"/>
      <c r="AF518" s="11" t="s">
        <v>3395</v>
      </c>
      <c r="AG518" s="8">
        <f>'Disponibilidad en canales comer'!M380</f>
        <v>3</v>
      </c>
      <c r="AH518" s="8">
        <f>COUNTIF('Composición de COMBOS'!B:B,A518)</f>
        <v>0</v>
      </c>
      <c r="AI518" s="8">
        <v>1.0</v>
      </c>
      <c r="AJ518" s="8">
        <v>1.0</v>
      </c>
      <c r="AK518" s="8" t="s">
        <v>75</v>
      </c>
      <c r="AL518" s="16">
        <v>14.36</v>
      </c>
      <c r="AM518" s="16">
        <v>38.9</v>
      </c>
      <c r="AN518" s="16">
        <v>51.5</v>
      </c>
      <c r="AO518" s="16">
        <v>30.5</v>
      </c>
      <c r="AP518" s="19">
        <v>0.0</v>
      </c>
      <c r="AQ518" s="19">
        <v>0.0</v>
      </c>
      <c r="AR518" s="19">
        <v>0.0</v>
      </c>
      <c r="AS518" s="19">
        <v>0.0</v>
      </c>
      <c r="AT518" s="16">
        <v>16.05</v>
      </c>
      <c r="AU518" s="16">
        <v>46.0</v>
      </c>
      <c r="AV518" s="16">
        <v>57.9</v>
      </c>
      <c r="AW518" s="16">
        <v>36.2</v>
      </c>
      <c r="AX518" s="17">
        <f t="shared" si="3"/>
        <v>19.283016</v>
      </c>
      <c r="AY518" s="17">
        <v>0.0</v>
      </c>
      <c r="AZ518" s="17">
        <v>0.0</v>
      </c>
      <c r="BA518" s="17">
        <v>0.0</v>
      </c>
      <c r="BB518" s="17">
        <v>0.0</v>
      </c>
      <c r="BC518" s="17">
        <f t="shared" si="11"/>
        <v>0</v>
      </c>
      <c r="BD518" s="8" t="s">
        <v>76</v>
      </c>
      <c r="BE518" s="22" t="s">
        <v>3396</v>
      </c>
    </row>
    <row r="519" ht="15.75" customHeight="1">
      <c r="A519" s="44">
        <v>6000055.0</v>
      </c>
      <c r="B519" s="8" t="s">
        <v>3397</v>
      </c>
      <c r="C519" s="8">
        <v>6.0</v>
      </c>
      <c r="D519" s="8" t="s">
        <v>2934</v>
      </c>
      <c r="E519" s="8">
        <v>7.0</v>
      </c>
      <c r="F519" s="8" t="s">
        <v>2935</v>
      </c>
      <c r="G519" s="8">
        <v>3.0</v>
      </c>
      <c r="H519" s="8" t="s">
        <v>2936</v>
      </c>
      <c r="I519" s="8" t="s">
        <v>3398</v>
      </c>
      <c r="J519" s="8">
        <v>6.944271666951E12</v>
      </c>
      <c r="K519" s="8" t="s">
        <v>3398</v>
      </c>
      <c r="L519" s="8" t="s">
        <v>3399</v>
      </c>
      <c r="M519" s="26" t="s">
        <v>3400</v>
      </c>
      <c r="N519" s="11">
        <f t="shared" si="1"/>
        <v>22</v>
      </c>
      <c r="O519" s="8" t="s">
        <v>3274</v>
      </c>
      <c r="P519" s="8" t="s">
        <v>3280</v>
      </c>
      <c r="Q519" s="29">
        <v>3199.0</v>
      </c>
      <c r="R519" s="12">
        <f t="shared" si="10"/>
        <v>3710.84</v>
      </c>
      <c r="S519" s="8" t="s">
        <v>68</v>
      </c>
      <c r="T519" s="9" t="s">
        <v>2942</v>
      </c>
      <c r="U519" s="9" t="s">
        <v>2943</v>
      </c>
      <c r="V519" s="13">
        <v>45117.0</v>
      </c>
      <c r="W519" s="8" t="s">
        <v>3401</v>
      </c>
      <c r="X519" s="11"/>
      <c r="Y519" s="23"/>
      <c r="Z519" s="11"/>
      <c r="AA519" s="11" t="s">
        <v>3401</v>
      </c>
      <c r="AB519" s="11"/>
      <c r="AC519" s="15"/>
      <c r="AD519" s="11"/>
      <c r="AE519" s="11"/>
      <c r="AF519" s="11" t="s">
        <v>3402</v>
      </c>
      <c r="AG519" s="8">
        <f>'Disponibilidad en canales comer'!M381</f>
        <v>0</v>
      </c>
      <c r="AH519" s="8">
        <f>COUNTIF('Composición de COMBOS'!B:B,A519)</f>
        <v>0</v>
      </c>
      <c r="AI519" s="8">
        <v>1.0</v>
      </c>
      <c r="AJ519" s="8">
        <v>1.0</v>
      </c>
      <c r="AK519" s="8" t="s">
        <v>75</v>
      </c>
      <c r="AL519" s="17">
        <v>15.1</v>
      </c>
      <c r="AM519" s="17">
        <v>49.5</v>
      </c>
      <c r="AN519" s="17">
        <v>52.0</v>
      </c>
      <c r="AO519" s="17">
        <v>32.5</v>
      </c>
      <c r="AP519" s="19">
        <v>0.0</v>
      </c>
      <c r="AQ519" s="19">
        <v>0.0</v>
      </c>
      <c r="AR519" s="19">
        <v>0.0</v>
      </c>
      <c r="AS519" s="19">
        <v>0.0</v>
      </c>
      <c r="AT519" s="17">
        <v>16.4</v>
      </c>
      <c r="AU519" s="17">
        <v>50.3</v>
      </c>
      <c r="AV519" s="17">
        <v>58.3</v>
      </c>
      <c r="AW519" s="17">
        <v>38.3</v>
      </c>
      <c r="AX519" s="17">
        <f t="shared" si="3"/>
        <v>22.4628734</v>
      </c>
      <c r="AY519" s="17">
        <v>0.0</v>
      </c>
      <c r="AZ519" s="17">
        <v>0.0</v>
      </c>
      <c r="BA519" s="17">
        <v>0.0</v>
      </c>
      <c r="BB519" s="17">
        <v>0.0</v>
      </c>
      <c r="BC519" s="17">
        <f t="shared" si="11"/>
        <v>0</v>
      </c>
      <c r="BD519" s="8" t="s">
        <v>3280</v>
      </c>
      <c r="BE519" s="22" t="s">
        <v>3403</v>
      </c>
    </row>
    <row r="520" ht="15.75" customHeight="1">
      <c r="A520" s="44">
        <v>6000056.0</v>
      </c>
      <c r="B520" s="8" t="s">
        <v>3404</v>
      </c>
      <c r="C520" s="8">
        <v>6.0</v>
      </c>
      <c r="D520" s="8" t="s">
        <v>2934</v>
      </c>
      <c r="E520" s="8">
        <v>7.0</v>
      </c>
      <c r="F520" s="8" t="s">
        <v>2935</v>
      </c>
      <c r="G520" s="8">
        <v>3.0</v>
      </c>
      <c r="H520" s="8" t="s">
        <v>2936</v>
      </c>
      <c r="I520" s="8" t="s">
        <v>3405</v>
      </c>
      <c r="J520" s="8">
        <v>6.944271661338E12</v>
      </c>
      <c r="K520" s="8" t="s">
        <v>3405</v>
      </c>
      <c r="L520" s="8" t="s">
        <v>3406</v>
      </c>
      <c r="M520" s="26" t="s">
        <v>3407</v>
      </c>
      <c r="N520" s="11">
        <f t="shared" si="1"/>
        <v>19</v>
      </c>
      <c r="O520" s="8" t="s">
        <v>3274</v>
      </c>
      <c r="P520" s="8" t="s">
        <v>3280</v>
      </c>
      <c r="Q520" s="29">
        <v>1160.0</v>
      </c>
      <c r="R520" s="12">
        <f t="shared" si="10"/>
        <v>1345.6</v>
      </c>
      <c r="S520" s="8" t="s">
        <v>68</v>
      </c>
      <c r="T520" s="9" t="s">
        <v>2942</v>
      </c>
      <c r="U520" s="9" t="s">
        <v>2943</v>
      </c>
      <c r="V520" s="13">
        <v>45117.0</v>
      </c>
      <c r="W520" s="8" t="s">
        <v>3408</v>
      </c>
      <c r="X520" s="11"/>
      <c r="Y520" s="23"/>
      <c r="Z520" s="11"/>
      <c r="AA520" s="11" t="s">
        <v>3408</v>
      </c>
      <c r="AB520" s="11"/>
      <c r="AC520" s="15"/>
      <c r="AD520" s="11"/>
      <c r="AE520" s="11"/>
      <c r="AF520" s="11" t="s">
        <v>3409</v>
      </c>
      <c r="AG520" s="8">
        <f>'Disponibilidad en canales comer'!M382</f>
        <v>0</v>
      </c>
      <c r="AH520" s="8">
        <f>COUNTIF('Composición de COMBOS'!B:B,A520)</f>
        <v>0</v>
      </c>
      <c r="AI520" s="8">
        <v>1.0</v>
      </c>
      <c r="AJ520" s="8">
        <v>1.0</v>
      </c>
      <c r="AK520" s="8" t="s">
        <v>75</v>
      </c>
      <c r="AL520" s="16">
        <v>9.56</v>
      </c>
      <c r="AM520" s="16">
        <v>25.8</v>
      </c>
      <c r="AN520" s="16">
        <v>31.72</v>
      </c>
      <c r="AO520" s="16">
        <v>43.95</v>
      </c>
      <c r="AP520" s="19">
        <v>0.0</v>
      </c>
      <c r="AQ520" s="19">
        <v>0.0</v>
      </c>
      <c r="AR520" s="19">
        <v>0.0</v>
      </c>
      <c r="AS520" s="19">
        <v>0.0</v>
      </c>
      <c r="AT520" s="16">
        <v>11.0</v>
      </c>
      <c r="AU520" s="16">
        <v>49.0</v>
      </c>
      <c r="AV520" s="16">
        <v>30.0</v>
      </c>
      <c r="AW520" s="16">
        <v>38.0</v>
      </c>
      <c r="AX520" s="17">
        <f t="shared" si="3"/>
        <v>11.172</v>
      </c>
      <c r="AY520" s="17">
        <v>0.0</v>
      </c>
      <c r="AZ520" s="17">
        <v>0.0</v>
      </c>
      <c r="BA520" s="17">
        <v>0.0</v>
      </c>
      <c r="BB520" s="17">
        <v>0.0</v>
      </c>
      <c r="BC520" s="17">
        <f t="shared" si="11"/>
        <v>0</v>
      </c>
      <c r="BD520" s="8" t="s">
        <v>3280</v>
      </c>
      <c r="BE520" s="74"/>
    </row>
    <row r="521" ht="15.75" customHeight="1">
      <c r="A521" s="44">
        <v>6000057.0</v>
      </c>
      <c r="B521" s="8" t="s">
        <v>3410</v>
      </c>
      <c r="C521" s="8">
        <v>6.0</v>
      </c>
      <c r="D521" s="8" t="s">
        <v>2934</v>
      </c>
      <c r="E521" s="8">
        <v>7.0</v>
      </c>
      <c r="F521" s="8" t="s">
        <v>2935</v>
      </c>
      <c r="G521" s="8">
        <v>3.0</v>
      </c>
      <c r="H521" s="8" t="s">
        <v>2936</v>
      </c>
      <c r="I521" s="8" t="s">
        <v>3411</v>
      </c>
      <c r="J521" s="8">
        <v>6.944271661321E12</v>
      </c>
      <c r="K521" s="8" t="s">
        <v>3411</v>
      </c>
      <c r="L521" s="8" t="s">
        <v>3412</v>
      </c>
      <c r="M521" s="26" t="s">
        <v>3413</v>
      </c>
      <c r="N521" s="11">
        <f t="shared" si="1"/>
        <v>20</v>
      </c>
      <c r="O521" s="8" t="s">
        <v>3274</v>
      </c>
      <c r="P521" s="8" t="s">
        <v>3280</v>
      </c>
      <c r="Q521" s="12">
        <v>1059.0</v>
      </c>
      <c r="R521" s="12">
        <f t="shared" si="10"/>
        <v>1228.44</v>
      </c>
      <c r="S521" s="8" t="s">
        <v>68</v>
      </c>
      <c r="T521" s="9" t="s">
        <v>2942</v>
      </c>
      <c r="U521" s="9" t="s">
        <v>2943</v>
      </c>
      <c r="V521" s="13">
        <v>45117.0</v>
      </c>
      <c r="W521" s="8" t="s">
        <v>3414</v>
      </c>
      <c r="X521" s="11"/>
      <c r="Y521" s="23"/>
      <c r="Z521" s="11"/>
      <c r="AA521" s="11" t="s">
        <v>3414</v>
      </c>
      <c r="AB521" s="11"/>
      <c r="AC521" s="15"/>
      <c r="AD521" s="11"/>
      <c r="AE521" s="11"/>
      <c r="AF521" s="11" t="s">
        <v>3415</v>
      </c>
      <c r="AG521" s="8">
        <f>'Disponibilidad en canales comer'!M383</f>
        <v>0</v>
      </c>
      <c r="AH521" s="8">
        <f>COUNTIF('Composición de COMBOS'!B:B,A521)</f>
        <v>0</v>
      </c>
      <c r="AI521" s="8">
        <v>1.0</v>
      </c>
      <c r="AJ521" s="8">
        <v>1.0</v>
      </c>
      <c r="AK521" s="8" t="s">
        <v>75</v>
      </c>
      <c r="AL521" s="16">
        <v>9.56</v>
      </c>
      <c r="AM521" s="16">
        <v>25.8</v>
      </c>
      <c r="AN521" s="16">
        <v>31.72</v>
      </c>
      <c r="AO521" s="16">
        <v>43.95</v>
      </c>
      <c r="AP521" s="19">
        <v>0.0</v>
      </c>
      <c r="AQ521" s="19">
        <v>0.0</v>
      </c>
      <c r="AR521" s="19">
        <v>0.0</v>
      </c>
      <c r="AS521" s="19">
        <v>0.0</v>
      </c>
      <c r="AT521" s="16">
        <v>10.47</v>
      </c>
      <c r="AU521" s="16">
        <v>29.1</v>
      </c>
      <c r="AV521" s="16">
        <v>36.0</v>
      </c>
      <c r="AW521" s="16">
        <v>46.5</v>
      </c>
      <c r="AX521" s="17">
        <f t="shared" si="3"/>
        <v>9.74268</v>
      </c>
      <c r="AY521" s="17">
        <v>0.0</v>
      </c>
      <c r="AZ521" s="17">
        <v>0.0</v>
      </c>
      <c r="BA521" s="17">
        <v>0.0</v>
      </c>
      <c r="BB521" s="17">
        <v>0.0</v>
      </c>
      <c r="BC521" s="17">
        <f t="shared" si="11"/>
        <v>0</v>
      </c>
      <c r="BD521" s="8" t="s">
        <v>3280</v>
      </c>
      <c r="BE521" s="22" t="s">
        <v>3416</v>
      </c>
    </row>
    <row r="522" ht="15.75" customHeight="1">
      <c r="A522" s="44">
        <v>6000058.0</v>
      </c>
      <c r="B522" s="8" t="s">
        <v>3417</v>
      </c>
      <c r="C522" s="8">
        <v>6.0</v>
      </c>
      <c r="D522" s="8" t="s">
        <v>2934</v>
      </c>
      <c r="E522" s="8">
        <v>7.0</v>
      </c>
      <c r="F522" s="8" t="s">
        <v>2935</v>
      </c>
      <c r="G522" s="8">
        <v>3.0</v>
      </c>
      <c r="H522" s="8" t="s">
        <v>2936</v>
      </c>
      <c r="I522" s="8" t="s">
        <v>3418</v>
      </c>
      <c r="J522" s="8">
        <v>6.944271661345E12</v>
      </c>
      <c r="K522" s="8" t="s">
        <v>3418</v>
      </c>
      <c r="L522" s="8" t="s">
        <v>3419</v>
      </c>
      <c r="M522" s="26" t="s">
        <v>3420</v>
      </c>
      <c r="N522" s="11">
        <f t="shared" si="1"/>
        <v>20</v>
      </c>
      <c r="O522" s="8" t="s">
        <v>3274</v>
      </c>
      <c r="P522" s="8" t="s">
        <v>3280</v>
      </c>
      <c r="Q522" s="12">
        <v>963.0</v>
      </c>
      <c r="R522" s="12">
        <f t="shared" si="10"/>
        <v>1117.08</v>
      </c>
      <c r="S522" s="8" t="s">
        <v>68</v>
      </c>
      <c r="T522" s="9" t="s">
        <v>2942</v>
      </c>
      <c r="U522" s="9" t="s">
        <v>2943</v>
      </c>
      <c r="V522" s="13">
        <v>45117.0</v>
      </c>
      <c r="W522" s="8" t="s">
        <v>3421</v>
      </c>
      <c r="X522" s="11"/>
      <c r="Y522" s="14" t="s">
        <v>3422</v>
      </c>
      <c r="Z522" s="11" t="s">
        <v>3423</v>
      </c>
      <c r="AA522" s="11" t="s">
        <v>3421</v>
      </c>
      <c r="AB522" s="11"/>
      <c r="AC522" s="15"/>
      <c r="AD522" s="11"/>
      <c r="AE522" s="11"/>
      <c r="AF522" s="11" t="s">
        <v>3424</v>
      </c>
      <c r="AG522" s="8">
        <f>'Disponibilidad en canales comer'!M384</f>
        <v>0</v>
      </c>
      <c r="AH522" s="8">
        <f>COUNTIF('Composición de COMBOS'!B:B,A522)</f>
        <v>0</v>
      </c>
      <c r="AI522" s="8">
        <v>1.0</v>
      </c>
      <c r="AJ522" s="8">
        <v>1.0</v>
      </c>
      <c r="AK522" s="8" t="s">
        <v>75</v>
      </c>
      <c r="AL522" s="17">
        <v>9.36</v>
      </c>
      <c r="AM522" s="17">
        <v>32.3</v>
      </c>
      <c r="AN522" s="17">
        <v>43.1</v>
      </c>
      <c r="AO522" s="17">
        <v>24.0</v>
      </c>
      <c r="AP522" s="19">
        <v>0.0</v>
      </c>
      <c r="AQ522" s="19">
        <v>0.0</v>
      </c>
      <c r="AR522" s="19">
        <v>0.0</v>
      </c>
      <c r="AS522" s="19">
        <v>0.0</v>
      </c>
      <c r="AT522" s="17">
        <v>11.0</v>
      </c>
      <c r="AU522" s="17">
        <v>38.0</v>
      </c>
      <c r="AV522" s="17">
        <v>48.8</v>
      </c>
      <c r="AW522" s="17">
        <v>29.1</v>
      </c>
      <c r="AX522" s="17">
        <f t="shared" si="3"/>
        <v>10.792608</v>
      </c>
      <c r="AY522" s="17">
        <v>0.0</v>
      </c>
      <c r="AZ522" s="17">
        <v>0.0</v>
      </c>
      <c r="BA522" s="17">
        <v>0.0</v>
      </c>
      <c r="BB522" s="17">
        <v>0.0</v>
      </c>
      <c r="BC522" s="17">
        <f t="shared" si="11"/>
        <v>0</v>
      </c>
      <c r="BD522" s="8" t="s">
        <v>76</v>
      </c>
      <c r="BE522" s="22" t="s">
        <v>3425</v>
      </c>
    </row>
    <row r="523" ht="15.75" customHeight="1">
      <c r="A523" s="44">
        <v>6000059.0</v>
      </c>
      <c r="B523" s="8" t="s">
        <v>3426</v>
      </c>
      <c r="C523" s="8">
        <v>6.0</v>
      </c>
      <c r="D523" s="8" t="s">
        <v>2934</v>
      </c>
      <c r="E523" s="8">
        <v>7.0</v>
      </c>
      <c r="F523" s="8" t="s">
        <v>2935</v>
      </c>
      <c r="G523" s="8">
        <v>3.0</v>
      </c>
      <c r="H523" s="8" t="s">
        <v>2936</v>
      </c>
      <c r="I523" s="8" t="s">
        <v>3427</v>
      </c>
      <c r="J523" s="8">
        <v>6.944271661628E12</v>
      </c>
      <c r="K523" s="8" t="s">
        <v>3427</v>
      </c>
      <c r="L523" s="8" t="s">
        <v>3428</v>
      </c>
      <c r="M523" s="26" t="s">
        <v>3429</v>
      </c>
      <c r="N523" s="11">
        <f t="shared" si="1"/>
        <v>26</v>
      </c>
      <c r="O523" s="8" t="s">
        <v>3274</v>
      </c>
      <c r="P523" s="8" t="s">
        <v>3280</v>
      </c>
      <c r="Q523" s="29">
        <v>1021.0</v>
      </c>
      <c r="R523" s="12">
        <f t="shared" si="10"/>
        <v>1184.36</v>
      </c>
      <c r="S523" s="8" t="s">
        <v>68</v>
      </c>
      <c r="T523" s="9" t="s">
        <v>2942</v>
      </c>
      <c r="U523" s="9" t="s">
        <v>2943</v>
      </c>
      <c r="V523" s="13">
        <v>45117.0</v>
      </c>
      <c r="W523" s="8" t="s">
        <v>3430</v>
      </c>
      <c r="X523" s="11"/>
      <c r="Y523" s="23"/>
      <c r="Z523" s="11" t="s">
        <v>3431</v>
      </c>
      <c r="AA523" s="11" t="s">
        <v>3430</v>
      </c>
      <c r="AB523" s="11"/>
      <c r="AC523" s="15"/>
      <c r="AD523" s="11"/>
      <c r="AE523" s="11"/>
      <c r="AF523" s="11" t="s">
        <v>3432</v>
      </c>
      <c r="AG523" s="8">
        <f>'Disponibilidad en canales comer'!M385</f>
        <v>0</v>
      </c>
      <c r="AH523" s="8">
        <f>COUNTIF('Composición de COMBOS'!B:B,A523)</f>
        <v>0</v>
      </c>
      <c r="AI523" s="8">
        <v>1.0</v>
      </c>
      <c r="AJ523" s="8">
        <v>1.0</v>
      </c>
      <c r="AK523" s="8" t="s">
        <v>75</v>
      </c>
      <c r="AL523" s="16">
        <v>9.56</v>
      </c>
      <c r="AM523" s="16">
        <v>25.8</v>
      </c>
      <c r="AN523" s="16">
        <v>31.72</v>
      </c>
      <c r="AO523" s="16">
        <v>43.95</v>
      </c>
      <c r="AP523" s="19">
        <v>0.0</v>
      </c>
      <c r="AQ523" s="19">
        <v>0.0</v>
      </c>
      <c r="AR523" s="19">
        <v>0.0</v>
      </c>
      <c r="AS523" s="19">
        <v>0.0</v>
      </c>
      <c r="AT523" s="16">
        <v>10.47</v>
      </c>
      <c r="AU523" s="16">
        <v>29.1</v>
      </c>
      <c r="AV523" s="16">
        <v>36.0</v>
      </c>
      <c r="AW523" s="16">
        <v>46.5</v>
      </c>
      <c r="AX523" s="17">
        <f t="shared" si="3"/>
        <v>9.74268</v>
      </c>
      <c r="AY523" s="17">
        <v>0.0</v>
      </c>
      <c r="AZ523" s="17">
        <v>0.0</v>
      </c>
      <c r="BA523" s="17">
        <v>0.0</v>
      </c>
      <c r="BB523" s="17">
        <v>0.0</v>
      </c>
      <c r="BC523" s="17">
        <f t="shared" si="11"/>
        <v>0</v>
      </c>
      <c r="BD523" s="8" t="s">
        <v>3280</v>
      </c>
      <c r="BE523" s="22" t="s">
        <v>3433</v>
      </c>
    </row>
    <row r="524" ht="15.75" customHeight="1">
      <c r="A524" s="44">
        <v>6000060.0</v>
      </c>
      <c r="B524" s="8" t="s">
        <v>3434</v>
      </c>
      <c r="C524" s="8">
        <v>6.0</v>
      </c>
      <c r="D524" s="8" t="s">
        <v>2934</v>
      </c>
      <c r="E524" s="8">
        <v>7.0</v>
      </c>
      <c r="F524" s="8" t="s">
        <v>2935</v>
      </c>
      <c r="G524" s="8">
        <v>3.0</v>
      </c>
      <c r="H524" s="8" t="s">
        <v>2936</v>
      </c>
      <c r="I524" s="8" t="s">
        <v>3435</v>
      </c>
      <c r="J524" s="8">
        <v>6.944271661611E12</v>
      </c>
      <c r="K524" s="8" t="s">
        <v>3435</v>
      </c>
      <c r="L524" s="8" t="s">
        <v>3436</v>
      </c>
      <c r="M524" s="26" t="s">
        <v>3437</v>
      </c>
      <c r="N524" s="11">
        <f t="shared" si="1"/>
        <v>26</v>
      </c>
      <c r="O524" s="8" t="s">
        <v>3274</v>
      </c>
      <c r="P524" s="8" t="s">
        <v>3280</v>
      </c>
      <c r="Q524" s="12">
        <v>990.0</v>
      </c>
      <c r="R524" s="12">
        <f t="shared" si="10"/>
        <v>1148.4</v>
      </c>
      <c r="S524" s="8" t="s">
        <v>238</v>
      </c>
      <c r="T524" s="9" t="s">
        <v>2942</v>
      </c>
      <c r="U524" s="9" t="s">
        <v>2943</v>
      </c>
      <c r="V524" s="13">
        <v>45117.0</v>
      </c>
      <c r="W524" s="8" t="s">
        <v>3438</v>
      </c>
      <c r="X524" s="11"/>
      <c r="Y524" s="14" t="s">
        <v>3439</v>
      </c>
      <c r="Z524" s="11" t="s">
        <v>3440</v>
      </c>
      <c r="AA524" s="11" t="s">
        <v>3438</v>
      </c>
      <c r="AB524" s="24" t="s">
        <v>3441</v>
      </c>
      <c r="AC524" s="15" t="s">
        <v>3442</v>
      </c>
      <c r="AD524" s="11"/>
      <c r="AE524" s="11"/>
      <c r="AF524" s="11" t="s">
        <v>3443</v>
      </c>
      <c r="AG524" s="8">
        <f>'Disponibilidad en canales comer'!M386</f>
        <v>4</v>
      </c>
      <c r="AH524" s="8">
        <f>COUNTIF('Composición de COMBOS'!B:B,A524)</f>
        <v>0</v>
      </c>
      <c r="AI524" s="8">
        <v>1.0</v>
      </c>
      <c r="AJ524" s="8">
        <v>1.0</v>
      </c>
      <c r="AK524" s="8" t="s">
        <v>75</v>
      </c>
      <c r="AL524" s="16">
        <v>9.56</v>
      </c>
      <c r="AM524" s="16">
        <v>25.8</v>
      </c>
      <c r="AN524" s="16">
        <v>31.72</v>
      </c>
      <c r="AO524" s="16">
        <v>43.95</v>
      </c>
      <c r="AP524" s="19">
        <v>0.0</v>
      </c>
      <c r="AQ524" s="19">
        <v>0.0</v>
      </c>
      <c r="AR524" s="19">
        <v>0.0</v>
      </c>
      <c r="AS524" s="19">
        <v>0.0</v>
      </c>
      <c r="AT524" s="16">
        <v>10.47</v>
      </c>
      <c r="AU524" s="16">
        <v>29.1</v>
      </c>
      <c r="AV524" s="16">
        <v>36.0</v>
      </c>
      <c r="AW524" s="16">
        <v>46.5</v>
      </c>
      <c r="AX524" s="17">
        <f t="shared" si="3"/>
        <v>9.74268</v>
      </c>
      <c r="AY524" s="17">
        <v>0.0</v>
      </c>
      <c r="AZ524" s="17">
        <v>0.0</v>
      </c>
      <c r="BA524" s="17">
        <v>0.0</v>
      </c>
      <c r="BB524" s="17">
        <v>0.0</v>
      </c>
      <c r="BC524" s="17">
        <f t="shared" si="11"/>
        <v>0</v>
      </c>
      <c r="BD524" s="8" t="s">
        <v>76</v>
      </c>
      <c r="BE524" s="22" t="s">
        <v>3444</v>
      </c>
    </row>
    <row r="525" ht="15.75" customHeight="1">
      <c r="A525" s="44">
        <v>6000061.0</v>
      </c>
      <c r="B525" s="8" t="s">
        <v>3445</v>
      </c>
      <c r="C525" s="8">
        <v>6.0</v>
      </c>
      <c r="D525" s="8" t="s">
        <v>2934</v>
      </c>
      <c r="E525" s="8">
        <v>7.0</v>
      </c>
      <c r="F525" s="8" t="s">
        <v>2935</v>
      </c>
      <c r="G525" s="8">
        <v>3.0</v>
      </c>
      <c r="H525" s="8" t="s">
        <v>2936</v>
      </c>
      <c r="I525" s="8" t="s">
        <v>3446</v>
      </c>
      <c r="J525" s="8">
        <v>6.944271661635E12</v>
      </c>
      <c r="K525" s="8" t="s">
        <v>3446</v>
      </c>
      <c r="L525" s="8" t="s">
        <v>3447</v>
      </c>
      <c r="M525" s="26" t="s">
        <v>3448</v>
      </c>
      <c r="N525" s="11">
        <f t="shared" si="1"/>
        <v>26</v>
      </c>
      <c r="O525" s="8" t="s">
        <v>3274</v>
      </c>
      <c r="P525" s="8" t="s">
        <v>3280</v>
      </c>
      <c r="Q525" s="12">
        <v>960.0</v>
      </c>
      <c r="R525" s="12">
        <f t="shared" si="10"/>
        <v>1113.6</v>
      </c>
      <c r="S525" s="8" t="s">
        <v>238</v>
      </c>
      <c r="T525" s="9" t="s">
        <v>2942</v>
      </c>
      <c r="U525" s="9" t="s">
        <v>2943</v>
      </c>
      <c r="V525" s="13">
        <v>45175.0</v>
      </c>
      <c r="W525" s="8" t="s">
        <v>3449</v>
      </c>
      <c r="X525" s="11"/>
      <c r="Y525" s="14" t="s">
        <v>3450</v>
      </c>
      <c r="Z525" s="11" t="s">
        <v>3451</v>
      </c>
      <c r="AA525" s="11" t="s">
        <v>3449</v>
      </c>
      <c r="AB525" s="24" t="s">
        <v>3452</v>
      </c>
      <c r="AC525" s="15" t="s">
        <v>3453</v>
      </c>
      <c r="AD525" s="24" t="s">
        <v>3453</v>
      </c>
      <c r="AE525" s="24"/>
      <c r="AF525" s="11" t="s">
        <v>3454</v>
      </c>
      <c r="AG525" s="8">
        <f>'Disponibilidad en canales comer'!M387</f>
        <v>7</v>
      </c>
      <c r="AH525" s="8">
        <f>COUNTIF('Composición de COMBOS'!B:B,A525)</f>
        <v>6</v>
      </c>
      <c r="AI525" s="8">
        <v>1.0</v>
      </c>
      <c r="AJ525" s="8">
        <v>1.0</v>
      </c>
      <c r="AK525" s="8" t="s">
        <v>75</v>
      </c>
      <c r="AL525" s="17">
        <v>9.36</v>
      </c>
      <c r="AM525" s="17">
        <v>31.7</v>
      </c>
      <c r="AN525" s="17">
        <v>43.9</v>
      </c>
      <c r="AO525" s="17">
        <v>22.5</v>
      </c>
      <c r="AP525" s="19">
        <v>0.0</v>
      </c>
      <c r="AQ525" s="19">
        <v>0.0</v>
      </c>
      <c r="AR525" s="19">
        <v>0.0</v>
      </c>
      <c r="AS525" s="19">
        <v>0.0</v>
      </c>
      <c r="AT525" s="17">
        <v>10.47</v>
      </c>
      <c r="AU525" s="17">
        <v>36.0</v>
      </c>
      <c r="AV525" s="17">
        <v>46.5</v>
      </c>
      <c r="AW525" s="17">
        <v>29.1</v>
      </c>
      <c r="AX525" s="17">
        <f t="shared" si="3"/>
        <v>9.74268</v>
      </c>
      <c r="AY525" s="17">
        <v>0.0</v>
      </c>
      <c r="AZ525" s="17">
        <v>0.0</v>
      </c>
      <c r="BA525" s="17">
        <v>0.0</v>
      </c>
      <c r="BB525" s="17">
        <v>0.0</v>
      </c>
      <c r="BC525" s="17">
        <f t="shared" si="11"/>
        <v>0</v>
      </c>
      <c r="BD525" s="8" t="s">
        <v>76</v>
      </c>
      <c r="BE525" s="22" t="s">
        <v>3455</v>
      </c>
    </row>
    <row r="526" ht="15.75" customHeight="1">
      <c r="A526" s="44">
        <v>6000062.0</v>
      </c>
      <c r="B526" s="8" t="s">
        <v>3456</v>
      </c>
      <c r="C526" s="8">
        <v>6.0</v>
      </c>
      <c r="D526" s="8" t="s">
        <v>2934</v>
      </c>
      <c r="E526" s="8">
        <v>7.0</v>
      </c>
      <c r="F526" s="8" t="s">
        <v>2935</v>
      </c>
      <c r="G526" s="8">
        <v>3.0</v>
      </c>
      <c r="H526" s="8" t="s">
        <v>2936</v>
      </c>
      <c r="I526" s="8" t="s">
        <v>3457</v>
      </c>
      <c r="J526" s="8">
        <v>6.944271665145E12</v>
      </c>
      <c r="K526" s="8" t="s">
        <v>3457</v>
      </c>
      <c r="L526" s="8" t="s">
        <v>3458</v>
      </c>
      <c r="M526" s="26" t="s">
        <v>3459</v>
      </c>
      <c r="N526" s="11">
        <f t="shared" si="1"/>
        <v>26</v>
      </c>
      <c r="O526" s="8" t="s">
        <v>3274</v>
      </c>
      <c r="P526" s="8" t="s">
        <v>3280</v>
      </c>
      <c r="Q526" s="29">
        <v>2499.0</v>
      </c>
      <c r="R526" s="12">
        <f t="shared" si="10"/>
        <v>2898.84</v>
      </c>
      <c r="S526" s="8" t="s">
        <v>68</v>
      </c>
      <c r="T526" s="9" t="s">
        <v>2942</v>
      </c>
      <c r="U526" s="9" t="s">
        <v>2943</v>
      </c>
      <c r="V526" s="13">
        <v>45117.0</v>
      </c>
      <c r="W526" s="8" t="s">
        <v>3460</v>
      </c>
      <c r="X526" s="11"/>
      <c r="Y526" s="23"/>
      <c r="Z526" s="11"/>
      <c r="AA526" s="11" t="s">
        <v>3460</v>
      </c>
      <c r="AB526" s="11"/>
      <c r="AC526" s="15"/>
      <c r="AD526" s="11"/>
      <c r="AE526" s="11"/>
      <c r="AF526" s="11" t="s">
        <v>3461</v>
      </c>
      <c r="AG526" s="8">
        <f>'Disponibilidad en canales comer'!M388</f>
        <v>0</v>
      </c>
      <c r="AH526" s="8">
        <f>COUNTIF('Composición de COMBOS'!B:B,A526)</f>
        <v>0</v>
      </c>
      <c r="AI526" s="8">
        <v>1.0</v>
      </c>
      <c r="AJ526" s="8">
        <v>1.0</v>
      </c>
      <c r="AK526" s="8" t="s">
        <v>75</v>
      </c>
      <c r="AL526" s="17">
        <v>15.1</v>
      </c>
      <c r="AM526" s="17">
        <v>49.5</v>
      </c>
      <c r="AN526" s="17">
        <v>52.0</v>
      </c>
      <c r="AO526" s="17">
        <v>32.5</v>
      </c>
      <c r="AP526" s="19">
        <v>0.0</v>
      </c>
      <c r="AQ526" s="19">
        <v>0.0</v>
      </c>
      <c r="AR526" s="19">
        <v>0.0</v>
      </c>
      <c r="AS526" s="19">
        <v>0.0</v>
      </c>
      <c r="AT526" s="17">
        <v>16.8</v>
      </c>
      <c r="AU526" s="17">
        <v>50.3</v>
      </c>
      <c r="AV526" s="17">
        <v>58.3</v>
      </c>
      <c r="AW526" s="17">
        <v>38.3</v>
      </c>
      <c r="AX526" s="17">
        <f t="shared" si="3"/>
        <v>22.4628734</v>
      </c>
      <c r="AY526" s="17">
        <v>0.0</v>
      </c>
      <c r="AZ526" s="17">
        <v>0.0</v>
      </c>
      <c r="BA526" s="17">
        <v>0.0</v>
      </c>
      <c r="BB526" s="17">
        <v>0.0</v>
      </c>
      <c r="BC526" s="17">
        <f t="shared" si="11"/>
        <v>0</v>
      </c>
      <c r="BD526" s="8" t="s">
        <v>3280</v>
      </c>
      <c r="BE526" s="22" t="s">
        <v>3462</v>
      </c>
    </row>
    <row r="527" ht="15.75" customHeight="1">
      <c r="A527" s="44">
        <v>6000063.0</v>
      </c>
      <c r="B527" s="8" t="s">
        <v>3463</v>
      </c>
      <c r="C527" s="8">
        <v>6.0</v>
      </c>
      <c r="D527" s="8" t="s">
        <v>2934</v>
      </c>
      <c r="E527" s="8">
        <v>7.0</v>
      </c>
      <c r="F527" s="8" t="s">
        <v>2935</v>
      </c>
      <c r="G527" s="8">
        <v>3.0</v>
      </c>
      <c r="H527" s="8" t="s">
        <v>2936</v>
      </c>
      <c r="I527" s="8" t="s">
        <v>3464</v>
      </c>
      <c r="J527" s="8">
        <v>6.944271665169E12</v>
      </c>
      <c r="K527" s="8" t="s">
        <v>3464</v>
      </c>
      <c r="L527" s="8" t="s">
        <v>3465</v>
      </c>
      <c r="M527" s="26" t="s">
        <v>3466</v>
      </c>
      <c r="N527" s="11">
        <f t="shared" si="1"/>
        <v>26</v>
      </c>
      <c r="O527" s="8" t="s">
        <v>3274</v>
      </c>
      <c r="P527" s="8" t="s">
        <v>3280</v>
      </c>
      <c r="Q527" s="29">
        <v>1559.0</v>
      </c>
      <c r="R527" s="12">
        <f t="shared" si="10"/>
        <v>1808.44</v>
      </c>
      <c r="S527" s="8" t="s">
        <v>68</v>
      </c>
      <c r="T527" s="9" t="s">
        <v>2942</v>
      </c>
      <c r="U527" s="9" t="s">
        <v>2943</v>
      </c>
      <c r="V527" s="13">
        <v>45117.0</v>
      </c>
      <c r="W527" s="8" t="s">
        <v>3467</v>
      </c>
      <c r="X527" s="11"/>
      <c r="Y527" s="23"/>
      <c r="Z527" s="11"/>
      <c r="AA527" s="11" t="s">
        <v>3467</v>
      </c>
      <c r="AB527" s="11"/>
      <c r="AC527" s="15"/>
      <c r="AD527" s="11"/>
      <c r="AE527" s="11"/>
      <c r="AF527" s="11" t="s">
        <v>3468</v>
      </c>
      <c r="AG527" s="8">
        <f>'Disponibilidad en canales comer'!M389</f>
        <v>0</v>
      </c>
      <c r="AH527" s="8">
        <f>COUNTIF('Composición de COMBOS'!B:B,A527)</f>
        <v>0</v>
      </c>
      <c r="AI527" s="8">
        <v>1.0</v>
      </c>
      <c r="AJ527" s="8">
        <v>1.0</v>
      </c>
      <c r="AK527" s="8" t="s">
        <v>75</v>
      </c>
      <c r="AL527" s="17">
        <v>15.1</v>
      </c>
      <c r="AM527" s="17">
        <v>49.5</v>
      </c>
      <c r="AN527" s="17">
        <v>52.0</v>
      </c>
      <c r="AO527" s="17">
        <v>32.5</v>
      </c>
      <c r="AP527" s="19">
        <v>0.0</v>
      </c>
      <c r="AQ527" s="19">
        <v>0.0</v>
      </c>
      <c r="AR527" s="19">
        <v>0.0</v>
      </c>
      <c r="AS527" s="19">
        <v>0.0</v>
      </c>
      <c r="AT527" s="17">
        <v>16.4</v>
      </c>
      <c r="AU527" s="17">
        <v>50.3</v>
      </c>
      <c r="AV527" s="17">
        <v>58.3</v>
      </c>
      <c r="AW527" s="17">
        <v>38.3</v>
      </c>
      <c r="AX527" s="17">
        <f t="shared" si="3"/>
        <v>22.4628734</v>
      </c>
      <c r="AY527" s="17">
        <v>0.0</v>
      </c>
      <c r="AZ527" s="17">
        <v>0.0</v>
      </c>
      <c r="BA527" s="17">
        <v>0.0</v>
      </c>
      <c r="BB527" s="17">
        <v>0.0</v>
      </c>
      <c r="BC527" s="17">
        <f t="shared" si="11"/>
        <v>0</v>
      </c>
      <c r="BD527" s="8" t="s">
        <v>3280</v>
      </c>
      <c r="BE527" s="22" t="s">
        <v>3469</v>
      </c>
    </row>
    <row r="528" ht="15.75" customHeight="1">
      <c r="A528" s="44">
        <v>6000064.0</v>
      </c>
      <c r="B528" s="8" t="s">
        <v>3470</v>
      </c>
      <c r="C528" s="8">
        <v>6.0</v>
      </c>
      <c r="D528" s="8" t="s">
        <v>2934</v>
      </c>
      <c r="E528" s="8">
        <v>2.0</v>
      </c>
      <c r="F528" s="8" t="s">
        <v>3006</v>
      </c>
      <c r="G528" s="8">
        <v>1.0</v>
      </c>
      <c r="H528" s="8" t="s">
        <v>3007</v>
      </c>
      <c r="I528" s="11" t="s">
        <v>3471</v>
      </c>
      <c r="J528" s="11">
        <v>9.9053005124E10</v>
      </c>
      <c r="K528" s="11" t="s">
        <v>3471</v>
      </c>
      <c r="L528" s="11" t="s">
        <v>3472</v>
      </c>
      <c r="M528" s="26" t="s">
        <v>3473</v>
      </c>
      <c r="N528" s="11">
        <f t="shared" si="1"/>
        <v>26</v>
      </c>
      <c r="O528" s="8" t="s">
        <v>3011</v>
      </c>
      <c r="P528" s="8" t="s">
        <v>3012</v>
      </c>
      <c r="Q528" s="29">
        <v>440.0</v>
      </c>
      <c r="R528" s="12">
        <f t="shared" si="10"/>
        <v>510.4</v>
      </c>
      <c r="S528" s="8" t="s">
        <v>68</v>
      </c>
      <c r="T528" s="9" t="s">
        <v>3013</v>
      </c>
      <c r="U528" s="9" t="s">
        <v>3014</v>
      </c>
      <c r="V528" s="13">
        <v>45216.0</v>
      </c>
      <c r="W528" s="11" t="s">
        <v>3015</v>
      </c>
      <c r="X528" s="11"/>
      <c r="Y528" s="23"/>
      <c r="Z528" s="11"/>
      <c r="AA528" s="11"/>
      <c r="AB528" s="11"/>
      <c r="AC528" s="15"/>
      <c r="AD528" s="11"/>
      <c r="AE528" s="11"/>
      <c r="AF528" s="11" t="s">
        <v>3474</v>
      </c>
      <c r="AG528" s="8">
        <f>'Disponibilidad en canales comer'!M390</f>
        <v>0</v>
      </c>
      <c r="AH528" s="8">
        <f>COUNTIF('Composición de COMBOS'!B:B,A528)</f>
        <v>0</v>
      </c>
      <c r="AI528" s="8">
        <v>1.0</v>
      </c>
      <c r="AJ528" s="8">
        <v>1.0</v>
      </c>
      <c r="AK528" s="8" t="s">
        <v>75</v>
      </c>
      <c r="AL528" s="16">
        <v>0.68</v>
      </c>
      <c r="AM528" s="16">
        <v>8.5</v>
      </c>
      <c r="AN528" s="16">
        <v>17.0</v>
      </c>
      <c r="AO528" s="16">
        <v>36.0</v>
      </c>
      <c r="AP528" s="19">
        <v>0.0</v>
      </c>
      <c r="AQ528" s="19">
        <v>0.0</v>
      </c>
      <c r="AR528" s="19">
        <v>0.0</v>
      </c>
      <c r="AS528" s="19">
        <v>0.0</v>
      </c>
      <c r="AT528" s="16">
        <v>0.76</v>
      </c>
      <c r="AU528" s="16">
        <v>10.0</v>
      </c>
      <c r="AV528" s="16">
        <v>19.0</v>
      </c>
      <c r="AW528" s="16">
        <v>23.5</v>
      </c>
      <c r="AX528" s="17">
        <f t="shared" si="3"/>
        <v>0.893</v>
      </c>
      <c r="AY528" s="17">
        <v>0.0</v>
      </c>
      <c r="AZ528" s="17">
        <v>0.0</v>
      </c>
      <c r="BA528" s="17">
        <v>0.0</v>
      </c>
      <c r="BB528" s="17">
        <v>0.0</v>
      </c>
      <c r="BC528" s="17">
        <f t="shared" si="11"/>
        <v>0</v>
      </c>
      <c r="BD528" s="8" t="s">
        <v>76</v>
      </c>
      <c r="BE528" s="74"/>
    </row>
    <row r="529" ht="15.75" customHeight="1">
      <c r="A529" s="44">
        <v>6000065.0</v>
      </c>
      <c r="B529" s="8"/>
      <c r="C529" s="8">
        <v>6.0</v>
      </c>
      <c r="D529" s="8" t="s">
        <v>2934</v>
      </c>
      <c r="E529" s="8">
        <v>1.0</v>
      </c>
      <c r="F529" s="8" t="s">
        <v>3269</v>
      </c>
      <c r="G529" s="8">
        <v>2.0</v>
      </c>
      <c r="H529" s="8" t="s">
        <v>3475</v>
      </c>
      <c r="I529" s="8" t="s">
        <v>3476</v>
      </c>
      <c r="J529" s="8">
        <v>6.9560797218E12</v>
      </c>
      <c r="K529" s="8" t="s">
        <v>3476</v>
      </c>
      <c r="L529" s="11" t="s">
        <v>3477</v>
      </c>
      <c r="M529" s="26" t="s">
        <v>3478</v>
      </c>
      <c r="N529" s="11">
        <f t="shared" si="1"/>
        <v>29</v>
      </c>
      <c r="O529" s="8" t="s">
        <v>3274</v>
      </c>
      <c r="P529" s="8" t="s">
        <v>3275</v>
      </c>
      <c r="Q529" s="29">
        <v>2635.31293103448</v>
      </c>
      <c r="R529" s="12">
        <f t="shared" si="10"/>
        <v>3056.963</v>
      </c>
      <c r="S529" s="8" t="s">
        <v>238</v>
      </c>
      <c r="T529" s="9" t="s">
        <v>3479</v>
      </c>
      <c r="U529" s="9" t="s">
        <v>3480</v>
      </c>
      <c r="V529" s="13">
        <v>45463.0</v>
      </c>
      <c r="W529" s="11" t="s">
        <v>3481</v>
      </c>
      <c r="X529" s="11"/>
      <c r="Y529" s="23"/>
      <c r="Z529" s="11"/>
      <c r="AA529" s="11"/>
      <c r="AB529" s="11"/>
      <c r="AC529" s="15" t="s">
        <v>3481</v>
      </c>
      <c r="AD529" s="11"/>
      <c r="AE529" s="11"/>
      <c r="AF529" s="11" t="s">
        <v>3482</v>
      </c>
      <c r="AG529" s="8">
        <f>'Disponibilidad en canales comer'!M391</f>
        <v>1</v>
      </c>
      <c r="AH529" s="8">
        <f>COUNTIF('Composición de COMBOS'!B:B,A529)</f>
        <v>0</v>
      </c>
      <c r="AI529" s="8">
        <v>1.0</v>
      </c>
      <c r="AJ529" s="8">
        <v>1.0</v>
      </c>
      <c r="AK529" s="8" t="s">
        <v>75</v>
      </c>
      <c r="AL529" s="17">
        <v>3.0</v>
      </c>
      <c r="AM529" s="17">
        <v>34.0</v>
      </c>
      <c r="AN529" s="17">
        <v>34.0</v>
      </c>
      <c r="AO529" s="17">
        <v>8.3</v>
      </c>
      <c r="AP529" s="19">
        <v>0.0</v>
      </c>
      <c r="AQ529" s="19">
        <v>0.0</v>
      </c>
      <c r="AR529" s="19">
        <v>0.0</v>
      </c>
      <c r="AS529" s="19">
        <v>0.0</v>
      </c>
      <c r="AT529" s="17">
        <v>4.8</v>
      </c>
      <c r="AU529" s="17">
        <v>38.0</v>
      </c>
      <c r="AV529" s="17">
        <v>45.5</v>
      </c>
      <c r="AW529" s="17">
        <v>14.0</v>
      </c>
      <c r="AX529" s="17">
        <f t="shared" si="3"/>
        <v>4.8412</v>
      </c>
      <c r="AY529" s="17">
        <v>0.0</v>
      </c>
      <c r="AZ529" s="17">
        <v>0.0</v>
      </c>
      <c r="BA529" s="17">
        <v>0.0</v>
      </c>
      <c r="BB529" s="17">
        <v>0.0</v>
      </c>
      <c r="BC529" s="17">
        <f t="shared" si="11"/>
        <v>0</v>
      </c>
      <c r="BD529" s="8" t="s">
        <v>3280</v>
      </c>
      <c r="BE529" s="28" t="s">
        <v>3483</v>
      </c>
    </row>
    <row r="530" ht="15.75" customHeight="1">
      <c r="A530" s="44">
        <v>6000066.0</v>
      </c>
      <c r="B530" s="8"/>
      <c r="C530" s="8">
        <v>6.0</v>
      </c>
      <c r="D530" s="8" t="s">
        <v>2934</v>
      </c>
      <c r="E530" s="8">
        <v>4.0</v>
      </c>
      <c r="F530" s="8" t="s">
        <v>2975</v>
      </c>
      <c r="G530" s="8">
        <v>2.0</v>
      </c>
      <c r="H530" s="8" t="s">
        <v>2976</v>
      </c>
      <c r="I530" s="8" t="s">
        <v>3484</v>
      </c>
      <c r="J530" s="8">
        <v>6.939815601642E12</v>
      </c>
      <c r="K530" s="8" t="s">
        <v>3484</v>
      </c>
      <c r="L530" s="11" t="s">
        <v>3485</v>
      </c>
      <c r="M530" s="26" t="s">
        <v>3486</v>
      </c>
      <c r="N530" s="11">
        <f t="shared" si="1"/>
        <v>29</v>
      </c>
      <c r="O530" s="8" t="s">
        <v>3274</v>
      </c>
      <c r="P530" s="8" t="s">
        <v>3280</v>
      </c>
      <c r="Q530" s="29">
        <v>2361.0</v>
      </c>
      <c r="R530" s="12">
        <f t="shared" si="10"/>
        <v>2738.76</v>
      </c>
      <c r="S530" s="8" t="s">
        <v>238</v>
      </c>
      <c r="T530" s="9" t="s">
        <v>2981</v>
      </c>
      <c r="U530" s="9" t="s">
        <v>2982</v>
      </c>
      <c r="V530" s="13">
        <v>45463.0</v>
      </c>
      <c r="W530" s="11" t="s">
        <v>3487</v>
      </c>
      <c r="X530" s="11"/>
      <c r="Y530" s="23"/>
      <c r="Z530" s="11"/>
      <c r="AA530" s="11"/>
      <c r="AB530" s="11"/>
      <c r="AC530" s="15" t="s">
        <v>3487</v>
      </c>
      <c r="AD530" s="11"/>
      <c r="AE530" s="11"/>
      <c r="AF530" s="11" t="s">
        <v>3488</v>
      </c>
      <c r="AG530" s="8">
        <f>'Disponibilidad en canales comer'!M392</f>
        <v>1</v>
      </c>
      <c r="AH530" s="8">
        <f>COUNTIF('Composición de COMBOS'!B:B,A530)</f>
        <v>0</v>
      </c>
      <c r="AI530" s="8">
        <v>1.0</v>
      </c>
      <c r="AJ530" s="8">
        <v>1.0</v>
      </c>
      <c r="AK530" s="8" t="s">
        <v>75</v>
      </c>
      <c r="AL530" s="16">
        <v>15.5</v>
      </c>
      <c r="AM530" s="16">
        <v>31.0</v>
      </c>
      <c r="AN530" s="16">
        <v>35.0</v>
      </c>
      <c r="AO530" s="16">
        <v>100.0</v>
      </c>
      <c r="AP530" s="19">
        <v>0.0</v>
      </c>
      <c r="AQ530" s="19">
        <v>0.0</v>
      </c>
      <c r="AR530" s="19">
        <v>0.0</v>
      </c>
      <c r="AS530" s="19">
        <v>0.0</v>
      </c>
      <c r="AT530" s="16">
        <v>17.5</v>
      </c>
      <c r="AU530" s="16">
        <v>35.8</v>
      </c>
      <c r="AV530" s="16">
        <v>38.6</v>
      </c>
      <c r="AW530" s="16">
        <v>105.0</v>
      </c>
      <c r="AX530" s="17">
        <f t="shared" si="3"/>
        <v>29.01948</v>
      </c>
      <c r="AY530" s="17">
        <v>0.0</v>
      </c>
      <c r="AZ530" s="17">
        <v>0.0</v>
      </c>
      <c r="BA530" s="17">
        <v>0.0</v>
      </c>
      <c r="BB530" s="17">
        <v>0.0</v>
      </c>
      <c r="BC530" s="17">
        <f t="shared" si="11"/>
        <v>0</v>
      </c>
      <c r="BD530" s="8" t="s">
        <v>3280</v>
      </c>
      <c r="BE530" s="22" t="s">
        <v>3489</v>
      </c>
    </row>
    <row r="531" ht="15.75" customHeight="1">
      <c r="A531" s="44">
        <v>6000067.0</v>
      </c>
      <c r="B531" s="8"/>
      <c r="C531" s="8">
        <v>6.0</v>
      </c>
      <c r="D531" s="8" t="s">
        <v>2934</v>
      </c>
      <c r="E531" s="8">
        <v>1.0</v>
      </c>
      <c r="F531" s="8" t="s">
        <v>3269</v>
      </c>
      <c r="G531" s="8">
        <v>4.0</v>
      </c>
      <c r="H531" s="8" t="s">
        <v>3291</v>
      </c>
      <c r="I531" s="8" t="s">
        <v>3490</v>
      </c>
      <c r="J531" s="8">
        <v>3.70114641971E11</v>
      </c>
      <c r="K531" s="8" t="s">
        <v>3490</v>
      </c>
      <c r="L531" s="11" t="s">
        <v>3491</v>
      </c>
      <c r="M531" s="26" t="s">
        <v>3492</v>
      </c>
      <c r="N531" s="11">
        <f t="shared" si="1"/>
        <v>30</v>
      </c>
      <c r="O531" s="8" t="s">
        <v>3274</v>
      </c>
      <c r="P531" s="8" t="s">
        <v>3275</v>
      </c>
      <c r="Q531" s="29">
        <v>494.0</v>
      </c>
      <c r="R531" s="12">
        <f t="shared" si="10"/>
        <v>573.04</v>
      </c>
      <c r="S531" s="8" t="s">
        <v>238</v>
      </c>
      <c r="T531" s="9" t="s">
        <v>3276</v>
      </c>
      <c r="U531" s="9" t="s">
        <v>3277</v>
      </c>
      <c r="V531" s="13">
        <v>45468.0</v>
      </c>
      <c r="W531" s="11" t="s">
        <v>3493</v>
      </c>
      <c r="X531" s="11"/>
      <c r="Y531" s="23"/>
      <c r="Z531" s="11"/>
      <c r="AA531" s="11"/>
      <c r="AB531" s="11"/>
      <c r="AC531" s="15" t="s">
        <v>3493</v>
      </c>
      <c r="AD531" s="11"/>
      <c r="AE531" s="11"/>
      <c r="AF531" s="11" t="s">
        <v>3494</v>
      </c>
      <c r="AG531" s="8">
        <f>'Disponibilidad en canales comer'!M393</f>
        <v>1</v>
      </c>
      <c r="AH531" s="8">
        <f>COUNTIF('Composición de COMBOS'!B:B,A531)</f>
        <v>0</v>
      </c>
      <c r="AI531" s="8">
        <v>1.0</v>
      </c>
      <c r="AJ531" s="8">
        <v>1.0</v>
      </c>
      <c r="AK531" s="8" t="s">
        <v>75</v>
      </c>
      <c r="AL531" s="16">
        <v>1.7</v>
      </c>
      <c r="AM531" s="16">
        <v>13.4</v>
      </c>
      <c r="AN531" s="16">
        <v>50.0</v>
      </c>
      <c r="AO531" s="16">
        <v>11.8</v>
      </c>
      <c r="AP531" s="19">
        <v>0.0</v>
      </c>
      <c r="AQ531" s="19">
        <v>0.0</v>
      </c>
      <c r="AR531" s="19">
        <v>0.0</v>
      </c>
      <c r="AS531" s="19">
        <v>0.0</v>
      </c>
      <c r="AT531" s="16">
        <v>2.3</v>
      </c>
      <c r="AU531" s="16">
        <v>15.0</v>
      </c>
      <c r="AV531" s="16">
        <v>68.0</v>
      </c>
      <c r="AW531" s="16">
        <v>12.5</v>
      </c>
      <c r="AX531" s="17">
        <f t="shared" si="3"/>
        <v>2.55</v>
      </c>
      <c r="AY531" s="17">
        <v>0.0</v>
      </c>
      <c r="AZ531" s="17">
        <v>0.0</v>
      </c>
      <c r="BA531" s="17">
        <v>0.0</v>
      </c>
      <c r="BB531" s="17">
        <v>0.0</v>
      </c>
      <c r="BC531" s="17">
        <f t="shared" si="11"/>
        <v>0</v>
      </c>
      <c r="BD531" s="8" t="s">
        <v>3280</v>
      </c>
      <c r="BE531" s="22" t="s">
        <v>3495</v>
      </c>
    </row>
    <row r="532" ht="15.75" customHeight="1">
      <c r="A532" s="44">
        <v>6000068.0</v>
      </c>
      <c r="B532" s="8"/>
      <c r="C532" s="8">
        <v>7.0</v>
      </c>
      <c r="D532" s="8" t="s">
        <v>2956</v>
      </c>
      <c r="E532" s="8">
        <v>6.0</v>
      </c>
      <c r="F532" s="8" t="s">
        <v>2957</v>
      </c>
      <c r="G532" s="8">
        <v>1.0</v>
      </c>
      <c r="H532" s="8" t="s">
        <v>2958</v>
      </c>
      <c r="I532" s="8" t="s">
        <v>3496</v>
      </c>
      <c r="J532" s="8">
        <v>6.93996262303E12</v>
      </c>
      <c r="K532" s="8" t="s">
        <v>3496</v>
      </c>
      <c r="L532" s="11" t="s">
        <v>3497</v>
      </c>
      <c r="M532" s="26" t="s">
        <v>3498</v>
      </c>
      <c r="N532" s="11">
        <f t="shared" si="1"/>
        <v>24</v>
      </c>
      <c r="O532" s="8" t="s">
        <v>3274</v>
      </c>
      <c r="P532" s="8" t="s">
        <v>3280</v>
      </c>
      <c r="Q532" s="107">
        <v>2910.0</v>
      </c>
      <c r="R532" s="12">
        <f t="shared" si="10"/>
        <v>3375.6</v>
      </c>
      <c r="S532" s="8" t="s">
        <v>238</v>
      </c>
      <c r="T532" s="9" t="s">
        <v>2962</v>
      </c>
      <c r="U532" s="9" t="s">
        <v>2963</v>
      </c>
      <c r="V532" s="13">
        <v>45502.0</v>
      </c>
      <c r="W532" s="11" t="s">
        <v>3499</v>
      </c>
      <c r="X532" s="11"/>
      <c r="Y532" s="23"/>
      <c r="Z532" s="11"/>
      <c r="AA532" s="11"/>
      <c r="AB532" s="11"/>
      <c r="AC532" s="15"/>
      <c r="AD532" s="11"/>
      <c r="AE532" s="11"/>
      <c r="AF532" s="11" t="s">
        <v>3500</v>
      </c>
      <c r="AG532" s="8">
        <f>'Disponibilidad en canales comer'!M394</f>
        <v>0</v>
      </c>
      <c r="AH532" s="8">
        <f>COUNTIF('Composición de COMBOS'!B:B,A532)</f>
        <v>0</v>
      </c>
      <c r="AI532" s="8">
        <v>1.0</v>
      </c>
      <c r="AJ532" s="8">
        <v>1.0</v>
      </c>
      <c r="AK532" s="8" t="s">
        <v>75</v>
      </c>
      <c r="AL532" s="17">
        <v>10.2</v>
      </c>
      <c r="AM532" s="17">
        <v>51.4</v>
      </c>
      <c r="AN532" s="17">
        <v>59.4</v>
      </c>
      <c r="AO532" s="17">
        <v>9.0</v>
      </c>
      <c r="AP532" s="19">
        <v>0.0</v>
      </c>
      <c r="AQ532" s="19">
        <v>0.0</v>
      </c>
      <c r="AR532" s="19">
        <v>0.0</v>
      </c>
      <c r="AS532" s="19">
        <v>0.0</v>
      </c>
      <c r="AT532" s="17">
        <v>12.2</v>
      </c>
      <c r="AU532" s="17">
        <v>58.2</v>
      </c>
      <c r="AV532" s="17">
        <v>67.2</v>
      </c>
      <c r="AW532" s="17">
        <v>17.3</v>
      </c>
      <c r="AX532" s="17">
        <f t="shared" si="3"/>
        <v>13.5321984</v>
      </c>
      <c r="AY532" s="17">
        <v>0.0</v>
      </c>
      <c r="AZ532" s="17">
        <v>0.0</v>
      </c>
      <c r="BA532" s="17">
        <v>0.0</v>
      </c>
      <c r="BB532" s="17">
        <v>0.0</v>
      </c>
      <c r="BC532" s="17">
        <f t="shared" si="11"/>
        <v>0</v>
      </c>
      <c r="BD532" s="8" t="s">
        <v>3280</v>
      </c>
      <c r="BE532" s="22" t="s">
        <v>3501</v>
      </c>
    </row>
    <row r="533" ht="15.75" customHeight="1">
      <c r="A533" s="44">
        <v>6000069.0</v>
      </c>
      <c r="B533" s="8"/>
      <c r="C533" s="8">
        <v>7.0</v>
      </c>
      <c r="D533" s="8" t="s">
        <v>2956</v>
      </c>
      <c r="E533" s="8">
        <v>6.0</v>
      </c>
      <c r="F533" s="8" t="s">
        <v>2957</v>
      </c>
      <c r="G533" s="8">
        <v>1.0</v>
      </c>
      <c r="H533" s="8" t="s">
        <v>2958</v>
      </c>
      <c r="I533" s="97" t="s">
        <v>3502</v>
      </c>
      <c r="J533" s="97">
        <v>6.939962623382E12</v>
      </c>
      <c r="K533" s="97" t="s">
        <v>3502</v>
      </c>
      <c r="L533" s="11" t="s">
        <v>3503</v>
      </c>
      <c r="M533" s="26" t="s">
        <v>3504</v>
      </c>
      <c r="N533" s="11">
        <f t="shared" si="1"/>
        <v>24</v>
      </c>
      <c r="O533" s="8" t="s">
        <v>3274</v>
      </c>
      <c r="P533" s="8" t="s">
        <v>3280</v>
      </c>
      <c r="Q533" s="107">
        <v>3020.0</v>
      </c>
      <c r="R533" s="12">
        <f t="shared" si="10"/>
        <v>3503.2</v>
      </c>
      <c r="S533" s="8" t="s">
        <v>238</v>
      </c>
      <c r="T533" s="9" t="s">
        <v>2962</v>
      </c>
      <c r="U533" s="9" t="s">
        <v>2963</v>
      </c>
      <c r="V533" s="13">
        <v>45502.0</v>
      </c>
      <c r="W533" s="11" t="s">
        <v>3505</v>
      </c>
      <c r="X533" s="11"/>
      <c r="Y533" s="23"/>
      <c r="Z533" s="11"/>
      <c r="AA533" s="11"/>
      <c r="AB533" s="11"/>
      <c r="AC533" s="15" t="s">
        <v>3499</v>
      </c>
      <c r="AD533" s="11"/>
      <c r="AE533" s="11"/>
      <c r="AF533" s="11" t="s">
        <v>3506</v>
      </c>
      <c r="AG533" s="8">
        <f>'Disponibilidad en canales comer'!M395</f>
        <v>1</v>
      </c>
      <c r="AH533" s="8">
        <f>COUNTIF('Composición de COMBOS'!B:B,A533)</f>
        <v>0</v>
      </c>
      <c r="AI533" s="8">
        <v>1.0</v>
      </c>
      <c r="AJ533" s="8">
        <v>1.0</v>
      </c>
      <c r="AK533" s="8" t="s">
        <v>75</v>
      </c>
      <c r="AL533" s="17">
        <v>11.5</v>
      </c>
      <c r="AM533" s="17">
        <v>51.0</v>
      </c>
      <c r="AN533" s="17">
        <v>60.0</v>
      </c>
      <c r="AO533" s="17">
        <v>10.0</v>
      </c>
      <c r="AP533" s="19">
        <v>0.0</v>
      </c>
      <c r="AQ533" s="19">
        <v>0.0</v>
      </c>
      <c r="AR533" s="19">
        <v>0.0</v>
      </c>
      <c r="AS533" s="19">
        <v>0.0</v>
      </c>
      <c r="AT533" s="17">
        <v>13.4</v>
      </c>
      <c r="AU533" s="17">
        <v>55.9</v>
      </c>
      <c r="AV533" s="17">
        <v>64.8</v>
      </c>
      <c r="AW533" s="17">
        <v>16.2</v>
      </c>
      <c r="AX533" s="17">
        <f t="shared" si="3"/>
        <v>11.7363168</v>
      </c>
      <c r="AY533" s="17">
        <v>0.0</v>
      </c>
      <c r="AZ533" s="17">
        <v>0.0</v>
      </c>
      <c r="BA533" s="17">
        <v>0.0</v>
      </c>
      <c r="BB533" s="17">
        <v>0.0</v>
      </c>
      <c r="BC533" s="17">
        <f t="shared" si="11"/>
        <v>0</v>
      </c>
      <c r="BD533" s="8" t="s">
        <v>3280</v>
      </c>
      <c r="BE533" s="22" t="s">
        <v>3507</v>
      </c>
    </row>
    <row r="534" ht="15.75" customHeight="1">
      <c r="A534" s="44">
        <v>6000070.0</v>
      </c>
      <c r="B534" s="8"/>
      <c r="C534" s="8">
        <v>7.0</v>
      </c>
      <c r="D534" s="8" t="s">
        <v>2956</v>
      </c>
      <c r="E534" s="8">
        <v>6.0</v>
      </c>
      <c r="F534" s="8" t="s">
        <v>2957</v>
      </c>
      <c r="G534" s="8">
        <v>1.0</v>
      </c>
      <c r="H534" s="8" t="s">
        <v>2958</v>
      </c>
      <c r="I534" s="97" t="s">
        <v>3508</v>
      </c>
      <c r="J534" s="97">
        <v>6.939962623047E12</v>
      </c>
      <c r="K534" s="97" t="s">
        <v>3508</v>
      </c>
      <c r="L534" s="11" t="s">
        <v>3509</v>
      </c>
      <c r="M534" s="26" t="s">
        <v>3510</v>
      </c>
      <c r="N534" s="11">
        <f t="shared" si="1"/>
        <v>25</v>
      </c>
      <c r="O534" s="8" t="s">
        <v>3274</v>
      </c>
      <c r="P534" s="8" t="s">
        <v>3280</v>
      </c>
      <c r="Q534" s="107">
        <v>3459.0</v>
      </c>
      <c r="R534" s="12">
        <f t="shared" si="10"/>
        <v>4012.44</v>
      </c>
      <c r="S534" s="8" t="s">
        <v>238</v>
      </c>
      <c r="T534" s="9" t="s">
        <v>2962</v>
      </c>
      <c r="U534" s="9" t="s">
        <v>2963</v>
      </c>
      <c r="V534" s="13">
        <v>45502.0</v>
      </c>
      <c r="W534" s="11" t="s">
        <v>3511</v>
      </c>
      <c r="X534" s="11"/>
      <c r="Y534" s="23"/>
      <c r="Z534" s="11"/>
      <c r="AA534" s="11"/>
      <c r="AB534" s="11"/>
      <c r="AC534" s="15"/>
      <c r="AD534" s="11"/>
      <c r="AE534" s="11"/>
      <c r="AF534" s="11" t="s">
        <v>3512</v>
      </c>
      <c r="AG534" s="8">
        <f>'Disponibilidad en canales comer'!M396</f>
        <v>2</v>
      </c>
      <c r="AH534" s="8">
        <f>COUNTIF('Composición de COMBOS'!B:B,A534)</f>
        <v>0</v>
      </c>
      <c r="AI534" s="8">
        <v>1.0</v>
      </c>
      <c r="AJ534" s="8">
        <v>1.0</v>
      </c>
      <c r="AK534" s="8" t="s">
        <v>75</v>
      </c>
      <c r="AL534" s="17">
        <v>11.8</v>
      </c>
      <c r="AM534" s="17">
        <v>51.0</v>
      </c>
      <c r="AN534" s="17">
        <v>75.0</v>
      </c>
      <c r="AO534" s="17">
        <v>9.0</v>
      </c>
      <c r="AP534" s="19">
        <v>0.0</v>
      </c>
      <c r="AQ534" s="19">
        <v>0.0</v>
      </c>
      <c r="AR534" s="19">
        <v>0.0</v>
      </c>
      <c r="AS534" s="19">
        <v>0.0</v>
      </c>
      <c r="AT534" s="17">
        <v>14.6</v>
      </c>
      <c r="AU534" s="17">
        <v>59.8</v>
      </c>
      <c r="AV534" s="17">
        <v>83.3</v>
      </c>
      <c r="AW534" s="17">
        <v>18.8</v>
      </c>
      <c r="AX534" s="17">
        <f t="shared" si="3"/>
        <v>18.7298384</v>
      </c>
      <c r="AY534" s="17">
        <v>0.0</v>
      </c>
      <c r="AZ534" s="17">
        <v>0.0</v>
      </c>
      <c r="BA534" s="17">
        <v>0.0</v>
      </c>
      <c r="BB534" s="17">
        <v>0.0</v>
      </c>
      <c r="BC534" s="17">
        <f t="shared" si="11"/>
        <v>0</v>
      </c>
      <c r="BD534" s="8" t="s">
        <v>3280</v>
      </c>
      <c r="BE534" s="22" t="s">
        <v>3513</v>
      </c>
    </row>
    <row r="535" ht="15.75" customHeight="1">
      <c r="A535" s="44">
        <v>6000071.0</v>
      </c>
      <c r="B535" s="8"/>
      <c r="C535" s="8">
        <v>7.0</v>
      </c>
      <c r="D535" s="8" t="s">
        <v>2956</v>
      </c>
      <c r="E535" s="8">
        <v>6.0</v>
      </c>
      <c r="F535" s="8" t="s">
        <v>2957</v>
      </c>
      <c r="G535" s="8">
        <v>1.0</v>
      </c>
      <c r="H535" s="8" t="s">
        <v>2958</v>
      </c>
      <c r="I535" s="97" t="s">
        <v>3514</v>
      </c>
      <c r="J535" s="97">
        <v>6.939962623399E12</v>
      </c>
      <c r="K535" s="97" t="s">
        <v>3514</v>
      </c>
      <c r="L535" s="11" t="s">
        <v>3515</v>
      </c>
      <c r="M535" s="26" t="s">
        <v>3516</v>
      </c>
      <c r="N535" s="11">
        <f t="shared" si="1"/>
        <v>25</v>
      </c>
      <c r="O535" s="8" t="s">
        <v>3274</v>
      </c>
      <c r="P535" s="8" t="s">
        <v>3280</v>
      </c>
      <c r="Q535" s="107">
        <v>3569.0</v>
      </c>
      <c r="R535" s="12">
        <f t="shared" si="10"/>
        <v>4140.04</v>
      </c>
      <c r="S535" s="8" t="s">
        <v>238</v>
      </c>
      <c r="T535" s="9" t="s">
        <v>2962</v>
      </c>
      <c r="U535" s="9" t="s">
        <v>2963</v>
      </c>
      <c r="V535" s="13">
        <v>45502.0</v>
      </c>
      <c r="W535" s="11" t="s">
        <v>3517</v>
      </c>
      <c r="X535" s="11"/>
      <c r="Y535" s="23"/>
      <c r="Z535" s="11"/>
      <c r="AA535" s="11"/>
      <c r="AB535" s="11"/>
      <c r="AC535" s="15"/>
      <c r="AD535" s="11"/>
      <c r="AE535" s="11"/>
      <c r="AF535" s="11" t="s">
        <v>3518</v>
      </c>
      <c r="AG535" s="8">
        <f>'Disponibilidad en canales comer'!M397</f>
        <v>0</v>
      </c>
      <c r="AH535" s="8">
        <f>COUNTIF('Composición de COMBOS'!B:B,A535)</f>
        <v>0</v>
      </c>
      <c r="AI535" s="8">
        <v>1.0</v>
      </c>
      <c r="AJ535" s="8">
        <v>1.0</v>
      </c>
      <c r="AK535" s="8" t="s">
        <v>75</v>
      </c>
      <c r="AL535" s="17">
        <v>14.2</v>
      </c>
      <c r="AM535" s="17">
        <v>51.0</v>
      </c>
      <c r="AN535" s="17">
        <v>75.0</v>
      </c>
      <c r="AO535" s="17">
        <v>9.0</v>
      </c>
      <c r="AP535" s="19">
        <v>0.0</v>
      </c>
      <c r="AQ535" s="19">
        <v>0.0</v>
      </c>
      <c r="AR535" s="19">
        <v>0.0</v>
      </c>
      <c r="AS535" s="19">
        <v>0.0</v>
      </c>
      <c r="AT535" s="17">
        <v>16.7</v>
      </c>
      <c r="AU535" s="17">
        <v>57.4</v>
      </c>
      <c r="AV535" s="17">
        <v>81.8</v>
      </c>
      <c r="AW535" s="17">
        <v>16.6</v>
      </c>
      <c r="AX535" s="17">
        <f t="shared" si="3"/>
        <v>15.5884624</v>
      </c>
      <c r="AY535" s="17">
        <v>0.0</v>
      </c>
      <c r="AZ535" s="17">
        <v>0.0</v>
      </c>
      <c r="BA535" s="17">
        <v>0.0</v>
      </c>
      <c r="BB535" s="17">
        <v>0.0</v>
      </c>
      <c r="BC535" s="17">
        <f t="shared" si="11"/>
        <v>0</v>
      </c>
      <c r="BD535" s="8" t="s">
        <v>3280</v>
      </c>
      <c r="BE535" s="22" t="s">
        <v>3519</v>
      </c>
    </row>
    <row r="536" ht="15.75" customHeight="1">
      <c r="A536" s="33">
        <v>6000072.0</v>
      </c>
      <c r="B536" s="8"/>
      <c r="C536" s="8">
        <v>6.0</v>
      </c>
      <c r="D536" s="8" t="s">
        <v>2934</v>
      </c>
      <c r="E536" s="8">
        <v>7.0</v>
      </c>
      <c r="F536" s="8" t="s">
        <v>2935</v>
      </c>
      <c r="G536" s="8">
        <v>3.0</v>
      </c>
      <c r="H536" s="8" t="s">
        <v>2936</v>
      </c>
      <c r="I536" s="8" t="s">
        <v>3520</v>
      </c>
      <c r="J536" s="8">
        <v>6.944271674383E12</v>
      </c>
      <c r="K536" s="8" t="s">
        <v>3520</v>
      </c>
      <c r="L536" s="8" t="s">
        <v>3521</v>
      </c>
      <c r="M536" s="26" t="s">
        <v>3522</v>
      </c>
      <c r="N536" s="11">
        <f t="shared" si="1"/>
        <v>20</v>
      </c>
      <c r="O536" s="8" t="s">
        <v>3274</v>
      </c>
      <c r="P536" s="8" t="s">
        <v>3280</v>
      </c>
      <c r="Q536" s="108">
        <v>1537.0</v>
      </c>
      <c r="R536" s="12">
        <f t="shared" si="10"/>
        <v>1782.92</v>
      </c>
      <c r="S536" s="8" t="s">
        <v>238</v>
      </c>
      <c r="T536" s="9" t="s">
        <v>2942</v>
      </c>
      <c r="U536" s="9" t="s">
        <v>2943</v>
      </c>
      <c r="V536" s="13">
        <v>45552.0</v>
      </c>
      <c r="W536" s="8" t="s">
        <v>3523</v>
      </c>
      <c r="X536" s="11"/>
      <c r="Y536" s="23"/>
      <c r="Z536" s="11"/>
      <c r="AA536" s="11" t="s">
        <v>3523</v>
      </c>
      <c r="AB536" s="11"/>
      <c r="AC536" s="15"/>
      <c r="AD536" s="11"/>
      <c r="AE536" s="11"/>
      <c r="AF536" s="8" t="s">
        <v>3524</v>
      </c>
      <c r="AG536" s="8">
        <f>'Disponibilidad en canales comer'!M399</f>
        <v>0</v>
      </c>
      <c r="AH536" s="8">
        <f>COUNTIF('Composición de COMBOS'!B:B,A536)</f>
        <v>0</v>
      </c>
      <c r="AI536" s="8">
        <v>1.0</v>
      </c>
      <c r="AJ536" s="8">
        <v>1.0</v>
      </c>
      <c r="AK536" s="8" t="s">
        <v>75</v>
      </c>
      <c r="AL536" s="17">
        <v>14.53</v>
      </c>
      <c r="AM536" s="17">
        <v>37.5</v>
      </c>
      <c r="AN536" s="17">
        <v>52.3</v>
      </c>
      <c r="AO536" s="17">
        <v>30.0</v>
      </c>
      <c r="AP536" s="19">
        <v>0.0</v>
      </c>
      <c r="AQ536" s="19">
        <v>0.0</v>
      </c>
      <c r="AR536" s="19">
        <v>0.0</v>
      </c>
      <c r="AS536" s="19">
        <v>0.0</v>
      </c>
      <c r="AT536" s="17">
        <v>15.34</v>
      </c>
      <c r="AU536" s="17">
        <v>57.1</v>
      </c>
      <c r="AV536" s="17">
        <v>45.2</v>
      </c>
      <c r="AW536" s="17">
        <v>35.7</v>
      </c>
      <c r="AX536" s="17">
        <f t="shared" si="3"/>
        <v>18.4277688</v>
      </c>
      <c r="AY536" s="17">
        <v>0.0</v>
      </c>
      <c r="AZ536" s="17">
        <v>0.0</v>
      </c>
      <c r="BA536" s="17">
        <v>0.0</v>
      </c>
      <c r="BB536" s="17">
        <v>0.0</v>
      </c>
      <c r="BC536" s="17">
        <f t="shared" si="11"/>
        <v>0</v>
      </c>
      <c r="BD536" s="8" t="s">
        <v>3280</v>
      </c>
      <c r="BE536" s="20" t="s">
        <v>3525</v>
      </c>
    </row>
    <row r="537" ht="15.75" customHeight="1">
      <c r="A537" s="33">
        <v>6000073.0</v>
      </c>
      <c r="B537" s="8"/>
      <c r="C537" s="8">
        <v>6.0</v>
      </c>
      <c r="D537" s="8" t="s">
        <v>2934</v>
      </c>
      <c r="E537" s="8">
        <v>7.0</v>
      </c>
      <c r="F537" s="8" t="s">
        <v>2935</v>
      </c>
      <c r="G537" s="8">
        <v>3.0</v>
      </c>
      <c r="H537" s="8" t="s">
        <v>2936</v>
      </c>
      <c r="I537" s="8" t="s">
        <v>3526</v>
      </c>
      <c r="J537" s="8">
        <v>6.9442716733E12</v>
      </c>
      <c r="K537" s="8" t="s">
        <v>3526</v>
      </c>
      <c r="L537" s="8" t="s">
        <v>3527</v>
      </c>
      <c r="M537" s="26" t="s">
        <v>3528</v>
      </c>
      <c r="N537" s="11">
        <f t="shared" si="1"/>
        <v>27</v>
      </c>
      <c r="O537" s="8" t="s">
        <v>3274</v>
      </c>
      <c r="P537" s="8" t="s">
        <v>3280</v>
      </c>
      <c r="Q537" s="108">
        <v>1199.0</v>
      </c>
      <c r="R537" s="12">
        <f t="shared" si="10"/>
        <v>1390.84</v>
      </c>
      <c r="S537" s="8" t="s">
        <v>238</v>
      </c>
      <c r="T537" s="9" t="s">
        <v>2942</v>
      </c>
      <c r="U537" s="9" t="s">
        <v>2943</v>
      </c>
      <c r="V537" s="13">
        <v>45567.0</v>
      </c>
      <c r="W537" s="8" t="s">
        <v>3529</v>
      </c>
      <c r="X537" s="11"/>
      <c r="Y537" s="23"/>
      <c r="Z537" s="11"/>
      <c r="AA537" s="11" t="s">
        <v>3529</v>
      </c>
      <c r="AB537" s="11"/>
      <c r="AC537" s="15"/>
      <c r="AD537" s="11"/>
      <c r="AE537" s="11"/>
      <c r="AF537" s="8" t="s">
        <v>3530</v>
      </c>
      <c r="AG537" s="8">
        <f>'Disponibilidad en canales comer'!M400</f>
        <v>1</v>
      </c>
      <c r="AH537" s="8">
        <f>COUNTIF('Composición de COMBOS'!B:B,A537)</f>
        <v>1</v>
      </c>
      <c r="AI537" s="8">
        <v>1.0</v>
      </c>
      <c r="AJ537" s="8">
        <v>1.0</v>
      </c>
      <c r="AK537" s="8" t="s">
        <v>75</v>
      </c>
      <c r="AL537" s="17">
        <v>15.7</v>
      </c>
      <c r="AM537" s="17">
        <v>40.7</v>
      </c>
      <c r="AN537" s="17">
        <v>51.9</v>
      </c>
      <c r="AO537" s="17">
        <v>31.5</v>
      </c>
      <c r="AP537" s="19">
        <v>0.0</v>
      </c>
      <c r="AQ537" s="19">
        <v>0.0</v>
      </c>
      <c r="AR537" s="19">
        <v>0.0</v>
      </c>
      <c r="AS537" s="19">
        <v>0.0</v>
      </c>
      <c r="AT537" s="17">
        <v>17.45</v>
      </c>
      <c r="AU537" s="17">
        <v>49.5</v>
      </c>
      <c r="AV537" s="17">
        <v>58.4</v>
      </c>
      <c r="AW537" s="17">
        <v>36.8</v>
      </c>
      <c r="AX537" s="17">
        <f t="shared" si="3"/>
        <v>21.276288</v>
      </c>
      <c r="AY537" s="17">
        <v>0.0</v>
      </c>
      <c r="AZ537" s="17">
        <v>0.0</v>
      </c>
      <c r="BA537" s="17">
        <v>0.0</v>
      </c>
      <c r="BB537" s="17">
        <v>0.0</v>
      </c>
      <c r="BC537" s="17">
        <f t="shared" si="11"/>
        <v>0</v>
      </c>
      <c r="BD537" s="8" t="s">
        <v>3280</v>
      </c>
      <c r="BE537" s="20" t="s">
        <v>3531</v>
      </c>
    </row>
    <row r="538" ht="15.75" customHeight="1">
      <c r="A538" s="33">
        <v>6000074.0</v>
      </c>
      <c r="B538" s="8"/>
      <c r="C538" s="8">
        <v>6.0</v>
      </c>
      <c r="D538" s="8" t="s">
        <v>2934</v>
      </c>
      <c r="E538" s="8">
        <v>7.0</v>
      </c>
      <c r="F538" s="8" t="s">
        <v>2935</v>
      </c>
      <c r="G538" s="8">
        <v>3.0</v>
      </c>
      <c r="H538" s="8" t="s">
        <v>2936</v>
      </c>
      <c r="I538" s="8" t="s">
        <v>3532</v>
      </c>
      <c r="J538" s="8">
        <v>6.94427167439E12</v>
      </c>
      <c r="K538" s="8" t="s">
        <v>3532</v>
      </c>
      <c r="L538" s="8" t="s">
        <v>3533</v>
      </c>
      <c r="M538" s="21" t="s">
        <v>3534</v>
      </c>
      <c r="N538" s="11">
        <f t="shared" si="1"/>
        <v>26</v>
      </c>
      <c r="O538" s="8" t="s">
        <v>3274</v>
      </c>
      <c r="P538" s="8" t="s">
        <v>3280</v>
      </c>
      <c r="Q538" s="108">
        <v>1630.0</v>
      </c>
      <c r="R538" s="12">
        <f t="shared" si="10"/>
        <v>1890.8</v>
      </c>
      <c r="S538" s="8" t="s">
        <v>238</v>
      </c>
      <c r="T538" s="9" t="s">
        <v>2942</v>
      </c>
      <c r="U538" s="9" t="s">
        <v>2943</v>
      </c>
      <c r="V538" s="13">
        <v>45597.0</v>
      </c>
      <c r="W538" s="8" t="s">
        <v>3535</v>
      </c>
      <c r="X538" s="11"/>
      <c r="Y538" s="23"/>
      <c r="Z538" s="11"/>
      <c r="AA538" s="11"/>
      <c r="AB538" s="11"/>
      <c r="AC538" s="15"/>
      <c r="AD538" s="11"/>
      <c r="AE538" s="11" t="s">
        <v>3535</v>
      </c>
      <c r="AF538" s="8" t="s">
        <v>3536</v>
      </c>
      <c r="AG538" s="8">
        <v>1.0</v>
      </c>
      <c r="AH538" s="8">
        <v>0.0</v>
      </c>
      <c r="AI538" s="8">
        <v>1.0</v>
      </c>
      <c r="AJ538" s="8">
        <v>1.0</v>
      </c>
      <c r="AK538" s="8" t="s">
        <v>75</v>
      </c>
      <c r="AL538" s="17">
        <v>16.7</v>
      </c>
      <c r="AM538" s="17">
        <v>55.3</v>
      </c>
      <c r="AN538" s="17">
        <v>48.8</v>
      </c>
      <c r="AO538" s="17">
        <v>32.7</v>
      </c>
      <c r="AP538" s="19">
        <v>0.0</v>
      </c>
      <c r="AQ538" s="19">
        <v>0.0</v>
      </c>
      <c r="AR538" s="19">
        <v>0.0</v>
      </c>
      <c r="AS538" s="19">
        <v>0.0</v>
      </c>
      <c r="AT538" s="17">
        <v>18.5</v>
      </c>
      <c r="AU538" s="17">
        <v>61.9</v>
      </c>
      <c r="AV538" s="17">
        <v>52.1</v>
      </c>
      <c r="AW538" s="17">
        <v>38.1</v>
      </c>
      <c r="AX538" s="17">
        <f t="shared" si="3"/>
        <v>24.5744238</v>
      </c>
      <c r="AY538" s="17">
        <v>0.0</v>
      </c>
      <c r="AZ538" s="17">
        <v>0.0</v>
      </c>
      <c r="BA538" s="17">
        <v>0.0</v>
      </c>
      <c r="BB538" s="17">
        <v>0.0</v>
      </c>
      <c r="BC538" s="17">
        <v>0.0</v>
      </c>
      <c r="BD538" s="8" t="s">
        <v>76</v>
      </c>
      <c r="BE538" s="20" t="s">
        <v>3537</v>
      </c>
    </row>
    <row r="539" ht="15.75" customHeight="1">
      <c r="A539" s="33">
        <v>6000075.0</v>
      </c>
      <c r="B539" s="8"/>
      <c r="C539" s="8">
        <v>6.0</v>
      </c>
      <c r="D539" s="8" t="s">
        <v>2934</v>
      </c>
      <c r="E539" s="8">
        <v>7.0</v>
      </c>
      <c r="F539" s="8" t="s">
        <v>2935</v>
      </c>
      <c r="G539" s="8">
        <v>2.0</v>
      </c>
      <c r="H539" s="32" t="s">
        <v>3110</v>
      </c>
      <c r="I539" s="8" t="s">
        <v>3538</v>
      </c>
      <c r="J539" s="8">
        <v>6.944271675069E12</v>
      </c>
      <c r="K539" s="8" t="s">
        <v>3538</v>
      </c>
      <c r="L539" s="8" t="s">
        <v>3539</v>
      </c>
      <c r="M539" s="21" t="s">
        <v>3540</v>
      </c>
      <c r="N539" s="11">
        <f t="shared" si="1"/>
        <v>30</v>
      </c>
      <c r="O539" s="8" t="s">
        <v>3274</v>
      </c>
      <c r="P539" s="8" t="s">
        <v>3280</v>
      </c>
      <c r="Q539" s="108">
        <v>570.0</v>
      </c>
      <c r="R539" s="12">
        <f t="shared" si="10"/>
        <v>661.2</v>
      </c>
      <c r="S539" s="8" t="s">
        <v>238</v>
      </c>
      <c r="T539" s="9" t="s">
        <v>3541</v>
      </c>
      <c r="U539" s="9" t="s">
        <v>3542</v>
      </c>
      <c r="V539" s="13">
        <v>45602.0</v>
      </c>
      <c r="W539" s="8" t="s">
        <v>3543</v>
      </c>
      <c r="X539" s="11"/>
      <c r="Y539" s="23"/>
      <c r="Z539" s="11"/>
      <c r="AA539" s="11" t="s">
        <v>3543</v>
      </c>
      <c r="AB539" s="11"/>
      <c r="AC539" s="15" t="s">
        <v>3543</v>
      </c>
      <c r="AD539" s="11"/>
      <c r="AE539" s="11"/>
      <c r="AF539" s="8"/>
      <c r="AG539" s="8">
        <v>1.0</v>
      </c>
      <c r="AH539" s="8">
        <v>0.0</v>
      </c>
      <c r="AI539" s="8">
        <v>1.0</v>
      </c>
      <c r="AJ539" s="8">
        <v>1.0</v>
      </c>
      <c r="AK539" s="8" t="s">
        <v>75</v>
      </c>
      <c r="AL539" s="17">
        <v>3.62</v>
      </c>
      <c r="AM539" s="17">
        <v>30.1</v>
      </c>
      <c r="AN539" s="17">
        <v>37.7</v>
      </c>
      <c r="AO539" s="17">
        <v>22.5</v>
      </c>
      <c r="AP539" s="19">
        <v>0.0</v>
      </c>
      <c r="AQ539" s="19">
        <v>0.0</v>
      </c>
      <c r="AR539" s="19">
        <v>0.0</v>
      </c>
      <c r="AS539" s="19">
        <v>0.0</v>
      </c>
      <c r="AT539" s="17">
        <v>4.64</v>
      </c>
      <c r="AU539" s="17">
        <v>35.5</v>
      </c>
      <c r="AV539" s="17">
        <v>43.3</v>
      </c>
      <c r="AW539" s="17">
        <v>29.5</v>
      </c>
      <c r="AX539" s="17">
        <f t="shared" si="3"/>
        <v>9.069185</v>
      </c>
      <c r="AY539" s="17">
        <v>0.0</v>
      </c>
      <c r="AZ539" s="17">
        <v>0.0</v>
      </c>
      <c r="BA539" s="17">
        <v>0.0</v>
      </c>
      <c r="BB539" s="17">
        <v>0.0</v>
      </c>
      <c r="BC539" s="17">
        <v>0.0</v>
      </c>
      <c r="BD539" s="8" t="s">
        <v>3280</v>
      </c>
      <c r="BE539" s="20" t="s">
        <v>3544</v>
      </c>
    </row>
    <row r="540" ht="15.75" customHeight="1">
      <c r="A540" s="33">
        <v>6000076.0</v>
      </c>
      <c r="B540" s="8"/>
      <c r="C540" s="8">
        <v>6.0</v>
      </c>
      <c r="D540" s="8" t="s">
        <v>2934</v>
      </c>
      <c r="E540" s="8">
        <v>7.0</v>
      </c>
      <c r="F540" s="8" t="s">
        <v>2935</v>
      </c>
      <c r="G540" s="8">
        <v>3.0</v>
      </c>
      <c r="H540" s="8" t="s">
        <v>2936</v>
      </c>
      <c r="I540" s="8" t="s">
        <v>3545</v>
      </c>
      <c r="J540" s="8">
        <v>7.57638614726E11</v>
      </c>
      <c r="K540" s="8" t="s">
        <v>3545</v>
      </c>
      <c r="L540" s="8" t="s">
        <v>3546</v>
      </c>
      <c r="M540" s="21" t="s">
        <v>3547</v>
      </c>
      <c r="N540" s="11">
        <f t="shared" si="1"/>
        <v>30</v>
      </c>
      <c r="O540" s="8" t="s">
        <v>3548</v>
      </c>
      <c r="P540" s="8" t="s">
        <v>3549</v>
      </c>
      <c r="Q540" s="108">
        <v>1130.11</v>
      </c>
      <c r="R540" s="12">
        <f t="shared" si="10"/>
        <v>1310.9276</v>
      </c>
      <c r="S540" s="8" t="s">
        <v>238</v>
      </c>
      <c r="T540" s="9" t="s">
        <v>2942</v>
      </c>
      <c r="U540" s="9" t="s">
        <v>2943</v>
      </c>
      <c r="V540" s="13">
        <v>45678.0</v>
      </c>
      <c r="W540" s="8" t="s">
        <v>3550</v>
      </c>
      <c r="X540" s="11"/>
      <c r="Y540" s="23"/>
      <c r="Z540" s="11"/>
      <c r="AA540" s="11"/>
      <c r="AB540" s="11"/>
      <c r="AC540" s="15"/>
      <c r="AD540" s="11"/>
      <c r="AE540" s="11"/>
      <c r="AF540" s="8" t="s">
        <v>3551</v>
      </c>
      <c r="AG540" s="8">
        <v>0.0</v>
      </c>
      <c r="AH540" s="8">
        <v>0.0</v>
      </c>
      <c r="AI540" s="8">
        <v>1.0</v>
      </c>
      <c r="AJ540" s="8">
        <v>1.0</v>
      </c>
      <c r="AK540" s="8" t="s">
        <v>75</v>
      </c>
      <c r="AL540" s="17">
        <v>10.2</v>
      </c>
      <c r="AM540" s="17">
        <v>32.4</v>
      </c>
      <c r="AN540" s="17">
        <v>44.0</v>
      </c>
      <c r="AO540" s="17">
        <v>25.8</v>
      </c>
      <c r="AP540" s="19">
        <v>0.0</v>
      </c>
      <c r="AQ540" s="19">
        <v>0.0</v>
      </c>
      <c r="AR540" s="19">
        <v>0.0</v>
      </c>
      <c r="AS540" s="19">
        <v>0.0</v>
      </c>
      <c r="AT540" s="17">
        <v>12.2</v>
      </c>
      <c r="AU540" s="17">
        <v>38.0</v>
      </c>
      <c r="AV540" s="17">
        <v>48.8</v>
      </c>
      <c r="AW540" s="17">
        <v>29.1</v>
      </c>
      <c r="AX540" s="17">
        <f t="shared" si="3"/>
        <v>10.792608</v>
      </c>
      <c r="AY540" s="17">
        <v>0.0</v>
      </c>
      <c r="AZ540" s="17">
        <v>0.0</v>
      </c>
      <c r="BA540" s="17">
        <v>0.0</v>
      </c>
      <c r="BB540" s="17">
        <v>0.0</v>
      </c>
      <c r="BC540" s="17">
        <v>0.0</v>
      </c>
      <c r="BD540" s="8" t="s">
        <v>76</v>
      </c>
      <c r="BE540" s="109"/>
    </row>
    <row r="541" ht="15.75" customHeight="1">
      <c r="A541" s="33">
        <v>6000077.0</v>
      </c>
      <c r="B541" s="8"/>
      <c r="C541" s="8">
        <v>6.0</v>
      </c>
      <c r="D541" s="8" t="s">
        <v>2934</v>
      </c>
      <c r="E541" s="8">
        <v>7.0</v>
      </c>
      <c r="F541" s="8" t="s">
        <v>2935</v>
      </c>
      <c r="G541" s="8">
        <v>3.0</v>
      </c>
      <c r="H541" s="8" t="s">
        <v>2936</v>
      </c>
      <c r="I541" s="8" t="s">
        <v>3552</v>
      </c>
      <c r="J541" s="8">
        <v>7.57638614733E11</v>
      </c>
      <c r="K541" s="8" t="s">
        <v>3552</v>
      </c>
      <c r="L541" s="8" t="s">
        <v>3553</v>
      </c>
      <c r="M541" s="21" t="s">
        <v>3554</v>
      </c>
      <c r="N541" s="11">
        <f t="shared" si="1"/>
        <v>29</v>
      </c>
      <c r="O541" s="8" t="s">
        <v>3548</v>
      </c>
      <c r="P541" s="8" t="s">
        <v>3549</v>
      </c>
      <c r="Q541" s="108">
        <v>1507.53</v>
      </c>
      <c r="R541" s="12">
        <f t="shared" si="10"/>
        <v>1748.7348</v>
      </c>
      <c r="S541" s="8" t="s">
        <v>238</v>
      </c>
      <c r="T541" s="9" t="s">
        <v>2942</v>
      </c>
      <c r="U541" s="9" t="s">
        <v>2943</v>
      </c>
      <c r="V541" s="13">
        <v>45678.0</v>
      </c>
      <c r="W541" s="8" t="s">
        <v>3555</v>
      </c>
      <c r="X541" s="11"/>
      <c r="Y541" s="23"/>
      <c r="Z541" s="11"/>
      <c r="AA541" s="11"/>
      <c r="AB541" s="11"/>
      <c r="AC541" s="15"/>
      <c r="AD541" s="11"/>
      <c r="AE541" s="11"/>
      <c r="AF541" s="8" t="s">
        <v>3556</v>
      </c>
      <c r="AG541" s="8">
        <v>0.0</v>
      </c>
      <c r="AH541" s="8">
        <v>0.0</v>
      </c>
      <c r="AI541" s="8">
        <v>1.0</v>
      </c>
      <c r="AJ541" s="8">
        <v>1.0</v>
      </c>
      <c r="AK541" s="8" t="s">
        <v>75</v>
      </c>
      <c r="AL541" s="17">
        <v>14.3</v>
      </c>
      <c r="AM541" s="17">
        <v>43.0</v>
      </c>
      <c r="AN541" s="17">
        <v>51.3</v>
      </c>
      <c r="AO541" s="17">
        <v>30.7</v>
      </c>
      <c r="AP541" s="19">
        <v>0.0</v>
      </c>
      <c r="AQ541" s="19">
        <v>0.0</v>
      </c>
      <c r="AR541" s="19">
        <v>0.0</v>
      </c>
      <c r="AS541" s="19">
        <v>0.0</v>
      </c>
      <c r="AT541" s="17">
        <v>16.0</v>
      </c>
      <c r="AU541" s="17">
        <v>46.0</v>
      </c>
      <c r="AV541" s="17">
        <v>57.9</v>
      </c>
      <c r="AW541" s="17">
        <v>36.2</v>
      </c>
      <c r="AX541" s="17">
        <f t="shared" si="3"/>
        <v>19.283016</v>
      </c>
      <c r="AY541" s="17">
        <v>0.0</v>
      </c>
      <c r="AZ541" s="17">
        <v>0.0</v>
      </c>
      <c r="BA541" s="17">
        <v>0.0</v>
      </c>
      <c r="BB541" s="17">
        <v>0.0</v>
      </c>
      <c r="BC541" s="17">
        <v>0.0</v>
      </c>
      <c r="BD541" s="8" t="s">
        <v>76</v>
      </c>
      <c r="BE541" s="20" t="s">
        <v>3557</v>
      </c>
    </row>
    <row r="542" ht="15.75" customHeight="1">
      <c r="A542" s="110">
        <v>6000078.0</v>
      </c>
      <c r="B542" s="8"/>
      <c r="C542" s="8">
        <v>6.0</v>
      </c>
      <c r="D542" s="8" t="s">
        <v>2934</v>
      </c>
      <c r="E542" s="8">
        <v>7.0</v>
      </c>
      <c r="F542" s="8" t="s">
        <v>2935</v>
      </c>
      <c r="G542" s="8">
        <v>3.0</v>
      </c>
      <c r="H542" s="8" t="s">
        <v>2936</v>
      </c>
      <c r="I542" s="8" t="s">
        <v>3558</v>
      </c>
      <c r="J542" s="8">
        <v>6.944271673294E12</v>
      </c>
      <c r="K542" s="8" t="s">
        <v>3558</v>
      </c>
      <c r="L542" s="8" t="s">
        <v>3559</v>
      </c>
      <c r="M542" s="21" t="s">
        <v>3560</v>
      </c>
      <c r="N542" s="11">
        <f t="shared" si="1"/>
        <v>22</v>
      </c>
      <c r="O542" s="8" t="s">
        <v>3274</v>
      </c>
      <c r="P542" s="8" t="s">
        <v>3280</v>
      </c>
      <c r="Q542" s="108">
        <v>1647.0</v>
      </c>
      <c r="R542" s="12">
        <f t="shared" si="10"/>
        <v>1910.52</v>
      </c>
      <c r="S542" s="8" t="s">
        <v>238</v>
      </c>
      <c r="T542" s="9" t="s">
        <v>2942</v>
      </c>
      <c r="U542" s="9" t="s">
        <v>2943</v>
      </c>
      <c r="V542" s="13">
        <v>45716.0</v>
      </c>
      <c r="W542" s="8" t="s">
        <v>3559</v>
      </c>
      <c r="X542" s="11"/>
      <c r="Y542" s="23"/>
      <c r="Z542" s="11"/>
      <c r="AA542" s="11"/>
      <c r="AB542" s="11"/>
      <c r="AC542" s="15"/>
      <c r="AD542" s="11"/>
      <c r="AE542" s="11"/>
      <c r="AF542" s="8"/>
      <c r="AG542" s="8"/>
      <c r="AH542" s="8"/>
      <c r="AI542" s="8"/>
      <c r="AJ542" s="8"/>
      <c r="AK542" s="8" t="s">
        <v>75</v>
      </c>
      <c r="AL542" s="17">
        <v>46.0</v>
      </c>
      <c r="AM542" s="17">
        <v>42.5</v>
      </c>
      <c r="AN542" s="17">
        <v>51.9</v>
      </c>
      <c r="AO542" s="17">
        <v>31.5</v>
      </c>
      <c r="AP542" s="19">
        <v>0.0</v>
      </c>
      <c r="AQ542" s="19">
        <v>0.0</v>
      </c>
      <c r="AR542" s="19">
        <v>0.0</v>
      </c>
      <c r="AS542" s="19">
        <v>0.0</v>
      </c>
      <c r="AT542" s="17">
        <v>50.8</v>
      </c>
      <c r="AU542" s="17">
        <v>49.5</v>
      </c>
      <c r="AV542" s="17">
        <v>58.4</v>
      </c>
      <c r="AW542" s="17">
        <v>49.5</v>
      </c>
      <c r="AX542" s="17">
        <f t="shared" si="3"/>
        <v>28.61892</v>
      </c>
      <c r="AY542" s="17">
        <v>0.0</v>
      </c>
      <c r="AZ542" s="17">
        <v>0.0</v>
      </c>
      <c r="BA542" s="17">
        <v>0.0</v>
      </c>
      <c r="BB542" s="17">
        <v>0.0</v>
      </c>
      <c r="BC542" s="17">
        <v>0.0</v>
      </c>
      <c r="BD542" s="8" t="s">
        <v>76</v>
      </c>
      <c r="BE542" s="109"/>
    </row>
    <row r="543" ht="15.75" customHeight="1">
      <c r="A543" s="11">
        <v>7000001.0</v>
      </c>
      <c r="B543" s="8" t="s">
        <v>3561</v>
      </c>
      <c r="C543" s="8">
        <v>7.0</v>
      </c>
      <c r="D543" s="8" t="s">
        <v>2956</v>
      </c>
      <c r="E543" s="8">
        <v>1.0</v>
      </c>
      <c r="F543" s="8" t="s">
        <v>3562</v>
      </c>
      <c r="G543" s="8">
        <v>1.0</v>
      </c>
      <c r="H543" s="8" t="s">
        <v>3563</v>
      </c>
      <c r="I543" s="11" t="s">
        <v>3564</v>
      </c>
      <c r="J543" s="11">
        <v>8.50007449858E11</v>
      </c>
      <c r="K543" s="11" t="s">
        <v>3564</v>
      </c>
      <c r="L543" s="11" t="s">
        <v>3565</v>
      </c>
      <c r="M543" s="26" t="s">
        <v>3566</v>
      </c>
      <c r="N543" s="11">
        <f t="shared" si="1"/>
        <v>25</v>
      </c>
      <c r="O543" s="8" t="s">
        <v>2940</v>
      </c>
      <c r="P543" s="8" t="s">
        <v>2941</v>
      </c>
      <c r="Q543" s="29"/>
      <c r="R543" s="12">
        <f t="shared" si="10"/>
        <v>0</v>
      </c>
      <c r="S543" s="8" t="s">
        <v>68</v>
      </c>
      <c r="T543" s="9" t="s">
        <v>3567</v>
      </c>
      <c r="U543" s="9" t="s">
        <v>3568</v>
      </c>
      <c r="V543" s="13">
        <v>45152.0</v>
      </c>
      <c r="W543" s="11" t="s">
        <v>3569</v>
      </c>
      <c r="X543" s="11"/>
      <c r="Y543" s="23"/>
      <c r="Z543" s="11"/>
      <c r="AA543" s="11"/>
      <c r="AB543" s="11"/>
      <c r="AC543" s="15"/>
      <c r="AD543" s="11"/>
      <c r="AE543" s="11"/>
      <c r="AF543" s="11" t="s">
        <v>3570</v>
      </c>
      <c r="AG543" s="8">
        <f>'Disponibilidad en canales comer'!M399</f>
        <v>0</v>
      </c>
      <c r="AH543" s="8">
        <f>COUNTIF('Composición de COMBOS'!B:B,A543)</f>
        <v>0</v>
      </c>
      <c r="AI543" s="8">
        <v>1.0</v>
      </c>
      <c r="AJ543" s="8">
        <v>1.0</v>
      </c>
      <c r="AK543" s="8" t="s">
        <v>75</v>
      </c>
      <c r="AL543" s="16">
        <v>1.5</v>
      </c>
      <c r="AM543" s="16">
        <v>9.8</v>
      </c>
      <c r="AN543" s="16">
        <v>19.8</v>
      </c>
      <c r="AO543" s="16">
        <v>16.0</v>
      </c>
      <c r="AP543" s="19">
        <v>0.0</v>
      </c>
      <c r="AQ543" s="19">
        <v>0.0</v>
      </c>
      <c r="AR543" s="19">
        <v>0.0</v>
      </c>
      <c r="AS543" s="19">
        <v>0.0</v>
      </c>
      <c r="AT543" s="16">
        <v>2.5</v>
      </c>
      <c r="AU543" s="16">
        <v>14.0</v>
      </c>
      <c r="AV543" s="16">
        <v>23.0</v>
      </c>
      <c r="AW543" s="16">
        <v>23.0</v>
      </c>
      <c r="AX543" s="17">
        <f t="shared" si="3"/>
        <v>1.4812</v>
      </c>
      <c r="AY543" s="17">
        <v>0.0</v>
      </c>
      <c r="AZ543" s="17">
        <v>0.0</v>
      </c>
      <c r="BA543" s="17">
        <v>0.0</v>
      </c>
      <c r="BB543" s="17">
        <v>0.0</v>
      </c>
      <c r="BC543" s="17">
        <f t="shared" ref="BC543:BC598" si="12">(AZ543*BB543*BA543)/5000</f>
        <v>0</v>
      </c>
      <c r="BD543" s="8" t="s">
        <v>2946</v>
      </c>
      <c r="BE543" s="22" t="s">
        <v>3571</v>
      </c>
    </row>
    <row r="544" ht="15.75" customHeight="1">
      <c r="A544" s="11">
        <v>7000002.0</v>
      </c>
      <c r="B544" s="8"/>
      <c r="C544" s="8">
        <v>7.0</v>
      </c>
      <c r="D544" s="8" t="s">
        <v>2956</v>
      </c>
      <c r="E544" s="8">
        <v>5.0</v>
      </c>
      <c r="F544" s="8" t="s">
        <v>3572</v>
      </c>
      <c r="G544" s="8">
        <v>1.0</v>
      </c>
      <c r="H544" s="8" t="s">
        <v>3573</v>
      </c>
      <c r="I544" s="8" t="s">
        <v>3574</v>
      </c>
      <c r="J544" s="8">
        <v>6.940461937009E12</v>
      </c>
      <c r="K544" s="8" t="s">
        <v>3574</v>
      </c>
      <c r="L544" s="11" t="s">
        <v>3575</v>
      </c>
      <c r="M544" s="26" t="s">
        <v>3576</v>
      </c>
      <c r="N544" s="11">
        <f t="shared" si="1"/>
        <v>25</v>
      </c>
      <c r="O544" s="8" t="s">
        <v>3274</v>
      </c>
      <c r="P544" s="8" t="s">
        <v>3280</v>
      </c>
      <c r="Q544" s="29">
        <v>3606.8224137931</v>
      </c>
      <c r="R544" s="12">
        <f t="shared" si="10"/>
        <v>4183.914</v>
      </c>
      <c r="S544" s="8" t="s">
        <v>238</v>
      </c>
      <c r="T544" s="34" t="s">
        <v>3577</v>
      </c>
      <c r="U544" s="34" t="s">
        <v>3578</v>
      </c>
      <c r="V544" s="13">
        <v>45461.0</v>
      </c>
      <c r="W544" s="11" t="s">
        <v>3579</v>
      </c>
      <c r="X544" s="11"/>
      <c r="Y544" s="23"/>
      <c r="Z544" s="11"/>
      <c r="AA544" s="11" t="s">
        <v>3579</v>
      </c>
      <c r="AB544" s="11"/>
      <c r="AC544" s="15"/>
      <c r="AD544" s="11"/>
      <c r="AE544" s="11"/>
      <c r="AF544" s="11" t="s">
        <v>3580</v>
      </c>
      <c r="AG544" s="8">
        <f>'Disponibilidad en canales comer'!M400</f>
        <v>1</v>
      </c>
      <c r="AH544" s="8">
        <f>COUNTIF('Composición de COMBOS'!B:B,A544)</f>
        <v>0</v>
      </c>
      <c r="AI544" s="8">
        <v>1.0</v>
      </c>
      <c r="AJ544" s="8">
        <v>1.0</v>
      </c>
      <c r="AK544" s="8" t="s">
        <v>75</v>
      </c>
      <c r="AL544" s="17">
        <v>31.0</v>
      </c>
      <c r="AM544" s="17">
        <v>56.2</v>
      </c>
      <c r="AN544" s="17">
        <v>81.2</v>
      </c>
      <c r="AO544" s="17">
        <v>85.0</v>
      </c>
      <c r="AP544" s="19">
        <v>0.0</v>
      </c>
      <c r="AQ544" s="19">
        <v>0.0</v>
      </c>
      <c r="AR544" s="19">
        <v>0.0</v>
      </c>
      <c r="AS544" s="19">
        <v>0.0</v>
      </c>
      <c r="AT544" s="17">
        <v>34.0</v>
      </c>
      <c r="AU544" s="17">
        <v>57.8</v>
      </c>
      <c r="AV544" s="17">
        <v>85.3</v>
      </c>
      <c r="AW544" s="17">
        <v>88.8</v>
      </c>
      <c r="AX544" s="17">
        <f t="shared" si="3"/>
        <v>87.5628384</v>
      </c>
      <c r="AY544" s="19">
        <v>0.0</v>
      </c>
      <c r="AZ544" s="19">
        <v>0.0</v>
      </c>
      <c r="BA544" s="19">
        <v>0.0</v>
      </c>
      <c r="BB544" s="19">
        <v>0.0</v>
      </c>
      <c r="BC544" s="17">
        <f t="shared" si="12"/>
        <v>0</v>
      </c>
      <c r="BD544" s="8" t="s">
        <v>3280</v>
      </c>
      <c r="BE544" s="22" t="s">
        <v>3581</v>
      </c>
    </row>
    <row r="545" ht="15.75" customHeight="1">
      <c r="A545" s="11">
        <v>7000003.0</v>
      </c>
      <c r="B545" s="8" t="s">
        <v>3582</v>
      </c>
      <c r="C545" s="8">
        <v>7.0</v>
      </c>
      <c r="D545" s="8" t="s">
        <v>2956</v>
      </c>
      <c r="E545" s="8">
        <v>1.0</v>
      </c>
      <c r="F545" s="8" t="s">
        <v>3562</v>
      </c>
      <c r="G545" s="8">
        <v>1.0</v>
      </c>
      <c r="H545" s="8" t="s">
        <v>3563</v>
      </c>
      <c r="I545" s="11" t="s">
        <v>3583</v>
      </c>
      <c r="J545" s="11">
        <v>8.53030006913E11</v>
      </c>
      <c r="K545" s="11" t="s">
        <v>3583</v>
      </c>
      <c r="L545" s="11" t="s">
        <v>3584</v>
      </c>
      <c r="M545" s="26" t="s">
        <v>3585</v>
      </c>
      <c r="N545" s="11">
        <f t="shared" si="1"/>
        <v>27</v>
      </c>
      <c r="O545" s="8" t="s">
        <v>2940</v>
      </c>
      <c r="P545" s="8" t="s">
        <v>2941</v>
      </c>
      <c r="Q545" s="29"/>
      <c r="R545" s="12">
        <f t="shared" si="10"/>
        <v>0</v>
      </c>
      <c r="S545" s="8" t="s">
        <v>68</v>
      </c>
      <c r="T545" s="9" t="s">
        <v>3567</v>
      </c>
      <c r="U545" s="9" t="s">
        <v>3568</v>
      </c>
      <c r="V545" s="13">
        <v>45156.0</v>
      </c>
      <c r="W545" s="11" t="s">
        <v>3586</v>
      </c>
      <c r="X545" s="11"/>
      <c r="Y545" s="23"/>
      <c r="Z545" s="11"/>
      <c r="AA545" s="11"/>
      <c r="AB545" s="11"/>
      <c r="AC545" s="15"/>
      <c r="AD545" s="11"/>
      <c r="AE545" s="11"/>
      <c r="AF545" s="11" t="s">
        <v>3587</v>
      </c>
      <c r="AG545" s="8">
        <f>'Disponibilidad en canales comer'!M401</f>
        <v>0</v>
      </c>
      <c r="AH545" s="8">
        <f>COUNTIF('Composición de COMBOS'!B:B,A545)</f>
        <v>0</v>
      </c>
      <c r="AI545" s="8">
        <v>1.0</v>
      </c>
      <c r="AJ545" s="8">
        <v>1.0</v>
      </c>
      <c r="AK545" s="8" t="s">
        <v>75</v>
      </c>
      <c r="AL545" s="16">
        <v>0.0</v>
      </c>
      <c r="AM545" s="16">
        <v>12.0</v>
      </c>
      <c r="AN545" s="16">
        <v>29.0</v>
      </c>
      <c r="AO545" s="16">
        <v>43.2</v>
      </c>
      <c r="AP545" s="19">
        <v>0.0</v>
      </c>
      <c r="AQ545" s="19">
        <v>0.0</v>
      </c>
      <c r="AR545" s="19">
        <v>0.0</v>
      </c>
      <c r="AS545" s="19">
        <v>0.0</v>
      </c>
      <c r="AT545" s="16">
        <v>0.0</v>
      </c>
      <c r="AU545" s="16">
        <v>17.5</v>
      </c>
      <c r="AV545" s="16">
        <v>34.5</v>
      </c>
      <c r="AW545" s="16">
        <v>55.5</v>
      </c>
      <c r="AX545" s="17">
        <f t="shared" si="3"/>
        <v>6.701625</v>
      </c>
      <c r="AY545" s="17">
        <v>0.0</v>
      </c>
      <c r="AZ545" s="17">
        <v>0.0</v>
      </c>
      <c r="BA545" s="17">
        <v>0.0</v>
      </c>
      <c r="BB545" s="17">
        <v>0.0</v>
      </c>
      <c r="BC545" s="17">
        <f t="shared" si="12"/>
        <v>0</v>
      </c>
      <c r="BD545" s="8" t="s">
        <v>2946</v>
      </c>
      <c r="BE545" s="22" t="s">
        <v>3588</v>
      </c>
    </row>
    <row r="546" ht="15.75" customHeight="1">
      <c r="A546" s="11">
        <v>7000004.0</v>
      </c>
      <c r="B546" s="8" t="s">
        <v>3589</v>
      </c>
      <c r="C546" s="8">
        <v>7.0</v>
      </c>
      <c r="D546" s="8" t="s">
        <v>2956</v>
      </c>
      <c r="E546" s="8">
        <v>1.0</v>
      </c>
      <c r="F546" s="8" t="s">
        <v>3562</v>
      </c>
      <c r="G546" s="8">
        <v>1.0</v>
      </c>
      <c r="H546" s="8" t="s">
        <v>3563</v>
      </c>
      <c r="I546" s="11" t="s">
        <v>3590</v>
      </c>
      <c r="J546" s="11">
        <v>8.53030006487E11</v>
      </c>
      <c r="K546" s="11" t="s">
        <v>3590</v>
      </c>
      <c r="L546" s="11" t="s">
        <v>3591</v>
      </c>
      <c r="M546" s="26" t="s">
        <v>3592</v>
      </c>
      <c r="N546" s="11">
        <f t="shared" si="1"/>
        <v>27</v>
      </c>
      <c r="O546" s="8" t="s">
        <v>2940</v>
      </c>
      <c r="P546" s="8" t="s">
        <v>2941</v>
      </c>
      <c r="Q546" s="29"/>
      <c r="R546" s="12">
        <f t="shared" si="10"/>
        <v>0</v>
      </c>
      <c r="S546" s="8" t="s">
        <v>68</v>
      </c>
      <c r="T546" s="9" t="s">
        <v>3567</v>
      </c>
      <c r="U546" s="9" t="s">
        <v>3568</v>
      </c>
      <c r="V546" s="13">
        <v>45203.0</v>
      </c>
      <c r="W546" s="11" t="s">
        <v>3593</v>
      </c>
      <c r="X546" s="11"/>
      <c r="Y546" s="23"/>
      <c r="Z546" s="11"/>
      <c r="AA546" s="11"/>
      <c r="AB546" s="11"/>
      <c r="AC546" s="15"/>
      <c r="AD546" s="11"/>
      <c r="AE546" s="11"/>
      <c r="AF546" s="11" t="s">
        <v>3594</v>
      </c>
      <c r="AG546" s="8">
        <f>'Disponibilidad en canales comer'!M402</f>
        <v>0</v>
      </c>
      <c r="AH546" s="8">
        <f>COUNTIF('Composición de COMBOS'!B:B,A546)</f>
        <v>0</v>
      </c>
      <c r="AI546" s="8">
        <v>1.0</v>
      </c>
      <c r="AJ546" s="8">
        <v>1.0</v>
      </c>
      <c r="AK546" s="8" t="s">
        <v>75</v>
      </c>
      <c r="AL546" s="16">
        <v>0.0</v>
      </c>
      <c r="AM546" s="16">
        <v>13.0</v>
      </c>
      <c r="AN546" s="16">
        <v>47.2</v>
      </c>
      <c r="AO546" s="16">
        <v>27.2</v>
      </c>
      <c r="AP546" s="19">
        <v>0.0</v>
      </c>
      <c r="AQ546" s="19">
        <v>0.0</v>
      </c>
      <c r="AR546" s="19">
        <v>0.0</v>
      </c>
      <c r="AS546" s="19">
        <v>0.0</v>
      </c>
      <c r="AT546" s="16">
        <v>0.0</v>
      </c>
      <c r="AU546" s="16">
        <v>22.0</v>
      </c>
      <c r="AV546" s="16">
        <v>61.5</v>
      </c>
      <c r="AW546" s="16">
        <v>31.5</v>
      </c>
      <c r="AX546" s="17">
        <f t="shared" si="3"/>
        <v>8.5239</v>
      </c>
      <c r="AY546" s="17">
        <v>0.0</v>
      </c>
      <c r="AZ546" s="17">
        <v>0.0</v>
      </c>
      <c r="BA546" s="17">
        <v>0.0</v>
      </c>
      <c r="BB546" s="17">
        <v>0.0</v>
      </c>
      <c r="BC546" s="17">
        <f t="shared" si="12"/>
        <v>0</v>
      </c>
      <c r="BD546" s="8" t="s">
        <v>2946</v>
      </c>
      <c r="BE546" s="22" t="s">
        <v>3595</v>
      </c>
    </row>
    <row r="547" ht="15.75" customHeight="1">
      <c r="A547" s="11">
        <v>7000005.0</v>
      </c>
      <c r="B547" s="8" t="s">
        <v>3596</v>
      </c>
      <c r="C547" s="8">
        <v>7.0</v>
      </c>
      <c r="D547" s="8" t="s">
        <v>2956</v>
      </c>
      <c r="E547" s="8">
        <v>1.0</v>
      </c>
      <c r="F547" s="8" t="s">
        <v>3562</v>
      </c>
      <c r="G547" s="8">
        <v>1.0</v>
      </c>
      <c r="H547" s="8" t="s">
        <v>3563</v>
      </c>
      <c r="I547" s="11" t="s">
        <v>3597</v>
      </c>
      <c r="J547" s="11">
        <v>8.53030006494E11</v>
      </c>
      <c r="K547" s="11" t="s">
        <v>3597</v>
      </c>
      <c r="L547" s="11" t="s">
        <v>3598</v>
      </c>
      <c r="M547" s="26" t="s">
        <v>3599</v>
      </c>
      <c r="N547" s="11">
        <f t="shared" si="1"/>
        <v>25</v>
      </c>
      <c r="O547" s="8" t="s">
        <v>2940</v>
      </c>
      <c r="P547" s="8" t="s">
        <v>2941</v>
      </c>
      <c r="Q547" s="29">
        <v>2274.0</v>
      </c>
      <c r="R547" s="12">
        <f t="shared" si="10"/>
        <v>2637.84</v>
      </c>
      <c r="S547" s="8" t="s">
        <v>238</v>
      </c>
      <c r="T547" s="9" t="s">
        <v>3567</v>
      </c>
      <c r="U547" s="9" t="s">
        <v>3568</v>
      </c>
      <c r="V547" s="13">
        <v>45119.0</v>
      </c>
      <c r="W547" s="11" t="s">
        <v>3600</v>
      </c>
      <c r="X547" s="11"/>
      <c r="Y547" s="23"/>
      <c r="Z547" s="11"/>
      <c r="AA547" s="11"/>
      <c r="AB547" s="11"/>
      <c r="AC547" s="15"/>
      <c r="AD547" s="11"/>
      <c r="AE547" s="11"/>
      <c r="AF547" s="11" t="s">
        <v>3601</v>
      </c>
      <c r="AG547" s="8">
        <v>2.0</v>
      </c>
      <c r="AH547" s="8">
        <f>COUNTIF('Composición de COMBOS'!B:B,A547)</f>
        <v>0</v>
      </c>
      <c r="AI547" s="8">
        <v>1.0</v>
      </c>
      <c r="AJ547" s="8">
        <v>1.0</v>
      </c>
      <c r="AK547" s="8" t="s">
        <v>75</v>
      </c>
      <c r="AL547" s="16">
        <v>9.0</v>
      </c>
      <c r="AM547" s="16">
        <v>23.0</v>
      </c>
      <c r="AN547" s="16">
        <v>40.0</v>
      </c>
      <c r="AO547" s="16">
        <v>71.0</v>
      </c>
      <c r="AP547" s="19">
        <v>0.0</v>
      </c>
      <c r="AQ547" s="19">
        <v>0.0</v>
      </c>
      <c r="AR547" s="19">
        <v>0.0</v>
      </c>
      <c r="AS547" s="19">
        <v>0.0</v>
      </c>
      <c r="AT547" s="16">
        <v>9.6</v>
      </c>
      <c r="AU547" s="16">
        <v>23.5</v>
      </c>
      <c r="AV547" s="16">
        <v>71.5</v>
      </c>
      <c r="AW547" s="16">
        <v>40.0</v>
      </c>
      <c r="AX547" s="17">
        <f t="shared" si="3"/>
        <v>13.442</v>
      </c>
      <c r="AY547" s="17">
        <v>0.0</v>
      </c>
      <c r="AZ547" s="17">
        <v>0.0</v>
      </c>
      <c r="BA547" s="17">
        <v>0.0</v>
      </c>
      <c r="BB547" s="17">
        <v>0.0</v>
      </c>
      <c r="BC547" s="17">
        <f t="shared" si="12"/>
        <v>0</v>
      </c>
      <c r="BD547" s="8" t="s">
        <v>76</v>
      </c>
      <c r="BE547" s="22" t="s">
        <v>3602</v>
      </c>
    </row>
    <row r="548" ht="15.75" customHeight="1">
      <c r="A548" s="11">
        <v>7000006.0</v>
      </c>
      <c r="B548" s="8" t="s">
        <v>3603</v>
      </c>
      <c r="C548" s="8">
        <v>7.0</v>
      </c>
      <c r="D548" s="8" t="s">
        <v>2956</v>
      </c>
      <c r="E548" s="8">
        <v>1.0</v>
      </c>
      <c r="F548" s="8" t="s">
        <v>3562</v>
      </c>
      <c r="G548" s="8">
        <v>1.0</v>
      </c>
      <c r="H548" s="8" t="s">
        <v>3563</v>
      </c>
      <c r="I548" s="11" t="s">
        <v>3604</v>
      </c>
      <c r="J548" s="11">
        <v>8.53030006524E11</v>
      </c>
      <c r="K548" s="11" t="s">
        <v>3604</v>
      </c>
      <c r="L548" s="11" t="s">
        <v>3605</v>
      </c>
      <c r="M548" s="26" t="s">
        <v>3606</v>
      </c>
      <c r="N548" s="11">
        <f t="shared" si="1"/>
        <v>25</v>
      </c>
      <c r="O548" s="8" t="s">
        <v>2940</v>
      </c>
      <c r="P548" s="8" t="s">
        <v>2941</v>
      </c>
      <c r="Q548" s="29"/>
      <c r="R548" s="12">
        <f t="shared" si="10"/>
        <v>0</v>
      </c>
      <c r="S548" s="8" t="s">
        <v>68</v>
      </c>
      <c r="T548" s="9" t="s">
        <v>3567</v>
      </c>
      <c r="U548" s="9" t="s">
        <v>3568</v>
      </c>
      <c r="V548" s="13">
        <v>45152.0</v>
      </c>
      <c r="W548" s="11" t="s">
        <v>3607</v>
      </c>
      <c r="X548" s="11"/>
      <c r="Y548" s="23"/>
      <c r="Z548" s="11"/>
      <c r="AA548" s="11"/>
      <c r="AB548" s="11"/>
      <c r="AC548" s="15"/>
      <c r="AD548" s="11"/>
      <c r="AE548" s="11"/>
      <c r="AF548" s="11" t="s">
        <v>3608</v>
      </c>
      <c r="AG548" s="8">
        <f>'Disponibilidad en canales comer'!M404</f>
        <v>0</v>
      </c>
      <c r="AH548" s="8">
        <f>COUNTIF('Composición de COMBOS'!B:B,A548)</f>
        <v>0</v>
      </c>
      <c r="AI548" s="8">
        <v>1.0</v>
      </c>
      <c r="AJ548" s="8">
        <v>1.0</v>
      </c>
      <c r="AK548" s="8" t="s">
        <v>75</v>
      </c>
      <c r="AL548" s="16">
        <v>0.0</v>
      </c>
      <c r="AM548" s="16">
        <v>0.0</v>
      </c>
      <c r="AN548" s="16">
        <v>0.0</v>
      </c>
      <c r="AO548" s="16">
        <v>0.0</v>
      </c>
      <c r="AP548" s="19">
        <v>0.0</v>
      </c>
      <c r="AQ548" s="19">
        <v>0.0</v>
      </c>
      <c r="AR548" s="19">
        <v>0.0</v>
      </c>
      <c r="AS548" s="19">
        <v>0.0</v>
      </c>
      <c r="AT548" s="16">
        <v>0.0</v>
      </c>
      <c r="AU548" s="16">
        <v>23.5</v>
      </c>
      <c r="AV548" s="16">
        <v>71.5</v>
      </c>
      <c r="AW548" s="16">
        <v>40.0</v>
      </c>
      <c r="AX548" s="17">
        <f t="shared" si="3"/>
        <v>13.442</v>
      </c>
      <c r="AY548" s="17">
        <v>0.0</v>
      </c>
      <c r="AZ548" s="17">
        <v>0.0</v>
      </c>
      <c r="BA548" s="17">
        <v>0.0</v>
      </c>
      <c r="BB548" s="17">
        <v>0.0</v>
      </c>
      <c r="BC548" s="17">
        <f t="shared" si="12"/>
        <v>0</v>
      </c>
      <c r="BD548" s="8" t="s">
        <v>2946</v>
      </c>
      <c r="BE548" s="22" t="s">
        <v>3609</v>
      </c>
    </row>
    <row r="549" ht="15.75" customHeight="1">
      <c r="A549" s="11">
        <v>7000007.0</v>
      </c>
      <c r="B549" s="8" t="s">
        <v>3610</v>
      </c>
      <c r="C549" s="8">
        <v>7.0</v>
      </c>
      <c r="D549" s="8" t="s">
        <v>2956</v>
      </c>
      <c r="E549" s="8">
        <v>1.0</v>
      </c>
      <c r="F549" s="8" t="s">
        <v>3562</v>
      </c>
      <c r="G549" s="8">
        <v>1.0</v>
      </c>
      <c r="H549" s="8" t="s">
        <v>3563</v>
      </c>
      <c r="I549" s="11" t="s">
        <v>3611</v>
      </c>
      <c r="J549" s="11">
        <v>8.53030006869E11</v>
      </c>
      <c r="K549" s="11" t="s">
        <v>3611</v>
      </c>
      <c r="L549" s="11" t="s">
        <v>3612</v>
      </c>
      <c r="M549" s="26" t="s">
        <v>3613</v>
      </c>
      <c r="N549" s="11">
        <f t="shared" si="1"/>
        <v>29</v>
      </c>
      <c r="O549" s="8" t="s">
        <v>2940</v>
      </c>
      <c r="P549" s="8" t="s">
        <v>2941</v>
      </c>
      <c r="Q549" s="29"/>
      <c r="R549" s="12">
        <f t="shared" si="10"/>
        <v>0</v>
      </c>
      <c r="S549" s="8" t="s">
        <v>68</v>
      </c>
      <c r="T549" s="9" t="s">
        <v>3567</v>
      </c>
      <c r="U549" s="9" t="s">
        <v>3568</v>
      </c>
      <c r="V549" s="13">
        <v>45176.0</v>
      </c>
      <c r="W549" s="11" t="s">
        <v>3614</v>
      </c>
      <c r="X549" s="11"/>
      <c r="Y549" s="23"/>
      <c r="Z549" s="11"/>
      <c r="AA549" s="11"/>
      <c r="AB549" s="11"/>
      <c r="AC549" s="15"/>
      <c r="AD549" s="11"/>
      <c r="AE549" s="11"/>
      <c r="AF549" s="11" t="s">
        <v>3615</v>
      </c>
      <c r="AG549" s="8">
        <f>'Disponibilidad en canales comer'!M405</f>
        <v>0</v>
      </c>
      <c r="AH549" s="8">
        <f>COUNTIF('Composición de COMBOS'!B:B,A549)</f>
        <v>0</v>
      </c>
      <c r="AI549" s="8">
        <v>1.0</v>
      </c>
      <c r="AJ549" s="8">
        <v>1.0</v>
      </c>
      <c r="AK549" s="8" t="s">
        <v>75</v>
      </c>
      <c r="AL549" s="16">
        <v>0.0</v>
      </c>
      <c r="AM549" s="16">
        <v>15.2</v>
      </c>
      <c r="AN549" s="16">
        <v>37.6</v>
      </c>
      <c r="AO549" s="16">
        <v>58.0</v>
      </c>
      <c r="AP549" s="19">
        <v>0.0</v>
      </c>
      <c r="AQ549" s="19">
        <v>0.0</v>
      </c>
      <c r="AR549" s="19">
        <v>0.0</v>
      </c>
      <c r="AS549" s="19">
        <v>0.0</v>
      </c>
      <c r="AT549" s="16">
        <v>0.0</v>
      </c>
      <c r="AU549" s="16">
        <v>21.5</v>
      </c>
      <c r="AV549" s="16">
        <v>55.0</v>
      </c>
      <c r="AW549" s="16">
        <v>71.0</v>
      </c>
      <c r="AX549" s="17">
        <f t="shared" si="3"/>
        <v>16.7915</v>
      </c>
      <c r="AY549" s="17">
        <v>0.0</v>
      </c>
      <c r="AZ549" s="17">
        <v>0.0</v>
      </c>
      <c r="BA549" s="17">
        <v>0.0</v>
      </c>
      <c r="BB549" s="17">
        <v>0.0</v>
      </c>
      <c r="BC549" s="17">
        <f t="shared" si="12"/>
        <v>0</v>
      </c>
      <c r="BD549" s="8" t="s">
        <v>2946</v>
      </c>
      <c r="BE549" s="22" t="s">
        <v>3616</v>
      </c>
    </row>
    <row r="550" ht="15.75" customHeight="1">
      <c r="A550" s="11">
        <v>7000008.0</v>
      </c>
      <c r="B550" s="8" t="s">
        <v>3617</v>
      </c>
      <c r="C550" s="8">
        <v>7.0</v>
      </c>
      <c r="D550" s="8" t="s">
        <v>2956</v>
      </c>
      <c r="E550" s="8">
        <v>1.0</v>
      </c>
      <c r="F550" s="8" t="s">
        <v>3562</v>
      </c>
      <c r="G550" s="8">
        <v>1.0</v>
      </c>
      <c r="H550" s="8" t="s">
        <v>3563</v>
      </c>
      <c r="I550" s="11" t="s">
        <v>3618</v>
      </c>
      <c r="J550" s="11">
        <v>8.530300065E11</v>
      </c>
      <c r="K550" s="11" t="s">
        <v>3618</v>
      </c>
      <c r="L550" s="11" t="s">
        <v>3619</v>
      </c>
      <c r="M550" s="26" t="s">
        <v>3620</v>
      </c>
      <c r="N550" s="11">
        <f t="shared" si="1"/>
        <v>25</v>
      </c>
      <c r="O550" s="8" t="s">
        <v>2940</v>
      </c>
      <c r="P550" s="8" t="s">
        <v>2941</v>
      </c>
      <c r="Q550" s="29">
        <v>4420.0</v>
      </c>
      <c r="R550" s="12">
        <f t="shared" si="10"/>
        <v>5127.2</v>
      </c>
      <c r="S550" s="8" t="s">
        <v>68</v>
      </c>
      <c r="T550" s="9" t="s">
        <v>3567</v>
      </c>
      <c r="U550" s="9" t="s">
        <v>3568</v>
      </c>
      <c r="V550" s="13">
        <v>45159.0</v>
      </c>
      <c r="W550" s="11" t="s">
        <v>3621</v>
      </c>
      <c r="X550" s="11"/>
      <c r="Y550" s="23"/>
      <c r="Z550" s="11"/>
      <c r="AA550" s="11"/>
      <c r="AB550" s="11"/>
      <c r="AC550" s="15"/>
      <c r="AD550" s="11"/>
      <c r="AE550" s="11"/>
      <c r="AF550" s="11" t="s">
        <v>3622</v>
      </c>
      <c r="AG550" s="8">
        <f>'Disponibilidad en canales comer'!M406</f>
        <v>0</v>
      </c>
      <c r="AH550" s="8">
        <f>COUNTIF('Composición de COMBOS'!B:B,A550)</f>
        <v>0</v>
      </c>
      <c r="AI550" s="8">
        <v>1.0</v>
      </c>
      <c r="AJ550" s="8">
        <v>1.0</v>
      </c>
      <c r="AK550" s="8" t="s">
        <v>75</v>
      </c>
      <c r="AL550" s="16">
        <v>0.0</v>
      </c>
      <c r="AM550" s="16">
        <v>20.8</v>
      </c>
      <c r="AN550" s="16">
        <v>70.8</v>
      </c>
      <c r="AO550" s="16">
        <v>42.0</v>
      </c>
      <c r="AP550" s="19">
        <v>0.0</v>
      </c>
      <c r="AQ550" s="19">
        <v>0.0</v>
      </c>
      <c r="AR550" s="19">
        <v>0.0</v>
      </c>
      <c r="AS550" s="19">
        <v>0.0</v>
      </c>
      <c r="AT550" s="16">
        <v>0.0</v>
      </c>
      <c r="AU550" s="16">
        <v>26.5</v>
      </c>
      <c r="AV550" s="16">
        <v>86.5</v>
      </c>
      <c r="AW550" s="16">
        <v>48.5</v>
      </c>
      <c r="AX550" s="17">
        <f t="shared" si="3"/>
        <v>22.234825</v>
      </c>
      <c r="AY550" s="17">
        <v>0.0</v>
      </c>
      <c r="AZ550" s="17">
        <v>0.0</v>
      </c>
      <c r="BA550" s="17">
        <v>0.0</v>
      </c>
      <c r="BB550" s="17">
        <v>0.0</v>
      </c>
      <c r="BC550" s="17">
        <f t="shared" si="12"/>
        <v>0</v>
      </c>
      <c r="BD550" s="8" t="s">
        <v>2946</v>
      </c>
      <c r="BE550" s="22" t="s">
        <v>3623</v>
      </c>
    </row>
    <row r="551" ht="15.75" customHeight="1">
      <c r="A551" s="11">
        <v>7000009.0</v>
      </c>
      <c r="B551" s="8"/>
      <c r="C551" s="8">
        <v>7.0</v>
      </c>
      <c r="D551" s="8" t="s">
        <v>2956</v>
      </c>
      <c r="E551" s="8">
        <v>5.0</v>
      </c>
      <c r="F551" s="8" t="s">
        <v>3572</v>
      </c>
      <c r="G551" s="8">
        <v>1.0</v>
      </c>
      <c r="H551" s="8" t="s">
        <v>3573</v>
      </c>
      <c r="I551" s="8" t="s">
        <v>3624</v>
      </c>
      <c r="J551" s="61" t="s">
        <v>3625</v>
      </c>
      <c r="K551" s="8" t="s">
        <v>3624</v>
      </c>
      <c r="L551" s="11" t="s">
        <v>3626</v>
      </c>
      <c r="M551" s="26" t="s">
        <v>3627</v>
      </c>
      <c r="N551" s="11">
        <f t="shared" si="1"/>
        <v>26</v>
      </c>
      <c r="O551" s="8" t="s">
        <v>3274</v>
      </c>
      <c r="P551" s="8" t="s">
        <v>3280</v>
      </c>
      <c r="Q551" s="29">
        <v>5056.0</v>
      </c>
      <c r="R551" s="12">
        <f t="shared" si="10"/>
        <v>5864.96</v>
      </c>
      <c r="S551" s="8" t="s">
        <v>238</v>
      </c>
      <c r="T551" s="34" t="s">
        <v>3577</v>
      </c>
      <c r="U551" s="34" t="s">
        <v>3578</v>
      </c>
      <c r="V551" s="13">
        <v>45461.0</v>
      </c>
      <c r="W551" s="11" t="s">
        <v>3628</v>
      </c>
      <c r="X551" s="11"/>
      <c r="Y551" s="23"/>
      <c r="Z551" s="11"/>
      <c r="AA551" s="11"/>
      <c r="AB551" s="11"/>
      <c r="AC551" s="15" t="s">
        <v>3628</v>
      </c>
      <c r="AD551" s="11"/>
      <c r="AE551" s="11"/>
      <c r="AF551" s="11" t="s">
        <v>3629</v>
      </c>
      <c r="AG551" s="8">
        <f>'Disponibilidad en canales comer'!M407</f>
        <v>0</v>
      </c>
      <c r="AH551" s="8">
        <f>COUNTIF('Composición de COMBOS'!B:B,A551)</f>
        <v>0</v>
      </c>
      <c r="AI551" s="8">
        <v>1.0</v>
      </c>
      <c r="AJ551" s="8">
        <v>1.0</v>
      </c>
      <c r="AK551" s="8" t="s">
        <v>75</v>
      </c>
      <c r="AL551" s="17">
        <v>45.0</v>
      </c>
      <c r="AM551" s="17">
        <v>67.0</v>
      </c>
      <c r="AN551" s="17">
        <v>111.5</v>
      </c>
      <c r="AO551" s="17">
        <v>85.0</v>
      </c>
      <c r="AP551" s="19">
        <v>0.0</v>
      </c>
      <c r="AQ551" s="19">
        <v>0.0</v>
      </c>
      <c r="AR551" s="19">
        <v>0.0</v>
      </c>
      <c r="AS551" s="19">
        <v>0.0</v>
      </c>
      <c r="AT551" s="17">
        <v>50.0</v>
      </c>
      <c r="AU551" s="17">
        <v>70.0</v>
      </c>
      <c r="AV551" s="17">
        <v>115.5</v>
      </c>
      <c r="AW551" s="17">
        <v>88.5</v>
      </c>
      <c r="AX551" s="17">
        <f t="shared" si="3"/>
        <v>143.1045</v>
      </c>
      <c r="AY551" s="19">
        <v>0.0</v>
      </c>
      <c r="AZ551" s="19">
        <v>0.0</v>
      </c>
      <c r="BA551" s="19">
        <v>0.0</v>
      </c>
      <c r="BB551" s="19">
        <v>0.0</v>
      </c>
      <c r="BC551" s="17">
        <f t="shared" si="12"/>
        <v>0</v>
      </c>
      <c r="BD551" s="8" t="s">
        <v>3280</v>
      </c>
      <c r="BE551" s="22" t="s">
        <v>3630</v>
      </c>
    </row>
    <row r="552" ht="15.75" customHeight="1">
      <c r="A552" s="11">
        <v>7000010.0</v>
      </c>
      <c r="B552" s="8" t="s">
        <v>3631</v>
      </c>
      <c r="C552" s="8">
        <v>7.0</v>
      </c>
      <c r="D552" s="8" t="s">
        <v>2956</v>
      </c>
      <c r="E552" s="8">
        <v>1.0</v>
      </c>
      <c r="F552" s="8" t="s">
        <v>3562</v>
      </c>
      <c r="G552" s="8">
        <v>1.0</v>
      </c>
      <c r="H552" s="8" t="s">
        <v>3563</v>
      </c>
      <c r="I552" s="11" t="s">
        <v>3632</v>
      </c>
      <c r="J552" s="11">
        <v>8.53030006517E11</v>
      </c>
      <c r="K552" s="11" t="s">
        <v>3632</v>
      </c>
      <c r="L552" s="11" t="s">
        <v>3633</v>
      </c>
      <c r="M552" s="26" t="s">
        <v>3634</v>
      </c>
      <c r="N552" s="11">
        <f t="shared" si="1"/>
        <v>25</v>
      </c>
      <c r="O552" s="8" t="s">
        <v>2940</v>
      </c>
      <c r="P552" s="8" t="s">
        <v>2941</v>
      </c>
      <c r="Q552" s="29">
        <v>1054.93</v>
      </c>
      <c r="R552" s="12">
        <f t="shared" si="10"/>
        <v>1223.7188</v>
      </c>
      <c r="S552" s="8" t="s">
        <v>68</v>
      </c>
      <c r="T552" s="9" t="s">
        <v>3567</v>
      </c>
      <c r="U552" s="9" t="s">
        <v>3568</v>
      </c>
      <c r="V552" s="13">
        <v>45168.0</v>
      </c>
      <c r="W552" s="11" t="s">
        <v>3635</v>
      </c>
      <c r="X552" s="11"/>
      <c r="Y552" s="23"/>
      <c r="Z552" s="11"/>
      <c r="AA552" s="11"/>
      <c r="AB552" s="11"/>
      <c r="AC552" s="15"/>
      <c r="AD552" s="11"/>
      <c r="AE552" s="11"/>
      <c r="AF552" s="11" t="s">
        <v>3636</v>
      </c>
      <c r="AG552" s="8">
        <f>'Disponibilidad en canales comer'!M408</f>
        <v>0</v>
      </c>
      <c r="AH552" s="8">
        <f>COUNTIF('Composición de COMBOS'!B:B,A552)</f>
        <v>0</v>
      </c>
      <c r="AI552" s="8">
        <v>1.0</v>
      </c>
      <c r="AJ552" s="8">
        <v>1.0</v>
      </c>
      <c r="AK552" s="8" t="s">
        <v>75</v>
      </c>
      <c r="AL552" s="16">
        <v>0.0</v>
      </c>
      <c r="AM552" s="16">
        <v>13.0</v>
      </c>
      <c r="AN552" s="16">
        <v>47.2</v>
      </c>
      <c r="AO552" s="16">
        <v>27.2</v>
      </c>
      <c r="AP552" s="19">
        <v>0.0</v>
      </c>
      <c r="AQ552" s="19">
        <v>0.0</v>
      </c>
      <c r="AR552" s="19">
        <v>0.0</v>
      </c>
      <c r="AS552" s="19">
        <v>0.0</v>
      </c>
      <c r="AT552" s="16">
        <v>0.0</v>
      </c>
      <c r="AU552" s="16">
        <v>22.0</v>
      </c>
      <c r="AV552" s="16">
        <v>61.5</v>
      </c>
      <c r="AW552" s="16">
        <v>31.5</v>
      </c>
      <c r="AX552" s="17">
        <f t="shared" si="3"/>
        <v>8.5239</v>
      </c>
      <c r="AY552" s="17">
        <v>0.0</v>
      </c>
      <c r="AZ552" s="17">
        <v>0.0</v>
      </c>
      <c r="BA552" s="17">
        <v>0.0</v>
      </c>
      <c r="BB552" s="17">
        <v>0.0</v>
      </c>
      <c r="BC552" s="17">
        <f t="shared" si="12"/>
        <v>0</v>
      </c>
      <c r="BD552" s="8" t="s">
        <v>2946</v>
      </c>
      <c r="BE552" s="22" t="s">
        <v>3637</v>
      </c>
    </row>
    <row r="553" ht="15.75" customHeight="1">
      <c r="A553" s="11">
        <v>7000011.0</v>
      </c>
      <c r="B553" s="8" t="s">
        <v>3638</v>
      </c>
      <c r="C553" s="8">
        <v>7.0</v>
      </c>
      <c r="D553" s="8" t="s">
        <v>2956</v>
      </c>
      <c r="E553" s="8">
        <v>1.0</v>
      </c>
      <c r="F553" s="8" t="s">
        <v>3562</v>
      </c>
      <c r="G553" s="8">
        <v>1.0</v>
      </c>
      <c r="H553" s="8" t="s">
        <v>3563</v>
      </c>
      <c r="I553" s="11" t="s">
        <v>3639</v>
      </c>
      <c r="J553" s="11">
        <v>8.53030006906E11</v>
      </c>
      <c r="K553" s="11" t="s">
        <v>3639</v>
      </c>
      <c r="L553" s="11" t="s">
        <v>3640</v>
      </c>
      <c r="M553" s="26" t="s">
        <v>3641</v>
      </c>
      <c r="N553" s="11">
        <f t="shared" si="1"/>
        <v>27</v>
      </c>
      <c r="O553" s="8" t="s">
        <v>2980</v>
      </c>
      <c r="P553" s="8" t="s">
        <v>2941</v>
      </c>
      <c r="Q553" s="12">
        <v>907.0</v>
      </c>
      <c r="R553" s="12">
        <f t="shared" si="10"/>
        <v>1052.12</v>
      </c>
      <c r="S553" s="8" t="s">
        <v>68</v>
      </c>
      <c r="T553" s="9" t="s">
        <v>3567</v>
      </c>
      <c r="U553" s="9" t="s">
        <v>3568</v>
      </c>
      <c r="V553" s="13">
        <v>45203.0</v>
      </c>
      <c r="W553" s="11" t="s">
        <v>3642</v>
      </c>
      <c r="X553" s="11"/>
      <c r="Y553" s="14" t="s">
        <v>3643</v>
      </c>
      <c r="Z553" s="11" t="s">
        <v>3644</v>
      </c>
      <c r="AA553" s="11" t="s">
        <v>3642</v>
      </c>
      <c r="AB553" s="11"/>
      <c r="AC553" s="15" t="s">
        <v>3642</v>
      </c>
      <c r="AD553" s="11"/>
      <c r="AE553" s="11"/>
      <c r="AF553" s="11" t="s">
        <v>3645</v>
      </c>
      <c r="AG553" s="8">
        <f>'Disponibilidad en canales comer'!M409</f>
        <v>4</v>
      </c>
      <c r="AH553" s="8">
        <f>COUNTIF('Composición de COMBOS'!B:B,A553)</f>
        <v>0</v>
      </c>
      <c r="AI553" s="8">
        <v>1.0</v>
      </c>
      <c r="AJ553" s="8">
        <v>1.0</v>
      </c>
      <c r="AK553" s="8" t="s">
        <v>75</v>
      </c>
      <c r="AL553" s="16">
        <v>5.0</v>
      </c>
      <c r="AM553" s="16">
        <v>12.0</v>
      </c>
      <c r="AN553" s="16">
        <v>29.0</v>
      </c>
      <c r="AO553" s="16">
        <v>43.2</v>
      </c>
      <c r="AP553" s="19">
        <v>0.0</v>
      </c>
      <c r="AQ553" s="19">
        <v>0.0</v>
      </c>
      <c r="AR553" s="19">
        <v>0.0</v>
      </c>
      <c r="AS553" s="19">
        <v>0.0</v>
      </c>
      <c r="AT553" s="16">
        <v>6.3</v>
      </c>
      <c r="AU553" s="16">
        <v>17.5</v>
      </c>
      <c r="AV553" s="16">
        <v>34.5</v>
      </c>
      <c r="AW553" s="16">
        <v>55.5</v>
      </c>
      <c r="AX553" s="17">
        <f t="shared" si="3"/>
        <v>6.701625</v>
      </c>
      <c r="AY553" s="17">
        <v>0.0</v>
      </c>
      <c r="AZ553" s="17">
        <v>0.0</v>
      </c>
      <c r="BA553" s="17">
        <v>0.0</v>
      </c>
      <c r="BB553" s="17">
        <v>0.0</v>
      </c>
      <c r="BC553" s="17">
        <f t="shared" si="12"/>
        <v>0</v>
      </c>
      <c r="BD553" s="8" t="s">
        <v>76</v>
      </c>
      <c r="BE553" s="22" t="s">
        <v>3646</v>
      </c>
    </row>
    <row r="554" ht="15.75" customHeight="1">
      <c r="A554" s="11">
        <v>7000012.0</v>
      </c>
      <c r="B554" s="8" t="s">
        <v>3647</v>
      </c>
      <c r="C554" s="8">
        <v>7.0</v>
      </c>
      <c r="D554" s="8" t="s">
        <v>2956</v>
      </c>
      <c r="E554" s="8">
        <v>2.0</v>
      </c>
      <c r="F554" s="8" t="s">
        <v>3648</v>
      </c>
      <c r="G554" s="8">
        <v>1.0</v>
      </c>
      <c r="H554" s="8" t="s">
        <v>3649</v>
      </c>
      <c r="I554" s="11" t="s">
        <v>3650</v>
      </c>
      <c r="J554" s="11">
        <v>8.50007449704E11</v>
      </c>
      <c r="K554" s="11" t="s">
        <v>3650</v>
      </c>
      <c r="L554" s="11" t="s">
        <v>3651</v>
      </c>
      <c r="M554" s="26" t="s">
        <v>3652</v>
      </c>
      <c r="N554" s="11">
        <f t="shared" si="1"/>
        <v>26</v>
      </c>
      <c r="O554" s="8" t="s">
        <v>2940</v>
      </c>
      <c r="P554" s="8" t="s">
        <v>2941</v>
      </c>
      <c r="Q554" s="29">
        <v>1594.43</v>
      </c>
      <c r="R554" s="12">
        <f t="shared" si="10"/>
        <v>1849.5388</v>
      </c>
      <c r="S554" s="8" t="s">
        <v>68</v>
      </c>
      <c r="T554" s="9" t="s">
        <v>3653</v>
      </c>
      <c r="U554" s="9" t="s">
        <v>3654</v>
      </c>
      <c r="V554" s="13">
        <v>45159.0</v>
      </c>
      <c r="W554" s="11" t="s">
        <v>3655</v>
      </c>
      <c r="X554" s="11"/>
      <c r="Y554" s="23"/>
      <c r="Z554" s="11"/>
      <c r="AA554" s="11"/>
      <c r="AB554" s="11"/>
      <c r="AC554" s="15"/>
      <c r="AD554" s="11"/>
      <c r="AE554" s="11"/>
      <c r="AF554" s="11" t="s">
        <v>3656</v>
      </c>
      <c r="AG554" s="8">
        <f>'Disponibilidad en canales comer'!M410</f>
        <v>0</v>
      </c>
      <c r="AH554" s="8">
        <f>COUNTIF('Composición de COMBOS'!B:B,A554)</f>
        <v>0</v>
      </c>
      <c r="AI554" s="8">
        <v>1.0</v>
      </c>
      <c r="AJ554" s="8">
        <v>1.0</v>
      </c>
      <c r="AK554" s="8" t="s">
        <v>75</v>
      </c>
      <c r="AL554" s="16">
        <v>5.8</v>
      </c>
      <c r="AM554" s="16">
        <v>47.0</v>
      </c>
      <c r="AN554" s="16">
        <v>60.0</v>
      </c>
      <c r="AO554" s="16">
        <v>85.5</v>
      </c>
      <c r="AP554" s="19">
        <v>0.0</v>
      </c>
      <c r="AQ554" s="19">
        <v>0.0</v>
      </c>
      <c r="AR554" s="19">
        <v>0.0</v>
      </c>
      <c r="AS554" s="19">
        <v>0.0</v>
      </c>
      <c r="AT554" s="16">
        <v>6.8</v>
      </c>
      <c r="AU554" s="16">
        <v>28.0</v>
      </c>
      <c r="AV554" s="16">
        <v>66.0</v>
      </c>
      <c r="AW554" s="16">
        <v>57.0</v>
      </c>
      <c r="AX554" s="17">
        <f t="shared" si="3"/>
        <v>21.0672</v>
      </c>
      <c r="AY554" s="17">
        <v>0.0</v>
      </c>
      <c r="AZ554" s="17">
        <v>0.0</v>
      </c>
      <c r="BA554" s="17">
        <v>0.0</v>
      </c>
      <c r="BB554" s="17">
        <v>0.0</v>
      </c>
      <c r="BC554" s="17">
        <f t="shared" si="12"/>
        <v>0</v>
      </c>
      <c r="BD554" s="8" t="s">
        <v>2946</v>
      </c>
      <c r="BE554" s="22" t="s">
        <v>3657</v>
      </c>
    </row>
    <row r="555" ht="15.75" customHeight="1">
      <c r="A555" s="11">
        <v>7000013.0</v>
      </c>
      <c r="B555" s="8"/>
      <c r="C555" s="8">
        <v>7.0</v>
      </c>
      <c r="D555" s="8" t="s">
        <v>2956</v>
      </c>
      <c r="E555" s="8">
        <v>5.0</v>
      </c>
      <c r="F555" s="8" t="s">
        <v>3572</v>
      </c>
      <c r="G555" s="8">
        <v>1.0</v>
      </c>
      <c r="H555" s="8" t="s">
        <v>3573</v>
      </c>
      <c r="I555" s="33" t="s">
        <v>3658</v>
      </c>
      <c r="J555" s="34" t="s">
        <v>3659</v>
      </c>
      <c r="K555" s="33" t="s">
        <v>3658</v>
      </c>
      <c r="L555" s="11" t="s">
        <v>3660</v>
      </c>
      <c r="M555" s="26" t="s">
        <v>3661</v>
      </c>
      <c r="N555" s="11">
        <f t="shared" si="1"/>
        <v>25</v>
      </c>
      <c r="O555" s="8" t="s">
        <v>3274</v>
      </c>
      <c r="P555" s="8" t="s">
        <v>3280</v>
      </c>
      <c r="Q555" s="36">
        <v>3290.0</v>
      </c>
      <c r="R555" s="12">
        <f t="shared" si="10"/>
        <v>3816.4</v>
      </c>
      <c r="S555" s="8" t="s">
        <v>238</v>
      </c>
      <c r="T555" s="34" t="s">
        <v>3577</v>
      </c>
      <c r="U555" s="34" t="s">
        <v>3578</v>
      </c>
      <c r="V555" s="13">
        <v>45433.0</v>
      </c>
      <c r="W555" s="11" t="s">
        <v>3662</v>
      </c>
      <c r="X555" s="11"/>
      <c r="Y555" s="23"/>
      <c r="Z555" s="11"/>
      <c r="AA555" s="11"/>
      <c r="AB555" s="11"/>
      <c r="AC555" s="15"/>
      <c r="AD555" s="11"/>
      <c r="AE555" s="11"/>
      <c r="AF555" s="11" t="s">
        <v>220</v>
      </c>
      <c r="AG555" s="8">
        <f>'Disponibilidad en canales comer'!M411</f>
        <v>0</v>
      </c>
      <c r="AH555" s="8">
        <f>COUNTIF('Composición de COMBOS'!B:B,A555)</f>
        <v>0</v>
      </c>
      <c r="AI555" s="33">
        <v>1.0</v>
      </c>
      <c r="AJ555" s="75">
        <v>1.0</v>
      </c>
      <c r="AK555" s="8" t="s">
        <v>75</v>
      </c>
      <c r="AL555" s="17">
        <v>27.0</v>
      </c>
      <c r="AM555" s="17">
        <v>56.2</v>
      </c>
      <c r="AN555" s="17">
        <v>62.8</v>
      </c>
      <c r="AO555" s="17">
        <v>85.0</v>
      </c>
      <c r="AP555" s="19">
        <v>0.0</v>
      </c>
      <c r="AQ555" s="19">
        <v>0.0</v>
      </c>
      <c r="AR555" s="19">
        <v>0.0</v>
      </c>
      <c r="AS555" s="19">
        <v>0.0</v>
      </c>
      <c r="AT555" s="17">
        <v>30.0</v>
      </c>
      <c r="AU555" s="17">
        <v>57.8</v>
      </c>
      <c r="AV555" s="17">
        <v>66.5</v>
      </c>
      <c r="AW555" s="17">
        <v>88.8</v>
      </c>
      <c r="AX555" s="17">
        <f t="shared" si="3"/>
        <v>68.264112</v>
      </c>
      <c r="AY555" s="19">
        <v>0.0</v>
      </c>
      <c r="AZ555" s="19">
        <v>0.0</v>
      </c>
      <c r="BA555" s="19">
        <v>0.0</v>
      </c>
      <c r="BB555" s="19">
        <v>0.0</v>
      </c>
      <c r="BC555" s="17">
        <f t="shared" si="12"/>
        <v>0</v>
      </c>
      <c r="BD555" s="8" t="s">
        <v>3280</v>
      </c>
      <c r="BE555" s="22" t="s">
        <v>3663</v>
      </c>
    </row>
    <row r="556" ht="15.75" customHeight="1">
      <c r="A556" s="11">
        <v>7000014.0</v>
      </c>
      <c r="B556" s="8" t="s">
        <v>3664</v>
      </c>
      <c r="C556" s="8">
        <v>7.0</v>
      </c>
      <c r="D556" s="8" t="s">
        <v>2956</v>
      </c>
      <c r="E556" s="8">
        <v>5.0</v>
      </c>
      <c r="F556" s="8" t="s">
        <v>3572</v>
      </c>
      <c r="G556" s="8">
        <v>2.0</v>
      </c>
      <c r="H556" s="8" t="s">
        <v>3665</v>
      </c>
      <c r="I556" s="8" t="s">
        <v>3666</v>
      </c>
      <c r="J556" s="8">
        <v>8.53244008635E11</v>
      </c>
      <c r="K556" s="8" t="s">
        <v>3666</v>
      </c>
      <c r="L556" s="11" t="s">
        <v>3667</v>
      </c>
      <c r="M556" s="21" t="s">
        <v>3668</v>
      </c>
      <c r="N556" s="11">
        <f t="shared" si="1"/>
        <v>23</v>
      </c>
      <c r="O556" s="8" t="s">
        <v>2980</v>
      </c>
      <c r="P556" s="8" t="s">
        <v>2941</v>
      </c>
      <c r="Q556" s="12">
        <v>2321.35</v>
      </c>
      <c r="R556" s="12">
        <f t="shared" si="10"/>
        <v>2692.766</v>
      </c>
      <c r="S556" s="8" t="s">
        <v>68</v>
      </c>
      <c r="T556" s="9" t="s">
        <v>3669</v>
      </c>
      <c r="U556" s="9" t="s">
        <v>3670</v>
      </c>
      <c r="V556" s="13">
        <v>45197.0</v>
      </c>
      <c r="W556" s="11" t="s">
        <v>3671</v>
      </c>
      <c r="X556" s="11"/>
      <c r="Y556" s="14" t="s">
        <v>3672</v>
      </c>
      <c r="Z556" s="11" t="s">
        <v>3673</v>
      </c>
      <c r="AA556" s="11" t="s">
        <v>3671</v>
      </c>
      <c r="AB556" s="11"/>
      <c r="AC556" s="15"/>
      <c r="AD556" s="11"/>
      <c r="AE556" s="11"/>
      <c r="AF556" s="11" t="s">
        <v>3674</v>
      </c>
      <c r="AG556" s="8">
        <f>'Disponibilidad en canales comer'!M412</f>
        <v>1</v>
      </c>
      <c r="AH556" s="8">
        <f>COUNTIF('Composición de COMBOS'!B:B,A556)</f>
        <v>0</v>
      </c>
      <c r="AI556" s="8">
        <v>1.0</v>
      </c>
      <c r="AJ556" s="8">
        <v>1.0</v>
      </c>
      <c r="AK556" s="8" t="s">
        <v>75</v>
      </c>
      <c r="AL556" s="16">
        <v>0.0</v>
      </c>
      <c r="AM556" s="16">
        <v>45.0</v>
      </c>
      <c r="AN556" s="16">
        <v>48.5</v>
      </c>
      <c r="AO556" s="16">
        <v>83.0</v>
      </c>
      <c r="AP556" s="19">
        <v>0.0</v>
      </c>
      <c r="AQ556" s="19">
        <v>0.0</v>
      </c>
      <c r="AR556" s="19">
        <v>0.0</v>
      </c>
      <c r="AS556" s="19">
        <v>0.0</v>
      </c>
      <c r="AT556" s="16">
        <v>0.0</v>
      </c>
      <c r="AU556" s="16">
        <v>47.0</v>
      </c>
      <c r="AV556" s="16">
        <v>50.6</v>
      </c>
      <c r="AW556" s="16">
        <v>87.4</v>
      </c>
      <c r="AX556" s="17">
        <f t="shared" si="3"/>
        <v>41.570936</v>
      </c>
      <c r="AY556" s="17">
        <v>0.0</v>
      </c>
      <c r="AZ556" s="17">
        <v>0.0</v>
      </c>
      <c r="BA556" s="17">
        <v>0.0</v>
      </c>
      <c r="BB556" s="17">
        <v>0.0</v>
      </c>
      <c r="BC556" s="17">
        <f t="shared" si="12"/>
        <v>0</v>
      </c>
      <c r="BD556" s="8" t="s">
        <v>76</v>
      </c>
      <c r="BE556" s="22" t="s">
        <v>3675</v>
      </c>
    </row>
    <row r="557" ht="15.75" customHeight="1">
      <c r="A557" s="11">
        <v>7000015.0</v>
      </c>
      <c r="B557" s="8"/>
      <c r="C557" s="8">
        <v>7.0</v>
      </c>
      <c r="D557" s="8" t="s">
        <v>2956</v>
      </c>
      <c r="E557" s="8">
        <v>2.0</v>
      </c>
      <c r="F557" s="8" t="s">
        <v>3648</v>
      </c>
      <c r="G557" s="8">
        <v>2.0</v>
      </c>
      <c r="H557" s="8" t="s">
        <v>3676</v>
      </c>
      <c r="I557" s="8" t="s">
        <v>3677</v>
      </c>
      <c r="J557" s="8">
        <v>6.939962622934E12</v>
      </c>
      <c r="K557" s="8" t="s">
        <v>3677</v>
      </c>
      <c r="L557" s="11" t="s">
        <v>3678</v>
      </c>
      <c r="M557" s="26" t="s">
        <v>3679</v>
      </c>
      <c r="N557" s="11">
        <f t="shared" si="1"/>
        <v>28</v>
      </c>
      <c r="O557" s="8" t="s">
        <v>3274</v>
      </c>
      <c r="P557" s="8" t="s">
        <v>3280</v>
      </c>
      <c r="Q557" s="12">
        <v>878.0</v>
      </c>
      <c r="R557" s="12">
        <f t="shared" si="10"/>
        <v>1018.48</v>
      </c>
      <c r="S557" s="8" t="s">
        <v>238</v>
      </c>
      <c r="T557" s="9" t="s">
        <v>3653</v>
      </c>
      <c r="U557" s="9" t="s">
        <v>3654</v>
      </c>
      <c r="V557" s="13">
        <v>45488.0</v>
      </c>
      <c r="W557" s="11" t="s">
        <v>3680</v>
      </c>
      <c r="X557" s="11"/>
      <c r="Y557" s="23"/>
      <c r="Z557" s="11"/>
      <c r="AA557" s="11"/>
      <c r="AB557" s="11"/>
      <c r="AC557" s="15" t="s">
        <v>3680</v>
      </c>
      <c r="AD557" s="11"/>
      <c r="AE557" s="11"/>
      <c r="AF557" s="11" t="s">
        <v>3681</v>
      </c>
      <c r="AG557" s="8">
        <f>'Disponibilidad en canales comer'!M413</f>
        <v>2</v>
      </c>
      <c r="AH557" s="8">
        <f>COUNTIF('Composición de COMBOS'!B:B,A557)</f>
        <v>0</v>
      </c>
      <c r="AI557" s="8">
        <v>1.0</v>
      </c>
      <c r="AJ557" s="8">
        <v>1.0</v>
      </c>
      <c r="AK557" s="8" t="s">
        <v>75</v>
      </c>
      <c r="AL557" s="17">
        <v>6.0</v>
      </c>
      <c r="AM557" s="17">
        <v>48.0</v>
      </c>
      <c r="AN557" s="17">
        <v>59.7</v>
      </c>
      <c r="AO557" s="17">
        <v>10.5</v>
      </c>
      <c r="AP557" s="19">
        <v>0.0</v>
      </c>
      <c r="AQ557" s="19">
        <v>0.0</v>
      </c>
      <c r="AR557" s="19">
        <v>0.0</v>
      </c>
      <c r="AS557" s="19">
        <v>0.0</v>
      </c>
      <c r="AT557" s="17">
        <v>6.5</v>
      </c>
      <c r="AU557" s="17">
        <v>54.0</v>
      </c>
      <c r="AV557" s="17">
        <v>64.0</v>
      </c>
      <c r="AW557" s="17">
        <v>14.5</v>
      </c>
      <c r="AX557" s="17">
        <f t="shared" si="3"/>
        <v>10.0224</v>
      </c>
      <c r="AY557" s="17">
        <v>0.0</v>
      </c>
      <c r="AZ557" s="17">
        <v>0.0</v>
      </c>
      <c r="BA557" s="17">
        <v>0.0</v>
      </c>
      <c r="BB557" s="17">
        <v>0.0</v>
      </c>
      <c r="BC557" s="17">
        <f t="shared" si="12"/>
        <v>0</v>
      </c>
      <c r="BD557" s="8" t="s">
        <v>3280</v>
      </c>
      <c r="BE557" s="22" t="s">
        <v>3682</v>
      </c>
    </row>
    <row r="558" ht="15.75" customHeight="1">
      <c r="A558" s="11">
        <v>7000016.0</v>
      </c>
      <c r="B558" s="8"/>
      <c r="C558" s="8">
        <v>7.0</v>
      </c>
      <c r="D558" s="8" t="s">
        <v>2956</v>
      </c>
      <c r="E558" s="8">
        <v>2.0</v>
      </c>
      <c r="F558" s="8" t="s">
        <v>3648</v>
      </c>
      <c r="G558" s="8">
        <v>2.0</v>
      </c>
      <c r="H558" s="8" t="s">
        <v>3676</v>
      </c>
      <c r="I558" s="8" t="s">
        <v>3683</v>
      </c>
      <c r="J558" s="8">
        <v>6.939962622927E12</v>
      </c>
      <c r="K558" s="8" t="s">
        <v>3683</v>
      </c>
      <c r="L558" s="11" t="s">
        <v>3684</v>
      </c>
      <c r="M558" s="26" t="s">
        <v>3685</v>
      </c>
      <c r="N558" s="11">
        <f t="shared" si="1"/>
        <v>28</v>
      </c>
      <c r="O558" s="8" t="s">
        <v>3274</v>
      </c>
      <c r="P558" s="8" t="s">
        <v>3280</v>
      </c>
      <c r="Q558" s="29">
        <v>768.0</v>
      </c>
      <c r="R558" s="12">
        <f t="shared" si="10"/>
        <v>890.88</v>
      </c>
      <c r="S558" s="8" t="s">
        <v>238</v>
      </c>
      <c r="T558" s="9" t="s">
        <v>3653</v>
      </c>
      <c r="U558" s="9" t="s">
        <v>3654</v>
      </c>
      <c r="V558" s="13">
        <v>45488.0</v>
      </c>
      <c r="W558" s="11" t="s">
        <v>3686</v>
      </c>
      <c r="X558" s="11"/>
      <c r="Y558" s="23"/>
      <c r="Z558" s="11"/>
      <c r="AA558" s="11" t="s">
        <v>3686</v>
      </c>
      <c r="AB558" s="11"/>
      <c r="AC558" s="15"/>
      <c r="AD558" s="11"/>
      <c r="AE558" s="11"/>
      <c r="AF558" s="11" t="s">
        <v>3687</v>
      </c>
      <c r="AG558" s="8">
        <f>'Disponibilidad en canales comer'!M414</f>
        <v>1</v>
      </c>
      <c r="AH558" s="8">
        <f>COUNTIF('Composición de COMBOS'!B:B,A558)</f>
        <v>0</v>
      </c>
      <c r="AI558" s="8">
        <v>1.0</v>
      </c>
      <c r="AJ558" s="8">
        <v>1.0</v>
      </c>
      <c r="AK558" s="8" t="s">
        <v>75</v>
      </c>
      <c r="AL558" s="17">
        <v>6.0</v>
      </c>
      <c r="AM558" s="17">
        <v>48.0</v>
      </c>
      <c r="AN558" s="17">
        <v>59.7</v>
      </c>
      <c r="AO558" s="17">
        <v>10.5</v>
      </c>
      <c r="AP558" s="19">
        <v>0.0</v>
      </c>
      <c r="AQ558" s="19">
        <v>0.0</v>
      </c>
      <c r="AR558" s="19">
        <v>0.0</v>
      </c>
      <c r="AS558" s="19">
        <v>0.0</v>
      </c>
      <c r="AT558" s="17">
        <v>6.5</v>
      </c>
      <c r="AU558" s="17">
        <v>54.0</v>
      </c>
      <c r="AV558" s="17">
        <v>64.0</v>
      </c>
      <c r="AW558" s="17">
        <v>14.5</v>
      </c>
      <c r="AX558" s="17">
        <f t="shared" si="3"/>
        <v>10.0224</v>
      </c>
      <c r="AY558" s="17">
        <v>0.0</v>
      </c>
      <c r="AZ558" s="17">
        <v>0.0</v>
      </c>
      <c r="BA558" s="17">
        <v>0.0</v>
      </c>
      <c r="BB558" s="17">
        <v>0.0</v>
      </c>
      <c r="BC558" s="17">
        <f t="shared" si="12"/>
        <v>0</v>
      </c>
      <c r="BD558" s="8" t="s">
        <v>3280</v>
      </c>
      <c r="BE558" s="22" t="s">
        <v>3688</v>
      </c>
    </row>
    <row r="559" ht="15.75" customHeight="1">
      <c r="A559" s="11">
        <v>7000017.0</v>
      </c>
      <c r="B559" s="8"/>
      <c r="C559" s="8">
        <v>7.0</v>
      </c>
      <c r="D559" s="8" t="s">
        <v>2956</v>
      </c>
      <c r="E559" s="8">
        <v>3.0</v>
      </c>
      <c r="F559" s="8" t="s">
        <v>3689</v>
      </c>
      <c r="G559" s="8">
        <v>1.0</v>
      </c>
      <c r="H559" s="8" t="s">
        <v>3690</v>
      </c>
      <c r="I559" s="8" t="s">
        <v>3691</v>
      </c>
      <c r="J559" s="8">
        <v>6.94427167299E12</v>
      </c>
      <c r="K559" s="8" t="s">
        <v>3691</v>
      </c>
      <c r="L559" s="11" t="s">
        <v>3692</v>
      </c>
      <c r="M559" s="26" t="s">
        <v>3693</v>
      </c>
      <c r="N559" s="11">
        <f t="shared" si="1"/>
        <v>30</v>
      </c>
      <c r="O559" s="8" t="s">
        <v>3274</v>
      </c>
      <c r="P559" s="8" t="s">
        <v>3280</v>
      </c>
      <c r="Q559" s="29">
        <v>2500.0</v>
      </c>
      <c r="R559" s="12">
        <f t="shared" si="10"/>
        <v>2900</v>
      </c>
      <c r="S559" s="8" t="s">
        <v>238</v>
      </c>
      <c r="T559" s="9" t="s">
        <v>3694</v>
      </c>
      <c r="U559" s="9" t="s">
        <v>3695</v>
      </c>
      <c r="V559" s="13">
        <v>45462.0</v>
      </c>
      <c r="W559" s="11" t="s">
        <v>3696</v>
      </c>
      <c r="X559" s="11"/>
      <c r="Y559" s="23"/>
      <c r="Z559" s="11"/>
      <c r="AA559" s="11"/>
      <c r="AB559" s="11"/>
      <c r="AC559" s="15"/>
      <c r="AD559" s="11"/>
      <c r="AE559" s="11"/>
      <c r="AF559" s="11" t="s">
        <v>3697</v>
      </c>
      <c r="AG559" s="8">
        <f>'Disponibilidad en canales comer'!M415</f>
        <v>0</v>
      </c>
      <c r="AH559" s="8">
        <f>COUNTIF('Composición de COMBOS'!B:B,A559)</f>
        <v>0</v>
      </c>
      <c r="AI559" s="8">
        <v>1.0</v>
      </c>
      <c r="AJ559" s="8">
        <v>1.0</v>
      </c>
      <c r="AK559" s="8" t="s">
        <v>75</v>
      </c>
      <c r="AL559" s="17">
        <v>25.0</v>
      </c>
      <c r="AM559" s="17">
        <v>49.5</v>
      </c>
      <c r="AN559" s="17">
        <v>55.6</v>
      </c>
      <c r="AO559" s="17">
        <v>85.0</v>
      </c>
      <c r="AP559" s="19">
        <v>0.0</v>
      </c>
      <c r="AQ559" s="19">
        <v>0.0</v>
      </c>
      <c r="AR559" s="19">
        <v>0.0</v>
      </c>
      <c r="AS559" s="19">
        <v>0.0</v>
      </c>
      <c r="AT559" s="17">
        <v>27.0</v>
      </c>
      <c r="AU559" s="17">
        <v>54.0</v>
      </c>
      <c r="AV559" s="17">
        <v>57.5</v>
      </c>
      <c r="AW559" s="17">
        <v>88.5</v>
      </c>
      <c r="AX559" s="17">
        <f t="shared" si="3"/>
        <v>54.9585</v>
      </c>
      <c r="AY559" s="17">
        <v>0.0</v>
      </c>
      <c r="AZ559" s="17">
        <v>0.0</v>
      </c>
      <c r="BA559" s="17">
        <v>0.0</v>
      </c>
      <c r="BB559" s="17">
        <v>0.0</v>
      </c>
      <c r="BC559" s="17">
        <f t="shared" si="12"/>
        <v>0</v>
      </c>
      <c r="BD559" s="8" t="s">
        <v>3280</v>
      </c>
      <c r="BE559" s="22" t="s">
        <v>3698</v>
      </c>
    </row>
    <row r="560" ht="15.75" customHeight="1">
      <c r="A560" s="11">
        <v>7000018.0</v>
      </c>
      <c r="B560" s="8"/>
      <c r="C560" s="8">
        <v>7.0</v>
      </c>
      <c r="D560" s="8" t="s">
        <v>2956</v>
      </c>
      <c r="E560" s="8">
        <v>3.0</v>
      </c>
      <c r="F560" s="8" t="s">
        <v>3689</v>
      </c>
      <c r="G560" s="8">
        <v>1.0</v>
      </c>
      <c r="H560" s="8" t="s">
        <v>3690</v>
      </c>
      <c r="I560" s="8" t="s">
        <v>3699</v>
      </c>
      <c r="J560" s="8">
        <v>6.94427167301E12</v>
      </c>
      <c r="K560" s="8" t="s">
        <v>3699</v>
      </c>
      <c r="L560" s="11" t="s">
        <v>3700</v>
      </c>
      <c r="M560" s="26" t="s">
        <v>3701</v>
      </c>
      <c r="N560" s="11">
        <f t="shared" si="1"/>
        <v>30</v>
      </c>
      <c r="O560" s="8" t="s">
        <v>3274</v>
      </c>
      <c r="P560" s="8" t="s">
        <v>3280</v>
      </c>
      <c r="Q560" s="29">
        <v>6039.97</v>
      </c>
      <c r="R560" s="12">
        <f t="shared" si="10"/>
        <v>7006.3652</v>
      </c>
      <c r="S560" s="8" t="s">
        <v>238</v>
      </c>
      <c r="T560" s="9" t="s">
        <v>3694</v>
      </c>
      <c r="U560" s="9" t="s">
        <v>3695</v>
      </c>
      <c r="V560" s="13">
        <v>45462.0</v>
      </c>
      <c r="W560" s="11" t="s">
        <v>3702</v>
      </c>
      <c r="X560" s="11"/>
      <c r="Y560" s="23"/>
      <c r="Z560" s="11"/>
      <c r="AA560" s="11"/>
      <c r="AB560" s="11"/>
      <c r="AC560" s="15"/>
      <c r="AD560" s="11"/>
      <c r="AE560" s="11"/>
      <c r="AF560" s="11" t="s">
        <v>3703</v>
      </c>
      <c r="AG560" s="8">
        <f>'Disponibilidad en canales comer'!M416</f>
        <v>0</v>
      </c>
      <c r="AH560" s="8">
        <f>COUNTIF('Composición de COMBOS'!B:B,A560)</f>
        <v>0</v>
      </c>
      <c r="AI560" s="8">
        <v>1.0</v>
      </c>
      <c r="AJ560" s="8">
        <v>1.0</v>
      </c>
      <c r="AK560" s="8" t="s">
        <v>75</v>
      </c>
      <c r="AL560" s="17">
        <v>46.2</v>
      </c>
      <c r="AM560" s="17">
        <v>75.7</v>
      </c>
      <c r="AN560" s="17">
        <v>67.5</v>
      </c>
      <c r="AO560" s="17">
        <v>93.6</v>
      </c>
      <c r="AP560" s="19">
        <v>0.0</v>
      </c>
      <c r="AQ560" s="19">
        <v>0.0</v>
      </c>
      <c r="AR560" s="19">
        <v>0.0</v>
      </c>
      <c r="AS560" s="19">
        <v>0.0</v>
      </c>
      <c r="AT560" s="17">
        <v>51.2</v>
      </c>
      <c r="AU560" s="17">
        <v>80.7</v>
      </c>
      <c r="AV560" s="17">
        <v>71.0</v>
      </c>
      <c r="AW560" s="17">
        <v>97.5</v>
      </c>
      <c r="AX560" s="17">
        <f t="shared" si="3"/>
        <v>111.72915</v>
      </c>
      <c r="AY560" s="17">
        <v>0.0</v>
      </c>
      <c r="AZ560" s="17">
        <v>0.0</v>
      </c>
      <c r="BA560" s="17">
        <v>0.0</v>
      </c>
      <c r="BB560" s="17">
        <v>0.0</v>
      </c>
      <c r="BC560" s="17">
        <f t="shared" si="12"/>
        <v>0</v>
      </c>
      <c r="BD560" s="8" t="s">
        <v>3280</v>
      </c>
      <c r="BE560" s="22" t="s">
        <v>3704</v>
      </c>
    </row>
    <row r="561" ht="15.75" customHeight="1">
      <c r="A561" s="11">
        <v>7000019.0</v>
      </c>
      <c r="B561" s="8"/>
      <c r="C561" s="8">
        <v>7.0</v>
      </c>
      <c r="D561" s="8" t="s">
        <v>2956</v>
      </c>
      <c r="E561" s="8">
        <v>3.0</v>
      </c>
      <c r="F561" s="8" t="s">
        <v>3689</v>
      </c>
      <c r="G561" s="8">
        <v>1.0</v>
      </c>
      <c r="H561" s="8" t="s">
        <v>3690</v>
      </c>
      <c r="I561" s="8" t="s">
        <v>3705</v>
      </c>
      <c r="J561" s="8">
        <v>6.944271673003E12</v>
      </c>
      <c r="K561" s="8" t="s">
        <v>3705</v>
      </c>
      <c r="L561" s="11" t="s">
        <v>3706</v>
      </c>
      <c r="M561" s="26" t="s">
        <v>3707</v>
      </c>
      <c r="N561" s="11">
        <f t="shared" si="1"/>
        <v>30</v>
      </c>
      <c r="O561" s="8" t="s">
        <v>3274</v>
      </c>
      <c r="P561" s="8" t="s">
        <v>3280</v>
      </c>
      <c r="Q561" s="29">
        <v>2750.0</v>
      </c>
      <c r="R561" s="12">
        <f t="shared" si="10"/>
        <v>3190</v>
      </c>
      <c r="S561" s="8" t="s">
        <v>238</v>
      </c>
      <c r="T561" s="9" t="s">
        <v>3694</v>
      </c>
      <c r="U561" s="9" t="s">
        <v>3695</v>
      </c>
      <c r="V561" s="13">
        <v>45456.0</v>
      </c>
      <c r="W561" s="11" t="s">
        <v>3696</v>
      </c>
      <c r="X561" s="11"/>
      <c r="Y561" s="23"/>
      <c r="Z561" s="11"/>
      <c r="AA561" s="11"/>
      <c r="AB561" s="11"/>
      <c r="AC561" s="15" t="s">
        <v>3708</v>
      </c>
      <c r="AD561" s="11"/>
      <c r="AE561" s="11"/>
      <c r="AF561" s="11" t="s">
        <v>3697</v>
      </c>
      <c r="AG561" s="8">
        <f>'Disponibilidad en canales comer'!M417</f>
        <v>1</v>
      </c>
      <c r="AH561" s="8">
        <f>COUNTIF('Composición de COMBOS'!B:B,A561)</f>
        <v>0</v>
      </c>
      <c r="AI561" s="8">
        <v>1.0</v>
      </c>
      <c r="AJ561" s="8">
        <v>1.0</v>
      </c>
      <c r="AK561" s="8" t="s">
        <v>75</v>
      </c>
      <c r="AL561" s="17">
        <v>25.0</v>
      </c>
      <c r="AM561" s="17">
        <v>49.5</v>
      </c>
      <c r="AN561" s="17">
        <v>55.6</v>
      </c>
      <c r="AO561" s="17">
        <v>85.0</v>
      </c>
      <c r="AP561" s="19">
        <v>0.0</v>
      </c>
      <c r="AQ561" s="19">
        <v>0.0</v>
      </c>
      <c r="AR561" s="19">
        <v>0.0</v>
      </c>
      <c r="AS561" s="19">
        <v>0.0</v>
      </c>
      <c r="AT561" s="17">
        <v>27.0</v>
      </c>
      <c r="AU561" s="17">
        <v>54.0</v>
      </c>
      <c r="AV561" s="17">
        <v>57.5</v>
      </c>
      <c r="AW561" s="17">
        <v>88.5</v>
      </c>
      <c r="AX561" s="17">
        <f t="shared" si="3"/>
        <v>54.9585</v>
      </c>
      <c r="AY561" s="17">
        <v>0.0</v>
      </c>
      <c r="AZ561" s="17">
        <v>0.0</v>
      </c>
      <c r="BA561" s="17">
        <v>0.0</v>
      </c>
      <c r="BB561" s="17">
        <v>0.0</v>
      </c>
      <c r="BC561" s="17">
        <f t="shared" si="12"/>
        <v>0</v>
      </c>
      <c r="BD561" s="8" t="s">
        <v>3280</v>
      </c>
      <c r="BE561" s="22" t="s">
        <v>3709</v>
      </c>
    </row>
    <row r="562" ht="15.75" customHeight="1">
      <c r="A562" s="11">
        <v>7000020.0</v>
      </c>
      <c r="B562" s="8" t="s">
        <v>3710</v>
      </c>
      <c r="C562" s="8">
        <v>7.0</v>
      </c>
      <c r="D562" s="8" t="s">
        <v>2956</v>
      </c>
      <c r="E562" s="8">
        <v>3.0</v>
      </c>
      <c r="F562" s="8" t="s">
        <v>3689</v>
      </c>
      <c r="G562" s="8">
        <v>2.0</v>
      </c>
      <c r="H562" s="8" t="s">
        <v>3711</v>
      </c>
      <c r="I562" s="11" t="s">
        <v>3712</v>
      </c>
      <c r="J562" s="11">
        <v>9.9053036012E10</v>
      </c>
      <c r="K562" s="11" t="s">
        <v>3712</v>
      </c>
      <c r="L562" s="11" t="s">
        <v>3713</v>
      </c>
      <c r="M562" s="26" t="s">
        <v>3714</v>
      </c>
      <c r="N562" s="11">
        <f t="shared" si="1"/>
        <v>25</v>
      </c>
      <c r="O562" s="8" t="s">
        <v>3011</v>
      </c>
      <c r="P562" s="8" t="s">
        <v>3012</v>
      </c>
      <c r="Q562" s="12">
        <v>6410.0</v>
      </c>
      <c r="R562" s="12">
        <f t="shared" si="10"/>
        <v>7435.6</v>
      </c>
      <c r="S562" s="8" t="s">
        <v>68</v>
      </c>
      <c r="T562" s="9" t="s">
        <v>3694</v>
      </c>
      <c r="U562" s="9" t="s">
        <v>3695</v>
      </c>
      <c r="V562" s="13">
        <v>45216.0</v>
      </c>
      <c r="W562" s="11" t="s">
        <v>3715</v>
      </c>
      <c r="X562" s="11"/>
      <c r="Y562" s="23"/>
      <c r="Z562" s="11"/>
      <c r="AA562" s="11"/>
      <c r="AB562" s="11"/>
      <c r="AC562" s="15"/>
      <c r="AD562" s="11"/>
      <c r="AE562" s="11"/>
      <c r="AF562" s="11" t="s">
        <v>3716</v>
      </c>
      <c r="AG562" s="8">
        <f>'Disponibilidad en canales comer'!M418</f>
        <v>0</v>
      </c>
      <c r="AH562" s="8">
        <f>COUNTIF('Composición de COMBOS'!B:B,A562)</f>
        <v>0</v>
      </c>
      <c r="AI562" s="8">
        <v>1.0</v>
      </c>
      <c r="AJ562" s="8">
        <v>1.0</v>
      </c>
      <c r="AK562" s="8" t="s">
        <v>75</v>
      </c>
      <c r="AL562" s="16">
        <v>50.0</v>
      </c>
      <c r="AM562" s="16">
        <v>64.0</v>
      </c>
      <c r="AN562" s="16">
        <v>76.0</v>
      </c>
      <c r="AO562" s="16">
        <v>78.0</v>
      </c>
      <c r="AP562" s="19">
        <v>0.0</v>
      </c>
      <c r="AQ562" s="19">
        <v>0.0</v>
      </c>
      <c r="AR562" s="19">
        <v>0.0</v>
      </c>
      <c r="AS562" s="19">
        <v>0.0</v>
      </c>
      <c r="AT562" s="16">
        <v>55.7</v>
      </c>
      <c r="AU562" s="16">
        <v>71.0</v>
      </c>
      <c r="AV562" s="16">
        <v>84.0</v>
      </c>
      <c r="AW562" s="16">
        <v>83.0</v>
      </c>
      <c r="AX562" s="17">
        <f t="shared" si="3"/>
        <v>99.0024</v>
      </c>
      <c r="AY562" s="17">
        <v>0.0</v>
      </c>
      <c r="AZ562" s="17">
        <v>0.0</v>
      </c>
      <c r="BA562" s="17">
        <v>0.0</v>
      </c>
      <c r="BB562" s="17">
        <v>0.0</v>
      </c>
      <c r="BC562" s="17">
        <f t="shared" si="12"/>
        <v>0</v>
      </c>
      <c r="BD562" s="8" t="s">
        <v>76</v>
      </c>
      <c r="BE562" s="22" t="s">
        <v>3717</v>
      </c>
    </row>
    <row r="563" ht="15.75" customHeight="1">
      <c r="A563" s="11">
        <v>7000021.0</v>
      </c>
      <c r="B563" s="8" t="s">
        <v>3718</v>
      </c>
      <c r="C563" s="8">
        <v>7.0</v>
      </c>
      <c r="D563" s="8" t="s">
        <v>2956</v>
      </c>
      <c r="E563" s="8">
        <v>3.0</v>
      </c>
      <c r="F563" s="8" t="s">
        <v>3689</v>
      </c>
      <c r="G563" s="8">
        <v>2.0</v>
      </c>
      <c r="H563" s="8" t="s">
        <v>3711</v>
      </c>
      <c r="I563" s="11" t="s">
        <v>3719</v>
      </c>
      <c r="J563" s="11">
        <v>9.9053036814E10</v>
      </c>
      <c r="K563" s="11" t="s">
        <v>3719</v>
      </c>
      <c r="L563" s="11" t="s">
        <v>3720</v>
      </c>
      <c r="M563" s="26" t="s">
        <v>3721</v>
      </c>
      <c r="N563" s="11">
        <f t="shared" si="1"/>
        <v>25</v>
      </c>
      <c r="O563" s="8" t="s">
        <v>3011</v>
      </c>
      <c r="P563" s="8" t="s">
        <v>3012</v>
      </c>
      <c r="Q563" s="12">
        <v>6570.0</v>
      </c>
      <c r="R563" s="12">
        <f t="shared" si="10"/>
        <v>7621.2</v>
      </c>
      <c r="S563" s="8" t="s">
        <v>68</v>
      </c>
      <c r="T563" s="9" t="s">
        <v>3694</v>
      </c>
      <c r="U563" s="9" t="s">
        <v>3695</v>
      </c>
      <c r="V563" s="13">
        <v>45216.0</v>
      </c>
      <c r="W563" s="11" t="s">
        <v>3722</v>
      </c>
      <c r="X563" s="11"/>
      <c r="Y563" s="23"/>
      <c r="Z563" s="11"/>
      <c r="AA563" s="11"/>
      <c r="AB563" s="11"/>
      <c r="AC563" s="15" t="s">
        <v>3723</v>
      </c>
      <c r="AD563" s="11"/>
      <c r="AE563" s="11"/>
      <c r="AF563" s="11" t="s">
        <v>3724</v>
      </c>
      <c r="AG563" s="8">
        <f>'Disponibilidad en canales comer'!M419</f>
        <v>1</v>
      </c>
      <c r="AH563" s="8">
        <f>COUNTIF('Composición de COMBOS'!B:B,A563)</f>
        <v>0</v>
      </c>
      <c r="AI563" s="8">
        <v>1.0</v>
      </c>
      <c r="AJ563" s="8">
        <v>1.0</v>
      </c>
      <c r="AK563" s="8" t="s">
        <v>75</v>
      </c>
      <c r="AL563" s="16">
        <v>47.5</v>
      </c>
      <c r="AM563" s="16">
        <v>64.0</v>
      </c>
      <c r="AN563" s="16">
        <v>76.0</v>
      </c>
      <c r="AO563" s="16">
        <v>78.0</v>
      </c>
      <c r="AP563" s="19">
        <v>0.0</v>
      </c>
      <c r="AQ563" s="19">
        <v>0.0</v>
      </c>
      <c r="AR563" s="19">
        <v>0.0</v>
      </c>
      <c r="AS563" s="19">
        <v>0.0</v>
      </c>
      <c r="AT563" s="16">
        <v>53.2</v>
      </c>
      <c r="AU563" s="16">
        <v>71.0</v>
      </c>
      <c r="AV563" s="16">
        <v>84.0</v>
      </c>
      <c r="AW563" s="16">
        <v>83.0</v>
      </c>
      <c r="AX563" s="17">
        <f t="shared" si="3"/>
        <v>99.0024</v>
      </c>
      <c r="AY563" s="17">
        <v>0.0</v>
      </c>
      <c r="AZ563" s="17">
        <v>0.0</v>
      </c>
      <c r="BA563" s="17">
        <v>0.0</v>
      </c>
      <c r="BB563" s="17">
        <v>0.0</v>
      </c>
      <c r="BC563" s="17">
        <f t="shared" si="12"/>
        <v>0</v>
      </c>
      <c r="BD563" s="8" t="s">
        <v>76</v>
      </c>
      <c r="BE563" s="22" t="s">
        <v>3725</v>
      </c>
    </row>
    <row r="564" ht="15.75" customHeight="1">
      <c r="A564" s="11">
        <v>7000022.0</v>
      </c>
      <c r="B564" s="8" t="s">
        <v>3726</v>
      </c>
      <c r="C564" s="8">
        <v>7.0</v>
      </c>
      <c r="D564" s="8" t="s">
        <v>2956</v>
      </c>
      <c r="E564" s="8">
        <v>3.0</v>
      </c>
      <c r="F564" s="8" t="s">
        <v>3689</v>
      </c>
      <c r="G564" s="8">
        <v>1.0</v>
      </c>
      <c r="H564" s="8" t="s">
        <v>3690</v>
      </c>
      <c r="I564" s="11" t="s">
        <v>3727</v>
      </c>
      <c r="J564" s="11">
        <v>9.9053035688E10</v>
      </c>
      <c r="K564" s="11" t="s">
        <v>3727</v>
      </c>
      <c r="L564" s="11" t="s">
        <v>3728</v>
      </c>
      <c r="M564" s="26" t="s">
        <v>3729</v>
      </c>
      <c r="N564" s="11">
        <f t="shared" si="1"/>
        <v>29</v>
      </c>
      <c r="O564" s="8" t="s">
        <v>3011</v>
      </c>
      <c r="P564" s="8" t="s">
        <v>3012</v>
      </c>
      <c r="Q564" s="12">
        <v>5938.0</v>
      </c>
      <c r="R564" s="12">
        <f t="shared" si="10"/>
        <v>6888.08</v>
      </c>
      <c r="S564" s="8" t="s">
        <v>68</v>
      </c>
      <c r="T564" s="9" t="s">
        <v>3694</v>
      </c>
      <c r="U564" s="9" t="s">
        <v>3695</v>
      </c>
      <c r="V564" s="13">
        <v>45216.0</v>
      </c>
      <c r="W564" s="11" t="s">
        <v>3730</v>
      </c>
      <c r="X564" s="11"/>
      <c r="Y564" s="23"/>
      <c r="Z564" s="11"/>
      <c r="AA564" s="11"/>
      <c r="AB564" s="11"/>
      <c r="AC564" s="15"/>
      <c r="AD564" s="11"/>
      <c r="AE564" s="11"/>
      <c r="AF564" s="11" t="s">
        <v>3731</v>
      </c>
      <c r="AG564" s="8">
        <f>'Disponibilidad en canales comer'!M420</f>
        <v>0</v>
      </c>
      <c r="AH564" s="8">
        <f>COUNTIF('Composición de COMBOS'!B:B,A564)</f>
        <v>0</v>
      </c>
      <c r="AI564" s="8">
        <v>1.0</v>
      </c>
      <c r="AJ564" s="8">
        <v>1.0</v>
      </c>
      <c r="AK564" s="8" t="s">
        <v>75</v>
      </c>
      <c r="AL564" s="16">
        <v>59.2</v>
      </c>
      <c r="AM564" s="16">
        <v>64.0</v>
      </c>
      <c r="AN564" s="16">
        <v>76.0</v>
      </c>
      <c r="AO564" s="16">
        <v>97.0</v>
      </c>
      <c r="AP564" s="19">
        <v>0.0</v>
      </c>
      <c r="AQ564" s="19">
        <v>0.0</v>
      </c>
      <c r="AR564" s="19">
        <v>0.0</v>
      </c>
      <c r="AS564" s="19">
        <v>0.0</v>
      </c>
      <c r="AT564" s="16">
        <v>66.3</v>
      </c>
      <c r="AU564" s="16">
        <v>71.0</v>
      </c>
      <c r="AV564" s="16">
        <v>84.0</v>
      </c>
      <c r="AW564" s="16">
        <v>101.0</v>
      </c>
      <c r="AX564" s="17">
        <f t="shared" si="3"/>
        <v>120.4728</v>
      </c>
      <c r="AY564" s="17">
        <v>0.0</v>
      </c>
      <c r="AZ564" s="17">
        <v>0.0</v>
      </c>
      <c r="BA564" s="17">
        <v>0.0</v>
      </c>
      <c r="BB564" s="17">
        <v>0.0</v>
      </c>
      <c r="BC564" s="17">
        <f t="shared" si="12"/>
        <v>0</v>
      </c>
      <c r="BD564" s="8" t="s">
        <v>76</v>
      </c>
      <c r="BE564" s="22" t="s">
        <v>3732</v>
      </c>
    </row>
    <row r="565" ht="15.75" customHeight="1">
      <c r="A565" s="11">
        <v>7000023.0</v>
      </c>
      <c r="B565" s="8" t="s">
        <v>3733</v>
      </c>
      <c r="C565" s="8">
        <v>7.0</v>
      </c>
      <c r="D565" s="8" t="s">
        <v>2956</v>
      </c>
      <c r="E565" s="8">
        <v>3.0</v>
      </c>
      <c r="F565" s="8" t="s">
        <v>3689</v>
      </c>
      <c r="G565" s="8">
        <v>1.0</v>
      </c>
      <c r="H565" s="8" t="s">
        <v>3690</v>
      </c>
      <c r="I565" s="11" t="s">
        <v>3734</v>
      </c>
      <c r="J565" s="11">
        <v>9.9053035312E10</v>
      </c>
      <c r="K565" s="11" t="s">
        <v>3734</v>
      </c>
      <c r="L565" s="11" t="s">
        <v>3735</v>
      </c>
      <c r="M565" s="26" t="s">
        <v>3736</v>
      </c>
      <c r="N565" s="11">
        <f t="shared" si="1"/>
        <v>24</v>
      </c>
      <c r="O565" s="8" t="s">
        <v>3011</v>
      </c>
      <c r="P565" s="8" t="s">
        <v>3012</v>
      </c>
      <c r="Q565" s="12">
        <v>5890.0</v>
      </c>
      <c r="R565" s="12">
        <f t="shared" si="10"/>
        <v>6832.4</v>
      </c>
      <c r="S565" s="8" t="s">
        <v>68</v>
      </c>
      <c r="T565" s="9" t="s">
        <v>3694</v>
      </c>
      <c r="U565" s="9" t="s">
        <v>3695</v>
      </c>
      <c r="V565" s="13">
        <v>45216.0</v>
      </c>
      <c r="W565" s="11" t="s">
        <v>3737</v>
      </c>
      <c r="X565" s="11"/>
      <c r="Y565" s="23"/>
      <c r="Z565" s="11"/>
      <c r="AA565" s="11"/>
      <c r="AB565" s="11"/>
      <c r="AC565" s="15"/>
      <c r="AD565" s="11"/>
      <c r="AE565" s="11"/>
      <c r="AF565" s="11" t="s">
        <v>3738</v>
      </c>
      <c r="AG565" s="8">
        <f>'Disponibilidad en canales comer'!M421</f>
        <v>0</v>
      </c>
      <c r="AH565" s="8">
        <f>COUNTIF('Composición de COMBOS'!B:B,A565)</f>
        <v>0</v>
      </c>
      <c r="AI565" s="8">
        <v>1.0</v>
      </c>
      <c r="AJ565" s="8">
        <v>1.0</v>
      </c>
      <c r="AK565" s="8" t="s">
        <v>75</v>
      </c>
      <c r="AL565" s="16">
        <v>60.0</v>
      </c>
      <c r="AM565" s="16">
        <v>64.0</v>
      </c>
      <c r="AN565" s="16">
        <v>76.0</v>
      </c>
      <c r="AO565" s="16">
        <v>97.0</v>
      </c>
      <c r="AP565" s="19">
        <v>0.0</v>
      </c>
      <c r="AQ565" s="19">
        <v>0.0</v>
      </c>
      <c r="AR565" s="19">
        <v>0.0</v>
      </c>
      <c r="AS565" s="19">
        <v>0.0</v>
      </c>
      <c r="AT565" s="16">
        <v>62.0</v>
      </c>
      <c r="AU565" s="16">
        <v>71.0</v>
      </c>
      <c r="AV565" s="16">
        <v>84.0</v>
      </c>
      <c r="AW565" s="16">
        <v>101.0</v>
      </c>
      <c r="AX565" s="17">
        <f t="shared" si="3"/>
        <v>120.4728</v>
      </c>
      <c r="AY565" s="17">
        <v>0.0</v>
      </c>
      <c r="AZ565" s="17">
        <v>0.0</v>
      </c>
      <c r="BA565" s="17">
        <v>0.0</v>
      </c>
      <c r="BB565" s="17">
        <v>0.0</v>
      </c>
      <c r="BC565" s="17">
        <f t="shared" si="12"/>
        <v>0</v>
      </c>
      <c r="BD565" s="8" t="s">
        <v>76</v>
      </c>
      <c r="BE565" s="22" t="s">
        <v>3739</v>
      </c>
    </row>
    <row r="566" ht="15.75" customHeight="1">
      <c r="A566" s="11">
        <v>7000024.0</v>
      </c>
      <c r="B566" s="8" t="s">
        <v>3740</v>
      </c>
      <c r="C566" s="8">
        <v>7.0</v>
      </c>
      <c r="D566" s="8" t="s">
        <v>2956</v>
      </c>
      <c r="E566" s="8">
        <v>5.0</v>
      </c>
      <c r="F566" s="8" t="s">
        <v>3572</v>
      </c>
      <c r="G566" s="8">
        <v>1.0</v>
      </c>
      <c r="H566" s="8" t="s">
        <v>3573</v>
      </c>
      <c r="I566" s="8" t="s">
        <v>3741</v>
      </c>
      <c r="J566" s="49">
        <v>6.940461934916E12</v>
      </c>
      <c r="K566" s="8" t="s">
        <v>3741</v>
      </c>
      <c r="L566" s="11" t="s">
        <v>3742</v>
      </c>
      <c r="M566" s="26" t="s">
        <v>3743</v>
      </c>
      <c r="N566" s="11">
        <f t="shared" si="1"/>
        <v>24</v>
      </c>
      <c r="O566" s="8" t="s">
        <v>3274</v>
      </c>
      <c r="P566" s="8" t="s">
        <v>3280</v>
      </c>
      <c r="Q566" s="29">
        <v>4683.0</v>
      </c>
      <c r="R566" s="12">
        <f t="shared" si="10"/>
        <v>5432.28</v>
      </c>
      <c r="S566" s="8" t="s">
        <v>68</v>
      </c>
      <c r="T566" s="34" t="s">
        <v>3577</v>
      </c>
      <c r="U566" s="34" t="s">
        <v>3578</v>
      </c>
      <c r="V566" s="13">
        <v>45257.0</v>
      </c>
      <c r="W566" s="11" t="s">
        <v>3579</v>
      </c>
      <c r="X566" s="11"/>
      <c r="Y566" s="23"/>
      <c r="Z566" s="11"/>
      <c r="AA566" s="11"/>
      <c r="AB566" s="11"/>
      <c r="AC566" s="15"/>
      <c r="AD566" s="11"/>
      <c r="AE566" s="11"/>
      <c r="AF566" s="11" t="s">
        <v>3744</v>
      </c>
      <c r="AG566" s="8">
        <f>'Disponibilidad en canales comer'!M422</f>
        <v>0</v>
      </c>
      <c r="AH566" s="8">
        <f>COUNTIF('Composición de COMBOS'!B:B,A566)</f>
        <v>0</v>
      </c>
      <c r="AI566" s="8">
        <v>1.0</v>
      </c>
      <c r="AJ566" s="8">
        <v>1.0</v>
      </c>
      <c r="AK566" s="8" t="s">
        <v>75</v>
      </c>
      <c r="AL566" s="16">
        <v>33.5</v>
      </c>
      <c r="AM566" s="16">
        <v>55.0</v>
      </c>
      <c r="AN566" s="16">
        <v>81.2</v>
      </c>
      <c r="AO566" s="16">
        <v>85.0</v>
      </c>
      <c r="AP566" s="19">
        <v>0.0</v>
      </c>
      <c r="AQ566" s="19">
        <v>0.0</v>
      </c>
      <c r="AR566" s="19">
        <v>0.0</v>
      </c>
      <c r="AS566" s="19">
        <v>0.0</v>
      </c>
      <c r="AT566" s="16">
        <v>36.5</v>
      </c>
      <c r="AU566" s="16">
        <v>57.8</v>
      </c>
      <c r="AV566" s="16">
        <v>85.3</v>
      </c>
      <c r="AW566" s="16">
        <v>88.0</v>
      </c>
      <c r="AX566" s="17">
        <f t="shared" si="3"/>
        <v>86.773984</v>
      </c>
      <c r="AY566" s="17">
        <v>0.0</v>
      </c>
      <c r="AZ566" s="17">
        <v>0.0</v>
      </c>
      <c r="BA566" s="17">
        <v>0.0</v>
      </c>
      <c r="BB566" s="17">
        <v>0.0</v>
      </c>
      <c r="BC566" s="17">
        <f t="shared" si="12"/>
        <v>0</v>
      </c>
      <c r="BD566" s="8" t="s">
        <v>3280</v>
      </c>
      <c r="BE566" s="37"/>
    </row>
    <row r="567" ht="15.75" customHeight="1">
      <c r="A567" s="11">
        <v>7000025.0</v>
      </c>
      <c r="B567" s="8" t="s">
        <v>3745</v>
      </c>
      <c r="C567" s="8">
        <v>7.0</v>
      </c>
      <c r="D567" s="8" t="s">
        <v>2956</v>
      </c>
      <c r="E567" s="8">
        <v>5.0</v>
      </c>
      <c r="F567" s="8" t="s">
        <v>3572</v>
      </c>
      <c r="G567" s="8">
        <v>1.0</v>
      </c>
      <c r="H567" s="8" t="s">
        <v>3573</v>
      </c>
      <c r="I567" s="8" t="s">
        <v>3746</v>
      </c>
      <c r="J567" s="8">
        <v>6.940461916998E12</v>
      </c>
      <c r="K567" s="8" t="s">
        <v>3746</v>
      </c>
      <c r="L567" s="11" t="s">
        <v>3747</v>
      </c>
      <c r="M567" s="26" t="s">
        <v>3748</v>
      </c>
      <c r="N567" s="11">
        <f t="shared" si="1"/>
        <v>25</v>
      </c>
      <c r="O567" s="8" t="s">
        <v>3274</v>
      </c>
      <c r="P567" s="8" t="s">
        <v>3280</v>
      </c>
      <c r="Q567" s="29">
        <v>3351.0</v>
      </c>
      <c r="R567" s="12">
        <f t="shared" si="10"/>
        <v>3887.16</v>
      </c>
      <c r="S567" s="8" t="s">
        <v>68</v>
      </c>
      <c r="T567" s="34" t="s">
        <v>3577</v>
      </c>
      <c r="U567" s="34" t="s">
        <v>3578</v>
      </c>
      <c r="V567" s="13">
        <v>45117.0</v>
      </c>
      <c r="W567" s="11" t="s">
        <v>3749</v>
      </c>
      <c r="X567" s="11"/>
      <c r="Y567" s="23"/>
      <c r="Z567" s="11"/>
      <c r="AA567" s="11"/>
      <c r="AB567" s="11"/>
      <c r="AC567" s="15"/>
      <c r="AD567" s="11"/>
      <c r="AE567" s="11"/>
      <c r="AF567" s="11" t="s">
        <v>3750</v>
      </c>
      <c r="AG567" s="8">
        <f>'Disponibilidad en canales comer'!M423</f>
        <v>0</v>
      </c>
      <c r="AH567" s="8">
        <f>COUNTIF('Composición de COMBOS'!B:B,A567)</f>
        <v>0</v>
      </c>
      <c r="AI567" s="8">
        <v>1.0</v>
      </c>
      <c r="AJ567" s="8">
        <v>1.0</v>
      </c>
      <c r="AK567" s="8" t="s">
        <v>75</v>
      </c>
      <c r="AL567" s="16">
        <v>27.0</v>
      </c>
      <c r="AM567" s="16">
        <v>56.2</v>
      </c>
      <c r="AN567" s="16">
        <v>62.8</v>
      </c>
      <c r="AO567" s="16">
        <v>85.0</v>
      </c>
      <c r="AP567" s="19">
        <v>0.0</v>
      </c>
      <c r="AQ567" s="19">
        <v>0.0</v>
      </c>
      <c r="AR567" s="19">
        <v>0.0</v>
      </c>
      <c r="AS567" s="19">
        <v>0.0</v>
      </c>
      <c r="AT567" s="16">
        <v>30.0</v>
      </c>
      <c r="AU567" s="16">
        <v>57.8</v>
      </c>
      <c r="AV567" s="16">
        <v>66.5</v>
      </c>
      <c r="AW567" s="16">
        <v>87.0</v>
      </c>
      <c r="AX567" s="17">
        <f t="shared" si="3"/>
        <v>66.88038</v>
      </c>
      <c r="AY567" s="17">
        <v>0.0</v>
      </c>
      <c r="AZ567" s="17">
        <v>0.0</v>
      </c>
      <c r="BA567" s="17">
        <v>0.0</v>
      </c>
      <c r="BB567" s="17">
        <v>0.0</v>
      </c>
      <c r="BC567" s="17">
        <f t="shared" si="12"/>
        <v>0</v>
      </c>
      <c r="BD567" s="8" t="s">
        <v>3280</v>
      </c>
      <c r="BE567" s="22" t="s">
        <v>3751</v>
      </c>
    </row>
    <row r="568" ht="15.75" customHeight="1">
      <c r="A568" s="11">
        <v>7000026.0</v>
      </c>
      <c r="B568" s="8" t="s">
        <v>3752</v>
      </c>
      <c r="C568" s="8">
        <v>7.0</v>
      </c>
      <c r="D568" s="8" t="s">
        <v>2956</v>
      </c>
      <c r="E568" s="8">
        <v>5.0</v>
      </c>
      <c r="F568" s="8" t="s">
        <v>3572</v>
      </c>
      <c r="G568" s="8">
        <v>2.0</v>
      </c>
      <c r="H568" s="8" t="s">
        <v>3665</v>
      </c>
      <c r="I568" s="8" t="s">
        <v>3753</v>
      </c>
      <c r="J568" s="8">
        <v>6.940461934848E12</v>
      </c>
      <c r="K568" s="8" t="s">
        <v>3753</v>
      </c>
      <c r="L568" s="11" t="s">
        <v>3754</v>
      </c>
      <c r="M568" s="21" t="s">
        <v>3755</v>
      </c>
      <c r="N568" s="11">
        <f t="shared" si="1"/>
        <v>26</v>
      </c>
      <c r="O568" s="8" t="s">
        <v>3274</v>
      </c>
      <c r="P568" s="8" t="s">
        <v>3280</v>
      </c>
      <c r="Q568" s="12">
        <v>2141.0</v>
      </c>
      <c r="R568" s="12">
        <f t="shared" si="10"/>
        <v>2483.56</v>
      </c>
      <c r="S568" s="8" t="s">
        <v>68</v>
      </c>
      <c r="T568" s="9" t="s">
        <v>3669</v>
      </c>
      <c r="U568" s="9" t="s">
        <v>3670</v>
      </c>
      <c r="V568" s="13">
        <v>45124.0</v>
      </c>
      <c r="W568" s="11" t="s">
        <v>3756</v>
      </c>
      <c r="X568" s="11"/>
      <c r="Y568" s="14" t="s">
        <v>3757</v>
      </c>
      <c r="Z568" s="11" t="s">
        <v>3758</v>
      </c>
      <c r="AA568" s="11"/>
      <c r="AB568" s="11"/>
      <c r="AC568" s="15"/>
      <c r="AD568" s="11"/>
      <c r="AE568" s="11"/>
      <c r="AF568" s="11" t="s">
        <v>3759</v>
      </c>
      <c r="AG568" s="8">
        <f>'Disponibilidad en canales comer'!M424</f>
        <v>0</v>
      </c>
      <c r="AH568" s="8">
        <f>COUNTIF('Composición de COMBOS'!B:B,A568)</f>
        <v>0</v>
      </c>
      <c r="AI568" s="8">
        <v>1.0</v>
      </c>
      <c r="AJ568" s="8">
        <v>1.0</v>
      </c>
      <c r="AK568" s="8" t="s">
        <v>75</v>
      </c>
      <c r="AL568" s="17">
        <v>19.0</v>
      </c>
      <c r="AM568" s="17">
        <v>44.6</v>
      </c>
      <c r="AN568" s="17">
        <v>47.2</v>
      </c>
      <c r="AO568" s="17">
        <v>86.4</v>
      </c>
      <c r="AP568" s="19">
        <v>0.0</v>
      </c>
      <c r="AQ568" s="19">
        <v>0.0</v>
      </c>
      <c r="AR568" s="19">
        <v>0.0</v>
      </c>
      <c r="AS568" s="19">
        <v>0.0</v>
      </c>
      <c r="AT568" s="17">
        <v>21.0</v>
      </c>
      <c r="AU568" s="17">
        <v>46.0</v>
      </c>
      <c r="AV568" s="17">
        <v>49.0</v>
      </c>
      <c r="AW568" s="17">
        <v>89.0</v>
      </c>
      <c r="AX568" s="17">
        <f t="shared" si="3"/>
        <v>40.1212</v>
      </c>
      <c r="AY568" s="17">
        <v>0.0</v>
      </c>
      <c r="AZ568" s="17">
        <v>0.0</v>
      </c>
      <c r="BA568" s="17">
        <v>0.0</v>
      </c>
      <c r="BB568" s="17">
        <v>0.0</v>
      </c>
      <c r="BC568" s="17">
        <f t="shared" si="12"/>
        <v>0</v>
      </c>
      <c r="BD568" s="8" t="s">
        <v>76</v>
      </c>
      <c r="BE568" s="22" t="s">
        <v>3760</v>
      </c>
    </row>
    <row r="569" ht="15.75" customHeight="1">
      <c r="A569" s="11">
        <v>7000027.0</v>
      </c>
      <c r="B569" s="8" t="s">
        <v>3761</v>
      </c>
      <c r="C569" s="8">
        <v>7.0</v>
      </c>
      <c r="D569" s="8" t="s">
        <v>2956</v>
      </c>
      <c r="E569" s="8">
        <v>5.0</v>
      </c>
      <c r="F569" s="8" t="s">
        <v>3572</v>
      </c>
      <c r="G569" s="8">
        <v>2.0</v>
      </c>
      <c r="H569" s="8" t="s">
        <v>3665</v>
      </c>
      <c r="I569" s="8" t="s">
        <v>3762</v>
      </c>
      <c r="J569" s="8">
        <v>6.940461934282E12</v>
      </c>
      <c r="K569" s="8" t="s">
        <v>3762</v>
      </c>
      <c r="L569" s="11" t="s">
        <v>3763</v>
      </c>
      <c r="M569" s="21" t="s">
        <v>3764</v>
      </c>
      <c r="N569" s="11">
        <f t="shared" si="1"/>
        <v>25</v>
      </c>
      <c r="O569" s="8" t="s">
        <v>3274</v>
      </c>
      <c r="P569" s="8" t="s">
        <v>3280</v>
      </c>
      <c r="Q569" s="29">
        <v>2686.0</v>
      </c>
      <c r="R569" s="12">
        <f t="shared" si="10"/>
        <v>3115.76</v>
      </c>
      <c r="S569" s="8" t="s">
        <v>68</v>
      </c>
      <c r="T569" s="9" t="s">
        <v>3669</v>
      </c>
      <c r="U569" s="9" t="s">
        <v>3670</v>
      </c>
      <c r="V569" s="13">
        <v>45131.0</v>
      </c>
      <c r="W569" s="11" t="s">
        <v>3765</v>
      </c>
      <c r="X569" s="11"/>
      <c r="Y569" s="23"/>
      <c r="Z569" s="11"/>
      <c r="AA569" s="11"/>
      <c r="AB569" s="11"/>
      <c r="AC569" s="15"/>
      <c r="AD569" s="11"/>
      <c r="AE569" s="11"/>
      <c r="AF569" s="11" t="s">
        <v>3766</v>
      </c>
      <c r="AG569" s="8">
        <f>'Disponibilidad en canales comer'!M425</f>
        <v>0</v>
      </c>
      <c r="AH569" s="8">
        <f>COUNTIF('Composición de COMBOS'!B:B,A569)</f>
        <v>0</v>
      </c>
      <c r="AI569" s="8">
        <v>1.0</v>
      </c>
      <c r="AJ569" s="8">
        <v>1.0</v>
      </c>
      <c r="AK569" s="8" t="s">
        <v>75</v>
      </c>
      <c r="AL569" s="17">
        <v>20.2</v>
      </c>
      <c r="AM569" s="17">
        <v>44.0</v>
      </c>
      <c r="AN569" s="17">
        <v>48.8</v>
      </c>
      <c r="AO569" s="17">
        <v>83.5</v>
      </c>
      <c r="AP569" s="19">
        <v>0.0</v>
      </c>
      <c r="AQ569" s="19">
        <v>0.0</v>
      </c>
      <c r="AR569" s="19">
        <v>0.0</v>
      </c>
      <c r="AS569" s="19">
        <v>0.0</v>
      </c>
      <c r="AT569" s="17">
        <v>22.3</v>
      </c>
      <c r="AU569" s="17">
        <v>46.0</v>
      </c>
      <c r="AV569" s="17">
        <v>51.0</v>
      </c>
      <c r="AW569" s="17">
        <v>87.0</v>
      </c>
      <c r="AX569" s="17">
        <f t="shared" si="3"/>
        <v>40.8204</v>
      </c>
      <c r="AY569" s="17">
        <v>0.0</v>
      </c>
      <c r="AZ569" s="17">
        <v>0.0</v>
      </c>
      <c r="BA569" s="17">
        <v>0.0</v>
      </c>
      <c r="BB569" s="17">
        <v>0.0</v>
      </c>
      <c r="BC569" s="17">
        <f t="shared" si="12"/>
        <v>0</v>
      </c>
      <c r="BD569" s="8" t="s">
        <v>3280</v>
      </c>
      <c r="BE569" s="22" t="s">
        <v>3767</v>
      </c>
    </row>
    <row r="570" ht="15.75" customHeight="1">
      <c r="A570" s="11">
        <v>7000028.0</v>
      </c>
      <c r="B570" s="8" t="s">
        <v>3768</v>
      </c>
      <c r="C570" s="8">
        <v>7.0</v>
      </c>
      <c r="D570" s="8" t="s">
        <v>2956</v>
      </c>
      <c r="E570" s="8">
        <v>5.0</v>
      </c>
      <c r="F570" s="8" t="s">
        <v>3572</v>
      </c>
      <c r="G570" s="8">
        <v>2.0</v>
      </c>
      <c r="H570" s="8" t="s">
        <v>3665</v>
      </c>
      <c r="I570" s="8" t="s">
        <v>3769</v>
      </c>
      <c r="J570" s="8">
        <v>6.940461912884E12</v>
      </c>
      <c r="K570" s="8" t="s">
        <v>3769</v>
      </c>
      <c r="L570" s="11" t="s">
        <v>3770</v>
      </c>
      <c r="M570" s="21" t="s">
        <v>3771</v>
      </c>
      <c r="N570" s="11">
        <f t="shared" si="1"/>
        <v>27</v>
      </c>
      <c r="O570" s="8" t="s">
        <v>3274</v>
      </c>
      <c r="P570" s="8" t="s">
        <v>3280</v>
      </c>
      <c r="Q570" s="111">
        <v>2284.0</v>
      </c>
      <c r="R570" s="12">
        <f t="shared" si="10"/>
        <v>2649.44</v>
      </c>
      <c r="S570" s="8" t="s">
        <v>68</v>
      </c>
      <c r="T570" s="9" t="s">
        <v>3669</v>
      </c>
      <c r="U570" s="9" t="s">
        <v>3670</v>
      </c>
      <c r="V570" s="13">
        <v>45117.0</v>
      </c>
      <c r="W570" s="11" t="s">
        <v>3772</v>
      </c>
      <c r="X570" s="11"/>
      <c r="Y570" s="14" t="s">
        <v>3773</v>
      </c>
      <c r="Z570" s="11" t="s">
        <v>3774</v>
      </c>
      <c r="AA570" s="11"/>
      <c r="AB570" s="11"/>
      <c r="AC570" s="15"/>
      <c r="AD570" s="11"/>
      <c r="AE570" s="11"/>
      <c r="AF570" s="11" t="s">
        <v>3775</v>
      </c>
      <c r="AG570" s="8">
        <f>'Disponibilidad en canales comer'!M426</f>
        <v>0</v>
      </c>
      <c r="AH570" s="8">
        <f>COUNTIF('Composición de COMBOS'!B:B,A570)</f>
        <v>0</v>
      </c>
      <c r="AI570" s="8">
        <v>1.0</v>
      </c>
      <c r="AJ570" s="8">
        <v>1.0</v>
      </c>
      <c r="AK570" s="8" t="s">
        <v>75</v>
      </c>
      <c r="AL570" s="16">
        <v>14.8</v>
      </c>
      <c r="AM570" s="16">
        <v>49.2</v>
      </c>
      <c r="AN570" s="16">
        <v>45.0</v>
      </c>
      <c r="AO570" s="16">
        <v>47.2</v>
      </c>
      <c r="AP570" s="19">
        <v>0.0</v>
      </c>
      <c r="AQ570" s="19">
        <v>0.0</v>
      </c>
      <c r="AR570" s="19">
        <v>0.0</v>
      </c>
      <c r="AS570" s="19">
        <v>0.0</v>
      </c>
      <c r="AT570" s="16">
        <v>16.3</v>
      </c>
      <c r="AU570" s="16">
        <v>52.0</v>
      </c>
      <c r="AV570" s="16">
        <v>46.5</v>
      </c>
      <c r="AW570" s="16">
        <v>52.0</v>
      </c>
      <c r="AX570" s="17">
        <f t="shared" si="3"/>
        <v>25.1472</v>
      </c>
      <c r="AY570" s="17">
        <v>0.0</v>
      </c>
      <c r="AZ570" s="17">
        <v>0.0</v>
      </c>
      <c r="BA570" s="17">
        <v>0.0</v>
      </c>
      <c r="BB570" s="17">
        <v>0.0</v>
      </c>
      <c r="BC570" s="17">
        <f t="shared" si="12"/>
        <v>0</v>
      </c>
      <c r="BD570" s="8" t="s">
        <v>76</v>
      </c>
      <c r="BE570" s="22" t="s">
        <v>3776</v>
      </c>
    </row>
    <row r="571" ht="15.75" customHeight="1">
      <c r="A571" s="11">
        <v>7000029.0</v>
      </c>
      <c r="B571" s="8" t="s">
        <v>3777</v>
      </c>
      <c r="C571" s="8">
        <v>7.0</v>
      </c>
      <c r="D571" s="8" t="s">
        <v>2956</v>
      </c>
      <c r="E571" s="8">
        <v>4.0</v>
      </c>
      <c r="F571" s="8" t="s">
        <v>3778</v>
      </c>
      <c r="G571" s="8">
        <v>1.0</v>
      </c>
      <c r="H571" s="8" t="s">
        <v>3779</v>
      </c>
      <c r="I571" s="8" t="s">
        <v>3780</v>
      </c>
      <c r="J571" s="49">
        <v>6.945878324589E12</v>
      </c>
      <c r="K571" s="8" t="s">
        <v>3780</v>
      </c>
      <c r="L571" s="11" t="s">
        <v>3781</v>
      </c>
      <c r="M571" s="26" t="s">
        <v>3782</v>
      </c>
      <c r="N571" s="11">
        <f t="shared" si="1"/>
        <v>23</v>
      </c>
      <c r="O571" s="8" t="s">
        <v>3274</v>
      </c>
      <c r="P571" s="8" t="s">
        <v>3280</v>
      </c>
      <c r="Q571" s="29">
        <v>5913.20172413793</v>
      </c>
      <c r="R571" s="12">
        <f t="shared" si="10"/>
        <v>6859.314</v>
      </c>
      <c r="S571" s="8" t="s">
        <v>68</v>
      </c>
      <c r="T571" s="9" t="s">
        <v>381</v>
      </c>
      <c r="U571" s="9" t="s">
        <v>3783</v>
      </c>
      <c r="V571" s="13">
        <v>45175.0</v>
      </c>
      <c r="W571" s="11" t="s">
        <v>3784</v>
      </c>
      <c r="X571" s="11"/>
      <c r="Y571" s="23"/>
      <c r="Z571" s="11" t="s">
        <v>3785</v>
      </c>
      <c r="AA571" s="11"/>
      <c r="AB571" s="11"/>
      <c r="AC571" s="15"/>
      <c r="AD571" s="11"/>
      <c r="AE571" s="11"/>
      <c r="AF571" s="11" t="s">
        <v>3786</v>
      </c>
      <c r="AG571" s="8">
        <f>'Disponibilidad en canales comer'!M427</f>
        <v>0</v>
      </c>
      <c r="AH571" s="8">
        <f>COUNTIF('Composición de COMBOS'!B:B,A571)</f>
        <v>0</v>
      </c>
      <c r="AI571" s="8">
        <v>1.0</v>
      </c>
      <c r="AJ571" s="8">
        <v>1.0</v>
      </c>
      <c r="AK571" s="8" t="s">
        <v>75</v>
      </c>
      <c r="AL571" s="17">
        <v>45.0</v>
      </c>
      <c r="AM571" s="17">
        <v>63.0</v>
      </c>
      <c r="AN571" s="17">
        <v>60.1</v>
      </c>
      <c r="AO571" s="17">
        <v>100.0</v>
      </c>
      <c r="AP571" s="19">
        <v>0.0</v>
      </c>
      <c r="AQ571" s="19">
        <v>0.0</v>
      </c>
      <c r="AR571" s="19">
        <v>0.0</v>
      </c>
      <c r="AS571" s="19">
        <v>0.0</v>
      </c>
      <c r="AT571" s="17">
        <v>53.0</v>
      </c>
      <c r="AU571" s="17">
        <v>68.5</v>
      </c>
      <c r="AV571" s="17">
        <v>66.0</v>
      </c>
      <c r="AW571" s="17">
        <v>106.5</v>
      </c>
      <c r="AX571" s="17">
        <f t="shared" si="3"/>
        <v>96.2973</v>
      </c>
      <c r="AY571" s="17">
        <v>0.0</v>
      </c>
      <c r="AZ571" s="17">
        <v>0.0</v>
      </c>
      <c r="BA571" s="17">
        <v>0.0</v>
      </c>
      <c r="BB571" s="17">
        <v>0.0</v>
      </c>
      <c r="BC571" s="17">
        <f t="shared" si="12"/>
        <v>0</v>
      </c>
      <c r="BD571" s="8" t="s">
        <v>3280</v>
      </c>
      <c r="BE571" s="22" t="s">
        <v>3787</v>
      </c>
    </row>
    <row r="572" ht="15.75" customHeight="1">
      <c r="A572" s="11">
        <v>7000030.0</v>
      </c>
      <c r="B572" s="8"/>
      <c r="C572" s="8">
        <v>7.0</v>
      </c>
      <c r="D572" s="8" t="s">
        <v>2956</v>
      </c>
      <c r="E572" s="8">
        <v>4.0</v>
      </c>
      <c r="F572" s="8" t="s">
        <v>3778</v>
      </c>
      <c r="G572" s="8">
        <v>1.0</v>
      </c>
      <c r="H572" s="8" t="s">
        <v>3779</v>
      </c>
      <c r="I572" s="8" t="s">
        <v>3788</v>
      </c>
      <c r="J572" s="49">
        <v>6.945878338173E12</v>
      </c>
      <c r="K572" s="8" t="s">
        <v>3788</v>
      </c>
      <c r="L572" s="11" t="s">
        <v>3789</v>
      </c>
      <c r="M572" s="26" t="s">
        <v>3790</v>
      </c>
      <c r="N572" s="11">
        <f t="shared" si="1"/>
        <v>23</v>
      </c>
      <c r="O572" s="8" t="s">
        <v>3274</v>
      </c>
      <c r="P572" s="8" t="s">
        <v>3280</v>
      </c>
      <c r="Q572" s="12">
        <v>6400.0</v>
      </c>
      <c r="R572" s="12">
        <f t="shared" si="10"/>
        <v>7424</v>
      </c>
      <c r="S572" s="8" t="s">
        <v>68</v>
      </c>
      <c r="T572" s="9" t="s">
        <v>381</v>
      </c>
      <c r="U572" s="9" t="s">
        <v>3783</v>
      </c>
      <c r="V572" s="13">
        <v>45387.0</v>
      </c>
      <c r="W572" s="11" t="s">
        <v>3791</v>
      </c>
      <c r="X572" s="11"/>
      <c r="Y572" s="23"/>
      <c r="Z572" s="11"/>
      <c r="AA572" s="11"/>
      <c r="AB572" s="11"/>
      <c r="AC572" s="15" t="s">
        <v>3791</v>
      </c>
      <c r="AD572" s="11"/>
      <c r="AE572" s="11"/>
      <c r="AF572" s="11" t="s">
        <v>3792</v>
      </c>
      <c r="AG572" s="8">
        <f>'Disponibilidad en canales comer'!M428</f>
        <v>1</v>
      </c>
      <c r="AH572" s="8">
        <f>COUNTIF('Composición de COMBOS'!B:B,A572)</f>
        <v>0</v>
      </c>
      <c r="AI572" s="8">
        <v>1.0</v>
      </c>
      <c r="AJ572" s="8">
        <v>1.0</v>
      </c>
      <c r="AK572" s="8" t="s">
        <v>75</v>
      </c>
      <c r="AL572" s="17">
        <v>45.0</v>
      </c>
      <c r="AM572" s="17">
        <v>61.1</v>
      </c>
      <c r="AN572" s="17">
        <v>60.1</v>
      </c>
      <c r="AO572" s="17">
        <v>103.5</v>
      </c>
      <c r="AP572" s="19">
        <v>0.0</v>
      </c>
      <c r="AQ572" s="19">
        <v>0.0</v>
      </c>
      <c r="AR572" s="19">
        <v>0.0</v>
      </c>
      <c r="AS572" s="19">
        <v>0.0</v>
      </c>
      <c r="AT572" s="17">
        <v>53.0</v>
      </c>
      <c r="AU572" s="17">
        <v>68.0</v>
      </c>
      <c r="AV572" s="17">
        <v>65.5</v>
      </c>
      <c r="AW572" s="17">
        <v>110.0</v>
      </c>
      <c r="AX572" s="17">
        <f t="shared" si="3"/>
        <v>97.988</v>
      </c>
      <c r="AY572" s="17">
        <v>0.0</v>
      </c>
      <c r="AZ572" s="17">
        <v>0.0</v>
      </c>
      <c r="BA572" s="17">
        <v>0.0</v>
      </c>
      <c r="BB572" s="17">
        <v>0.0</v>
      </c>
      <c r="BC572" s="17">
        <f t="shared" si="12"/>
        <v>0</v>
      </c>
      <c r="BD572" s="8" t="s">
        <v>3280</v>
      </c>
      <c r="BE572" s="22" t="s">
        <v>3793</v>
      </c>
    </row>
    <row r="573" ht="15.75" customHeight="1">
      <c r="A573" s="11">
        <v>7000031.0</v>
      </c>
      <c r="B573" s="8" t="s">
        <v>3794</v>
      </c>
      <c r="C573" s="8">
        <v>7.0</v>
      </c>
      <c r="D573" s="8" t="s">
        <v>2956</v>
      </c>
      <c r="E573" s="8">
        <v>4.0</v>
      </c>
      <c r="F573" s="8" t="s">
        <v>3778</v>
      </c>
      <c r="G573" s="8">
        <v>1.0</v>
      </c>
      <c r="H573" s="8" t="s">
        <v>3779</v>
      </c>
      <c r="I573" s="8" t="s">
        <v>3795</v>
      </c>
      <c r="J573" s="8">
        <v>6.945878328969E12</v>
      </c>
      <c r="K573" s="8" t="s">
        <v>3795</v>
      </c>
      <c r="L573" s="11" t="s">
        <v>3796</v>
      </c>
      <c r="M573" s="26" t="s">
        <v>3797</v>
      </c>
      <c r="N573" s="11">
        <f t="shared" si="1"/>
        <v>23</v>
      </c>
      <c r="O573" s="8" t="s">
        <v>3274</v>
      </c>
      <c r="P573" s="8" t="s">
        <v>3280</v>
      </c>
      <c r="Q573" s="111">
        <v>5829.0</v>
      </c>
      <c r="R573" s="12">
        <f t="shared" si="10"/>
        <v>6761.64</v>
      </c>
      <c r="S573" s="8" t="s">
        <v>238</v>
      </c>
      <c r="T573" s="9" t="s">
        <v>381</v>
      </c>
      <c r="U573" s="9" t="s">
        <v>3783</v>
      </c>
      <c r="V573" s="13">
        <v>45117.0</v>
      </c>
      <c r="W573" s="11" t="s">
        <v>3798</v>
      </c>
      <c r="X573" s="11"/>
      <c r="Y573" s="14" t="s">
        <v>3799</v>
      </c>
      <c r="Z573" s="11"/>
      <c r="AA573" s="11"/>
      <c r="AB573" s="11"/>
      <c r="AC573" s="15" t="s">
        <v>3800</v>
      </c>
      <c r="AD573" s="11"/>
      <c r="AE573" s="11"/>
      <c r="AF573" s="11" t="s">
        <v>3801</v>
      </c>
      <c r="AG573" s="8">
        <f>'Disponibilidad en canales comer'!M429</f>
        <v>2</v>
      </c>
      <c r="AH573" s="8">
        <f>COUNTIF('Composición de COMBOS'!B:B,A573)</f>
        <v>0</v>
      </c>
      <c r="AI573" s="8">
        <v>1.0</v>
      </c>
      <c r="AJ573" s="8">
        <v>1.0</v>
      </c>
      <c r="AK573" s="8" t="s">
        <v>75</v>
      </c>
      <c r="AL573" s="17">
        <v>50.0</v>
      </c>
      <c r="AM573" s="17">
        <v>68.4</v>
      </c>
      <c r="AN573" s="17">
        <v>64.0</v>
      </c>
      <c r="AO573" s="17">
        <v>107.0</v>
      </c>
      <c r="AP573" s="19">
        <v>0.0</v>
      </c>
      <c r="AQ573" s="19">
        <v>0.0</v>
      </c>
      <c r="AR573" s="19">
        <v>0.0</v>
      </c>
      <c r="AS573" s="19">
        <v>0.0</v>
      </c>
      <c r="AT573" s="17">
        <v>55.0</v>
      </c>
      <c r="AU573" s="17">
        <v>73.3</v>
      </c>
      <c r="AV573" s="17">
        <v>70.3</v>
      </c>
      <c r="AW573" s="17">
        <v>114.6</v>
      </c>
      <c r="AX573" s="17">
        <f t="shared" si="3"/>
        <v>118.1065308</v>
      </c>
      <c r="AY573" s="17">
        <v>0.0</v>
      </c>
      <c r="AZ573" s="17">
        <v>0.0</v>
      </c>
      <c r="BA573" s="17">
        <v>0.0</v>
      </c>
      <c r="BB573" s="17">
        <v>0.0</v>
      </c>
      <c r="BC573" s="17">
        <f t="shared" si="12"/>
        <v>0</v>
      </c>
      <c r="BD573" s="8" t="s">
        <v>76</v>
      </c>
      <c r="BE573" s="22" t="s">
        <v>3802</v>
      </c>
    </row>
    <row r="574" ht="15.75" customHeight="1">
      <c r="A574" s="11">
        <v>7000032.0</v>
      </c>
      <c r="B574" s="8"/>
      <c r="C574" s="8">
        <v>7.0</v>
      </c>
      <c r="D574" s="8" t="s">
        <v>2956</v>
      </c>
      <c r="E574" s="8">
        <v>2.0</v>
      </c>
      <c r="F574" s="8" t="s">
        <v>3648</v>
      </c>
      <c r="G574" s="8">
        <v>2.0</v>
      </c>
      <c r="H574" s="8" t="s">
        <v>3676</v>
      </c>
      <c r="I574" s="8" t="s">
        <v>3803</v>
      </c>
      <c r="J574" s="8">
        <v>6.939962622958E12</v>
      </c>
      <c r="K574" s="8" t="s">
        <v>3803</v>
      </c>
      <c r="L574" s="11" t="s">
        <v>3804</v>
      </c>
      <c r="M574" s="26" t="s">
        <v>3805</v>
      </c>
      <c r="N574" s="11">
        <f t="shared" si="1"/>
        <v>28</v>
      </c>
      <c r="O574" s="8" t="s">
        <v>3274</v>
      </c>
      <c r="P574" s="8" t="s">
        <v>3280</v>
      </c>
      <c r="Q574" s="29">
        <v>988.0</v>
      </c>
      <c r="R574" s="12">
        <f t="shared" si="10"/>
        <v>1146.08</v>
      </c>
      <c r="S574" s="8" t="s">
        <v>238</v>
      </c>
      <c r="T574" s="9" t="s">
        <v>3653</v>
      </c>
      <c r="U574" s="9" t="s">
        <v>3654</v>
      </c>
      <c r="V574" s="13">
        <v>45488.0</v>
      </c>
      <c r="W574" s="11" t="s">
        <v>3806</v>
      </c>
      <c r="X574" s="11"/>
      <c r="Y574" s="23"/>
      <c r="Z574" s="11"/>
      <c r="AA574" s="11" t="s">
        <v>3806</v>
      </c>
      <c r="AB574" s="11"/>
      <c r="AC574" s="15" t="s">
        <v>3806</v>
      </c>
      <c r="AD574" s="11"/>
      <c r="AE574" s="11"/>
      <c r="AF574" s="11" t="s">
        <v>3807</v>
      </c>
      <c r="AG574" s="8">
        <f>'Disponibilidad en canales comer'!M430</f>
        <v>2</v>
      </c>
      <c r="AH574" s="8">
        <f>COUNTIF('Composición de COMBOS'!B:B,A574)</f>
        <v>0</v>
      </c>
      <c r="AI574" s="8">
        <v>1.0</v>
      </c>
      <c r="AJ574" s="8">
        <v>1.0</v>
      </c>
      <c r="AK574" s="8" t="s">
        <v>75</v>
      </c>
      <c r="AL574" s="17">
        <v>6.5</v>
      </c>
      <c r="AM574" s="17">
        <v>48.0</v>
      </c>
      <c r="AN574" s="17">
        <v>75.7</v>
      </c>
      <c r="AO574" s="17">
        <v>10.5</v>
      </c>
      <c r="AP574" s="19">
        <v>0.0</v>
      </c>
      <c r="AQ574" s="19">
        <v>0.0</v>
      </c>
      <c r="AR574" s="19">
        <v>0.0</v>
      </c>
      <c r="AS574" s="19">
        <v>0.0</v>
      </c>
      <c r="AT574" s="17">
        <v>7.0</v>
      </c>
      <c r="AU574" s="17">
        <v>54.0</v>
      </c>
      <c r="AV574" s="17">
        <v>80.0</v>
      </c>
      <c r="AW574" s="17">
        <v>14.5</v>
      </c>
      <c r="AX574" s="17">
        <f t="shared" si="3"/>
        <v>12.528</v>
      </c>
      <c r="AY574" s="17">
        <v>0.0</v>
      </c>
      <c r="AZ574" s="17">
        <v>0.0</v>
      </c>
      <c r="BA574" s="17">
        <v>0.0</v>
      </c>
      <c r="BB574" s="17">
        <v>0.0</v>
      </c>
      <c r="BC574" s="17">
        <f t="shared" si="12"/>
        <v>0</v>
      </c>
      <c r="BD574" s="8" t="s">
        <v>3280</v>
      </c>
      <c r="BE574" s="22" t="s">
        <v>3808</v>
      </c>
    </row>
    <row r="575" ht="15.75" customHeight="1">
      <c r="A575" s="11">
        <v>7000033.0</v>
      </c>
      <c r="B575" s="8" t="s">
        <v>3809</v>
      </c>
      <c r="C575" s="8">
        <v>7.0</v>
      </c>
      <c r="D575" s="8" t="s">
        <v>2956</v>
      </c>
      <c r="E575" s="8">
        <v>4.0</v>
      </c>
      <c r="F575" s="8" t="s">
        <v>3778</v>
      </c>
      <c r="G575" s="8">
        <v>1.0</v>
      </c>
      <c r="H575" s="8" t="s">
        <v>3779</v>
      </c>
      <c r="I575" s="8" t="s">
        <v>3810</v>
      </c>
      <c r="J575" s="8">
        <v>6.945878320864E12</v>
      </c>
      <c r="K575" s="8" t="s">
        <v>3810</v>
      </c>
      <c r="L575" s="11" t="s">
        <v>3811</v>
      </c>
      <c r="M575" s="26" t="s">
        <v>3812</v>
      </c>
      <c r="N575" s="11">
        <f t="shared" si="1"/>
        <v>25</v>
      </c>
      <c r="O575" s="8" t="s">
        <v>3274</v>
      </c>
      <c r="P575" s="8" t="s">
        <v>3280</v>
      </c>
      <c r="Q575" s="29">
        <v>3752.0</v>
      </c>
      <c r="R575" s="12">
        <f t="shared" si="10"/>
        <v>4352.32</v>
      </c>
      <c r="S575" s="8" t="s">
        <v>68</v>
      </c>
      <c r="T575" s="9" t="s">
        <v>381</v>
      </c>
      <c r="U575" s="9" t="s">
        <v>3783</v>
      </c>
      <c r="V575" s="13">
        <v>45117.0</v>
      </c>
      <c r="W575" s="11" t="s">
        <v>3813</v>
      </c>
      <c r="X575" s="11"/>
      <c r="Y575" s="23"/>
      <c r="Z575" s="11"/>
      <c r="AA575" s="11"/>
      <c r="AB575" s="11"/>
      <c r="AC575" s="15"/>
      <c r="AD575" s="11"/>
      <c r="AE575" s="11"/>
      <c r="AF575" s="11" t="s">
        <v>3814</v>
      </c>
      <c r="AG575" s="8">
        <f>'Disponibilidad en canales comer'!M431</f>
        <v>0</v>
      </c>
      <c r="AH575" s="8">
        <f>COUNTIF('Composición de COMBOS'!B:B,A575)</f>
        <v>0</v>
      </c>
      <c r="AI575" s="8">
        <v>1.0</v>
      </c>
      <c r="AJ575" s="8">
        <v>1.0</v>
      </c>
      <c r="AK575" s="8" t="s">
        <v>75</v>
      </c>
      <c r="AL575" s="16">
        <v>9.99999999999978E-6</v>
      </c>
      <c r="AM575" s="16">
        <v>9.99999999999978E-6</v>
      </c>
      <c r="AN575" s="16">
        <v>9.99999999999978E-6</v>
      </c>
      <c r="AO575" s="16">
        <v>9.99999999999978E-6</v>
      </c>
      <c r="AP575" s="19">
        <v>0.0</v>
      </c>
      <c r="AQ575" s="19">
        <v>0.0</v>
      </c>
      <c r="AR575" s="19">
        <v>0.0</v>
      </c>
      <c r="AS575" s="19">
        <v>0.0</v>
      </c>
      <c r="AT575" s="16">
        <v>29.0</v>
      </c>
      <c r="AU575" s="16">
        <v>89.0</v>
      </c>
      <c r="AV575" s="16">
        <v>102.0</v>
      </c>
      <c r="AW575" s="16">
        <v>55.0</v>
      </c>
      <c r="AX575" s="17">
        <f t="shared" si="3"/>
        <v>99.858</v>
      </c>
      <c r="AY575" s="17">
        <v>0.0</v>
      </c>
      <c r="AZ575" s="17">
        <v>0.0</v>
      </c>
      <c r="BA575" s="17">
        <v>0.0</v>
      </c>
      <c r="BB575" s="17">
        <v>0.0</v>
      </c>
      <c r="BC575" s="17">
        <f t="shared" si="12"/>
        <v>0</v>
      </c>
      <c r="BD575" s="8" t="s">
        <v>3280</v>
      </c>
      <c r="BE575" s="22" t="s">
        <v>3815</v>
      </c>
    </row>
    <row r="576" ht="15.75" customHeight="1">
      <c r="A576" s="11">
        <v>7000034.0</v>
      </c>
      <c r="B576" s="8" t="s">
        <v>3816</v>
      </c>
      <c r="C576" s="8">
        <v>7.0</v>
      </c>
      <c r="D576" s="8" t="s">
        <v>2956</v>
      </c>
      <c r="E576" s="8">
        <v>4.0</v>
      </c>
      <c r="F576" s="8" t="s">
        <v>3778</v>
      </c>
      <c r="G576" s="8">
        <v>1.0</v>
      </c>
      <c r="H576" s="8" t="s">
        <v>3779</v>
      </c>
      <c r="I576" s="8" t="s">
        <v>3817</v>
      </c>
      <c r="J576" s="8">
        <v>6.945878323087E12</v>
      </c>
      <c r="K576" s="8" t="s">
        <v>3817</v>
      </c>
      <c r="L576" s="11" t="s">
        <v>3818</v>
      </c>
      <c r="M576" s="26" t="s">
        <v>3819</v>
      </c>
      <c r="N576" s="11">
        <f t="shared" si="1"/>
        <v>25</v>
      </c>
      <c r="O576" s="8" t="s">
        <v>3274</v>
      </c>
      <c r="P576" s="8" t="s">
        <v>3280</v>
      </c>
      <c r="Q576" s="29">
        <v>3198.0</v>
      </c>
      <c r="R576" s="12">
        <f t="shared" si="10"/>
        <v>3709.68</v>
      </c>
      <c r="S576" s="8" t="s">
        <v>68</v>
      </c>
      <c r="T576" s="9" t="s">
        <v>381</v>
      </c>
      <c r="U576" s="9" t="s">
        <v>3783</v>
      </c>
      <c r="V576" s="13">
        <v>45117.0</v>
      </c>
      <c r="W576" s="11" t="s">
        <v>3820</v>
      </c>
      <c r="X576" s="11"/>
      <c r="Y576" s="23"/>
      <c r="Z576" s="11"/>
      <c r="AA576" s="11"/>
      <c r="AB576" s="11"/>
      <c r="AC576" s="15"/>
      <c r="AD576" s="11"/>
      <c r="AE576" s="11"/>
      <c r="AF576" s="11" t="s">
        <v>3821</v>
      </c>
      <c r="AG576" s="8">
        <f>'Disponibilidad en canales comer'!M432</f>
        <v>0</v>
      </c>
      <c r="AH576" s="8">
        <f>COUNTIF('Composición de COMBOS'!B:B,A576)</f>
        <v>0</v>
      </c>
      <c r="AI576" s="8">
        <v>1.0</v>
      </c>
      <c r="AJ576" s="8">
        <v>1.0</v>
      </c>
      <c r="AK576" s="8" t="s">
        <v>75</v>
      </c>
      <c r="AL576" s="16">
        <v>9.99999999999978E-6</v>
      </c>
      <c r="AM576" s="16">
        <v>9.99999999999978E-6</v>
      </c>
      <c r="AN576" s="16">
        <v>9.99999999999978E-6</v>
      </c>
      <c r="AO576" s="16">
        <v>9.99999999999978E-6</v>
      </c>
      <c r="AP576" s="19">
        <v>0.0</v>
      </c>
      <c r="AQ576" s="19">
        <v>0.0</v>
      </c>
      <c r="AR576" s="19">
        <v>0.0</v>
      </c>
      <c r="AS576" s="19">
        <v>0.0</v>
      </c>
      <c r="AT576" s="16">
        <v>26.0</v>
      </c>
      <c r="AU576" s="16">
        <v>52.0</v>
      </c>
      <c r="AV576" s="16">
        <v>96.0</v>
      </c>
      <c r="AW576" s="16">
        <v>87.0</v>
      </c>
      <c r="AX576" s="17">
        <f t="shared" si="3"/>
        <v>86.8608</v>
      </c>
      <c r="AY576" s="17">
        <v>0.0</v>
      </c>
      <c r="AZ576" s="17">
        <v>0.0</v>
      </c>
      <c r="BA576" s="17">
        <v>0.0</v>
      </c>
      <c r="BB576" s="17">
        <v>0.0</v>
      </c>
      <c r="BC576" s="17">
        <f t="shared" si="12"/>
        <v>0</v>
      </c>
      <c r="BD576" s="8" t="s">
        <v>3280</v>
      </c>
      <c r="BE576" s="22" t="s">
        <v>3822</v>
      </c>
    </row>
    <row r="577" ht="15.75" customHeight="1">
      <c r="A577" s="11">
        <v>7000035.0</v>
      </c>
      <c r="B577" s="8"/>
      <c r="C577" s="8">
        <v>7.0</v>
      </c>
      <c r="D577" s="8" t="s">
        <v>2956</v>
      </c>
      <c r="E577" s="8">
        <v>2.0</v>
      </c>
      <c r="F577" s="8" t="s">
        <v>3648</v>
      </c>
      <c r="G577" s="8">
        <v>2.0</v>
      </c>
      <c r="H577" s="8" t="s">
        <v>3676</v>
      </c>
      <c r="I577" s="8" t="s">
        <v>3823</v>
      </c>
      <c r="J577" s="8">
        <v>6.939962622941E12</v>
      </c>
      <c r="K577" s="8" t="s">
        <v>3823</v>
      </c>
      <c r="L577" s="11" t="s">
        <v>3824</v>
      </c>
      <c r="M577" s="26" t="s">
        <v>3825</v>
      </c>
      <c r="N577" s="11">
        <f t="shared" si="1"/>
        <v>28</v>
      </c>
      <c r="O577" s="8" t="s">
        <v>3274</v>
      </c>
      <c r="P577" s="8" t="s">
        <v>3280</v>
      </c>
      <c r="Q577" s="71">
        <v>878.0</v>
      </c>
      <c r="R577" s="12">
        <f t="shared" si="10"/>
        <v>1018.48</v>
      </c>
      <c r="S577" s="8" t="s">
        <v>238</v>
      </c>
      <c r="T577" s="9" t="s">
        <v>3653</v>
      </c>
      <c r="U577" s="9" t="s">
        <v>3654</v>
      </c>
      <c r="V577" s="13">
        <v>45488.0</v>
      </c>
      <c r="W577" s="11" t="s">
        <v>3826</v>
      </c>
      <c r="X577" s="11"/>
      <c r="Y577" s="23"/>
      <c r="Z577" s="11"/>
      <c r="AA577" s="11" t="s">
        <v>3826</v>
      </c>
      <c r="AB577" s="11"/>
      <c r="AC577" s="15"/>
      <c r="AD577" s="11"/>
      <c r="AE577" s="11"/>
      <c r="AF577" s="11" t="s">
        <v>3687</v>
      </c>
      <c r="AG577" s="8">
        <f>'Disponibilidad en canales comer'!M433</f>
        <v>2</v>
      </c>
      <c r="AH577" s="8">
        <f>COUNTIF('Composición de COMBOS'!B:B,A577)</f>
        <v>0</v>
      </c>
      <c r="AI577" s="8">
        <v>1.0</v>
      </c>
      <c r="AJ577" s="8">
        <v>1.0</v>
      </c>
      <c r="AK577" s="8" t="s">
        <v>75</v>
      </c>
      <c r="AL577" s="17">
        <v>6.5</v>
      </c>
      <c r="AM577" s="17">
        <v>48.0</v>
      </c>
      <c r="AN577" s="17">
        <v>75.7</v>
      </c>
      <c r="AO577" s="17">
        <v>10.5</v>
      </c>
      <c r="AP577" s="19">
        <v>0.0</v>
      </c>
      <c r="AQ577" s="19">
        <v>0.0</v>
      </c>
      <c r="AR577" s="19">
        <v>0.0</v>
      </c>
      <c r="AS577" s="19">
        <v>0.0</v>
      </c>
      <c r="AT577" s="17">
        <v>7.0</v>
      </c>
      <c r="AU577" s="17">
        <v>54.0</v>
      </c>
      <c r="AV577" s="17">
        <v>80.0</v>
      </c>
      <c r="AW577" s="17">
        <v>14.5</v>
      </c>
      <c r="AX577" s="17">
        <f t="shared" si="3"/>
        <v>12.528</v>
      </c>
      <c r="AY577" s="17">
        <v>0.0</v>
      </c>
      <c r="AZ577" s="17">
        <v>0.0</v>
      </c>
      <c r="BA577" s="17">
        <v>0.0</v>
      </c>
      <c r="BB577" s="17">
        <v>0.0</v>
      </c>
      <c r="BC577" s="17">
        <f t="shared" si="12"/>
        <v>0</v>
      </c>
      <c r="BD577" s="8" t="s">
        <v>3280</v>
      </c>
      <c r="BE577" s="22" t="s">
        <v>3827</v>
      </c>
    </row>
    <row r="578" ht="15.75" customHeight="1">
      <c r="A578" s="11">
        <v>7000036.0</v>
      </c>
      <c r="B578" s="8" t="s">
        <v>3828</v>
      </c>
      <c r="C578" s="8">
        <v>7.0</v>
      </c>
      <c r="D578" s="8" t="s">
        <v>2956</v>
      </c>
      <c r="E578" s="8">
        <v>4.0</v>
      </c>
      <c r="F578" s="8" t="s">
        <v>3778</v>
      </c>
      <c r="G578" s="8">
        <v>1.0</v>
      </c>
      <c r="H578" s="8" t="s">
        <v>3779</v>
      </c>
      <c r="I578" s="8" t="s">
        <v>3829</v>
      </c>
      <c r="J578" s="8">
        <v>6.945878339149E12</v>
      </c>
      <c r="K578" s="8" t="s">
        <v>3829</v>
      </c>
      <c r="L578" s="11" t="s">
        <v>3830</v>
      </c>
      <c r="M578" s="26" t="s">
        <v>3831</v>
      </c>
      <c r="N578" s="11">
        <f t="shared" si="1"/>
        <v>27</v>
      </c>
      <c r="O578" s="8" t="s">
        <v>3274</v>
      </c>
      <c r="P578" s="8" t="s">
        <v>3280</v>
      </c>
      <c r="Q578" s="12">
        <v>3752.0</v>
      </c>
      <c r="R578" s="12">
        <f t="shared" si="10"/>
        <v>4352.32</v>
      </c>
      <c r="S578" s="8" t="s">
        <v>68</v>
      </c>
      <c r="T578" s="9" t="s">
        <v>381</v>
      </c>
      <c r="U578" s="9" t="s">
        <v>3783</v>
      </c>
      <c r="V578" s="13">
        <v>45208.0</v>
      </c>
      <c r="W578" s="11" t="s">
        <v>3832</v>
      </c>
      <c r="X578" s="11"/>
      <c r="Y578" s="14" t="s">
        <v>3833</v>
      </c>
      <c r="Z578" s="11" t="s">
        <v>3834</v>
      </c>
      <c r="AA578" s="11" t="s">
        <v>3832</v>
      </c>
      <c r="AB578" s="11"/>
      <c r="AC578" s="15" t="s">
        <v>3832</v>
      </c>
      <c r="AD578" s="11"/>
      <c r="AE578" s="11"/>
      <c r="AF578" s="11" t="s">
        <v>3835</v>
      </c>
      <c r="AG578" s="8">
        <f>'Disponibilidad en canales comer'!M434</f>
        <v>2</v>
      </c>
      <c r="AH578" s="8">
        <f>COUNTIF('Composición de COMBOS'!B:B,A578)</f>
        <v>1</v>
      </c>
      <c r="AI578" s="8">
        <v>1.0</v>
      </c>
      <c r="AJ578" s="8">
        <v>1.0</v>
      </c>
      <c r="AK578" s="8" t="s">
        <v>75</v>
      </c>
      <c r="AL578" s="17">
        <v>25.5</v>
      </c>
      <c r="AM578" s="17">
        <v>51.2</v>
      </c>
      <c r="AN578" s="17">
        <v>87.0</v>
      </c>
      <c r="AO578" s="17">
        <v>101.0</v>
      </c>
      <c r="AP578" s="19">
        <v>0.0</v>
      </c>
      <c r="AQ578" s="19">
        <v>0.0</v>
      </c>
      <c r="AR578" s="19">
        <v>0.0</v>
      </c>
      <c r="AS578" s="19">
        <v>0.0</v>
      </c>
      <c r="AT578" s="17">
        <v>30.0</v>
      </c>
      <c r="AU578" s="17">
        <v>54.6</v>
      </c>
      <c r="AV578" s="17">
        <v>88.6</v>
      </c>
      <c r="AW578" s="17">
        <v>106.0</v>
      </c>
      <c r="AX578" s="17">
        <f t="shared" si="3"/>
        <v>102.556272</v>
      </c>
      <c r="AY578" s="17">
        <v>0.0</v>
      </c>
      <c r="AZ578" s="17">
        <v>0.0</v>
      </c>
      <c r="BA578" s="17">
        <v>0.0</v>
      </c>
      <c r="BB578" s="17">
        <v>0.0</v>
      </c>
      <c r="BC578" s="17">
        <f t="shared" si="12"/>
        <v>0</v>
      </c>
      <c r="BD578" s="8" t="s">
        <v>3280</v>
      </c>
      <c r="BE578" s="22" t="s">
        <v>3836</v>
      </c>
    </row>
    <row r="579" ht="15.75" customHeight="1">
      <c r="A579" s="11">
        <v>7000037.0</v>
      </c>
      <c r="B579" s="8" t="s">
        <v>3837</v>
      </c>
      <c r="C579" s="8">
        <v>7.0</v>
      </c>
      <c r="D579" s="8" t="s">
        <v>2956</v>
      </c>
      <c r="E579" s="8">
        <v>4.0</v>
      </c>
      <c r="F579" s="8" t="s">
        <v>3778</v>
      </c>
      <c r="G579" s="8">
        <v>1.0</v>
      </c>
      <c r="H579" s="8" t="s">
        <v>3779</v>
      </c>
      <c r="I579" s="8" t="s">
        <v>3838</v>
      </c>
      <c r="J579" s="8">
        <v>6.945878339163E12</v>
      </c>
      <c r="K579" s="8" t="s">
        <v>3838</v>
      </c>
      <c r="L579" s="11" t="s">
        <v>3839</v>
      </c>
      <c r="M579" s="26" t="s">
        <v>3840</v>
      </c>
      <c r="N579" s="11">
        <f t="shared" si="1"/>
        <v>27</v>
      </c>
      <c r="O579" s="8" t="s">
        <v>3274</v>
      </c>
      <c r="P579" s="8" t="s">
        <v>3280</v>
      </c>
      <c r="Q579" s="12">
        <v>5440.0</v>
      </c>
      <c r="R579" s="12">
        <f t="shared" si="10"/>
        <v>6310.4</v>
      </c>
      <c r="S579" s="8" t="s">
        <v>238</v>
      </c>
      <c r="T579" s="9" t="s">
        <v>381</v>
      </c>
      <c r="U579" s="9" t="s">
        <v>3783</v>
      </c>
      <c r="V579" s="13">
        <v>45176.0</v>
      </c>
      <c r="W579" s="11" t="s">
        <v>3841</v>
      </c>
      <c r="X579" s="11"/>
      <c r="Y579" s="23"/>
      <c r="Z579" s="11" t="s">
        <v>3842</v>
      </c>
      <c r="AA579" s="11" t="s">
        <v>3841</v>
      </c>
      <c r="AB579" s="11"/>
      <c r="AC579" s="15"/>
      <c r="AD579" s="11"/>
      <c r="AE579" s="11"/>
      <c r="AF579" s="11" t="s">
        <v>3843</v>
      </c>
      <c r="AG579" s="8">
        <f>'Disponibilidad en canales comer'!M435</f>
        <v>1</v>
      </c>
      <c r="AH579" s="8">
        <f>COUNTIF('Composición de COMBOS'!B:B,A579)</f>
        <v>0</v>
      </c>
      <c r="AI579" s="8">
        <v>1.0</v>
      </c>
      <c r="AJ579" s="8">
        <v>1.0</v>
      </c>
      <c r="AK579" s="8" t="s">
        <v>75</v>
      </c>
      <c r="AL579" s="16">
        <v>37.5</v>
      </c>
      <c r="AM579" s="16">
        <v>55.5</v>
      </c>
      <c r="AN579" s="16">
        <v>99.5</v>
      </c>
      <c r="AO579" s="16">
        <v>110.5</v>
      </c>
      <c r="AP579" s="19">
        <v>0.0</v>
      </c>
      <c r="AQ579" s="19">
        <v>0.0</v>
      </c>
      <c r="AR579" s="19">
        <v>0.0</v>
      </c>
      <c r="AS579" s="19">
        <v>0.0</v>
      </c>
      <c r="AT579" s="16">
        <v>43.5</v>
      </c>
      <c r="AU579" s="16">
        <v>58.0</v>
      </c>
      <c r="AV579" s="16">
        <v>102.0</v>
      </c>
      <c r="AW579" s="16">
        <v>118.5</v>
      </c>
      <c r="AX579" s="17">
        <f t="shared" si="3"/>
        <v>140.2092</v>
      </c>
      <c r="AY579" s="17">
        <v>0.0</v>
      </c>
      <c r="AZ579" s="17">
        <v>0.0</v>
      </c>
      <c r="BA579" s="17">
        <v>0.0</v>
      </c>
      <c r="BB579" s="17">
        <v>0.0</v>
      </c>
      <c r="BC579" s="17">
        <f t="shared" si="12"/>
        <v>0</v>
      </c>
      <c r="BD579" s="8" t="s">
        <v>3280</v>
      </c>
      <c r="BE579" s="22" t="s">
        <v>3844</v>
      </c>
    </row>
    <row r="580" ht="15.75" customHeight="1">
      <c r="A580" s="11">
        <v>7000038.0</v>
      </c>
      <c r="B580" s="8" t="s">
        <v>3845</v>
      </c>
      <c r="C580" s="8">
        <v>7.0</v>
      </c>
      <c r="D580" s="8" t="s">
        <v>2956</v>
      </c>
      <c r="E580" s="8">
        <v>4.0</v>
      </c>
      <c r="F580" s="8" t="s">
        <v>3778</v>
      </c>
      <c r="G580" s="8">
        <v>1.0</v>
      </c>
      <c r="H580" s="8" t="s">
        <v>3779</v>
      </c>
      <c r="I580" s="8" t="s">
        <v>3846</v>
      </c>
      <c r="J580" s="8">
        <v>6.945878316041E12</v>
      </c>
      <c r="K580" s="8" t="s">
        <v>3846</v>
      </c>
      <c r="L580" s="11" t="s">
        <v>3847</v>
      </c>
      <c r="M580" s="26" t="s">
        <v>3848</v>
      </c>
      <c r="N580" s="11">
        <f t="shared" si="1"/>
        <v>28</v>
      </c>
      <c r="O580" s="8" t="s">
        <v>3274</v>
      </c>
      <c r="P580" s="8" t="s">
        <v>3280</v>
      </c>
      <c r="Q580" s="29">
        <v>2899.0</v>
      </c>
      <c r="R580" s="12">
        <f t="shared" si="10"/>
        <v>3362.84</v>
      </c>
      <c r="S580" s="8" t="s">
        <v>68</v>
      </c>
      <c r="T580" s="9" t="s">
        <v>381</v>
      </c>
      <c r="U580" s="9" t="s">
        <v>3783</v>
      </c>
      <c r="V580" s="13">
        <v>45117.0</v>
      </c>
      <c r="W580" s="11" t="s">
        <v>3849</v>
      </c>
      <c r="X580" s="11"/>
      <c r="Y580" s="23"/>
      <c r="Z580" s="11" t="s">
        <v>3850</v>
      </c>
      <c r="AA580" s="11"/>
      <c r="AB580" s="11"/>
      <c r="AC580" s="15"/>
      <c r="AD580" s="11"/>
      <c r="AE580" s="11"/>
      <c r="AF580" s="11" t="s">
        <v>3851</v>
      </c>
      <c r="AG580" s="8">
        <f>'Disponibilidad en canales comer'!M436</f>
        <v>0</v>
      </c>
      <c r="AH580" s="8">
        <f>COUNTIF('Composición de COMBOS'!B:B,A580)</f>
        <v>0</v>
      </c>
      <c r="AI580" s="8">
        <v>1.0</v>
      </c>
      <c r="AJ580" s="8">
        <v>1.0</v>
      </c>
      <c r="AK580" s="8" t="s">
        <v>75</v>
      </c>
      <c r="AL580" s="17">
        <v>11.5</v>
      </c>
      <c r="AM580" s="17">
        <v>43.6</v>
      </c>
      <c r="AN580" s="17">
        <v>47.4</v>
      </c>
      <c r="AO580" s="17">
        <v>82.7</v>
      </c>
      <c r="AP580" s="19">
        <v>0.0</v>
      </c>
      <c r="AQ580" s="19">
        <v>0.0</v>
      </c>
      <c r="AR580" s="19">
        <v>0.0</v>
      </c>
      <c r="AS580" s="19">
        <v>0.0</v>
      </c>
      <c r="AT580" s="17">
        <v>12.0</v>
      </c>
      <c r="AU580" s="17">
        <v>46.1</v>
      </c>
      <c r="AV580" s="17">
        <v>49.0</v>
      </c>
      <c r="AW580" s="17">
        <v>85.5</v>
      </c>
      <c r="AX580" s="17">
        <f t="shared" si="3"/>
        <v>38.62719</v>
      </c>
      <c r="AY580" s="17">
        <v>0.0</v>
      </c>
      <c r="AZ580" s="17">
        <v>0.0</v>
      </c>
      <c r="BA580" s="17">
        <v>0.0</v>
      </c>
      <c r="BB580" s="17">
        <v>0.0</v>
      </c>
      <c r="BC580" s="17">
        <f t="shared" si="12"/>
        <v>0</v>
      </c>
      <c r="BD580" s="8" t="s">
        <v>3280</v>
      </c>
      <c r="BE580" s="22" t="s">
        <v>3852</v>
      </c>
    </row>
    <row r="581" ht="15.75" customHeight="1">
      <c r="A581" s="11">
        <v>7000039.0</v>
      </c>
      <c r="B581" s="8"/>
      <c r="C581" s="8">
        <v>7.0</v>
      </c>
      <c r="D581" s="8" t="s">
        <v>2956</v>
      </c>
      <c r="E581" s="8">
        <v>5.0</v>
      </c>
      <c r="F581" s="8" t="s">
        <v>3572</v>
      </c>
      <c r="G581" s="8">
        <v>3.0</v>
      </c>
      <c r="H581" s="8" t="s">
        <v>3853</v>
      </c>
      <c r="I581" s="8" t="s">
        <v>3854</v>
      </c>
      <c r="J581" s="61" t="s">
        <v>3855</v>
      </c>
      <c r="K581" s="8" t="s">
        <v>3854</v>
      </c>
      <c r="L581" s="11" t="s">
        <v>3856</v>
      </c>
      <c r="M581" s="26" t="s">
        <v>3857</v>
      </c>
      <c r="N581" s="11">
        <f t="shared" si="1"/>
        <v>22</v>
      </c>
      <c r="O581" s="8" t="s">
        <v>3274</v>
      </c>
      <c r="P581" s="8" t="s">
        <v>3280</v>
      </c>
      <c r="Q581" s="12">
        <v>7655.0</v>
      </c>
      <c r="R581" s="12">
        <f t="shared" si="10"/>
        <v>8879.8</v>
      </c>
      <c r="S581" s="8" t="s">
        <v>68</v>
      </c>
      <c r="T581" s="9" t="s">
        <v>3858</v>
      </c>
      <c r="U581" s="9" t="s">
        <v>3859</v>
      </c>
      <c r="V581" s="13">
        <v>45462.0</v>
      </c>
      <c r="W581" s="11" t="s">
        <v>3860</v>
      </c>
      <c r="X581" s="11"/>
      <c r="Y581" s="23"/>
      <c r="Z581" s="11"/>
      <c r="AA581" s="11"/>
      <c r="AB581" s="11"/>
      <c r="AC581" s="15"/>
      <c r="AD581" s="11"/>
      <c r="AE581" s="11"/>
      <c r="AF581" s="11" t="s">
        <v>3861</v>
      </c>
      <c r="AG581" s="8">
        <f>'Disponibilidad en canales comer'!M437</f>
        <v>0</v>
      </c>
      <c r="AH581" s="8">
        <f>COUNTIF('Composición de COMBOS'!B:B,A581)</f>
        <v>0</v>
      </c>
      <c r="AI581" s="8">
        <v>1.0</v>
      </c>
      <c r="AJ581" s="8">
        <v>1.0</v>
      </c>
      <c r="AK581" s="8" t="s">
        <v>75</v>
      </c>
      <c r="AL581" s="17">
        <v>68.0</v>
      </c>
      <c r="AM581" s="17">
        <v>69.1</v>
      </c>
      <c r="AN581" s="17">
        <v>70.0</v>
      </c>
      <c r="AO581" s="17">
        <v>172.3</v>
      </c>
      <c r="AP581" s="19">
        <v>0.0</v>
      </c>
      <c r="AQ581" s="19">
        <v>0.0</v>
      </c>
      <c r="AR581" s="19">
        <v>0.0</v>
      </c>
      <c r="AS581" s="19">
        <v>0.0</v>
      </c>
      <c r="AT581" s="17">
        <v>75.0</v>
      </c>
      <c r="AU581" s="17">
        <v>71.0</v>
      </c>
      <c r="AV581" s="17">
        <v>75.5</v>
      </c>
      <c r="AW581" s="17">
        <v>179.5</v>
      </c>
      <c r="AX581" s="17">
        <f t="shared" si="3"/>
        <v>192.44195</v>
      </c>
      <c r="AY581" s="17">
        <v>0.0</v>
      </c>
      <c r="AZ581" s="17">
        <v>0.0</v>
      </c>
      <c r="BA581" s="17">
        <v>0.0</v>
      </c>
      <c r="BB581" s="17">
        <v>0.0</v>
      </c>
      <c r="BC581" s="17">
        <f t="shared" si="12"/>
        <v>0</v>
      </c>
      <c r="BD581" s="8" t="s">
        <v>3280</v>
      </c>
      <c r="BE581" s="22" t="s">
        <v>3862</v>
      </c>
    </row>
    <row r="582" ht="15.75" customHeight="1">
      <c r="A582" s="11">
        <v>7000040.0</v>
      </c>
      <c r="B582" s="8"/>
      <c r="C582" s="8">
        <v>7.0</v>
      </c>
      <c r="D582" s="8" t="s">
        <v>2956</v>
      </c>
      <c r="E582" s="8">
        <v>5.0</v>
      </c>
      <c r="F582" s="8" t="s">
        <v>3572</v>
      </c>
      <c r="G582" s="8">
        <v>3.0</v>
      </c>
      <c r="H582" s="8" t="s">
        <v>3853</v>
      </c>
      <c r="I582" s="8" t="s">
        <v>3863</v>
      </c>
      <c r="J582" s="8">
        <v>6.954903816661E12</v>
      </c>
      <c r="K582" s="8" t="s">
        <v>3863</v>
      </c>
      <c r="L582" s="11" t="s">
        <v>3864</v>
      </c>
      <c r="M582" s="26" t="s">
        <v>3865</v>
      </c>
      <c r="N582" s="11">
        <f t="shared" si="1"/>
        <v>22</v>
      </c>
      <c r="O582" s="8" t="s">
        <v>3274</v>
      </c>
      <c r="P582" s="8" t="s">
        <v>3280</v>
      </c>
      <c r="Q582" s="111">
        <v>6349.0</v>
      </c>
      <c r="R582" s="12">
        <f t="shared" si="10"/>
        <v>7364.84</v>
      </c>
      <c r="S582" s="8" t="s">
        <v>68</v>
      </c>
      <c r="T582" s="9" t="s">
        <v>3858</v>
      </c>
      <c r="U582" s="9" t="s">
        <v>3859</v>
      </c>
      <c r="V582" s="13">
        <v>45458.0</v>
      </c>
      <c r="W582" s="11" t="s">
        <v>3866</v>
      </c>
      <c r="X582" s="11"/>
      <c r="Y582" s="23"/>
      <c r="Z582" s="11"/>
      <c r="AA582" s="11"/>
      <c r="AB582" s="11"/>
      <c r="AC582" s="15"/>
      <c r="AD582" s="11"/>
      <c r="AE582" s="11"/>
      <c r="AF582" s="11" t="s">
        <v>3867</v>
      </c>
      <c r="AG582" s="8">
        <f>'Disponibilidad en canales comer'!M438</f>
        <v>0</v>
      </c>
      <c r="AH582" s="8">
        <f>COUNTIF('Composición de COMBOS'!B:B,A582)</f>
        <v>0</v>
      </c>
      <c r="AI582" s="8">
        <v>1.0</v>
      </c>
      <c r="AJ582" s="8">
        <v>1.0</v>
      </c>
      <c r="AK582" s="8" t="s">
        <v>75</v>
      </c>
      <c r="AL582" s="17">
        <v>57.0</v>
      </c>
      <c r="AM582" s="17">
        <v>69.5</v>
      </c>
      <c r="AN582" s="17">
        <v>59.5</v>
      </c>
      <c r="AO582" s="17">
        <v>172.4</v>
      </c>
      <c r="AP582" s="19">
        <v>0.0</v>
      </c>
      <c r="AQ582" s="19">
        <v>0.0</v>
      </c>
      <c r="AR582" s="19">
        <v>0.0</v>
      </c>
      <c r="AS582" s="19">
        <v>0.0</v>
      </c>
      <c r="AT582" s="17">
        <v>64.0</v>
      </c>
      <c r="AU582" s="17">
        <v>73.5</v>
      </c>
      <c r="AV582" s="17">
        <v>65.5</v>
      </c>
      <c r="AW582" s="17">
        <v>180.8</v>
      </c>
      <c r="AX582" s="17">
        <f t="shared" si="3"/>
        <v>174.08328</v>
      </c>
      <c r="AY582" s="17">
        <v>0.0</v>
      </c>
      <c r="AZ582" s="17">
        <v>0.0</v>
      </c>
      <c r="BA582" s="17">
        <v>0.0</v>
      </c>
      <c r="BB582" s="17">
        <v>0.0</v>
      </c>
      <c r="BC582" s="17">
        <f t="shared" si="12"/>
        <v>0</v>
      </c>
      <c r="BD582" s="8" t="s">
        <v>76</v>
      </c>
      <c r="BE582" s="22" t="s">
        <v>3868</v>
      </c>
    </row>
    <row r="583" ht="15.75" customHeight="1">
      <c r="A583" s="11">
        <v>7000041.0</v>
      </c>
      <c r="B583" s="8" t="s">
        <v>3869</v>
      </c>
      <c r="C583" s="8">
        <v>7.0</v>
      </c>
      <c r="D583" s="8" t="s">
        <v>2956</v>
      </c>
      <c r="E583" s="8">
        <v>4.0</v>
      </c>
      <c r="F583" s="8" t="s">
        <v>3778</v>
      </c>
      <c r="G583" s="8">
        <v>2.0</v>
      </c>
      <c r="H583" s="8" t="s">
        <v>3870</v>
      </c>
      <c r="I583" s="8" t="s">
        <v>3871</v>
      </c>
      <c r="J583" s="8">
        <v>6.945878336117E12</v>
      </c>
      <c r="K583" s="8" t="s">
        <v>3871</v>
      </c>
      <c r="L583" s="11" t="s">
        <v>3872</v>
      </c>
      <c r="M583" s="26" t="s">
        <v>3873</v>
      </c>
      <c r="N583" s="11">
        <f t="shared" si="1"/>
        <v>25</v>
      </c>
      <c r="O583" s="8" t="s">
        <v>3274</v>
      </c>
      <c r="P583" s="8" t="s">
        <v>3280</v>
      </c>
      <c r="Q583" s="12">
        <v>9816.0</v>
      </c>
      <c r="R583" s="12">
        <f t="shared" si="10"/>
        <v>11386.56</v>
      </c>
      <c r="S583" s="8" t="s">
        <v>238</v>
      </c>
      <c r="T583" s="9" t="s">
        <v>3874</v>
      </c>
      <c r="U583" s="9" t="s">
        <v>3875</v>
      </c>
      <c r="V583" s="13">
        <v>45117.0</v>
      </c>
      <c r="W583" s="11" t="s">
        <v>3876</v>
      </c>
      <c r="X583" s="11"/>
      <c r="Y583" s="23"/>
      <c r="Z583" s="11"/>
      <c r="AA583" s="11"/>
      <c r="AB583" s="11"/>
      <c r="AC583" s="15"/>
      <c r="AD583" s="11"/>
      <c r="AE583" s="11"/>
      <c r="AF583" s="11" t="s">
        <v>3877</v>
      </c>
      <c r="AG583" s="8">
        <f>'Disponibilidad en canales comer'!M439</f>
        <v>0</v>
      </c>
      <c r="AH583" s="8">
        <f>COUNTIF('Composición de COMBOS'!B:B,A583)</f>
        <v>0</v>
      </c>
      <c r="AI583" s="8">
        <v>1.0</v>
      </c>
      <c r="AJ583" s="8">
        <v>1.0</v>
      </c>
      <c r="AK583" s="8" t="s">
        <v>75</v>
      </c>
      <c r="AL583" s="17">
        <v>71.0</v>
      </c>
      <c r="AM583" s="17">
        <v>58.5</v>
      </c>
      <c r="AN583" s="17">
        <v>59.5</v>
      </c>
      <c r="AO583" s="17">
        <v>82.5</v>
      </c>
      <c r="AP583" s="19">
        <v>0.0</v>
      </c>
      <c r="AQ583" s="19">
        <v>0.0</v>
      </c>
      <c r="AR583" s="19">
        <v>0.0</v>
      </c>
      <c r="AS583" s="19">
        <v>0.0</v>
      </c>
      <c r="AT583" s="17">
        <v>76.0</v>
      </c>
      <c r="AU583" s="17">
        <v>72.5</v>
      </c>
      <c r="AV583" s="17">
        <v>68.0</v>
      </c>
      <c r="AW583" s="17">
        <v>85.0</v>
      </c>
      <c r="AX583" s="17">
        <f t="shared" si="3"/>
        <v>83.81</v>
      </c>
      <c r="AY583" s="17">
        <v>0.0</v>
      </c>
      <c r="AZ583" s="17">
        <v>0.0</v>
      </c>
      <c r="BA583" s="17">
        <v>0.0</v>
      </c>
      <c r="BB583" s="17">
        <v>0.0</v>
      </c>
      <c r="BC583" s="17">
        <f t="shared" si="12"/>
        <v>0</v>
      </c>
      <c r="BD583" s="8" t="s">
        <v>3280</v>
      </c>
      <c r="BE583" s="22" t="s">
        <v>3878</v>
      </c>
    </row>
    <row r="584" ht="15.75" customHeight="1">
      <c r="A584" s="11">
        <v>7000042.0</v>
      </c>
      <c r="B584" s="8" t="s">
        <v>3879</v>
      </c>
      <c r="C584" s="8">
        <v>7.0</v>
      </c>
      <c r="D584" s="8" t="s">
        <v>2956</v>
      </c>
      <c r="E584" s="8">
        <v>5.0</v>
      </c>
      <c r="F584" s="8" t="s">
        <v>3572</v>
      </c>
      <c r="G584" s="8">
        <v>3.0</v>
      </c>
      <c r="H584" s="8" t="s">
        <v>3853</v>
      </c>
      <c r="I584" s="8" t="s">
        <v>3880</v>
      </c>
      <c r="J584" s="8">
        <v>6.954903812731E12</v>
      </c>
      <c r="K584" s="8" t="s">
        <v>3880</v>
      </c>
      <c r="L584" s="11" t="s">
        <v>3881</v>
      </c>
      <c r="M584" s="26" t="s">
        <v>3882</v>
      </c>
      <c r="N584" s="11">
        <f t="shared" si="1"/>
        <v>21</v>
      </c>
      <c r="O584" s="8" t="s">
        <v>3274</v>
      </c>
      <c r="P584" s="8" t="s">
        <v>3280</v>
      </c>
      <c r="Q584" s="12">
        <v>5239.0</v>
      </c>
      <c r="R584" s="12">
        <f t="shared" si="10"/>
        <v>6077.24</v>
      </c>
      <c r="S584" s="8" t="s">
        <v>68</v>
      </c>
      <c r="T584" s="9" t="s">
        <v>3858</v>
      </c>
      <c r="U584" s="9" t="s">
        <v>3859</v>
      </c>
      <c r="V584" s="13">
        <v>45152.0</v>
      </c>
      <c r="W584" s="11" t="s">
        <v>3883</v>
      </c>
      <c r="X584" s="11"/>
      <c r="Y584" s="23"/>
      <c r="Z584" s="11"/>
      <c r="AA584" s="11"/>
      <c r="AB584" s="11"/>
      <c r="AC584" s="15"/>
      <c r="AD584" s="11"/>
      <c r="AE584" s="11"/>
      <c r="AF584" s="11" t="s">
        <v>3884</v>
      </c>
      <c r="AG584" s="8">
        <f>'Disponibilidad en canales comer'!M440</f>
        <v>0</v>
      </c>
      <c r="AH584" s="8">
        <f>COUNTIF('Composición de COMBOS'!B:B,A584)</f>
        <v>1</v>
      </c>
      <c r="AI584" s="8">
        <v>1.0</v>
      </c>
      <c r="AJ584" s="8">
        <v>1.0</v>
      </c>
      <c r="AK584" s="8" t="s">
        <v>75</v>
      </c>
      <c r="AL584" s="17">
        <v>46.0</v>
      </c>
      <c r="AM584" s="17">
        <v>61.0</v>
      </c>
      <c r="AN584" s="17">
        <v>54.5</v>
      </c>
      <c r="AO584" s="17">
        <v>165.7</v>
      </c>
      <c r="AP584" s="19">
        <v>0.0</v>
      </c>
      <c r="AQ584" s="19">
        <v>0.0</v>
      </c>
      <c r="AR584" s="19">
        <v>0.0</v>
      </c>
      <c r="AS584" s="19">
        <v>0.0</v>
      </c>
      <c r="AT584" s="17">
        <v>50.0</v>
      </c>
      <c r="AU584" s="17">
        <v>67.0</v>
      </c>
      <c r="AV584" s="17">
        <v>57.5</v>
      </c>
      <c r="AW584" s="17">
        <v>170.8</v>
      </c>
      <c r="AX584" s="17">
        <f t="shared" si="3"/>
        <v>131.6014</v>
      </c>
      <c r="AY584" s="17">
        <v>0.0</v>
      </c>
      <c r="AZ584" s="17">
        <v>0.0</v>
      </c>
      <c r="BA584" s="17">
        <v>0.0</v>
      </c>
      <c r="BB584" s="17">
        <v>0.0</v>
      </c>
      <c r="BC584" s="17">
        <f t="shared" si="12"/>
        <v>0</v>
      </c>
      <c r="BD584" s="8" t="s">
        <v>3280</v>
      </c>
      <c r="BE584" s="22" t="s">
        <v>3885</v>
      </c>
    </row>
    <row r="585" ht="15.75" customHeight="1">
      <c r="A585" s="11">
        <v>7000043.0</v>
      </c>
      <c r="B585" s="8" t="s">
        <v>3886</v>
      </c>
      <c r="C585" s="8">
        <v>7.0</v>
      </c>
      <c r="D585" s="8" t="s">
        <v>2956</v>
      </c>
      <c r="E585" s="8">
        <v>5.0</v>
      </c>
      <c r="F585" s="8" t="s">
        <v>3572</v>
      </c>
      <c r="G585" s="8">
        <v>3.0</v>
      </c>
      <c r="H585" s="8" t="s">
        <v>3853</v>
      </c>
      <c r="I585" s="8" t="s">
        <v>3887</v>
      </c>
      <c r="J585" s="8">
        <v>6.954903815008E12</v>
      </c>
      <c r="K585" s="8" t="s">
        <v>3887</v>
      </c>
      <c r="L585" s="11" t="s">
        <v>3888</v>
      </c>
      <c r="M585" s="26" t="s">
        <v>3889</v>
      </c>
      <c r="N585" s="11">
        <f t="shared" si="1"/>
        <v>22</v>
      </c>
      <c r="O585" s="8" t="s">
        <v>3274</v>
      </c>
      <c r="P585" s="8" t="s">
        <v>3280</v>
      </c>
      <c r="Q585" s="12">
        <v>5389.0</v>
      </c>
      <c r="R585" s="12">
        <f t="shared" si="10"/>
        <v>6251.24</v>
      </c>
      <c r="S585" s="8" t="s">
        <v>68</v>
      </c>
      <c r="T585" s="9" t="s">
        <v>3858</v>
      </c>
      <c r="U585" s="9" t="s">
        <v>3859</v>
      </c>
      <c r="V585" s="13">
        <v>45117.0</v>
      </c>
      <c r="W585" s="11" t="s">
        <v>3890</v>
      </c>
      <c r="X585" s="11"/>
      <c r="Y585" s="23"/>
      <c r="Z585" s="11"/>
      <c r="AA585" s="11"/>
      <c r="AB585" s="11"/>
      <c r="AC585" s="15"/>
      <c r="AD585" s="11"/>
      <c r="AE585" s="11"/>
      <c r="AF585" s="11" t="s">
        <v>3891</v>
      </c>
      <c r="AG585" s="8">
        <f>'Disponibilidad en canales comer'!M441</f>
        <v>0</v>
      </c>
      <c r="AH585" s="8">
        <f>COUNTIF('Composición de COMBOS'!B:B,A585)</f>
        <v>0</v>
      </c>
      <c r="AI585" s="8">
        <v>1.0</v>
      </c>
      <c r="AJ585" s="8">
        <v>1.0</v>
      </c>
      <c r="AK585" s="8" t="s">
        <v>75</v>
      </c>
      <c r="AL585" s="17">
        <v>46.0</v>
      </c>
      <c r="AM585" s="17">
        <v>61.0</v>
      </c>
      <c r="AN585" s="17">
        <v>54.5</v>
      </c>
      <c r="AO585" s="17">
        <v>165.7</v>
      </c>
      <c r="AP585" s="19">
        <v>0.0</v>
      </c>
      <c r="AQ585" s="19">
        <v>0.0</v>
      </c>
      <c r="AR585" s="19">
        <v>0.0</v>
      </c>
      <c r="AS585" s="19">
        <v>0.0</v>
      </c>
      <c r="AT585" s="17">
        <v>50.0</v>
      </c>
      <c r="AU585" s="17">
        <v>67.0</v>
      </c>
      <c r="AV585" s="17">
        <v>57.5</v>
      </c>
      <c r="AW585" s="17">
        <v>170.8</v>
      </c>
      <c r="AX585" s="17">
        <f t="shared" si="3"/>
        <v>131.6014</v>
      </c>
      <c r="AY585" s="17">
        <v>0.0</v>
      </c>
      <c r="AZ585" s="17">
        <v>0.0</v>
      </c>
      <c r="BA585" s="17">
        <v>0.0</v>
      </c>
      <c r="BB585" s="17">
        <v>0.0</v>
      </c>
      <c r="BC585" s="17">
        <f t="shared" si="12"/>
        <v>0</v>
      </c>
      <c r="BD585" s="8" t="s">
        <v>76</v>
      </c>
      <c r="BE585" s="22" t="s">
        <v>3892</v>
      </c>
    </row>
    <row r="586" ht="15.75" customHeight="1">
      <c r="A586" s="11">
        <v>7000044.0</v>
      </c>
      <c r="B586" s="8" t="s">
        <v>3893</v>
      </c>
      <c r="C586" s="8">
        <v>7.0</v>
      </c>
      <c r="D586" s="8" t="s">
        <v>2956</v>
      </c>
      <c r="E586" s="8">
        <v>5.0</v>
      </c>
      <c r="F586" s="8" t="s">
        <v>3572</v>
      </c>
      <c r="G586" s="8">
        <v>3.0</v>
      </c>
      <c r="H586" s="8" t="s">
        <v>3853</v>
      </c>
      <c r="I586" s="8" t="s">
        <v>3894</v>
      </c>
      <c r="J586" s="8">
        <v>6.954903813714E12</v>
      </c>
      <c r="K586" s="8" t="s">
        <v>3894</v>
      </c>
      <c r="L586" s="11" t="s">
        <v>3895</v>
      </c>
      <c r="M586" s="26" t="s">
        <v>3896</v>
      </c>
      <c r="N586" s="11">
        <f t="shared" si="1"/>
        <v>20</v>
      </c>
      <c r="O586" s="8" t="s">
        <v>3274</v>
      </c>
      <c r="P586" s="8" t="s">
        <v>3280</v>
      </c>
      <c r="Q586" s="111">
        <v>3980.0</v>
      </c>
      <c r="R586" s="12">
        <f t="shared" si="10"/>
        <v>4616.8</v>
      </c>
      <c r="S586" s="8" t="s">
        <v>238</v>
      </c>
      <c r="T586" s="9" t="s">
        <v>3858</v>
      </c>
      <c r="U586" s="9" t="s">
        <v>3859</v>
      </c>
      <c r="V586" s="13">
        <v>45117.0</v>
      </c>
      <c r="W586" s="11" t="s">
        <v>3897</v>
      </c>
      <c r="X586" s="11"/>
      <c r="Y586" s="23"/>
      <c r="Z586" s="11"/>
      <c r="AA586" s="11"/>
      <c r="AB586" s="11"/>
      <c r="AC586" s="15" t="s">
        <v>3898</v>
      </c>
      <c r="AD586" s="11"/>
      <c r="AE586" s="11"/>
      <c r="AF586" s="11" t="s">
        <v>3899</v>
      </c>
      <c r="AG586" s="8">
        <f>'Disponibilidad en canales comer'!M442</f>
        <v>0</v>
      </c>
      <c r="AH586" s="8">
        <f>COUNTIF('Composición de COMBOS'!B:B,A586)</f>
        <v>0</v>
      </c>
      <c r="AI586" s="8">
        <v>1.0</v>
      </c>
      <c r="AJ586" s="8">
        <v>1.0</v>
      </c>
      <c r="AK586" s="8" t="s">
        <v>75</v>
      </c>
      <c r="AL586" s="17">
        <v>31.0</v>
      </c>
      <c r="AM586" s="17">
        <v>54.0</v>
      </c>
      <c r="AN586" s="17">
        <v>52.0</v>
      </c>
      <c r="AO586" s="17">
        <v>126.5</v>
      </c>
      <c r="AP586" s="19">
        <v>0.0</v>
      </c>
      <c r="AQ586" s="19">
        <v>0.0</v>
      </c>
      <c r="AR586" s="19">
        <v>0.0</v>
      </c>
      <c r="AS586" s="19">
        <v>0.0</v>
      </c>
      <c r="AT586" s="17">
        <v>35.0</v>
      </c>
      <c r="AU586" s="17">
        <v>58.0</v>
      </c>
      <c r="AV586" s="17">
        <v>56.0</v>
      </c>
      <c r="AW586" s="17">
        <v>130.0</v>
      </c>
      <c r="AX586" s="17">
        <f t="shared" si="3"/>
        <v>84.448</v>
      </c>
      <c r="AY586" s="17">
        <v>0.0</v>
      </c>
      <c r="AZ586" s="17">
        <v>0.0</v>
      </c>
      <c r="BA586" s="17">
        <v>0.0</v>
      </c>
      <c r="BB586" s="17">
        <v>0.0</v>
      </c>
      <c r="BC586" s="17">
        <f t="shared" si="12"/>
        <v>0</v>
      </c>
      <c r="BD586" s="8" t="s">
        <v>3280</v>
      </c>
      <c r="BE586" s="22" t="s">
        <v>3900</v>
      </c>
    </row>
    <row r="587" ht="15.75" customHeight="1">
      <c r="A587" s="11">
        <v>7000045.0</v>
      </c>
      <c r="B587" s="8" t="s">
        <v>3901</v>
      </c>
      <c r="C587" s="8">
        <v>7.0</v>
      </c>
      <c r="D587" s="8" t="s">
        <v>2956</v>
      </c>
      <c r="E587" s="8">
        <v>5.0</v>
      </c>
      <c r="F587" s="8" t="s">
        <v>3572</v>
      </c>
      <c r="G587" s="8">
        <v>3.0</v>
      </c>
      <c r="H587" s="8" t="s">
        <v>3853</v>
      </c>
      <c r="I587" s="8" t="s">
        <v>3902</v>
      </c>
      <c r="J587" s="8">
        <v>6.954903815527E12</v>
      </c>
      <c r="K587" s="8" t="s">
        <v>3902</v>
      </c>
      <c r="L587" s="11" t="s">
        <v>3903</v>
      </c>
      <c r="M587" s="26" t="s">
        <v>3904</v>
      </c>
      <c r="N587" s="11">
        <f t="shared" si="1"/>
        <v>21</v>
      </c>
      <c r="O587" s="8" t="s">
        <v>3274</v>
      </c>
      <c r="P587" s="8" t="s">
        <v>3280</v>
      </c>
      <c r="Q587" s="111">
        <v>3762.0</v>
      </c>
      <c r="R587" s="12">
        <f t="shared" si="10"/>
        <v>4363.92</v>
      </c>
      <c r="S587" s="8" t="s">
        <v>238</v>
      </c>
      <c r="T587" s="9" t="s">
        <v>3858</v>
      </c>
      <c r="U587" s="9" t="s">
        <v>3859</v>
      </c>
      <c r="V587" s="13">
        <v>45117.0</v>
      </c>
      <c r="W587" s="11" t="s">
        <v>3905</v>
      </c>
      <c r="X587" s="11"/>
      <c r="Y587" s="23"/>
      <c r="Z587" s="11"/>
      <c r="AA587" s="11"/>
      <c r="AB587" s="11"/>
      <c r="AC587" s="15" t="s">
        <v>3906</v>
      </c>
      <c r="AD587" s="11"/>
      <c r="AE587" s="11"/>
      <c r="AF587" s="11" t="s">
        <v>3899</v>
      </c>
      <c r="AG587" s="8">
        <f>'Disponibilidad en canales comer'!M443</f>
        <v>0</v>
      </c>
      <c r="AH587" s="8">
        <f>COUNTIF('Composición de COMBOS'!B:B,A587)</f>
        <v>0</v>
      </c>
      <c r="AI587" s="8">
        <v>1.0</v>
      </c>
      <c r="AJ587" s="8">
        <v>1.0</v>
      </c>
      <c r="AK587" s="8" t="s">
        <v>75</v>
      </c>
      <c r="AL587" s="17">
        <v>31.0</v>
      </c>
      <c r="AM587" s="17">
        <v>54.0</v>
      </c>
      <c r="AN587" s="17">
        <v>52.0</v>
      </c>
      <c r="AO587" s="17">
        <v>126.5</v>
      </c>
      <c r="AP587" s="19">
        <v>0.0</v>
      </c>
      <c r="AQ587" s="19">
        <v>0.0</v>
      </c>
      <c r="AR587" s="19">
        <v>0.0</v>
      </c>
      <c r="AS587" s="19">
        <v>0.0</v>
      </c>
      <c r="AT587" s="17">
        <v>35.0</v>
      </c>
      <c r="AU587" s="17">
        <v>58.0</v>
      </c>
      <c r="AV587" s="17">
        <v>56.0</v>
      </c>
      <c r="AW587" s="17">
        <v>130.0</v>
      </c>
      <c r="AX587" s="17">
        <f t="shared" si="3"/>
        <v>84.448</v>
      </c>
      <c r="AY587" s="17">
        <v>0.0</v>
      </c>
      <c r="AZ587" s="17">
        <v>0.0</v>
      </c>
      <c r="BA587" s="17">
        <v>0.0</v>
      </c>
      <c r="BB587" s="17">
        <v>0.0</v>
      </c>
      <c r="BC587" s="17">
        <f t="shared" si="12"/>
        <v>0</v>
      </c>
      <c r="BD587" s="8" t="s">
        <v>3280</v>
      </c>
      <c r="BE587" s="22" t="s">
        <v>3907</v>
      </c>
    </row>
    <row r="588" ht="15.75" customHeight="1">
      <c r="A588" s="11">
        <v>7000046.0</v>
      </c>
      <c r="B588" s="8"/>
      <c r="C588" s="8">
        <v>7.0</v>
      </c>
      <c r="D588" s="8" t="s">
        <v>2956</v>
      </c>
      <c r="E588" s="8">
        <v>5.0</v>
      </c>
      <c r="F588" s="8" t="s">
        <v>3572</v>
      </c>
      <c r="G588" s="8">
        <v>2.0</v>
      </c>
      <c r="H588" s="8" t="s">
        <v>3665</v>
      </c>
      <c r="I588" s="8" t="s">
        <v>3908</v>
      </c>
      <c r="J588" s="8">
        <v>6.940461934275E12</v>
      </c>
      <c r="K588" s="8" t="s">
        <v>3908</v>
      </c>
      <c r="L588" s="11" t="s">
        <v>3909</v>
      </c>
      <c r="M588" s="21" t="s">
        <v>3910</v>
      </c>
      <c r="N588" s="11">
        <f t="shared" si="1"/>
        <v>25</v>
      </c>
      <c r="O588" s="8" t="s">
        <v>3274</v>
      </c>
      <c r="P588" s="8" t="s">
        <v>3280</v>
      </c>
      <c r="Q588" s="12">
        <v>2364.0</v>
      </c>
      <c r="R588" s="12">
        <f t="shared" si="10"/>
        <v>2742.24</v>
      </c>
      <c r="S588" s="8" t="s">
        <v>68</v>
      </c>
      <c r="T588" s="9" t="s">
        <v>3669</v>
      </c>
      <c r="U588" s="9" t="s">
        <v>3670</v>
      </c>
      <c r="V588" s="13">
        <v>45357.0</v>
      </c>
      <c r="W588" s="11" t="s">
        <v>3911</v>
      </c>
      <c r="X588" s="11"/>
      <c r="Y588" s="14" t="s">
        <v>3912</v>
      </c>
      <c r="Z588" s="11" t="s">
        <v>3913</v>
      </c>
      <c r="AA588" s="11"/>
      <c r="AB588" s="11"/>
      <c r="AC588" s="15"/>
      <c r="AD588" s="11"/>
      <c r="AE588" s="11"/>
      <c r="AF588" s="11" t="s">
        <v>3914</v>
      </c>
      <c r="AG588" s="8">
        <f>'Disponibilidad en canales comer'!M444</f>
        <v>0</v>
      </c>
      <c r="AH588" s="8">
        <f>COUNTIF('Composición de COMBOS'!B:B,A588)</f>
        <v>0</v>
      </c>
      <c r="AI588" s="8">
        <v>1.0</v>
      </c>
      <c r="AJ588" s="8">
        <v>1.0</v>
      </c>
      <c r="AK588" s="8" t="s">
        <v>75</v>
      </c>
      <c r="AL588" s="17">
        <v>20.2</v>
      </c>
      <c r="AM588" s="17">
        <v>44.0</v>
      </c>
      <c r="AN588" s="17">
        <v>48.8</v>
      </c>
      <c r="AO588" s="17">
        <v>83.5</v>
      </c>
      <c r="AP588" s="19">
        <v>0.0</v>
      </c>
      <c r="AQ588" s="19">
        <v>0.0</v>
      </c>
      <c r="AR588" s="19">
        <v>0.0</v>
      </c>
      <c r="AS588" s="19">
        <v>0.0</v>
      </c>
      <c r="AT588" s="17">
        <v>22.3</v>
      </c>
      <c r="AU588" s="17">
        <v>46.0</v>
      </c>
      <c r="AV588" s="17">
        <v>51.0</v>
      </c>
      <c r="AW588" s="17">
        <v>87.0</v>
      </c>
      <c r="AX588" s="17">
        <f t="shared" si="3"/>
        <v>40.8204</v>
      </c>
      <c r="AY588" s="17">
        <v>0.0</v>
      </c>
      <c r="AZ588" s="17">
        <v>0.0</v>
      </c>
      <c r="BA588" s="17">
        <v>0.0</v>
      </c>
      <c r="BB588" s="17">
        <v>0.0</v>
      </c>
      <c r="BC588" s="17">
        <f t="shared" si="12"/>
        <v>0</v>
      </c>
      <c r="BD588" s="8" t="s">
        <v>76</v>
      </c>
      <c r="BE588" s="22" t="s">
        <v>3915</v>
      </c>
    </row>
    <row r="589" ht="15.75" customHeight="1">
      <c r="A589" s="11">
        <v>7000047.0</v>
      </c>
      <c r="B589" s="8" t="s">
        <v>3916</v>
      </c>
      <c r="C589" s="8">
        <v>7.0</v>
      </c>
      <c r="D589" s="8" t="s">
        <v>2956</v>
      </c>
      <c r="E589" s="8">
        <v>4.0</v>
      </c>
      <c r="F589" s="8" t="s">
        <v>3778</v>
      </c>
      <c r="G589" s="8">
        <v>1.0</v>
      </c>
      <c r="H589" s="8" t="s">
        <v>3779</v>
      </c>
      <c r="I589" s="8" t="s">
        <v>3917</v>
      </c>
      <c r="J589" s="8">
        <v>6.945878317017E12</v>
      </c>
      <c r="K589" s="33" t="s">
        <v>3917</v>
      </c>
      <c r="L589" s="11" t="s">
        <v>3918</v>
      </c>
      <c r="M589" s="26" t="s">
        <v>3919</v>
      </c>
      <c r="N589" s="11">
        <f t="shared" si="1"/>
        <v>25</v>
      </c>
      <c r="O589" s="8" t="s">
        <v>3274</v>
      </c>
      <c r="P589" s="8" t="s">
        <v>3280</v>
      </c>
      <c r="Q589" s="12">
        <v>2255.0</v>
      </c>
      <c r="R589" s="12">
        <f t="shared" si="10"/>
        <v>2615.8</v>
      </c>
      <c r="S589" s="8" t="s">
        <v>68</v>
      </c>
      <c r="T589" s="9" t="s">
        <v>381</v>
      </c>
      <c r="U589" s="9" t="s">
        <v>3783</v>
      </c>
      <c r="V589" s="13">
        <v>45401.0</v>
      </c>
      <c r="W589" s="11" t="s">
        <v>3920</v>
      </c>
      <c r="X589" s="11"/>
      <c r="Y589" s="23"/>
      <c r="Z589" s="11" t="s">
        <v>3921</v>
      </c>
      <c r="AA589" s="11" t="s">
        <v>3920</v>
      </c>
      <c r="AB589" s="11"/>
      <c r="AC589" s="15" t="s">
        <v>3922</v>
      </c>
      <c r="AD589" s="11"/>
      <c r="AE589" s="11"/>
      <c r="AF589" s="11" t="s">
        <v>3923</v>
      </c>
      <c r="AG589" s="8">
        <f>'Disponibilidad en canales comer'!M445</f>
        <v>2</v>
      </c>
      <c r="AH589" s="8">
        <f>COUNTIF('Composición de COMBOS'!B:B,A589)</f>
        <v>0</v>
      </c>
      <c r="AI589" s="8">
        <v>1.0</v>
      </c>
      <c r="AJ589" s="8">
        <v>1.0</v>
      </c>
      <c r="AK589" s="8" t="s">
        <v>75</v>
      </c>
      <c r="AL589" s="17">
        <v>13.0</v>
      </c>
      <c r="AM589" s="17">
        <v>53.5</v>
      </c>
      <c r="AN589" s="17">
        <v>47.4</v>
      </c>
      <c r="AO589" s="17">
        <v>92.3</v>
      </c>
      <c r="AP589" s="19">
        <v>0.0</v>
      </c>
      <c r="AQ589" s="19">
        <v>0.0</v>
      </c>
      <c r="AR589" s="19">
        <v>0.0</v>
      </c>
      <c r="AS589" s="19">
        <v>0.0</v>
      </c>
      <c r="AT589" s="17">
        <v>16.0</v>
      </c>
      <c r="AU589" s="17">
        <v>56.0</v>
      </c>
      <c r="AV589" s="17">
        <v>49.0</v>
      </c>
      <c r="AW589" s="17">
        <v>96.5</v>
      </c>
      <c r="AX589" s="17">
        <f t="shared" si="3"/>
        <v>52.9592</v>
      </c>
      <c r="AY589" s="19">
        <v>0.0</v>
      </c>
      <c r="AZ589" s="19">
        <v>0.0</v>
      </c>
      <c r="BA589" s="19">
        <v>0.0</v>
      </c>
      <c r="BB589" s="19">
        <v>0.0</v>
      </c>
      <c r="BC589" s="17">
        <f t="shared" si="12"/>
        <v>0</v>
      </c>
      <c r="BD589" s="8" t="s">
        <v>3280</v>
      </c>
      <c r="BE589" s="22" t="s">
        <v>3924</v>
      </c>
    </row>
    <row r="590" ht="15.75" customHeight="1">
      <c r="A590" s="11">
        <v>7000048.0</v>
      </c>
      <c r="B590" s="8"/>
      <c r="C590" s="8">
        <v>7.0</v>
      </c>
      <c r="D590" s="8" t="s">
        <v>2956</v>
      </c>
      <c r="E590" s="8">
        <v>4.0</v>
      </c>
      <c r="F590" s="8" t="s">
        <v>3778</v>
      </c>
      <c r="G590" s="8">
        <v>2.0</v>
      </c>
      <c r="H590" s="8" t="s">
        <v>3870</v>
      </c>
      <c r="I590" s="8" t="s">
        <v>3925</v>
      </c>
      <c r="J590" s="49">
        <v>6.9458783361E12</v>
      </c>
      <c r="K590" s="8" t="s">
        <v>3925</v>
      </c>
      <c r="L590" s="11" t="s">
        <v>3926</v>
      </c>
      <c r="M590" s="26" t="s">
        <v>3927</v>
      </c>
      <c r="N590" s="11">
        <f t="shared" si="1"/>
        <v>26</v>
      </c>
      <c r="O590" s="8" t="s">
        <v>3274</v>
      </c>
      <c r="P590" s="8" t="s">
        <v>3280</v>
      </c>
      <c r="Q590" s="12">
        <v>10115.0</v>
      </c>
      <c r="R590" s="12">
        <f t="shared" si="10"/>
        <v>11733.4</v>
      </c>
      <c r="S590" s="8" t="s">
        <v>68</v>
      </c>
      <c r="T590" s="9" t="s">
        <v>3874</v>
      </c>
      <c r="U590" s="9" t="s">
        <v>3875</v>
      </c>
      <c r="V590" s="13">
        <v>45401.0</v>
      </c>
      <c r="W590" s="11" t="s">
        <v>3876</v>
      </c>
      <c r="X590" s="11"/>
      <c r="Y590" s="14" t="s">
        <v>3928</v>
      </c>
      <c r="Z590" s="11"/>
      <c r="AA590" s="11"/>
      <c r="AB590" s="11"/>
      <c r="AC590" s="15" t="s">
        <v>3929</v>
      </c>
      <c r="AD590" s="11"/>
      <c r="AE590" s="11"/>
      <c r="AF590" s="11" t="s">
        <v>3930</v>
      </c>
      <c r="AG590" s="8">
        <f>'Disponibilidad en canales comer'!M446</f>
        <v>2</v>
      </c>
      <c r="AH590" s="8">
        <f>COUNTIF('Composición de COMBOS'!B:B,A590)</f>
        <v>0</v>
      </c>
      <c r="AI590" s="8">
        <v>1.0</v>
      </c>
      <c r="AJ590" s="8">
        <v>1.0</v>
      </c>
      <c r="AK590" s="8" t="s">
        <v>75</v>
      </c>
      <c r="AL590" s="16">
        <v>69.0</v>
      </c>
      <c r="AM590" s="16">
        <v>59.5</v>
      </c>
      <c r="AN590" s="16">
        <v>59.5</v>
      </c>
      <c r="AO590" s="16">
        <v>85.0</v>
      </c>
      <c r="AP590" s="19">
        <v>0.0</v>
      </c>
      <c r="AQ590" s="19">
        <v>0.0</v>
      </c>
      <c r="AR590" s="19">
        <v>0.0</v>
      </c>
      <c r="AS590" s="19">
        <v>0.0</v>
      </c>
      <c r="AT590" s="16">
        <v>76.0</v>
      </c>
      <c r="AU590" s="16">
        <v>72.5</v>
      </c>
      <c r="AV590" s="16">
        <v>68.0</v>
      </c>
      <c r="AW590" s="16">
        <v>85.0</v>
      </c>
      <c r="AX590" s="17">
        <f t="shared" si="3"/>
        <v>83.81</v>
      </c>
      <c r="AY590" s="17">
        <v>0.0</v>
      </c>
      <c r="AZ590" s="17">
        <v>0.0</v>
      </c>
      <c r="BA590" s="17">
        <v>0.0</v>
      </c>
      <c r="BB590" s="17">
        <v>0.0</v>
      </c>
      <c r="BC590" s="17">
        <f t="shared" si="12"/>
        <v>0</v>
      </c>
      <c r="BD590" s="8" t="s">
        <v>3280</v>
      </c>
      <c r="BE590" s="22" t="s">
        <v>3931</v>
      </c>
    </row>
    <row r="591" ht="15.75" customHeight="1">
      <c r="A591" s="11">
        <v>7000049.0</v>
      </c>
      <c r="B591" s="8"/>
      <c r="C591" s="8">
        <v>7.0</v>
      </c>
      <c r="D591" s="8" t="s">
        <v>2956</v>
      </c>
      <c r="E591" s="8">
        <v>4.0</v>
      </c>
      <c r="F591" s="8" t="s">
        <v>3778</v>
      </c>
      <c r="G591" s="8">
        <v>2.0</v>
      </c>
      <c r="H591" s="8" t="s">
        <v>3870</v>
      </c>
      <c r="I591" s="8" t="s">
        <v>3932</v>
      </c>
      <c r="J591" s="8">
        <v>6.945878336094E12</v>
      </c>
      <c r="K591" s="8" t="s">
        <v>3932</v>
      </c>
      <c r="L591" s="11" t="s">
        <v>3933</v>
      </c>
      <c r="M591" s="26" t="s">
        <v>3934</v>
      </c>
      <c r="N591" s="11">
        <f t="shared" si="1"/>
        <v>28</v>
      </c>
      <c r="O591" s="8" t="s">
        <v>3274</v>
      </c>
      <c r="P591" s="8" t="s">
        <v>3280</v>
      </c>
      <c r="Q591" s="12">
        <v>8249.0</v>
      </c>
      <c r="R591" s="12">
        <f t="shared" si="10"/>
        <v>9568.84</v>
      </c>
      <c r="S591" s="8" t="s">
        <v>238</v>
      </c>
      <c r="T591" s="9" t="s">
        <v>3874</v>
      </c>
      <c r="U591" s="9" t="s">
        <v>3875</v>
      </c>
      <c r="V591" s="13">
        <v>45488.0</v>
      </c>
      <c r="W591" s="11" t="s">
        <v>3935</v>
      </c>
      <c r="X591" s="11"/>
      <c r="Y591" s="23"/>
      <c r="Z591" s="11"/>
      <c r="AA591" s="11"/>
      <c r="AB591" s="11"/>
      <c r="AC591" s="15"/>
      <c r="AD591" s="11"/>
      <c r="AE591" s="11"/>
      <c r="AF591" s="11" t="s">
        <v>3877</v>
      </c>
      <c r="AG591" s="8">
        <f>'Disponibilidad en canales comer'!M447</f>
        <v>0</v>
      </c>
      <c r="AH591" s="8">
        <f>COUNTIF('Composición de COMBOS'!B:B,A591)</f>
        <v>0</v>
      </c>
      <c r="AI591" s="8">
        <v>1.0</v>
      </c>
      <c r="AJ591" s="8">
        <v>1.0</v>
      </c>
      <c r="AK591" s="8" t="s">
        <v>75</v>
      </c>
      <c r="AL591" s="17">
        <v>68.0</v>
      </c>
      <c r="AM591" s="17">
        <v>59.5</v>
      </c>
      <c r="AN591" s="17">
        <v>56.5</v>
      </c>
      <c r="AO591" s="17">
        <v>85.0</v>
      </c>
      <c r="AP591" s="19">
        <v>0.0</v>
      </c>
      <c r="AQ591" s="19">
        <v>0.0</v>
      </c>
      <c r="AR591" s="19">
        <v>0.0</v>
      </c>
      <c r="AS591" s="19">
        <v>0.0</v>
      </c>
      <c r="AT591" s="17">
        <v>73.0</v>
      </c>
      <c r="AU591" s="17">
        <v>68.0</v>
      </c>
      <c r="AV591" s="17">
        <v>69.5</v>
      </c>
      <c r="AW591" s="17">
        <v>87.5</v>
      </c>
      <c r="AX591" s="17">
        <f t="shared" si="3"/>
        <v>82.705</v>
      </c>
      <c r="AY591" s="17">
        <v>0.0</v>
      </c>
      <c r="AZ591" s="17">
        <v>0.0</v>
      </c>
      <c r="BA591" s="17">
        <v>0.0</v>
      </c>
      <c r="BB591" s="17">
        <v>0.0</v>
      </c>
      <c r="BC591" s="17">
        <f t="shared" si="12"/>
        <v>0</v>
      </c>
      <c r="BD591" s="8" t="s">
        <v>3280</v>
      </c>
      <c r="BE591" s="22" t="s">
        <v>3936</v>
      </c>
    </row>
    <row r="592" ht="15.75" customHeight="1">
      <c r="A592" s="11">
        <v>7000050.0</v>
      </c>
      <c r="B592" s="8"/>
      <c r="C592" s="8">
        <v>7.0</v>
      </c>
      <c r="D592" s="8" t="s">
        <v>2956</v>
      </c>
      <c r="E592" s="8">
        <v>4.0</v>
      </c>
      <c r="F592" s="8" t="s">
        <v>3778</v>
      </c>
      <c r="G592" s="8">
        <v>1.0</v>
      </c>
      <c r="H592" s="8" t="s">
        <v>3779</v>
      </c>
      <c r="I592" s="8" t="s">
        <v>3937</v>
      </c>
      <c r="J592" s="8">
        <v>6.945878339125E12</v>
      </c>
      <c r="K592" s="8" t="s">
        <v>3937</v>
      </c>
      <c r="L592" s="11" t="s">
        <v>3938</v>
      </c>
      <c r="M592" s="26" t="s">
        <v>3939</v>
      </c>
      <c r="N592" s="11">
        <f t="shared" si="1"/>
        <v>27</v>
      </c>
      <c r="O592" s="8" t="s">
        <v>3274</v>
      </c>
      <c r="P592" s="8" t="s">
        <v>3280</v>
      </c>
      <c r="Q592" s="12">
        <v>2063.0</v>
      </c>
      <c r="R592" s="12">
        <f t="shared" si="10"/>
        <v>2393.08</v>
      </c>
      <c r="S592" s="8" t="s">
        <v>238</v>
      </c>
      <c r="T592" s="9" t="s">
        <v>381</v>
      </c>
      <c r="U592" s="9" t="s">
        <v>3783</v>
      </c>
      <c r="V592" s="13">
        <v>45492.0</v>
      </c>
      <c r="W592" s="11" t="s">
        <v>3940</v>
      </c>
      <c r="X592" s="11"/>
      <c r="Y592" s="14" t="s">
        <v>3941</v>
      </c>
      <c r="Z592" s="11"/>
      <c r="AA592" s="11"/>
      <c r="AB592" s="11"/>
      <c r="AC592" s="15" t="s">
        <v>3940</v>
      </c>
      <c r="AD592" s="11"/>
      <c r="AE592" s="11"/>
      <c r="AF592" s="11" t="s">
        <v>3942</v>
      </c>
      <c r="AG592" s="8">
        <f>'Disponibilidad en canales comer'!M448</f>
        <v>2</v>
      </c>
      <c r="AH592" s="8">
        <f>COUNTIF('Composición de COMBOS'!B:B,A592)</f>
        <v>1</v>
      </c>
      <c r="AI592" s="8">
        <v>1.0</v>
      </c>
      <c r="AJ592" s="8">
        <v>1.0</v>
      </c>
      <c r="AK592" s="8" t="s">
        <v>75</v>
      </c>
      <c r="AL592" s="16">
        <v>20.0</v>
      </c>
      <c r="AM592" s="16">
        <v>44.8</v>
      </c>
      <c r="AN592" s="16">
        <v>76.1</v>
      </c>
      <c r="AO592" s="16">
        <v>88.5</v>
      </c>
      <c r="AP592" s="19">
        <v>0.0</v>
      </c>
      <c r="AQ592" s="19">
        <v>0.0</v>
      </c>
      <c r="AR592" s="19">
        <v>0.0</v>
      </c>
      <c r="AS592" s="19">
        <v>0.0</v>
      </c>
      <c r="AT592" s="16">
        <v>23.0</v>
      </c>
      <c r="AU592" s="16">
        <v>47.5</v>
      </c>
      <c r="AV592" s="16">
        <v>77.8</v>
      </c>
      <c r="AW592" s="16">
        <v>92.0</v>
      </c>
      <c r="AX592" s="17">
        <f t="shared" si="3"/>
        <v>67.9972</v>
      </c>
      <c r="AY592" s="19">
        <v>0.0</v>
      </c>
      <c r="AZ592" s="19">
        <v>0.0</v>
      </c>
      <c r="BA592" s="19">
        <v>0.0</v>
      </c>
      <c r="BB592" s="19">
        <v>0.0</v>
      </c>
      <c r="BC592" s="17">
        <f t="shared" si="12"/>
        <v>0</v>
      </c>
      <c r="BD592" s="8" t="s">
        <v>76</v>
      </c>
      <c r="BE592" s="22" t="s">
        <v>3943</v>
      </c>
    </row>
    <row r="593" ht="15.75" customHeight="1">
      <c r="A593" s="11">
        <v>7000051.0</v>
      </c>
      <c r="B593" s="8"/>
      <c r="C593" s="8">
        <v>7.0</v>
      </c>
      <c r="D593" s="8" t="s">
        <v>2956</v>
      </c>
      <c r="E593" s="8">
        <v>5.0</v>
      </c>
      <c r="F593" s="8" t="s">
        <v>3572</v>
      </c>
      <c r="G593" s="8">
        <v>3.0</v>
      </c>
      <c r="H593" s="8" t="s">
        <v>3853</v>
      </c>
      <c r="I593" s="8" t="s">
        <v>3944</v>
      </c>
      <c r="J593" s="8">
        <v>6.954903815534E12</v>
      </c>
      <c r="K593" s="8" t="s">
        <v>3944</v>
      </c>
      <c r="L593" s="11" t="s">
        <v>3945</v>
      </c>
      <c r="M593" s="26" t="s">
        <v>3946</v>
      </c>
      <c r="N593" s="11">
        <f t="shared" si="1"/>
        <v>22</v>
      </c>
      <c r="O593" s="8" t="s">
        <v>3274</v>
      </c>
      <c r="P593" s="8" t="s">
        <v>3280</v>
      </c>
      <c r="Q593" s="12">
        <v>8120.0</v>
      </c>
      <c r="R593" s="12">
        <f t="shared" si="10"/>
        <v>9419.2</v>
      </c>
      <c r="S593" s="8" t="s">
        <v>238</v>
      </c>
      <c r="T593" s="9" t="s">
        <v>3858</v>
      </c>
      <c r="U593" s="9" t="s">
        <v>3859</v>
      </c>
      <c r="V593" s="13">
        <v>45518.0</v>
      </c>
      <c r="W593" s="11" t="s">
        <v>3947</v>
      </c>
      <c r="X593" s="11"/>
      <c r="Y593" s="23"/>
      <c r="Z593" s="11"/>
      <c r="AA593" s="11"/>
      <c r="AB593" s="11"/>
      <c r="AC593" s="15"/>
      <c r="AD593" s="11"/>
      <c r="AE593" s="11"/>
      <c r="AF593" s="11" t="s">
        <v>220</v>
      </c>
      <c r="AG593" s="8">
        <f>'Disponibilidad en canales comer'!M449</f>
        <v>0</v>
      </c>
      <c r="AH593" s="8">
        <f>COUNTIF('Composición de COMBOS'!B:B,A593)</f>
        <v>0</v>
      </c>
      <c r="AI593" s="8">
        <v>1.0</v>
      </c>
      <c r="AJ593" s="8">
        <v>1.0</v>
      </c>
      <c r="AK593" s="8" t="s">
        <v>75</v>
      </c>
      <c r="AL593" s="17">
        <v>75.0</v>
      </c>
      <c r="AM593" s="17">
        <v>67.0</v>
      </c>
      <c r="AN593" s="17">
        <v>70.0</v>
      </c>
      <c r="AO593" s="17">
        <v>188.0</v>
      </c>
      <c r="AP593" s="19">
        <v>0.0</v>
      </c>
      <c r="AQ593" s="19">
        <v>0.0</v>
      </c>
      <c r="AR593" s="19">
        <v>0.0</v>
      </c>
      <c r="AS593" s="19">
        <v>0.0</v>
      </c>
      <c r="AT593" s="17">
        <v>83.0</v>
      </c>
      <c r="AU593" s="17">
        <v>71.0</v>
      </c>
      <c r="AV593" s="17">
        <v>75.5</v>
      </c>
      <c r="AW593" s="17">
        <v>195.5</v>
      </c>
      <c r="AX593" s="17">
        <f t="shared" si="3"/>
        <v>209.59555</v>
      </c>
      <c r="AY593" s="19">
        <v>0.0</v>
      </c>
      <c r="AZ593" s="19">
        <v>0.0</v>
      </c>
      <c r="BA593" s="19">
        <v>0.0</v>
      </c>
      <c r="BB593" s="19">
        <v>0.0</v>
      </c>
      <c r="BC593" s="17">
        <f t="shared" si="12"/>
        <v>0</v>
      </c>
      <c r="BD593" s="8" t="s">
        <v>3280</v>
      </c>
      <c r="BE593" s="22" t="s">
        <v>3948</v>
      </c>
    </row>
    <row r="594" ht="15.75" customHeight="1">
      <c r="A594" s="11">
        <v>7000052.0</v>
      </c>
      <c r="B594" s="8"/>
      <c r="C594" s="8">
        <v>7.0</v>
      </c>
      <c r="D594" s="8" t="s">
        <v>2956</v>
      </c>
      <c r="E594" s="8">
        <v>5.0</v>
      </c>
      <c r="F594" s="8" t="s">
        <v>3572</v>
      </c>
      <c r="G594" s="8">
        <v>3.0</v>
      </c>
      <c r="H594" s="8" t="s">
        <v>3853</v>
      </c>
      <c r="I594" s="8" t="s">
        <v>3949</v>
      </c>
      <c r="J594" s="8">
        <v>6.954903816395E12</v>
      </c>
      <c r="K594" s="8" t="s">
        <v>3949</v>
      </c>
      <c r="L594" s="11" t="s">
        <v>3950</v>
      </c>
      <c r="M594" s="26" t="s">
        <v>3951</v>
      </c>
      <c r="N594" s="11">
        <f t="shared" si="1"/>
        <v>21</v>
      </c>
      <c r="O594" s="8" t="s">
        <v>3274</v>
      </c>
      <c r="P594" s="8" t="s">
        <v>3280</v>
      </c>
      <c r="Q594" s="12">
        <v>10900.0</v>
      </c>
      <c r="R594" s="12">
        <f t="shared" si="10"/>
        <v>12644</v>
      </c>
      <c r="S594" s="8" t="s">
        <v>238</v>
      </c>
      <c r="T594" s="9" t="s">
        <v>3858</v>
      </c>
      <c r="U594" s="9" t="s">
        <v>3859</v>
      </c>
      <c r="V594" s="13">
        <v>45518.0</v>
      </c>
      <c r="W594" s="11" t="s">
        <v>3952</v>
      </c>
      <c r="X594" s="11"/>
      <c r="Y594" s="23"/>
      <c r="Z594" s="11"/>
      <c r="AA594" s="11"/>
      <c r="AB594" s="11"/>
      <c r="AC594" s="15"/>
      <c r="AD594" s="11"/>
      <c r="AE594" s="11"/>
      <c r="AF594" s="11" t="s">
        <v>220</v>
      </c>
      <c r="AG594" s="8">
        <f>'Disponibilidad en canales comer'!M450</f>
        <v>0</v>
      </c>
      <c r="AH594" s="8">
        <f>COUNTIF('Composición de COMBOS'!B:B,A594)</f>
        <v>0</v>
      </c>
      <c r="AI594" s="8">
        <v>1.0</v>
      </c>
      <c r="AJ594" s="8">
        <v>1.0</v>
      </c>
      <c r="AK594" s="8" t="s">
        <v>75</v>
      </c>
      <c r="AL594" s="17">
        <v>82.0</v>
      </c>
      <c r="AM594" s="17">
        <v>78.5</v>
      </c>
      <c r="AN594" s="17">
        <v>75.0</v>
      </c>
      <c r="AO594" s="17">
        <v>169.2</v>
      </c>
      <c r="AP594" s="19">
        <v>0.0</v>
      </c>
      <c r="AQ594" s="19">
        <v>0.0</v>
      </c>
      <c r="AR594" s="19">
        <v>0.0</v>
      </c>
      <c r="AS594" s="19">
        <v>0.0</v>
      </c>
      <c r="AT594" s="17">
        <v>92.0</v>
      </c>
      <c r="AU594" s="17">
        <v>83.0</v>
      </c>
      <c r="AV594" s="17">
        <v>78.0</v>
      </c>
      <c r="AW594" s="17">
        <v>177.5</v>
      </c>
      <c r="AX594" s="17">
        <f t="shared" si="3"/>
        <v>229.827</v>
      </c>
      <c r="AY594" s="19">
        <v>0.0</v>
      </c>
      <c r="AZ594" s="19">
        <v>0.0</v>
      </c>
      <c r="BA594" s="19">
        <v>0.0</v>
      </c>
      <c r="BB594" s="19">
        <v>0.0</v>
      </c>
      <c r="BC594" s="17">
        <f t="shared" si="12"/>
        <v>0</v>
      </c>
      <c r="BD594" s="8" t="s">
        <v>852</v>
      </c>
      <c r="BE594" s="22" t="s">
        <v>3953</v>
      </c>
    </row>
    <row r="595" ht="15.75" customHeight="1">
      <c r="A595" s="11">
        <v>7000053.0</v>
      </c>
      <c r="B595" s="8"/>
      <c r="C595" s="8">
        <v>7.0</v>
      </c>
      <c r="D595" s="8" t="s">
        <v>2956</v>
      </c>
      <c r="E595" s="8">
        <v>5.0</v>
      </c>
      <c r="F595" s="8" t="s">
        <v>3572</v>
      </c>
      <c r="G595" s="8">
        <v>3.0</v>
      </c>
      <c r="H595" s="8" t="s">
        <v>3853</v>
      </c>
      <c r="I595" s="8" t="s">
        <v>3954</v>
      </c>
      <c r="J595" s="8">
        <v>6.940461938952E12</v>
      </c>
      <c r="K595" s="8" t="s">
        <v>3954</v>
      </c>
      <c r="L595" s="11" t="s">
        <v>3955</v>
      </c>
      <c r="M595" s="26" t="s">
        <v>3956</v>
      </c>
      <c r="N595" s="11">
        <f t="shared" si="1"/>
        <v>21</v>
      </c>
      <c r="O595" s="8" t="s">
        <v>3274</v>
      </c>
      <c r="P595" s="8" t="s">
        <v>3280</v>
      </c>
      <c r="Q595" s="12">
        <v>10872.0</v>
      </c>
      <c r="R595" s="12">
        <f t="shared" si="10"/>
        <v>12611.52</v>
      </c>
      <c r="S595" s="8" t="s">
        <v>238</v>
      </c>
      <c r="T595" s="9" t="s">
        <v>3858</v>
      </c>
      <c r="U595" s="9" t="s">
        <v>3859</v>
      </c>
      <c r="V595" s="13">
        <v>45526.0</v>
      </c>
      <c r="W595" s="11" t="s">
        <v>3957</v>
      </c>
      <c r="X595" s="11"/>
      <c r="Y595" s="23"/>
      <c r="Z595" s="11"/>
      <c r="AA595" s="11"/>
      <c r="AB595" s="11"/>
      <c r="AC595" s="15"/>
      <c r="AD595" s="11"/>
      <c r="AE595" s="11"/>
      <c r="AF595" s="11" t="s">
        <v>3958</v>
      </c>
      <c r="AG595" s="8">
        <f>'Disponibilidad en canales comer'!M451</f>
        <v>0</v>
      </c>
      <c r="AH595" s="8">
        <f>COUNTIF('Composición de COMBOS'!B:B,A595)</f>
        <v>0</v>
      </c>
      <c r="AI595" s="8">
        <v>1.0</v>
      </c>
      <c r="AJ595" s="8">
        <v>1.0</v>
      </c>
      <c r="AK595" s="8" t="s">
        <v>75</v>
      </c>
      <c r="AL595" s="17">
        <v>78.0</v>
      </c>
      <c r="AM595" s="17">
        <v>70.6</v>
      </c>
      <c r="AN595" s="17">
        <v>89.7</v>
      </c>
      <c r="AO595" s="17">
        <v>176.5</v>
      </c>
      <c r="AP595" s="19">
        <v>0.0</v>
      </c>
      <c r="AQ595" s="19">
        <v>0.0</v>
      </c>
      <c r="AR595" s="19">
        <v>0.0</v>
      </c>
      <c r="AS595" s="19">
        <v>0.0</v>
      </c>
      <c r="AT595" s="17">
        <v>88.0</v>
      </c>
      <c r="AU595" s="17">
        <v>77.8</v>
      </c>
      <c r="AV595" s="17">
        <v>95.5</v>
      </c>
      <c r="AW595" s="17">
        <v>185.5</v>
      </c>
      <c r="AX595" s="17">
        <f t="shared" si="3"/>
        <v>275.64929</v>
      </c>
      <c r="AY595" s="19">
        <v>0.0</v>
      </c>
      <c r="AZ595" s="19">
        <v>0.0</v>
      </c>
      <c r="BA595" s="19">
        <v>0.0</v>
      </c>
      <c r="BB595" s="19">
        <v>0.0</v>
      </c>
      <c r="BC595" s="17">
        <f t="shared" si="12"/>
        <v>0</v>
      </c>
      <c r="BD595" s="8" t="s">
        <v>3280</v>
      </c>
      <c r="BE595" s="22" t="s">
        <v>3959</v>
      </c>
    </row>
    <row r="596" ht="15.75" customHeight="1">
      <c r="A596" s="8">
        <v>7000054.0</v>
      </c>
      <c r="B596" s="8"/>
      <c r="C596" s="8">
        <v>7.0</v>
      </c>
      <c r="D596" s="8" t="s">
        <v>2956</v>
      </c>
      <c r="E596" s="8">
        <v>4.0</v>
      </c>
      <c r="F596" s="8" t="s">
        <v>3778</v>
      </c>
      <c r="G596" s="8">
        <v>1.0</v>
      </c>
      <c r="H596" s="8" t="s">
        <v>3779</v>
      </c>
      <c r="I596" s="8" t="s">
        <v>3960</v>
      </c>
      <c r="J596" s="8">
        <v>6.945878339132E12</v>
      </c>
      <c r="K596" s="8" t="s">
        <v>3960</v>
      </c>
      <c r="L596" s="11" t="s">
        <v>3961</v>
      </c>
      <c r="M596" s="26" t="s">
        <v>3962</v>
      </c>
      <c r="N596" s="11">
        <f t="shared" si="1"/>
        <v>27</v>
      </c>
      <c r="O596" s="8" t="s">
        <v>3274</v>
      </c>
      <c r="P596" s="8" t="s">
        <v>3280</v>
      </c>
      <c r="Q596" s="12">
        <v>3075.0</v>
      </c>
      <c r="R596" s="12">
        <f t="shared" si="10"/>
        <v>3567</v>
      </c>
      <c r="S596" s="8" t="s">
        <v>238</v>
      </c>
      <c r="T596" s="9" t="s">
        <v>381</v>
      </c>
      <c r="U596" s="9" t="s">
        <v>3783</v>
      </c>
      <c r="V596" s="13">
        <v>45552.0</v>
      </c>
      <c r="W596" s="11" t="s">
        <v>3963</v>
      </c>
      <c r="X596" s="11"/>
      <c r="Y596" s="23"/>
      <c r="Z596" s="11"/>
      <c r="AA596" s="11"/>
      <c r="AB596" s="11"/>
      <c r="AC596" s="15"/>
      <c r="AD596" s="11"/>
      <c r="AE596" s="11"/>
      <c r="AF596" s="11" t="s">
        <v>3964</v>
      </c>
      <c r="AG596" s="8">
        <f>'Disponibilidad en canales comer'!M455</f>
        <v>1</v>
      </c>
      <c r="AH596" s="8">
        <f>COUNTIF('Composición de COMBOS'!B:B,A596)</f>
        <v>0</v>
      </c>
      <c r="AI596" s="8">
        <v>1.0</v>
      </c>
      <c r="AJ596" s="8">
        <v>1.0</v>
      </c>
      <c r="AK596" s="8" t="s">
        <v>75</v>
      </c>
      <c r="AL596" s="17">
        <v>22.0</v>
      </c>
      <c r="AM596" s="17">
        <v>48.5</v>
      </c>
      <c r="AN596" s="17">
        <v>82.7</v>
      </c>
      <c r="AO596" s="17">
        <v>89.5</v>
      </c>
      <c r="AP596" s="19">
        <v>0.0</v>
      </c>
      <c r="AQ596" s="19">
        <v>0.0</v>
      </c>
      <c r="AR596" s="19">
        <v>0.0</v>
      </c>
      <c r="AS596" s="19">
        <v>0.0</v>
      </c>
      <c r="AT596" s="17">
        <v>25.0</v>
      </c>
      <c r="AU596" s="17">
        <v>52.0</v>
      </c>
      <c r="AV596" s="17">
        <v>87.0</v>
      </c>
      <c r="AW596" s="17">
        <v>95.0</v>
      </c>
      <c r="AX596" s="17">
        <f t="shared" si="3"/>
        <v>85.956</v>
      </c>
      <c r="AY596" s="19">
        <v>0.0</v>
      </c>
      <c r="AZ596" s="19">
        <v>0.0</v>
      </c>
      <c r="BA596" s="19">
        <v>0.0</v>
      </c>
      <c r="BB596" s="19">
        <v>0.0</v>
      </c>
      <c r="BC596" s="17">
        <f t="shared" si="12"/>
        <v>0</v>
      </c>
      <c r="BD596" s="8" t="s">
        <v>3280</v>
      </c>
      <c r="BE596" s="22" t="s">
        <v>3965</v>
      </c>
    </row>
    <row r="597" ht="15.75" customHeight="1">
      <c r="A597" s="8">
        <v>7000055.0</v>
      </c>
      <c r="B597" s="8"/>
      <c r="C597" s="8">
        <v>7.0</v>
      </c>
      <c r="D597" s="8" t="s">
        <v>2956</v>
      </c>
      <c r="E597" s="8">
        <v>4.0</v>
      </c>
      <c r="F597" s="8" t="s">
        <v>3778</v>
      </c>
      <c r="G597" s="8">
        <v>1.0</v>
      </c>
      <c r="H597" s="8" t="s">
        <v>3779</v>
      </c>
      <c r="I597" s="8" t="s">
        <v>3966</v>
      </c>
      <c r="J597" s="8">
        <v>6.945878339156E12</v>
      </c>
      <c r="K597" s="8" t="s">
        <v>3966</v>
      </c>
      <c r="L597" s="11" t="s">
        <v>3967</v>
      </c>
      <c r="M597" s="26" t="s">
        <v>3968</v>
      </c>
      <c r="N597" s="11">
        <f t="shared" si="1"/>
        <v>27</v>
      </c>
      <c r="O597" s="8" t="s">
        <v>3274</v>
      </c>
      <c r="P597" s="8" t="s">
        <v>3280</v>
      </c>
      <c r="Q597" s="12">
        <v>4435.0</v>
      </c>
      <c r="R597" s="12">
        <f t="shared" si="10"/>
        <v>5144.6</v>
      </c>
      <c r="S597" s="8" t="s">
        <v>238</v>
      </c>
      <c r="T597" s="9" t="s">
        <v>381</v>
      </c>
      <c r="U597" s="9" t="s">
        <v>3783</v>
      </c>
      <c r="V597" s="13">
        <v>45552.0</v>
      </c>
      <c r="W597" s="11" t="s">
        <v>3969</v>
      </c>
      <c r="X597" s="11"/>
      <c r="Y597" s="23"/>
      <c r="Z597" s="11"/>
      <c r="AA597" s="11"/>
      <c r="AB597" s="11"/>
      <c r="AC597" s="15"/>
      <c r="AD597" s="11"/>
      <c r="AE597" s="11"/>
      <c r="AF597" s="11" t="s">
        <v>3964</v>
      </c>
      <c r="AG597" s="8">
        <f>'Disponibilidad en canales comer'!M456</f>
        <v>0</v>
      </c>
      <c r="AH597" s="8">
        <f>COUNTIF('Composición de COMBOS'!B:B,A597)</f>
        <v>0</v>
      </c>
      <c r="AI597" s="8">
        <v>1.0</v>
      </c>
      <c r="AJ597" s="8">
        <v>1.0</v>
      </c>
      <c r="AK597" s="8" t="s">
        <v>75</v>
      </c>
      <c r="AL597" s="17">
        <v>30.5</v>
      </c>
      <c r="AM597" s="17">
        <v>53.7</v>
      </c>
      <c r="AN597" s="17">
        <v>90.2</v>
      </c>
      <c r="AO597" s="17">
        <v>105.4</v>
      </c>
      <c r="AP597" s="19">
        <v>0.0</v>
      </c>
      <c r="AQ597" s="19">
        <v>0.0</v>
      </c>
      <c r="AR597" s="19">
        <v>0.0</v>
      </c>
      <c r="AS597" s="19">
        <v>0.0</v>
      </c>
      <c r="AT597" s="17">
        <v>35.5</v>
      </c>
      <c r="AU597" s="17">
        <v>58.0</v>
      </c>
      <c r="AV597" s="17">
        <v>95.0</v>
      </c>
      <c r="AW597" s="17">
        <v>110.0</v>
      </c>
      <c r="AX597" s="17">
        <f t="shared" si="3"/>
        <v>121.22</v>
      </c>
      <c r="AY597" s="19">
        <v>0.0</v>
      </c>
      <c r="AZ597" s="19">
        <v>0.0</v>
      </c>
      <c r="BA597" s="19">
        <v>0.0</v>
      </c>
      <c r="BB597" s="19">
        <v>0.0</v>
      </c>
      <c r="BC597" s="17">
        <f t="shared" si="12"/>
        <v>0</v>
      </c>
      <c r="BD597" s="8" t="s">
        <v>3280</v>
      </c>
      <c r="BE597" s="22" t="s">
        <v>3970</v>
      </c>
    </row>
    <row r="598" ht="15.75" customHeight="1">
      <c r="A598" s="11">
        <v>7000056.0</v>
      </c>
      <c r="B598" s="8"/>
      <c r="C598" s="8">
        <v>7.0</v>
      </c>
      <c r="D598" s="8" t="s">
        <v>2956</v>
      </c>
      <c r="E598" s="8">
        <v>5.0</v>
      </c>
      <c r="F598" s="8" t="s">
        <v>3572</v>
      </c>
      <c r="G598" s="8">
        <v>2.0</v>
      </c>
      <c r="H598" s="8" t="s">
        <v>3665</v>
      </c>
      <c r="I598" s="8" t="s">
        <v>3971</v>
      </c>
      <c r="J598" s="8">
        <v>6.940461933483E12</v>
      </c>
      <c r="K598" s="8" t="s">
        <v>3971</v>
      </c>
      <c r="L598" s="11" t="s">
        <v>3972</v>
      </c>
      <c r="M598" s="21" t="s">
        <v>3973</v>
      </c>
      <c r="N598" s="11">
        <f t="shared" si="1"/>
        <v>26</v>
      </c>
      <c r="O598" s="8" t="s">
        <v>3274</v>
      </c>
      <c r="P598" s="8" t="s">
        <v>3280</v>
      </c>
      <c r="Q598" s="12">
        <v>2614.0</v>
      </c>
      <c r="R598" s="12">
        <f t="shared" si="10"/>
        <v>3032.24</v>
      </c>
      <c r="S598" s="8" t="s">
        <v>238</v>
      </c>
      <c r="T598" s="9" t="s">
        <v>3669</v>
      </c>
      <c r="U598" s="9" t="s">
        <v>3670</v>
      </c>
      <c r="V598" s="13">
        <v>45552.0</v>
      </c>
      <c r="W598" s="11" t="s">
        <v>3974</v>
      </c>
      <c r="X598" s="11"/>
      <c r="Y598" s="23"/>
      <c r="Z598" s="11"/>
      <c r="AA598" s="11"/>
      <c r="AB598" s="11"/>
      <c r="AC598" s="15"/>
      <c r="AD598" s="11"/>
      <c r="AE598" s="11"/>
      <c r="AF598" s="11" t="s">
        <v>3975</v>
      </c>
      <c r="AG598" s="8">
        <f>'Disponibilidad en canales comer'!M457</f>
        <v>0</v>
      </c>
      <c r="AH598" s="8">
        <f>COUNTIF('Composición de COMBOS'!B:B,A598)</f>
        <v>0</v>
      </c>
      <c r="AI598" s="8">
        <v>1.0</v>
      </c>
      <c r="AJ598" s="8">
        <v>1.0</v>
      </c>
      <c r="AK598" s="8" t="s">
        <v>75</v>
      </c>
      <c r="AL598" s="17">
        <v>24.0</v>
      </c>
      <c r="AM598" s="17">
        <v>49.2</v>
      </c>
      <c r="AN598" s="17">
        <v>47.0</v>
      </c>
      <c r="AO598" s="17">
        <v>83.7</v>
      </c>
      <c r="AP598" s="19">
        <v>0.0</v>
      </c>
      <c r="AQ598" s="19">
        <v>0.0</v>
      </c>
      <c r="AR598" s="19">
        <v>0.0</v>
      </c>
      <c r="AS598" s="19">
        <v>0.0</v>
      </c>
      <c r="AT598" s="17">
        <v>27.0</v>
      </c>
      <c r="AU598" s="17">
        <v>55.0</v>
      </c>
      <c r="AV598" s="17">
        <v>51.5</v>
      </c>
      <c r="AW598" s="17">
        <v>87.5</v>
      </c>
      <c r="AX598" s="17">
        <f t="shared" si="3"/>
        <v>49.56875</v>
      </c>
      <c r="AY598" s="19">
        <v>0.0</v>
      </c>
      <c r="AZ598" s="19">
        <v>0.0</v>
      </c>
      <c r="BA598" s="19">
        <v>0.0</v>
      </c>
      <c r="BB598" s="19">
        <v>0.0</v>
      </c>
      <c r="BC598" s="17">
        <f t="shared" si="12"/>
        <v>0</v>
      </c>
      <c r="BD598" s="8" t="s">
        <v>3280</v>
      </c>
      <c r="BE598" s="22" t="s">
        <v>3976</v>
      </c>
    </row>
    <row r="599" ht="15.75" customHeight="1">
      <c r="A599" s="11">
        <v>7000058.0</v>
      </c>
      <c r="B599" s="8"/>
      <c r="C599" s="8">
        <v>7.0</v>
      </c>
      <c r="D599" s="8" t="s">
        <v>2956</v>
      </c>
      <c r="E599" s="8">
        <v>3.0</v>
      </c>
      <c r="F599" s="8" t="s">
        <v>3689</v>
      </c>
      <c r="G599" s="8">
        <v>1.0</v>
      </c>
      <c r="H599" s="8" t="s">
        <v>3690</v>
      </c>
      <c r="I599" s="8" t="s">
        <v>3977</v>
      </c>
      <c r="J599" s="8">
        <v>6.944271673027E12</v>
      </c>
      <c r="K599" s="8" t="s">
        <v>3977</v>
      </c>
      <c r="L599" s="11" t="s">
        <v>3978</v>
      </c>
      <c r="M599" s="26" t="s">
        <v>3979</v>
      </c>
      <c r="N599" s="11">
        <f t="shared" si="1"/>
        <v>24</v>
      </c>
      <c r="O599" s="8" t="s">
        <v>3274</v>
      </c>
      <c r="P599" s="8" t="s">
        <v>3280</v>
      </c>
      <c r="Q599" s="12">
        <v>7413.0</v>
      </c>
      <c r="R599" s="12">
        <f t="shared" si="10"/>
        <v>8599.08</v>
      </c>
      <c r="S599" s="8" t="s">
        <v>238</v>
      </c>
      <c r="T599" s="9" t="s">
        <v>3694</v>
      </c>
      <c r="U599" s="9" t="s">
        <v>3695</v>
      </c>
      <c r="V599" s="13">
        <v>45231.0</v>
      </c>
      <c r="W599" s="11" t="s">
        <v>3980</v>
      </c>
      <c r="X599" s="11"/>
      <c r="Y599" s="23"/>
      <c r="Z599" s="11"/>
      <c r="AA599" s="11"/>
      <c r="AB599" s="11"/>
      <c r="AC599" s="15"/>
      <c r="AD599" s="11"/>
      <c r="AE599" s="11" t="s">
        <v>3981</v>
      </c>
      <c r="AF599" s="11" t="s">
        <v>3982</v>
      </c>
      <c r="AG599" s="8">
        <v>1.0</v>
      </c>
      <c r="AH599" s="8">
        <v>0.0</v>
      </c>
      <c r="AI599" s="8">
        <v>1.0</v>
      </c>
      <c r="AJ599" s="8">
        <v>1.0</v>
      </c>
      <c r="AK599" s="8" t="s">
        <v>75</v>
      </c>
      <c r="AL599" s="17">
        <v>46.2</v>
      </c>
      <c r="AM599" s="17">
        <v>75.7</v>
      </c>
      <c r="AN599" s="17">
        <v>67.5</v>
      </c>
      <c r="AO599" s="17">
        <v>93.6</v>
      </c>
      <c r="AP599" s="19">
        <v>0.0</v>
      </c>
      <c r="AQ599" s="19">
        <v>0.0</v>
      </c>
      <c r="AR599" s="19">
        <v>0.0</v>
      </c>
      <c r="AS599" s="19">
        <v>0.0</v>
      </c>
      <c r="AT599" s="17">
        <v>51.2</v>
      </c>
      <c r="AU599" s="17">
        <v>80.7</v>
      </c>
      <c r="AV599" s="17">
        <v>71.0</v>
      </c>
      <c r="AW599" s="17">
        <v>97.5</v>
      </c>
      <c r="AX599" s="17">
        <f t="shared" si="3"/>
        <v>111.72915</v>
      </c>
      <c r="AY599" s="19">
        <v>0.0</v>
      </c>
      <c r="AZ599" s="19">
        <v>0.0</v>
      </c>
      <c r="BA599" s="19">
        <v>0.0</v>
      </c>
      <c r="BB599" s="19">
        <v>0.0</v>
      </c>
      <c r="BC599" s="17">
        <v>0.0</v>
      </c>
      <c r="BD599" s="8" t="s">
        <v>3280</v>
      </c>
      <c r="BE599" s="22" t="s">
        <v>3983</v>
      </c>
    </row>
    <row r="600" ht="15.75" customHeight="1">
      <c r="A600" s="11">
        <v>7000059.0</v>
      </c>
      <c r="B600" s="8"/>
      <c r="C600" s="8">
        <v>7.0</v>
      </c>
      <c r="D600" s="8" t="s">
        <v>2956</v>
      </c>
      <c r="E600" s="8">
        <v>5.0</v>
      </c>
      <c r="F600" s="8" t="s">
        <v>3572</v>
      </c>
      <c r="G600" s="8">
        <v>4.0</v>
      </c>
      <c r="H600" s="8" t="s">
        <v>3984</v>
      </c>
      <c r="I600" s="8" t="s">
        <v>3985</v>
      </c>
      <c r="J600" s="8"/>
      <c r="K600" s="8" t="s">
        <v>3985</v>
      </c>
      <c r="L600" s="11" t="s">
        <v>3986</v>
      </c>
      <c r="M600" s="26" t="s">
        <v>3987</v>
      </c>
      <c r="N600" s="11">
        <f t="shared" si="1"/>
        <v>20</v>
      </c>
      <c r="O600" s="8" t="s">
        <v>3548</v>
      </c>
      <c r="P600" s="8" t="s">
        <v>3549</v>
      </c>
      <c r="Q600" s="12">
        <v>2094.62</v>
      </c>
      <c r="R600" s="12">
        <f t="shared" si="10"/>
        <v>2429.7592</v>
      </c>
      <c r="S600" s="8" t="s">
        <v>238</v>
      </c>
      <c r="T600" s="9" t="s">
        <v>3988</v>
      </c>
      <c r="U600" s="9" t="s">
        <v>3989</v>
      </c>
      <c r="V600" s="13">
        <v>45305.0</v>
      </c>
      <c r="W600" s="11" t="s">
        <v>3990</v>
      </c>
      <c r="X600" s="11"/>
      <c r="Y600" s="23"/>
      <c r="Z600" s="11"/>
      <c r="AA600" s="11" t="s">
        <v>3990</v>
      </c>
      <c r="AB600" s="11"/>
      <c r="AC600" s="15"/>
      <c r="AD600" s="11"/>
      <c r="AE600" s="11"/>
      <c r="AF600" s="11" t="s">
        <v>3991</v>
      </c>
      <c r="AG600" s="8">
        <v>1.0</v>
      </c>
      <c r="AH600" s="8">
        <v>0.0</v>
      </c>
      <c r="AI600" s="8">
        <v>1.0</v>
      </c>
      <c r="AJ600" s="8">
        <v>1.0</v>
      </c>
      <c r="AK600" s="8" t="s">
        <v>75</v>
      </c>
      <c r="AL600" s="17">
        <v>7.95</v>
      </c>
      <c r="AM600" s="17">
        <v>51.0</v>
      </c>
      <c r="AN600" s="17">
        <v>25.4</v>
      </c>
      <c r="AO600" s="17">
        <v>31.5</v>
      </c>
      <c r="AP600" s="19">
        <v>0.0</v>
      </c>
      <c r="AQ600" s="19">
        <v>0.0</v>
      </c>
      <c r="AR600" s="19">
        <v>0.0</v>
      </c>
      <c r="AS600" s="19">
        <v>0.0</v>
      </c>
      <c r="AT600" s="17">
        <v>8.92</v>
      </c>
      <c r="AU600" s="17">
        <v>55.5</v>
      </c>
      <c r="AV600" s="17">
        <v>29.5</v>
      </c>
      <c r="AW600" s="17">
        <v>49.5</v>
      </c>
      <c r="AX600" s="17">
        <f t="shared" si="3"/>
        <v>16.208775</v>
      </c>
      <c r="AY600" s="19">
        <v>0.0</v>
      </c>
      <c r="AZ600" s="19">
        <v>0.0</v>
      </c>
      <c r="BA600" s="19">
        <v>0.0</v>
      </c>
      <c r="BB600" s="19">
        <v>0.0</v>
      </c>
      <c r="BC600" s="17">
        <v>0.0</v>
      </c>
      <c r="BD600" s="8" t="s">
        <v>76</v>
      </c>
      <c r="BE600" s="22" t="s">
        <v>3992</v>
      </c>
    </row>
    <row r="601" ht="15.75" customHeight="1">
      <c r="A601" s="11">
        <v>7000060.0</v>
      </c>
      <c r="B601" s="8"/>
      <c r="C601" s="8">
        <v>7.0</v>
      </c>
      <c r="D601" s="8" t="s">
        <v>2956</v>
      </c>
      <c r="E601" s="8">
        <v>5.0</v>
      </c>
      <c r="F601" s="8" t="s">
        <v>3572</v>
      </c>
      <c r="G601" s="8">
        <v>3.0</v>
      </c>
      <c r="H601" s="8" t="s">
        <v>3853</v>
      </c>
      <c r="I601" s="8" t="s">
        <v>3993</v>
      </c>
      <c r="J601" s="8"/>
      <c r="K601" s="8" t="s">
        <v>3993</v>
      </c>
      <c r="L601" s="11" t="s">
        <v>3994</v>
      </c>
      <c r="M601" s="26" t="s">
        <v>3995</v>
      </c>
      <c r="N601" s="11">
        <f t="shared" si="1"/>
        <v>25</v>
      </c>
      <c r="O601" s="8" t="s">
        <v>3548</v>
      </c>
      <c r="P601" s="8" t="s">
        <v>3549</v>
      </c>
      <c r="Q601" s="12">
        <v>7333.33</v>
      </c>
      <c r="R601" s="12">
        <f t="shared" si="10"/>
        <v>8506.6628</v>
      </c>
      <c r="S601" s="8" t="s">
        <v>238</v>
      </c>
      <c r="T601" s="9" t="s">
        <v>3858</v>
      </c>
      <c r="U601" s="9" t="s">
        <v>3859</v>
      </c>
      <c r="V601" s="13">
        <v>45305.0</v>
      </c>
      <c r="W601" s="11"/>
      <c r="X601" s="11"/>
      <c r="Y601" s="23"/>
      <c r="Z601" s="11"/>
      <c r="AA601" s="11"/>
      <c r="AB601" s="11"/>
      <c r="AC601" s="15"/>
      <c r="AD601" s="11"/>
      <c r="AE601" s="11"/>
      <c r="AF601" s="11" t="s">
        <v>3996</v>
      </c>
      <c r="AG601" s="8">
        <v>1.0</v>
      </c>
      <c r="AH601" s="8">
        <v>0.0</v>
      </c>
      <c r="AI601" s="8">
        <v>1.0</v>
      </c>
      <c r="AJ601" s="8">
        <v>1.0</v>
      </c>
      <c r="AK601" s="8" t="s">
        <v>75</v>
      </c>
      <c r="AL601" s="17">
        <v>53.0</v>
      </c>
      <c r="AM601" s="17">
        <v>67.95</v>
      </c>
      <c r="AN601" s="17">
        <v>60.5</v>
      </c>
      <c r="AO601" s="17">
        <v>174.63</v>
      </c>
      <c r="AP601" s="19">
        <v>0.0</v>
      </c>
      <c r="AQ601" s="19">
        <v>0.0</v>
      </c>
      <c r="AR601" s="19">
        <v>0.0</v>
      </c>
      <c r="AS601" s="19">
        <v>0.0</v>
      </c>
      <c r="AT601" s="17">
        <v>57.0</v>
      </c>
      <c r="AU601" s="17">
        <v>75.25</v>
      </c>
      <c r="AV601" s="17">
        <v>61.46</v>
      </c>
      <c r="AW601" s="17">
        <v>181.61</v>
      </c>
      <c r="AX601" s="17">
        <f t="shared" si="3"/>
        <v>167.9843465</v>
      </c>
      <c r="AY601" s="19">
        <v>0.0</v>
      </c>
      <c r="AZ601" s="19">
        <v>0.0</v>
      </c>
      <c r="BA601" s="19">
        <v>0.0</v>
      </c>
      <c r="BB601" s="19">
        <v>0.0</v>
      </c>
      <c r="BC601" s="17">
        <v>0.0</v>
      </c>
      <c r="BD601" s="8" t="s">
        <v>76</v>
      </c>
      <c r="BE601" s="74"/>
    </row>
    <row r="602" ht="15.75" customHeight="1">
      <c r="A602" s="11">
        <v>7000061.0</v>
      </c>
      <c r="B602" s="8"/>
      <c r="C602" s="8">
        <v>7.0</v>
      </c>
      <c r="D602" s="8" t="s">
        <v>2956</v>
      </c>
      <c r="E602" s="8">
        <v>5.0</v>
      </c>
      <c r="F602" s="8" t="s">
        <v>3572</v>
      </c>
      <c r="G602" s="8">
        <v>3.0</v>
      </c>
      <c r="H602" s="8" t="s">
        <v>3853</v>
      </c>
      <c r="I602" s="8" t="s">
        <v>3997</v>
      </c>
      <c r="J602" s="8"/>
      <c r="K602" s="8" t="s">
        <v>3997</v>
      </c>
      <c r="L602" s="11" t="s">
        <v>3998</v>
      </c>
      <c r="M602" s="26" t="s">
        <v>3999</v>
      </c>
      <c r="N602" s="11">
        <f t="shared" si="1"/>
        <v>25</v>
      </c>
      <c r="O602" s="8" t="s">
        <v>3548</v>
      </c>
      <c r="P602" s="8" t="s">
        <v>3549</v>
      </c>
      <c r="Q602" s="12">
        <v>9033.33</v>
      </c>
      <c r="R602" s="12">
        <f t="shared" si="10"/>
        <v>10478.6628</v>
      </c>
      <c r="S602" s="8" t="s">
        <v>238</v>
      </c>
      <c r="T602" s="9" t="s">
        <v>3858</v>
      </c>
      <c r="U602" s="9" t="s">
        <v>3859</v>
      </c>
      <c r="V602" s="13">
        <v>45305.0</v>
      </c>
      <c r="W602" s="11"/>
      <c r="X602" s="11"/>
      <c r="Y602" s="23"/>
      <c r="Z602" s="11"/>
      <c r="AA602" s="11"/>
      <c r="AB602" s="11"/>
      <c r="AC602" s="15"/>
      <c r="AD602" s="11"/>
      <c r="AE602" s="11"/>
      <c r="AF602" s="11" t="s">
        <v>4000</v>
      </c>
      <c r="AG602" s="8">
        <v>1.0</v>
      </c>
      <c r="AH602" s="8">
        <v>0.0</v>
      </c>
      <c r="AI602" s="8">
        <v>1.0</v>
      </c>
      <c r="AJ602" s="8">
        <v>1.0</v>
      </c>
      <c r="AK602" s="8" t="s">
        <v>75</v>
      </c>
      <c r="AL602" s="17">
        <v>63.0</v>
      </c>
      <c r="AM602" s="17">
        <v>71.12</v>
      </c>
      <c r="AN602" s="17">
        <v>68.0</v>
      </c>
      <c r="AO602" s="17">
        <v>173.5</v>
      </c>
      <c r="AP602" s="19">
        <v>0.0</v>
      </c>
      <c r="AQ602" s="19">
        <v>0.0</v>
      </c>
      <c r="AR602" s="19">
        <v>0.0</v>
      </c>
      <c r="AS602" s="19">
        <v>0.0</v>
      </c>
      <c r="AT602" s="17">
        <v>70.0</v>
      </c>
      <c r="AU602" s="17">
        <v>78.6</v>
      </c>
      <c r="AV602" s="17">
        <v>71.0</v>
      </c>
      <c r="AW602" s="17">
        <v>182.25</v>
      </c>
      <c r="AX602" s="17">
        <f t="shared" si="3"/>
        <v>203.41287</v>
      </c>
      <c r="AY602" s="19">
        <v>0.0</v>
      </c>
      <c r="AZ602" s="19">
        <v>0.0</v>
      </c>
      <c r="BA602" s="19">
        <v>0.0</v>
      </c>
      <c r="BB602" s="19">
        <v>0.0</v>
      </c>
      <c r="BC602" s="17">
        <v>0.0</v>
      </c>
      <c r="BD602" s="8" t="s">
        <v>76</v>
      </c>
      <c r="BE602" s="74"/>
    </row>
    <row r="603" ht="15.75" customHeight="1">
      <c r="A603" s="11">
        <v>7000062.0</v>
      </c>
      <c r="B603" s="8"/>
      <c r="C603" s="8">
        <v>7.0</v>
      </c>
      <c r="D603" s="8" t="s">
        <v>2956</v>
      </c>
      <c r="E603" s="8">
        <v>5.0</v>
      </c>
      <c r="F603" s="8" t="s">
        <v>3572</v>
      </c>
      <c r="G603" s="8">
        <v>3.0</v>
      </c>
      <c r="H603" s="8" t="s">
        <v>3853</v>
      </c>
      <c r="I603" s="8" t="s">
        <v>4001</v>
      </c>
      <c r="J603" s="8">
        <v>6.954903816258E12</v>
      </c>
      <c r="K603" s="8" t="s">
        <v>4001</v>
      </c>
      <c r="L603" s="11" t="s">
        <v>4002</v>
      </c>
      <c r="M603" s="26" t="s">
        <v>4003</v>
      </c>
      <c r="N603" s="11">
        <f t="shared" si="1"/>
        <v>26</v>
      </c>
      <c r="O603" s="8" t="s">
        <v>3274</v>
      </c>
      <c r="P603" s="8" t="s">
        <v>3280</v>
      </c>
      <c r="Q603" s="12">
        <v>3950.0</v>
      </c>
      <c r="R603" s="12">
        <f t="shared" si="10"/>
        <v>4582</v>
      </c>
      <c r="S603" s="8" t="s">
        <v>238</v>
      </c>
      <c r="T603" s="9" t="s">
        <v>3858</v>
      </c>
      <c r="U603" s="9" t="s">
        <v>3859</v>
      </c>
      <c r="V603" s="13">
        <v>45705.0</v>
      </c>
      <c r="W603" s="11" t="s">
        <v>4002</v>
      </c>
      <c r="X603" s="11"/>
      <c r="Y603" s="23"/>
      <c r="Z603" s="11"/>
      <c r="AA603" s="11" t="s">
        <v>4002</v>
      </c>
      <c r="AB603" s="11"/>
      <c r="AC603" s="11" t="s">
        <v>4002</v>
      </c>
      <c r="AD603" s="11"/>
      <c r="AE603" s="11"/>
      <c r="AF603" s="11" t="s">
        <v>4004</v>
      </c>
      <c r="AG603" s="8">
        <v>2.0</v>
      </c>
      <c r="AH603" s="8">
        <v>0.0</v>
      </c>
      <c r="AI603" s="8">
        <v>1.0</v>
      </c>
      <c r="AJ603" s="8">
        <v>1.0</v>
      </c>
      <c r="AK603" s="8" t="s">
        <v>75</v>
      </c>
      <c r="AL603" s="17">
        <v>37.5</v>
      </c>
      <c r="AM603" s="17">
        <v>50.5</v>
      </c>
      <c r="AN603" s="17">
        <v>50.5</v>
      </c>
      <c r="AO603" s="17">
        <v>143.3</v>
      </c>
      <c r="AP603" s="19">
        <v>0.0</v>
      </c>
      <c r="AQ603" s="19">
        <v>0.0</v>
      </c>
      <c r="AR603" s="19">
        <v>0.0</v>
      </c>
      <c r="AS603" s="19">
        <v>0.0</v>
      </c>
      <c r="AT603" s="17">
        <v>41.0</v>
      </c>
      <c r="AU603" s="17">
        <v>58.5</v>
      </c>
      <c r="AV603" s="17">
        <v>58.5</v>
      </c>
      <c r="AW603" s="17">
        <v>144.0</v>
      </c>
      <c r="AX603" s="17">
        <f t="shared" si="3"/>
        <v>98.5608</v>
      </c>
      <c r="AY603" s="19">
        <v>0.0</v>
      </c>
      <c r="AZ603" s="19">
        <v>0.0</v>
      </c>
      <c r="BA603" s="19">
        <v>0.0</v>
      </c>
      <c r="BB603" s="19">
        <v>0.0</v>
      </c>
      <c r="BC603" s="17">
        <v>0.0</v>
      </c>
      <c r="BD603" s="8" t="s">
        <v>3280</v>
      </c>
      <c r="BE603" s="22" t="s">
        <v>4005</v>
      </c>
    </row>
    <row r="604" ht="15.75" customHeight="1">
      <c r="A604" s="112">
        <v>7000063.0</v>
      </c>
      <c r="B604" s="8"/>
      <c r="C604" s="8">
        <v>7.0</v>
      </c>
      <c r="D604" s="8" t="s">
        <v>2956</v>
      </c>
      <c r="E604" s="8">
        <v>4.0</v>
      </c>
      <c r="F604" s="8" t="s">
        <v>3778</v>
      </c>
      <c r="G604" s="8">
        <v>1.0</v>
      </c>
      <c r="H604" s="8" t="s">
        <v>3779</v>
      </c>
      <c r="I604" s="8" t="s">
        <v>4006</v>
      </c>
      <c r="J604" s="8">
        <v>6.94587834936E12</v>
      </c>
      <c r="K604" s="8" t="s">
        <v>4006</v>
      </c>
      <c r="L604" s="11" t="s">
        <v>4007</v>
      </c>
      <c r="M604" s="26" t="s">
        <v>4008</v>
      </c>
      <c r="N604" s="11">
        <f t="shared" si="1"/>
        <v>28</v>
      </c>
      <c r="O604" s="8" t="s">
        <v>3274</v>
      </c>
      <c r="P604" s="8" t="s">
        <v>3280</v>
      </c>
      <c r="Q604" s="12">
        <v>2063.0</v>
      </c>
      <c r="R604" s="12">
        <f t="shared" si="10"/>
        <v>2393.08</v>
      </c>
      <c r="S604" s="8" t="s">
        <v>238</v>
      </c>
      <c r="T604" s="9" t="s">
        <v>381</v>
      </c>
      <c r="U604" s="9" t="s">
        <v>3783</v>
      </c>
      <c r="V604" s="13">
        <v>45715.0</v>
      </c>
      <c r="W604" s="11" t="s">
        <v>4007</v>
      </c>
      <c r="X604" s="11"/>
      <c r="Y604" s="23"/>
      <c r="Z604" s="11"/>
      <c r="AA604" s="11"/>
      <c r="AB604" s="11"/>
      <c r="AC604" s="11"/>
      <c r="AD604" s="11"/>
      <c r="AE604" s="11"/>
      <c r="AF604" s="11" t="s">
        <v>3942</v>
      </c>
      <c r="AG604" s="8">
        <v>1.0</v>
      </c>
      <c r="AH604" s="8">
        <v>0.0</v>
      </c>
      <c r="AI604" s="8">
        <v>1.0</v>
      </c>
      <c r="AJ604" s="8">
        <v>1.0</v>
      </c>
      <c r="AK604" s="8" t="s">
        <v>75</v>
      </c>
      <c r="AL604" s="17">
        <v>20.0</v>
      </c>
      <c r="AM604" s="17">
        <v>44.8</v>
      </c>
      <c r="AN604" s="17">
        <v>76.1</v>
      </c>
      <c r="AO604" s="17">
        <v>88.5</v>
      </c>
      <c r="AP604" s="19">
        <v>0.0</v>
      </c>
      <c r="AQ604" s="19">
        <v>0.0</v>
      </c>
      <c r="AR604" s="19">
        <v>0.0</v>
      </c>
      <c r="AS604" s="19">
        <v>0.0</v>
      </c>
      <c r="AT604" s="17">
        <v>23.0</v>
      </c>
      <c r="AU604" s="17">
        <v>47.5</v>
      </c>
      <c r="AV604" s="17">
        <v>77.8</v>
      </c>
      <c r="AW604" s="17">
        <v>92.0</v>
      </c>
      <c r="AX604" s="17">
        <f t="shared" si="3"/>
        <v>67.9972</v>
      </c>
      <c r="AY604" s="19">
        <v>0.0</v>
      </c>
      <c r="AZ604" s="19">
        <v>0.0</v>
      </c>
      <c r="BA604" s="19">
        <v>0.0</v>
      </c>
      <c r="BB604" s="19">
        <v>0.0</v>
      </c>
      <c r="BC604" s="17">
        <v>0.0</v>
      </c>
      <c r="BD604" s="8" t="s">
        <v>76</v>
      </c>
      <c r="BE604" s="74"/>
    </row>
    <row r="605" ht="15.75" customHeight="1">
      <c r="A605" s="112">
        <v>7000064.0</v>
      </c>
      <c r="B605" s="8"/>
      <c r="C605" s="8">
        <v>7.0</v>
      </c>
      <c r="D605" s="8" t="s">
        <v>2956</v>
      </c>
      <c r="E605" s="8">
        <v>5.0</v>
      </c>
      <c r="F605" s="8" t="s">
        <v>3572</v>
      </c>
      <c r="G605" s="8">
        <v>3.0</v>
      </c>
      <c r="H605" s="8" t="s">
        <v>3853</v>
      </c>
      <c r="I605" s="8" t="s">
        <v>4009</v>
      </c>
      <c r="J605" s="8"/>
      <c r="K605" s="8" t="s">
        <v>4009</v>
      </c>
      <c r="L605" s="11" t="s">
        <v>4010</v>
      </c>
      <c r="M605" s="26" t="s">
        <v>4011</v>
      </c>
      <c r="N605" s="11">
        <f t="shared" si="1"/>
        <v>20</v>
      </c>
      <c r="O605" s="8" t="s">
        <v>3274</v>
      </c>
      <c r="P605" s="8" t="s">
        <v>3280</v>
      </c>
      <c r="Q605" s="12">
        <v>5245.0</v>
      </c>
      <c r="R605" s="12">
        <f t="shared" si="10"/>
        <v>6084.2</v>
      </c>
      <c r="S605" s="8" t="s">
        <v>238</v>
      </c>
      <c r="T605" s="9" t="s">
        <v>3858</v>
      </c>
      <c r="U605" s="9" t="s">
        <v>3859</v>
      </c>
      <c r="V605" s="13">
        <v>45717.0</v>
      </c>
      <c r="W605" s="11"/>
      <c r="X605" s="11"/>
      <c r="Y605" s="23"/>
      <c r="Z605" s="11"/>
      <c r="AA605" s="11"/>
      <c r="AB605" s="11"/>
      <c r="AC605" s="11"/>
      <c r="AD605" s="11"/>
      <c r="AE605" s="11"/>
      <c r="AF605" s="11"/>
      <c r="AG605" s="8">
        <v>1.0</v>
      </c>
      <c r="AH605" s="8">
        <v>0.0</v>
      </c>
      <c r="AI605" s="8">
        <v>1.0</v>
      </c>
      <c r="AJ605" s="8">
        <v>1.0</v>
      </c>
      <c r="AK605" s="8" t="s">
        <v>75</v>
      </c>
      <c r="AL605" s="17">
        <v>46.0</v>
      </c>
      <c r="AM605" s="17">
        <v>61.0</v>
      </c>
      <c r="AN605" s="17">
        <v>54.5</v>
      </c>
      <c r="AO605" s="17">
        <v>165.7</v>
      </c>
      <c r="AP605" s="19">
        <v>0.0</v>
      </c>
      <c r="AQ605" s="19">
        <v>0.0</v>
      </c>
      <c r="AR605" s="19">
        <v>0.0</v>
      </c>
      <c r="AS605" s="19">
        <v>0.0</v>
      </c>
      <c r="AT605" s="17">
        <v>50.0</v>
      </c>
      <c r="AU605" s="17">
        <v>67.0</v>
      </c>
      <c r="AV605" s="17">
        <v>57.5</v>
      </c>
      <c r="AW605" s="17">
        <v>170.8</v>
      </c>
      <c r="AX605" s="17">
        <f t="shared" si="3"/>
        <v>131.6014</v>
      </c>
      <c r="AY605" s="19">
        <v>0.0</v>
      </c>
      <c r="AZ605" s="19">
        <v>0.0</v>
      </c>
      <c r="BA605" s="19">
        <v>0.0</v>
      </c>
      <c r="BB605" s="19">
        <v>0.0</v>
      </c>
      <c r="BC605" s="17">
        <v>0.0</v>
      </c>
      <c r="BD605" s="8" t="s">
        <v>3280</v>
      </c>
      <c r="BE605" s="74"/>
    </row>
    <row r="606" ht="15.75" customHeight="1">
      <c r="A606" s="112">
        <v>7000065.0</v>
      </c>
      <c r="B606" s="8"/>
      <c r="C606" s="8">
        <v>7.0</v>
      </c>
      <c r="D606" s="8" t="s">
        <v>2956</v>
      </c>
      <c r="E606" s="8">
        <v>7.0</v>
      </c>
      <c r="F606" s="8" t="s">
        <v>4012</v>
      </c>
      <c r="G606" s="8">
        <v>1.0</v>
      </c>
      <c r="H606" s="8" t="s">
        <v>4013</v>
      </c>
      <c r="I606" s="8" t="s">
        <v>4014</v>
      </c>
      <c r="J606" s="8"/>
      <c r="K606" s="8" t="s">
        <v>4014</v>
      </c>
      <c r="L606" s="11" t="s">
        <v>4015</v>
      </c>
      <c r="M606" s="26" t="s">
        <v>4016</v>
      </c>
      <c r="N606" s="11">
        <f t="shared" si="1"/>
        <v>25</v>
      </c>
      <c r="O606" s="8" t="s">
        <v>3274</v>
      </c>
      <c r="P606" s="8" t="s">
        <v>3280</v>
      </c>
      <c r="Q606" s="12">
        <v>6019.0</v>
      </c>
      <c r="R606" s="12">
        <f t="shared" si="10"/>
        <v>6982.04</v>
      </c>
      <c r="S606" s="8" t="s">
        <v>238</v>
      </c>
      <c r="T606" s="9" t="s">
        <v>4017</v>
      </c>
      <c r="U606" s="9" t="s">
        <v>4018</v>
      </c>
      <c r="V606" s="13">
        <v>45719.0</v>
      </c>
      <c r="W606" s="11"/>
      <c r="X606" s="11"/>
      <c r="Y606" s="23"/>
      <c r="Z606" s="11"/>
      <c r="AA606" s="11"/>
      <c r="AB606" s="11"/>
      <c r="AC606" s="11"/>
      <c r="AD606" s="11"/>
      <c r="AE606" s="11"/>
      <c r="AF606" s="11"/>
      <c r="AG606" s="8">
        <v>1.0</v>
      </c>
      <c r="AH606" s="8">
        <v>0.0</v>
      </c>
      <c r="AI606" s="8">
        <v>1.0</v>
      </c>
      <c r="AJ606" s="8">
        <v>1.0</v>
      </c>
      <c r="AK606" s="8" t="s">
        <v>75</v>
      </c>
      <c r="AL606" s="17">
        <v>158.0</v>
      </c>
      <c r="AM606" s="17">
        <v>66.5</v>
      </c>
      <c r="AN606" s="17">
        <v>67.0</v>
      </c>
      <c r="AO606" s="17">
        <v>89.0</v>
      </c>
      <c r="AP606" s="19">
        <v>0.0</v>
      </c>
      <c r="AQ606" s="19">
        <v>0.0</v>
      </c>
      <c r="AR606" s="19">
        <v>0.0</v>
      </c>
      <c r="AS606" s="19">
        <v>0.0</v>
      </c>
      <c r="AT606" s="17">
        <v>158.0</v>
      </c>
      <c r="AU606" s="17">
        <v>57.6</v>
      </c>
      <c r="AV606" s="17">
        <v>60.0</v>
      </c>
      <c r="AW606" s="17">
        <v>85.7</v>
      </c>
      <c r="AX606" s="17">
        <f t="shared" si="3"/>
        <v>59.23584</v>
      </c>
      <c r="AY606" s="19">
        <v>0.0</v>
      </c>
      <c r="AZ606" s="19">
        <v>0.0</v>
      </c>
      <c r="BA606" s="19">
        <v>0.0</v>
      </c>
      <c r="BB606" s="19">
        <v>0.0</v>
      </c>
      <c r="BC606" s="17">
        <v>0.0</v>
      </c>
      <c r="BD606" s="8" t="s">
        <v>3280</v>
      </c>
      <c r="BE606" s="74"/>
    </row>
    <row r="607" ht="15.75" customHeight="1">
      <c r="A607" s="11">
        <v>8000001.0</v>
      </c>
      <c r="B607" s="8"/>
      <c r="C607" s="8">
        <v>8.0</v>
      </c>
      <c r="D607" s="8" t="s">
        <v>4019</v>
      </c>
      <c r="E607" s="8">
        <v>1.0</v>
      </c>
      <c r="F607" s="8" t="s">
        <v>4020</v>
      </c>
      <c r="G607" s="8">
        <v>3.0</v>
      </c>
      <c r="H607" s="8" t="s">
        <v>4021</v>
      </c>
      <c r="I607" s="8" t="s">
        <v>4022</v>
      </c>
      <c r="J607" s="49">
        <v>6.938187399553E12</v>
      </c>
      <c r="K607" s="33" t="s">
        <v>4022</v>
      </c>
      <c r="L607" s="8" t="s">
        <v>4023</v>
      </c>
      <c r="M607" s="21" t="s">
        <v>4024</v>
      </c>
      <c r="N607" s="11">
        <f t="shared" si="1"/>
        <v>26</v>
      </c>
      <c r="O607" s="8" t="s">
        <v>3274</v>
      </c>
      <c r="P607" s="8" t="s">
        <v>3280</v>
      </c>
      <c r="Q607" s="111">
        <v>9434.0</v>
      </c>
      <c r="R607" s="12">
        <f t="shared" si="10"/>
        <v>10943.44</v>
      </c>
      <c r="S607" s="8" t="s">
        <v>68</v>
      </c>
      <c r="T607" s="9" t="s">
        <v>4025</v>
      </c>
      <c r="U607" s="9" t="s">
        <v>4026</v>
      </c>
      <c r="V607" s="13">
        <v>45400.0</v>
      </c>
      <c r="W607" s="11" t="s">
        <v>4027</v>
      </c>
      <c r="X607" s="11"/>
      <c r="Y607" s="23"/>
      <c r="Z607" s="11"/>
      <c r="AA607" s="11"/>
      <c r="AB607" s="11"/>
      <c r="AC607" s="15"/>
      <c r="AD607" s="11"/>
      <c r="AE607" s="11"/>
      <c r="AF607" s="11" t="s">
        <v>4028</v>
      </c>
      <c r="AG607" s="8">
        <f>'Disponibilidad en canales comer'!M455</f>
        <v>1</v>
      </c>
      <c r="AH607" s="8">
        <f>COUNTIF('Composición de COMBOS'!B:B,A607)</f>
        <v>0</v>
      </c>
      <c r="AI607" s="8">
        <v>1.0</v>
      </c>
      <c r="AJ607" s="8">
        <v>2.0</v>
      </c>
      <c r="AK607" s="8" t="s">
        <v>75</v>
      </c>
      <c r="AL607" s="16">
        <v>13.8</v>
      </c>
      <c r="AM607" s="16">
        <v>22.0</v>
      </c>
      <c r="AN607" s="16">
        <v>104.0</v>
      </c>
      <c r="AO607" s="16">
        <v>32.7</v>
      </c>
      <c r="AP607" s="16">
        <v>35.0</v>
      </c>
      <c r="AQ607" s="16">
        <v>33.0</v>
      </c>
      <c r="AR607" s="16">
        <v>80.5</v>
      </c>
      <c r="AS607" s="16">
        <v>55.4</v>
      </c>
      <c r="AT607" s="16">
        <v>17.3</v>
      </c>
      <c r="AU607" s="16">
        <v>40.5</v>
      </c>
      <c r="AV607" s="16">
        <v>112.0</v>
      </c>
      <c r="AW607" s="16">
        <v>31.0</v>
      </c>
      <c r="AX607" s="17">
        <f t="shared" si="3"/>
        <v>28.1232</v>
      </c>
      <c r="AY607" s="16">
        <v>37.6</v>
      </c>
      <c r="AZ607" s="16">
        <v>41.5</v>
      </c>
      <c r="BA607" s="16">
        <v>94.5</v>
      </c>
      <c r="BB607" s="16">
        <v>61.0</v>
      </c>
      <c r="BC607" s="16">
        <f t="shared" ref="BC607:BC709" si="13">(AZ607*BB607*BA607)/5000</f>
        <v>47.84535</v>
      </c>
      <c r="BD607" s="8" t="s">
        <v>76</v>
      </c>
      <c r="BE607" s="22" t="s">
        <v>4029</v>
      </c>
    </row>
    <row r="608" ht="15.75" customHeight="1">
      <c r="A608" s="11">
        <v>8000002.0</v>
      </c>
      <c r="B608" s="8" t="s">
        <v>4030</v>
      </c>
      <c r="C608" s="8">
        <v>8.0</v>
      </c>
      <c r="D608" s="8" t="s">
        <v>4019</v>
      </c>
      <c r="E608" s="8">
        <v>1.0</v>
      </c>
      <c r="F608" s="8" t="s">
        <v>4020</v>
      </c>
      <c r="G608" s="8">
        <v>3.0</v>
      </c>
      <c r="H608" s="8" t="s">
        <v>4021</v>
      </c>
      <c r="I608" s="11" t="s">
        <v>4031</v>
      </c>
      <c r="J608" s="30"/>
      <c r="K608" s="11" t="s">
        <v>4031</v>
      </c>
      <c r="L608" s="8" t="s">
        <v>4032</v>
      </c>
      <c r="M608" s="21" t="s">
        <v>4033</v>
      </c>
      <c r="N608" s="11">
        <f t="shared" si="1"/>
        <v>25</v>
      </c>
      <c r="O608" s="8" t="s">
        <v>2940</v>
      </c>
      <c r="P608" s="8" t="s">
        <v>4034</v>
      </c>
      <c r="Q608" s="29">
        <v>4675.0</v>
      </c>
      <c r="R608" s="12">
        <f t="shared" si="10"/>
        <v>5423</v>
      </c>
      <c r="S608" s="8" t="s">
        <v>68</v>
      </c>
      <c r="T608" s="9" t="s">
        <v>4025</v>
      </c>
      <c r="U608" s="9" t="s">
        <v>4026</v>
      </c>
      <c r="V608" s="13">
        <v>45125.0</v>
      </c>
      <c r="W608" s="11" t="s">
        <v>4035</v>
      </c>
      <c r="X608" s="11"/>
      <c r="Y608" s="23"/>
      <c r="Z608" s="11"/>
      <c r="AA608" s="11"/>
      <c r="AB608" s="11"/>
      <c r="AC608" s="15"/>
      <c r="AD608" s="11"/>
      <c r="AE608" s="11"/>
      <c r="AF608" s="11" t="s">
        <v>4036</v>
      </c>
      <c r="AG608" s="8">
        <f>'Disponibilidad en canales comer'!M456</f>
        <v>0</v>
      </c>
      <c r="AH608" s="8">
        <f>COUNTIF('Composición de COMBOS'!B:B,A608)</f>
        <v>0</v>
      </c>
      <c r="AI608" s="8">
        <v>1.0</v>
      </c>
      <c r="AJ608" s="8">
        <v>2.0</v>
      </c>
      <c r="AK608" s="8" t="s">
        <v>75</v>
      </c>
      <c r="AL608" s="16">
        <v>9.99999999999978E-6</v>
      </c>
      <c r="AM608" s="16">
        <v>9.99999999999978E-6</v>
      </c>
      <c r="AN608" s="16">
        <v>9.99999999999978E-6</v>
      </c>
      <c r="AO608" s="16">
        <v>9.99999999999978E-6</v>
      </c>
      <c r="AP608" s="16">
        <v>9.99999999999978E-6</v>
      </c>
      <c r="AQ608" s="16">
        <v>9.99999999999978E-6</v>
      </c>
      <c r="AR608" s="16">
        <v>9.99999999999978E-6</v>
      </c>
      <c r="AS608" s="16">
        <v>9.99999999999978E-6</v>
      </c>
      <c r="AT608" s="16">
        <v>12.0</v>
      </c>
      <c r="AU608" s="16">
        <v>88.0</v>
      </c>
      <c r="AV608" s="16">
        <v>29.0</v>
      </c>
      <c r="AW608" s="16">
        <v>38.0</v>
      </c>
      <c r="AX608" s="17">
        <f t="shared" si="3"/>
        <v>19.3952</v>
      </c>
      <c r="AY608" s="16">
        <v>32.0</v>
      </c>
      <c r="AZ608" s="16">
        <v>84.0</v>
      </c>
      <c r="BA608" s="16">
        <v>30.0</v>
      </c>
      <c r="BB608" s="16">
        <v>54.0</v>
      </c>
      <c r="BC608" s="16">
        <f t="shared" si="13"/>
        <v>27.216</v>
      </c>
      <c r="BD608" s="8" t="s">
        <v>2946</v>
      </c>
      <c r="BE608" s="22" t="s">
        <v>4037</v>
      </c>
    </row>
    <row r="609" ht="15.75" customHeight="1">
      <c r="A609" s="11">
        <v>8000003.0</v>
      </c>
      <c r="B609" s="8" t="s">
        <v>4038</v>
      </c>
      <c r="C609" s="8">
        <v>8.0</v>
      </c>
      <c r="D609" s="8" t="s">
        <v>4019</v>
      </c>
      <c r="E609" s="8">
        <v>1.0</v>
      </c>
      <c r="F609" s="8" t="s">
        <v>4020</v>
      </c>
      <c r="G609" s="8">
        <v>3.0</v>
      </c>
      <c r="H609" s="8" t="s">
        <v>4021</v>
      </c>
      <c r="I609" s="11" t="s">
        <v>4039</v>
      </c>
      <c r="J609" s="30"/>
      <c r="K609" s="11" t="s">
        <v>4039</v>
      </c>
      <c r="L609" s="8" t="s">
        <v>4040</v>
      </c>
      <c r="M609" s="21" t="s">
        <v>4041</v>
      </c>
      <c r="N609" s="11">
        <f t="shared" si="1"/>
        <v>25</v>
      </c>
      <c r="O609" s="8" t="s">
        <v>2940</v>
      </c>
      <c r="P609" s="8" t="s">
        <v>4034</v>
      </c>
      <c r="Q609" s="29">
        <v>3970.0</v>
      </c>
      <c r="R609" s="12">
        <f t="shared" si="10"/>
        <v>4605.2</v>
      </c>
      <c r="S609" s="8" t="s">
        <v>68</v>
      </c>
      <c r="T609" s="9" t="s">
        <v>4025</v>
      </c>
      <c r="U609" s="9" t="s">
        <v>4026</v>
      </c>
      <c r="V609" s="13">
        <v>45119.0</v>
      </c>
      <c r="W609" s="11" t="s">
        <v>4042</v>
      </c>
      <c r="X609" s="11"/>
      <c r="Y609" s="23"/>
      <c r="Z609" s="11"/>
      <c r="AA609" s="11"/>
      <c r="AB609" s="11"/>
      <c r="AC609" s="15"/>
      <c r="AD609" s="11"/>
      <c r="AE609" s="11"/>
      <c r="AF609" s="11" t="s">
        <v>4043</v>
      </c>
      <c r="AG609" s="8">
        <f>'Disponibilidad en canales comer'!M457</f>
        <v>0</v>
      </c>
      <c r="AH609" s="8">
        <f>COUNTIF('Composición de COMBOS'!B:B,A609)</f>
        <v>0</v>
      </c>
      <c r="AI609" s="8">
        <v>1.0</v>
      </c>
      <c r="AJ609" s="8">
        <v>2.0</v>
      </c>
      <c r="AK609" s="8" t="s">
        <v>75</v>
      </c>
      <c r="AL609" s="16">
        <v>9.99999999999978E-6</v>
      </c>
      <c r="AM609" s="16">
        <v>9.99999999999978E-6</v>
      </c>
      <c r="AN609" s="16">
        <v>9.99999999999978E-6</v>
      </c>
      <c r="AO609" s="16">
        <v>9.99999999999978E-6</v>
      </c>
      <c r="AP609" s="16">
        <v>9.99999999999978E-6</v>
      </c>
      <c r="AQ609" s="16">
        <v>9.99999999999978E-6</v>
      </c>
      <c r="AR609" s="16">
        <v>9.99999999999978E-6</v>
      </c>
      <c r="AS609" s="16">
        <v>9.99999999999978E-6</v>
      </c>
      <c r="AT609" s="16">
        <v>12.0</v>
      </c>
      <c r="AU609" s="16">
        <v>88.0</v>
      </c>
      <c r="AV609" s="16">
        <v>29.0</v>
      </c>
      <c r="AW609" s="16">
        <v>38.0</v>
      </c>
      <c r="AX609" s="17">
        <f t="shared" si="3"/>
        <v>19.3952</v>
      </c>
      <c r="AY609" s="16">
        <v>32.0</v>
      </c>
      <c r="AZ609" s="16">
        <v>84.0</v>
      </c>
      <c r="BA609" s="16">
        <v>30.0</v>
      </c>
      <c r="BB609" s="16">
        <v>54.0</v>
      </c>
      <c r="BC609" s="16">
        <f t="shared" si="13"/>
        <v>27.216</v>
      </c>
      <c r="BD609" s="8" t="s">
        <v>2946</v>
      </c>
      <c r="BE609" s="22" t="s">
        <v>4044</v>
      </c>
    </row>
    <row r="610" ht="15.75" customHeight="1">
      <c r="A610" s="11">
        <v>8000004.0</v>
      </c>
      <c r="B610" s="8" t="s">
        <v>4045</v>
      </c>
      <c r="C610" s="8">
        <v>8.0</v>
      </c>
      <c r="D610" s="8" t="s">
        <v>4019</v>
      </c>
      <c r="E610" s="8">
        <v>1.0</v>
      </c>
      <c r="F610" s="8" t="s">
        <v>4020</v>
      </c>
      <c r="G610" s="8">
        <v>3.0</v>
      </c>
      <c r="H610" s="8" t="s">
        <v>4021</v>
      </c>
      <c r="I610" s="11" t="s">
        <v>4046</v>
      </c>
      <c r="J610" s="30"/>
      <c r="K610" s="11" t="s">
        <v>4046</v>
      </c>
      <c r="L610" s="8" t="s">
        <v>4047</v>
      </c>
      <c r="M610" s="21" t="s">
        <v>4048</v>
      </c>
      <c r="N610" s="11">
        <f t="shared" si="1"/>
        <v>25</v>
      </c>
      <c r="O610" s="8" t="s">
        <v>2940</v>
      </c>
      <c r="P610" s="8" t="s">
        <v>4034</v>
      </c>
      <c r="Q610" s="29">
        <v>4740.52</v>
      </c>
      <c r="R610" s="12">
        <f t="shared" si="10"/>
        <v>5499.0032</v>
      </c>
      <c r="S610" s="8" t="s">
        <v>68</v>
      </c>
      <c r="T610" s="9" t="s">
        <v>4025</v>
      </c>
      <c r="U610" s="9" t="s">
        <v>4026</v>
      </c>
      <c r="V610" s="13">
        <v>45265.0</v>
      </c>
      <c r="W610" s="11" t="s">
        <v>4049</v>
      </c>
      <c r="X610" s="11"/>
      <c r="Y610" s="23"/>
      <c r="Z610" s="11"/>
      <c r="AA610" s="11"/>
      <c r="AB610" s="11"/>
      <c r="AC610" s="15"/>
      <c r="AD610" s="11"/>
      <c r="AE610" s="11"/>
      <c r="AF610" s="11" t="s">
        <v>4050</v>
      </c>
      <c r="AG610" s="8">
        <f>'Disponibilidad en canales comer'!M458</f>
        <v>0</v>
      </c>
      <c r="AH610" s="8">
        <f>COUNTIF('Composición de COMBOS'!B:B,A610)</f>
        <v>0</v>
      </c>
      <c r="AI610" s="8">
        <v>1.0</v>
      </c>
      <c r="AJ610" s="8">
        <v>2.0</v>
      </c>
      <c r="AK610" s="8" t="s">
        <v>75</v>
      </c>
      <c r="AL610" s="16">
        <v>9.99999999999978E-6</v>
      </c>
      <c r="AM610" s="16">
        <v>9.99999999999978E-6</v>
      </c>
      <c r="AN610" s="16">
        <v>9.99999999999978E-6</v>
      </c>
      <c r="AO610" s="16">
        <v>9.99999999999978E-6</v>
      </c>
      <c r="AP610" s="16">
        <v>9.99999999999978E-6</v>
      </c>
      <c r="AQ610" s="16">
        <v>9.99999999999978E-6</v>
      </c>
      <c r="AR610" s="16">
        <v>9.99999999999978E-6</v>
      </c>
      <c r="AS610" s="16">
        <v>9.99999999999978E-6</v>
      </c>
      <c r="AT610" s="16">
        <v>10.0</v>
      </c>
      <c r="AU610" s="16">
        <v>80.0</v>
      </c>
      <c r="AV610" s="16">
        <v>27.0</v>
      </c>
      <c r="AW610" s="16">
        <v>35.0</v>
      </c>
      <c r="AX610" s="17">
        <f t="shared" si="3"/>
        <v>15.12</v>
      </c>
      <c r="AY610" s="16">
        <v>23.0</v>
      </c>
      <c r="AZ610" s="16">
        <v>83.0</v>
      </c>
      <c r="BA610" s="16">
        <v>35.0</v>
      </c>
      <c r="BB610" s="16">
        <v>60.0</v>
      </c>
      <c r="BC610" s="16">
        <f t="shared" si="13"/>
        <v>34.86</v>
      </c>
      <c r="BD610" s="8" t="s">
        <v>2946</v>
      </c>
      <c r="BE610" s="22" t="s">
        <v>4051</v>
      </c>
    </row>
    <row r="611" ht="15.75" customHeight="1">
      <c r="A611" s="11">
        <v>8000005.0</v>
      </c>
      <c r="B611" s="8" t="s">
        <v>4052</v>
      </c>
      <c r="C611" s="8">
        <v>8.0</v>
      </c>
      <c r="D611" s="8" t="s">
        <v>4019</v>
      </c>
      <c r="E611" s="8">
        <v>1.0</v>
      </c>
      <c r="F611" s="8" t="s">
        <v>4020</v>
      </c>
      <c r="G611" s="8">
        <v>3.0</v>
      </c>
      <c r="H611" s="8" t="s">
        <v>4021</v>
      </c>
      <c r="I611" s="11" t="s">
        <v>4053</v>
      </c>
      <c r="J611" s="30"/>
      <c r="K611" s="11" t="s">
        <v>4053</v>
      </c>
      <c r="L611" s="8" t="s">
        <v>4054</v>
      </c>
      <c r="M611" s="21" t="s">
        <v>4055</v>
      </c>
      <c r="N611" s="11">
        <f t="shared" si="1"/>
        <v>25</v>
      </c>
      <c r="O611" s="8" t="s">
        <v>2940</v>
      </c>
      <c r="P611" s="8" t="s">
        <v>4034</v>
      </c>
      <c r="Q611" s="29">
        <v>3925.0</v>
      </c>
      <c r="R611" s="12">
        <f t="shared" si="10"/>
        <v>4553</v>
      </c>
      <c r="S611" s="8" t="s">
        <v>68</v>
      </c>
      <c r="T611" s="9" t="s">
        <v>4025</v>
      </c>
      <c r="U611" s="9" t="s">
        <v>4026</v>
      </c>
      <c r="V611" s="13">
        <v>45121.0</v>
      </c>
      <c r="W611" s="11" t="s">
        <v>4056</v>
      </c>
      <c r="X611" s="11"/>
      <c r="Y611" s="23"/>
      <c r="Z611" s="11"/>
      <c r="AA611" s="11"/>
      <c r="AB611" s="11"/>
      <c r="AC611" s="15"/>
      <c r="AD611" s="11"/>
      <c r="AE611" s="11"/>
      <c r="AF611" s="11" t="s">
        <v>4057</v>
      </c>
      <c r="AG611" s="8">
        <f>'Disponibilidad en canales comer'!M459</f>
        <v>0</v>
      </c>
      <c r="AH611" s="8">
        <f>COUNTIF('Composición de COMBOS'!B:B,A611)</f>
        <v>0</v>
      </c>
      <c r="AI611" s="8">
        <v>1.0</v>
      </c>
      <c r="AJ611" s="8">
        <v>2.0</v>
      </c>
      <c r="AK611" s="8" t="s">
        <v>75</v>
      </c>
      <c r="AL611" s="16">
        <v>9.99999999999978E-6</v>
      </c>
      <c r="AM611" s="16">
        <v>9.99999999999978E-6</v>
      </c>
      <c r="AN611" s="16">
        <v>9.99999999999978E-6</v>
      </c>
      <c r="AO611" s="16">
        <v>9.99999999999978E-6</v>
      </c>
      <c r="AP611" s="16">
        <v>9.99999999999978E-6</v>
      </c>
      <c r="AQ611" s="16">
        <v>9.99999999999978E-6</v>
      </c>
      <c r="AR611" s="16">
        <v>9.99999999999978E-6</v>
      </c>
      <c r="AS611" s="16">
        <v>9.99999999999978E-6</v>
      </c>
      <c r="AT611" s="16">
        <v>12.0</v>
      </c>
      <c r="AU611" s="16">
        <v>88.0</v>
      </c>
      <c r="AV611" s="16">
        <v>29.0</v>
      </c>
      <c r="AW611" s="16">
        <v>38.0</v>
      </c>
      <c r="AX611" s="17">
        <f t="shared" si="3"/>
        <v>19.3952</v>
      </c>
      <c r="AY611" s="16">
        <v>32.0</v>
      </c>
      <c r="AZ611" s="16">
        <v>84.0</v>
      </c>
      <c r="BA611" s="16">
        <v>30.0</v>
      </c>
      <c r="BB611" s="16">
        <v>54.0</v>
      </c>
      <c r="BC611" s="16">
        <f t="shared" si="13"/>
        <v>27.216</v>
      </c>
      <c r="BD611" s="8" t="s">
        <v>2946</v>
      </c>
      <c r="BE611" s="22" t="s">
        <v>4058</v>
      </c>
    </row>
    <row r="612" ht="15.75" customHeight="1">
      <c r="A612" s="11">
        <v>8000006.0</v>
      </c>
      <c r="B612" s="8" t="s">
        <v>4059</v>
      </c>
      <c r="C612" s="8">
        <v>8.0</v>
      </c>
      <c r="D612" s="8" t="s">
        <v>4019</v>
      </c>
      <c r="E612" s="8">
        <v>1.0</v>
      </c>
      <c r="F612" s="8" t="s">
        <v>4020</v>
      </c>
      <c r="G612" s="8">
        <v>3.0</v>
      </c>
      <c r="H612" s="8" t="s">
        <v>4021</v>
      </c>
      <c r="I612" s="11" t="s">
        <v>4060</v>
      </c>
      <c r="J612" s="30"/>
      <c r="K612" s="11" t="s">
        <v>4060</v>
      </c>
      <c r="L612" s="8" t="s">
        <v>4061</v>
      </c>
      <c r="M612" s="21" t="s">
        <v>4062</v>
      </c>
      <c r="N612" s="11">
        <f t="shared" si="1"/>
        <v>25</v>
      </c>
      <c r="O612" s="8" t="s">
        <v>2940</v>
      </c>
      <c r="P612" s="8" t="s">
        <v>4034</v>
      </c>
      <c r="Q612" s="29">
        <v>6900.0</v>
      </c>
      <c r="R612" s="12">
        <f t="shared" si="10"/>
        <v>8004</v>
      </c>
      <c r="S612" s="8" t="s">
        <v>68</v>
      </c>
      <c r="T612" s="9" t="s">
        <v>4025</v>
      </c>
      <c r="U612" s="9" t="s">
        <v>4026</v>
      </c>
      <c r="V612" s="13">
        <v>45195.0</v>
      </c>
      <c r="W612" s="11" t="s">
        <v>4063</v>
      </c>
      <c r="X612" s="11"/>
      <c r="Y612" s="23"/>
      <c r="Z612" s="11"/>
      <c r="AA612" s="11"/>
      <c r="AB612" s="11"/>
      <c r="AC612" s="15"/>
      <c r="AD612" s="11"/>
      <c r="AE612" s="11"/>
      <c r="AF612" s="11" t="s">
        <v>4064</v>
      </c>
      <c r="AG612" s="8">
        <f>'Disponibilidad en canales comer'!M460</f>
        <v>0</v>
      </c>
      <c r="AH612" s="8">
        <f>COUNTIF('Composición de COMBOS'!B:B,A612)</f>
        <v>0</v>
      </c>
      <c r="AI612" s="8">
        <v>1.0</v>
      </c>
      <c r="AJ612" s="8">
        <v>2.0</v>
      </c>
      <c r="AK612" s="8" t="s">
        <v>75</v>
      </c>
      <c r="AL612" s="16">
        <v>9.99999999999978E-6</v>
      </c>
      <c r="AM612" s="16">
        <v>9.99999999999978E-6</v>
      </c>
      <c r="AN612" s="16">
        <v>9.99999999999978E-6</v>
      </c>
      <c r="AO612" s="16">
        <v>9.99999999999978E-6</v>
      </c>
      <c r="AP612" s="16">
        <v>9.99999999999978E-6</v>
      </c>
      <c r="AQ612" s="16">
        <v>9.99999999999978E-6</v>
      </c>
      <c r="AR612" s="16">
        <v>9.99999999999978E-6</v>
      </c>
      <c r="AS612" s="16">
        <v>9.99999999999978E-6</v>
      </c>
      <c r="AT612" s="16">
        <v>14.0</v>
      </c>
      <c r="AU612" s="16">
        <v>97.0</v>
      </c>
      <c r="AV612" s="16">
        <v>31.0</v>
      </c>
      <c r="AW612" s="16">
        <v>39.0</v>
      </c>
      <c r="AX612" s="17">
        <f t="shared" si="3"/>
        <v>23.4546</v>
      </c>
      <c r="AY612" s="16">
        <v>28.0</v>
      </c>
      <c r="AZ612" s="16">
        <v>81.0</v>
      </c>
      <c r="BA612" s="16">
        <v>33.0</v>
      </c>
      <c r="BB612" s="16">
        <v>57.0</v>
      </c>
      <c r="BC612" s="16">
        <f t="shared" si="13"/>
        <v>30.4722</v>
      </c>
      <c r="BD612" s="8" t="s">
        <v>2946</v>
      </c>
      <c r="BE612" s="22" t="s">
        <v>4065</v>
      </c>
    </row>
    <row r="613" ht="15.75" customHeight="1">
      <c r="A613" s="11">
        <v>8000007.0</v>
      </c>
      <c r="B613" s="8" t="s">
        <v>4066</v>
      </c>
      <c r="C613" s="8">
        <v>8.0</v>
      </c>
      <c r="D613" s="8" t="s">
        <v>4019</v>
      </c>
      <c r="E613" s="8">
        <v>1.0</v>
      </c>
      <c r="F613" s="8" t="s">
        <v>4020</v>
      </c>
      <c r="G613" s="8">
        <v>3.0</v>
      </c>
      <c r="H613" s="8" t="s">
        <v>4021</v>
      </c>
      <c r="I613" s="11" t="s">
        <v>4067</v>
      </c>
      <c r="J613" s="30"/>
      <c r="K613" s="11" t="s">
        <v>4067</v>
      </c>
      <c r="L613" s="8" t="s">
        <v>4068</v>
      </c>
      <c r="M613" s="21" t="s">
        <v>4069</v>
      </c>
      <c r="N613" s="11">
        <f t="shared" si="1"/>
        <v>25</v>
      </c>
      <c r="O613" s="8" t="s">
        <v>2940</v>
      </c>
      <c r="P613" s="8" t="s">
        <v>4034</v>
      </c>
      <c r="Q613" s="29">
        <v>6600.0</v>
      </c>
      <c r="R613" s="12">
        <f t="shared" si="10"/>
        <v>7656</v>
      </c>
      <c r="S613" s="8" t="s">
        <v>68</v>
      </c>
      <c r="T613" s="9" t="s">
        <v>4025</v>
      </c>
      <c r="U613" s="9" t="s">
        <v>4026</v>
      </c>
      <c r="V613" s="13">
        <v>45265.0</v>
      </c>
      <c r="W613" s="11" t="s">
        <v>4070</v>
      </c>
      <c r="X613" s="11"/>
      <c r="Y613" s="23"/>
      <c r="Z613" s="11"/>
      <c r="AA613" s="11"/>
      <c r="AB613" s="11"/>
      <c r="AC613" s="15"/>
      <c r="AD613" s="11"/>
      <c r="AE613" s="11"/>
      <c r="AF613" s="11" t="s">
        <v>4071</v>
      </c>
      <c r="AG613" s="8">
        <f>'Disponibilidad en canales comer'!M461</f>
        <v>0</v>
      </c>
      <c r="AH613" s="8">
        <f>COUNTIF('Composición de COMBOS'!B:B,A613)</f>
        <v>0</v>
      </c>
      <c r="AI613" s="8">
        <v>1.0</v>
      </c>
      <c r="AJ613" s="8">
        <v>2.0</v>
      </c>
      <c r="AK613" s="8" t="s">
        <v>75</v>
      </c>
      <c r="AL613" s="16">
        <v>9.99999999999978E-6</v>
      </c>
      <c r="AM613" s="16">
        <v>9.99999999999978E-6</v>
      </c>
      <c r="AN613" s="16">
        <v>9.99999999999978E-6</v>
      </c>
      <c r="AO613" s="16">
        <v>9.99999999999978E-6</v>
      </c>
      <c r="AP613" s="16">
        <v>9.99999999999978E-6</v>
      </c>
      <c r="AQ613" s="16">
        <v>9.99999999999978E-6</v>
      </c>
      <c r="AR613" s="16">
        <v>9.99999999999978E-6</v>
      </c>
      <c r="AS613" s="16">
        <v>9.99999999999978E-6</v>
      </c>
      <c r="AT613" s="16">
        <v>14.0</v>
      </c>
      <c r="AU613" s="16">
        <v>97.0</v>
      </c>
      <c r="AV613" s="16">
        <v>31.0</v>
      </c>
      <c r="AW613" s="16">
        <v>39.0</v>
      </c>
      <c r="AX613" s="17">
        <f t="shared" si="3"/>
        <v>23.4546</v>
      </c>
      <c r="AY613" s="16">
        <v>28.0</v>
      </c>
      <c r="AZ613" s="16">
        <v>81.0</v>
      </c>
      <c r="BA613" s="16">
        <v>33.0</v>
      </c>
      <c r="BB613" s="16">
        <v>57.0</v>
      </c>
      <c r="BC613" s="16">
        <f t="shared" si="13"/>
        <v>30.4722</v>
      </c>
      <c r="BD613" s="8" t="s">
        <v>2946</v>
      </c>
      <c r="BE613" s="22" t="s">
        <v>4072</v>
      </c>
    </row>
    <row r="614" ht="15.75" customHeight="1">
      <c r="A614" s="11">
        <v>8000008.0</v>
      </c>
      <c r="B614" s="8" t="s">
        <v>4073</v>
      </c>
      <c r="C614" s="8">
        <v>8.0</v>
      </c>
      <c r="D614" s="8" t="s">
        <v>4019</v>
      </c>
      <c r="E614" s="8">
        <v>1.0</v>
      </c>
      <c r="F614" s="8" t="s">
        <v>4020</v>
      </c>
      <c r="G614" s="8">
        <v>3.0</v>
      </c>
      <c r="H614" s="8" t="s">
        <v>4021</v>
      </c>
      <c r="I614" s="11" t="s">
        <v>4074</v>
      </c>
      <c r="J614" s="30"/>
      <c r="K614" s="11" t="s">
        <v>4074</v>
      </c>
      <c r="L614" s="8" t="s">
        <v>4075</v>
      </c>
      <c r="M614" s="21" t="s">
        <v>4076</v>
      </c>
      <c r="N614" s="11">
        <f t="shared" si="1"/>
        <v>25</v>
      </c>
      <c r="O614" s="8" t="s">
        <v>2940</v>
      </c>
      <c r="P614" s="8" t="s">
        <v>4034</v>
      </c>
      <c r="Q614" s="29">
        <v>9150.0</v>
      </c>
      <c r="R614" s="12">
        <f t="shared" si="10"/>
        <v>10614</v>
      </c>
      <c r="S614" s="8" t="s">
        <v>68</v>
      </c>
      <c r="T614" s="9" t="s">
        <v>4025</v>
      </c>
      <c r="U614" s="9" t="s">
        <v>4026</v>
      </c>
      <c r="V614" s="13">
        <v>45254.0</v>
      </c>
      <c r="W614" s="11" t="s">
        <v>4077</v>
      </c>
      <c r="X614" s="11"/>
      <c r="Y614" s="23"/>
      <c r="Z614" s="11"/>
      <c r="AA614" s="11"/>
      <c r="AB614" s="11"/>
      <c r="AC614" s="15"/>
      <c r="AD614" s="11"/>
      <c r="AE614" s="11"/>
      <c r="AF614" s="11" t="s">
        <v>4078</v>
      </c>
      <c r="AG614" s="8">
        <f>'Disponibilidad en canales comer'!M462</f>
        <v>0</v>
      </c>
      <c r="AH614" s="8">
        <f>COUNTIF('Composición de COMBOS'!B:B,A614)</f>
        <v>0</v>
      </c>
      <c r="AI614" s="8">
        <v>1.0</v>
      </c>
      <c r="AJ614" s="8">
        <v>2.0</v>
      </c>
      <c r="AK614" s="8" t="s">
        <v>75</v>
      </c>
      <c r="AL614" s="16">
        <v>9.99999999999978E-6</v>
      </c>
      <c r="AM614" s="16">
        <v>9.99999999999978E-6</v>
      </c>
      <c r="AN614" s="16">
        <v>9.99999999999978E-6</v>
      </c>
      <c r="AO614" s="16">
        <v>9.99999999999978E-6</v>
      </c>
      <c r="AP614" s="16">
        <v>9.99999999999978E-6</v>
      </c>
      <c r="AQ614" s="16">
        <v>9.99999999999978E-6</v>
      </c>
      <c r="AR614" s="16">
        <v>9.99999999999978E-6</v>
      </c>
      <c r="AS614" s="16">
        <v>9.99999999999978E-6</v>
      </c>
      <c r="AT614" s="16">
        <v>19.0</v>
      </c>
      <c r="AU614" s="16">
        <v>116.0</v>
      </c>
      <c r="AV614" s="16">
        <v>34.0</v>
      </c>
      <c r="AW614" s="16">
        <v>42.0</v>
      </c>
      <c r="AX614" s="17">
        <f t="shared" si="3"/>
        <v>33.1296</v>
      </c>
      <c r="AY614" s="16">
        <v>32.0</v>
      </c>
      <c r="AZ614" s="16">
        <v>109.0</v>
      </c>
      <c r="BA614" s="16">
        <v>50.0</v>
      </c>
      <c r="BB614" s="16">
        <v>89.0</v>
      </c>
      <c r="BC614" s="16">
        <f t="shared" si="13"/>
        <v>97.01</v>
      </c>
      <c r="BD614" s="8" t="s">
        <v>2946</v>
      </c>
      <c r="BE614" s="22" t="s">
        <v>4079</v>
      </c>
    </row>
    <row r="615" ht="15.75" customHeight="1">
      <c r="A615" s="11">
        <v>8000009.0</v>
      </c>
      <c r="B615" s="8" t="s">
        <v>4080</v>
      </c>
      <c r="C615" s="8">
        <v>8.0</v>
      </c>
      <c r="D615" s="8" t="s">
        <v>4019</v>
      </c>
      <c r="E615" s="8">
        <v>1.0</v>
      </c>
      <c r="F615" s="8" t="s">
        <v>4020</v>
      </c>
      <c r="G615" s="8">
        <v>3.0</v>
      </c>
      <c r="H615" s="8" t="s">
        <v>4021</v>
      </c>
      <c r="I615" s="11" t="s">
        <v>4081</v>
      </c>
      <c r="J615" s="30"/>
      <c r="K615" s="11" t="s">
        <v>4081</v>
      </c>
      <c r="L615" s="8" t="s">
        <v>4082</v>
      </c>
      <c r="M615" s="21" t="s">
        <v>4083</v>
      </c>
      <c r="N615" s="11">
        <f t="shared" si="1"/>
        <v>25</v>
      </c>
      <c r="O615" s="8" t="s">
        <v>2940</v>
      </c>
      <c r="P615" s="8" t="s">
        <v>4034</v>
      </c>
      <c r="Q615" s="29">
        <v>8800.0</v>
      </c>
      <c r="R615" s="12">
        <f t="shared" si="10"/>
        <v>10208</v>
      </c>
      <c r="S615" s="8" t="s">
        <v>68</v>
      </c>
      <c r="T615" s="9" t="s">
        <v>4025</v>
      </c>
      <c r="U615" s="9" t="s">
        <v>4026</v>
      </c>
      <c r="V615" s="13">
        <v>45405.0</v>
      </c>
      <c r="W615" s="11" t="s">
        <v>4084</v>
      </c>
      <c r="X615" s="11"/>
      <c r="Y615" s="23"/>
      <c r="Z615" s="11"/>
      <c r="AA615" s="11"/>
      <c r="AB615" s="11"/>
      <c r="AC615" s="15"/>
      <c r="AD615" s="11"/>
      <c r="AE615" s="11"/>
      <c r="AF615" s="11" t="s">
        <v>4085</v>
      </c>
      <c r="AG615" s="8">
        <f>'Disponibilidad en canales comer'!M463</f>
        <v>0</v>
      </c>
      <c r="AH615" s="8">
        <f>COUNTIF('Composición de COMBOS'!B:B,A615)</f>
        <v>0</v>
      </c>
      <c r="AI615" s="8">
        <v>1.0</v>
      </c>
      <c r="AJ615" s="8">
        <v>2.0</v>
      </c>
      <c r="AK615" s="8" t="s">
        <v>75</v>
      </c>
      <c r="AL615" s="16">
        <v>9.99999999999978E-6</v>
      </c>
      <c r="AM615" s="16">
        <v>9.99999999999978E-6</v>
      </c>
      <c r="AN615" s="16">
        <v>9.99999999999978E-6</v>
      </c>
      <c r="AO615" s="16">
        <v>9.99999999999978E-6</v>
      </c>
      <c r="AP615" s="16">
        <v>9.99999999999978E-6</v>
      </c>
      <c r="AQ615" s="16">
        <v>9.99999999999978E-6</v>
      </c>
      <c r="AR615" s="16">
        <v>9.99999999999978E-6</v>
      </c>
      <c r="AS615" s="16">
        <v>9.99999999999978E-6</v>
      </c>
      <c r="AT615" s="16">
        <v>19.0</v>
      </c>
      <c r="AU615" s="16">
        <v>116.0</v>
      </c>
      <c r="AV615" s="16">
        <v>34.0</v>
      </c>
      <c r="AW615" s="16">
        <v>42.0</v>
      </c>
      <c r="AX615" s="17">
        <f t="shared" si="3"/>
        <v>33.1296</v>
      </c>
      <c r="AY615" s="16">
        <v>32.0</v>
      </c>
      <c r="AZ615" s="16">
        <v>109.0</v>
      </c>
      <c r="BA615" s="16">
        <v>50.0</v>
      </c>
      <c r="BB615" s="16">
        <v>89.0</v>
      </c>
      <c r="BC615" s="16">
        <f t="shared" si="13"/>
        <v>97.01</v>
      </c>
      <c r="BD615" s="8" t="s">
        <v>2946</v>
      </c>
      <c r="BE615" s="22" t="s">
        <v>4086</v>
      </c>
    </row>
    <row r="616" ht="15.75" customHeight="1">
      <c r="A616" s="11">
        <v>8000010.0</v>
      </c>
      <c r="B616" s="8" t="s">
        <v>4087</v>
      </c>
      <c r="C616" s="8">
        <v>8.0</v>
      </c>
      <c r="D616" s="8" t="s">
        <v>4019</v>
      </c>
      <c r="E616" s="8">
        <v>1.0</v>
      </c>
      <c r="F616" s="8" t="s">
        <v>4020</v>
      </c>
      <c r="G616" s="8">
        <v>3.0</v>
      </c>
      <c r="H616" s="8" t="s">
        <v>4021</v>
      </c>
      <c r="I616" s="11" t="s">
        <v>4088</v>
      </c>
      <c r="J616" s="30"/>
      <c r="K616" s="11" t="s">
        <v>4088</v>
      </c>
      <c r="L616" s="8" t="s">
        <v>4089</v>
      </c>
      <c r="M616" s="21" t="s">
        <v>4090</v>
      </c>
      <c r="N616" s="11">
        <f t="shared" si="1"/>
        <v>25</v>
      </c>
      <c r="O616" s="8" t="s">
        <v>2940</v>
      </c>
      <c r="P616" s="8" t="s">
        <v>4034</v>
      </c>
      <c r="Q616" s="29">
        <v>5900.0</v>
      </c>
      <c r="R616" s="12">
        <f t="shared" si="10"/>
        <v>6844</v>
      </c>
      <c r="S616" s="8" t="s">
        <v>68</v>
      </c>
      <c r="T616" s="9" t="s">
        <v>4025</v>
      </c>
      <c r="U616" s="9" t="s">
        <v>4026</v>
      </c>
      <c r="V616" s="13">
        <v>45169.0</v>
      </c>
      <c r="W616" s="11" t="s">
        <v>4091</v>
      </c>
      <c r="X616" s="11"/>
      <c r="Y616" s="23"/>
      <c r="Z616" s="11"/>
      <c r="AA616" s="11"/>
      <c r="AB616" s="11"/>
      <c r="AC616" s="15"/>
      <c r="AD616" s="11"/>
      <c r="AE616" s="11"/>
      <c r="AF616" s="11" t="s">
        <v>4092</v>
      </c>
      <c r="AG616" s="8">
        <f>'Disponibilidad en canales comer'!M464</f>
        <v>0</v>
      </c>
      <c r="AH616" s="8">
        <f>COUNTIF('Composición de COMBOS'!B:B,A616)</f>
        <v>0</v>
      </c>
      <c r="AI616" s="8">
        <v>1.0</v>
      </c>
      <c r="AJ616" s="8">
        <v>2.0</v>
      </c>
      <c r="AK616" s="8" t="s">
        <v>75</v>
      </c>
      <c r="AL616" s="16">
        <v>9.99999999999978E-6</v>
      </c>
      <c r="AM616" s="16">
        <v>9.99999999999978E-6</v>
      </c>
      <c r="AN616" s="16">
        <v>9.99999999999978E-6</v>
      </c>
      <c r="AO616" s="16">
        <v>9.99999999999978E-6</v>
      </c>
      <c r="AP616" s="16">
        <v>9.99999999999978E-6</v>
      </c>
      <c r="AQ616" s="16">
        <v>9.99999999999978E-6</v>
      </c>
      <c r="AR616" s="16">
        <v>9.99999999999978E-6</v>
      </c>
      <c r="AS616" s="16">
        <v>9.99999999999978E-6</v>
      </c>
      <c r="AT616" s="16">
        <v>12.0</v>
      </c>
      <c r="AU616" s="16">
        <v>88.0</v>
      </c>
      <c r="AV616" s="16">
        <v>29.0</v>
      </c>
      <c r="AW616" s="16">
        <v>38.0</v>
      </c>
      <c r="AX616" s="17">
        <f t="shared" si="3"/>
        <v>19.3952</v>
      </c>
      <c r="AY616" s="16">
        <v>32.0</v>
      </c>
      <c r="AZ616" s="16">
        <v>84.0</v>
      </c>
      <c r="BA616" s="16">
        <v>30.0</v>
      </c>
      <c r="BB616" s="16">
        <v>54.0</v>
      </c>
      <c r="BC616" s="16">
        <f t="shared" si="13"/>
        <v>27.216</v>
      </c>
      <c r="BD616" s="8" t="s">
        <v>2946</v>
      </c>
      <c r="BE616" s="37"/>
    </row>
    <row r="617" ht="15.75" customHeight="1">
      <c r="A617" s="11">
        <v>8000011.0</v>
      </c>
      <c r="B617" s="8" t="s">
        <v>4093</v>
      </c>
      <c r="C617" s="8">
        <v>8.0</v>
      </c>
      <c r="D617" s="8" t="s">
        <v>4019</v>
      </c>
      <c r="E617" s="8">
        <v>1.0</v>
      </c>
      <c r="F617" s="8" t="s">
        <v>4020</v>
      </c>
      <c r="G617" s="8">
        <v>3.0</v>
      </c>
      <c r="H617" s="8" t="s">
        <v>4021</v>
      </c>
      <c r="I617" s="11" t="s">
        <v>4094</v>
      </c>
      <c r="J617" s="30"/>
      <c r="K617" s="11" t="s">
        <v>4094</v>
      </c>
      <c r="L617" s="8" t="s">
        <v>4095</v>
      </c>
      <c r="M617" s="21" t="s">
        <v>4096</v>
      </c>
      <c r="N617" s="11">
        <f t="shared" si="1"/>
        <v>25</v>
      </c>
      <c r="O617" s="8" t="s">
        <v>2940</v>
      </c>
      <c r="P617" s="8" t="s">
        <v>4034</v>
      </c>
      <c r="Q617" s="29">
        <v>5500.0</v>
      </c>
      <c r="R617" s="12">
        <f t="shared" si="10"/>
        <v>6380</v>
      </c>
      <c r="S617" s="8" t="s">
        <v>68</v>
      </c>
      <c r="T617" s="9" t="s">
        <v>4025</v>
      </c>
      <c r="U617" s="9" t="s">
        <v>4026</v>
      </c>
      <c r="V617" s="13">
        <v>45127.0</v>
      </c>
      <c r="W617" s="11" t="s">
        <v>4097</v>
      </c>
      <c r="X617" s="11"/>
      <c r="Y617" s="23"/>
      <c r="Z617" s="11"/>
      <c r="AA617" s="11"/>
      <c r="AB617" s="11"/>
      <c r="AC617" s="15"/>
      <c r="AD617" s="11"/>
      <c r="AE617" s="11"/>
      <c r="AF617" s="11" t="s">
        <v>4098</v>
      </c>
      <c r="AG617" s="8">
        <f>'Disponibilidad en canales comer'!M465</f>
        <v>0</v>
      </c>
      <c r="AH617" s="8">
        <f>COUNTIF('Composición de COMBOS'!B:B,A617)</f>
        <v>0</v>
      </c>
      <c r="AI617" s="8">
        <v>1.0</v>
      </c>
      <c r="AJ617" s="8">
        <v>2.0</v>
      </c>
      <c r="AK617" s="8" t="s">
        <v>75</v>
      </c>
      <c r="AL617" s="16">
        <v>9.99999999999978E-6</v>
      </c>
      <c r="AM617" s="16">
        <v>9.99999999999978E-6</v>
      </c>
      <c r="AN617" s="16">
        <v>9.99999999999978E-6</v>
      </c>
      <c r="AO617" s="16">
        <v>9.99999999999978E-6</v>
      </c>
      <c r="AP617" s="16">
        <v>9.99999999999978E-6</v>
      </c>
      <c r="AQ617" s="16">
        <v>9.99999999999978E-6</v>
      </c>
      <c r="AR617" s="16">
        <v>9.99999999999978E-6</v>
      </c>
      <c r="AS617" s="16">
        <v>9.99999999999978E-6</v>
      </c>
      <c r="AT617" s="16">
        <v>12.0</v>
      </c>
      <c r="AU617" s="16">
        <v>88.0</v>
      </c>
      <c r="AV617" s="16">
        <v>29.0</v>
      </c>
      <c r="AW617" s="16">
        <v>38.0</v>
      </c>
      <c r="AX617" s="17">
        <f t="shared" si="3"/>
        <v>19.3952</v>
      </c>
      <c r="AY617" s="16">
        <v>32.0</v>
      </c>
      <c r="AZ617" s="16">
        <v>84.0</v>
      </c>
      <c r="BA617" s="16">
        <v>30.0</v>
      </c>
      <c r="BB617" s="16">
        <v>54.0</v>
      </c>
      <c r="BC617" s="16">
        <f t="shared" si="13"/>
        <v>27.216</v>
      </c>
      <c r="BD617" s="8" t="s">
        <v>2946</v>
      </c>
      <c r="BE617" s="37"/>
    </row>
    <row r="618" ht="15.75" customHeight="1">
      <c r="A618" s="11">
        <v>8000012.0</v>
      </c>
      <c r="B618" s="8" t="s">
        <v>4099</v>
      </c>
      <c r="C618" s="8">
        <v>8.0</v>
      </c>
      <c r="D618" s="8" t="s">
        <v>4019</v>
      </c>
      <c r="E618" s="8">
        <v>1.0</v>
      </c>
      <c r="F618" s="8" t="s">
        <v>4020</v>
      </c>
      <c r="G618" s="8">
        <v>3.0</v>
      </c>
      <c r="H618" s="8" t="s">
        <v>4021</v>
      </c>
      <c r="I618" s="11" t="s">
        <v>4100</v>
      </c>
      <c r="J618" s="30"/>
      <c r="K618" s="11" t="s">
        <v>4100</v>
      </c>
      <c r="L618" s="8" t="s">
        <v>4101</v>
      </c>
      <c r="M618" s="21" t="s">
        <v>4102</v>
      </c>
      <c r="N618" s="11">
        <f t="shared" si="1"/>
        <v>25</v>
      </c>
      <c r="O618" s="8" t="s">
        <v>2940</v>
      </c>
      <c r="P618" s="8" t="s">
        <v>4034</v>
      </c>
      <c r="Q618" s="29">
        <v>5600.0</v>
      </c>
      <c r="R618" s="12">
        <f t="shared" si="10"/>
        <v>6496</v>
      </c>
      <c r="S618" s="8" t="s">
        <v>68</v>
      </c>
      <c r="T618" s="9" t="s">
        <v>4025</v>
      </c>
      <c r="U618" s="9" t="s">
        <v>4026</v>
      </c>
      <c r="V618" s="13">
        <v>45145.0</v>
      </c>
      <c r="W618" s="11" t="s">
        <v>4103</v>
      </c>
      <c r="X618" s="11"/>
      <c r="Y618" s="23"/>
      <c r="Z618" s="11"/>
      <c r="AA618" s="11"/>
      <c r="AB618" s="11"/>
      <c r="AC618" s="15"/>
      <c r="AD618" s="11"/>
      <c r="AE618" s="11"/>
      <c r="AF618" s="11" t="s">
        <v>4104</v>
      </c>
      <c r="AG618" s="8">
        <f>'Disponibilidad en canales comer'!M466</f>
        <v>0</v>
      </c>
      <c r="AH618" s="8">
        <f>COUNTIF('Composición de COMBOS'!B:B,A618)</f>
        <v>0</v>
      </c>
      <c r="AI618" s="8">
        <v>1.0</v>
      </c>
      <c r="AJ618" s="8">
        <v>2.0</v>
      </c>
      <c r="AK618" s="8" t="s">
        <v>75</v>
      </c>
      <c r="AL618" s="16">
        <v>9.99999999999978E-6</v>
      </c>
      <c r="AM618" s="16">
        <v>9.99999999999978E-6</v>
      </c>
      <c r="AN618" s="16">
        <v>9.99999999999978E-6</v>
      </c>
      <c r="AO618" s="16">
        <v>9.99999999999978E-6</v>
      </c>
      <c r="AP618" s="16">
        <v>9.99999999999978E-6</v>
      </c>
      <c r="AQ618" s="16">
        <v>9.99999999999978E-6</v>
      </c>
      <c r="AR618" s="16">
        <v>9.99999999999978E-6</v>
      </c>
      <c r="AS618" s="16">
        <v>9.99999999999978E-6</v>
      </c>
      <c r="AT618" s="16">
        <v>12.0</v>
      </c>
      <c r="AU618" s="16">
        <v>88.0</v>
      </c>
      <c r="AV618" s="16">
        <v>29.0</v>
      </c>
      <c r="AW618" s="16">
        <v>38.0</v>
      </c>
      <c r="AX618" s="17">
        <f t="shared" si="3"/>
        <v>19.3952</v>
      </c>
      <c r="AY618" s="16">
        <v>32.0</v>
      </c>
      <c r="AZ618" s="16">
        <v>84.0</v>
      </c>
      <c r="BA618" s="16">
        <v>30.0</v>
      </c>
      <c r="BB618" s="16">
        <v>54.0</v>
      </c>
      <c r="BC618" s="16">
        <f t="shared" si="13"/>
        <v>27.216</v>
      </c>
      <c r="BD618" s="8" t="s">
        <v>2946</v>
      </c>
      <c r="BE618" s="37"/>
    </row>
    <row r="619" ht="15.75" customHeight="1">
      <c r="A619" s="11">
        <v>8000013.0</v>
      </c>
      <c r="B619" s="8" t="s">
        <v>4105</v>
      </c>
      <c r="C619" s="8">
        <v>8.0</v>
      </c>
      <c r="D619" s="8" t="s">
        <v>4019</v>
      </c>
      <c r="E619" s="8">
        <v>1.0</v>
      </c>
      <c r="F619" s="8" t="s">
        <v>4020</v>
      </c>
      <c r="G619" s="8">
        <v>3.0</v>
      </c>
      <c r="H619" s="8" t="s">
        <v>4021</v>
      </c>
      <c r="I619" s="11" t="s">
        <v>4106</v>
      </c>
      <c r="J619" s="30"/>
      <c r="K619" s="11" t="s">
        <v>4106</v>
      </c>
      <c r="L619" s="8" t="s">
        <v>4107</v>
      </c>
      <c r="M619" s="21" t="s">
        <v>4108</v>
      </c>
      <c r="N619" s="11">
        <f t="shared" si="1"/>
        <v>25</v>
      </c>
      <c r="O619" s="8" t="s">
        <v>2940</v>
      </c>
      <c r="P619" s="8" t="s">
        <v>4034</v>
      </c>
      <c r="Q619" s="29">
        <v>5200.0</v>
      </c>
      <c r="R619" s="12">
        <f t="shared" si="10"/>
        <v>6032</v>
      </c>
      <c r="S619" s="8" t="s">
        <v>68</v>
      </c>
      <c r="T619" s="9" t="s">
        <v>4025</v>
      </c>
      <c r="U619" s="9" t="s">
        <v>4026</v>
      </c>
      <c r="V619" s="13">
        <v>45149.0</v>
      </c>
      <c r="W619" s="11" t="s">
        <v>4109</v>
      </c>
      <c r="X619" s="11"/>
      <c r="Y619" s="23"/>
      <c r="Z619" s="11"/>
      <c r="AA619" s="11"/>
      <c r="AB619" s="11"/>
      <c r="AC619" s="15"/>
      <c r="AD619" s="11"/>
      <c r="AE619" s="11"/>
      <c r="AF619" s="11" t="s">
        <v>4110</v>
      </c>
      <c r="AG619" s="8">
        <f>'Disponibilidad en canales comer'!M467</f>
        <v>0</v>
      </c>
      <c r="AH619" s="8">
        <f>COUNTIF('Composición de COMBOS'!B:B,A619)</f>
        <v>0</v>
      </c>
      <c r="AI619" s="8">
        <v>1.0</v>
      </c>
      <c r="AJ619" s="8">
        <v>2.0</v>
      </c>
      <c r="AK619" s="8" t="s">
        <v>75</v>
      </c>
      <c r="AL619" s="16">
        <v>9.99999999999978E-6</v>
      </c>
      <c r="AM619" s="16">
        <v>9.99999999999978E-6</v>
      </c>
      <c r="AN619" s="16">
        <v>9.99999999999978E-6</v>
      </c>
      <c r="AO619" s="16">
        <v>9.99999999999978E-6</v>
      </c>
      <c r="AP619" s="16">
        <v>9.99999999999978E-6</v>
      </c>
      <c r="AQ619" s="16">
        <v>9.99999999999978E-6</v>
      </c>
      <c r="AR619" s="16">
        <v>9.99999999999978E-6</v>
      </c>
      <c r="AS619" s="16">
        <v>9.99999999999978E-6</v>
      </c>
      <c r="AT619" s="16">
        <v>10.0</v>
      </c>
      <c r="AU619" s="16">
        <v>80.0</v>
      </c>
      <c r="AV619" s="16">
        <v>27.0</v>
      </c>
      <c r="AW619" s="16">
        <v>35.0</v>
      </c>
      <c r="AX619" s="17">
        <f t="shared" si="3"/>
        <v>15.12</v>
      </c>
      <c r="AY619" s="16">
        <v>23.0</v>
      </c>
      <c r="AZ619" s="16">
        <v>83.0</v>
      </c>
      <c r="BA619" s="16">
        <v>35.0</v>
      </c>
      <c r="BB619" s="16">
        <v>60.0</v>
      </c>
      <c r="BC619" s="16">
        <f t="shared" si="13"/>
        <v>34.86</v>
      </c>
      <c r="BD619" s="8" t="s">
        <v>2946</v>
      </c>
      <c r="BE619" s="37"/>
    </row>
    <row r="620" ht="15.75" customHeight="1">
      <c r="A620" s="11">
        <v>8000014.0</v>
      </c>
      <c r="B620" s="8" t="s">
        <v>4111</v>
      </c>
      <c r="C620" s="8">
        <v>8.0</v>
      </c>
      <c r="D620" s="8" t="s">
        <v>4019</v>
      </c>
      <c r="E620" s="8">
        <v>1.0</v>
      </c>
      <c r="F620" s="8" t="s">
        <v>4020</v>
      </c>
      <c r="G620" s="8">
        <v>3.0</v>
      </c>
      <c r="H620" s="8" t="s">
        <v>4021</v>
      </c>
      <c r="I620" s="11" t="s">
        <v>4112</v>
      </c>
      <c r="J620" s="30"/>
      <c r="K620" s="11" t="s">
        <v>4112</v>
      </c>
      <c r="L620" s="8" t="s">
        <v>4113</v>
      </c>
      <c r="M620" s="21" t="s">
        <v>4114</v>
      </c>
      <c r="N620" s="11">
        <f t="shared" si="1"/>
        <v>25</v>
      </c>
      <c r="O620" s="8" t="s">
        <v>2940</v>
      </c>
      <c r="P620" s="8" t="s">
        <v>4034</v>
      </c>
      <c r="Q620" s="29">
        <v>8100.0</v>
      </c>
      <c r="R620" s="12">
        <f t="shared" si="10"/>
        <v>9396</v>
      </c>
      <c r="S620" s="8" t="s">
        <v>68</v>
      </c>
      <c r="T620" s="9" t="s">
        <v>4025</v>
      </c>
      <c r="U620" s="9" t="s">
        <v>4026</v>
      </c>
      <c r="V620" s="13">
        <v>45205.0</v>
      </c>
      <c r="W620" s="11" t="s">
        <v>4115</v>
      </c>
      <c r="X620" s="11"/>
      <c r="Y620" s="23"/>
      <c r="Z620" s="11"/>
      <c r="AA620" s="11"/>
      <c r="AB620" s="11"/>
      <c r="AC620" s="15"/>
      <c r="AD620" s="11"/>
      <c r="AE620" s="11"/>
      <c r="AF620" s="11" t="s">
        <v>4116</v>
      </c>
      <c r="AG620" s="8">
        <f>'Disponibilidad en canales comer'!M468</f>
        <v>0</v>
      </c>
      <c r="AH620" s="8">
        <f>COUNTIF('Composición de COMBOS'!B:B,A620)</f>
        <v>0</v>
      </c>
      <c r="AI620" s="8">
        <v>1.0</v>
      </c>
      <c r="AJ620" s="8">
        <v>2.0</v>
      </c>
      <c r="AK620" s="8" t="s">
        <v>75</v>
      </c>
      <c r="AL620" s="16">
        <v>9.99999999999978E-6</v>
      </c>
      <c r="AM620" s="16">
        <v>9.99999999999978E-6</v>
      </c>
      <c r="AN620" s="16">
        <v>9.99999999999978E-6</v>
      </c>
      <c r="AO620" s="16">
        <v>9.99999999999978E-6</v>
      </c>
      <c r="AP620" s="16">
        <v>9.99999999999978E-6</v>
      </c>
      <c r="AQ620" s="16">
        <v>9.99999999999978E-6</v>
      </c>
      <c r="AR620" s="16">
        <v>9.99999999999978E-6</v>
      </c>
      <c r="AS620" s="16">
        <v>9.99999999999978E-6</v>
      </c>
      <c r="AT620" s="16">
        <v>14.0</v>
      </c>
      <c r="AU620" s="16">
        <v>97.0</v>
      </c>
      <c r="AV620" s="16">
        <v>31.0</v>
      </c>
      <c r="AW620" s="16">
        <v>39.0</v>
      </c>
      <c r="AX620" s="17">
        <f t="shared" si="3"/>
        <v>23.4546</v>
      </c>
      <c r="AY620" s="16">
        <v>28.0</v>
      </c>
      <c r="AZ620" s="16">
        <v>81.0</v>
      </c>
      <c r="BA620" s="16">
        <v>33.0</v>
      </c>
      <c r="BB620" s="16">
        <v>57.0</v>
      </c>
      <c r="BC620" s="16">
        <f t="shared" si="13"/>
        <v>30.4722</v>
      </c>
      <c r="BD620" s="8" t="s">
        <v>2946</v>
      </c>
      <c r="BE620" s="37"/>
    </row>
    <row r="621" ht="15.75" customHeight="1">
      <c r="A621" s="11">
        <v>8000015.0</v>
      </c>
      <c r="B621" s="8" t="s">
        <v>4117</v>
      </c>
      <c r="C621" s="8">
        <v>8.0</v>
      </c>
      <c r="D621" s="8" t="s">
        <v>4019</v>
      </c>
      <c r="E621" s="8">
        <v>1.0</v>
      </c>
      <c r="F621" s="8" t="s">
        <v>4020</v>
      </c>
      <c r="G621" s="8">
        <v>3.0</v>
      </c>
      <c r="H621" s="8" t="s">
        <v>4021</v>
      </c>
      <c r="I621" s="11" t="s">
        <v>4118</v>
      </c>
      <c r="J621" s="30"/>
      <c r="K621" s="11" t="s">
        <v>4118</v>
      </c>
      <c r="L621" s="8" t="s">
        <v>4119</v>
      </c>
      <c r="M621" s="21" t="s">
        <v>4120</v>
      </c>
      <c r="N621" s="11">
        <f t="shared" si="1"/>
        <v>25</v>
      </c>
      <c r="O621" s="8" t="s">
        <v>2940</v>
      </c>
      <c r="P621" s="8" t="s">
        <v>4034</v>
      </c>
      <c r="Q621" s="29">
        <v>8189.66</v>
      </c>
      <c r="R621" s="12">
        <f t="shared" si="10"/>
        <v>9500.0056</v>
      </c>
      <c r="S621" s="8" t="s">
        <v>68</v>
      </c>
      <c r="T621" s="9" t="s">
        <v>4025</v>
      </c>
      <c r="U621" s="9" t="s">
        <v>4026</v>
      </c>
      <c r="V621" s="13">
        <v>45146.0</v>
      </c>
      <c r="W621" s="11" t="s">
        <v>4121</v>
      </c>
      <c r="X621" s="11"/>
      <c r="Y621" s="23"/>
      <c r="Z621" s="11"/>
      <c r="AA621" s="11"/>
      <c r="AB621" s="11"/>
      <c r="AC621" s="15"/>
      <c r="AD621" s="11"/>
      <c r="AE621" s="11"/>
      <c r="AF621" s="11" t="s">
        <v>4122</v>
      </c>
      <c r="AG621" s="8">
        <f>'Disponibilidad en canales comer'!M469</f>
        <v>0</v>
      </c>
      <c r="AH621" s="8">
        <f>COUNTIF('Composición de COMBOS'!B:B,A621)</f>
        <v>0</v>
      </c>
      <c r="AI621" s="8">
        <v>1.0</v>
      </c>
      <c r="AJ621" s="8">
        <v>2.0</v>
      </c>
      <c r="AK621" s="8" t="s">
        <v>75</v>
      </c>
      <c r="AL621" s="16">
        <v>9.99999999999978E-6</v>
      </c>
      <c r="AM621" s="16">
        <v>9.99999999999978E-6</v>
      </c>
      <c r="AN621" s="16">
        <v>9.99999999999978E-6</v>
      </c>
      <c r="AO621" s="16">
        <v>9.99999999999978E-6</v>
      </c>
      <c r="AP621" s="16">
        <v>9.99999999999978E-6</v>
      </c>
      <c r="AQ621" s="16">
        <v>9.99999999999978E-6</v>
      </c>
      <c r="AR621" s="16">
        <v>9.99999999999978E-6</v>
      </c>
      <c r="AS621" s="16">
        <v>9.99999999999978E-6</v>
      </c>
      <c r="AT621" s="16">
        <v>14.0</v>
      </c>
      <c r="AU621" s="16">
        <v>97.0</v>
      </c>
      <c r="AV621" s="16">
        <v>31.0</v>
      </c>
      <c r="AW621" s="16">
        <v>39.0</v>
      </c>
      <c r="AX621" s="17">
        <f t="shared" si="3"/>
        <v>23.4546</v>
      </c>
      <c r="AY621" s="16">
        <v>28.0</v>
      </c>
      <c r="AZ621" s="16">
        <v>81.0</v>
      </c>
      <c r="BA621" s="16">
        <v>33.0</v>
      </c>
      <c r="BB621" s="16">
        <v>57.0</v>
      </c>
      <c r="BC621" s="16">
        <f t="shared" si="13"/>
        <v>30.4722</v>
      </c>
      <c r="BD621" s="8" t="s">
        <v>2946</v>
      </c>
      <c r="BE621" s="37"/>
    </row>
    <row r="622" ht="15.75" customHeight="1">
      <c r="A622" s="11">
        <v>8000016.0</v>
      </c>
      <c r="B622" s="8" t="s">
        <v>4123</v>
      </c>
      <c r="C622" s="8">
        <v>8.0</v>
      </c>
      <c r="D622" s="8" t="s">
        <v>4019</v>
      </c>
      <c r="E622" s="8">
        <v>1.0</v>
      </c>
      <c r="F622" s="8" t="s">
        <v>4020</v>
      </c>
      <c r="G622" s="8">
        <v>3.0</v>
      </c>
      <c r="H622" s="8" t="s">
        <v>4021</v>
      </c>
      <c r="I622" s="11" t="s">
        <v>4124</v>
      </c>
      <c r="J622" s="30"/>
      <c r="K622" s="11" t="s">
        <v>4124</v>
      </c>
      <c r="L622" s="8" t="s">
        <v>4125</v>
      </c>
      <c r="M622" s="21" t="s">
        <v>4126</v>
      </c>
      <c r="N622" s="11">
        <f t="shared" si="1"/>
        <v>25</v>
      </c>
      <c r="O622" s="8" t="s">
        <v>2940</v>
      </c>
      <c r="P622" s="8" t="s">
        <v>4034</v>
      </c>
      <c r="Q622" s="29">
        <v>10000.0</v>
      </c>
      <c r="R622" s="12">
        <f t="shared" si="10"/>
        <v>11600</v>
      </c>
      <c r="S622" s="8" t="s">
        <v>68</v>
      </c>
      <c r="T622" s="9" t="s">
        <v>4025</v>
      </c>
      <c r="U622" s="9" t="s">
        <v>4026</v>
      </c>
      <c r="V622" s="13">
        <v>45265.0</v>
      </c>
      <c r="W622" s="11" t="s">
        <v>4127</v>
      </c>
      <c r="X622" s="11"/>
      <c r="Y622" s="23"/>
      <c r="Z622" s="11"/>
      <c r="AA622" s="11"/>
      <c r="AB622" s="11"/>
      <c r="AC622" s="15"/>
      <c r="AD622" s="11"/>
      <c r="AE622" s="11"/>
      <c r="AF622" s="11" t="s">
        <v>4128</v>
      </c>
      <c r="AG622" s="8">
        <f>'Disponibilidad en canales comer'!M470</f>
        <v>0</v>
      </c>
      <c r="AH622" s="8">
        <f>COUNTIF('Composición de COMBOS'!B:B,A622)</f>
        <v>0</v>
      </c>
      <c r="AI622" s="8">
        <v>1.0</v>
      </c>
      <c r="AJ622" s="8">
        <v>2.0</v>
      </c>
      <c r="AK622" s="8" t="s">
        <v>75</v>
      </c>
      <c r="AL622" s="16">
        <v>9.99999999999978E-6</v>
      </c>
      <c r="AM622" s="16">
        <v>9.99999999999978E-6</v>
      </c>
      <c r="AN622" s="16">
        <v>9.99999999999978E-6</v>
      </c>
      <c r="AO622" s="16">
        <v>9.99999999999978E-6</v>
      </c>
      <c r="AP622" s="16">
        <v>9.99999999999978E-6</v>
      </c>
      <c r="AQ622" s="16">
        <v>9.99999999999978E-6</v>
      </c>
      <c r="AR622" s="16">
        <v>9.99999999999978E-6</v>
      </c>
      <c r="AS622" s="16">
        <v>9.99999999999978E-6</v>
      </c>
      <c r="AT622" s="16">
        <v>19.0</v>
      </c>
      <c r="AU622" s="16">
        <v>116.0</v>
      </c>
      <c r="AV622" s="16">
        <v>34.0</v>
      </c>
      <c r="AW622" s="16">
        <v>42.0</v>
      </c>
      <c r="AX622" s="17">
        <f t="shared" si="3"/>
        <v>33.1296</v>
      </c>
      <c r="AY622" s="16">
        <v>52.0</v>
      </c>
      <c r="AZ622" s="16">
        <v>109.0</v>
      </c>
      <c r="BA622" s="16">
        <v>50.0</v>
      </c>
      <c r="BB622" s="16">
        <v>89.0</v>
      </c>
      <c r="BC622" s="16">
        <f t="shared" si="13"/>
        <v>97.01</v>
      </c>
      <c r="BD622" s="8" t="s">
        <v>2946</v>
      </c>
      <c r="BE622" s="37"/>
    </row>
    <row r="623" ht="15.75" customHeight="1">
      <c r="A623" s="11">
        <v>8000017.0</v>
      </c>
      <c r="B623" s="8"/>
      <c r="C623" s="8">
        <v>8.0</v>
      </c>
      <c r="D623" s="8" t="s">
        <v>4019</v>
      </c>
      <c r="E623" s="8">
        <v>1.0</v>
      </c>
      <c r="F623" s="8" t="s">
        <v>4020</v>
      </c>
      <c r="G623" s="8">
        <v>3.0</v>
      </c>
      <c r="H623" s="8" t="s">
        <v>4021</v>
      </c>
      <c r="I623" s="8" t="s">
        <v>4129</v>
      </c>
      <c r="J623" s="8">
        <v>6.938187378374E12</v>
      </c>
      <c r="K623" s="8" t="s">
        <v>4129</v>
      </c>
      <c r="L623" s="8" t="s">
        <v>4130</v>
      </c>
      <c r="M623" s="21" t="s">
        <v>4131</v>
      </c>
      <c r="N623" s="11">
        <f t="shared" si="1"/>
        <v>26</v>
      </c>
      <c r="O623" s="8" t="s">
        <v>3274</v>
      </c>
      <c r="P623" s="8" t="s">
        <v>3280</v>
      </c>
      <c r="Q623" s="111">
        <v>3318.0</v>
      </c>
      <c r="R623" s="12">
        <f t="shared" si="10"/>
        <v>3848.88</v>
      </c>
      <c r="S623" s="8" t="s">
        <v>68</v>
      </c>
      <c r="T623" s="9" t="s">
        <v>4025</v>
      </c>
      <c r="U623" s="9" t="s">
        <v>4026</v>
      </c>
      <c r="V623" s="13">
        <v>45454.0</v>
      </c>
      <c r="W623" s="11" t="s">
        <v>4132</v>
      </c>
      <c r="X623" s="11"/>
      <c r="Y623" s="14" t="s">
        <v>4133</v>
      </c>
      <c r="Z623" s="11"/>
      <c r="AA623" s="11"/>
      <c r="AB623" s="11"/>
      <c r="AC623" s="15"/>
      <c r="AD623" s="11"/>
      <c r="AE623" s="11"/>
      <c r="AF623" s="11" t="s">
        <v>4134</v>
      </c>
      <c r="AG623" s="8">
        <f>'Disponibilidad en canales comer'!M471</f>
        <v>1</v>
      </c>
      <c r="AH623" s="8">
        <f>COUNTIF('Composición de COMBOS'!B:B,A623)</f>
        <v>0</v>
      </c>
      <c r="AI623" s="8">
        <v>1.0</v>
      </c>
      <c r="AJ623" s="8">
        <v>2.0</v>
      </c>
      <c r="AK623" s="8" t="s">
        <v>75</v>
      </c>
      <c r="AL623" s="16">
        <v>9.8</v>
      </c>
      <c r="AM623" s="16">
        <v>20.0</v>
      </c>
      <c r="AN623" s="16">
        <v>80.2</v>
      </c>
      <c r="AO623" s="16">
        <v>29.5</v>
      </c>
      <c r="AP623" s="16">
        <v>30.1</v>
      </c>
      <c r="AQ623" s="16">
        <v>27.0</v>
      </c>
      <c r="AR623" s="16">
        <v>72.0</v>
      </c>
      <c r="AS623" s="16">
        <v>49.5</v>
      </c>
      <c r="AT623" s="16">
        <v>12.3</v>
      </c>
      <c r="AU623" s="16">
        <v>28.5</v>
      </c>
      <c r="AV623" s="16">
        <v>87.5</v>
      </c>
      <c r="AW623" s="16">
        <v>37.5</v>
      </c>
      <c r="AX623" s="17">
        <f t="shared" si="3"/>
        <v>18.703125</v>
      </c>
      <c r="AY623" s="16">
        <v>32.0</v>
      </c>
      <c r="AZ623" s="16">
        <v>35.7</v>
      </c>
      <c r="BA623" s="16">
        <v>84.2</v>
      </c>
      <c r="BB623" s="16">
        <v>55.0</v>
      </c>
      <c r="BC623" s="16">
        <f t="shared" si="13"/>
        <v>33.06534</v>
      </c>
      <c r="BD623" s="8" t="s">
        <v>76</v>
      </c>
      <c r="BE623" s="31" t="s">
        <v>4135</v>
      </c>
    </row>
    <row r="624" ht="15.75" customHeight="1">
      <c r="A624" s="11">
        <v>8000018.0</v>
      </c>
      <c r="B624" s="8"/>
      <c r="C624" s="8">
        <v>8.0</v>
      </c>
      <c r="D624" s="8" t="s">
        <v>4019</v>
      </c>
      <c r="E624" s="8">
        <v>1.0</v>
      </c>
      <c r="F624" s="8" t="s">
        <v>4020</v>
      </c>
      <c r="G624" s="8">
        <v>3.0</v>
      </c>
      <c r="H624" s="8" t="s">
        <v>4021</v>
      </c>
      <c r="I624" s="8" t="s">
        <v>4136</v>
      </c>
      <c r="J624" s="8">
        <v>6.938187378367E12</v>
      </c>
      <c r="K624" s="8" t="s">
        <v>4136</v>
      </c>
      <c r="L624" s="8" t="s">
        <v>4137</v>
      </c>
      <c r="M624" s="21" t="s">
        <v>4138</v>
      </c>
      <c r="N624" s="11">
        <f t="shared" si="1"/>
        <v>26</v>
      </c>
      <c r="O624" s="8" t="s">
        <v>3274</v>
      </c>
      <c r="P624" s="8" t="s">
        <v>3280</v>
      </c>
      <c r="Q624" s="12">
        <v>3095.0</v>
      </c>
      <c r="R624" s="12">
        <f t="shared" si="10"/>
        <v>3590.2</v>
      </c>
      <c r="S624" s="8" t="s">
        <v>238</v>
      </c>
      <c r="T624" s="9" t="s">
        <v>4025</v>
      </c>
      <c r="U624" s="9" t="s">
        <v>4026</v>
      </c>
      <c r="V624" s="13">
        <v>45525.0</v>
      </c>
      <c r="W624" s="11" t="s">
        <v>4139</v>
      </c>
      <c r="X624" s="11"/>
      <c r="Y624" s="23"/>
      <c r="Z624" s="11"/>
      <c r="AA624" s="11"/>
      <c r="AB624" s="11"/>
      <c r="AC624" s="15"/>
      <c r="AD624" s="11"/>
      <c r="AE624" s="11"/>
      <c r="AF624" s="11" t="s">
        <v>220</v>
      </c>
      <c r="AG624" s="8">
        <f>'Disponibilidad en canales comer'!M472</f>
        <v>0</v>
      </c>
      <c r="AH624" s="8">
        <f>COUNTIF('Composición de COMBOS'!B:B,A624)</f>
        <v>0</v>
      </c>
      <c r="AI624" s="8">
        <v>1.0</v>
      </c>
      <c r="AJ624" s="8">
        <v>2.0</v>
      </c>
      <c r="AK624" s="8" t="s">
        <v>75</v>
      </c>
      <c r="AL624" s="16">
        <v>9.6</v>
      </c>
      <c r="AM624" s="16">
        <v>20.0</v>
      </c>
      <c r="AN624" s="16">
        <v>80.2</v>
      </c>
      <c r="AO624" s="16">
        <v>29.5</v>
      </c>
      <c r="AP624" s="16">
        <v>27.9</v>
      </c>
      <c r="AQ624" s="16">
        <v>27.0</v>
      </c>
      <c r="AR624" s="16">
        <v>72.0</v>
      </c>
      <c r="AS624" s="16">
        <v>49.5</v>
      </c>
      <c r="AT624" s="16">
        <v>12.1</v>
      </c>
      <c r="AU624" s="16">
        <v>28.5</v>
      </c>
      <c r="AV624" s="16">
        <v>87.5</v>
      </c>
      <c r="AW624" s="16">
        <v>37.5</v>
      </c>
      <c r="AX624" s="17">
        <f t="shared" si="3"/>
        <v>18.703125</v>
      </c>
      <c r="AY624" s="16">
        <v>29.7</v>
      </c>
      <c r="AZ624" s="16">
        <v>35.7</v>
      </c>
      <c r="BA624" s="16">
        <v>84.2</v>
      </c>
      <c r="BB624" s="16">
        <v>55.0</v>
      </c>
      <c r="BC624" s="16">
        <f t="shared" si="13"/>
        <v>33.06534</v>
      </c>
      <c r="BD624" s="8" t="s">
        <v>76</v>
      </c>
      <c r="BE624" s="37"/>
    </row>
    <row r="625" ht="15.75" customHeight="1">
      <c r="A625" s="11">
        <v>8000019.0</v>
      </c>
      <c r="B625" s="8" t="s">
        <v>4140</v>
      </c>
      <c r="C625" s="8">
        <v>8.0</v>
      </c>
      <c r="D625" s="8" t="s">
        <v>4019</v>
      </c>
      <c r="E625" s="8">
        <v>1.0</v>
      </c>
      <c r="F625" s="8" t="s">
        <v>4020</v>
      </c>
      <c r="G625" s="8">
        <v>3.0</v>
      </c>
      <c r="H625" s="8" t="s">
        <v>4021</v>
      </c>
      <c r="I625" s="11" t="s">
        <v>4141</v>
      </c>
      <c r="J625" s="11">
        <v>8.50033692211E11</v>
      </c>
      <c r="K625" s="8" t="s">
        <v>4141</v>
      </c>
      <c r="L625" s="8" t="s">
        <v>4142</v>
      </c>
      <c r="M625" s="21" t="s">
        <v>4143</v>
      </c>
      <c r="N625" s="11">
        <f t="shared" si="1"/>
        <v>24</v>
      </c>
      <c r="O625" s="8" t="s">
        <v>2980</v>
      </c>
      <c r="P625" s="8" t="s">
        <v>2941</v>
      </c>
      <c r="Q625" s="12">
        <v>5792.77</v>
      </c>
      <c r="R625" s="12">
        <f t="shared" si="10"/>
        <v>6719.6132</v>
      </c>
      <c r="S625" s="8" t="s">
        <v>68</v>
      </c>
      <c r="T625" s="9" t="s">
        <v>4025</v>
      </c>
      <c r="U625" s="9" t="s">
        <v>4026</v>
      </c>
      <c r="V625" s="13">
        <v>45271.0</v>
      </c>
      <c r="W625" s="11" t="s">
        <v>4144</v>
      </c>
      <c r="X625" s="11"/>
      <c r="Y625" s="23"/>
      <c r="Z625" s="11"/>
      <c r="AA625" s="11"/>
      <c r="AB625" s="11"/>
      <c r="AC625" s="15"/>
      <c r="AD625" s="11"/>
      <c r="AE625" s="11"/>
      <c r="AF625" s="11" t="s">
        <v>4145</v>
      </c>
      <c r="AG625" s="8">
        <f>'Disponibilidad en canales comer'!M473</f>
        <v>0</v>
      </c>
      <c r="AH625" s="8">
        <f>COUNTIF('Composición de COMBOS'!B:B,A625)</f>
        <v>0</v>
      </c>
      <c r="AI625" s="8">
        <v>1.0</v>
      </c>
      <c r="AJ625" s="8">
        <v>2.0</v>
      </c>
      <c r="AK625" s="8" t="s">
        <v>75</v>
      </c>
      <c r="AL625" s="16">
        <v>9.99999999999978E-6</v>
      </c>
      <c r="AM625" s="16">
        <v>20.0</v>
      </c>
      <c r="AN625" s="16">
        <v>90.0</v>
      </c>
      <c r="AO625" s="16">
        <v>31.0</v>
      </c>
      <c r="AP625" s="16">
        <v>26.0</v>
      </c>
      <c r="AQ625" s="16">
        <v>28.5</v>
      </c>
      <c r="AR625" s="16">
        <v>70.9</v>
      </c>
      <c r="AS625" s="16">
        <v>53.5</v>
      </c>
      <c r="AT625" s="16">
        <v>14.0</v>
      </c>
      <c r="AU625" s="16">
        <v>30.2</v>
      </c>
      <c r="AV625" s="16">
        <v>97.0</v>
      </c>
      <c r="AW625" s="16">
        <v>38.2</v>
      </c>
      <c r="AX625" s="17">
        <f t="shared" si="3"/>
        <v>22.380616</v>
      </c>
      <c r="AY625" s="16">
        <v>28.0</v>
      </c>
      <c r="AZ625" s="16">
        <v>33.0</v>
      </c>
      <c r="BA625" s="16">
        <v>81.0</v>
      </c>
      <c r="BB625" s="16">
        <v>57.0</v>
      </c>
      <c r="BC625" s="16">
        <f t="shared" si="13"/>
        <v>30.4722</v>
      </c>
      <c r="BD625" s="8" t="s">
        <v>2946</v>
      </c>
      <c r="BE625" s="37"/>
    </row>
    <row r="626" ht="15.75" customHeight="1">
      <c r="A626" s="11">
        <v>8000021.0</v>
      </c>
      <c r="B626" s="8"/>
      <c r="C626" s="8">
        <v>8.0</v>
      </c>
      <c r="D626" s="8" t="s">
        <v>4019</v>
      </c>
      <c r="E626" s="8">
        <v>1.0</v>
      </c>
      <c r="F626" s="8" t="s">
        <v>4020</v>
      </c>
      <c r="G626" s="8">
        <v>3.0</v>
      </c>
      <c r="H626" s="8" t="s">
        <v>4021</v>
      </c>
      <c r="I626" s="11" t="s">
        <v>4146</v>
      </c>
      <c r="J626" s="11">
        <v>8.50033692082E11</v>
      </c>
      <c r="K626" s="8" t="s">
        <v>4146</v>
      </c>
      <c r="L626" s="8" t="s">
        <v>4147</v>
      </c>
      <c r="M626" s="21" t="s">
        <v>4148</v>
      </c>
      <c r="N626" s="11">
        <f t="shared" si="1"/>
        <v>24</v>
      </c>
      <c r="O626" s="8" t="s">
        <v>2980</v>
      </c>
      <c r="P626" s="8" t="s">
        <v>2941</v>
      </c>
      <c r="Q626" s="111">
        <v>3897.49</v>
      </c>
      <c r="R626" s="12">
        <f t="shared" si="10"/>
        <v>4521.0884</v>
      </c>
      <c r="S626" s="8" t="s">
        <v>68</v>
      </c>
      <c r="T626" s="9" t="s">
        <v>4025</v>
      </c>
      <c r="U626" s="9" t="s">
        <v>4026</v>
      </c>
      <c r="V626" s="13">
        <v>45370.0</v>
      </c>
      <c r="W626" s="11" t="s">
        <v>4149</v>
      </c>
      <c r="X626" s="11"/>
      <c r="Y626" s="14" t="s">
        <v>4150</v>
      </c>
      <c r="Z626" s="11" t="s">
        <v>4151</v>
      </c>
      <c r="AA626" s="11"/>
      <c r="AB626" s="11"/>
      <c r="AC626" s="15"/>
      <c r="AD626" s="11"/>
      <c r="AE626" s="11"/>
      <c r="AF626" s="11" t="s">
        <v>4152</v>
      </c>
      <c r="AG626" s="8">
        <f>'Disponibilidad en canales comer'!M474</f>
        <v>0</v>
      </c>
      <c r="AH626" s="8">
        <f>COUNTIF('Composición de COMBOS'!B:B,A626)</f>
        <v>0</v>
      </c>
      <c r="AI626" s="8">
        <v>1.0</v>
      </c>
      <c r="AJ626" s="8">
        <v>2.0</v>
      </c>
      <c r="AK626" s="8" t="s">
        <v>75</v>
      </c>
      <c r="AL626" s="16">
        <v>9.0</v>
      </c>
      <c r="AM626" s="16">
        <v>20.0</v>
      </c>
      <c r="AN626" s="16">
        <v>80.2</v>
      </c>
      <c r="AO626" s="16">
        <v>29.5</v>
      </c>
      <c r="AP626" s="16">
        <v>26.0</v>
      </c>
      <c r="AQ626" s="16">
        <v>27.0</v>
      </c>
      <c r="AR626" s="16">
        <v>72.0</v>
      </c>
      <c r="AS626" s="16">
        <v>49.5</v>
      </c>
      <c r="AT626" s="16">
        <v>11.5</v>
      </c>
      <c r="AU626" s="16">
        <v>28.5</v>
      </c>
      <c r="AV626" s="16">
        <v>87.5</v>
      </c>
      <c r="AW626" s="16">
        <v>38.0</v>
      </c>
      <c r="AX626" s="17">
        <f t="shared" si="3"/>
        <v>18.9525</v>
      </c>
      <c r="AY626" s="16">
        <v>30.0</v>
      </c>
      <c r="AZ626" s="16">
        <v>30.0</v>
      </c>
      <c r="BA626" s="16">
        <v>83.5</v>
      </c>
      <c r="BB626" s="16">
        <v>54.0</v>
      </c>
      <c r="BC626" s="16">
        <f t="shared" si="13"/>
        <v>27.054</v>
      </c>
      <c r="BD626" s="8" t="s">
        <v>76</v>
      </c>
      <c r="BE626" s="22" t="s">
        <v>4153</v>
      </c>
    </row>
    <row r="627" ht="15.75" customHeight="1">
      <c r="A627" s="11">
        <v>8000024.0</v>
      </c>
      <c r="B627" s="8"/>
      <c r="C627" s="8">
        <v>8.0</v>
      </c>
      <c r="D627" s="8" t="s">
        <v>4019</v>
      </c>
      <c r="E627" s="8">
        <v>3.0</v>
      </c>
      <c r="F627" s="8" t="s">
        <v>4154</v>
      </c>
      <c r="G627" s="8">
        <v>4.0</v>
      </c>
      <c r="H627" s="8" t="s">
        <v>4155</v>
      </c>
      <c r="I627" s="47" t="s">
        <v>4156</v>
      </c>
      <c r="J627" s="8">
        <v>6.939924851129E12</v>
      </c>
      <c r="K627" s="47" t="s">
        <v>4156</v>
      </c>
      <c r="L627" s="11" t="s">
        <v>4157</v>
      </c>
      <c r="M627" s="26" t="s">
        <v>4158</v>
      </c>
      <c r="N627" s="11">
        <f t="shared" si="1"/>
        <v>24</v>
      </c>
      <c r="O627" s="8" t="s">
        <v>3274</v>
      </c>
      <c r="P627" s="8" t="s">
        <v>3280</v>
      </c>
      <c r="Q627" s="36">
        <v>990.0</v>
      </c>
      <c r="R627" s="12">
        <f t="shared" si="10"/>
        <v>1148.4</v>
      </c>
      <c r="S627" s="8" t="s">
        <v>238</v>
      </c>
      <c r="T627" s="9" t="s">
        <v>4159</v>
      </c>
      <c r="U627" s="9" t="s">
        <v>4160</v>
      </c>
      <c r="V627" s="13">
        <v>45421.0</v>
      </c>
      <c r="W627" s="11" t="s">
        <v>4161</v>
      </c>
      <c r="X627" s="11"/>
      <c r="Y627" s="14" t="s">
        <v>4162</v>
      </c>
      <c r="Z627" s="11"/>
      <c r="AA627" s="11" t="s">
        <v>4163</v>
      </c>
      <c r="AB627" s="24" t="s">
        <v>4164</v>
      </c>
      <c r="AC627" s="15" t="s">
        <v>4163</v>
      </c>
      <c r="AD627" s="11"/>
      <c r="AE627" s="11"/>
      <c r="AF627" s="11" t="s">
        <v>4165</v>
      </c>
      <c r="AG627" s="8">
        <f>'Disponibilidad en canales comer'!M475</f>
        <v>4</v>
      </c>
      <c r="AH627" s="8">
        <f>COUNTIF('Composición de COMBOS'!B:B,A627)</f>
        <v>0</v>
      </c>
      <c r="AI627" s="8">
        <v>1.0</v>
      </c>
      <c r="AJ627" s="8">
        <v>1.0</v>
      </c>
      <c r="AK627" s="8" t="s">
        <v>75</v>
      </c>
      <c r="AL627" s="19">
        <v>4.5</v>
      </c>
      <c r="AM627" s="27">
        <v>31.0</v>
      </c>
      <c r="AN627" s="27">
        <v>31.0</v>
      </c>
      <c r="AO627" s="27">
        <v>105.2</v>
      </c>
      <c r="AP627" s="19">
        <v>0.0</v>
      </c>
      <c r="AQ627" s="19">
        <v>0.0</v>
      </c>
      <c r="AR627" s="19">
        <v>0.0</v>
      </c>
      <c r="AS627" s="19">
        <v>0.0</v>
      </c>
      <c r="AT627" s="19">
        <v>5.5</v>
      </c>
      <c r="AU627" s="27">
        <v>20.7</v>
      </c>
      <c r="AV627" s="27">
        <v>22.7</v>
      </c>
      <c r="AW627" s="27">
        <v>109.0</v>
      </c>
      <c r="AX627" s="17">
        <f t="shared" si="3"/>
        <v>10.243602</v>
      </c>
      <c r="AY627" s="19">
        <v>0.0</v>
      </c>
      <c r="AZ627" s="19">
        <v>0.0</v>
      </c>
      <c r="BA627" s="19">
        <v>0.0</v>
      </c>
      <c r="BB627" s="19">
        <v>0.0</v>
      </c>
      <c r="BC627" s="17">
        <f t="shared" si="13"/>
        <v>0</v>
      </c>
      <c r="BD627" s="33" t="s">
        <v>76</v>
      </c>
      <c r="BE627" s="22" t="s">
        <v>4166</v>
      </c>
    </row>
    <row r="628" ht="15.75" customHeight="1">
      <c r="A628" s="11">
        <v>8000025.0</v>
      </c>
      <c r="B628" s="8"/>
      <c r="C628" s="8">
        <v>8.0</v>
      </c>
      <c r="D628" s="8" t="s">
        <v>4019</v>
      </c>
      <c r="E628" s="8">
        <v>1.0</v>
      </c>
      <c r="F628" s="8" t="s">
        <v>4020</v>
      </c>
      <c r="G628" s="8">
        <v>3.0</v>
      </c>
      <c r="H628" s="8" t="s">
        <v>4021</v>
      </c>
      <c r="I628" s="11" t="s">
        <v>4167</v>
      </c>
      <c r="J628" s="11">
        <v>8.50033692075E11</v>
      </c>
      <c r="K628" s="8" t="s">
        <v>4167</v>
      </c>
      <c r="L628" s="8" t="s">
        <v>4168</v>
      </c>
      <c r="M628" s="21" t="s">
        <v>4169</v>
      </c>
      <c r="N628" s="11">
        <f t="shared" si="1"/>
        <v>24</v>
      </c>
      <c r="O628" s="8" t="s">
        <v>2980</v>
      </c>
      <c r="P628" s="8" t="s">
        <v>2941</v>
      </c>
      <c r="Q628" s="111">
        <v>3391.03</v>
      </c>
      <c r="R628" s="12">
        <f t="shared" si="10"/>
        <v>3933.5948</v>
      </c>
      <c r="S628" s="8" t="s">
        <v>238</v>
      </c>
      <c r="T628" s="9" t="s">
        <v>4025</v>
      </c>
      <c r="U628" s="9" t="s">
        <v>4026</v>
      </c>
      <c r="V628" s="13">
        <v>45370.0</v>
      </c>
      <c r="W628" s="11" t="s">
        <v>4170</v>
      </c>
      <c r="X628" s="11"/>
      <c r="Y628" s="14" t="s">
        <v>4171</v>
      </c>
      <c r="Z628" s="11"/>
      <c r="AA628" s="11"/>
      <c r="AB628" s="11"/>
      <c r="AC628" s="15"/>
      <c r="AD628" s="11"/>
      <c r="AE628" s="11"/>
      <c r="AF628" s="11" t="s">
        <v>4172</v>
      </c>
      <c r="AG628" s="8">
        <f>'Disponibilidad en canales comer'!M476</f>
        <v>0</v>
      </c>
      <c r="AH628" s="8">
        <f>COUNTIF('Composición de COMBOS'!B:B,A628)</f>
        <v>0</v>
      </c>
      <c r="AI628" s="8">
        <v>1.0</v>
      </c>
      <c r="AJ628" s="8">
        <v>2.0</v>
      </c>
      <c r="AK628" s="8" t="s">
        <v>75</v>
      </c>
      <c r="AL628" s="16">
        <v>9.0</v>
      </c>
      <c r="AM628" s="16">
        <v>20.0</v>
      </c>
      <c r="AN628" s="16">
        <v>80.2</v>
      </c>
      <c r="AO628" s="16">
        <v>29.5</v>
      </c>
      <c r="AP628" s="16">
        <v>26.0</v>
      </c>
      <c r="AQ628" s="16">
        <v>27.0</v>
      </c>
      <c r="AR628" s="16">
        <v>72.0</v>
      </c>
      <c r="AS628" s="16">
        <v>49.5</v>
      </c>
      <c r="AT628" s="16">
        <v>11.5</v>
      </c>
      <c r="AU628" s="16">
        <v>28.5</v>
      </c>
      <c r="AV628" s="16">
        <v>87.5</v>
      </c>
      <c r="AW628" s="16">
        <v>38.0</v>
      </c>
      <c r="AX628" s="17">
        <f t="shared" si="3"/>
        <v>18.9525</v>
      </c>
      <c r="AY628" s="16">
        <v>30.0</v>
      </c>
      <c r="AZ628" s="16">
        <v>30.0</v>
      </c>
      <c r="BA628" s="16">
        <v>83.5</v>
      </c>
      <c r="BB628" s="16">
        <v>54.0</v>
      </c>
      <c r="BC628" s="16">
        <f t="shared" si="13"/>
        <v>27.054</v>
      </c>
      <c r="BD628" s="8" t="s">
        <v>76</v>
      </c>
      <c r="BE628" s="22" t="s">
        <v>4173</v>
      </c>
    </row>
    <row r="629" ht="15.75" customHeight="1">
      <c r="A629" s="11">
        <v>8000026.0</v>
      </c>
      <c r="B629" s="8"/>
      <c r="C629" s="8">
        <v>8.0</v>
      </c>
      <c r="D629" s="8" t="s">
        <v>4019</v>
      </c>
      <c r="E629" s="8">
        <v>1.0</v>
      </c>
      <c r="F629" s="8" t="s">
        <v>4020</v>
      </c>
      <c r="G629" s="8">
        <v>1.0</v>
      </c>
      <c r="H629" s="8" t="s">
        <v>4174</v>
      </c>
      <c r="I629" s="33" t="s">
        <v>4175</v>
      </c>
      <c r="J629" s="33">
        <v>6.938187303932E12</v>
      </c>
      <c r="K629" s="33" t="s">
        <v>4175</v>
      </c>
      <c r="L629" s="8" t="s">
        <v>4176</v>
      </c>
      <c r="M629" s="21" t="s">
        <v>4177</v>
      </c>
      <c r="N629" s="11">
        <f t="shared" si="1"/>
        <v>29</v>
      </c>
      <c r="O629" s="8" t="s">
        <v>3274</v>
      </c>
      <c r="P629" s="8" t="s">
        <v>3280</v>
      </c>
      <c r="Q629" s="36">
        <v>2868.0</v>
      </c>
      <c r="R629" s="12">
        <f t="shared" si="10"/>
        <v>3326.88</v>
      </c>
      <c r="S629" s="8" t="s">
        <v>238</v>
      </c>
      <c r="T629" s="9" t="s">
        <v>4025</v>
      </c>
      <c r="U629" s="9" t="s">
        <v>4026</v>
      </c>
      <c r="V629" s="13">
        <v>45421.0</v>
      </c>
      <c r="W629" s="8" t="s">
        <v>4178</v>
      </c>
      <c r="X629" s="11"/>
      <c r="Y629" s="14" t="s">
        <v>4179</v>
      </c>
      <c r="Z629" s="11" t="s">
        <v>4180</v>
      </c>
      <c r="AA629" s="11" t="s">
        <v>4181</v>
      </c>
      <c r="AB629" s="11"/>
      <c r="AC629" s="15" t="s">
        <v>4178</v>
      </c>
      <c r="AD629" s="11"/>
      <c r="AE629" s="11"/>
      <c r="AF629" s="11" t="s">
        <v>4182</v>
      </c>
      <c r="AG629" s="8">
        <f>'Disponibilidad en canales comer'!M477</f>
        <v>4</v>
      </c>
      <c r="AH629" s="8">
        <f>COUNTIF('Composición de COMBOS'!B:B,A629)</f>
        <v>0</v>
      </c>
      <c r="AI629" s="8">
        <v>1.0</v>
      </c>
      <c r="AJ629" s="8">
        <v>1.0</v>
      </c>
      <c r="AK629" s="8" t="s">
        <v>75</v>
      </c>
      <c r="AL629" s="16">
        <v>20.59</v>
      </c>
      <c r="AM629" s="16">
        <v>40.0</v>
      </c>
      <c r="AN629" s="16">
        <v>47.1</v>
      </c>
      <c r="AO629" s="16">
        <v>34.0</v>
      </c>
      <c r="AP629" s="19">
        <v>0.0</v>
      </c>
      <c r="AQ629" s="19">
        <v>0.0</v>
      </c>
      <c r="AR629" s="19">
        <v>0.0</v>
      </c>
      <c r="AS629" s="19">
        <v>0.0</v>
      </c>
      <c r="AT629" s="16">
        <v>23.32</v>
      </c>
      <c r="AU629" s="16">
        <v>45.2</v>
      </c>
      <c r="AV629" s="16">
        <v>56.1</v>
      </c>
      <c r="AW629" s="16">
        <v>36.7</v>
      </c>
      <c r="AX629" s="17">
        <f t="shared" si="3"/>
        <v>18.6121848</v>
      </c>
      <c r="AY629" s="19">
        <v>0.0</v>
      </c>
      <c r="AZ629" s="19">
        <v>0.0</v>
      </c>
      <c r="BA629" s="19">
        <v>0.0</v>
      </c>
      <c r="BB629" s="19">
        <v>0.0</v>
      </c>
      <c r="BC629" s="17">
        <f t="shared" si="13"/>
        <v>0</v>
      </c>
      <c r="BD629" s="8" t="s">
        <v>76</v>
      </c>
      <c r="BE629" s="22" t="s">
        <v>4183</v>
      </c>
    </row>
    <row r="630" ht="15.75" customHeight="1">
      <c r="A630" s="11">
        <v>8000031.0</v>
      </c>
      <c r="B630" s="8" t="s">
        <v>4184</v>
      </c>
      <c r="C630" s="8">
        <v>8.0</v>
      </c>
      <c r="D630" s="8" t="s">
        <v>4019</v>
      </c>
      <c r="E630" s="8">
        <v>1.0</v>
      </c>
      <c r="F630" s="8" t="s">
        <v>4020</v>
      </c>
      <c r="G630" s="8">
        <v>3.0</v>
      </c>
      <c r="H630" s="8" t="s">
        <v>4021</v>
      </c>
      <c r="I630" s="11" t="s">
        <v>4185</v>
      </c>
      <c r="J630" s="11"/>
      <c r="K630" s="8" t="s">
        <v>4185</v>
      </c>
      <c r="L630" s="8" t="s">
        <v>4186</v>
      </c>
      <c r="M630" s="21" t="s">
        <v>4187</v>
      </c>
      <c r="N630" s="11">
        <f t="shared" si="1"/>
        <v>24</v>
      </c>
      <c r="O630" s="8" t="s">
        <v>2980</v>
      </c>
      <c r="P630" s="8" t="s">
        <v>2941</v>
      </c>
      <c r="Q630" s="12">
        <v>3942.58</v>
      </c>
      <c r="R630" s="12">
        <f t="shared" si="10"/>
        <v>4573.3928</v>
      </c>
      <c r="S630" s="8" t="s">
        <v>68</v>
      </c>
      <c r="T630" s="9" t="s">
        <v>4025</v>
      </c>
      <c r="U630" s="9" t="s">
        <v>4026</v>
      </c>
      <c r="V630" s="13">
        <v>45265.0</v>
      </c>
      <c r="W630" s="11" t="s">
        <v>4188</v>
      </c>
      <c r="X630" s="11"/>
      <c r="Y630" s="23"/>
      <c r="Z630" s="11"/>
      <c r="AA630" s="11"/>
      <c r="AB630" s="11"/>
      <c r="AC630" s="15"/>
      <c r="AD630" s="11"/>
      <c r="AE630" s="11"/>
      <c r="AF630" s="11" t="s">
        <v>4189</v>
      </c>
      <c r="AG630" s="8">
        <f>'Disponibilidad en canales comer'!M478</f>
        <v>0</v>
      </c>
      <c r="AH630" s="8">
        <f>COUNTIF('Composición de COMBOS'!B:B,A630)</f>
        <v>0</v>
      </c>
      <c r="AI630" s="8">
        <v>1.0</v>
      </c>
      <c r="AJ630" s="8">
        <v>2.0</v>
      </c>
      <c r="AK630" s="8" t="s">
        <v>75</v>
      </c>
      <c r="AL630" s="16">
        <v>9.99999999999978E-6</v>
      </c>
      <c r="AM630" s="16">
        <v>9.99999999999978E-6</v>
      </c>
      <c r="AN630" s="16">
        <v>9.99999999999978E-6</v>
      </c>
      <c r="AO630" s="16">
        <v>9.99999999999978E-6</v>
      </c>
      <c r="AP630" s="16">
        <v>9.99999999999978E-6</v>
      </c>
      <c r="AQ630" s="16">
        <v>9.99999999999978E-6</v>
      </c>
      <c r="AR630" s="16">
        <v>9.99999999999978E-6</v>
      </c>
      <c r="AS630" s="16">
        <v>9.99999999999978E-6</v>
      </c>
      <c r="AT630" s="16">
        <v>12.0</v>
      </c>
      <c r="AU630" s="16">
        <v>87.0</v>
      </c>
      <c r="AV630" s="16">
        <v>34.0</v>
      </c>
      <c r="AW630" s="16">
        <v>27.0</v>
      </c>
      <c r="AX630" s="17">
        <f t="shared" si="3"/>
        <v>15.9732</v>
      </c>
      <c r="AY630" s="16">
        <v>26.0</v>
      </c>
      <c r="AZ630" s="16">
        <v>77.0</v>
      </c>
      <c r="BA630" s="16">
        <v>39.0</v>
      </c>
      <c r="BB630" s="16">
        <v>58.0</v>
      </c>
      <c r="BC630" s="16">
        <f t="shared" si="13"/>
        <v>34.8348</v>
      </c>
      <c r="BD630" s="8" t="s">
        <v>76</v>
      </c>
      <c r="BE630" s="37"/>
    </row>
    <row r="631" ht="15.75" customHeight="1">
      <c r="A631" s="11">
        <v>8000041.0</v>
      </c>
      <c r="B631" s="8" t="s">
        <v>4190</v>
      </c>
      <c r="C631" s="8">
        <v>8.0</v>
      </c>
      <c r="D631" s="8" t="s">
        <v>4019</v>
      </c>
      <c r="E631" s="8">
        <v>1.0</v>
      </c>
      <c r="F631" s="8" t="s">
        <v>4020</v>
      </c>
      <c r="G631" s="8">
        <v>3.0</v>
      </c>
      <c r="H631" s="8" t="s">
        <v>4021</v>
      </c>
      <c r="I631" s="11" t="s">
        <v>4191</v>
      </c>
      <c r="J631" s="11"/>
      <c r="K631" s="8" t="s">
        <v>4191</v>
      </c>
      <c r="L631" s="8" t="s">
        <v>4192</v>
      </c>
      <c r="M631" s="21" t="s">
        <v>4193</v>
      </c>
      <c r="N631" s="11">
        <f t="shared" si="1"/>
        <v>24</v>
      </c>
      <c r="O631" s="8" t="s">
        <v>2940</v>
      </c>
      <c r="P631" s="8" t="s">
        <v>2941</v>
      </c>
      <c r="Q631" s="29">
        <v>8240.0</v>
      </c>
      <c r="R631" s="12">
        <f t="shared" si="10"/>
        <v>9558.4</v>
      </c>
      <c r="S631" s="8" t="s">
        <v>68</v>
      </c>
      <c r="T631" s="9" t="s">
        <v>4025</v>
      </c>
      <c r="U631" s="9" t="s">
        <v>4026</v>
      </c>
      <c r="V631" s="13">
        <v>45127.0</v>
      </c>
      <c r="W631" s="11" t="s">
        <v>4194</v>
      </c>
      <c r="X631" s="11"/>
      <c r="Y631" s="23"/>
      <c r="Z631" s="11"/>
      <c r="AA631" s="11"/>
      <c r="AB631" s="11"/>
      <c r="AC631" s="15"/>
      <c r="AD631" s="11"/>
      <c r="AE631" s="11"/>
      <c r="AF631" s="11" t="s">
        <v>4195</v>
      </c>
      <c r="AG631" s="8">
        <f>'Disponibilidad en canales comer'!M479</f>
        <v>0</v>
      </c>
      <c r="AH631" s="8">
        <f>COUNTIF('Composición de COMBOS'!B:B,A631)</f>
        <v>0</v>
      </c>
      <c r="AI631" s="8">
        <v>1.0</v>
      </c>
      <c r="AJ631" s="8">
        <v>2.0</v>
      </c>
      <c r="AK631" s="8" t="s">
        <v>75</v>
      </c>
      <c r="AL631" s="16">
        <v>9.99999999999978E-6</v>
      </c>
      <c r="AM631" s="16">
        <v>9.99999999999978E-6</v>
      </c>
      <c r="AN631" s="16">
        <v>9.99999999999978E-6</v>
      </c>
      <c r="AO631" s="16">
        <v>9.99999999999978E-6</v>
      </c>
      <c r="AP631" s="16">
        <v>9.99999999999978E-6</v>
      </c>
      <c r="AQ631" s="16">
        <v>9.99999999999978E-6</v>
      </c>
      <c r="AR631" s="16">
        <v>9.99999999999978E-6</v>
      </c>
      <c r="AS631" s="16">
        <v>9.99999999999978E-6</v>
      </c>
      <c r="AT631" s="16">
        <v>14.0</v>
      </c>
      <c r="AU631" s="16">
        <v>104.0</v>
      </c>
      <c r="AV631" s="16">
        <v>30.0</v>
      </c>
      <c r="AW631" s="16">
        <v>38.0</v>
      </c>
      <c r="AX631" s="17">
        <f t="shared" si="3"/>
        <v>23.712</v>
      </c>
      <c r="AY631" s="16">
        <v>33.0</v>
      </c>
      <c r="AZ631" s="16">
        <v>90.0</v>
      </c>
      <c r="BA631" s="16">
        <v>35.0</v>
      </c>
      <c r="BB631" s="16">
        <v>59.0</v>
      </c>
      <c r="BC631" s="16">
        <f t="shared" si="13"/>
        <v>37.17</v>
      </c>
      <c r="BD631" s="8" t="s">
        <v>2946</v>
      </c>
      <c r="BE631" s="37"/>
    </row>
    <row r="632" ht="15.75" customHeight="1">
      <c r="A632" s="11">
        <v>8000043.0</v>
      </c>
      <c r="B632" s="8" t="s">
        <v>4196</v>
      </c>
      <c r="C632" s="8">
        <v>8.0</v>
      </c>
      <c r="D632" s="8" t="s">
        <v>4019</v>
      </c>
      <c r="E632" s="8">
        <v>1.0</v>
      </c>
      <c r="F632" s="8" t="s">
        <v>4020</v>
      </c>
      <c r="G632" s="8">
        <v>3.0</v>
      </c>
      <c r="H632" s="8" t="s">
        <v>4021</v>
      </c>
      <c r="I632" s="11" t="s">
        <v>4197</v>
      </c>
      <c r="J632" s="11"/>
      <c r="K632" s="8" t="s">
        <v>4197</v>
      </c>
      <c r="L632" s="8" t="s">
        <v>4198</v>
      </c>
      <c r="M632" s="21" t="s">
        <v>4199</v>
      </c>
      <c r="N632" s="11">
        <f t="shared" si="1"/>
        <v>24</v>
      </c>
      <c r="O632" s="8" t="s">
        <v>2940</v>
      </c>
      <c r="P632" s="8" t="s">
        <v>2941</v>
      </c>
      <c r="Q632" s="29">
        <v>10760.0</v>
      </c>
      <c r="R632" s="12">
        <f t="shared" si="10"/>
        <v>12481.6</v>
      </c>
      <c r="S632" s="8" t="s">
        <v>68</v>
      </c>
      <c r="T632" s="9" t="s">
        <v>4025</v>
      </c>
      <c r="U632" s="9" t="s">
        <v>4026</v>
      </c>
      <c r="V632" s="13">
        <v>45124.0</v>
      </c>
      <c r="W632" s="11" t="s">
        <v>4200</v>
      </c>
      <c r="X632" s="11"/>
      <c r="Y632" s="23"/>
      <c r="Z632" s="11"/>
      <c r="AA632" s="11"/>
      <c r="AB632" s="11"/>
      <c r="AC632" s="15"/>
      <c r="AD632" s="11"/>
      <c r="AE632" s="11"/>
      <c r="AF632" s="11" t="s">
        <v>4201</v>
      </c>
      <c r="AG632" s="8">
        <f>'Disponibilidad en canales comer'!M480</f>
        <v>0</v>
      </c>
      <c r="AH632" s="8">
        <f>COUNTIF('Composición de COMBOS'!B:B,A632)</f>
        <v>0</v>
      </c>
      <c r="AI632" s="8">
        <v>1.0</v>
      </c>
      <c r="AJ632" s="8">
        <v>2.0</v>
      </c>
      <c r="AK632" s="8" t="s">
        <v>75</v>
      </c>
      <c r="AL632" s="16">
        <v>9.99999999999978E-6</v>
      </c>
      <c r="AM632" s="16">
        <v>9.99999999999978E-6</v>
      </c>
      <c r="AN632" s="16">
        <v>9.99999999999978E-6</v>
      </c>
      <c r="AO632" s="16">
        <v>9.99999999999978E-6</v>
      </c>
      <c r="AP632" s="16">
        <v>9.99999999999978E-6</v>
      </c>
      <c r="AQ632" s="16">
        <v>9.99999999999978E-6</v>
      </c>
      <c r="AR632" s="16">
        <v>9.99999999999978E-6</v>
      </c>
      <c r="AS632" s="16">
        <v>9.99999999999978E-6</v>
      </c>
      <c r="AT632" s="16">
        <v>17.0</v>
      </c>
      <c r="AU632" s="16">
        <v>112.0</v>
      </c>
      <c r="AV632" s="16">
        <v>31.0</v>
      </c>
      <c r="AW632" s="16">
        <v>41.0</v>
      </c>
      <c r="AX632" s="17">
        <f t="shared" si="3"/>
        <v>28.4704</v>
      </c>
      <c r="AY632" s="16">
        <v>43.0</v>
      </c>
      <c r="AZ632" s="16">
        <v>97.0</v>
      </c>
      <c r="BA632" s="16">
        <v>40.0</v>
      </c>
      <c r="BB632" s="16">
        <v>77.0</v>
      </c>
      <c r="BC632" s="16">
        <f t="shared" si="13"/>
        <v>59.752</v>
      </c>
      <c r="BD632" s="8" t="s">
        <v>2946</v>
      </c>
      <c r="BE632" s="37"/>
    </row>
    <row r="633" ht="15.75" customHeight="1">
      <c r="A633" s="11">
        <v>8000045.0</v>
      </c>
      <c r="B633" s="8" t="s">
        <v>4202</v>
      </c>
      <c r="C633" s="8">
        <v>8.0</v>
      </c>
      <c r="D633" s="8" t="s">
        <v>4019</v>
      </c>
      <c r="E633" s="8">
        <v>1.0</v>
      </c>
      <c r="F633" s="8" t="s">
        <v>4020</v>
      </c>
      <c r="G633" s="8">
        <v>3.0</v>
      </c>
      <c r="H633" s="8" t="s">
        <v>4021</v>
      </c>
      <c r="I633" s="11" t="s">
        <v>4203</v>
      </c>
      <c r="J633" s="11">
        <v>8.50033692266E11</v>
      </c>
      <c r="K633" s="8" t="s">
        <v>4203</v>
      </c>
      <c r="L633" s="8" t="s">
        <v>4204</v>
      </c>
      <c r="M633" s="21" t="s">
        <v>4205</v>
      </c>
      <c r="N633" s="11">
        <f t="shared" si="1"/>
        <v>24</v>
      </c>
      <c r="O633" s="8" t="s">
        <v>2940</v>
      </c>
      <c r="P633" s="8" t="s">
        <v>2941</v>
      </c>
      <c r="Q633" s="29">
        <v>5960.0</v>
      </c>
      <c r="R633" s="12">
        <f t="shared" si="10"/>
        <v>6913.6</v>
      </c>
      <c r="S633" s="8" t="s">
        <v>238</v>
      </c>
      <c r="T633" s="9" t="s">
        <v>4025</v>
      </c>
      <c r="U633" s="9" t="s">
        <v>4026</v>
      </c>
      <c r="V633" s="13">
        <v>45119.0</v>
      </c>
      <c r="W633" s="11" t="s">
        <v>4206</v>
      </c>
      <c r="X633" s="11"/>
      <c r="Y633" s="23"/>
      <c r="Z633" s="11"/>
      <c r="AA633" s="11"/>
      <c r="AB633" s="11"/>
      <c r="AC633" s="15"/>
      <c r="AD633" s="11"/>
      <c r="AE633" s="11"/>
      <c r="AF633" s="11" t="s">
        <v>4207</v>
      </c>
      <c r="AG633" s="8">
        <f>'Disponibilidad en canales comer'!M481</f>
        <v>0</v>
      </c>
      <c r="AH633" s="8">
        <f>COUNTIF('Composición de COMBOS'!B:B,A633)</f>
        <v>0</v>
      </c>
      <c r="AI633" s="8">
        <v>1.0</v>
      </c>
      <c r="AJ633" s="8">
        <v>2.0</v>
      </c>
      <c r="AK633" s="8" t="s">
        <v>75</v>
      </c>
      <c r="AL633" s="16">
        <v>9.99999999999978E-6</v>
      </c>
      <c r="AM633" s="16">
        <v>20.0</v>
      </c>
      <c r="AN633" s="16">
        <v>75.0</v>
      </c>
      <c r="AO633" s="16">
        <v>28.5</v>
      </c>
      <c r="AP633" s="16">
        <v>9.99999999999978E-6</v>
      </c>
      <c r="AQ633" s="16">
        <v>27.9</v>
      </c>
      <c r="AR633" s="16">
        <v>70.5</v>
      </c>
      <c r="AS633" s="16">
        <v>53.0</v>
      </c>
      <c r="AT633" s="16">
        <v>10.0</v>
      </c>
      <c r="AU633" s="16">
        <v>26.5</v>
      </c>
      <c r="AV633" s="16">
        <v>80.0</v>
      </c>
      <c r="AW633" s="16">
        <v>34.5</v>
      </c>
      <c r="AX633" s="17">
        <f t="shared" si="3"/>
        <v>14.628</v>
      </c>
      <c r="AY633" s="16">
        <v>23.0</v>
      </c>
      <c r="AZ633" s="16">
        <v>34.5</v>
      </c>
      <c r="BA633" s="16">
        <v>82.5</v>
      </c>
      <c r="BB633" s="16">
        <v>59.5</v>
      </c>
      <c r="BC633" s="16">
        <f t="shared" si="13"/>
        <v>33.870375</v>
      </c>
      <c r="BD633" s="8" t="s">
        <v>2946</v>
      </c>
      <c r="BE633" s="37"/>
    </row>
    <row r="634" ht="15.75" customHeight="1">
      <c r="A634" s="11">
        <v>8000047.0</v>
      </c>
      <c r="B634" s="8" t="s">
        <v>4208</v>
      </c>
      <c r="C634" s="8">
        <v>8.0</v>
      </c>
      <c r="D634" s="8" t="s">
        <v>4019</v>
      </c>
      <c r="E634" s="8">
        <v>1.0</v>
      </c>
      <c r="F634" s="8" t="s">
        <v>4020</v>
      </c>
      <c r="G634" s="8">
        <v>3.0</v>
      </c>
      <c r="H634" s="8" t="s">
        <v>4021</v>
      </c>
      <c r="I634" s="11" t="s">
        <v>4209</v>
      </c>
      <c r="J634" s="11">
        <v>8.53244008499E11</v>
      </c>
      <c r="K634" s="8" t="s">
        <v>4209</v>
      </c>
      <c r="L634" s="8" t="s">
        <v>4210</v>
      </c>
      <c r="M634" s="21" t="s">
        <v>4211</v>
      </c>
      <c r="N634" s="11">
        <f t="shared" si="1"/>
        <v>24</v>
      </c>
      <c r="O634" s="8" t="s">
        <v>2980</v>
      </c>
      <c r="P634" s="8" t="s">
        <v>2941</v>
      </c>
      <c r="Q634" s="111">
        <v>4114.79</v>
      </c>
      <c r="R634" s="12">
        <f t="shared" si="10"/>
        <v>4773.1564</v>
      </c>
      <c r="S634" s="8" t="s">
        <v>68</v>
      </c>
      <c r="T634" s="9" t="s">
        <v>4025</v>
      </c>
      <c r="U634" s="9" t="s">
        <v>4026</v>
      </c>
      <c r="V634" s="13">
        <v>45156.0</v>
      </c>
      <c r="W634" s="11" t="s">
        <v>4212</v>
      </c>
      <c r="X634" s="11"/>
      <c r="Y634" s="23"/>
      <c r="Z634" s="11"/>
      <c r="AA634" s="11"/>
      <c r="AB634" s="11"/>
      <c r="AC634" s="15"/>
      <c r="AD634" s="11"/>
      <c r="AE634" s="11"/>
      <c r="AF634" s="11" t="s">
        <v>4213</v>
      </c>
      <c r="AG634" s="8">
        <f>'Disponibilidad en canales comer'!M482</f>
        <v>0</v>
      </c>
      <c r="AH634" s="8">
        <f>COUNTIF('Composición de COMBOS'!B:B,A634)</f>
        <v>0</v>
      </c>
      <c r="AI634" s="8">
        <v>1.0</v>
      </c>
      <c r="AJ634" s="8">
        <v>2.0</v>
      </c>
      <c r="AK634" s="8" t="s">
        <v>75</v>
      </c>
      <c r="AL634" s="16">
        <v>9.99999999999978E-6</v>
      </c>
      <c r="AM634" s="16">
        <v>9.99999999999978E-6</v>
      </c>
      <c r="AN634" s="16">
        <v>9.99999999999978E-6</v>
      </c>
      <c r="AO634" s="16">
        <v>9.99999999999978E-6</v>
      </c>
      <c r="AP634" s="16">
        <v>9.99999999999978E-6</v>
      </c>
      <c r="AQ634" s="16">
        <v>9.99999999999978E-6</v>
      </c>
      <c r="AR634" s="16">
        <v>9.99999999999978E-6</v>
      </c>
      <c r="AS634" s="16">
        <v>9.99999999999978E-6</v>
      </c>
      <c r="AT634" s="16">
        <v>10.0</v>
      </c>
      <c r="AU634" s="16">
        <v>80.0</v>
      </c>
      <c r="AV634" s="16">
        <v>27.0</v>
      </c>
      <c r="AW634" s="16">
        <v>35.0</v>
      </c>
      <c r="AX634" s="17">
        <f t="shared" si="3"/>
        <v>15.12</v>
      </c>
      <c r="AY634" s="16">
        <v>23.0</v>
      </c>
      <c r="AZ634" s="16">
        <v>83.0</v>
      </c>
      <c r="BA634" s="16">
        <v>35.0</v>
      </c>
      <c r="BB634" s="16">
        <v>60.0</v>
      </c>
      <c r="BC634" s="16">
        <f t="shared" si="13"/>
        <v>34.86</v>
      </c>
      <c r="BD634" s="8" t="s">
        <v>76</v>
      </c>
      <c r="BE634" s="22" t="s">
        <v>4214</v>
      </c>
    </row>
    <row r="635" ht="15.75" customHeight="1">
      <c r="A635" s="11">
        <v>8000048.0</v>
      </c>
      <c r="B635" s="8" t="s">
        <v>4215</v>
      </c>
      <c r="C635" s="8">
        <v>8.0</v>
      </c>
      <c r="D635" s="8" t="s">
        <v>4019</v>
      </c>
      <c r="E635" s="8">
        <v>1.0</v>
      </c>
      <c r="F635" s="8" t="s">
        <v>4020</v>
      </c>
      <c r="G635" s="8">
        <v>3.0</v>
      </c>
      <c r="H635" s="8" t="s">
        <v>4021</v>
      </c>
      <c r="I635" s="11" t="s">
        <v>4216</v>
      </c>
      <c r="J635" s="11">
        <v>8.53244008192E11</v>
      </c>
      <c r="K635" s="8" t="s">
        <v>4216</v>
      </c>
      <c r="L635" s="8" t="s">
        <v>4217</v>
      </c>
      <c r="M635" s="21" t="s">
        <v>4218</v>
      </c>
      <c r="N635" s="11">
        <f t="shared" si="1"/>
        <v>24</v>
      </c>
      <c r="O635" s="8" t="s">
        <v>2980</v>
      </c>
      <c r="P635" s="8" t="s">
        <v>2941</v>
      </c>
      <c r="Q635" s="111">
        <v>3813.83</v>
      </c>
      <c r="R635" s="12">
        <f t="shared" si="10"/>
        <v>4424.0428</v>
      </c>
      <c r="S635" s="8" t="s">
        <v>238</v>
      </c>
      <c r="T635" s="9" t="s">
        <v>4025</v>
      </c>
      <c r="U635" s="9" t="s">
        <v>4026</v>
      </c>
      <c r="V635" s="13">
        <v>45265.0</v>
      </c>
      <c r="W635" s="11" t="s">
        <v>4219</v>
      </c>
      <c r="X635" s="11"/>
      <c r="Y635" s="14" t="s">
        <v>4220</v>
      </c>
      <c r="Z635" s="11"/>
      <c r="AA635" s="11"/>
      <c r="AB635" s="11"/>
      <c r="AC635" s="15"/>
      <c r="AD635" s="11"/>
      <c r="AE635" s="11"/>
      <c r="AF635" s="11" t="s">
        <v>4221</v>
      </c>
      <c r="AG635" s="8">
        <f>'Disponibilidad en canales comer'!M483</f>
        <v>0</v>
      </c>
      <c r="AH635" s="8">
        <f>COUNTIF('Composición de COMBOS'!B:B,A635)</f>
        <v>0</v>
      </c>
      <c r="AI635" s="8">
        <v>1.0</v>
      </c>
      <c r="AJ635" s="8">
        <v>2.0</v>
      </c>
      <c r="AK635" s="8" t="s">
        <v>75</v>
      </c>
      <c r="AL635" s="16">
        <v>9.99999999999978E-6</v>
      </c>
      <c r="AM635" s="16">
        <v>9.99999999999978E-6</v>
      </c>
      <c r="AN635" s="16">
        <v>9.99999999999978E-6</v>
      </c>
      <c r="AO635" s="16">
        <v>9.99999999999978E-6</v>
      </c>
      <c r="AP635" s="16">
        <v>9.99999999999978E-6</v>
      </c>
      <c r="AQ635" s="16">
        <v>9.99999999999978E-6</v>
      </c>
      <c r="AR635" s="16">
        <v>9.99999999999978E-6</v>
      </c>
      <c r="AS635" s="16">
        <v>9.99999999999978E-6</v>
      </c>
      <c r="AT635" s="16">
        <v>10.0</v>
      </c>
      <c r="AU635" s="16">
        <v>80.0</v>
      </c>
      <c r="AV635" s="16">
        <v>27.0</v>
      </c>
      <c r="AW635" s="16">
        <v>35.0</v>
      </c>
      <c r="AX635" s="17">
        <f t="shared" si="3"/>
        <v>15.12</v>
      </c>
      <c r="AY635" s="16">
        <v>23.0</v>
      </c>
      <c r="AZ635" s="16">
        <v>83.0</v>
      </c>
      <c r="BA635" s="16">
        <v>35.0</v>
      </c>
      <c r="BB635" s="16">
        <v>60.0</v>
      </c>
      <c r="BC635" s="16">
        <f t="shared" si="13"/>
        <v>34.86</v>
      </c>
      <c r="BD635" s="8" t="s">
        <v>76</v>
      </c>
      <c r="BE635" s="22" t="s">
        <v>4222</v>
      </c>
    </row>
    <row r="636" ht="15.75" customHeight="1">
      <c r="A636" s="11">
        <v>8000051.0</v>
      </c>
      <c r="B636" s="8" t="s">
        <v>4223</v>
      </c>
      <c r="C636" s="8">
        <v>8.0</v>
      </c>
      <c r="D636" s="8" t="s">
        <v>4019</v>
      </c>
      <c r="E636" s="8">
        <v>1.0</v>
      </c>
      <c r="F636" s="8" t="s">
        <v>4020</v>
      </c>
      <c r="G636" s="8">
        <v>3.0</v>
      </c>
      <c r="H636" s="8" t="s">
        <v>4021</v>
      </c>
      <c r="I636" s="11" t="s">
        <v>4224</v>
      </c>
      <c r="J636" s="11">
        <v>8.50033692242E11</v>
      </c>
      <c r="K636" s="8" t="s">
        <v>4224</v>
      </c>
      <c r="L636" s="8" t="s">
        <v>4225</v>
      </c>
      <c r="M636" s="21" t="s">
        <v>4226</v>
      </c>
      <c r="N636" s="11">
        <f t="shared" si="1"/>
        <v>24</v>
      </c>
      <c r="O636" s="8" t="s">
        <v>2940</v>
      </c>
      <c r="P636" s="8" t="s">
        <v>2941</v>
      </c>
      <c r="Q636" s="29">
        <v>10760.0</v>
      </c>
      <c r="R636" s="12">
        <f t="shared" si="10"/>
        <v>12481.6</v>
      </c>
      <c r="S636" s="8" t="s">
        <v>238</v>
      </c>
      <c r="T636" s="9" t="s">
        <v>4025</v>
      </c>
      <c r="U636" s="9" t="s">
        <v>4026</v>
      </c>
      <c r="V636" s="13">
        <v>45119.0</v>
      </c>
      <c r="W636" s="11" t="s">
        <v>4227</v>
      </c>
      <c r="X636" s="11"/>
      <c r="Y636" s="23"/>
      <c r="Z636" s="11"/>
      <c r="AA636" s="11"/>
      <c r="AB636" s="11"/>
      <c r="AC636" s="15"/>
      <c r="AD636" s="11"/>
      <c r="AE636" s="11"/>
      <c r="AF636" s="11" t="s">
        <v>4228</v>
      </c>
      <c r="AG636" s="8">
        <f>'Disponibilidad en canales comer'!M484</f>
        <v>0</v>
      </c>
      <c r="AH636" s="8">
        <f>COUNTIF('Composición de COMBOS'!B:B,A636)</f>
        <v>0</v>
      </c>
      <c r="AI636" s="8">
        <v>1.0</v>
      </c>
      <c r="AJ636" s="8">
        <v>2.0</v>
      </c>
      <c r="AK636" s="8" t="s">
        <v>75</v>
      </c>
      <c r="AL636" s="16">
        <v>9.99999999999978E-6</v>
      </c>
      <c r="AM636" s="16">
        <v>23.3</v>
      </c>
      <c r="AN636" s="16">
        <v>108.2</v>
      </c>
      <c r="AO636" s="16">
        <v>33.0</v>
      </c>
      <c r="AP636" s="16">
        <v>40.0</v>
      </c>
      <c r="AQ636" s="16">
        <v>31.0</v>
      </c>
      <c r="AR636" s="16">
        <v>82.5</v>
      </c>
      <c r="AS636" s="16">
        <v>65.5</v>
      </c>
      <c r="AT636" s="16">
        <v>17.0</v>
      </c>
      <c r="AU636" s="16">
        <v>31.2</v>
      </c>
      <c r="AV636" s="16">
        <v>115.5</v>
      </c>
      <c r="AW636" s="16">
        <v>39.7</v>
      </c>
      <c r="AX636" s="17">
        <f t="shared" si="3"/>
        <v>28.612584</v>
      </c>
      <c r="AY636" s="16">
        <v>43.0</v>
      </c>
      <c r="AZ636" s="16">
        <v>43.5</v>
      </c>
      <c r="BA636" s="16">
        <v>94.5</v>
      </c>
      <c r="BB636" s="16">
        <v>72.5</v>
      </c>
      <c r="BC636" s="16">
        <f t="shared" si="13"/>
        <v>59.605875</v>
      </c>
      <c r="BD636" s="8" t="s">
        <v>2946</v>
      </c>
      <c r="BE636" s="37"/>
    </row>
    <row r="637" ht="15.75" customHeight="1">
      <c r="A637" s="11">
        <v>8000053.0</v>
      </c>
      <c r="B637" s="8" t="s">
        <v>4229</v>
      </c>
      <c r="C637" s="8">
        <v>8.0</v>
      </c>
      <c r="D637" s="8" t="s">
        <v>4019</v>
      </c>
      <c r="E637" s="8">
        <v>1.0</v>
      </c>
      <c r="F637" s="8" t="s">
        <v>4020</v>
      </c>
      <c r="G637" s="8">
        <v>3.0</v>
      </c>
      <c r="H637" s="8" t="s">
        <v>4021</v>
      </c>
      <c r="I637" s="11" t="s">
        <v>4230</v>
      </c>
      <c r="J637" s="11">
        <v>8.50007449025E11</v>
      </c>
      <c r="K637" s="8" t="s">
        <v>4230</v>
      </c>
      <c r="L637" s="8" t="s">
        <v>4231</v>
      </c>
      <c r="M637" s="21" t="s">
        <v>4232</v>
      </c>
      <c r="N637" s="11">
        <f t="shared" si="1"/>
        <v>24</v>
      </c>
      <c r="O637" s="8" t="s">
        <v>2940</v>
      </c>
      <c r="P637" s="8" t="s">
        <v>2941</v>
      </c>
      <c r="Q637" s="29">
        <v>4970.0</v>
      </c>
      <c r="R637" s="12">
        <f t="shared" si="10"/>
        <v>5765.2</v>
      </c>
      <c r="S637" s="8" t="s">
        <v>68</v>
      </c>
      <c r="T637" s="9" t="s">
        <v>4025</v>
      </c>
      <c r="U637" s="9" t="s">
        <v>4026</v>
      </c>
      <c r="V637" s="13">
        <v>45120.0</v>
      </c>
      <c r="W637" s="11" t="s">
        <v>4233</v>
      </c>
      <c r="X637" s="11"/>
      <c r="Y637" s="23"/>
      <c r="Z637" s="11"/>
      <c r="AA637" s="11"/>
      <c r="AB637" s="11"/>
      <c r="AC637" s="15"/>
      <c r="AD637" s="11"/>
      <c r="AE637" s="11"/>
      <c r="AF637" s="11" t="s">
        <v>4234</v>
      </c>
      <c r="AG637" s="8">
        <f>'Disponibilidad en canales comer'!M485</f>
        <v>0</v>
      </c>
      <c r="AH637" s="8">
        <f>COUNTIF('Composición de COMBOS'!B:B,A637)</f>
        <v>0</v>
      </c>
      <c r="AI637" s="8">
        <v>1.0</v>
      </c>
      <c r="AJ637" s="8">
        <v>2.0</v>
      </c>
      <c r="AK637" s="8" t="s">
        <v>75</v>
      </c>
      <c r="AL637" s="16">
        <v>9.0</v>
      </c>
      <c r="AM637" s="16">
        <v>18.9</v>
      </c>
      <c r="AN637" s="16">
        <v>80.2</v>
      </c>
      <c r="AO637" s="16">
        <v>29.7</v>
      </c>
      <c r="AP637" s="16">
        <v>29.0</v>
      </c>
      <c r="AQ637" s="16">
        <v>27.0</v>
      </c>
      <c r="AR637" s="16">
        <v>72.0</v>
      </c>
      <c r="AS637" s="16">
        <v>49.5</v>
      </c>
      <c r="AT637" s="16">
        <v>12.0</v>
      </c>
      <c r="AU637" s="16">
        <v>28.5</v>
      </c>
      <c r="AV637" s="16">
        <v>87.5</v>
      </c>
      <c r="AW637" s="16">
        <v>38.0</v>
      </c>
      <c r="AX637" s="17">
        <f t="shared" si="3"/>
        <v>18.9525</v>
      </c>
      <c r="AY637" s="16">
        <v>32.0</v>
      </c>
      <c r="AZ637" s="16">
        <v>30.0</v>
      </c>
      <c r="BA637" s="16">
        <v>83.5</v>
      </c>
      <c r="BB637" s="16">
        <v>54.0</v>
      </c>
      <c r="BC637" s="16">
        <f t="shared" si="13"/>
        <v>27.054</v>
      </c>
      <c r="BD637" s="8" t="s">
        <v>2946</v>
      </c>
      <c r="BE637" s="37"/>
    </row>
    <row r="638" ht="15.75" customHeight="1">
      <c r="A638" s="11">
        <v>8000055.0</v>
      </c>
      <c r="B638" s="8" t="s">
        <v>4235</v>
      </c>
      <c r="C638" s="8">
        <v>8.0</v>
      </c>
      <c r="D638" s="8" t="s">
        <v>4019</v>
      </c>
      <c r="E638" s="8">
        <v>1.0</v>
      </c>
      <c r="F638" s="8" t="s">
        <v>4020</v>
      </c>
      <c r="G638" s="8">
        <v>3.0</v>
      </c>
      <c r="H638" s="8" t="s">
        <v>4021</v>
      </c>
      <c r="I638" s="11" t="s">
        <v>4236</v>
      </c>
      <c r="J638" s="11">
        <v>8.50007449032E11</v>
      </c>
      <c r="K638" s="8" t="s">
        <v>4236</v>
      </c>
      <c r="L638" s="8" t="s">
        <v>4237</v>
      </c>
      <c r="M638" s="21" t="s">
        <v>4238</v>
      </c>
      <c r="N638" s="11">
        <f t="shared" si="1"/>
        <v>24</v>
      </c>
      <c r="O638" s="8" t="s">
        <v>2980</v>
      </c>
      <c r="P638" s="8" t="s">
        <v>2941</v>
      </c>
      <c r="Q638" s="111">
        <v>4260.28</v>
      </c>
      <c r="R638" s="12">
        <f t="shared" si="10"/>
        <v>4941.9248</v>
      </c>
      <c r="S638" s="8" t="s">
        <v>68</v>
      </c>
      <c r="T638" s="9" t="s">
        <v>4025</v>
      </c>
      <c r="U638" s="9" t="s">
        <v>4026</v>
      </c>
      <c r="V638" s="13">
        <v>45126.0</v>
      </c>
      <c r="W638" s="11" t="s">
        <v>4239</v>
      </c>
      <c r="X638" s="11"/>
      <c r="Y638" s="23"/>
      <c r="Z638" s="11"/>
      <c r="AA638" s="11"/>
      <c r="AB638" s="11"/>
      <c r="AC638" s="15"/>
      <c r="AD638" s="11"/>
      <c r="AE638" s="11"/>
      <c r="AF638" s="11" t="s">
        <v>4240</v>
      </c>
      <c r="AG638" s="8">
        <f>'Disponibilidad en canales comer'!M486</f>
        <v>0</v>
      </c>
      <c r="AH638" s="8">
        <f>COUNTIF('Composición de COMBOS'!B:B,A638)</f>
        <v>0</v>
      </c>
      <c r="AI638" s="8">
        <v>1.0</v>
      </c>
      <c r="AJ638" s="8">
        <v>2.0</v>
      </c>
      <c r="AK638" s="8" t="s">
        <v>75</v>
      </c>
      <c r="AL638" s="16">
        <v>9.0</v>
      </c>
      <c r="AM638" s="16">
        <v>18.9</v>
      </c>
      <c r="AN638" s="16">
        <v>80.2</v>
      </c>
      <c r="AO638" s="16">
        <v>29.7</v>
      </c>
      <c r="AP638" s="16">
        <v>29.0</v>
      </c>
      <c r="AQ638" s="16">
        <v>27.0</v>
      </c>
      <c r="AR638" s="16">
        <v>72.0</v>
      </c>
      <c r="AS638" s="16">
        <v>49.5</v>
      </c>
      <c r="AT638" s="16">
        <v>12.0</v>
      </c>
      <c r="AU638" s="16">
        <v>28.5</v>
      </c>
      <c r="AV638" s="16">
        <v>87.5</v>
      </c>
      <c r="AW638" s="16">
        <v>38.0</v>
      </c>
      <c r="AX638" s="17">
        <f t="shared" si="3"/>
        <v>18.9525</v>
      </c>
      <c r="AY638" s="16">
        <v>32.0</v>
      </c>
      <c r="AZ638" s="16">
        <v>30.0</v>
      </c>
      <c r="BA638" s="16">
        <v>83.5</v>
      </c>
      <c r="BB638" s="16">
        <v>54.0</v>
      </c>
      <c r="BC638" s="16">
        <f t="shared" si="13"/>
        <v>27.054</v>
      </c>
      <c r="BD638" s="8" t="s">
        <v>76</v>
      </c>
      <c r="BE638" s="22" t="s">
        <v>4241</v>
      </c>
    </row>
    <row r="639" ht="15.75" customHeight="1">
      <c r="A639" s="11">
        <v>8000056.0</v>
      </c>
      <c r="B639" s="8" t="s">
        <v>4242</v>
      </c>
      <c r="C639" s="8">
        <v>8.0</v>
      </c>
      <c r="D639" s="8" t="s">
        <v>4019</v>
      </c>
      <c r="E639" s="8">
        <v>1.0</v>
      </c>
      <c r="F639" s="8" t="s">
        <v>4020</v>
      </c>
      <c r="G639" s="8">
        <v>3.0</v>
      </c>
      <c r="H639" s="8" t="s">
        <v>4021</v>
      </c>
      <c r="I639" s="11" t="s">
        <v>4243</v>
      </c>
      <c r="J639" s="11">
        <v>8.50007449018E11</v>
      </c>
      <c r="K639" s="8" t="s">
        <v>4243</v>
      </c>
      <c r="L639" s="8" t="s">
        <v>4244</v>
      </c>
      <c r="M639" s="21" t="s">
        <v>4245</v>
      </c>
      <c r="N639" s="11">
        <f t="shared" si="1"/>
        <v>24</v>
      </c>
      <c r="O639" s="8" t="s">
        <v>2940</v>
      </c>
      <c r="P639" s="8" t="s">
        <v>2941</v>
      </c>
      <c r="Q639" s="29">
        <v>4500.0</v>
      </c>
      <c r="R639" s="12">
        <f t="shared" si="10"/>
        <v>5220</v>
      </c>
      <c r="S639" s="8" t="s">
        <v>68</v>
      </c>
      <c r="T639" s="9" t="s">
        <v>4025</v>
      </c>
      <c r="U639" s="9" t="s">
        <v>4026</v>
      </c>
      <c r="V639" s="13">
        <v>45124.0</v>
      </c>
      <c r="W639" s="11" t="s">
        <v>4246</v>
      </c>
      <c r="X639" s="11"/>
      <c r="Y639" s="23"/>
      <c r="Z639" s="11"/>
      <c r="AA639" s="11"/>
      <c r="AB639" s="11"/>
      <c r="AC639" s="15"/>
      <c r="AD639" s="11"/>
      <c r="AE639" s="11"/>
      <c r="AF639" s="11" t="s">
        <v>4247</v>
      </c>
      <c r="AG639" s="8">
        <f>'Disponibilidad en canales comer'!M487</f>
        <v>0</v>
      </c>
      <c r="AH639" s="8">
        <f>COUNTIF('Composición de COMBOS'!B:B,A639)</f>
        <v>0</v>
      </c>
      <c r="AI639" s="8">
        <v>1.0</v>
      </c>
      <c r="AJ639" s="8">
        <v>2.0</v>
      </c>
      <c r="AK639" s="8" t="s">
        <v>75</v>
      </c>
      <c r="AL639" s="16">
        <v>9.0</v>
      </c>
      <c r="AM639" s="16">
        <v>18.9</v>
      </c>
      <c r="AN639" s="16">
        <v>80.2</v>
      </c>
      <c r="AO639" s="16">
        <v>29.7</v>
      </c>
      <c r="AP639" s="16">
        <v>29.0</v>
      </c>
      <c r="AQ639" s="16">
        <v>27.0</v>
      </c>
      <c r="AR639" s="16">
        <v>72.0</v>
      </c>
      <c r="AS639" s="16">
        <v>49.5</v>
      </c>
      <c r="AT639" s="16">
        <v>12.0</v>
      </c>
      <c r="AU639" s="16">
        <v>28.5</v>
      </c>
      <c r="AV639" s="16">
        <v>87.5</v>
      </c>
      <c r="AW639" s="16">
        <v>38.0</v>
      </c>
      <c r="AX639" s="17">
        <f t="shared" si="3"/>
        <v>18.9525</v>
      </c>
      <c r="AY639" s="16">
        <v>32.0</v>
      </c>
      <c r="AZ639" s="16">
        <v>30.0</v>
      </c>
      <c r="BA639" s="16">
        <v>83.5</v>
      </c>
      <c r="BB639" s="16">
        <v>54.0</v>
      </c>
      <c r="BC639" s="16">
        <f t="shared" si="13"/>
        <v>27.054</v>
      </c>
      <c r="BD639" s="8" t="s">
        <v>2946</v>
      </c>
      <c r="BE639" s="37"/>
    </row>
    <row r="640" ht="15.75" customHeight="1">
      <c r="A640" s="11">
        <v>8000057.0</v>
      </c>
      <c r="B640" s="8" t="s">
        <v>4248</v>
      </c>
      <c r="C640" s="8">
        <v>8.0</v>
      </c>
      <c r="D640" s="8" t="s">
        <v>4019</v>
      </c>
      <c r="E640" s="8">
        <v>1.0</v>
      </c>
      <c r="F640" s="8" t="s">
        <v>4020</v>
      </c>
      <c r="G640" s="8">
        <v>3.0</v>
      </c>
      <c r="H640" s="8" t="s">
        <v>4021</v>
      </c>
      <c r="I640" s="11" t="s">
        <v>4249</v>
      </c>
      <c r="J640" s="11">
        <v>8.50007449056E11</v>
      </c>
      <c r="K640" s="8" t="s">
        <v>4249</v>
      </c>
      <c r="L640" s="8" t="s">
        <v>4250</v>
      </c>
      <c r="M640" s="21" t="s">
        <v>4251</v>
      </c>
      <c r="N640" s="11">
        <f t="shared" si="1"/>
        <v>24</v>
      </c>
      <c r="O640" s="8" t="s">
        <v>2940</v>
      </c>
      <c r="P640" s="8" t="s">
        <v>2941</v>
      </c>
      <c r="Q640" s="29">
        <v>7920.0</v>
      </c>
      <c r="R640" s="12">
        <f t="shared" si="10"/>
        <v>9187.2</v>
      </c>
      <c r="S640" s="8" t="s">
        <v>68</v>
      </c>
      <c r="T640" s="9" t="s">
        <v>4025</v>
      </c>
      <c r="U640" s="9" t="s">
        <v>4026</v>
      </c>
      <c r="V640" s="13">
        <v>45152.0</v>
      </c>
      <c r="W640" s="11" t="s">
        <v>4252</v>
      </c>
      <c r="X640" s="11"/>
      <c r="Y640" s="23"/>
      <c r="Z640" s="11"/>
      <c r="AA640" s="11"/>
      <c r="AB640" s="11"/>
      <c r="AC640" s="15"/>
      <c r="AD640" s="11"/>
      <c r="AE640" s="11"/>
      <c r="AF640" s="11" t="s">
        <v>4253</v>
      </c>
      <c r="AG640" s="8">
        <f>'Disponibilidad en canales comer'!M488</f>
        <v>0</v>
      </c>
      <c r="AH640" s="8">
        <f>COUNTIF('Composición de COMBOS'!B:B,A640)</f>
        <v>0</v>
      </c>
      <c r="AI640" s="8">
        <v>1.0</v>
      </c>
      <c r="AJ640" s="8">
        <v>2.0</v>
      </c>
      <c r="AK640" s="8" t="s">
        <v>75</v>
      </c>
      <c r="AL640" s="16">
        <v>12.0</v>
      </c>
      <c r="AM640" s="16">
        <v>21.5</v>
      </c>
      <c r="AN640" s="16">
        <v>96.5</v>
      </c>
      <c r="AO640" s="16">
        <v>31.9</v>
      </c>
      <c r="AP640" s="16">
        <v>37.0</v>
      </c>
      <c r="AQ640" s="16">
        <v>33.0</v>
      </c>
      <c r="AR640" s="16">
        <v>80.5</v>
      </c>
      <c r="AS640" s="16">
        <v>55.4</v>
      </c>
      <c r="AT640" s="16">
        <v>15.0</v>
      </c>
      <c r="AU640" s="16">
        <v>30.5</v>
      </c>
      <c r="AV640" s="16">
        <v>104.5</v>
      </c>
      <c r="AW640" s="16">
        <v>41.0</v>
      </c>
      <c r="AX640" s="17">
        <f t="shared" si="3"/>
        <v>26.13545</v>
      </c>
      <c r="AY640" s="16">
        <v>38.0</v>
      </c>
      <c r="AZ640" s="16">
        <v>37.0</v>
      </c>
      <c r="BA640" s="16">
        <v>91.5</v>
      </c>
      <c r="BB640" s="16">
        <v>61.5</v>
      </c>
      <c r="BC640" s="16">
        <f t="shared" si="13"/>
        <v>41.64165</v>
      </c>
      <c r="BD640" s="8" t="s">
        <v>2946</v>
      </c>
      <c r="BE640" s="37"/>
    </row>
    <row r="641" ht="15.75" customHeight="1">
      <c r="A641" s="11">
        <v>8000058.0</v>
      </c>
      <c r="B641" s="8" t="s">
        <v>4254</v>
      </c>
      <c r="C641" s="8">
        <v>8.0</v>
      </c>
      <c r="D641" s="8" t="s">
        <v>4019</v>
      </c>
      <c r="E641" s="8">
        <v>1.0</v>
      </c>
      <c r="F641" s="8" t="s">
        <v>4020</v>
      </c>
      <c r="G641" s="8">
        <v>3.0</v>
      </c>
      <c r="H641" s="8" t="s">
        <v>4021</v>
      </c>
      <c r="I641" s="11" t="s">
        <v>4255</v>
      </c>
      <c r="J641" s="11">
        <v>8.50007449049E11</v>
      </c>
      <c r="K641" s="8" t="s">
        <v>4255</v>
      </c>
      <c r="L641" s="8" t="s">
        <v>4256</v>
      </c>
      <c r="M641" s="21" t="s">
        <v>4257</v>
      </c>
      <c r="N641" s="11">
        <f t="shared" si="1"/>
        <v>24</v>
      </c>
      <c r="O641" s="8" t="s">
        <v>2940</v>
      </c>
      <c r="P641" s="8" t="s">
        <v>2941</v>
      </c>
      <c r="Q641" s="29">
        <v>7300.0</v>
      </c>
      <c r="R641" s="12">
        <f t="shared" si="10"/>
        <v>8468</v>
      </c>
      <c r="S641" s="8" t="s">
        <v>68</v>
      </c>
      <c r="T641" s="9" t="s">
        <v>4025</v>
      </c>
      <c r="U641" s="9" t="s">
        <v>4026</v>
      </c>
      <c r="V641" s="13">
        <v>45119.0</v>
      </c>
      <c r="W641" s="11" t="s">
        <v>4258</v>
      </c>
      <c r="X641" s="11"/>
      <c r="Y641" s="23"/>
      <c r="Z641" s="11"/>
      <c r="AA641" s="11"/>
      <c r="AB641" s="11"/>
      <c r="AC641" s="15"/>
      <c r="AD641" s="11"/>
      <c r="AE641" s="11"/>
      <c r="AF641" s="11" t="s">
        <v>4259</v>
      </c>
      <c r="AG641" s="8">
        <f>'Disponibilidad en canales comer'!M489</f>
        <v>0</v>
      </c>
      <c r="AH641" s="8">
        <f>COUNTIF('Composición de COMBOS'!B:B,A641)</f>
        <v>0</v>
      </c>
      <c r="AI641" s="8">
        <v>1.0</v>
      </c>
      <c r="AJ641" s="8">
        <v>2.0</v>
      </c>
      <c r="AK641" s="8" t="s">
        <v>75</v>
      </c>
      <c r="AL641" s="16">
        <v>9.99999999999978E-6</v>
      </c>
      <c r="AM641" s="16">
        <v>9.99999999999978E-6</v>
      </c>
      <c r="AN641" s="16">
        <v>9.99999999999978E-6</v>
      </c>
      <c r="AO641" s="16">
        <v>9.99999999999978E-6</v>
      </c>
      <c r="AP641" s="16">
        <v>9.99999999999978E-6</v>
      </c>
      <c r="AQ641" s="16">
        <v>9.99999999999978E-6</v>
      </c>
      <c r="AR641" s="16">
        <v>9.99999999999978E-6</v>
      </c>
      <c r="AS641" s="16">
        <v>9.99999999999978E-6</v>
      </c>
      <c r="AT641" s="16">
        <v>15.0</v>
      </c>
      <c r="AU641" s="16">
        <v>105.0</v>
      </c>
      <c r="AV641" s="16">
        <v>31.0</v>
      </c>
      <c r="AW641" s="16">
        <v>41.0</v>
      </c>
      <c r="AX641" s="17">
        <f t="shared" si="3"/>
        <v>26.691</v>
      </c>
      <c r="AY641" s="16">
        <v>38.0</v>
      </c>
      <c r="AZ641" s="16">
        <v>92.0</v>
      </c>
      <c r="BA641" s="16">
        <v>37.0</v>
      </c>
      <c r="BB641" s="16">
        <v>62.0</v>
      </c>
      <c r="BC641" s="16">
        <f t="shared" si="13"/>
        <v>42.2096</v>
      </c>
      <c r="BD641" s="8" t="s">
        <v>2946</v>
      </c>
      <c r="BE641" s="37"/>
    </row>
    <row r="642" ht="15.75" customHeight="1">
      <c r="A642" s="11">
        <v>8000061.0</v>
      </c>
      <c r="B642" s="8" t="s">
        <v>4260</v>
      </c>
      <c r="C642" s="8">
        <v>8.0</v>
      </c>
      <c r="D642" s="8" t="s">
        <v>4019</v>
      </c>
      <c r="E642" s="8">
        <v>1.0</v>
      </c>
      <c r="F642" s="8" t="s">
        <v>4020</v>
      </c>
      <c r="G642" s="8">
        <v>3.0</v>
      </c>
      <c r="H642" s="8" t="s">
        <v>4021</v>
      </c>
      <c r="I642" s="11" t="s">
        <v>4261</v>
      </c>
      <c r="J642" s="11">
        <v>8.50033692068E11</v>
      </c>
      <c r="K642" s="8" t="s">
        <v>4261</v>
      </c>
      <c r="L642" s="8" t="s">
        <v>4262</v>
      </c>
      <c r="M642" s="21" t="s">
        <v>4263</v>
      </c>
      <c r="N642" s="11">
        <f t="shared" si="1"/>
        <v>24</v>
      </c>
      <c r="O642" s="8" t="s">
        <v>2940</v>
      </c>
      <c r="P642" s="8" t="s">
        <v>2941</v>
      </c>
      <c r="Q642" s="29">
        <v>4970.0</v>
      </c>
      <c r="R642" s="12">
        <f t="shared" si="10"/>
        <v>5765.2</v>
      </c>
      <c r="S642" s="8" t="s">
        <v>68</v>
      </c>
      <c r="T642" s="9" t="s">
        <v>4025</v>
      </c>
      <c r="U642" s="9" t="s">
        <v>4026</v>
      </c>
      <c r="V642" s="13">
        <v>45119.0</v>
      </c>
      <c r="W642" s="11" t="s">
        <v>4264</v>
      </c>
      <c r="X642" s="11"/>
      <c r="Y642" s="23"/>
      <c r="Z642" s="11"/>
      <c r="AA642" s="11"/>
      <c r="AB642" s="11"/>
      <c r="AC642" s="15"/>
      <c r="AD642" s="11"/>
      <c r="AE642" s="11"/>
      <c r="AF642" s="11" t="s">
        <v>4265</v>
      </c>
      <c r="AG642" s="8">
        <f>'Disponibilidad en canales comer'!M490</f>
        <v>0</v>
      </c>
      <c r="AH642" s="8">
        <f>COUNTIF('Composición de COMBOS'!B:B,A642)</f>
        <v>0</v>
      </c>
      <c r="AI642" s="8">
        <v>1.0</v>
      </c>
      <c r="AJ642" s="8">
        <v>2.0</v>
      </c>
      <c r="AK642" s="8" t="s">
        <v>75</v>
      </c>
      <c r="AL642" s="16">
        <v>9.0</v>
      </c>
      <c r="AM642" s="16">
        <v>20.0</v>
      </c>
      <c r="AN642" s="16">
        <v>80.2</v>
      </c>
      <c r="AO642" s="16">
        <v>29.5</v>
      </c>
      <c r="AP642" s="16">
        <v>26.0</v>
      </c>
      <c r="AQ642" s="16">
        <v>27.0</v>
      </c>
      <c r="AR642" s="16">
        <v>72.0</v>
      </c>
      <c r="AS642" s="16">
        <v>49.5</v>
      </c>
      <c r="AT642" s="16">
        <v>11.5</v>
      </c>
      <c r="AU642" s="16">
        <v>28.5</v>
      </c>
      <c r="AV642" s="16">
        <v>87.5</v>
      </c>
      <c r="AW642" s="16">
        <v>38.0</v>
      </c>
      <c r="AX642" s="17">
        <f t="shared" si="3"/>
        <v>18.9525</v>
      </c>
      <c r="AY642" s="16">
        <v>30.0</v>
      </c>
      <c r="AZ642" s="16">
        <v>30.0</v>
      </c>
      <c r="BA642" s="16">
        <v>83.5</v>
      </c>
      <c r="BB642" s="16">
        <v>54.0</v>
      </c>
      <c r="BC642" s="16">
        <f t="shared" si="13"/>
        <v>27.054</v>
      </c>
      <c r="BD642" s="8" t="s">
        <v>2946</v>
      </c>
      <c r="BE642" s="37"/>
    </row>
    <row r="643" ht="15.75" customHeight="1">
      <c r="A643" s="11">
        <v>8000062.0</v>
      </c>
      <c r="B643" s="8" t="s">
        <v>4266</v>
      </c>
      <c r="C643" s="8">
        <v>8.0</v>
      </c>
      <c r="D643" s="8" t="s">
        <v>4019</v>
      </c>
      <c r="E643" s="8">
        <v>1.0</v>
      </c>
      <c r="F643" s="8" t="s">
        <v>4020</v>
      </c>
      <c r="G643" s="8">
        <v>3.0</v>
      </c>
      <c r="H643" s="8" t="s">
        <v>4021</v>
      </c>
      <c r="I643" s="11" t="s">
        <v>4267</v>
      </c>
      <c r="J643" s="11">
        <v>8.50033692051E11</v>
      </c>
      <c r="K643" s="8" t="s">
        <v>4267</v>
      </c>
      <c r="L643" s="8" t="s">
        <v>4268</v>
      </c>
      <c r="M643" s="21" t="s">
        <v>4269</v>
      </c>
      <c r="N643" s="11">
        <f t="shared" si="1"/>
        <v>24</v>
      </c>
      <c r="O643" s="8" t="s">
        <v>2940</v>
      </c>
      <c r="P643" s="8" t="s">
        <v>2941</v>
      </c>
      <c r="Q643" s="29">
        <v>4670.0</v>
      </c>
      <c r="R643" s="12">
        <f t="shared" si="10"/>
        <v>5417.2</v>
      </c>
      <c r="S643" s="8" t="s">
        <v>68</v>
      </c>
      <c r="T643" s="9" t="s">
        <v>4025</v>
      </c>
      <c r="U643" s="9" t="s">
        <v>4026</v>
      </c>
      <c r="V643" s="13">
        <v>45119.0</v>
      </c>
      <c r="W643" s="11" t="s">
        <v>4270</v>
      </c>
      <c r="X643" s="11"/>
      <c r="Y643" s="23"/>
      <c r="Z643" s="11"/>
      <c r="AA643" s="11"/>
      <c r="AB643" s="11"/>
      <c r="AC643" s="15"/>
      <c r="AD643" s="11"/>
      <c r="AE643" s="11"/>
      <c r="AF643" s="11" t="s">
        <v>4271</v>
      </c>
      <c r="AG643" s="8">
        <f>'Disponibilidad en canales comer'!M491</f>
        <v>0</v>
      </c>
      <c r="AH643" s="8">
        <f>COUNTIF('Composición de COMBOS'!B:B,A643)</f>
        <v>0</v>
      </c>
      <c r="AI643" s="8">
        <v>1.0</v>
      </c>
      <c r="AJ643" s="8">
        <v>2.0</v>
      </c>
      <c r="AK643" s="8" t="s">
        <v>75</v>
      </c>
      <c r="AL643" s="16">
        <v>9.0</v>
      </c>
      <c r="AM643" s="16">
        <v>20.0</v>
      </c>
      <c r="AN643" s="16">
        <v>80.2</v>
      </c>
      <c r="AO643" s="16">
        <v>29.5</v>
      </c>
      <c r="AP643" s="16">
        <v>26.0</v>
      </c>
      <c r="AQ643" s="16">
        <v>27.0</v>
      </c>
      <c r="AR643" s="16">
        <v>72.0</v>
      </c>
      <c r="AS643" s="16">
        <v>49.5</v>
      </c>
      <c r="AT643" s="16">
        <v>11.5</v>
      </c>
      <c r="AU643" s="16">
        <v>28.5</v>
      </c>
      <c r="AV643" s="16">
        <v>87.5</v>
      </c>
      <c r="AW643" s="16">
        <v>38.0</v>
      </c>
      <c r="AX643" s="17">
        <f t="shared" si="3"/>
        <v>18.9525</v>
      </c>
      <c r="AY643" s="16">
        <v>30.0</v>
      </c>
      <c r="AZ643" s="16">
        <v>30.0</v>
      </c>
      <c r="BA643" s="16">
        <v>83.5</v>
      </c>
      <c r="BB643" s="16">
        <v>54.0</v>
      </c>
      <c r="BC643" s="16">
        <f t="shared" si="13"/>
        <v>27.054</v>
      </c>
      <c r="BD643" s="8" t="s">
        <v>2946</v>
      </c>
      <c r="BE643" s="37"/>
    </row>
    <row r="644" ht="15.75" customHeight="1">
      <c r="A644" s="11">
        <v>8000063.0</v>
      </c>
      <c r="B644" s="8"/>
      <c r="C644" s="8">
        <v>8.0</v>
      </c>
      <c r="D644" s="8" t="s">
        <v>4019</v>
      </c>
      <c r="E644" s="8">
        <v>1.0</v>
      </c>
      <c r="F644" s="8" t="s">
        <v>4020</v>
      </c>
      <c r="G644" s="8">
        <v>3.0</v>
      </c>
      <c r="H644" s="8" t="s">
        <v>4021</v>
      </c>
      <c r="I644" s="8" t="s">
        <v>4272</v>
      </c>
      <c r="J644" s="8">
        <v>6.938187399515E12</v>
      </c>
      <c r="K644" s="33" t="s">
        <v>4272</v>
      </c>
      <c r="L644" s="8" t="s">
        <v>4273</v>
      </c>
      <c r="M644" s="21" t="s">
        <v>4274</v>
      </c>
      <c r="N644" s="11">
        <f t="shared" si="1"/>
        <v>26</v>
      </c>
      <c r="O644" s="8" t="s">
        <v>3274</v>
      </c>
      <c r="P644" s="8" t="s">
        <v>3280</v>
      </c>
      <c r="Q644" s="12">
        <v>8431.0</v>
      </c>
      <c r="R644" s="12">
        <f t="shared" si="10"/>
        <v>9779.96</v>
      </c>
      <c r="S644" s="8" t="s">
        <v>68</v>
      </c>
      <c r="T644" s="9" t="s">
        <v>4025</v>
      </c>
      <c r="U644" s="9" t="s">
        <v>4026</v>
      </c>
      <c r="V644" s="13">
        <v>45400.0</v>
      </c>
      <c r="W644" s="11" t="s">
        <v>4275</v>
      </c>
      <c r="X644" s="11"/>
      <c r="Y644" s="23"/>
      <c r="Z644" s="11"/>
      <c r="AA644" s="11"/>
      <c r="AB644" s="11"/>
      <c r="AC644" s="15"/>
      <c r="AD644" s="11"/>
      <c r="AE644" s="11"/>
      <c r="AF644" s="16" t="s">
        <v>4276</v>
      </c>
      <c r="AG644" s="8">
        <f>'Disponibilidad en canales comer'!M492</f>
        <v>1</v>
      </c>
      <c r="AH644" s="8">
        <f>COUNTIF('Composición de COMBOS'!B:B,A644)</f>
        <v>0</v>
      </c>
      <c r="AI644" s="8">
        <v>1.0</v>
      </c>
      <c r="AJ644" s="8">
        <v>2.0</v>
      </c>
      <c r="AK644" s="8" t="s">
        <v>75</v>
      </c>
      <c r="AL644" s="16">
        <v>13.0</v>
      </c>
      <c r="AM644" s="16">
        <v>22.0</v>
      </c>
      <c r="AN644" s="16">
        <v>104.0</v>
      </c>
      <c r="AO644" s="16">
        <v>32.7</v>
      </c>
      <c r="AP644" s="16">
        <v>29.7</v>
      </c>
      <c r="AQ644" s="16">
        <v>33.0</v>
      </c>
      <c r="AR644" s="16">
        <v>80.5</v>
      </c>
      <c r="AS644" s="16">
        <v>55.4</v>
      </c>
      <c r="AT644" s="16">
        <v>16.4</v>
      </c>
      <c r="AU644" s="16">
        <v>40.5</v>
      </c>
      <c r="AV644" s="16">
        <v>112.0</v>
      </c>
      <c r="AW644" s="16">
        <v>31.0</v>
      </c>
      <c r="AX644" s="17">
        <f t="shared" si="3"/>
        <v>28.1232</v>
      </c>
      <c r="AY644" s="16">
        <v>32.1</v>
      </c>
      <c r="AZ644" s="16">
        <v>41.5</v>
      </c>
      <c r="BA644" s="16">
        <v>94.5</v>
      </c>
      <c r="BB644" s="16">
        <v>61.0</v>
      </c>
      <c r="BC644" s="16">
        <f t="shared" si="13"/>
        <v>47.84535</v>
      </c>
      <c r="BD644" s="33" t="s">
        <v>76</v>
      </c>
      <c r="BE644" s="22" t="s">
        <v>4277</v>
      </c>
    </row>
    <row r="645" ht="15.75" customHeight="1">
      <c r="A645" s="11">
        <v>8000073.0</v>
      </c>
      <c r="B645" s="8" t="s">
        <v>4278</v>
      </c>
      <c r="C645" s="8">
        <v>8.0</v>
      </c>
      <c r="D645" s="8" t="s">
        <v>4019</v>
      </c>
      <c r="E645" s="8">
        <v>1.0</v>
      </c>
      <c r="F645" s="8" t="s">
        <v>4020</v>
      </c>
      <c r="G645" s="8">
        <v>3.0</v>
      </c>
      <c r="H645" s="8" t="s">
        <v>4021</v>
      </c>
      <c r="I645" s="11" t="s">
        <v>4279</v>
      </c>
      <c r="J645" s="11">
        <v>8.5003369215E11</v>
      </c>
      <c r="K645" s="8" t="s">
        <v>4279</v>
      </c>
      <c r="L645" s="8" t="s">
        <v>4280</v>
      </c>
      <c r="M645" s="21" t="s">
        <v>4281</v>
      </c>
      <c r="N645" s="11">
        <f t="shared" si="1"/>
        <v>24</v>
      </c>
      <c r="O645" s="8" t="s">
        <v>2980</v>
      </c>
      <c r="P645" s="8" t="s">
        <v>2941</v>
      </c>
      <c r="Q645" s="12">
        <v>4845.35</v>
      </c>
      <c r="R645" s="12">
        <f t="shared" si="10"/>
        <v>5620.606</v>
      </c>
      <c r="S645" s="8" t="s">
        <v>68</v>
      </c>
      <c r="T645" s="9" t="s">
        <v>4025</v>
      </c>
      <c r="U645" s="9" t="s">
        <v>4026</v>
      </c>
      <c r="V645" s="13">
        <v>45265.0</v>
      </c>
      <c r="W645" s="11" t="s">
        <v>4282</v>
      </c>
      <c r="X645" s="11"/>
      <c r="Y645" s="23"/>
      <c r="Z645" s="11"/>
      <c r="AA645" s="11"/>
      <c r="AB645" s="11"/>
      <c r="AC645" s="15"/>
      <c r="AD645" s="11"/>
      <c r="AE645" s="11"/>
      <c r="AF645" s="11" t="s">
        <v>4283</v>
      </c>
      <c r="AG645" s="8">
        <f>'Disponibilidad en canales comer'!M493</f>
        <v>0</v>
      </c>
      <c r="AH645" s="8">
        <f>COUNTIF('Composición de COMBOS'!B:B,A645)</f>
        <v>0</v>
      </c>
      <c r="AI645" s="8">
        <v>1.0</v>
      </c>
      <c r="AJ645" s="8">
        <v>2.0</v>
      </c>
      <c r="AK645" s="8" t="s">
        <v>75</v>
      </c>
      <c r="AL645" s="16">
        <v>9.0</v>
      </c>
      <c r="AM645" s="16">
        <v>20.0</v>
      </c>
      <c r="AN645" s="16">
        <v>80.2</v>
      </c>
      <c r="AO645" s="16">
        <v>29.5</v>
      </c>
      <c r="AP645" s="16">
        <v>25.0</v>
      </c>
      <c r="AQ645" s="16">
        <v>27.0</v>
      </c>
      <c r="AR645" s="16">
        <v>72.0</v>
      </c>
      <c r="AS645" s="16">
        <v>49.5</v>
      </c>
      <c r="AT645" s="16">
        <v>11.5</v>
      </c>
      <c r="AU645" s="16">
        <v>28.5</v>
      </c>
      <c r="AV645" s="16">
        <v>87.5</v>
      </c>
      <c r="AW645" s="16">
        <v>38.0</v>
      </c>
      <c r="AX645" s="17">
        <f t="shared" si="3"/>
        <v>18.9525</v>
      </c>
      <c r="AY645" s="16">
        <v>30.5</v>
      </c>
      <c r="AZ645" s="16">
        <v>30.0</v>
      </c>
      <c r="BA645" s="16">
        <v>83.5</v>
      </c>
      <c r="BB645" s="16">
        <v>54.0</v>
      </c>
      <c r="BC645" s="16">
        <f t="shared" si="13"/>
        <v>27.054</v>
      </c>
      <c r="BD645" s="8" t="s">
        <v>2946</v>
      </c>
      <c r="BE645" s="37"/>
    </row>
    <row r="646" ht="15.75" customHeight="1">
      <c r="A646" s="11">
        <v>8000078.0</v>
      </c>
      <c r="B646" s="8" t="s">
        <v>4284</v>
      </c>
      <c r="C646" s="8">
        <v>8.0</v>
      </c>
      <c r="D646" s="8" t="s">
        <v>4019</v>
      </c>
      <c r="E646" s="8">
        <v>1.0</v>
      </c>
      <c r="F646" s="8" t="s">
        <v>4020</v>
      </c>
      <c r="G646" s="8">
        <v>3.0</v>
      </c>
      <c r="H646" s="8" t="s">
        <v>4021</v>
      </c>
      <c r="I646" s="11" t="s">
        <v>4285</v>
      </c>
      <c r="J646" s="11"/>
      <c r="K646" s="8" t="s">
        <v>4285</v>
      </c>
      <c r="L646" s="8" t="s">
        <v>4286</v>
      </c>
      <c r="M646" s="21" t="s">
        <v>4287</v>
      </c>
      <c r="N646" s="11">
        <f t="shared" si="1"/>
        <v>24</v>
      </c>
      <c r="O646" s="8" t="s">
        <v>2980</v>
      </c>
      <c r="P646" s="8" t="s">
        <v>2941</v>
      </c>
      <c r="Q646" s="12">
        <v>3650.4</v>
      </c>
      <c r="R646" s="12">
        <f t="shared" si="10"/>
        <v>4234.464</v>
      </c>
      <c r="S646" s="8" t="s">
        <v>238</v>
      </c>
      <c r="T646" s="9" t="s">
        <v>4025</v>
      </c>
      <c r="U646" s="9" t="s">
        <v>4026</v>
      </c>
      <c r="V646" s="13">
        <v>45265.0</v>
      </c>
      <c r="W646" s="11" t="s">
        <v>4288</v>
      </c>
      <c r="X646" s="11"/>
      <c r="Y646" s="23"/>
      <c r="Z646" s="11"/>
      <c r="AA646" s="11"/>
      <c r="AB646" s="11"/>
      <c r="AC646" s="15"/>
      <c r="AD646" s="11"/>
      <c r="AE646" s="11"/>
      <c r="AF646" s="11" t="s">
        <v>4289</v>
      </c>
      <c r="AG646" s="8">
        <f>'Disponibilidad en canales comer'!M494</f>
        <v>0</v>
      </c>
      <c r="AH646" s="8">
        <f>COUNTIF('Composición de COMBOS'!B:B,A646)</f>
        <v>0</v>
      </c>
      <c r="AI646" s="8">
        <v>1.0</v>
      </c>
      <c r="AJ646" s="8">
        <v>2.0</v>
      </c>
      <c r="AK646" s="8" t="s">
        <v>75</v>
      </c>
      <c r="AL646" s="16">
        <v>9.5</v>
      </c>
      <c r="AM646" s="16">
        <v>19.7</v>
      </c>
      <c r="AN646" s="16">
        <v>80.5</v>
      </c>
      <c r="AO646" s="16">
        <v>27.0</v>
      </c>
      <c r="AP646" s="16">
        <v>29.0</v>
      </c>
      <c r="AQ646" s="16">
        <v>25.0</v>
      </c>
      <c r="AR646" s="16">
        <v>73.0</v>
      </c>
      <c r="AS646" s="16">
        <v>53.0</v>
      </c>
      <c r="AT646" s="16">
        <v>12.0</v>
      </c>
      <c r="AU646" s="16">
        <v>26.5</v>
      </c>
      <c r="AV646" s="16">
        <v>86.4</v>
      </c>
      <c r="AW646" s="16">
        <v>33.2</v>
      </c>
      <c r="AX646" s="17">
        <f t="shared" si="3"/>
        <v>15.202944</v>
      </c>
      <c r="AY646" s="16">
        <v>32.0</v>
      </c>
      <c r="AZ646" s="16">
        <v>33.5</v>
      </c>
      <c r="BA646" s="16">
        <v>83.3</v>
      </c>
      <c r="BB646" s="16">
        <v>57.5</v>
      </c>
      <c r="BC646" s="16">
        <f t="shared" si="13"/>
        <v>32.091325</v>
      </c>
      <c r="BD646" s="8" t="s">
        <v>76</v>
      </c>
      <c r="BE646" s="22" t="s">
        <v>4290</v>
      </c>
    </row>
    <row r="647" ht="15.75" customHeight="1">
      <c r="A647" s="11">
        <v>8000086.0</v>
      </c>
      <c r="B647" s="8" t="s">
        <v>4291</v>
      </c>
      <c r="C647" s="8">
        <v>8.0</v>
      </c>
      <c r="D647" s="8" t="s">
        <v>4019</v>
      </c>
      <c r="E647" s="8">
        <v>1.0</v>
      </c>
      <c r="F647" s="8" t="s">
        <v>4020</v>
      </c>
      <c r="G647" s="8">
        <v>3.0</v>
      </c>
      <c r="H647" s="8" t="s">
        <v>4021</v>
      </c>
      <c r="I647" s="93" t="s">
        <v>4292</v>
      </c>
      <c r="J647" s="11"/>
      <c r="K647" s="47" t="s">
        <v>4292</v>
      </c>
      <c r="L647" s="8" t="s">
        <v>4293</v>
      </c>
      <c r="M647" s="21" t="s">
        <v>4294</v>
      </c>
      <c r="N647" s="11">
        <f t="shared" si="1"/>
        <v>24</v>
      </c>
      <c r="O647" s="8" t="s">
        <v>2940</v>
      </c>
      <c r="P647" s="8" t="s">
        <v>2941</v>
      </c>
      <c r="Q647" s="29">
        <v>4300.0</v>
      </c>
      <c r="R647" s="12">
        <f t="shared" si="10"/>
        <v>4988</v>
      </c>
      <c r="S647" s="8" t="s">
        <v>68</v>
      </c>
      <c r="T647" s="9" t="s">
        <v>4025</v>
      </c>
      <c r="U647" s="9" t="s">
        <v>4026</v>
      </c>
      <c r="V647" s="13">
        <v>45173.0</v>
      </c>
      <c r="W647" s="11" t="s">
        <v>4295</v>
      </c>
      <c r="X647" s="11" t="s">
        <v>4296</v>
      </c>
      <c r="Y647" s="23"/>
      <c r="Z647" s="11"/>
      <c r="AA647" s="11"/>
      <c r="AB647" s="11"/>
      <c r="AC647" s="15"/>
      <c r="AD647" s="11"/>
      <c r="AE647" s="11"/>
      <c r="AF647" s="11" t="s">
        <v>4297</v>
      </c>
      <c r="AG647" s="8">
        <f>'Disponibilidad en canales comer'!M495</f>
        <v>0</v>
      </c>
      <c r="AH647" s="8">
        <f>COUNTIF('Composición de COMBOS'!B:B,A647)</f>
        <v>0</v>
      </c>
      <c r="AI647" s="8">
        <v>1.0</v>
      </c>
      <c r="AJ647" s="8">
        <v>2.0</v>
      </c>
      <c r="AK647" s="8" t="s">
        <v>75</v>
      </c>
      <c r="AL647" s="16">
        <v>9.99999999999978E-6</v>
      </c>
      <c r="AM647" s="16">
        <v>9.99999999999978E-6</v>
      </c>
      <c r="AN647" s="16">
        <v>9.99999999999978E-6</v>
      </c>
      <c r="AO647" s="16">
        <v>9.99999999999978E-6</v>
      </c>
      <c r="AP647" s="16">
        <v>9.99999999999978E-6</v>
      </c>
      <c r="AQ647" s="16">
        <v>9.99999999999978E-6</v>
      </c>
      <c r="AR647" s="16">
        <v>9.99999999999978E-6</v>
      </c>
      <c r="AS647" s="16">
        <v>9.99999999999978E-6</v>
      </c>
      <c r="AT647" s="16">
        <v>12.0</v>
      </c>
      <c r="AU647" s="16">
        <v>86.0</v>
      </c>
      <c r="AV647" s="16">
        <v>27.0</v>
      </c>
      <c r="AW647" s="16">
        <v>33.0</v>
      </c>
      <c r="AX647" s="17">
        <f t="shared" si="3"/>
        <v>15.3252</v>
      </c>
      <c r="AY647" s="16">
        <v>32.0</v>
      </c>
      <c r="AZ647" s="16">
        <v>83.0</v>
      </c>
      <c r="BA647" s="16">
        <v>34.0</v>
      </c>
      <c r="BB647" s="16">
        <v>58.0</v>
      </c>
      <c r="BC647" s="16">
        <f t="shared" si="13"/>
        <v>32.7352</v>
      </c>
      <c r="BD647" s="8" t="s">
        <v>2946</v>
      </c>
      <c r="BE647" s="37"/>
    </row>
    <row r="648" ht="15.75" customHeight="1">
      <c r="A648" s="11">
        <v>8000087.0</v>
      </c>
      <c r="B648" s="8" t="s">
        <v>4298</v>
      </c>
      <c r="C648" s="8">
        <v>8.0</v>
      </c>
      <c r="D648" s="8" t="s">
        <v>4019</v>
      </c>
      <c r="E648" s="8">
        <v>1.0</v>
      </c>
      <c r="F648" s="8" t="s">
        <v>4020</v>
      </c>
      <c r="G648" s="8">
        <v>3.0</v>
      </c>
      <c r="H648" s="8" t="s">
        <v>4021</v>
      </c>
      <c r="I648" s="11" t="s">
        <v>4299</v>
      </c>
      <c r="J648" s="11">
        <v>8.53244008017E11</v>
      </c>
      <c r="K648" s="8" t="s">
        <v>4299</v>
      </c>
      <c r="L648" s="8" t="s">
        <v>4300</v>
      </c>
      <c r="M648" s="21" t="s">
        <v>4301</v>
      </c>
      <c r="N648" s="11">
        <f t="shared" si="1"/>
        <v>24</v>
      </c>
      <c r="O648" s="8" t="s">
        <v>2980</v>
      </c>
      <c r="P648" s="8" t="s">
        <v>2941</v>
      </c>
      <c r="Q648" s="111">
        <v>3653.67</v>
      </c>
      <c r="R648" s="12">
        <f t="shared" si="10"/>
        <v>4238.2572</v>
      </c>
      <c r="S648" s="8" t="s">
        <v>238</v>
      </c>
      <c r="T648" s="9" t="s">
        <v>4025</v>
      </c>
      <c r="U648" s="9" t="s">
        <v>4026</v>
      </c>
      <c r="V648" s="13">
        <v>45265.0</v>
      </c>
      <c r="W648" s="11" t="s">
        <v>4302</v>
      </c>
      <c r="X648" s="11"/>
      <c r="Y648" s="14" t="s">
        <v>4303</v>
      </c>
      <c r="Z648" s="11"/>
      <c r="AA648" s="11"/>
      <c r="AB648" s="11"/>
      <c r="AC648" s="15"/>
      <c r="AD648" s="11"/>
      <c r="AE648" s="11"/>
      <c r="AF648" s="11" t="s">
        <v>4304</v>
      </c>
      <c r="AG648" s="8">
        <f>'Disponibilidad en canales comer'!M496</f>
        <v>0</v>
      </c>
      <c r="AH648" s="8">
        <f>COUNTIF('Composición de COMBOS'!B:B,A648)</f>
        <v>0</v>
      </c>
      <c r="AI648" s="8">
        <v>1.0</v>
      </c>
      <c r="AJ648" s="8">
        <v>2.0</v>
      </c>
      <c r="AK648" s="8" t="s">
        <v>75</v>
      </c>
      <c r="AL648" s="16">
        <v>8.5</v>
      </c>
      <c r="AM648" s="16">
        <v>20.0</v>
      </c>
      <c r="AN648" s="16">
        <v>75.0</v>
      </c>
      <c r="AO648" s="16">
        <v>28.5</v>
      </c>
      <c r="AP648" s="16">
        <v>29.0</v>
      </c>
      <c r="AQ648" s="16">
        <v>28.5</v>
      </c>
      <c r="AR648" s="16">
        <v>73.0</v>
      </c>
      <c r="AS648" s="16">
        <v>54.5</v>
      </c>
      <c r="AT648" s="16">
        <v>11.0</v>
      </c>
      <c r="AU648" s="16">
        <v>28.0</v>
      </c>
      <c r="AV648" s="16">
        <v>82.0</v>
      </c>
      <c r="AW648" s="16">
        <v>34.5</v>
      </c>
      <c r="AX648" s="17">
        <f t="shared" si="3"/>
        <v>15.8424</v>
      </c>
      <c r="AY648" s="16">
        <v>32.0</v>
      </c>
      <c r="AZ648" s="16">
        <v>36.2</v>
      </c>
      <c r="BA648" s="16">
        <v>84.7</v>
      </c>
      <c r="BB648" s="16">
        <v>61.5</v>
      </c>
      <c r="BC648" s="16">
        <f t="shared" si="13"/>
        <v>37.713522</v>
      </c>
      <c r="BD648" s="8" t="s">
        <v>76</v>
      </c>
      <c r="BE648" s="22" t="s">
        <v>4305</v>
      </c>
    </row>
    <row r="649" ht="15.75" customHeight="1">
      <c r="A649" s="11">
        <v>8000088.0</v>
      </c>
      <c r="B649" s="8"/>
      <c r="C649" s="8">
        <v>8.0</v>
      </c>
      <c r="D649" s="8" t="s">
        <v>4019</v>
      </c>
      <c r="E649" s="8">
        <v>1.0</v>
      </c>
      <c r="F649" s="8" t="s">
        <v>4020</v>
      </c>
      <c r="G649" s="8">
        <v>3.0</v>
      </c>
      <c r="H649" s="8" t="s">
        <v>4021</v>
      </c>
      <c r="I649" s="8" t="s">
        <v>4306</v>
      </c>
      <c r="J649" s="8">
        <v>6.938187399485E12</v>
      </c>
      <c r="K649" s="8" t="s">
        <v>4306</v>
      </c>
      <c r="L649" s="8" t="s">
        <v>4307</v>
      </c>
      <c r="M649" s="21" t="s">
        <v>4308</v>
      </c>
      <c r="N649" s="11">
        <f t="shared" si="1"/>
        <v>26</v>
      </c>
      <c r="O649" s="8" t="s">
        <v>3274</v>
      </c>
      <c r="P649" s="8" t="s">
        <v>3280</v>
      </c>
      <c r="Q649" s="12">
        <v>3950.0</v>
      </c>
      <c r="R649" s="12">
        <f t="shared" si="10"/>
        <v>4582</v>
      </c>
      <c r="S649" s="8" t="s">
        <v>238</v>
      </c>
      <c r="T649" s="9" t="s">
        <v>4025</v>
      </c>
      <c r="U649" s="9" t="s">
        <v>4026</v>
      </c>
      <c r="V649" s="13">
        <v>45378.0</v>
      </c>
      <c r="W649" s="11" t="s">
        <v>4309</v>
      </c>
      <c r="X649" s="11"/>
      <c r="Y649" s="14" t="s">
        <v>4310</v>
      </c>
      <c r="Z649" s="11" t="s">
        <v>4311</v>
      </c>
      <c r="AA649" s="11" t="s">
        <v>4312</v>
      </c>
      <c r="AB649" s="11"/>
      <c r="AC649" s="15" t="s">
        <v>4309</v>
      </c>
      <c r="AD649" s="11"/>
      <c r="AE649" s="11"/>
      <c r="AF649" s="11" t="s">
        <v>4313</v>
      </c>
      <c r="AG649" s="8">
        <f>'Disponibilidad en canales comer'!M497</f>
        <v>4</v>
      </c>
      <c r="AH649" s="8">
        <f>COUNTIF('Composición de COMBOS'!B:B,A649)</f>
        <v>0</v>
      </c>
      <c r="AI649" s="8">
        <v>1.0</v>
      </c>
      <c r="AJ649" s="8">
        <v>2.0</v>
      </c>
      <c r="AK649" s="8" t="s">
        <v>75</v>
      </c>
      <c r="AL649" s="42">
        <v>8.5</v>
      </c>
      <c r="AM649" s="27">
        <v>19.4</v>
      </c>
      <c r="AN649" s="27">
        <v>80.5</v>
      </c>
      <c r="AO649" s="42">
        <v>28.5</v>
      </c>
      <c r="AP649" s="27">
        <v>24.1</v>
      </c>
      <c r="AQ649" s="27">
        <v>27.0</v>
      </c>
      <c r="AR649" s="27">
        <v>72.0</v>
      </c>
      <c r="AS649" s="27">
        <v>49.5</v>
      </c>
      <c r="AT649" s="27">
        <v>10.8</v>
      </c>
      <c r="AU649" s="27">
        <v>28.5</v>
      </c>
      <c r="AV649" s="27">
        <v>87.0</v>
      </c>
      <c r="AW649" s="42">
        <v>36.0</v>
      </c>
      <c r="AX649" s="17">
        <f t="shared" si="3"/>
        <v>17.8524</v>
      </c>
      <c r="AY649" s="27">
        <v>25.0</v>
      </c>
      <c r="AZ649" s="27">
        <v>35.7</v>
      </c>
      <c r="BA649" s="27">
        <v>84.2</v>
      </c>
      <c r="BB649" s="42">
        <v>55.0</v>
      </c>
      <c r="BC649" s="16">
        <f t="shared" si="13"/>
        <v>33.06534</v>
      </c>
      <c r="BD649" s="8" t="s">
        <v>76</v>
      </c>
      <c r="BE649" s="22" t="s">
        <v>4314</v>
      </c>
    </row>
    <row r="650" ht="15.75" customHeight="1">
      <c r="A650" s="11">
        <v>8000089.0</v>
      </c>
      <c r="B650" s="8" t="s">
        <v>4315</v>
      </c>
      <c r="C650" s="8">
        <v>8.0</v>
      </c>
      <c r="D650" s="8" t="s">
        <v>4019</v>
      </c>
      <c r="E650" s="8">
        <v>1.0</v>
      </c>
      <c r="F650" s="8" t="s">
        <v>4020</v>
      </c>
      <c r="G650" s="8">
        <v>3.0</v>
      </c>
      <c r="H650" s="8" t="s">
        <v>4021</v>
      </c>
      <c r="I650" s="11" t="s">
        <v>4316</v>
      </c>
      <c r="J650" s="11">
        <v>8.53244008031E11</v>
      </c>
      <c r="K650" s="8" t="s">
        <v>4316</v>
      </c>
      <c r="L650" s="8" t="s">
        <v>4317</v>
      </c>
      <c r="M650" s="21" t="s">
        <v>4318</v>
      </c>
      <c r="N650" s="11">
        <f t="shared" si="1"/>
        <v>24</v>
      </c>
      <c r="O650" s="8" t="s">
        <v>2980</v>
      </c>
      <c r="P650" s="8" t="s">
        <v>2941</v>
      </c>
      <c r="Q650" s="111">
        <v>3360.19</v>
      </c>
      <c r="R650" s="12">
        <f t="shared" si="10"/>
        <v>3897.8204</v>
      </c>
      <c r="S650" s="8" t="s">
        <v>68</v>
      </c>
      <c r="T650" s="9" t="s">
        <v>4025</v>
      </c>
      <c r="U650" s="9" t="s">
        <v>4026</v>
      </c>
      <c r="V650" s="13">
        <v>45209.0</v>
      </c>
      <c r="W650" s="11" t="s">
        <v>4319</v>
      </c>
      <c r="X650" s="11"/>
      <c r="Y650" s="23"/>
      <c r="Z650" s="11"/>
      <c r="AA650" s="11"/>
      <c r="AB650" s="11"/>
      <c r="AC650" s="15"/>
      <c r="AD650" s="11"/>
      <c r="AE650" s="11"/>
      <c r="AF650" s="11" t="s">
        <v>4320</v>
      </c>
      <c r="AG650" s="8">
        <f>'Disponibilidad en canales comer'!M498</f>
        <v>0</v>
      </c>
      <c r="AH650" s="8">
        <f>COUNTIF('Composición de COMBOS'!B:B,A650)</f>
        <v>0</v>
      </c>
      <c r="AI650" s="8">
        <v>1.0</v>
      </c>
      <c r="AJ650" s="8">
        <v>2.0</v>
      </c>
      <c r="AK650" s="8" t="s">
        <v>75</v>
      </c>
      <c r="AL650" s="16">
        <v>8.5</v>
      </c>
      <c r="AM650" s="16">
        <v>20.0</v>
      </c>
      <c r="AN650" s="16">
        <v>75.0</v>
      </c>
      <c r="AO650" s="16">
        <v>28.5</v>
      </c>
      <c r="AP650" s="16">
        <v>29.0</v>
      </c>
      <c r="AQ650" s="16">
        <v>28.5</v>
      </c>
      <c r="AR650" s="16">
        <v>73.0</v>
      </c>
      <c r="AS650" s="16">
        <v>54.5</v>
      </c>
      <c r="AT650" s="16">
        <v>11.0</v>
      </c>
      <c r="AU650" s="16">
        <v>28.0</v>
      </c>
      <c r="AV650" s="16">
        <v>82.0</v>
      </c>
      <c r="AW650" s="16">
        <v>34.5</v>
      </c>
      <c r="AX650" s="17">
        <f t="shared" si="3"/>
        <v>15.8424</v>
      </c>
      <c r="AY650" s="16">
        <v>32.0</v>
      </c>
      <c r="AZ650" s="16">
        <v>36.2</v>
      </c>
      <c r="BA650" s="16">
        <v>84.7</v>
      </c>
      <c r="BB650" s="16">
        <v>61.5</v>
      </c>
      <c r="BC650" s="16">
        <f t="shared" si="13"/>
        <v>37.713522</v>
      </c>
      <c r="BD650" s="8" t="s">
        <v>76</v>
      </c>
      <c r="BE650" s="22" t="s">
        <v>4321</v>
      </c>
    </row>
    <row r="651" ht="15.75" customHeight="1">
      <c r="A651" s="11">
        <v>8000090.0</v>
      </c>
      <c r="B651" s="8" t="s">
        <v>4322</v>
      </c>
      <c r="C651" s="8">
        <v>8.0</v>
      </c>
      <c r="D651" s="8" t="s">
        <v>4019</v>
      </c>
      <c r="E651" s="8">
        <v>1.0</v>
      </c>
      <c r="F651" s="8" t="s">
        <v>4020</v>
      </c>
      <c r="G651" s="8">
        <v>3.0</v>
      </c>
      <c r="H651" s="8" t="s">
        <v>4021</v>
      </c>
      <c r="I651" s="11" t="s">
        <v>4323</v>
      </c>
      <c r="J651" s="11">
        <v>8.53244008024E11</v>
      </c>
      <c r="K651" s="8" t="s">
        <v>4323</v>
      </c>
      <c r="L651" s="8" t="s">
        <v>4324</v>
      </c>
      <c r="M651" s="21" t="s">
        <v>4325</v>
      </c>
      <c r="N651" s="11">
        <f t="shared" si="1"/>
        <v>24</v>
      </c>
      <c r="O651" s="8" t="s">
        <v>2940</v>
      </c>
      <c r="P651" s="8" t="s">
        <v>2941</v>
      </c>
      <c r="Q651" s="29">
        <v>4300.0</v>
      </c>
      <c r="R651" s="12">
        <f t="shared" si="10"/>
        <v>4988</v>
      </c>
      <c r="S651" s="8" t="s">
        <v>68</v>
      </c>
      <c r="T651" s="9" t="s">
        <v>4025</v>
      </c>
      <c r="U651" s="9" t="s">
        <v>4026</v>
      </c>
      <c r="V651" s="13">
        <v>45120.0</v>
      </c>
      <c r="W651" s="11" t="s">
        <v>4326</v>
      </c>
      <c r="X651" s="11"/>
      <c r="Y651" s="23"/>
      <c r="Z651" s="11"/>
      <c r="AA651" s="11"/>
      <c r="AB651" s="11"/>
      <c r="AC651" s="15"/>
      <c r="AD651" s="11"/>
      <c r="AE651" s="11"/>
      <c r="AF651" s="11" t="s">
        <v>4327</v>
      </c>
      <c r="AG651" s="8">
        <f>'Disponibilidad en canales comer'!M499</f>
        <v>0</v>
      </c>
      <c r="AH651" s="8">
        <f>COUNTIF('Composición de COMBOS'!B:B,A651)</f>
        <v>0</v>
      </c>
      <c r="AI651" s="8">
        <v>1.0</v>
      </c>
      <c r="AJ651" s="8">
        <v>2.0</v>
      </c>
      <c r="AK651" s="8" t="s">
        <v>75</v>
      </c>
      <c r="AL651" s="16">
        <v>8.5</v>
      </c>
      <c r="AM651" s="16">
        <v>20.0</v>
      </c>
      <c r="AN651" s="16">
        <v>75.0</v>
      </c>
      <c r="AO651" s="16">
        <v>28.5</v>
      </c>
      <c r="AP651" s="16">
        <v>29.0</v>
      </c>
      <c r="AQ651" s="16">
        <v>28.5</v>
      </c>
      <c r="AR651" s="16">
        <v>73.0</v>
      </c>
      <c r="AS651" s="16">
        <v>54.5</v>
      </c>
      <c r="AT651" s="16">
        <v>11.0</v>
      </c>
      <c r="AU651" s="16">
        <v>28.0</v>
      </c>
      <c r="AV651" s="16">
        <v>82.0</v>
      </c>
      <c r="AW651" s="16">
        <v>34.5</v>
      </c>
      <c r="AX651" s="17">
        <f t="shared" si="3"/>
        <v>15.8424</v>
      </c>
      <c r="AY651" s="16">
        <v>32.0</v>
      </c>
      <c r="AZ651" s="16">
        <v>36.2</v>
      </c>
      <c r="BA651" s="16">
        <v>84.7</v>
      </c>
      <c r="BB651" s="16">
        <v>61.5</v>
      </c>
      <c r="BC651" s="16">
        <f t="shared" si="13"/>
        <v>37.713522</v>
      </c>
      <c r="BD651" s="8" t="s">
        <v>2946</v>
      </c>
      <c r="BE651" s="37"/>
    </row>
    <row r="652" ht="15.75" customHeight="1">
      <c r="A652" s="11">
        <v>8000092.0</v>
      </c>
      <c r="B652" s="8" t="s">
        <v>4328</v>
      </c>
      <c r="C652" s="8">
        <v>8.0</v>
      </c>
      <c r="D652" s="8" t="s">
        <v>4019</v>
      </c>
      <c r="E652" s="8">
        <v>1.0</v>
      </c>
      <c r="F652" s="8" t="s">
        <v>4020</v>
      </c>
      <c r="G652" s="8">
        <v>3.0</v>
      </c>
      <c r="H652" s="8" t="s">
        <v>4021</v>
      </c>
      <c r="I652" s="11" t="s">
        <v>4329</v>
      </c>
      <c r="J652" s="11">
        <v>8.53244008048E11</v>
      </c>
      <c r="K652" s="8" t="s">
        <v>4329</v>
      </c>
      <c r="L652" s="8" t="s">
        <v>4330</v>
      </c>
      <c r="M652" s="21" t="s">
        <v>4331</v>
      </c>
      <c r="N652" s="11">
        <f t="shared" si="1"/>
        <v>24</v>
      </c>
      <c r="O652" s="8" t="s">
        <v>2940</v>
      </c>
      <c r="P652" s="8" t="s">
        <v>2941</v>
      </c>
      <c r="Q652" s="29">
        <v>7250.0</v>
      </c>
      <c r="R652" s="12">
        <f t="shared" si="10"/>
        <v>8410</v>
      </c>
      <c r="S652" s="8" t="s">
        <v>68</v>
      </c>
      <c r="T652" s="9" t="s">
        <v>4025</v>
      </c>
      <c r="U652" s="9" t="s">
        <v>4026</v>
      </c>
      <c r="V652" s="13">
        <v>45149.0</v>
      </c>
      <c r="W652" s="11" t="s">
        <v>4332</v>
      </c>
      <c r="X652" s="11"/>
      <c r="Y652" s="23"/>
      <c r="Z652" s="11"/>
      <c r="AA652" s="11"/>
      <c r="AB652" s="11"/>
      <c r="AC652" s="15"/>
      <c r="AD652" s="11"/>
      <c r="AE652" s="11"/>
      <c r="AF652" s="11" t="s">
        <v>4333</v>
      </c>
      <c r="AG652" s="8">
        <f>'Disponibilidad en canales comer'!M500</f>
        <v>0</v>
      </c>
      <c r="AH652" s="8">
        <f>COUNTIF('Composición de COMBOS'!B:B,A652)</f>
        <v>0</v>
      </c>
      <c r="AI652" s="8">
        <v>1.0</v>
      </c>
      <c r="AJ652" s="8">
        <v>2.0</v>
      </c>
      <c r="AK652" s="8" t="s">
        <v>75</v>
      </c>
      <c r="AL652" s="16">
        <v>12.0</v>
      </c>
      <c r="AM652" s="16">
        <v>22.5</v>
      </c>
      <c r="AN652" s="16">
        <v>90.0</v>
      </c>
      <c r="AO652" s="16">
        <v>31.0</v>
      </c>
      <c r="AP652" s="16">
        <v>37.0</v>
      </c>
      <c r="AQ652" s="16">
        <v>31.5</v>
      </c>
      <c r="AR652" s="16">
        <v>80.0</v>
      </c>
      <c r="AS652" s="16">
        <v>54.5</v>
      </c>
      <c r="AT652" s="16">
        <v>15.0</v>
      </c>
      <c r="AU652" s="16">
        <v>30.5</v>
      </c>
      <c r="AV652" s="16">
        <v>97.0</v>
      </c>
      <c r="AW652" s="16">
        <v>38.0</v>
      </c>
      <c r="AX652" s="17">
        <f t="shared" si="3"/>
        <v>22.4846</v>
      </c>
      <c r="AY652" s="16">
        <v>38.0</v>
      </c>
      <c r="AZ652" s="16">
        <v>39.5</v>
      </c>
      <c r="BA652" s="16">
        <v>92.0</v>
      </c>
      <c r="BB652" s="16">
        <v>60.5</v>
      </c>
      <c r="BC652" s="16">
        <f t="shared" si="13"/>
        <v>43.9714</v>
      </c>
      <c r="BD652" s="8" t="s">
        <v>2946</v>
      </c>
      <c r="BE652" s="37"/>
    </row>
    <row r="653" ht="15.75" customHeight="1">
      <c r="A653" s="11">
        <v>8000094.0</v>
      </c>
      <c r="B653" s="8" t="s">
        <v>4334</v>
      </c>
      <c r="C653" s="8">
        <v>8.0</v>
      </c>
      <c r="D653" s="8" t="s">
        <v>4019</v>
      </c>
      <c r="E653" s="8">
        <v>1.0</v>
      </c>
      <c r="F653" s="8" t="s">
        <v>4020</v>
      </c>
      <c r="G653" s="8">
        <v>3.0</v>
      </c>
      <c r="H653" s="8" t="s">
        <v>4021</v>
      </c>
      <c r="I653" s="11" t="s">
        <v>4335</v>
      </c>
      <c r="J653" s="11">
        <v>8.53244008062E11</v>
      </c>
      <c r="K653" s="8" t="s">
        <v>4335</v>
      </c>
      <c r="L653" s="8" t="s">
        <v>4336</v>
      </c>
      <c r="M653" s="21" t="s">
        <v>4337</v>
      </c>
      <c r="N653" s="11">
        <f t="shared" si="1"/>
        <v>24</v>
      </c>
      <c r="O653" s="8" t="s">
        <v>2940</v>
      </c>
      <c r="P653" s="8" t="s">
        <v>2941</v>
      </c>
      <c r="Q653" s="29">
        <v>9990.0</v>
      </c>
      <c r="R653" s="12">
        <f t="shared" si="10"/>
        <v>11588.4</v>
      </c>
      <c r="S653" s="8" t="s">
        <v>68</v>
      </c>
      <c r="T653" s="9" t="s">
        <v>4025</v>
      </c>
      <c r="U653" s="9" t="s">
        <v>4026</v>
      </c>
      <c r="V653" s="13">
        <v>45147.0</v>
      </c>
      <c r="W653" s="11" t="s">
        <v>4338</v>
      </c>
      <c r="X653" s="11"/>
      <c r="Y653" s="23"/>
      <c r="Z653" s="11"/>
      <c r="AA653" s="11"/>
      <c r="AB653" s="11"/>
      <c r="AC653" s="15"/>
      <c r="AD653" s="11"/>
      <c r="AE653" s="11"/>
      <c r="AF653" s="11" t="s">
        <v>4339</v>
      </c>
      <c r="AG653" s="8">
        <f>'Disponibilidad en canales comer'!M501</f>
        <v>0</v>
      </c>
      <c r="AH653" s="8">
        <f>COUNTIF('Composición de COMBOS'!B:B,A653)</f>
        <v>0</v>
      </c>
      <c r="AI653" s="8">
        <v>1.0</v>
      </c>
      <c r="AJ653" s="8">
        <v>2.0</v>
      </c>
      <c r="AK653" s="8" t="s">
        <v>75</v>
      </c>
      <c r="AL653" s="16">
        <v>15.0</v>
      </c>
      <c r="AM653" s="16">
        <v>23.3</v>
      </c>
      <c r="AN653" s="16">
        <v>108.2</v>
      </c>
      <c r="AO653" s="16">
        <v>33.0</v>
      </c>
      <c r="AP653" s="16">
        <v>45.0</v>
      </c>
      <c r="AQ653" s="16">
        <v>31.0</v>
      </c>
      <c r="AR653" s="16">
        <v>82.5</v>
      </c>
      <c r="AS653" s="16">
        <v>65.5</v>
      </c>
      <c r="AT653" s="16">
        <v>18.0</v>
      </c>
      <c r="AU653" s="16">
        <v>31.2</v>
      </c>
      <c r="AV653" s="16">
        <v>115.5</v>
      </c>
      <c r="AW653" s="16">
        <v>39.7</v>
      </c>
      <c r="AX653" s="17">
        <f t="shared" si="3"/>
        <v>28.612584</v>
      </c>
      <c r="AY653" s="16">
        <v>52.0</v>
      </c>
      <c r="AZ653" s="16">
        <v>43.5</v>
      </c>
      <c r="BA653" s="16">
        <v>94.5</v>
      </c>
      <c r="BB653" s="16">
        <v>72.5</v>
      </c>
      <c r="BC653" s="16">
        <f t="shared" si="13"/>
        <v>59.605875</v>
      </c>
      <c r="BD653" s="8" t="s">
        <v>2946</v>
      </c>
      <c r="BE653" s="74"/>
    </row>
    <row r="654" ht="15.75" customHeight="1">
      <c r="A654" s="44">
        <v>8000095.0</v>
      </c>
      <c r="B654" s="8" t="s">
        <v>4340</v>
      </c>
      <c r="C654" s="8">
        <v>8.0</v>
      </c>
      <c r="D654" s="8" t="s">
        <v>4019</v>
      </c>
      <c r="E654" s="8">
        <v>1.0</v>
      </c>
      <c r="F654" s="8" t="s">
        <v>4020</v>
      </c>
      <c r="G654" s="8">
        <v>2.0</v>
      </c>
      <c r="H654" s="8" t="s">
        <v>4341</v>
      </c>
      <c r="I654" s="8" t="s">
        <v>4342</v>
      </c>
      <c r="J654" s="8">
        <v>6.938187305714E12</v>
      </c>
      <c r="K654" s="8" t="s">
        <v>4342</v>
      </c>
      <c r="L654" s="11" t="s">
        <v>4343</v>
      </c>
      <c r="M654" s="26" t="s">
        <v>4344</v>
      </c>
      <c r="N654" s="11">
        <f t="shared" si="1"/>
        <v>22</v>
      </c>
      <c r="O654" s="8" t="s">
        <v>3274</v>
      </c>
      <c r="P654" s="8" t="s">
        <v>3280</v>
      </c>
      <c r="Q654" s="29">
        <v>4199.0</v>
      </c>
      <c r="R654" s="12">
        <f t="shared" si="10"/>
        <v>4870.84</v>
      </c>
      <c r="S654" s="8" t="s">
        <v>68</v>
      </c>
      <c r="T654" s="9" t="s">
        <v>4345</v>
      </c>
      <c r="U654" s="9" t="s">
        <v>4346</v>
      </c>
      <c r="V654" s="13">
        <v>45117.0</v>
      </c>
      <c r="W654" s="11" t="s">
        <v>4347</v>
      </c>
      <c r="X654" s="11"/>
      <c r="Y654" s="23"/>
      <c r="Z654" s="11" t="s">
        <v>4348</v>
      </c>
      <c r="AA654" s="11"/>
      <c r="AB654" s="11"/>
      <c r="AC654" s="15"/>
      <c r="AD654" s="11"/>
      <c r="AE654" s="11"/>
      <c r="AF654" s="11" t="s">
        <v>4349</v>
      </c>
      <c r="AG654" s="8">
        <f>'Disponibilidad en canales comer'!M502</f>
        <v>0</v>
      </c>
      <c r="AH654" s="8">
        <f>COUNTIF('Composición de COMBOS'!B:B,A654)</f>
        <v>0</v>
      </c>
      <c r="AI654" s="8">
        <v>1.0</v>
      </c>
      <c r="AJ654" s="8">
        <v>1.0</v>
      </c>
      <c r="AK654" s="8" t="s">
        <v>75</v>
      </c>
      <c r="AL654" s="16">
        <v>25.3</v>
      </c>
      <c r="AM654" s="16">
        <v>34.5</v>
      </c>
      <c r="AN654" s="16">
        <v>35.5</v>
      </c>
      <c r="AO654" s="16">
        <v>70.3</v>
      </c>
      <c r="AP654" s="19">
        <v>0.0</v>
      </c>
      <c r="AQ654" s="19">
        <v>0.0</v>
      </c>
      <c r="AR654" s="19">
        <v>0.0</v>
      </c>
      <c r="AS654" s="19">
        <v>0.0</v>
      </c>
      <c r="AT654" s="16">
        <v>29.0</v>
      </c>
      <c r="AU654" s="16">
        <v>38.5</v>
      </c>
      <c r="AV654" s="16">
        <v>44.5</v>
      </c>
      <c r="AW654" s="16">
        <v>87.0</v>
      </c>
      <c r="AX654" s="17">
        <f t="shared" si="3"/>
        <v>29.81055</v>
      </c>
      <c r="AY654" s="19">
        <v>0.0</v>
      </c>
      <c r="AZ654" s="19">
        <v>0.0</v>
      </c>
      <c r="BA654" s="19">
        <v>0.0</v>
      </c>
      <c r="BB654" s="19">
        <v>0.0</v>
      </c>
      <c r="BC654" s="17">
        <f t="shared" si="13"/>
        <v>0</v>
      </c>
      <c r="BD654" s="8" t="s">
        <v>3280</v>
      </c>
      <c r="BE654" s="22" t="s">
        <v>4350</v>
      </c>
    </row>
    <row r="655" ht="15.75" customHeight="1">
      <c r="A655" s="44">
        <v>8000096.0</v>
      </c>
      <c r="B655" s="8" t="s">
        <v>4351</v>
      </c>
      <c r="C655" s="8">
        <v>8.0</v>
      </c>
      <c r="D655" s="8" t="s">
        <v>4019</v>
      </c>
      <c r="E655" s="8">
        <v>1.0</v>
      </c>
      <c r="F655" s="8" t="s">
        <v>4020</v>
      </c>
      <c r="G655" s="8">
        <v>1.0</v>
      </c>
      <c r="H655" s="8" t="s">
        <v>4174</v>
      </c>
      <c r="I655" s="8" t="s">
        <v>4352</v>
      </c>
      <c r="J655" s="8">
        <v>6.93818730397E12</v>
      </c>
      <c r="K655" s="8" t="s">
        <v>4352</v>
      </c>
      <c r="L655" s="8" t="s">
        <v>4353</v>
      </c>
      <c r="M655" s="21" t="s">
        <v>4354</v>
      </c>
      <c r="N655" s="11">
        <f t="shared" si="1"/>
        <v>29</v>
      </c>
      <c r="O655" s="8" t="s">
        <v>3274</v>
      </c>
      <c r="P655" s="8" t="s">
        <v>3280</v>
      </c>
      <c r="Q655" s="12">
        <v>2267.0</v>
      </c>
      <c r="R655" s="12">
        <f t="shared" si="10"/>
        <v>2629.72</v>
      </c>
      <c r="S655" s="8" t="s">
        <v>238</v>
      </c>
      <c r="T655" s="9" t="s">
        <v>4025</v>
      </c>
      <c r="U655" s="9" t="s">
        <v>4026</v>
      </c>
      <c r="V655" s="13">
        <v>45117.0</v>
      </c>
      <c r="W655" s="8" t="s">
        <v>4355</v>
      </c>
      <c r="X655" s="11"/>
      <c r="Y655" s="14" t="s">
        <v>4356</v>
      </c>
      <c r="Z655" s="11"/>
      <c r="AA655" s="11"/>
      <c r="AB655" s="11"/>
      <c r="AC655" s="15" t="s">
        <v>4355</v>
      </c>
      <c r="AD655" s="11"/>
      <c r="AE655" s="11"/>
      <c r="AF655" s="11" t="s">
        <v>4357</v>
      </c>
      <c r="AG655" s="8">
        <f>'Disponibilidad en canales comer'!M503</f>
        <v>2</v>
      </c>
      <c r="AH655" s="8">
        <f>COUNTIF('Composición de COMBOS'!B:B,A655)</f>
        <v>0</v>
      </c>
      <c r="AI655" s="8">
        <v>1.0</v>
      </c>
      <c r="AJ655" s="8">
        <v>1.0</v>
      </c>
      <c r="AK655" s="8" t="s">
        <v>75</v>
      </c>
      <c r="AL655" s="16">
        <v>16.0</v>
      </c>
      <c r="AM655" s="16">
        <v>33.5</v>
      </c>
      <c r="AN655" s="16">
        <v>40.6</v>
      </c>
      <c r="AO655" s="16">
        <v>30.6</v>
      </c>
      <c r="AP655" s="19">
        <v>0.0</v>
      </c>
      <c r="AQ655" s="19">
        <v>0.0</v>
      </c>
      <c r="AR655" s="19">
        <v>0.0</v>
      </c>
      <c r="AS655" s="19">
        <v>0.0</v>
      </c>
      <c r="AT655" s="16">
        <v>18.0</v>
      </c>
      <c r="AU655" s="16">
        <v>38.8</v>
      </c>
      <c r="AV655" s="16">
        <v>45.2</v>
      </c>
      <c r="AW655" s="16">
        <v>37.4</v>
      </c>
      <c r="AX655" s="17">
        <f t="shared" si="3"/>
        <v>13.1181248</v>
      </c>
      <c r="AY655" s="19">
        <v>0.0</v>
      </c>
      <c r="AZ655" s="19">
        <v>0.0</v>
      </c>
      <c r="BA655" s="19">
        <v>0.0</v>
      </c>
      <c r="BB655" s="19">
        <v>0.0</v>
      </c>
      <c r="BC655" s="17">
        <f t="shared" si="13"/>
        <v>0</v>
      </c>
      <c r="BD655" s="8" t="s">
        <v>76</v>
      </c>
      <c r="BE655" s="22" t="s">
        <v>4358</v>
      </c>
    </row>
    <row r="656" ht="15.75" customHeight="1">
      <c r="A656" s="44">
        <v>8000097.0</v>
      </c>
      <c r="B656" s="8" t="s">
        <v>4359</v>
      </c>
      <c r="C656" s="8">
        <v>8.0</v>
      </c>
      <c r="D656" s="8" t="s">
        <v>4019</v>
      </c>
      <c r="E656" s="8">
        <v>1.0</v>
      </c>
      <c r="F656" s="8" t="s">
        <v>4020</v>
      </c>
      <c r="G656" s="8">
        <v>1.0</v>
      </c>
      <c r="H656" s="8" t="s">
        <v>4174</v>
      </c>
      <c r="I656" s="8" t="s">
        <v>4360</v>
      </c>
      <c r="J656" s="8">
        <v>6.938187303949E12</v>
      </c>
      <c r="K656" s="8" t="s">
        <v>4360</v>
      </c>
      <c r="L656" s="8" t="s">
        <v>4361</v>
      </c>
      <c r="M656" s="21" t="s">
        <v>4362</v>
      </c>
      <c r="N656" s="11">
        <f t="shared" si="1"/>
        <v>29</v>
      </c>
      <c r="O656" s="8" t="s">
        <v>3274</v>
      </c>
      <c r="P656" s="8" t="s">
        <v>3280</v>
      </c>
      <c r="Q656" s="12">
        <v>3156.0</v>
      </c>
      <c r="R656" s="12">
        <f t="shared" si="10"/>
        <v>3660.96</v>
      </c>
      <c r="S656" s="8" t="s">
        <v>238</v>
      </c>
      <c r="T656" s="9" t="s">
        <v>4025</v>
      </c>
      <c r="U656" s="9" t="s">
        <v>4026</v>
      </c>
      <c r="V656" s="13">
        <v>45117.0</v>
      </c>
      <c r="W656" s="8" t="s">
        <v>4363</v>
      </c>
      <c r="X656" s="11"/>
      <c r="Y656" s="14" t="s">
        <v>4364</v>
      </c>
      <c r="Z656" s="11" t="s">
        <v>4365</v>
      </c>
      <c r="AA656" s="11"/>
      <c r="AB656" s="11"/>
      <c r="AC656" s="15"/>
      <c r="AD656" s="11"/>
      <c r="AE656" s="11"/>
      <c r="AF656" s="11" t="s">
        <v>4366</v>
      </c>
      <c r="AG656" s="8">
        <f>'Disponibilidad en canales comer'!M504</f>
        <v>1</v>
      </c>
      <c r="AH656" s="8">
        <f>COUNTIF('Composición de COMBOS'!B:B,A656)</f>
        <v>0</v>
      </c>
      <c r="AI656" s="8">
        <v>1.0</v>
      </c>
      <c r="AJ656" s="8">
        <v>1.0</v>
      </c>
      <c r="AK656" s="8" t="s">
        <v>75</v>
      </c>
      <c r="AL656" s="16">
        <v>28.8</v>
      </c>
      <c r="AM656" s="16">
        <v>48.2</v>
      </c>
      <c r="AN656" s="16">
        <v>54.5</v>
      </c>
      <c r="AO656" s="16">
        <v>37.2</v>
      </c>
      <c r="AP656" s="19">
        <v>0.0</v>
      </c>
      <c r="AQ656" s="19">
        <v>0.0</v>
      </c>
      <c r="AR656" s="19">
        <v>0.0</v>
      </c>
      <c r="AS656" s="19">
        <v>0.0</v>
      </c>
      <c r="AT656" s="16">
        <v>31.9</v>
      </c>
      <c r="AU656" s="16">
        <v>55.7</v>
      </c>
      <c r="AV656" s="16">
        <v>58.6</v>
      </c>
      <c r="AW656" s="16">
        <v>43.0</v>
      </c>
      <c r="AX656" s="17">
        <f t="shared" si="3"/>
        <v>28.070572</v>
      </c>
      <c r="AY656" s="19">
        <v>0.0</v>
      </c>
      <c r="AZ656" s="19">
        <v>0.0</v>
      </c>
      <c r="BA656" s="19">
        <v>0.0</v>
      </c>
      <c r="BB656" s="19">
        <v>0.0</v>
      </c>
      <c r="BC656" s="17">
        <f t="shared" si="13"/>
        <v>0</v>
      </c>
      <c r="BD656" s="8" t="s">
        <v>76</v>
      </c>
      <c r="BE656" s="22" t="s">
        <v>4367</v>
      </c>
    </row>
    <row r="657" ht="15.75" customHeight="1">
      <c r="A657" s="44">
        <v>8000098.0</v>
      </c>
      <c r="B657" s="8" t="s">
        <v>4368</v>
      </c>
      <c r="C657" s="8">
        <v>8.0</v>
      </c>
      <c r="D657" s="8" t="s">
        <v>4019</v>
      </c>
      <c r="E657" s="8">
        <v>3.0</v>
      </c>
      <c r="F657" s="8" t="s">
        <v>4154</v>
      </c>
      <c r="G657" s="8">
        <v>4.0</v>
      </c>
      <c r="H657" s="8" t="s">
        <v>4155</v>
      </c>
      <c r="I657" s="8" t="s">
        <v>4369</v>
      </c>
      <c r="J657" s="8">
        <v>6.939924840239E12</v>
      </c>
      <c r="K657" s="8" t="s">
        <v>4369</v>
      </c>
      <c r="L657" s="11" t="s">
        <v>4370</v>
      </c>
      <c r="M657" s="26" t="s">
        <v>4371</v>
      </c>
      <c r="N657" s="11">
        <f t="shared" si="1"/>
        <v>30</v>
      </c>
      <c r="O657" s="8" t="s">
        <v>3274</v>
      </c>
      <c r="P657" s="8" t="s">
        <v>3280</v>
      </c>
      <c r="Q657" s="29">
        <v>3599.0</v>
      </c>
      <c r="R657" s="12">
        <f t="shared" si="10"/>
        <v>4174.84</v>
      </c>
      <c r="S657" s="8" t="s">
        <v>68</v>
      </c>
      <c r="T657" s="9" t="s">
        <v>4159</v>
      </c>
      <c r="U657" s="9" t="s">
        <v>4160</v>
      </c>
      <c r="V657" s="13">
        <v>45117.0</v>
      </c>
      <c r="W657" s="11" t="s">
        <v>4372</v>
      </c>
      <c r="X657" s="11"/>
      <c r="Y657" s="23"/>
      <c r="Z657" s="11" t="s">
        <v>4373</v>
      </c>
      <c r="AA657" s="11"/>
      <c r="AB657" s="11"/>
      <c r="AC657" s="15" t="s">
        <v>4372</v>
      </c>
      <c r="AD657" s="11"/>
      <c r="AE657" s="11"/>
      <c r="AF657" s="11" t="s">
        <v>4374</v>
      </c>
      <c r="AG657" s="8">
        <f>'Disponibilidad en canales comer'!M505</f>
        <v>1</v>
      </c>
      <c r="AH657" s="8">
        <f>COUNTIF('Composición de COMBOS'!B:B,A657)</f>
        <v>0</v>
      </c>
      <c r="AI657" s="8">
        <v>1.0</v>
      </c>
      <c r="AJ657" s="8">
        <v>1.0</v>
      </c>
      <c r="AK657" s="8" t="s">
        <v>75</v>
      </c>
      <c r="AL657" s="17">
        <v>10.5</v>
      </c>
      <c r="AM657" s="17">
        <v>27.0</v>
      </c>
      <c r="AN657" s="17">
        <v>34.5</v>
      </c>
      <c r="AO657" s="17">
        <v>105.0</v>
      </c>
      <c r="AP657" s="19">
        <v>0.0</v>
      </c>
      <c r="AQ657" s="19">
        <v>0.0</v>
      </c>
      <c r="AR657" s="19">
        <v>0.0</v>
      </c>
      <c r="AS657" s="19">
        <v>0.0</v>
      </c>
      <c r="AT657" s="17">
        <v>13.5</v>
      </c>
      <c r="AU657" s="17">
        <v>40.3</v>
      </c>
      <c r="AV657" s="17">
        <v>112.6</v>
      </c>
      <c r="AW657" s="17">
        <v>34.9</v>
      </c>
      <c r="AX657" s="17">
        <f t="shared" si="3"/>
        <v>31.6737044</v>
      </c>
      <c r="AY657" s="19">
        <v>0.0</v>
      </c>
      <c r="AZ657" s="19">
        <v>0.0</v>
      </c>
      <c r="BA657" s="19">
        <v>0.0</v>
      </c>
      <c r="BB657" s="19">
        <v>0.0</v>
      </c>
      <c r="BC657" s="17">
        <f t="shared" si="13"/>
        <v>0</v>
      </c>
      <c r="BD657" s="8" t="s">
        <v>3280</v>
      </c>
      <c r="BE657" s="22" t="s">
        <v>4375</v>
      </c>
    </row>
    <row r="658" ht="15.75" customHeight="1">
      <c r="A658" s="44">
        <v>8000099.0</v>
      </c>
      <c r="B658" s="8" t="s">
        <v>4376</v>
      </c>
      <c r="C658" s="8">
        <v>8.0</v>
      </c>
      <c r="D658" s="8" t="s">
        <v>4019</v>
      </c>
      <c r="E658" s="8">
        <v>2.0</v>
      </c>
      <c r="F658" s="8" t="s">
        <v>4377</v>
      </c>
      <c r="G658" s="8">
        <v>1.0</v>
      </c>
      <c r="H658" s="8" t="s">
        <v>4378</v>
      </c>
      <c r="I658" s="8" t="s">
        <v>4379</v>
      </c>
      <c r="J658" s="8">
        <v>6.939924840222E12</v>
      </c>
      <c r="K658" s="8" t="s">
        <v>4379</v>
      </c>
      <c r="L658" s="11" t="s">
        <v>4380</v>
      </c>
      <c r="M658" s="26" t="s">
        <v>4381</v>
      </c>
      <c r="N658" s="11">
        <f t="shared" si="1"/>
        <v>27</v>
      </c>
      <c r="O658" s="8" t="s">
        <v>3274</v>
      </c>
      <c r="P658" s="8" t="s">
        <v>3280</v>
      </c>
      <c r="Q658" s="29">
        <v>1885.0</v>
      </c>
      <c r="R658" s="12">
        <f t="shared" si="10"/>
        <v>2186.6</v>
      </c>
      <c r="S658" s="8" t="s">
        <v>68</v>
      </c>
      <c r="T658" s="9" t="s">
        <v>4382</v>
      </c>
      <c r="U658" s="9" t="s">
        <v>4383</v>
      </c>
      <c r="V658" s="13">
        <v>45265.0</v>
      </c>
      <c r="W658" s="11" t="s">
        <v>4384</v>
      </c>
      <c r="X658" s="11"/>
      <c r="Y658" s="23"/>
      <c r="Z658" s="11" t="s">
        <v>4385</v>
      </c>
      <c r="AA658" s="11"/>
      <c r="AB658" s="11"/>
      <c r="AC658" s="15"/>
      <c r="AD658" s="11"/>
      <c r="AE658" s="11"/>
      <c r="AF658" s="11" t="s">
        <v>4386</v>
      </c>
      <c r="AG658" s="8">
        <f>'Disponibilidad en canales comer'!M506</f>
        <v>0</v>
      </c>
      <c r="AH658" s="8">
        <f>COUNTIF('Composición de COMBOS'!B:B,A658)</f>
        <v>0</v>
      </c>
      <c r="AI658" s="8">
        <v>1.0</v>
      </c>
      <c r="AJ658" s="8">
        <v>1.0</v>
      </c>
      <c r="AK658" s="8" t="s">
        <v>75</v>
      </c>
      <c r="AL658" s="17">
        <v>8.42</v>
      </c>
      <c r="AM658" s="17">
        <v>35.0</v>
      </c>
      <c r="AN658" s="17">
        <v>39.0</v>
      </c>
      <c r="AO658" s="17">
        <v>70.5</v>
      </c>
      <c r="AP658" s="19">
        <v>0.0</v>
      </c>
      <c r="AQ658" s="19">
        <v>0.0</v>
      </c>
      <c r="AR658" s="19">
        <v>0.0</v>
      </c>
      <c r="AS658" s="19">
        <v>0.0</v>
      </c>
      <c r="AT658" s="17">
        <v>10.5</v>
      </c>
      <c r="AU658" s="17">
        <v>41.6</v>
      </c>
      <c r="AV658" s="17">
        <v>45.5</v>
      </c>
      <c r="AW658" s="17">
        <v>75.7</v>
      </c>
      <c r="AX658" s="17">
        <f t="shared" si="3"/>
        <v>28.656992</v>
      </c>
      <c r="AY658" s="19">
        <v>0.0</v>
      </c>
      <c r="AZ658" s="19">
        <v>0.0</v>
      </c>
      <c r="BA658" s="19">
        <v>0.0</v>
      </c>
      <c r="BB658" s="19">
        <v>0.0</v>
      </c>
      <c r="BC658" s="17">
        <f t="shared" si="13"/>
        <v>0</v>
      </c>
      <c r="BD658" s="8" t="s">
        <v>3280</v>
      </c>
      <c r="BE658" s="22" t="s">
        <v>4387</v>
      </c>
    </row>
    <row r="659" ht="15.75" customHeight="1">
      <c r="A659" s="44">
        <v>8000100.0</v>
      </c>
      <c r="B659" s="8" t="s">
        <v>4388</v>
      </c>
      <c r="C659" s="8">
        <v>8.0</v>
      </c>
      <c r="D659" s="8" t="s">
        <v>4019</v>
      </c>
      <c r="E659" s="8">
        <v>2.0</v>
      </c>
      <c r="F659" s="8" t="s">
        <v>4377</v>
      </c>
      <c r="G659" s="8">
        <v>1.0</v>
      </c>
      <c r="H659" s="8" t="s">
        <v>4378</v>
      </c>
      <c r="I659" s="8" t="s">
        <v>4389</v>
      </c>
      <c r="J659" s="8">
        <v>6.939924840215E12</v>
      </c>
      <c r="K659" s="8" t="s">
        <v>4389</v>
      </c>
      <c r="L659" s="11" t="s">
        <v>4390</v>
      </c>
      <c r="M659" s="26" t="s">
        <v>4391</v>
      </c>
      <c r="N659" s="11">
        <f t="shared" si="1"/>
        <v>25</v>
      </c>
      <c r="O659" s="8" t="s">
        <v>3274</v>
      </c>
      <c r="P659" s="8" t="s">
        <v>3280</v>
      </c>
      <c r="Q659" s="29">
        <v>1537.03706896552</v>
      </c>
      <c r="R659" s="12">
        <f t="shared" si="10"/>
        <v>1782.963</v>
      </c>
      <c r="S659" s="8" t="s">
        <v>238</v>
      </c>
      <c r="T659" s="9" t="s">
        <v>4382</v>
      </c>
      <c r="U659" s="9" t="s">
        <v>4383</v>
      </c>
      <c r="V659" s="13">
        <v>45117.0</v>
      </c>
      <c r="W659" s="11" t="s">
        <v>4392</v>
      </c>
      <c r="X659" s="11"/>
      <c r="Y659" s="23"/>
      <c r="Z659" s="11" t="s">
        <v>4393</v>
      </c>
      <c r="AA659" s="11"/>
      <c r="AB659" s="11"/>
      <c r="AC659" s="15" t="s">
        <v>4392</v>
      </c>
      <c r="AD659" s="11"/>
      <c r="AE659" s="11"/>
      <c r="AF659" s="11" t="s">
        <v>4394</v>
      </c>
      <c r="AG659" s="8">
        <f>'Disponibilidad en canales comer'!M507</f>
        <v>1</v>
      </c>
      <c r="AH659" s="8">
        <f>COUNTIF('Composición de COMBOS'!B:B,A659)</f>
        <v>0</v>
      </c>
      <c r="AI659" s="8">
        <v>1.0</v>
      </c>
      <c r="AJ659" s="8">
        <v>1.0</v>
      </c>
      <c r="AK659" s="8" t="s">
        <v>75</v>
      </c>
      <c r="AL659" s="17">
        <v>6.5</v>
      </c>
      <c r="AM659" s="17">
        <v>26.0</v>
      </c>
      <c r="AN659" s="17">
        <v>27.5</v>
      </c>
      <c r="AO659" s="17">
        <v>67.5</v>
      </c>
      <c r="AP659" s="19">
        <v>0.0</v>
      </c>
      <c r="AQ659" s="19">
        <v>0.0</v>
      </c>
      <c r="AR659" s="19">
        <v>0.0</v>
      </c>
      <c r="AS659" s="19">
        <v>0.0</v>
      </c>
      <c r="AT659" s="17">
        <v>7.9</v>
      </c>
      <c r="AU659" s="17">
        <v>31.5</v>
      </c>
      <c r="AV659" s="17">
        <v>32.5</v>
      </c>
      <c r="AW659" s="17">
        <v>72.8</v>
      </c>
      <c r="AX659" s="17">
        <f t="shared" si="3"/>
        <v>14.9058</v>
      </c>
      <c r="AY659" s="19">
        <v>0.0</v>
      </c>
      <c r="AZ659" s="19">
        <v>0.0</v>
      </c>
      <c r="BA659" s="19">
        <v>0.0</v>
      </c>
      <c r="BB659" s="19">
        <v>0.0</v>
      </c>
      <c r="BC659" s="17">
        <f t="shared" si="13"/>
        <v>0</v>
      </c>
      <c r="BD659" s="8" t="s">
        <v>3280</v>
      </c>
      <c r="BE659" s="22" t="s">
        <v>4395</v>
      </c>
    </row>
    <row r="660" ht="15.75" customHeight="1">
      <c r="A660" s="44">
        <v>8000102.0</v>
      </c>
      <c r="B660" s="8" t="s">
        <v>4396</v>
      </c>
      <c r="C660" s="8">
        <v>8.0</v>
      </c>
      <c r="D660" s="8" t="s">
        <v>4019</v>
      </c>
      <c r="E660" s="8">
        <v>1.0</v>
      </c>
      <c r="F660" s="8" t="s">
        <v>4020</v>
      </c>
      <c r="G660" s="8">
        <v>3.0</v>
      </c>
      <c r="H660" s="8" t="s">
        <v>4021</v>
      </c>
      <c r="I660" s="8" t="s">
        <v>4397</v>
      </c>
      <c r="J660" s="8">
        <v>6.938187340746E12</v>
      </c>
      <c r="K660" s="8" t="s">
        <v>4397</v>
      </c>
      <c r="L660" s="8" t="s">
        <v>4398</v>
      </c>
      <c r="M660" s="21" t="s">
        <v>4399</v>
      </c>
      <c r="N660" s="11">
        <f t="shared" si="1"/>
        <v>26</v>
      </c>
      <c r="O660" s="8" t="s">
        <v>3274</v>
      </c>
      <c r="P660" s="8" t="s">
        <v>3280</v>
      </c>
      <c r="Q660" s="29">
        <v>10389.0</v>
      </c>
      <c r="R660" s="12">
        <f t="shared" si="10"/>
        <v>12051.24</v>
      </c>
      <c r="S660" s="8" t="s">
        <v>68</v>
      </c>
      <c r="T660" s="9" t="s">
        <v>4025</v>
      </c>
      <c r="U660" s="9" t="s">
        <v>4026</v>
      </c>
      <c r="V660" s="13">
        <v>45265.0</v>
      </c>
      <c r="W660" s="11" t="s">
        <v>4400</v>
      </c>
      <c r="X660" s="11"/>
      <c r="Y660" s="23"/>
      <c r="Z660" s="11" t="s">
        <v>4401</v>
      </c>
      <c r="AA660" s="11"/>
      <c r="AB660" s="11"/>
      <c r="AC660" s="15"/>
      <c r="AD660" s="11"/>
      <c r="AE660" s="11"/>
      <c r="AF660" s="11" t="s">
        <v>4402</v>
      </c>
      <c r="AG660" s="8">
        <f>'Disponibilidad en canales comer'!M508</f>
        <v>0</v>
      </c>
      <c r="AH660" s="8">
        <f>COUNTIF('Composición de COMBOS'!B:B,A660)</f>
        <v>0</v>
      </c>
      <c r="AI660" s="8">
        <v>1.0</v>
      </c>
      <c r="AJ660" s="8">
        <v>2.0</v>
      </c>
      <c r="AK660" s="8" t="s">
        <v>75</v>
      </c>
      <c r="AL660" s="16">
        <v>10.4</v>
      </c>
      <c r="AM660" s="16">
        <v>21.3</v>
      </c>
      <c r="AN660" s="16">
        <v>95.7</v>
      </c>
      <c r="AO660" s="16">
        <v>30.2</v>
      </c>
      <c r="AP660" s="16">
        <v>29.6</v>
      </c>
      <c r="AQ660" s="16">
        <v>30.3</v>
      </c>
      <c r="AR660" s="16">
        <v>76.5</v>
      </c>
      <c r="AS660" s="16">
        <v>55.5</v>
      </c>
      <c r="AT660" s="16">
        <v>13.37</v>
      </c>
      <c r="AU660" s="16">
        <v>29.5</v>
      </c>
      <c r="AV660" s="16">
        <v>103.5</v>
      </c>
      <c r="AW660" s="16">
        <v>38.5</v>
      </c>
      <c r="AX660" s="17">
        <f t="shared" si="3"/>
        <v>23.510025</v>
      </c>
      <c r="AY660" s="16">
        <v>32.1</v>
      </c>
      <c r="AZ660" s="16">
        <v>33.7</v>
      </c>
      <c r="BA660" s="16">
        <v>88.7</v>
      </c>
      <c r="BB660" s="16">
        <v>61.0</v>
      </c>
      <c r="BC660" s="16">
        <f t="shared" si="13"/>
        <v>36.468118</v>
      </c>
      <c r="BD660" s="8" t="s">
        <v>3280</v>
      </c>
      <c r="BE660" s="22" t="s">
        <v>4403</v>
      </c>
    </row>
    <row r="661" ht="15.75" customHeight="1">
      <c r="A661" s="44">
        <v>8000103.0</v>
      </c>
      <c r="B661" s="8" t="s">
        <v>4404</v>
      </c>
      <c r="C661" s="8">
        <v>8.0</v>
      </c>
      <c r="D661" s="8" t="s">
        <v>4019</v>
      </c>
      <c r="E661" s="8">
        <v>1.0</v>
      </c>
      <c r="F661" s="8" t="s">
        <v>4020</v>
      </c>
      <c r="G661" s="8">
        <v>3.0</v>
      </c>
      <c r="H661" s="8" t="s">
        <v>4021</v>
      </c>
      <c r="I661" s="8" t="s">
        <v>4405</v>
      </c>
      <c r="J661" s="8">
        <v>6.938187340968E12</v>
      </c>
      <c r="K661" s="8" t="s">
        <v>4405</v>
      </c>
      <c r="L661" s="8" t="s">
        <v>4406</v>
      </c>
      <c r="M661" s="21" t="s">
        <v>4407</v>
      </c>
      <c r="N661" s="11">
        <f t="shared" si="1"/>
        <v>26</v>
      </c>
      <c r="O661" s="8" t="s">
        <v>3274</v>
      </c>
      <c r="P661" s="8" t="s">
        <v>3280</v>
      </c>
      <c r="Q661" s="29">
        <v>13378.0</v>
      </c>
      <c r="R661" s="12">
        <f t="shared" si="10"/>
        <v>15518.48</v>
      </c>
      <c r="S661" s="8" t="s">
        <v>68</v>
      </c>
      <c r="T661" s="9" t="s">
        <v>4025</v>
      </c>
      <c r="U661" s="9" t="s">
        <v>4026</v>
      </c>
      <c r="V661" s="13">
        <v>45265.0</v>
      </c>
      <c r="W661" s="11" t="s">
        <v>4408</v>
      </c>
      <c r="X661" s="11"/>
      <c r="Y661" s="23"/>
      <c r="Z661" s="11" t="s">
        <v>4409</v>
      </c>
      <c r="AA661" s="11"/>
      <c r="AB661" s="11"/>
      <c r="AC661" s="15"/>
      <c r="AD661" s="11"/>
      <c r="AE661" s="11"/>
      <c r="AF661" s="11" t="s">
        <v>4410</v>
      </c>
      <c r="AG661" s="8">
        <f>'Disponibilidad en canales comer'!M509</f>
        <v>0</v>
      </c>
      <c r="AH661" s="8">
        <f>COUNTIF('Composición de COMBOS'!B:B,A661)</f>
        <v>0</v>
      </c>
      <c r="AI661" s="8">
        <v>1.0</v>
      </c>
      <c r="AJ661" s="8">
        <v>2.0</v>
      </c>
      <c r="AK661" s="8" t="s">
        <v>75</v>
      </c>
      <c r="AL661" s="16">
        <v>13.1</v>
      </c>
      <c r="AM661" s="16">
        <v>22.0</v>
      </c>
      <c r="AN661" s="16">
        <v>104.0</v>
      </c>
      <c r="AO661" s="16">
        <v>32.7</v>
      </c>
      <c r="AP661" s="16">
        <v>33.6</v>
      </c>
      <c r="AQ661" s="16">
        <v>33.0</v>
      </c>
      <c r="AR661" s="16">
        <v>80.5</v>
      </c>
      <c r="AS661" s="16">
        <v>55.4</v>
      </c>
      <c r="AT661" s="16">
        <v>16.4</v>
      </c>
      <c r="AU661" s="16">
        <v>40.5</v>
      </c>
      <c r="AV661" s="16">
        <v>112.0</v>
      </c>
      <c r="AW661" s="16">
        <v>31.5</v>
      </c>
      <c r="AX661" s="17">
        <f t="shared" si="3"/>
        <v>28.5768</v>
      </c>
      <c r="AY661" s="16">
        <v>36.2</v>
      </c>
      <c r="AZ661" s="16">
        <v>37.0</v>
      </c>
      <c r="BA661" s="16">
        <v>91.5</v>
      </c>
      <c r="BB661" s="16">
        <v>61.5</v>
      </c>
      <c r="BC661" s="16">
        <f t="shared" si="13"/>
        <v>41.64165</v>
      </c>
      <c r="BD661" s="8" t="s">
        <v>3280</v>
      </c>
      <c r="BE661" s="22" t="s">
        <v>4411</v>
      </c>
    </row>
    <row r="662" ht="15.75" customHeight="1">
      <c r="A662" s="44">
        <v>8000104.0</v>
      </c>
      <c r="B662" s="8" t="s">
        <v>4412</v>
      </c>
      <c r="C662" s="8">
        <v>8.0</v>
      </c>
      <c r="D662" s="8" t="s">
        <v>4019</v>
      </c>
      <c r="E662" s="8">
        <v>1.0</v>
      </c>
      <c r="F662" s="8" t="s">
        <v>4020</v>
      </c>
      <c r="G662" s="8">
        <v>3.0</v>
      </c>
      <c r="H662" s="8" t="s">
        <v>4021</v>
      </c>
      <c r="I662" s="8" t="s">
        <v>4413</v>
      </c>
      <c r="J662" s="8">
        <v>6.938187335353E12</v>
      </c>
      <c r="K662" s="8" t="s">
        <v>4413</v>
      </c>
      <c r="L662" s="8" t="s">
        <v>4414</v>
      </c>
      <c r="M662" s="21" t="s">
        <v>4415</v>
      </c>
      <c r="N662" s="11">
        <f t="shared" si="1"/>
        <v>26</v>
      </c>
      <c r="O662" s="8" t="s">
        <v>3274</v>
      </c>
      <c r="P662" s="8" t="s">
        <v>3280</v>
      </c>
      <c r="Q662" s="29">
        <v>7446.0</v>
      </c>
      <c r="R662" s="12">
        <f t="shared" si="10"/>
        <v>8637.36</v>
      </c>
      <c r="S662" s="8" t="s">
        <v>68</v>
      </c>
      <c r="T662" s="9" t="s">
        <v>4025</v>
      </c>
      <c r="U662" s="9" t="s">
        <v>4026</v>
      </c>
      <c r="V662" s="13">
        <v>45265.0</v>
      </c>
      <c r="W662" s="11" t="s">
        <v>4416</v>
      </c>
      <c r="X662" s="11"/>
      <c r="Y662" s="23"/>
      <c r="Z662" s="11" t="s">
        <v>4417</v>
      </c>
      <c r="AA662" s="11"/>
      <c r="AB662" s="11"/>
      <c r="AC662" s="15"/>
      <c r="AD662" s="11"/>
      <c r="AE662" s="11"/>
      <c r="AF662" s="11" t="s">
        <v>4418</v>
      </c>
      <c r="AG662" s="8">
        <f>'Disponibilidad en canales comer'!M510</f>
        <v>0</v>
      </c>
      <c r="AH662" s="8">
        <f>COUNTIF('Composición de COMBOS'!B:B,A662)</f>
        <v>0</v>
      </c>
      <c r="AI662" s="8">
        <v>1.0</v>
      </c>
      <c r="AJ662" s="8">
        <v>2.0</v>
      </c>
      <c r="AK662" s="8" t="s">
        <v>75</v>
      </c>
      <c r="AL662" s="16">
        <v>7.7</v>
      </c>
      <c r="AM662" s="16">
        <v>19.4</v>
      </c>
      <c r="AN662" s="16">
        <v>80.5</v>
      </c>
      <c r="AO662" s="16">
        <v>28.5</v>
      </c>
      <c r="AP662" s="16">
        <v>22.3</v>
      </c>
      <c r="AQ662" s="16">
        <v>27.0</v>
      </c>
      <c r="AR662" s="16">
        <v>72.0</v>
      </c>
      <c r="AS662" s="16">
        <v>49.5</v>
      </c>
      <c r="AT662" s="16">
        <v>9.8</v>
      </c>
      <c r="AU662" s="16">
        <v>27.0</v>
      </c>
      <c r="AV662" s="16">
        <v>87.0</v>
      </c>
      <c r="AW662" s="16">
        <v>36.5</v>
      </c>
      <c r="AX662" s="17">
        <f t="shared" si="3"/>
        <v>17.1477</v>
      </c>
      <c r="AY662" s="16">
        <v>24.0</v>
      </c>
      <c r="AZ662" s="16">
        <v>30.0</v>
      </c>
      <c r="BA662" s="16">
        <v>83.5</v>
      </c>
      <c r="BB662" s="16">
        <v>54.0</v>
      </c>
      <c r="BC662" s="16">
        <f t="shared" si="13"/>
        <v>27.054</v>
      </c>
      <c r="BD662" s="8" t="s">
        <v>3280</v>
      </c>
      <c r="BE662" s="22" t="s">
        <v>4419</v>
      </c>
    </row>
    <row r="663" ht="15.75" customHeight="1">
      <c r="A663" s="44">
        <v>8000105.0</v>
      </c>
      <c r="B663" s="8" t="s">
        <v>4420</v>
      </c>
      <c r="C663" s="8">
        <v>8.0</v>
      </c>
      <c r="D663" s="8" t="s">
        <v>4019</v>
      </c>
      <c r="E663" s="8">
        <v>1.0</v>
      </c>
      <c r="F663" s="8" t="s">
        <v>4020</v>
      </c>
      <c r="G663" s="8">
        <v>3.0</v>
      </c>
      <c r="H663" s="8" t="s">
        <v>4021</v>
      </c>
      <c r="I663" s="8" t="s">
        <v>4421</v>
      </c>
      <c r="J663" s="8">
        <v>6.938187335339E12</v>
      </c>
      <c r="K663" s="8" t="s">
        <v>4421</v>
      </c>
      <c r="L663" s="8" t="s">
        <v>4422</v>
      </c>
      <c r="M663" s="21" t="s">
        <v>4423</v>
      </c>
      <c r="N663" s="11">
        <f t="shared" si="1"/>
        <v>26</v>
      </c>
      <c r="O663" s="8" t="s">
        <v>3274</v>
      </c>
      <c r="P663" s="8" t="s">
        <v>3280</v>
      </c>
      <c r="Q663" s="29">
        <v>7584.0</v>
      </c>
      <c r="R663" s="12">
        <f t="shared" si="10"/>
        <v>8797.44</v>
      </c>
      <c r="S663" s="8" t="s">
        <v>68</v>
      </c>
      <c r="T663" s="9" t="s">
        <v>4025</v>
      </c>
      <c r="U663" s="9" t="s">
        <v>4026</v>
      </c>
      <c r="V663" s="13">
        <v>45265.0</v>
      </c>
      <c r="W663" s="11" t="s">
        <v>4424</v>
      </c>
      <c r="X663" s="11"/>
      <c r="Y663" s="23"/>
      <c r="Z663" s="11" t="s">
        <v>4425</v>
      </c>
      <c r="AA663" s="11"/>
      <c r="AB663" s="11"/>
      <c r="AC663" s="15"/>
      <c r="AD663" s="11"/>
      <c r="AE663" s="11"/>
      <c r="AF663" s="11" t="s">
        <v>4426</v>
      </c>
      <c r="AG663" s="8">
        <f>'Disponibilidad en canales comer'!M511</f>
        <v>0</v>
      </c>
      <c r="AH663" s="8">
        <f>COUNTIF('Composición de COMBOS'!B:B,A663)</f>
        <v>0</v>
      </c>
      <c r="AI663" s="8">
        <v>1.0</v>
      </c>
      <c r="AJ663" s="8">
        <v>2.0</v>
      </c>
      <c r="AK663" s="8" t="s">
        <v>75</v>
      </c>
      <c r="AL663" s="16">
        <v>7.7</v>
      </c>
      <c r="AM663" s="16">
        <v>19.4</v>
      </c>
      <c r="AN663" s="16">
        <v>80.5</v>
      </c>
      <c r="AO663" s="16">
        <v>28.5</v>
      </c>
      <c r="AP663" s="16">
        <v>25.1</v>
      </c>
      <c r="AQ663" s="16">
        <v>27.0</v>
      </c>
      <c r="AR663" s="16">
        <v>72.0</v>
      </c>
      <c r="AS663" s="16">
        <v>49.5</v>
      </c>
      <c r="AT663" s="16">
        <v>9.8</v>
      </c>
      <c r="AU663" s="16">
        <v>27.0</v>
      </c>
      <c r="AV663" s="16">
        <v>87.0</v>
      </c>
      <c r="AW663" s="16">
        <v>36.5</v>
      </c>
      <c r="AX663" s="17">
        <f t="shared" si="3"/>
        <v>17.1477</v>
      </c>
      <c r="AY663" s="16">
        <v>25.1</v>
      </c>
      <c r="AZ663" s="16">
        <v>30.0</v>
      </c>
      <c r="BA663" s="16">
        <v>83.5</v>
      </c>
      <c r="BB663" s="16">
        <v>54.0</v>
      </c>
      <c r="BC663" s="16">
        <f t="shared" si="13"/>
        <v>27.054</v>
      </c>
      <c r="BD663" s="8" t="s">
        <v>3280</v>
      </c>
      <c r="BE663" s="22" t="s">
        <v>4427</v>
      </c>
    </row>
    <row r="664" ht="15.75" customHeight="1">
      <c r="A664" s="44">
        <v>8000106.0</v>
      </c>
      <c r="B664" s="8" t="s">
        <v>4428</v>
      </c>
      <c r="C664" s="8">
        <v>8.0</v>
      </c>
      <c r="D664" s="8" t="s">
        <v>4019</v>
      </c>
      <c r="E664" s="8">
        <v>1.0</v>
      </c>
      <c r="F664" s="8" t="s">
        <v>4020</v>
      </c>
      <c r="G664" s="8">
        <v>3.0</v>
      </c>
      <c r="H664" s="8" t="s">
        <v>4021</v>
      </c>
      <c r="I664" s="8" t="s">
        <v>4429</v>
      </c>
      <c r="J664" s="8">
        <v>6.938187378305E12</v>
      </c>
      <c r="K664" s="8" t="s">
        <v>4429</v>
      </c>
      <c r="L664" s="8" t="s">
        <v>4430</v>
      </c>
      <c r="M664" s="21" t="s">
        <v>4431</v>
      </c>
      <c r="N664" s="11">
        <f t="shared" si="1"/>
        <v>26</v>
      </c>
      <c r="O664" s="8" t="s">
        <v>3274</v>
      </c>
      <c r="P664" s="8" t="s">
        <v>3280</v>
      </c>
      <c r="Q664" s="29">
        <v>7630.0</v>
      </c>
      <c r="R664" s="12">
        <f t="shared" si="10"/>
        <v>8850.8</v>
      </c>
      <c r="S664" s="8" t="s">
        <v>68</v>
      </c>
      <c r="T664" s="9" t="s">
        <v>4025</v>
      </c>
      <c r="U664" s="9" t="s">
        <v>4026</v>
      </c>
      <c r="V664" s="13">
        <v>45117.0</v>
      </c>
      <c r="W664" s="11" t="s">
        <v>4432</v>
      </c>
      <c r="X664" s="11"/>
      <c r="Y664" s="23"/>
      <c r="Z664" s="11" t="s">
        <v>4433</v>
      </c>
      <c r="AA664" s="11"/>
      <c r="AB664" s="11"/>
      <c r="AC664" s="15"/>
      <c r="AD664" s="11"/>
      <c r="AE664" s="11"/>
      <c r="AF664" s="11" t="s">
        <v>4434</v>
      </c>
      <c r="AG664" s="8">
        <f>'Disponibilidad en canales comer'!M512</f>
        <v>0</v>
      </c>
      <c r="AH664" s="8">
        <f>COUNTIF('Composición de COMBOS'!B:B,A664)</f>
        <v>0</v>
      </c>
      <c r="AI664" s="8">
        <v>1.0</v>
      </c>
      <c r="AJ664" s="8">
        <v>2.0</v>
      </c>
      <c r="AK664" s="8" t="s">
        <v>75</v>
      </c>
      <c r="AL664" s="16">
        <v>10.4</v>
      </c>
      <c r="AM664" s="16">
        <v>21.3</v>
      </c>
      <c r="AN664" s="16">
        <v>95.7</v>
      </c>
      <c r="AO664" s="16">
        <v>30.2</v>
      </c>
      <c r="AP664" s="16">
        <v>28.4</v>
      </c>
      <c r="AQ664" s="16">
        <v>30.3</v>
      </c>
      <c r="AR664" s="16">
        <v>76.5</v>
      </c>
      <c r="AS664" s="16">
        <v>55.5</v>
      </c>
      <c r="AT664" s="16">
        <v>13.3</v>
      </c>
      <c r="AU664" s="16">
        <v>30.5</v>
      </c>
      <c r="AV664" s="16">
        <v>103.5</v>
      </c>
      <c r="AW664" s="16">
        <v>38.0</v>
      </c>
      <c r="AX664" s="17">
        <f t="shared" si="3"/>
        <v>23.9913</v>
      </c>
      <c r="AY664" s="16">
        <v>30.8</v>
      </c>
      <c r="AZ664" s="16">
        <v>38.0</v>
      </c>
      <c r="BA664" s="16">
        <v>89.0</v>
      </c>
      <c r="BB664" s="16">
        <v>61.0</v>
      </c>
      <c r="BC664" s="16">
        <f t="shared" si="13"/>
        <v>41.2604</v>
      </c>
      <c r="BD664" s="8" t="s">
        <v>3280</v>
      </c>
      <c r="BE664" s="22" t="s">
        <v>4435</v>
      </c>
    </row>
    <row r="665" ht="15.75" customHeight="1">
      <c r="A665" s="44">
        <v>8000107.0</v>
      </c>
      <c r="B665" s="8" t="s">
        <v>4436</v>
      </c>
      <c r="C665" s="8">
        <v>8.0</v>
      </c>
      <c r="D665" s="8" t="s">
        <v>4019</v>
      </c>
      <c r="E665" s="8">
        <v>1.0</v>
      </c>
      <c r="F665" s="8" t="s">
        <v>4020</v>
      </c>
      <c r="G665" s="8">
        <v>3.0</v>
      </c>
      <c r="H665" s="8" t="s">
        <v>4021</v>
      </c>
      <c r="I665" s="8" t="s">
        <v>4437</v>
      </c>
      <c r="J665" s="8">
        <v>6.938187378343E12</v>
      </c>
      <c r="K665" s="8" t="s">
        <v>4437</v>
      </c>
      <c r="L665" s="8" t="s">
        <v>4438</v>
      </c>
      <c r="M665" s="21" t="s">
        <v>4439</v>
      </c>
      <c r="N665" s="11">
        <f t="shared" si="1"/>
        <v>26</v>
      </c>
      <c r="O665" s="8" t="s">
        <v>3274</v>
      </c>
      <c r="P665" s="8" t="s">
        <v>3280</v>
      </c>
      <c r="Q665" s="29">
        <v>8011.0</v>
      </c>
      <c r="R665" s="12">
        <f t="shared" si="10"/>
        <v>9292.76</v>
      </c>
      <c r="S665" s="8" t="s">
        <v>68</v>
      </c>
      <c r="T665" s="9" t="s">
        <v>4025</v>
      </c>
      <c r="U665" s="9" t="s">
        <v>4026</v>
      </c>
      <c r="V665" s="13">
        <v>45265.0</v>
      </c>
      <c r="W665" s="11" t="s">
        <v>4440</v>
      </c>
      <c r="X665" s="11"/>
      <c r="Y665" s="23"/>
      <c r="Z665" s="11" t="s">
        <v>4441</v>
      </c>
      <c r="AA665" s="11"/>
      <c r="AB665" s="11"/>
      <c r="AC665" s="15"/>
      <c r="AD665" s="11"/>
      <c r="AE665" s="11"/>
      <c r="AF665" s="11" t="s">
        <v>4442</v>
      </c>
      <c r="AG665" s="8">
        <f>'Disponibilidad en canales comer'!M513</f>
        <v>0</v>
      </c>
      <c r="AH665" s="8">
        <f>COUNTIF('Composición de COMBOS'!B:B,A665)</f>
        <v>0</v>
      </c>
      <c r="AI665" s="8">
        <v>1.0</v>
      </c>
      <c r="AJ665" s="8">
        <v>2.0</v>
      </c>
      <c r="AK665" s="8" t="s">
        <v>75</v>
      </c>
      <c r="AL665" s="16">
        <v>10.4</v>
      </c>
      <c r="AM665" s="16">
        <v>21.3</v>
      </c>
      <c r="AN665" s="16">
        <v>95.7</v>
      </c>
      <c r="AO665" s="16">
        <v>30.2</v>
      </c>
      <c r="AP665" s="16">
        <v>31.5</v>
      </c>
      <c r="AQ665" s="16">
        <v>30.3</v>
      </c>
      <c r="AR665" s="16">
        <v>76.5</v>
      </c>
      <c r="AS665" s="16">
        <v>55.5</v>
      </c>
      <c r="AT665" s="16">
        <v>13.3</v>
      </c>
      <c r="AU665" s="16">
        <v>30.5</v>
      </c>
      <c r="AV665" s="16">
        <v>103.5</v>
      </c>
      <c r="AW665" s="16">
        <v>38.0</v>
      </c>
      <c r="AX665" s="17">
        <f t="shared" si="3"/>
        <v>23.9913</v>
      </c>
      <c r="AY665" s="16">
        <v>34.0</v>
      </c>
      <c r="AZ665" s="16">
        <v>38.0</v>
      </c>
      <c r="BA665" s="16">
        <v>89.0</v>
      </c>
      <c r="BB665" s="16">
        <v>61.0</v>
      </c>
      <c r="BC665" s="16">
        <f t="shared" si="13"/>
        <v>41.2604</v>
      </c>
      <c r="BD665" s="8" t="s">
        <v>3280</v>
      </c>
      <c r="BE665" s="22" t="s">
        <v>4443</v>
      </c>
    </row>
    <row r="666" ht="15.75" customHeight="1">
      <c r="A666" s="44">
        <v>8000108.0</v>
      </c>
      <c r="B666" s="8" t="s">
        <v>4444</v>
      </c>
      <c r="C666" s="8">
        <v>8.0</v>
      </c>
      <c r="D666" s="8" t="s">
        <v>4019</v>
      </c>
      <c r="E666" s="8">
        <v>1.0</v>
      </c>
      <c r="F666" s="8" t="s">
        <v>4020</v>
      </c>
      <c r="G666" s="8">
        <v>3.0</v>
      </c>
      <c r="H666" s="8" t="s">
        <v>4021</v>
      </c>
      <c r="I666" s="8" t="s">
        <v>4445</v>
      </c>
      <c r="J666" s="8">
        <v>6.93818737835E12</v>
      </c>
      <c r="K666" s="8" t="s">
        <v>4445</v>
      </c>
      <c r="L666" s="8" t="s">
        <v>4446</v>
      </c>
      <c r="M666" s="21" t="s">
        <v>4447</v>
      </c>
      <c r="N666" s="11">
        <f t="shared" si="1"/>
        <v>26</v>
      </c>
      <c r="O666" s="8" t="s">
        <v>3274</v>
      </c>
      <c r="P666" s="8" t="s">
        <v>3280</v>
      </c>
      <c r="Q666" s="29">
        <v>10944.0</v>
      </c>
      <c r="R666" s="12">
        <f t="shared" si="10"/>
        <v>12695.04</v>
      </c>
      <c r="S666" s="8" t="s">
        <v>68</v>
      </c>
      <c r="T666" s="9" t="s">
        <v>4025</v>
      </c>
      <c r="U666" s="9" t="s">
        <v>4026</v>
      </c>
      <c r="V666" s="13">
        <v>45265.0</v>
      </c>
      <c r="W666" s="11" t="s">
        <v>4448</v>
      </c>
      <c r="X666" s="11"/>
      <c r="Y666" s="23"/>
      <c r="Z666" s="11" t="s">
        <v>4449</v>
      </c>
      <c r="AA666" s="11"/>
      <c r="AB666" s="11"/>
      <c r="AC666" s="15"/>
      <c r="AD666" s="11"/>
      <c r="AE666" s="11"/>
      <c r="AF666" s="11" t="s">
        <v>4450</v>
      </c>
      <c r="AG666" s="8">
        <f>'Disponibilidad en canales comer'!M514</f>
        <v>0</v>
      </c>
      <c r="AH666" s="8">
        <f>COUNTIF('Composición de COMBOS'!B:B,A666)</f>
        <v>0</v>
      </c>
      <c r="AI666" s="8">
        <v>1.0</v>
      </c>
      <c r="AJ666" s="8">
        <v>2.0</v>
      </c>
      <c r="AK666" s="8" t="s">
        <v>75</v>
      </c>
      <c r="AL666" s="16">
        <v>13.1</v>
      </c>
      <c r="AM666" s="16">
        <v>22.0</v>
      </c>
      <c r="AN666" s="16">
        <v>104.0</v>
      </c>
      <c r="AO666" s="16">
        <v>32.7</v>
      </c>
      <c r="AP666" s="16">
        <v>35.3</v>
      </c>
      <c r="AQ666" s="16">
        <v>33.0</v>
      </c>
      <c r="AR666" s="16">
        <v>80.5</v>
      </c>
      <c r="AS666" s="16">
        <v>55.4</v>
      </c>
      <c r="AT666" s="16">
        <v>17.2</v>
      </c>
      <c r="AU666" s="16">
        <v>40.5</v>
      </c>
      <c r="AV666" s="16">
        <v>112.0</v>
      </c>
      <c r="AW666" s="16">
        <v>31.0</v>
      </c>
      <c r="AX666" s="17">
        <f t="shared" si="3"/>
        <v>28.1232</v>
      </c>
      <c r="AY666" s="16">
        <v>37.9</v>
      </c>
      <c r="AZ666" s="16">
        <v>41.5</v>
      </c>
      <c r="BA666" s="16">
        <v>94.5</v>
      </c>
      <c r="BB666" s="16">
        <v>61.0</v>
      </c>
      <c r="BC666" s="16">
        <f t="shared" si="13"/>
        <v>47.84535</v>
      </c>
      <c r="BD666" s="8" t="s">
        <v>3280</v>
      </c>
      <c r="BE666" s="22" t="s">
        <v>4451</v>
      </c>
    </row>
    <row r="667" ht="15.75" customHeight="1">
      <c r="A667" s="44">
        <v>8000109.0</v>
      </c>
      <c r="B667" s="8" t="s">
        <v>4452</v>
      </c>
      <c r="C667" s="8">
        <v>8.0</v>
      </c>
      <c r="D667" s="8" t="s">
        <v>4019</v>
      </c>
      <c r="E667" s="8">
        <v>1.0</v>
      </c>
      <c r="F667" s="8" t="s">
        <v>4020</v>
      </c>
      <c r="G667" s="8">
        <v>3.0</v>
      </c>
      <c r="H667" s="8" t="s">
        <v>4021</v>
      </c>
      <c r="I667" s="8" t="s">
        <v>4453</v>
      </c>
      <c r="J667" s="8">
        <v>6.938187378329E12</v>
      </c>
      <c r="K667" s="8" t="s">
        <v>4453</v>
      </c>
      <c r="L667" s="8" t="s">
        <v>4454</v>
      </c>
      <c r="M667" s="21" t="s">
        <v>4455</v>
      </c>
      <c r="N667" s="11">
        <f t="shared" si="1"/>
        <v>26</v>
      </c>
      <c r="O667" s="8" t="s">
        <v>3274</v>
      </c>
      <c r="P667" s="8" t="s">
        <v>3280</v>
      </c>
      <c r="Q667" s="29">
        <v>6724.0</v>
      </c>
      <c r="R667" s="12">
        <f t="shared" si="10"/>
        <v>7799.84</v>
      </c>
      <c r="S667" s="8" t="s">
        <v>68</v>
      </c>
      <c r="T667" s="9" t="s">
        <v>4025</v>
      </c>
      <c r="U667" s="9" t="s">
        <v>4026</v>
      </c>
      <c r="V667" s="13">
        <v>45265.0</v>
      </c>
      <c r="W667" s="11" t="s">
        <v>4456</v>
      </c>
      <c r="X667" s="11"/>
      <c r="Y667" s="23"/>
      <c r="Z667" s="11" t="s">
        <v>4457</v>
      </c>
      <c r="AA667" s="11"/>
      <c r="AB667" s="11"/>
      <c r="AC667" s="15"/>
      <c r="AD667" s="11"/>
      <c r="AE667" s="11"/>
      <c r="AF667" s="11" t="s">
        <v>4458</v>
      </c>
      <c r="AG667" s="8">
        <f>'Disponibilidad en canales comer'!M515</f>
        <v>0</v>
      </c>
      <c r="AH667" s="8">
        <f>COUNTIF('Composición de COMBOS'!B:B,A667)</f>
        <v>0</v>
      </c>
      <c r="AI667" s="8">
        <v>1.0</v>
      </c>
      <c r="AJ667" s="8">
        <v>2.0</v>
      </c>
      <c r="AK667" s="8" t="s">
        <v>75</v>
      </c>
      <c r="AL667" s="16">
        <v>7.7</v>
      </c>
      <c r="AM667" s="16">
        <v>19.4</v>
      </c>
      <c r="AN667" s="16">
        <v>80.5</v>
      </c>
      <c r="AO667" s="16">
        <v>28.5</v>
      </c>
      <c r="AP667" s="16">
        <v>24.7</v>
      </c>
      <c r="AQ667" s="16">
        <v>27.0</v>
      </c>
      <c r="AR667" s="16">
        <v>72.0</v>
      </c>
      <c r="AS667" s="16">
        <v>49.5</v>
      </c>
      <c r="AT667" s="16">
        <v>10.7</v>
      </c>
      <c r="AU667" s="16">
        <v>28.5</v>
      </c>
      <c r="AV667" s="16">
        <v>87.0</v>
      </c>
      <c r="AW667" s="16">
        <v>36.0</v>
      </c>
      <c r="AX667" s="17">
        <f t="shared" si="3"/>
        <v>17.8524</v>
      </c>
      <c r="AY667" s="16">
        <v>26.5</v>
      </c>
      <c r="AZ667" s="16">
        <v>35.7</v>
      </c>
      <c r="BA667" s="16">
        <v>84.2</v>
      </c>
      <c r="BB667" s="16">
        <v>55.0</v>
      </c>
      <c r="BC667" s="16">
        <f t="shared" si="13"/>
        <v>33.06534</v>
      </c>
      <c r="BD667" s="8" t="s">
        <v>3280</v>
      </c>
      <c r="BE667" s="22" t="s">
        <v>4459</v>
      </c>
    </row>
    <row r="668" ht="15.75" customHeight="1">
      <c r="A668" s="44">
        <v>8000110.0</v>
      </c>
      <c r="B668" s="8" t="s">
        <v>4460</v>
      </c>
      <c r="C668" s="8">
        <v>8.0</v>
      </c>
      <c r="D668" s="8" t="s">
        <v>4019</v>
      </c>
      <c r="E668" s="8">
        <v>1.0</v>
      </c>
      <c r="F668" s="8" t="s">
        <v>4020</v>
      </c>
      <c r="G668" s="8">
        <v>3.0</v>
      </c>
      <c r="H668" s="8" t="s">
        <v>4021</v>
      </c>
      <c r="I668" s="8" t="s">
        <v>4461</v>
      </c>
      <c r="J668" s="8">
        <v>6.938187378282E12</v>
      </c>
      <c r="K668" s="8" t="s">
        <v>4461</v>
      </c>
      <c r="L668" s="8" t="s">
        <v>4462</v>
      </c>
      <c r="M668" s="21" t="s">
        <v>4463</v>
      </c>
      <c r="N668" s="11">
        <f t="shared" si="1"/>
        <v>26</v>
      </c>
      <c r="O668" s="8" t="s">
        <v>3274</v>
      </c>
      <c r="P668" s="8" t="s">
        <v>3280</v>
      </c>
      <c r="Q668" s="29">
        <v>4663.0</v>
      </c>
      <c r="R668" s="12">
        <f t="shared" si="10"/>
        <v>5409.08</v>
      </c>
      <c r="S668" s="8" t="s">
        <v>68</v>
      </c>
      <c r="T668" s="9" t="s">
        <v>4025</v>
      </c>
      <c r="U668" s="9" t="s">
        <v>4026</v>
      </c>
      <c r="V668" s="13">
        <v>45265.0</v>
      </c>
      <c r="W668" s="11" t="s">
        <v>4464</v>
      </c>
      <c r="X668" s="11"/>
      <c r="Y668" s="23"/>
      <c r="Z668" s="11" t="s">
        <v>4465</v>
      </c>
      <c r="AA668" s="11"/>
      <c r="AB668" s="11"/>
      <c r="AC668" s="15"/>
      <c r="AD668" s="11"/>
      <c r="AE668" s="11"/>
      <c r="AF668" s="11" t="s">
        <v>4466</v>
      </c>
      <c r="AG668" s="8">
        <f>'Disponibilidad en canales comer'!M516</f>
        <v>0</v>
      </c>
      <c r="AH668" s="8">
        <f>COUNTIF('Composición de COMBOS'!B:B,A668)</f>
        <v>0</v>
      </c>
      <c r="AI668" s="8">
        <v>1.0</v>
      </c>
      <c r="AJ668" s="8">
        <v>2.0</v>
      </c>
      <c r="AK668" s="8" t="s">
        <v>75</v>
      </c>
      <c r="AL668" s="16">
        <v>7.7</v>
      </c>
      <c r="AM668" s="16">
        <v>19.4</v>
      </c>
      <c r="AN668" s="16">
        <v>80.5</v>
      </c>
      <c r="AO668" s="16">
        <v>28.5</v>
      </c>
      <c r="AP668" s="16">
        <v>23.7</v>
      </c>
      <c r="AQ668" s="16">
        <v>27.0</v>
      </c>
      <c r="AR668" s="16">
        <v>72.0</v>
      </c>
      <c r="AS668" s="16">
        <v>49.5</v>
      </c>
      <c r="AT668" s="16">
        <v>10.7</v>
      </c>
      <c r="AU668" s="16">
        <v>28.5</v>
      </c>
      <c r="AV668" s="16">
        <v>87.0</v>
      </c>
      <c r="AW668" s="16">
        <v>36.0</v>
      </c>
      <c r="AX668" s="17">
        <f t="shared" si="3"/>
        <v>17.8524</v>
      </c>
      <c r="AY668" s="16">
        <v>25.4</v>
      </c>
      <c r="AZ668" s="16">
        <v>35.7</v>
      </c>
      <c r="BA668" s="16">
        <v>84.2</v>
      </c>
      <c r="BB668" s="16">
        <v>55.0</v>
      </c>
      <c r="BC668" s="16">
        <f t="shared" si="13"/>
        <v>33.06534</v>
      </c>
      <c r="BD668" s="8" t="s">
        <v>3280</v>
      </c>
      <c r="BE668" s="22" t="s">
        <v>4467</v>
      </c>
    </row>
    <row r="669" ht="15.75" customHeight="1">
      <c r="A669" s="44">
        <v>8000111.0</v>
      </c>
      <c r="B669" s="8" t="s">
        <v>4468</v>
      </c>
      <c r="C669" s="8">
        <v>8.0</v>
      </c>
      <c r="D669" s="8" t="s">
        <v>4019</v>
      </c>
      <c r="E669" s="8">
        <v>1.0</v>
      </c>
      <c r="F669" s="8" t="s">
        <v>4020</v>
      </c>
      <c r="G669" s="8">
        <v>3.0</v>
      </c>
      <c r="H669" s="8" t="s">
        <v>4021</v>
      </c>
      <c r="I669" s="8" t="s">
        <v>4469</v>
      </c>
      <c r="J669" s="8">
        <v>6.938187378299E12</v>
      </c>
      <c r="K669" s="8" t="s">
        <v>4469</v>
      </c>
      <c r="L669" s="8" t="s">
        <v>4470</v>
      </c>
      <c r="M669" s="21" t="s">
        <v>4471</v>
      </c>
      <c r="N669" s="11">
        <f t="shared" si="1"/>
        <v>26</v>
      </c>
      <c r="O669" s="8" t="s">
        <v>3274</v>
      </c>
      <c r="P669" s="8" t="s">
        <v>3280</v>
      </c>
      <c r="Q669" s="29">
        <v>4626.0</v>
      </c>
      <c r="R669" s="12">
        <f t="shared" si="10"/>
        <v>5366.16</v>
      </c>
      <c r="S669" s="8" t="s">
        <v>68</v>
      </c>
      <c r="T669" s="9" t="s">
        <v>4025</v>
      </c>
      <c r="U669" s="9" t="s">
        <v>4026</v>
      </c>
      <c r="V669" s="13">
        <v>45397.0</v>
      </c>
      <c r="W669" s="11" t="s">
        <v>4472</v>
      </c>
      <c r="X669" s="11"/>
      <c r="Y669" s="23"/>
      <c r="Z669" s="11" t="s">
        <v>4473</v>
      </c>
      <c r="AA669" s="11"/>
      <c r="AB669" s="11"/>
      <c r="AC669" s="15"/>
      <c r="AD669" s="11"/>
      <c r="AE669" s="11"/>
      <c r="AF669" s="11" t="s">
        <v>4474</v>
      </c>
      <c r="AG669" s="8">
        <f>'Disponibilidad en canales comer'!M517</f>
        <v>0</v>
      </c>
      <c r="AH669" s="8">
        <f>COUNTIF('Composición de COMBOS'!B:B,A669)</f>
        <v>0</v>
      </c>
      <c r="AI669" s="8">
        <v>1.0</v>
      </c>
      <c r="AJ669" s="8">
        <v>2.0</v>
      </c>
      <c r="AK669" s="8" t="s">
        <v>75</v>
      </c>
      <c r="AL669" s="16">
        <v>7.7</v>
      </c>
      <c r="AM669" s="16">
        <v>19.4</v>
      </c>
      <c r="AN669" s="16">
        <v>80.5</v>
      </c>
      <c r="AO669" s="16">
        <v>28.5</v>
      </c>
      <c r="AP669" s="16">
        <v>22.5</v>
      </c>
      <c r="AQ669" s="16">
        <v>27.0</v>
      </c>
      <c r="AR669" s="16">
        <v>72.0</v>
      </c>
      <c r="AS669" s="16">
        <v>49.5</v>
      </c>
      <c r="AT669" s="16">
        <v>10.7</v>
      </c>
      <c r="AU669" s="16">
        <v>28.5</v>
      </c>
      <c r="AV669" s="16">
        <v>87.0</v>
      </c>
      <c r="AW669" s="16">
        <v>36.0</v>
      </c>
      <c r="AX669" s="17">
        <f t="shared" si="3"/>
        <v>17.8524</v>
      </c>
      <c r="AY669" s="16">
        <v>24.2</v>
      </c>
      <c r="AZ669" s="16">
        <v>35.7</v>
      </c>
      <c r="BA669" s="16">
        <v>84.2</v>
      </c>
      <c r="BB669" s="16">
        <v>55.0</v>
      </c>
      <c r="BC669" s="16">
        <f t="shared" si="13"/>
        <v>33.06534</v>
      </c>
      <c r="BD669" s="8" t="s">
        <v>3280</v>
      </c>
      <c r="BE669" s="22" t="s">
        <v>4475</v>
      </c>
    </row>
    <row r="670" ht="15.75" customHeight="1">
      <c r="A670" s="44">
        <v>8000112.0</v>
      </c>
      <c r="B670" s="8" t="s">
        <v>4476</v>
      </c>
      <c r="C670" s="8">
        <v>8.0</v>
      </c>
      <c r="D670" s="8" t="s">
        <v>4019</v>
      </c>
      <c r="E670" s="8">
        <v>1.0</v>
      </c>
      <c r="F670" s="8" t="s">
        <v>4020</v>
      </c>
      <c r="G670" s="8">
        <v>3.0</v>
      </c>
      <c r="H670" s="8" t="s">
        <v>4021</v>
      </c>
      <c r="I670" s="8" t="s">
        <v>4477</v>
      </c>
      <c r="J670" s="8">
        <v>6.938187378312E12</v>
      </c>
      <c r="K670" s="8" t="s">
        <v>4477</v>
      </c>
      <c r="L670" s="8" t="s">
        <v>4478</v>
      </c>
      <c r="M670" s="21" t="s">
        <v>4479</v>
      </c>
      <c r="N670" s="11">
        <f t="shared" si="1"/>
        <v>26</v>
      </c>
      <c r="O670" s="8" t="s">
        <v>3274</v>
      </c>
      <c r="P670" s="8" t="s">
        <v>3280</v>
      </c>
      <c r="Q670" s="29">
        <v>10056.0</v>
      </c>
      <c r="R670" s="12">
        <f t="shared" si="10"/>
        <v>11664.96</v>
      </c>
      <c r="S670" s="8" t="s">
        <v>68</v>
      </c>
      <c r="T670" s="9" t="s">
        <v>4025</v>
      </c>
      <c r="U670" s="9" t="s">
        <v>4026</v>
      </c>
      <c r="V670" s="13">
        <v>45397.0</v>
      </c>
      <c r="W670" s="11" t="s">
        <v>4480</v>
      </c>
      <c r="X670" s="11"/>
      <c r="Y670" s="23"/>
      <c r="Z670" s="11" t="s">
        <v>4481</v>
      </c>
      <c r="AA670" s="11"/>
      <c r="AB670" s="11"/>
      <c r="AC670" s="15"/>
      <c r="AD670" s="11"/>
      <c r="AE670" s="11"/>
      <c r="AF670" s="11" t="s">
        <v>4482</v>
      </c>
      <c r="AG670" s="8">
        <f>'Disponibilidad en canales comer'!M518</f>
        <v>0</v>
      </c>
      <c r="AH670" s="8">
        <f>COUNTIF('Composición de COMBOS'!B:B,A670)</f>
        <v>0</v>
      </c>
      <c r="AI670" s="8">
        <v>1.0</v>
      </c>
      <c r="AJ670" s="8">
        <v>2.0</v>
      </c>
      <c r="AK670" s="8" t="s">
        <v>75</v>
      </c>
      <c r="AL670" s="16">
        <v>12.3</v>
      </c>
      <c r="AM670" s="16">
        <v>22.0</v>
      </c>
      <c r="AN670" s="16">
        <v>104.0</v>
      </c>
      <c r="AO670" s="16">
        <v>32.7</v>
      </c>
      <c r="AP670" s="16">
        <v>31.8</v>
      </c>
      <c r="AQ670" s="16">
        <v>33.0</v>
      </c>
      <c r="AR670" s="16">
        <v>80.5</v>
      </c>
      <c r="AS670" s="16">
        <v>55.4</v>
      </c>
      <c r="AT670" s="16">
        <v>16.4</v>
      </c>
      <c r="AU670" s="16">
        <v>40.5</v>
      </c>
      <c r="AV670" s="16">
        <v>112.0</v>
      </c>
      <c r="AW670" s="16">
        <v>31.0</v>
      </c>
      <c r="AX670" s="17">
        <f t="shared" si="3"/>
        <v>28.1232</v>
      </c>
      <c r="AY670" s="16">
        <v>34.3</v>
      </c>
      <c r="AZ670" s="16">
        <v>41.5</v>
      </c>
      <c r="BA670" s="16">
        <v>94.5</v>
      </c>
      <c r="BB670" s="16">
        <v>61.0</v>
      </c>
      <c r="BC670" s="16">
        <f t="shared" si="13"/>
        <v>47.84535</v>
      </c>
      <c r="BD670" s="8" t="s">
        <v>3280</v>
      </c>
      <c r="BE670" s="22" t="s">
        <v>4483</v>
      </c>
    </row>
    <row r="671" ht="15.75" customHeight="1">
      <c r="A671" s="44">
        <v>8000113.0</v>
      </c>
      <c r="B671" s="8" t="s">
        <v>4484</v>
      </c>
      <c r="C671" s="8">
        <v>8.0</v>
      </c>
      <c r="D671" s="8" t="s">
        <v>4019</v>
      </c>
      <c r="E671" s="8">
        <v>1.0</v>
      </c>
      <c r="F671" s="8" t="s">
        <v>4020</v>
      </c>
      <c r="G671" s="8">
        <v>3.0</v>
      </c>
      <c r="H671" s="8" t="s">
        <v>4021</v>
      </c>
      <c r="I671" s="8" t="s">
        <v>4485</v>
      </c>
      <c r="J671" s="8">
        <v>6.938187378442E12</v>
      </c>
      <c r="K671" s="8" t="s">
        <v>4485</v>
      </c>
      <c r="L671" s="8" t="s">
        <v>4486</v>
      </c>
      <c r="M671" s="21" t="s">
        <v>4487</v>
      </c>
      <c r="N671" s="11">
        <f t="shared" si="1"/>
        <v>26</v>
      </c>
      <c r="O671" s="8" t="s">
        <v>3274</v>
      </c>
      <c r="P671" s="8" t="s">
        <v>3280</v>
      </c>
      <c r="Q671" s="12">
        <v>3095.0</v>
      </c>
      <c r="R671" s="12">
        <f t="shared" si="10"/>
        <v>3590.2</v>
      </c>
      <c r="S671" s="8" t="s">
        <v>238</v>
      </c>
      <c r="T671" s="9" t="s">
        <v>4025</v>
      </c>
      <c r="U671" s="9" t="s">
        <v>4026</v>
      </c>
      <c r="V671" s="13">
        <v>45117.0</v>
      </c>
      <c r="W671" s="11" t="s">
        <v>4488</v>
      </c>
      <c r="X671" s="11"/>
      <c r="Y671" s="14" t="s">
        <v>4489</v>
      </c>
      <c r="Z671" s="11" t="s">
        <v>4490</v>
      </c>
      <c r="AA671" s="11"/>
      <c r="AB671" s="11"/>
      <c r="AC671" s="15" t="s">
        <v>4491</v>
      </c>
      <c r="AD671" s="11"/>
      <c r="AE671" s="11"/>
      <c r="AF671" s="11" t="s">
        <v>4492</v>
      </c>
      <c r="AG671" s="8">
        <f>'Disponibilidad en canales comer'!M519</f>
        <v>2</v>
      </c>
      <c r="AH671" s="8">
        <f>COUNTIF('Composición de COMBOS'!B:B,A671)</f>
        <v>0</v>
      </c>
      <c r="AI671" s="8">
        <v>1.0</v>
      </c>
      <c r="AJ671" s="8">
        <v>2.0</v>
      </c>
      <c r="AK671" s="8" t="s">
        <v>75</v>
      </c>
      <c r="AL671" s="16">
        <v>9.6</v>
      </c>
      <c r="AM671" s="16">
        <v>20.0</v>
      </c>
      <c r="AN671" s="16">
        <v>80.2</v>
      </c>
      <c r="AO671" s="16">
        <v>29.5</v>
      </c>
      <c r="AP671" s="16">
        <v>27.9</v>
      </c>
      <c r="AQ671" s="16">
        <v>27.0</v>
      </c>
      <c r="AR671" s="16">
        <v>72.0</v>
      </c>
      <c r="AS671" s="16">
        <v>49.5</v>
      </c>
      <c r="AT671" s="16">
        <v>12.1</v>
      </c>
      <c r="AU671" s="16">
        <v>28.5</v>
      </c>
      <c r="AV671" s="16">
        <v>87.5</v>
      </c>
      <c r="AW671" s="16">
        <v>37.5</v>
      </c>
      <c r="AX671" s="17">
        <f t="shared" si="3"/>
        <v>18.703125</v>
      </c>
      <c r="AY671" s="16">
        <v>29.7</v>
      </c>
      <c r="AZ671" s="16">
        <v>35.7</v>
      </c>
      <c r="BA671" s="16">
        <v>84.2</v>
      </c>
      <c r="BB671" s="16">
        <v>55.0</v>
      </c>
      <c r="BC671" s="16">
        <f t="shared" si="13"/>
        <v>33.06534</v>
      </c>
      <c r="BD671" s="8" t="s">
        <v>76</v>
      </c>
      <c r="BE671" s="22" t="s">
        <v>4493</v>
      </c>
    </row>
    <row r="672" ht="15.75" customHeight="1">
      <c r="A672" s="11">
        <v>8000114.0</v>
      </c>
      <c r="B672" s="8" t="s">
        <v>4494</v>
      </c>
      <c r="C672" s="8">
        <v>8.0</v>
      </c>
      <c r="D672" s="8" t="s">
        <v>4019</v>
      </c>
      <c r="E672" s="8">
        <v>1.0</v>
      </c>
      <c r="F672" s="8" t="s">
        <v>4020</v>
      </c>
      <c r="G672" s="8">
        <v>3.0</v>
      </c>
      <c r="H672" s="8" t="s">
        <v>4021</v>
      </c>
      <c r="I672" s="8" t="s">
        <v>4495</v>
      </c>
      <c r="J672" s="8">
        <v>6.938187378466E12</v>
      </c>
      <c r="K672" s="8" t="s">
        <v>4495</v>
      </c>
      <c r="L672" s="8" t="s">
        <v>4496</v>
      </c>
      <c r="M672" s="21" t="s">
        <v>4497</v>
      </c>
      <c r="N672" s="11">
        <f t="shared" si="1"/>
        <v>26</v>
      </c>
      <c r="O672" s="8" t="s">
        <v>3274</v>
      </c>
      <c r="P672" s="8" t="s">
        <v>3280</v>
      </c>
      <c r="Q672" s="12">
        <v>3095.0</v>
      </c>
      <c r="R672" s="12">
        <f t="shared" si="10"/>
        <v>3590.2</v>
      </c>
      <c r="S672" s="8" t="s">
        <v>68</v>
      </c>
      <c r="T672" s="9" t="s">
        <v>4025</v>
      </c>
      <c r="U672" s="9" t="s">
        <v>4026</v>
      </c>
      <c r="V672" s="13">
        <v>45117.0</v>
      </c>
      <c r="W672" s="11" t="s">
        <v>4498</v>
      </c>
      <c r="X672" s="11"/>
      <c r="Y672" s="14" t="s">
        <v>4499</v>
      </c>
      <c r="Z672" s="11" t="s">
        <v>4500</v>
      </c>
      <c r="AA672" s="11" t="s">
        <v>4501</v>
      </c>
      <c r="AB672" s="24" t="s">
        <v>4502</v>
      </c>
      <c r="AC672" s="15" t="s">
        <v>4503</v>
      </c>
      <c r="AD672" s="11"/>
      <c r="AE672" s="11"/>
      <c r="AF672" s="11" t="s">
        <v>4504</v>
      </c>
      <c r="AG672" s="8">
        <f>'Disponibilidad en canales comer'!M520</f>
        <v>6</v>
      </c>
      <c r="AH672" s="8">
        <f>COUNTIF('Composición de COMBOS'!B:B,A672)</f>
        <v>1</v>
      </c>
      <c r="AI672" s="8">
        <v>1.0</v>
      </c>
      <c r="AJ672" s="8">
        <v>2.0</v>
      </c>
      <c r="AK672" s="8" t="s">
        <v>75</v>
      </c>
      <c r="AL672" s="16">
        <v>9.8</v>
      </c>
      <c r="AM672" s="16">
        <v>20.0</v>
      </c>
      <c r="AN672" s="16">
        <v>80.2</v>
      </c>
      <c r="AO672" s="16">
        <v>29.5</v>
      </c>
      <c r="AP672" s="16">
        <v>27.4</v>
      </c>
      <c r="AQ672" s="16">
        <v>27.0</v>
      </c>
      <c r="AR672" s="16">
        <v>72.0</v>
      </c>
      <c r="AS672" s="16">
        <v>49.5</v>
      </c>
      <c r="AT672" s="16">
        <v>12.2</v>
      </c>
      <c r="AU672" s="16">
        <v>28.5</v>
      </c>
      <c r="AV672" s="16">
        <v>87.5</v>
      </c>
      <c r="AW672" s="16">
        <v>37.5</v>
      </c>
      <c r="AX672" s="17">
        <f t="shared" si="3"/>
        <v>18.703125</v>
      </c>
      <c r="AY672" s="16">
        <v>29.4</v>
      </c>
      <c r="AZ672" s="16">
        <v>35.7</v>
      </c>
      <c r="BA672" s="16">
        <v>84.2</v>
      </c>
      <c r="BB672" s="16">
        <v>55.0</v>
      </c>
      <c r="BC672" s="16">
        <f t="shared" si="13"/>
        <v>33.06534</v>
      </c>
      <c r="BD672" s="8" t="s">
        <v>76</v>
      </c>
      <c r="BE672" s="22" t="s">
        <v>4505</v>
      </c>
    </row>
    <row r="673" ht="15.75" customHeight="1">
      <c r="A673" s="11">
        <v>8000115.0</v>
      </c>
      <c r="B673" s="8" t="s">
        <v>4506</v>
      </c>
      <c r="C673" s="8">
        <v>8.0</v>
      </c>
      <c r="D673" s="8" t="s">
        <v>4019</v>
      </c>
      <c r="E673" s="8">
        <v>1.0</v>
      </c>
      <c r="F673" s="8" t="s">
        <v>4020</v>
      </c>
      <c r="G673" s="8">
        <v>3.0</v>
      </c>
      <c r="H673" s="8" t="s">
        <v>4021</v>
      </c>
      <c r="I673" s="8" t="s">
        <v>4507</v>
      </c>
      <c r="J673" s="8">
        <v>6.938187378459E12</v>
      </c>
      <c r="K673" s="8" t="s">
        <v>4507</v>
      </c>
      <c r="L673" s="8" t="s">
        <v>4508</v>
      </c>
      <c r="M673" s="21" t="s">
        <v>4509</v>
      </c>
      <c r="N673" s="11">
        <f t="shared" si="1"/>
        <v>26</v>
      </c>
      <c r="O673" s="8" t="s">
        <v>3274</v>
      </c>
      <c r="P673" s="8" t="s">
        <v>3280</v>
      </c>
      <c r="Q673" s="12">
        <v>3318.0</v>
      </c>
      <c r="R673" s="12">
        <f t="shared" si="10"/>
        <v>3848.88</v>
      </c>
      <c r="S673" s="8" t="s">
        <v>238</v>
      </c>
      <c r="T673" s="9" t="s">
        <v>4025</v>
      </c>
      <c r="U673" s="9" t="s">
        <v>4026</v>
      </c>
      <c r="V673" s="13">
        <v>45265.0</v>
      </c>
      <c r="W673" s="11" t="s">
        <v>4510</v>
      </c>
      <c r="X673" s="11"/>
      <c r="Y673" s="14" t="s">
        <v>4511</v>
      </c>
      <c r="Z673" s="11" t="s">
        <v>4512</v>
      </c>
      <c r="AA673" s="11"/>
      <c r="AB673" s="11"/>
      <c r="AC673" s="15" t="s">
        <v>4513</v>
      </c>
      <c r="AD673" s="11"/>
      <c r="AE673" s="11"/>
      <c r="AF673" s="11" t="s">
        <v>4514</v>
      </c>
      <c r="AG673" s="8">
        <f>'Disponibilidad en canales comer'!M521</f>
        <v>1</v>
      </c>
      <c r="AH673" s="8">
        <f>COUNTIF('Composición de COMBOS'!B:B,A673)</f>
        <v>0</v>
      </c>
      <c r="AI673" s="8">
        <v>1.0</v>
      </c>
      <c r="AJ673" s="8">
        <v>2.0</v>
      </c>
      <c r="AK673" s="8" t="s">
        <v>75</v>
      </c>
      <c r="AL673" s="16">
        <v>9.8</v>
      </c>
      <c r="AM673" s="16">
        <v>20.0</v>
      </c>
      <c r="AN673" s="16">
        <v>80.2</v>
      </c>
      <c r="AO673" s="16">
        <v>29.5</v>
      </c>
      <c r="AP673" s="16">
        <v>30.1</v>
      </c>
      <c r="AQ673" s="16">
        <v>27.0</v>
      </c>
      <c r="AR673" s="16">
        <v>72.0</v>
      </c>
      <c r="AS673" s="16">
        <v>49.5</v>
      </c>
      <c r="AT673" s="16">
        <v>12.3</v>
      </c>
      <c r="AU673" s="16">
        <v>28.5</v>
      </c>
      <c r="AV673" s="16">
        <v>87.5</v>
      </c>
      <c r="AW673" s="16">
        <v>37.5</v>
      </c>
      <c r="AX673" s="17">
        <f t="shared" si="3"/>
        <v>18.703125</v>
      </c>
      <c r="AY673" s="16">
        <v>32.0</v>
      </c>
      <c r="AZ673" s="16">
        <v>35.7</v>
      </c>
      <c r="BA673" s="16">
        <v>84.2</v>
      </c>
      <c r="BB673" s="16">
        <v>55.0</v>
      </c>
      <c r="BC673" s="16">
        <f t="shared" si="13"/>
        <v>33.06534</v>
      </c>
      <c r="BD673" s="8" t="s">
        <v>76</v>
      </c>
      <c r="BE673" s="22" t="s">
        <v>4515</v>
      </c>
    </row>
    <row r="674" ht="15.75" customHeight="1">
      <c r="A674" s="11">
        <v>8000116.0</v>
      </c>
      <c r="B674" s="8" t="s">
        <v>4516</v>
      </c>
      <c r="C674" s="8">
        <v>8.0</v>
      </c>
      <c r="D674" s="8" t="s">
        <v>4019</v>
      </c>
      <c r="E674" s="8">
        <v>1.0</v>
      </c>
      <c r="F674" s="8" t="s">
        <v>4020</v>
      </c>
      <c r="G674" s="8">
        <v>3.0</v>
      </c>
      <c r="H674" s="8" t="s">
        <v>4021</v>
      </c>
      <c r="I674" s="8" t="s">
        <v>4517</v>
      </c>
      <c r="J674" s="8">
        <v>6.938187378473E12</v>
      </c>
      <c r="K674" s="8" t="s">
        <v>4517</v>
      </c>
      <c r="L674" s="8" t="s">
        <v>4518</v>
      </c>
      <c r="M674" s="21" t="s">
        <v>4519</v>
      </c>
      <c r="N674" s="11">
        <f t="shared" si="1"/>
        <v>26</v>
      </c>
      <c r="O674" s="8" t="s">
        <v>3274</v>
      </c>
      <c r="P674" s="8" t="s">
        <v>3280</v>
      </c>
      <c r="Q674" s="12">
        <v>3318.0</v>
      </c>
      <c r="R674" s="12">
        <f t="shared" si="10"/>
        <v>3848.88</v>
      </c>
      <c r="S674" s="8" t="s">
        <v>68</v>
      </c>
      <c r="T674" s="9" t="s">
        <v>4025</v>
      </c>
      <c r="U674" s="9" t="s">
        <v>4026</v>
      </c>
      <c r="V674" s="13">
        <v>45117.0</v>
      </c>
      <c r="W674" s="11" t="s">
        <v>4520</v>
      </c>
      <c r="X674" s="11"/>
      <c r="Y674" s="14" t="s">
        <v>4521</v>
      </c>
      <c r="Z674" s="11" t="s">
        <v>4522</v>
      </c>
      <c r="AA674" s="11" t="s">
        <v>4523</v>
      </c>
      <c r="AB674" s="11"/>
      <c r="AC674" s="15" t="s">
        <v>4524</v>
      </c>
      <c r="AD674" s="11"/>
      <c r="AE674" s="11"/>
      <c r="AF674" s="11" t="s">
        <v>4525</v>
      </c>
      <c r="AG674" s="8">
        <f>'Disponibilidad en canales comer'!M522</f>
        <v>5</v>
      </c>
      <c r="AH674" s="8">
        <f>COUNTIF('Composición de COMBOS'!B:B,A674)</f>
        <v>1</v>
      </c>
      <c r="AI674" s="8">
        <v>1.0</v>
      </c>
      <c r="AJ674" s="8">
        <v>2.0</v>
      </c>
      <c r="AK674" s="8" t="s">
        <v>75</v>
      </c>
      <c r="AL674" s="16">
        <v>9.8</v>
      </c>
      <c r="AM674" s="16">
        <v>20.0</v>
      </c>
      <c r="AN674" s="16">
        <v>80.2</v>
      </c>
      <c r="AO674" s="16">
        <v>29.5</v>
      </c>
      <c r="AP674" s="16">
        <v>30.1</v>
      </c>
      <c r="AQ674" s="16">
        <v>27.0</v>
      </c>
      <c r="AR674" s="16">
        <v>72.0</v>
      </c>
      <c r="AS674" s="16">
        <v>49.5</v>
      </c>
      <c r="AT674" s="16">
        <v>12.3</v>
      </c>
      <c r="AU674" s="16">
        <v>28.5</v>
      </c>
      <c r="AV674" s="16">
        <v>87.5</v>
      </c>
      <c r="AW674" s="16">
        <v>37.5</v>
      </c>
      <c r="AX674" s="17">
        <f t="shared" si="3"/>
        <v>18.703125</v>
      </c>
      <c r="AY674" s="16">
        <v>32.0</v>
      </c>
      <c r="AZ674" s="16">
        <v>35.7</v>
      </c>
      <c r="BA674" s="16">
        <v>84.2</v>
      </c>
      <c r="BB674" s="16">
        <v>55.0</v>
      </c>
      <c r="BC674" s="16">
        <f t="shared" si="13"/>
        <v>33.06534</v>
      </c>
      <c r="BD674" s="8" t="s">
        <v>76</v>
      </c>
      <c r="BE674" s="22" t="s">
        <v>4526</v>
      </c>
    </row>
    <row r="675" ht="15.75" customHeight="1">
      <c r="A675" s="44">
        <v>8000117.0</v>
      </c>
      <c r="B675" s="8" t="s">
        <v>4527</v>
      </c>
      <c r="C675" s="8">
        <v>8.0</v>
      </c>
      <c r="D675" s="8" t="s">
        <v>4019</v>
      </c>
      <c r="E675" s="8">
        <v>1.0</v>
      </c>
      <c r="F675" s="8" t="s">
        <v>4020</v>
      </c>
      <c r="G675" s="8">
        <v>3.0</v>
      </c>
      <c r="H675" s="8" t="s">
        <v>4021</v>
      </c>
      <c r="I675" s="8" t="s">
        <v>4528</v>
      </c>
      <c r="J675" s="8">
        <v>6.93818737848E12</v>
      </c>
      <c r="K675" s="8" t="s">
        <v>4528</v>
      </c>
      <c r="L675" s="8" t="s">
        <v>4529</v>
      </c>
      <c r="M675" s="21" t="s">
        <v>4530</v>
      </c>
      <c r="N675" s="11">
        <f t="shared" si="1"/>
        <v>26</v>
      </c>
      <c r="O675" s="8" t="s">
        <v>3274</v>
      </c>
      <c r="P675" s="8" t="s">
        <v>3280</v>
      </c>
      <c r="Q675" s="111">
        <v>5536.0</v>
      </c>
      <c r="R675" s="12">
        <f t="shared" si="10"/>
        <v>6421.76</v>
      </c>
      <c r="S675" s="8" t="s">
        <v>238</v>
      </c>
      <c r="T675" s="9" t="s">
        <v>4025</v>
      </c>
      <c r="U675" s="9" t="s">
        <v>4026</v>
      </c>
      <c r="V675" s="13">
        <v>45117.0</v>
      </c>
      <c r="W675" s="11" t="s">
        <v>4531</v>
      </c>
      <c r="X675" s="11"/>
      <c r="Y675" s="14" t="s">
        <v>4532</v>
      </c>
      <c r="Z675" s="11"/>
      <c r="AA675" s="11" t="s">
        <v>4533</v>
      </c>
      <c r="AB675" s="11"/>
      <c r="AC675" s="15"/>
      <c r="AD675" s="11"/>
      <c r="AE675" s="11"/>
      <c r="AF675" s="11" t="s">
        <v>4534</v>
      </c>
      <c r="AG675" s="8">
        <f>'Disponibilidad en canales comer'!M523</f>
        <v>2</v>
      </c>
      <c r="AH675" s="8">
        <f>COUNTIF('Composición de COMBOS'!B:B,A675)</f>
        <v>0</v>
      </c>
      <c r="AI675" s="8">
        <v>1.0</v>
      </c>
      <c r="AJ675" s="8">
        <v>2.0</v>
      </c>
      <c r="AK675" s="8" t="s">
        <v>75</v>
      </c>
      <c r="AL675" s="16">
        <v>12.6</v>
      </c>
      <c r="AM675" s="16">
        <v>22.8</v>
      </c>
      <c r="AN675" s="16">
        <v>97.1</v>
      </c>
      <c r="AO675" s="16">
        <v>32.1</v>
      </c>
      <c r="AP675" s="16">
        <v>36.2</v>
      </c>
      <c r="AQ675" s="16">
        <v>30.3</v>
      </c>
      <c r="AR675" s="16">
        <v>76.5</v>
      </c>
      <c r="AS675" s="16">
        <v>55.5</v>
      </c>
      <c r="AT675" s="16">
        <v>15.9</v>
      </c>
      <c r="AU675" s="16">
        <v>30.5</v>
      </c>
      <c r="AV675" s="16">
        <v>104.5</v>
      </c>
      <c r="AW675" s="16">
        <v>40.5</v>
      </c>
      <c r="AX675" s="17">
        <f t="shared" si="3"/>
        <v>25.816725</v>
      </c>
      <c r="AY675" s="16">
        <v>38.5</v>
      </c>
      <c r="AZ675" s="16">
        <v>38.0</v>
      </c>
      <c r="BA675" s="16">
        <v>89.0</v>
      </c>
      <c r="BB675" s="16">
        <v>61.0</v>
      </c>
      <c r="BC675" s="16">
        <f t="shared" si="13"/>
        <v>41.2604</v>
      </c>
      <c r="BD675" s="8" t="s">
        <v>76</v>
      </c>
      <c r="BE675" s="22" t="s">
        <v>4535</v>
      </c>
    </row>
    <row r="676" ht="15.75" customHeight="1">
      <c r="A676" s="44">
        <v>8000118.0</v>
      </c>
      <c r="B676" s="8" t="s">
        <v>4536</v>
      </c>
      <c r="C676" s="8">
        <v>8.0</v>
      </c>
      <c r="D676" s="8" t="s">
        <v>4019</v>
      </c>
      <c r="E676" s="8">
        <v>1.0</v>
      </c>
      <c r="F676" s="8" t="s">
        <v>4020</v>
      </c>
      <c r="G676" s="8">
        <v>3.0</v>
      </c>
      <c r="H676" s="8" t="s">
        <v>4021</v>
      </c>
      <c r="I676" s="8" t="s">
        <v>4537</v>
      </c>
      <c r="J676" s="8">
        <v>6.938187378497E12</v>
      </c>
      <c r="K676" s="8" t="s">
        <v>4537</v>
      </c>
      <c r="L676" s="8" t="s">
        <v>4538</v>
      </c>
      <c r="M676" s="21" t="s">
        <v>4539</v>
      </c>
      <c r="N676" s="11">
        <f t="shared" si="1"/>
        <v>26</v>
      </c>
      <c r="O676" s="8" t="s">
        <v>3274</v>
      </c>
      <c r="P676" s="8" t="s">
        <v>3280</v>
      </c>
      <c r="Q676" s="111">
        <v>5739.0</v>
      </c>
      <c r="R676" s="12">
        <f t="shared" si="10"/>
        <v>6657.24</v>
      </c>
      <c r="S676" s="8" t="s">
        <v>238</v>
      </c>
      <c r="T676" s="9" t="s">
        <v>4025</v>
      </c>
      <c r="U676" s="9" t="s">
        <v>4026</v>
      </c>
      <c r="V676" s="13">
        <v>45118.0</v>
      </c>
      <c r="W676" s="11" t="s">
        <v>4540</v>
      </c>
      <c r="X676" s="11"/>
      <c r="Y676" s="14" t="s">
        <v>4541</v>
      </c>
      <c r="Z676" s="11" t="s">
        <v>4540</v>
      </c>
      <c r="AA676" s="11" t="s">
        <v>4540</v>
      </c>
      <c r="AB676" s="11"/>
      <c r="AC676" s="15"/>
      <c r="AD676" s="11"/>
      <c r="AE676" s="11"/>
      <c r="AF676" s="11" t="s">
        <v>4542</v>
      </c>
      <c r="AG676" s="8">
        <f>'Disponibilidad en canales comer'!M524</f>
        <v>2</v>
      </c>
      <c r="AH676" s="8">
        <f>COUNTIF('Composición de COMBOS'!B:B,A676)</f>
        <v>0</v>
      </c>
      <c r="AI676" s="8">
        <v>1.0</v>
      </c>
      <c r="AJ676" s="8">
        <v>2.0</v>
      </c>
      <c r="AK676" s="8" t="s">
        <v>75</v>
      </c>
      <c r="AL676" s="16">
        <v>12.9</v>
      </c>
      <c r="AM676" s="16">
        <v>22.8</v>
      </c>
      <c r="AN676" s="16">
        <v>97.1</v>
      </c>
      <c r="AO676" s="16">
        <v>32.1</v>
      </c>
      <c r="AP676" s="16">
        <v>40.7</v>
      </c>
      <c r="AQ676" s="16">
        <v>33.0</v>
      </c>
      <c r="AR676" s="16">
        <v>80.5</v>
      </c>
      <c r="AS676" s="16">
        <v>55.4</v>
      </c>
      <c r="AT676" s="16">
        <v>15.9</v>
      </c>
      <c r="AU676" s="16">
        <v>30.5</v>
      </c>
      <c r="AV676" s="16">
        <v>104.5</v>
      </c>
      <c r="AW676" s="16">
        <v>40.5</v>
      </c>
      <c r="AX676" s="17">
        <f t="shared" si="3"/>
        <v>25.816725</v>
      </c>
      <c r="AY676" s="16">
        <v>43.5</v>
      </c>
      <c r="AZ676" s="16">
        <v>41.5</v>
      </c>
      <c r="BA676" s="16">
        <v>94.5</v>
      </c>
      <c r="BB676" s="16">
        <v>61.0</v>
      </c>
      <c r="BC676" s="16">
        <f t="shared" si="13"/>
        <v>47.84535</v>
      </c>
      <c r="BD676" s="8" t="s">
        <v>76</v>
      </c>
      <c r="BE676" s="22" t="s">
        <v>4543</v>
      </c>
    </row>
    <row r="677" ht="15.75" customHeight="1">
      <c r="A677" s="44">
        <v>8000119.0</v>
      </c>
      <c r="B677" s="8" t="s">
        <v>4544</v>
      </c>
      <c r="C677" s="8">
        <v>8.0</v>
      </c>
      <c r="D677" s="8" t="s">
        <v>4019</v>
      </c>
      <c r="E677" s="8">
        <v>1.0</v>
      </c>
      <c r="F677" s="8" t="s">
        <v>4020</v>
      </c>
      <c r="G677" s="8">
        <v>3.0</v>
      </c>
      <c r="H677" s="8" t="s">
        <v>4021</v>
      </c>
      <c r="I677" s="8" t="s">
        <v>4545</v>
      </c>
      <c r="J677" s="8">
        <v>6.938187378503E12</v>
      </c>
      <c r="K677" s="8" t="s">
        <v>4545</v>
      </c>
      <c r="L677" s="8" t="s">
        <v>4546</v>
      </c>
      <c r="M677" s="21" t="s">
        <v>4547</v>
      </c>
      <c r="N677" s="11">
        <f t="shared" si="1"/>
        <v>26</v>
      </c>
      <c r="O677" s="8" t="s">
        <v>3274</v>
      </c>
      <c r="P677" s="8" t="s">
        <v>3280</v>
      </c>
      <c r="Q677" s="111">
        <v>7529.0</v>
      </c>
      <c r="R677" s="12">
        <f t="shared" si="10"/>
        <v>8733.64</v>
      </c>
      <c r="S677" s="8" t="s">
        <v>68</v>
      </c>
      <c r="T677" s="9" t="s">
        <v>4025</v>
      </c>
      <c r="U677" s="9" t="s">
        <v>4026</v>
      </c>
      <c r="V677" s="13">
        <v>45117.0</v>
      </c>
      <c r="W677" s="11" t="s">
        <v>4548</v>
      </c>
      <c r="X677" s="11"/>
      <c r="Y677" s="14" t="s">
        <v>4549</v>
      </c>
      <c r="Z677" s="11"/>
      <c r="AA677" s="11"/>
      <c r="AB677" s="11"/>
      <c r="AC677" s="15" t="s">
        <v>4550</v>
      </c>
      <c r="AD677" s="11"/>
      <c r="AE677" s="11"/>
      <c r="AF677" s="11" t="s">
        <v>4551</v>
      </c>
      <c r="AG677" s="8">
        <f>'Disponibilidad en canales comer'!M525</f>
        <v>3</v>
      </c>
      <c r="AH677" s="8">
        <f>COUNTIF('Composición de COMBOS'!B:B,A677)</f>
        <v>0</v>
      </c>
      <c r="AI677" s="8">
        <v>1.0</v>
      </c>
      <c r="AJ677" s="8">
        <v>2.0</v>
      </c>
      <c r="AK677" s="8" t="s">
        <v>75</v>
      </c>
      <c r="AL677" s="16">
        <v>13.4</v>
      </c>
      <c r="AM677" s="16">
        <v>23.4</v>
      </c>
      <c r="AN677" s="16">
        <v>108.2</v>
      </c>
      <c r="AO677" s="16">
        <v>33.7</v>
      </c>
      <c r="AP677" s="16">
        <v>49.3</v>
      </c>
      <c r="AQ677" s="16">
        <v>34.2</v>
      </c>
      <c r="AR677" s="16">
        <v>89.0</v>
      </c>
      <c r="AS677" s="16">
        <v>67.3</v>
      </c>
      <c r="AT677" s="16">
        <v>16.9</v>
      </c>
      <c r="AU677" s="16">
        <v>41.5</v>
      </c>
      <c r="AV677" s="16">
        <v>115.5</v>
      </c>
      <c r="AW677" s="16">
        <v>31.5</v>
      </c>
      <c r="AX677" s="17">
        <f t="shared" si="3"/>
        <v>30.197475</v>
      </c>
      <c r="AY677" s="16">
        <v>54.2</v>
      </c>
      <c r="AZ677" s="16">
        <v>43.8</v>
      </c>
      <c r="BA677" s="16">
        <v>103.0</v>
      </c>
      <c r="BB677" s="16">
        <v>75.0</v>
      </c>
      <c r="BC677" s="16">
        <f t="shared" si="13"/>
        <v>67.671</v>
      </c>
      <c r="BD677" s="8" t="s">
        <v>76</v>
      </c>
      <c r="BE677" s="22" t="s">
        <v>4552</v>
      </c>
    </row>
    <row r="678" ht="15.75" customHeight="1">
      <c r="A678" s="44">
        <v>8000120.0</v>
      </c>
      <c r="B678" s="8" t="s">
        <v>4553</v>
      </c>
      <c r="C678" s="8">
        <v>8.0</v>
      </c>
      <c r="D678" s="8" t="s">
        <v>4019</v>
      </c>
      <c r="E678" s="8">
        <v>1.0</v>
      </c>
      <c r="F678" s="8" t="s">
        <v>4020</v>
      </c>
      <c r="G678" s="8">
        <v>3.0</v>
      </c>
      <c r="H678" s="8" t="s">
        <v>4021</v>
      </c>
      <c r="I678" s="8" t="s">
        <v>4554</v>
      </c>
      <c r="J678" s="8">
        <v>6.93818737851E12</v>
      </c>
      <c r="K678" s="8" t="s">
        <v>4554</v>
      </c>
      <c r="L678" s="8" t="s">
        <v>4555</v>
      </c>
      <c r="M678" s="21" t="s">
        <v>4556</v>
      </c>
      <c r="N678" s="11">
        <f t="shared" si="1"/>
        <v>26</v>
      </c>
      <c r="O678" s="8" t="s">
        <v>3274</v>
      </c>
      <c r="P678" s="8" t="s">
        <v>3280</v>
      </c>
      <c r="Q678" s="12">
        <v>7789.0</v>
      </c>
      <c r="R678" s="12">
        <f t="shared" si="10"/>
        <v>9035.24</v>
      </c>
      <c r="S678" s="8" t="s">
        <v>68</v>
      </c>
      <c r="T678" s="9" t="s">
        <v>4025</v>
      </c>
      <c r="U678" s="9" t="s">
        <v>4026</v>
      </c>
      <c r="V678" s="13">
        <v>45152.0</v>
      </c>
      <c r="W678" s="11" t="s">
        <v>4557</v>
      </c>
      <c r="X678" s="11"/>
      <c r="Y678" s="14" t="s">
        <v>4558</v>
      </c>
      <c r="Z678" s="11" t="s">
        <v>4559</v>
      </c>
      <c r="AA678" s="11"/>
      <c r="AB678" s="24" t="s">
        <v>4560</v>
      </c>
      <c r="AC678" s="15" t="s">
        <v>4561</v>
      </c>
      <c r="AD678" s="11"/>
      <c r="AE678" s="11"/>
      <c r="AF678" s="11" t="s">
        <v>4562</v>
      </c>
      <c r="AG678" s="8">
        <f>'Disponibilidad en canales comer'!M526</f>
        <v>5</v>
      </c>
      <c r="AH678" s="8">
        <f>COUNTIF('Composición de COMBOS'!B:B,A678)</f>
        <v>0</v>
      </c>
      <c r="AI678" s="8">
        <v>1.0</v>
      </c>
      <c r="AJ678" s="8">
        <v>2.0</v>
      </c>
      <c r="AK678" s="8" t="s">
        <v>75</v>
      </c>
      <c r="AL678" s="16">
        <v>13.4</v>
      </c>
      <c r="AM678" s="16">
        <v>23.4</v>
      </c>
      <c r="AN678" s="16">
        <v>108.2</v>
      </c>
      <c r="AO678" s="16">
        <v>33.7</v>
      </c>
      <c r="AP678" s="16">
        <v>53.9</v>
      </c>
      <c r="AQ678" s="16">
        <v>34.2</v>
      </c>
      <c r="AR678" s="16">
        <v>89.0</v>
      </c>
      <c r="AS678" s="16">
        <v>67.3</v>
      </c>
      <c r="AT678" s="16">
        <v>16.9</v>
      </c>
      <c r="AU678" s="16">
        <v>41.5</v>
      </c>
      <c r="AV678" s="16">
        <v>115.5</v>
      </c>
      <c r="AW678" s="16">
        <v>31.5</v>
      </c>
      <c r="AX678" s="17">
        <f t="shared" si="3"/>
        <v>30.197475</v>
      </c>
      <c r="AY678" s="16">
        <v>58.8</v>
      </c>
      <c r="AZ678" s="16">
        <v>43.8</v>
      </c>
      <c r="BA678" s="16">
        <v>103.0</v>
      </c>
      <c r="BB678" s="16">
        <v>75.0</v>
      </c>
      <c r="BC678" s="16">
        <f t="shared" si="13"/>
        <v>67.671</v>
      </c>
      <c r="BD678" s="8" t="s">
        <v>76</v>
      </c>
      <c r="BE678" s="22" t="s">
        <v>4563</v>
      </c>
    </row>
    <row r="679" ht="15.75" customHeight="1">
      <c r="A679" s="44">
        <v>8000121.0</v>
      </c>
      <c r="B679" s="8" t="s">
        <v>4564</v>
      </c>
      <c r="C679" s="8">
        <v>8.0</v>
      </c>
      <c r="D679" s="8" t="s">
        <v>4019</v>
      </c>
      <c r="E679" s="8">
        <v>3.0</v>
      </c>
      <c r="F679" s="8" t="s">
        <v>4154</v>
      </c>
      <c r="G679" s="8">
        <v>2.0</v>
      </c>
      <c r="H679" s="8" t="s">
        <v>4565</v>
      </c>
      <c r="I679" s="8" t="s">
        <v>4566</v>
      </c>
      <c r="J679" s="8">
        <v>6.939924840246E12</v>
      </c>
      <c r="K679" s="8" t="s">
        <v>4566</v>
      </c>
      <c r="L679" s="11" t="s">
        <v>4567</v>
      </c>
      <c r="M679" s="26" t="s">
        <v>4568</v>
      </c>
      <c r="N679" s="11">
        <f t="shared" si="1"/>
        <v>25</v>
      </c>
      <c r="O679" s="8" t="s">
        <v>3274</v>
      </c>
      <c r="P679" s="8" t="s">
        <v>3280</v>
      </c>
      <c r="Q679" s="111">
        <v>520.0</v>
      </c>
      <c r="R679" s="12">
        <f t="shared" si="10"/>
        <v>603.2</v>
      </c>
      <c r="S679" s="8" t="s">
        <v>238</v>
      </c>
      <c r="T679" s="9" t="s">
        <v>4159</v>
      </c>
      <c r="U679" s="9" t="s">
        <v>4160</v>
      </c>
      <c r="V679" s="13">
        <v>45118.0</v>
      </c>
      <c r="W679" s="11" t="s">
        <v>4569</v>
      </c>
      <c r="X679" s="11"/>
      <c r="Y679" s="14" t="s">
        <v>4570</v>
      </c>
      <c r="Z679" s="11" t="s">
        <v>4571</v>
      </c>
      <c r="AA679" s="11" t="s">
        <v>4572</v>
      </c>
      <c r="AB679" s="11"/>
      <c r="AC679" s="15" t="s">
        <v>4573</v>
      </c>
      <c r="AD679" s="11"/>
      <c r="AE679" s="11"/>
      <c r="AF679" s="11" t="s">
        <v>4574</v>
      </c>
      <c r="AG679" s="8">
        <f>'Disponibilidad en canales comer'!M527</f>
        <v>4</v>
      </c>
      <c r="AH679" s="8">
        <f>COUNTIF('Composición de COMBOS'!B:B,A679)</f>
        <v>5</v>
      </c>
      <c r="AI679" s="8">
        <v>1.0</v>
      </c>
      <c r="AJ679" s="8">
        <v>1.0</v>
      </c>
      <c r="AK679" s="8" t="s">
        <v>75</v>
      </c>
      <c r="AL679" s="17">
        <v>6.75</v>
      </c>
      <c r="AM679" s="17">
        <v>43.0</v>
      </c>
      <c r="AN679" s="17">
        <v>51.8</v>
      </c>
      <c r="AO679" s="17">
        <v>141.7</v>
      </c>
      <c r="AP679" s="19">
        <v>0.0</v>
      </c>
      <c r="AQ679" s="19">
        <v>0.0</v>
      </c>
      <c r="AR679" s="19">
        <v>0.0</v>
      </c>
      <c r="AS679" s="19">
        <v>0.0</v>
      </c>
      <c r="AT679" s="17">
        <v>7.82</v>
      </c>
      <c r="AU679" s="17">
        <v>14.9</v>
      </c>
      <c r="AV679" s="17">
        <v>54.0</v>
      </c>
      <c r="AW679" s="17">
        <v>68.0</v>
      </c>
      <c r="AX679" s="17">
        <f t="shared" si="3"/>
        <v>10.94256</v>
      </c>
      <c r="AY679" s="19">
        <v>0.0</v>
      </c>
      <c r="AZ679" s="19">
        <v>0.0</v>
      </c>
      <c r="BA679" s="19">
        <v>0.0</v>
      </c>
      <c r="BB679" s="19">
        <v>0.0</v>
      </c>
      <c r="BC679" s="17">
        <f t="shared" si="13"/>
        <v>0</v>
      </c>
      <c r="BD679" s="8" t="s">
        <v>76</v>
      </c>
      <c r="BE679" s="22" t="s">
        <v>4575</v>
      </c>
    </row>
    <row r="680" ht="15.75" customHeight="1">
      <c r="A680" s="11">
        <v>8000122.0</v>
      </c>
      <c r="B680" s="8" t="s">
        <v>4576</v>
      </c>
      <c r="C680" s="8">
        <v>8.0</v>
      </c>
      <c r="D680" s="8" t="s">
        <v>4019</v>
      </c>
      <c r="E680" s="8">
        <v>3.0</v>
      </c>
      <c r="F680" s="8" t="s">
        <v>4154</v>
      </c>
      <c r="G680" s="8">
        <v>4.0</v>
      </c>
      <c r="H680" s="8" t="s">
        <v>4155</v>
      </c>
      <c r="I680" s="8" t="s">
        <v>4577</v>
      </c>
      <c r="J680" s="8">
        <v>6.939924840253E12</v>
      </c>
      <c r="K680" s="8" t="s">
        <v>4577</v>
      </c>
      <c r="L680" s="11" t="s">
        <v>4578</v>
      </c>
      <c r="M680" s="26" t="s">
        <v>4579</v>
      </c>
      <c r="N680" s="11">
        <f t="shared" si="1"/>
        <v>27</v>
      </c>
      <c r="O680" s="8" t="s">
        <v>3274</v>
      </c>
      <c r="P680" s="8" t="s">
        <v>3280</v>
      </c>
      <c r="Q680" s="12">
        <v>1098.0</v>
      </c>
      <c r="R680" s="12">
        <f t="shared" si="10"/>
        <v>1273.68</v>
      </c>
      <c r="S680" s="8" t="s">
        <v>68</v>
      </c>
      <c r="T680" s="9" t="s">
        <v>4159</v>
      </c>
      <c r="U680" s="9" t="s">
        <v>4160</v>
      </c>
      <c r="V680" s="13">
        <v>45117.0</v>
      </c>
      <c r="W680" s="11" t="s">
        <v>4580</v>
      </c>
      <c r="X680" s="11"/>
      <c r="Y680" s="23"/>
      <c r="Z680" s="11" t="s">
        <v>4581</v>
      </c>
      <c r="AA680" s="11"/>
      <c r="AB680" s="11"/>
      <c r="AC680" s="15"/>
      <c r="AD680" s="11"/>
      <c r="AE680" s="11"/>
      <c r="AF680" s="11" t="s">
        <v>4165</v>
      </c>
      <c r="AG680" s="8">
        <f>'Disponibilidad en canales comer'!M528</f>
        <v>0</v>
      </c>
      <c r="AH680" s="8">
        <f>COUNTIF('Composición de COMBOS'!B:B,A680)</f>
        <v>0</v>
      </c>
      <c r="AI680" s="8">
        <v>1.0</v>
      </c>
      <c r="AJ680" s="8">
        <v>1.0</v>
      </c>
      <c r="AK680" s="8" t="s">
        <v>75</v>
      </c>
      <c r="AL680" s="17">
        <v>4.3</v>
      </c>
      <c r="AM680" s="16">
        <v>29.9</v>
      </c>
      <c r="AN680" s="16">
        <v>29.9</v>
      </c>
      <c r="AO680" s="16">
        <v>103.3</v>
      </c>
      <c r="AP680" s="19">
        <v>0.0</v>
      </c>
      <c r="AQ680" s="19">
        <v>0.0</v>
      </c>
      <c r="AR680" s="19">
        <v>0.0</v>
      </c>
      <c r="AS680" s="19">
        <v>0.0</v>
      </c>
      <c r="AT680" s="17">
        <v>5.5</v>
      </c>
      <c r="AU680" s="16">
        <v>21.4</v>
      </c>
      <c r="AV680" s="16">
        <v>23.9</v>
      </c>
      <c r="AW680" s="16">
        <v>108.3</v>
      </c>
      <c r="AX680" s="17">
        <f t="shared" si="3"/>
        <v>11.0782236</v>
      </c>
      <c r="AY680" s="19">
        <v>0.0</v>
      </c>
      <c r="AZ680" s="19">
        <v>0.0</v>
      </c>
      <c r="BA680" s="19">
        <v>0.0</v>
      </c>
      <c r="BB680" s="19">
        <v>0.0</v>
      </c>
      <c r="BC680" s="17">
        <f t="shared" si="13"/>
        <v>0</v>
      </c>
      <c r="BD680" s="8" t="s">
        <v>3280</v>
      </c>
      <c r="BE680" s="22" t="s">
        <v>4582</v>
      </c>
    </row>
    <row r="681" ht="15.75" customHeight="1">
      <c r="A681" s="44">
        <v>8000123.0</v>
      </c>
      <c r="B681" s="8" t="s">
        <v>4583</v>
      </c>
      <c r="C681" s="8">
        <v>8.0</v>
      </c>
      <c r="D681" s="8" t="s">
        <v>4019</v>
      </c>
      <c r="E681" s="8">
        <v>3.0</v>
      </c>
      <c r="F681" s="8" t="s">
        <v>4154</v>
      </c>
      <c r="G681" s="8">
        <v>4.0</v>
      </c>
      <c r="H681" s="8" t="s">
        <v>4155</v>
      </c>
      <c r="I681" s="8" t="s">
        <v>4584</v>
      </c>
      <c r="J681" s="8">
        <v>6.939924840208E12</v>
      </c>
      <c r="K681" s="8" t="s">
        <v>4584</v>
      </c>
      <c r="L681" s="11" t="s">
        <v>4585</v>
      </c>
      <c r="M681" s="26" t="s">
        <v>4586</v>
      </c>
      <c r="N681" s="11">
        <f t="shared" si="1"/>
        <v>27</v>
      </c>
      <c r="O681" s="8" t="s">
        <v>3274</v>
      </c>
      <c r="P681" s="8" t="s">
        <v>3280</v>
      </c>
      <c r="Q681" s="12">
        <v>1095.0</v>
      </c>
      <c r="R681" s="12">
        <f t="shared" si="10"/>
        <v>1270.2</v>
      </c>
      <c r="S681" s="8" t="s">
        <v>68</v>
      </c>
      <c r="T681" s="9" t="s">
        <v>4159</v>
      </c>
      <c r="U681" s="9" t="s">
        <v>4160</v>
      </c>
      <c r="V681" s="13">
        <v>45251.0</v>
      </c>
      <c r="W681" s="11" t="s">
        <v>4161</v>
      </c>
      <c r="X681" s="11"/>
      <c r="Y681" s="14" t="s">
        <v>4587</v>
      </c>
      <c r="Z681" s="11" t="s">
        <v>4588</v>
      </c>
      <c r="AA681" s="11"/>
      <c r="AB681" s="11"/>
      <c r="AC681" s="15"/>
      <c r="AD681" s="11"/>
      <c r="AE681" s="11"/>
      <c r="AF681" s="11" t="s">
        <v>4165</v>
      </c>
      <c r="AG681" s="8">
        <f>'Disponibilidad en canales comer'!M529</f>
        <v>0</v>
      </c>
      <c r="AH681" s="8">
        <f>COUNTIF('Composición de COMBOS'!B:B,A681)</f>
        <v>0</v>
      </c>
      <c r="AI681" s="8">
        <v>1.0</v>
      </c>
      <c r="AJ681" s="8">
        <v>1.0</v>
      </c>
      <c r="AK681" s="8" t="s">
        <v>75</v>
      </c>
      <c r="AL681" s="19">
        <v>4.5</v>
      </c>
      <c r="AM681" s="16">
        <v>31.0</v>
      </c>
      <c r="AN681" s="16">
        <v>31.0</v>
      </c>
      <c r="AO681" s="16">
        <v>105.2</v>
      </c>
      <c r="AP681" s="19">
        <v>0.0</v>
      </c>
      <c r="AQ681" s="19">
        <v>0.0</v>
      </c>
      <c r="AR681" s="19">
        <v>0.0</v>
      </c>
      <c r="AS681" s="19">
        <v>0.0</v>
      </c>
      <c r="AT681" s="19">
        <v>5.5</v>
      </c>
      <c r="AU681" s="27">
        <v>20.7</v>
      </c>
      <c r="AV681" s="27">
        <v>22.7</v>
      </c>
      <c r="AW681" s="27">
        <v>109.0</v>
      </c>
      <c r="AX681" s="17">
        <f t="shared" si="3"/>
        <v>10.243602</v>
      </c>
      <c r="AY681" s="19">
        <v>0.0</v>
      </c>
      <c r="AZ681" s="19">
        <v>0.0</v>
      </c>
      <c r="BA681" s="19">
        <v>0.0</v>
      </c>
      <c r="BB681" s="19">
        <v>0.0</v>
      </c>
      <c r="BC681" s="17">
        <f t="shared" si="13"/>
        <v>0</v>
      </c>
      <c r="BD681" s="8" t="s">
        <v>76</v>
      </c>
      <c r="BE681" s="22" t="s">
        <v>4589</v>
      </c>
    </row>
    <row r="682" ht="15.75" customHeight="1">
      <c r="A682" s="11">
        <v>8000124.0</v>
      </c>
      <c r="B682" s="8" t="s">
        <v>4590</v>
      </c>
      <c r="C682" s="8">
        <v>8.0</v>
      </c>
      <c r="D682" s="8" t="s">
        <v>4019</v>
      </c>
      <c r="E682" s="8">
        <v>2.0</v>
      </c>
      <c r="F682" s="8" t="s">
        <v>4377</v>
      </c>
      <c r="G682" s="8">
        <v>1.0</v>
      </c>
      <c r="H682" s="8" t="s">
        <v>4378</v>
      </c>
      <c r="I682" s="11">
        <v>3204.0</v>
      </c>
      <c r="J682" s="11">
        <v>7.501409007469E12</v>
      </c>
      <c r="K682" s="11">
        <v>3204.0</v>
      </c>
      <c r="L682" s="11" t="s">
        <v>4591</v>
      </c>
      <c r="M682" s="26" t="s">
        <v>4592</v>
      </c>
      <c r="N682" s="11">
        <f t="shared" si="1"/>
        <v>28</v>
      </c>
      <c r="O682" s="8" t="s">
        <v>4593</v>
      </c>
      <c r="P682" s="8" t="s">
        <v>4594</v>
      </c>
      <c r="Q682" s="12">
        <v>2850.0</v>
      </c>
      <c r="R682" s="12">
        <f t="shared" si="10"/>
        <v>3306</v>
      </c>
      <c r="S682" s="8" t="s">
        <v>238</v>
      </c>
      <c r="T682" s="34" t="s">
        <v>4382</v>
      </c>
      <c r="U682" s="34" t="s">
        <v>4383</v>
      </c>
      <c r="V682" s="13">
        <v>45117.0</v>
      </c>
      <c r="W682" s="11" t="s">
        <v>4591</v>
      </c>
      <c r="X682" s="11"/>
      <c r="Y682" s="23"/>
      <c r="Z682" s="11"/>
      <c r="AA682" s="11"/>
      <c r="AB682" s="11"/>
      <c r="AC682" s="15"/>
      <c r="AD682" s="11"/>
      <c r="AE682" s="11"/>
      <c r="AF682" s="11" t="s">
        <v>4595</v>
      </c>
      <c r="AG682" s="8">
        <f>'Disponibilidad en canales comer'!M530</f>
        <v>0</v>
      </c>
      <c r="AH682" s="8">
        <f>COUNTIF('Composición de COMBOS'!B:B,A682)</f>
        <v>0</v>
      </c>
      <c r="AI682" s="8">
        <v>1.0</v>
      </c>
      <c r="AJ682" s="8">
        <v>1.0</v>
      </c>
      <c r="AK682" s="8" t="s">
        <v>75</v>
      </c>
      <c r="AL682" s="16">
        <v>12.0</v>
      </c>
      <c r="AM682" s="16">
        <v>49.0</v>
      </c>
      <c r="AN682" s="16">
        <v>45.0</v>
      </c>
      <c r="AO682" s="16">
        <v>106.0</v>
      </c>
      <c r="AP682" s="27">
        <v>0.0</v>
      </c>
      <c r="AQ682" s="27">
        <v>0.0</v>
      </c>
      <c r="AR682" s="27">
        <v>0.0</v>
      </c>
      <c r="AS682" s="27">
        <v>0.0</v>
      </c>
      <c r="AT682" s="16">
        <v>16.0</v>
      </c>
      <c r="AU682" s="16">
        <v>53.0</v>
      </c>
      <c r="AV682" s="16">
        <v>45.0</v>
      </c>
      <c r="AW682" s="16">
        <v>114.5</v>
      </c>
      <c r="AX682" s="17">
        <f t="shared" si="3"/>
        <v>54.6165</v>
      </c>
      <c r="AY682" s="27">
        <v>0.0</v>
      </c>
      <c r="AZ682" s="27">
        <v>0.0</v>
      </c>
      <c r="BA682" s="27">
        <v>0.0</v>
      </c>
      <c r="BB682" s="27">
        <v>0.0</v>
      </c>
      <c r="BC682" s="16">
        <f t="shared" si="13"/>
        <v>0</v>
      </c>
      <c r="BD682" s="8" t="s">
        <v>76</v>
      </c>
      <c r="BE682" s="22" t="s">
        <v>4596</v>
      </c>
    </row>
    <row r="683" ht="15.75" customHeight="1">
      <c r="A683" s="11">
        <v>8000125.0</v>
      </c>
      <c r="B683" s="8" t="s">
        <v>4597</v>
      </c>
      <c r="C683" s="8">
        <v>8.0</v>
      </c>
      <c r="D683" s="8" t="s">
        <v>4019</v>
      </c>
      <c r="E683" s="8">
        <v>2.0</v>
      </c>
      <c r="F683" s="8" t="s">
        <v>4377</v>
      </c>
      <c r="G683" s="8">
        <v>1.0</v>
      </c>
      <c r="H683" s="8" t="s">
        <v>4378</v>
      </c>
      <c r="I683" s="11">
        <v>3399.0</v>
      </c>
      <c r="J683" s="11">
        <v>7.501409006141E12</v>
      </c>
      <c r="K683" s="11">
        <v>3399.0</v>
      </c>
      <c r="L683" s="11" t="s">
        <v>4598</v>
      </c>
      <c r="M683" s="26" t="s">
        <v>4599</v>
      </c>
      <c r="N683" s="11">
        <f t="shared" si="1"/>
        <v>28</v>
      </c>
      <c r="O683" s="8" t="s">
        <v>4593</v>
      </c>
      <c r="P683" s="8" t="s">
        <v>4594</v>
      </c>
      <c r="Q683" s="12">
        <v>4370.0</v>
      </c>
      <c r="R683" s="12">
        <f t="shared" si="10"/>
        <v>5069.2</v>
      </c>
      <c r="S683" s="8" t="s">
        <v>238</v>
      </c>
      <c r="T683" s="34" t="s">
        <v>4382</v>
      </c>
      <c r="U683" s="34" t="s">
        <v>4383</v>
      </c>
      <c r="V683" s="13">
        <v>45117.0</v>
      </c>
      <c r="W683" s="11" t="s">
        <v>4598</v>
      </c>
      <c r="X683" s="11"/>
      <c r="Y683" s="23"/>
      <c r="Z683" s="11"/>
      <c r="AA683" s="11"/>
      <c r="AB683" s="11"/>
      <c r="AC683" s="15"/>
      <c r="AD683" s="11"/>
      <c r="AE683" s="11"/>
      <c r="AF683" s="11" t="s">
        <v>4600</v>
      </c>
      <c r="AG683" s="8">
        <f>'Disponibilidad en canales comer'!M531</f>
        <v>0</v>
      </c>
      <c r="AH683" s="8">
        <f>COUNTIF('Composición de COMBOS'!B:B,A683)</f>
        <v>0</v>
      </c>
      <c r="AI683" s="8">
        <v>1.0</v>
      </c>
      <c r="AJ683" s="8">
        <v>1.0</v>
      </c>
      <c r="AK683" s="8" t="s">
        <v>75</v>
      </c>
      <c r="AL683" s="16">
        <v>16.0</v>
      </c>
      <c r="AM683" s="16">
        <v>69.0</v>
      </c>
      <c r="AN683" s="16">
        <v>46.0</v>
      </c>
      <c r="AO683" s="16">
        <v>102.5</v>
      </c>
      <c r="AP683" s="27">
        <v>0.0</v>
      </c>
      <c r="AQ683" s="27">
        <v>0.0</v>
      </c>
      <c r="AR683" s="27">
        <v>0.0</v>
      </c>
      <c r="AS683" s="27">
        <v>0.0</v>
      </c>
      <c r="AT683" s="16">
        <v>17.0</v>
      </c>
      <c r="AU683" s="16">
        <v>75.0</v>
      </c>
      <c r="AV683" s="16">
        <v>50.0</v>
      </c>
      <c r="AW683" s="16">
        <v>109.5</v>
      </c>
      <c r="AX683" s="17">
        <f t="shared" si="3"/>
        <v>82.125</v>
      </c>
      <c r="AY683" s="27">
        <v>0.0</v>
      </c>
      <c r="AZ683" s="27">
        <v>0.0</v>
      </c>
      <c r="BA683" s="27">
        <v>0.0</v>
      </c>
      <c r="BB683" s="27">
        <v>0.0</v>
      </c>
      <c r="BC683" s="16">
        <f t="shared" si="13"/>
        <v>0</v>
      </c>
      <c r="BD683" s="8" t="s">
        <v>76</v>
      </c>
      <c r="BE683" s="22" t="s">
        <v>4601</v>
      </c>
    </row>
    <row r="684" ht="15.75" customHeight="1">
      <c r="A684" s="11">
        <v>8000126.0</v>
      </c>
      <c r="B684" s="8"/>
      <c r="C684" s="8">
        <v>8.0</v>
      </c>
      <c r="D684" s="8" t="s">
        <v>4019</v>
      </c>
      <c r="E684" s="8">
        <v>2.0</v>
      </c>
      <c r="F684" s="8" t="s">
        <v>4377</v>
      </c>
      <c r="G684" s="8">
        <v>1.0</v>
      </c>
      <c r="H684" s="8" t="s">
        <v>4378</v>
      </c>
      <c r="I684" s="11">
        <v>3810.0</v>
      </c>
      <c r="J684" s="11">
        <v>7.50140901375E12</v>
      </c>
      <c r="K684" s="11">
        <v>3810.0</v>
      </c>
      <c r="L684" s="11" t="s">
        <v>4602</v>
      </c>
      <c r="M684" s="26" t="s">
        <v>4603</v>
      </c>
      <c r="N684" s="11">
        <f t="shared" si="1"/>
        <v>27</v>
      </c>
      <c r="O684" s="8" t="s">
        <v>4593</v>
      </c>
      <c r="P684" s="8" t="s">
        <v>4594</v>
      </c>
      <c r="Q684" s="12">
        <v>1460.0</v>
      </c>
      <c r="R684" s="12">
        <f t="shared" si="10"/>
        <v>1693.6</v>
      </c>
      <c r="S684" s="8" t="s">
        <v>238</v>
      </c>
      <c r="T684" s="34" t="s">
        <v>4382</v>
      </c>
      <c r="U684" s="34" t="s">
        <v>4383</v>
      </c>
      <c r="V684" s="13">
        <v>45355.0</v>
      </c>
      <c r="W684" s="11" t="s">
        <v>4602</v>
      </c>
      <c r="X684" s="11"/>
      <c r="Y684" s="14" t="s">
        <v>4604</v>
      </c>
      <c r="Z684" s="11" t="s">
        <v>4605</v>
      </c>
      <c r="AA684" s="11"/>
      <c r="AB684" s="11"/>
      <c r="AC684" s="15"/>
      <c r="AD684" s="11"/>
      <c r="AE684" s="11"/>
      <c r="AF684" s="11" t="s">
        <v>4606</v>
      </c>
      <c r="AG684" s="8">
        <f>'Disponibilidad en canales comer'!M532</f>
        <v>0</v>
      </c>
      <c r="AH684" s="8">
        <f>COUNTIF('Composición de COMBOS'!B:B,A684)</f>
        <v>0</v>
      </c>
      <c r="AI684" s="8">
        <v>1.0</v>
      </c>
      <c r="AJ684" s="8">
        <v>1.0</v>
      </c>
      <c r="AK684" s="8" t="s">
        <v>75</v>
      </c>
      <c r="AL684" s="16">
        <v>5.2</v>
      </c>
      <c r="AM684" s="16">
        <v>72.0</v>
      </c>
      <c r="AN684" s="16">
        <v>20.0</v>
      </c>
      <c r="AO684" s="16">
        <v>28.0</v>
      </c>
      <c r="AP684" s="27">
        <v>0.0</v>
      </c>
      <c r="AQ684" s="27">
        <v>0.0</v>
      </c>
      <c r="AR684" s="27">
        <v>0.0</v>
      </c>
      <c r="AS684" s="27">
        <v>0.0</v>
      </c>
      <c r="AT684" s="16">
        <v>6.3</v>
      </c>
      <c r="AU684" s="16">
        <v>31.5</v>
      </c>
      <c r="AV684" s="16">
        <v>25.5</v>
      </c>
      <c r="AW684" s="16">
        <v>77.0</v>
      </c>
      <c r="AX684" s="17">
        <f t="shared" si="3"/>
        <v>12.37005</v>
      </c>
      <c r="AY684" s="27">
        <v>0.0</v>
      </c>
      <c r="AZ684" s="27">
        <v>0.0</v>
      </c>
      <c r="BA684" s="27">
        <v>0.0</v>
      </c>
      <c r="BB684" s="27">
        <v>0.0</v>
      </c>
      <c r="BC684" s="16">
        <f t="shared" si="13"/>
        <v>0</v>
      </c>
      <c r="BD684" s="8" t="s">
        <v>76</v>
      </c>
      <c r="BE684" s="22" t="s">
        <v>4607</v>
      </c>
    </row>
    <row r="685" ht="15.75" customHeight="1">
      <c r="A685" s="11">
        <v>8000127.0</v>
      </c>
      <c r="B685" s="8" t="s">
        <v>4608</v>
      </c>
      <c r="C685" s="8">
        <v>8.0</v>
      </c>
      <c r="D685" s="8" t="s">
        <v>4019</v>
      </c>
      <c r="E685" s="8">
        <v>3.0</v>
      </c>
      <c r="F685" s="8" t="s">
        <v>4154</v>
      </c>
      <c r="G685" s="8">
        <v>2.0</v>
      </c>
      <c r="H685" s="8" t="s">
        <v>4565</v>
      </c>
      <c r="I685" s="11">
        <v>3315.0</v>
      </c>
      <c r="J685" s="11">
        <v>7.50140900682E12</v>
      </c>
      <c r="K685" s="11">
        <v>3315.0</v>
      </c>
      <c r="L685" s="11" t="s">
        <v>4609</v>
      </c>
      <c r="M685" s="26" t="s">
        <v>4610</v>
      </c>
      <c r="N685" s="11">
        <f t="shared" si="1"/>
        <v>26</v>
      </c>
      <c r="O685" s="8" t="s">
        <v>4593</v>
      </c>
      <c r="P685" s="8" t="s">
        <v>4594</v>
      </c>
      <c r="Q685" s="29">
        <v>899.0</v>
      </c>
      <c r="R685" s="12">
        <f t="shared" si="10"/>
        <v>1042.84</v>
      </c>
      <c r="S685" s="8" t="s">
        <v>68</v>
      </c>
      <c r="T685" s="9" t="s">
        <v>4159</v>
      </c>
      <c r="U685" s="9" t="s">
        <v>4160</v>
      </c>
      <c r="V685" s="13">
        <v>45117.0</v>
      </c>
      <c r="W685" s="11" t="s">
        <v>4609</v>
      </c>
      <c r="X685" s="11"/>
      <c r="Y685" s="23"/>
      <c r="Z685" s="11"/>
      <c r="AA685" s="11"/>
      <c r="AB685" s="11"/>
      <c r="AC685" s="15"/>
      <c r="AD685" s="11"/>
      <c r="AE685" s="11"/>
      <c r="AF685" s="11" t="s">
        <v>4611</v>
      </c>
      <c r="AG685" s="8">
        <f>'Disponibilidad en canales comer'!M533</f>
        <v>0</v>
      </c>
      <c r="AH685" s="8">
        <f>COUNTIF('Composición de COMBOS'!B:B,A685)</f>
        <v>0</v>
      </c>
      <c r="AI685" s="8">
        <v>1.0</v>
      </c>
      <c r="AJ685" s="8">
        <v>1.0</v>
      </c>
      <c r="AK685" s="8" t="s">
        <v>75</v>
      </c>
      <c r="AL685" s="16">
        <v>6.8</v>
      </c>
      <c r="AM685" s="16">
        <v>50.0</v>
      </c>
      <c r="AN685" s="16">
        <v>50.0</v>
      </c>
      <c r="AO685" s="16">
        <v>131.0</v>
      </c>
      <c r="AP685" s="27">
        <v>0.0</v>
      </c>
      <c r="AQ685" s="27">
        <v>0.0</v>
      </c>
      <c r="AR685" s="27">
        <v>0.0</v>
      </c>
      <c r="AS685" s="27">
        <v>0.0</v>
      </c>
      <c r="AT685" s="16">
        <v>7.7</v>
      </c>
      <c r="AU685" s="16">
        <v>67.5</v>
      </c>
      <c r="AV685" s="16">
        <v>14.0</v>
      </c>
      <c r="AW685" s="16">
        <v>51.4</v>
      </c>
      <c r="AX685" s="17">
        <f t="shared" si="3"/>
        <v>9.7146</v>
      </c>
      <c r="AY685" s="27">
        <v>0.0</v>
      </c>
      <c r="AZ685" s="27">
        <v>0.0</v>
      </c>
      <c r="BA685" s="27">
        <v>0.0</v>
      </c>
      <c r="BB685" s="27">
        <v>0.0</v>
      </c>
      <c r="BC685" s="16">
        <f t="shared" si="13"/>
        <v>0</v>
      </c>
      <c r="BD685" s="8" t="s">
        <v>76</v>
      </c>
      <c r="BE685" s="22" t="s">
        <v>4612</v>
      </c>
    </row>
    <row r="686" ht="15.75" customHeight="1">
      <c r="A686" s="11">
        <v>8000128.0</v>
      </c>
      <c r="B686" s="8" t="s">
        <v>4613</v>
      </c>
      <c r="C686" s="8">
        <v>8.0</v>
      </c>
      <c r="D686" s="8" t="s">
        <v>4019</v>
      </c>
      <c r="E686" s="8">
        <v>3.0</v>
      </c>
      <c r="F686" s="8" t="s">
        <v>4154</v>
      </c>
      <c r="G686" s="8">
        <v>1.0</v>
      </c>
      <c r="H686" s="8" t="s">
        <v>4614</v>
      </c>
      <c r="I686" s="11">
        <v>3196.0</v>
      </c>
      <c r="J686" s="11">
        <v>7.50140900385E12</v>
      </c>
      <c r="K686" s="11">
        <v>3196.0</v>
      </c>
      <c r="L686" s="11" t="s">
        <v>4615</v>
      </c>
      <c r="M686" s="26" t="s">
        <v>4616</v>
      </c>
      <c r="N686" s="11">
        <f t="shared" si="1"/>
        <v>30</v>
      </c>
      <c r="O686" s="8" t="s">
        <v>4593</v>
      </c>
      <c r="P686" s="8" t="s">
        <v>4594</v>
      </c>
      <c r="Q686" s="12">
        <v>695.0</v>
      </c>
      <c r="R686" s="12">
        <f t="shared" si="10"/>
        <v>806.2</v>
      </c>
      <c r="S686" s="8" t="s">
        <v>68</v>
      </c>
      <c r="T686" s="9" t="s">
        <v>4159</v>
      </c>
      <c r="U686" s="9" t="s">
        <v>4160</v>
      </c>
      <c r="V686" s="13">
        <v>45117.0</v>
      </c>
      <c r="W686" s="11" t="s">
        <v>4615</v>
      </c>
      <c r="X686" s="11"/>
      <c r="Y686" s="14" t="s">
        <v>4617</v>
      </c>
      <c r="Z686" s="11"/>
      <c r="AA686" s="11"/>
      <c r="AB686" s="11"/>
      <c r="AC686" s="15"/>
      <c r="AD686" s="11"/>
      <c r="AE686" s="11"/>
      <c r="AF686" s="11" t="s">
        <v>4618</v>
      </c>
      <c r="AG686" s="8">
        <f>'Disponibilidad en canales comer'!M534</f>
        <v>0</v>
      </c>
      <c r="AH686" s="8">
        <f>COUNTIF('Composición de COMBOS'!B:B,A686)</f>
        <v>0</v>
      </c>
      <c r="AI686" s="8">
        <v>1.0</v>
      </c>
      <c r="AJ686" s="8">
        <v>1.0</v>
      </c>
      <c r="AK686" s="8" t="s">
        <v>75</v>
      </c>
      <c r="AL686" s="16">
        <v>3.3</v>
      </c>
      <c r="AM686" s="16">
        <v>45.0</v>
      </c>
      <c r="AN686" s="16">
        <v>50.0</v>
      </c>
      <c r="AO686" s="16">
        <v>50.0</v>
      </c>
      <c r="AP686" s="27">
        <v>0.0</v>
      </c>
      <c r="AQ686" s="27">
        <v>0.0</v>
      </c>
      <c r="AR686" s="27">
        <v>0.0</v>
      </c>
      <c r="AS686" s="27">
        <v>0.0</v>
      </c>
      <c r="AT686" s="16">
        <v>4.35</v>
      </c>
      <c r="AU686" s="16">
        <v>76.0</v>
      </c>
      <c r="AV686" s="16">
        <v>17.0</v>
      </c>
      <c r="AW686" s="16">
        <v>50.5</v>
      </c>
      <c r="AX686" s="17">
        <f t="shared" si="3"/>
        <v>13.0492</v>
      </c>
      <c r="AY686" s="27">
        <v>0.0</v>
      </c>
      <c r="AZ686" s="27">
        <v>0.0</v>
      </c>
      <c r="BA686" s="27">
        <v>0.0</v>
      </c>
      <c r="BB686" s="27">
        <v>0.0</v>
      </c>
      <c r="BC686" s="16">
        <f t="shared" si="13"/>
        <v>0</v>
      </c>
      <c r="BD686" s="8" t="s">
        <v>76</v>
      </c>
      <c r="BE686" s="22" t="s">
        <v>4619</v>
      </c>
    </row>
    <row r="687" ht="15.75" customHeight="1">
      <c r="A687" s="11">
        <v>8000129.0</v>
      </c>
      <c r="B687" s="8" t="s">
        <v>4620</v>
      </c>
      <c r="C687" s="8">
        <v>8.0</v>
      </c>
      <c r="D687" s="8" t="s">
        <v>4019</v>
      </c>
      <c r="E687" s="8">
        <v>3.0</v>
      </c>
      <c r="F687" s="8" t="s">
        <v>4154</v>
      </c>
      <c r="G687" s="8">
        <v>2.0</v>
      </c>
      <c r="H687" s="8" t="s">
        <v>4565</v>
      </c>
      <c r="I687" s="11">
        <v>3392.0</v>
      </c>
      <c r="J687" s="11">
        <v>7.501409007797E12</v>
      </c>
      <c r="K687" s="11">
        <v>3392.0</v>
      </c>
      <c r="L687" s="11" t="s">
        <v>4621</v>
      </c>
      <c r="M687" s="26" t="s">
        <v>4622</v>
      </c>
      <c r="N687" s="11">
        <f t="shared" si="1"/>
        <v>26</v>
      </c>
      <c r="O687" s="8" t="s">
        <v>4593</v>
      </c>
      <c r="P687" s="8" t="s">
        <v>4594</v>
      </c>
      <c r="Q687" s="12">
        <v>810.0</v>
      </c>
      <c r="R687" s="12">
        <f t="shared" si="10"/>
        <v>939.6</v>
      </c>
      <c r="S687" s="8" t="s">
        <v>238</v>
      </c>
      <c r="T687" s="9" t="s">
        <v>4159</v>
      </c>
      <c r="U687" s="9" t="s">
        <v>4160</v>
      </c>
      <c r="V687" s="13">
        <v>45117.0</v>
      </c>
      <c r="W687" s="11" t="s">
        <v>4621</v>
      </c>
      <c r="X687" s="11"/>
      <c r="Y687" s="23"/>
      <c r="Z687" s="11" t="s">
        <v>4623</v>
      </c>
      <c r="AA687" s="11"/>
      <c r="AB687" s="11"/>
      <c r="AC687" s="15"/>
      <c r="AD687" s="11"/>
      <c r="AE687" s="11"/>
      <c r="AF687" s="11" t="s">
        <v>4624</v>
      </c>
      <c r="AG687" s="8">
        <f>'Disponibilidad en canales comer'!M535</f>
        <v>1</v>
      </c>
      <c r="AH687" s="8">
        <f>COUNTIF('Composición de COMBOS'!B:B,A687)</f>
        <v>1</v>
      </c>
      <c r="AI687" s="8">
        <v>1.0</v>
      </c>
      <c r="AJ687" s="8">
        <v>1.0</v>
      </c>
      <c r="AK687" s="8" t="s">
        <v>75</v>
      </c>
      <c r="AL687" s="16">
        <v>4.67</v>
      </c>
      <c r="AM687" s="16">
        <v>50.0</v>
      </c>
      <c r="AN687" s="16">
        <v>50.0</v>
      </c>
      <c r="AO687" s="16">
        <v>131.0</v>
      </c>
      <c r="AP687" s="27">
        <v>0.0</v>
      </c>
      <c r="AQ687" s="27">
        <v>0.0</v>
      </c>
      <c r="AR687" s="27">
        <v>0.0</v>
      </c>
      <c r="AS687" s="27">
        <v>0.0</v>
      </c>
      <c r="AT687" s="16">
        <v>5.6</v>
      </c>
      <c r="AU687" s="16">
        <v>68.5</v>
      </c>
      <c r="AV687" s="16">
        <v>15.5</v>
      </c>
      <c r="AW687" s="16">
        <v>52.5</v>
      </c>
      <c r="AX687" s="17">
        <f t="shared" si="3"/>
        <v>11.148375</v>
      </c>
      <c r="AY687" s="27">
        <v>0.0</v>
      </c>
      <c r="AZ687" s="27">
        <v>0.0</v>
      </c>
      <c r="BA687" s="27">
        <v>0.0</v>
      </c>
      <c r="BB687" s="27">
        <v>0.0</v>
      </c>
      <c r="BC687" s="16">
        <f t="shared" si="13"/>
        <v>0</v>
      </c>
      <c r="BD687" s="8" t="s">
        <v>76</v>
      </c>
      <c r="BE687" s="22" t="s">
        <v>4625</v>
      </c>
    </row>
    <row r="688" ht="15.75" customHeight="1">
      <c r="A688" s="11">
        <v>8000130.0</v>
      </c>
      <c r="B688" s="8" t="s">
        <v>4626</v>
      </c>
      <c r="C688" s="8">
        <v>8.0</v>
      </c>
      <c r="D688" s="8" t="s">
        <v>4019</v>
      </c>
      <c r="E688" s="8">
        <v>3.0</v>
      </c>
      <c r="F688" s="8" t="s">
        <v>4154</v>
      </c>
      <c r="G688" s="8">
        <v>2.0</v>
      </c>
      <c r="H688" s="8" t="s">
        <v>4565</v>
      </c>
      <c r="I688" s="11">
        <v>3397.0</v>
      </c>
      <c r="J688" s="11">
        <v>7.501409008909E12</v>
      </c>
      <c r="K688" s="11">
        <v>3397.0</v>
      </c>
      <c r="L688" s="11" t="s">
        <v>4627</v>
      </c>
      <c r="M688" s="26" t="s">
        <v>4628</v>
      </c>
      <c r="N688" s="11">
        <f t="shared" si="1"/>
        <v>26</v>
      </c>
      <c r="O688" s="8" t="s">
        <v>4593</v>
      </c>
      <c r="P688" s="8" t="s">
        <v>4594</v>
      </c>
      <c r="Q688" s="12">
        <v>815.0</v>
      </c>
      <c r="R688" s="12">
        <f t="shared" si="10"/>
        <v>945.4</v>
      </c>
      <c r="S688" s="8" t="s">
        <v>68</v>
      </c>
      <c r="T688" s="9" t="s">
        <v>4159</v>
      </c>
      <c r="U688" s="9" t="s">
        <v>4160</v>
      </c>
      <c r="V688" s="13">
        <v>45117.0</v>
      </c>
      <c r="W688" s="11" t="s">
        <v>4627</v>
      </c>
      <c r="X688" s="11"/>
      <c r="Y688" s="23"/>
      <c r="Z688" s="11"/>
      <c r="AA688" s="11"/>
      <c r="AB688" s="11"/>
      <c r="AC688" s="15"/>
      <c r="AD688" s="11"/>
      <c r="AE688" s="11"/>
      <c r="AF688" s="11" t="s">
        <v>4629</v>
      </c>
      <c r="AG688" s="8">
        <f>'Disponibilidad en canales comer'!M536</f>
        <v>0</v>
      </c>
      <c r="AH688" s="8">
        <f>COUNTIF('Composición de COMBOS'!B:B,A688)</f>
        <v>0</v>
      </c>
      <c r="AI688" s="8">
        <v>1.0</v>
      </c>
      <c r="AJ688" s="8">
        <v>1.0</v>
      </c>
      <c r="AK688" s="8" t="s">
        <v>75</v>
      </c>
      <c r="AL688" s="16">
        <v>6.8</v>
      </c>
      <c r="AM688" s="16">
        <v>50.0</v>
      </c>
      <c r="AN688" s="16">
        <v>50.0</v>
      </c>
      <c r="AO688" s="16">
        <v>131.0</v>
      </c>
      <c r="AP688" s="27">
        <v>0.0</v>
      </c>
      <c r="AQ688" s="27">
        <v>0.0</v>
      </c>
      <c r="AR688" s="27">
        <v>0.0</v>
      </c>
      <c r="AS688" s="27">
        <v>0.0</v>
      </c>
      <c r="AT688" s="16">
        <v>7.7</v>
      </c>
      <c r="AU688" s="16">
        <v>67.0</v>
      </c>
      <c r="AV688" s="16">
        <v>15.5</v>
      </c>
      <c r="AW688" s="16">
        <v>53.3</v>
      </c>
      <c r="AX688" s="17">
        <f t="shared" si="3"/>
        <v>11.07041</v>
      </c>
      <c r="AY688" s="27">
        <v>0.0</v>
      </c>
      <c r="AZ688" s="27">
        <v>0.0</v>
      </c>
      <c r="BA688" s="27">
        <v>0.0</v>
      </c>
      <c r="BB688" s="27">
        <v>0.0</v>
      </c>
      <c r="BC688" s="16">
        <f t="shared" si="13"/>
        <v>0</v>
      </c>
      <c r="BD688" s="8" t="s">
        <v>76</v>
      </c>
      <c r="BE688" s="22" t="s">
        <v>4630</v>
      </c>
    </row>
    <row r="689" ht="15.75" customHeight="1">
      <c r="A689" s="11">
        <v>8000131.0</v>
      </c>
      <c r="B689" s="8" t="s">
        <v>4631</v>
      </c>
      <c r="C689" s="8">
        <v>8.0</v>
      </c>
      <c r="D689" s="8" t="s">
        <v>4019</v>
      </c>
      <c r="E689" s="8">
        <v>3.0</v>
      </c>
      <c r="F689" s="8" t="s">
        <v>4154</v>
      </c>
      <c r="G689" s="8">
        <v>2.0</v>
      </c>
      <c r="H689" s="8" t="s">
        <v>4565</v>
      </c>
      <c r="I689" s="11">
        <v>3404.0</v>
      </c>
      <c r="J689" s="11">
        <v>7.501409010148E12</v>
      </c>
      <c r="K689" s="11">
        <v>3404.0</v>
      </c>
      <c r="L689" s="11" t="s">
        <v>4632</v>
      </c>
      <c r="M689" s="26" t="s">
        <v>4633</v>
      </c>
      <c r="N689" s="11">
        <f t="shared" si="1"/>
        <v>26</v>
      </c>
      <c r="O689" s="8" t="s">
        <v>4593</v>
      </c>
      <c r="P689" s="8" t="s">
        <v>4594</v>
      </c>
      <c r="Q689" s="12">
        <v>635.0</v>
      </c>
      <c r="R689" s="12">
        <f t="shared" si="10"/>
        <v>736.6</v>
      </c>
      <c r="S689" s="8" t="s">
        <v>68</v>
      </c>
      <c r="T689" s="9" t="s">
        <v>4159</v>
      </c>
      <c r="U689" s="9" t="s">
        <v>4160</v>
      </c>
      <c r="V689" s="13">
        <v>45117.0</v>
      </c>
      <c r="W689" s="11" t="s">
        <v>4632</v>
      </c>
      <c r="X689" s="11"/>
      <c r="Y689" s="14" t="s">
        <v>4634</v>
      </c>
      <c r="Z689" s="11" t="s">
        <v>4635</v>
      </c>
      <c r="AA689" s="11" t="s">
        <v>4636</v>
      </c>
      <c r="AB689" s="24" t="s">
        <v>4637</v>
      </c>
      <c r="AC689" s="15" t="s">
        <v>4636</v>
      </c>
      <c r="AD689" s="24" t="s">
        <v>4638</v>
      </c>
      <c r="AE689" s="24"/>
      <c r="AF689" s="11" t="s">
        <v>4639</v>
      </c>
      <c r="AG689" s="8">
        <f>'Disponibilidad en canales comer'!M537</f>
        <v>5</v>
      </c>
      <c r="AH689" s="8">
        <f>COUNTIF('Composición de COMBOS'!B:B,A689)</f>
        <v>3</v>
      </c>
      <c r="AI689" s="8">
        <v>1.0</v>
      </c>
      <c r="AJ689" s="8">
        <v>1.0</v>
      </c>
      <c r="AK689" s="8" t="s">
        <v>75</v>
      </c>
      <c r="AL689" s="16">
        <v>3.73</v>
      </c>
      <c r="AM689" s="16">
        <v>50.0</v>
      </c>
      <c r="AN689" s="16">
        <v>50.0</v>
      </c>
      <c r="AO689" s="16">
        <v>130.0</v>
      </c>
      <c r="AP689" s="27">
        <v>0.0</v>
      </c>
      <c r="AQ689" s="27">
        <v>0.0</v>
      </c>
      <c r="AR689" s="27">
        <v>0.0</v>
      </c>
      <c r="AS689" s="27">
        <v>0.0</v>
      </c>
      <c r="AT689" s="16">
        <v>4.7</v>
      </c>
      <c r="AU689" s="16">
        <v>68.5</v>
      </c>
      <c r="AV689" s="16">
        <v>15.5</v>
      </c>
      <c r="AW689" s="16">
        <v>52.5</v>
      </c>
      <c r="AX689" s="17">
        <f t="shared" si="3"/>
        <v>11.148375</v>
      </c>
      <c r="AY689" s="27">
        <v>0.0</v>
      </c>
      <c r="AZ689" s="27">
        <v>0.0</v>
      </c>
      <c r="BA689" s="27">
        <v>0.0</v>
      </c>
      <c r="BB689" s="27">
        <v>0.0</v>
      </c>
      <c r="BC689" s="16">
        <f t="shared" si="13"/>
        <v>0</v>
      </c>
      <c r="BD689" s="8" t="s">
        <v>76</v>
      </c>
      <c r="BE689" s="22" t="s">
        <v>4640</v>
      </c>
    </row>
    <row r="690" ht="15.75" customHeight="1">
      <c r="A690" s="11">
        <v>8000132.0</v>
      </c>
      <c r="B690" s="8" t="s">
        <v>4641</v>
      </c>
      <c r="C690" s="8">
        <v>8.0</v>
      </c>
      <c r="D690" s="8" t="s">
        <v>4019</v>
      </c>
      <c r="E690" s="8">
        <v>3.0</v>
      </c>
      <c r="F690" s="8" t="s">
        <v>4154</v>
      </c>
      <c r="G690" s="8">
        <v>2.0</v>
      </c>
      <c r="H690" s="8" t="s">
        <v>4565</v>
      </c>
      <c r="I690" s="11">
        <v>3386.0</v>
      </c>
      <c r="J690" s="11">
        <v>7.501409003805E12</v>
      </c>
      <c r="K690" s="11">
        <v>3386.0</v>
      </c>
      <c r="L690" s="11" t="s">
        <v>4642</v>
      </c>
      <c r="M690" s="26" t="s">
        <v>4643</v>
      </c>
      <c r="N690" s="11">
        <f t="shared" si="1"/>
        <v>26</v>
      </c>
      <c r="O690" s="8" t="s">
        <v>4593</v>
      </c>
      <c r="P690" s="8" t="s">
        <v>4594</v>
      </c>
      <c r="Q690" s="12">
        <v>940.0</v>
      </c>
      <c r="R690" s="12">
        <f t="shared" si="10"/>
        <v>1090.4</v>
      </c>
      <c r="S690" s="8" t="s">
        <v>238</v>
      </c>
      <c r="T690" s="9" t="s">
        <v>4159</v>
      </c>
      <c r="U690" s="9" t="s">
        <v>4160</v>
      </c>
      <c r="V690" s="13">
        <v>45117.0</v>
      </c>
      <c r="W690" s="11" t="s">
        <v>4642</v>
      </c>
      <c r="X690" s="11"/>
      <c r="Y690" s="14" t="s">
        <v>4644</v>
      </c>
      <c r="Z690" s="11"/>
      <c r="AA690" s="11" t="s">
        <v>4645</v>
      </c>
      <c r="AB690" s="24" t="s">
        <v>4637</v>
      </c>
      <c r="AC690" s="15" t="s">
        <v>4646</v>
      </c>
      <c r="AD690" s="24" t="s">
        <v>4642</v>
      </c>
      <c r="AE690" s="24"/>
      <c r="AF690" s="11" t="s">
        <v>4647</v>
      </c>
      <c r="AG690" s="8">
        <f>'Disponibilidad en canales comer'!M538</f>
        <v>6</v>
      </c>
      <c r="AH690" s="8">
        <f>COUNTIF('Composición de COMBOS'!B:B,A690)</f>
        <v>7</v>
      </c>
      <c r="AI690" s="8">
        <v>1.0</v>
      </c>
      <c r="AJ690" s="8">
        <v>1.0</v>
      </c>
      <c r="AK690" s="8" t="s">
        <v>75</v>
      </c>
      <c r="AL690" s="16">
        <v>5.4</v>
      </c>
      <c r="AM690" s="16">
        <v>51.0</v>
      </c>
      <c r="AN690" s="16">
        <v>50.0</v>
      </c>
      <c r="AO690" s="16">
        <v>131.0</v>
      </c>
      <c r="AP690" s="27">
        <v>0.0</v>
      </c>
      <c r="AQ690" s="27">
        <v>0.0</v>
      </c>
      <c r="AR690" s="27">
        <v>0.0</v>
      </c>
      <c r="AS690" s="27">
        <v>0.0</v>
      </c>
      <c r="AT690" s="16">
        <v>6.1</v>
      </c>
      <c r="AU690" s="16">
        <v>68.5</v>
      </c>
      <c r="AV690" s="16">
        <v>17.0</v>
      </c>
      <c r="AW690" s="16">
        <v>54.5</v>
      </c>
      <c r="AX690" s="17">
        <f t="shared" si="3"/>
        <v>12.69305</v>
      </c>
      <c r="AY690" s="27">
        <v>0.0</v>
      </c>
      <c r="AZ690" s="27">
        <v>0.0</v>
      </c>
      <c r="BA690" s="27">
        <v>0.0</v>
      </c>
      <c r="BB690" s="27">
        <v>0.0</v>
      </c>
      <c r="BC690" s="16">
        <f t="shared" si="13"/>
        <v>0</v>
      </c>
      <c r="BD690" s="8" t="s">
        <v>76</v>
      </c>
      <c r="BE690" s="31" t="s">
        <v>4648</v>
      </c>
    </row>
    <row r="691" ht="15.75" customHeight="1">
      <c r="A691" s="11">
        <v>8000133.0</v>
      </c>
      <c r="B691" s="8" t="s">
        <v>4649</v>
      </c>
      <c r="C691" s="8">
        <v>8.0</v>
      </c>
      <c r="D691" s="8" t="s">
        <v>4019</v>
      </c>
      <c r="E691" s="8">
        <v>3.0</v>
      </c>
      <c r="F691" s="8" t="s">
        <v>4154</v>
      </c>
      <c r="G691" s="8">
        <v>2.0</v>
      </c>
      <c r="H691" s="8" t="s">
        <v>4565</v>
      </c>
      <c r="I691" s="11">
        <v>3389.0</v>
      </c>
      <c r="J691" s="11">
        <v>7.5014090019E12</v>
      </c>
      <c r="K691" s="11">
        <v>3389.0</v>
      </c>
      <c r="L691" s="11" t="s">
        <v>4650</v>
      </c>
      <c r="M691" s="26" t="s">
        <v>4651</v>
      </c>
      <c r="N691" s="11">
        <f t="shared" si="1"/>
        <v>26</v>
      </c>
      <c r="O691" s="8" t="s">
        <v>4593</v>
      </c>
      <c r="P691" s="8" t="s">
        <v>4594</v>
      </c>
      <c r="Q691" s="12">
        <v>865.0</v>
      </c>
      <c r="R691" s="12">
        <f t="shared" si="10"/>
        <v>1003.4</v>
      </c>
      <c r="S691" s="8" t="s">
        <v>68</v>
      </c>
      <c r="T691" s="9" t="s">
        <v>4159</v>
      </c>
      <c r="U691" s="9" t="s">
        <v>4160</v>
      </c>
      <c r="V691" s="13">
        <v>45251.0</v>
      </c>
      <c r="W691" s="11" t="s">
        <v>4650</v>
      </c>
      <c r="X691" s="11"/>
      <c r="Y691" s="23"/>
      <c r="Z691" s="11"/>
      <c r="AA691" s="11"/>
      <c r="AB691" s="11"/>
      <c r="AC691" s="15"/>
      <c r="AD691" s="11"/>
      <c r="AE691" s="11"/>
      <c r="AF691" s="11" t="s">
        <v>4652</v>
      </c>
      <c r="AG691" s="8">
        <f>'Disponibilidad en canales comer'!M539</f>
        <v>0</v>
      </c>
      <c r="AH691" s="8">
        <f>COUNTIF('Composición de COMBOS'!B:B,A691)</f>
        <v>0</v>
      </c>
      <c r="AI691" s="8">
        <v>1.0</v>
      </c>
      <c r="AJ691" s="8">
        <v>1.0</v>
      </c>
      <c r="AK691" s="8" t="s">
        <v>75</v>
      </c>
      <c r="AL691" s="16">
        <v>5.4</v>
      </c>
      <c r="AM691" s="16">
        <v>51.0</v>
      </c>
      <c r="AN691" s="16">
        <v>50.0</v>
      </c>
      <c r="AO691" s="16">
        <v>131.0</v>
      </c>
      <c r="AP691" s="27">
        <v>0.0</v>
      </c>
      <c r="AQ691" s="27">
        <v>0.0</v>
      </c>
      <c r="AR691" s="27">
        <v>0.0</v>
      </c>
      <c r="AS691" s="27">
        <v>0.0</v>
      </c>
      <c r="AT691" s="16">
        <v>6.1</v>
      </c>
      <c r="AU691" s="16">
        <v>68.0</v>
      </c>
      <c r="AV691" s="16">
        <v>16.5</v>
      </c>
      <c r="AW691" s="16">
        <v>54.0</v>
      </c>
      <c r="AX691" s="17">
        <f t="shared" si="3"/>
        <v>12.1176</v>
      </c>
      <c r="AY691" s="27">
        <v>0.0</v>
      </c>
      <c r="AZ691" s="27">
        <v>0.0</v>
      </c>
      <c r="BA691" s="27">
        <v>0.0</v>
      </c>
      <c r="BB691" s="27">
        <v>0.0</v>
      </c>
      <c r="BC691" s="16">
        <f t="shared" si="13"/>
        <v>0</v>
      </c>
      <c r="BD691" s="8" t="s">
        <v>76</v>
      </c>
      <c r="BE691" s="22" t="s">
        <v>4653</v>
      </c>
    </row>
    <row r="692" ht="15.75" customHeight="1">
      <c r="A692" s="11">
        <v>8000134.0</v>
      </c>
      <c r="B692" s="8" t="s">
        <v>4654</v>
      </c>
      <c r="C692" s="8">
        <v>8.0</v>
      </c>
      <c r="D692" s="8" t="s">
        <v>4019</v>
      </c>
      <c r="E692" s="8">
        <v>3.0</v>
      </c>
      <c r="F692" s="8" t="s">
        <v>4154</v>
      </c>
      <c r="G692" s="8">
        <v>3.0</v>
      </c>
      <c r="H692" s="8" t="s">
        <v>4655</v>
      </c>
      <c r="I692" s="11">
        <v>3348.0</v>
      </c>
      <c r="J692" s="11">
        <v>7.501409033482E12</v>
      </c>
      <c r="K692" s="11">
        <v>3348.0</v>
      </c>
      <c r="L692" s="11" t="s">
        <v>4656</v>
      </c>
      <c r="M692" s="26" t="s">
        <v>4657</v>
      </c>
      <c r="N692" s="11">
        <f t="shared" si="1"/>
        <v>26</v>
      </c>
      <c r="O692" s="8" t="s">
        <v>4593</v>
      </c>
      <c r="P692" s="8" t="s">
        <v>4594</v>
      </c>
      <c r="Q692" s="12">
        <v>655.0</v>
      </c>
      <c r="R692" s="12">
        <f t="shared" si="10"/>
        <v>759.8</v>
      </c>
      <c r="S692" s="8" t="s">
        <v>238</v>
      </c>
      <c r="T692" s="9" t="s">
        <v>4159</v>
      </c>
      <c r="U692" s="9" t="s">
        <v>4160</v>
      </c>
      <c r="V692" s="13">
        <v>45117.0</v>
      </c>
      <c r="W692" s="11" t="s">
        <v>4656</v>
      </c>
      <c r="X692" s="11"/>
      <c r="Y692" s="23"/>
      <c r="Z692" s="11"/>
      <c r="AA692" s="11"/>
      <c r="AB692" s="11"/>
      <c r="AC692" s="15"/>
      <c r="AD692" s="11"/>
      <c r="AE692" s="11"/>
      <c r="AF692" s="11" t="s">
        <v>4658</v>
      </c>
      <c r="AG692" s="8">
        <f>'Disponibilidad en canales comer'!M540</f>
        <v>0</v>
      </c>
      <c r="AH692" s="8">
        <f>COUNTIF('Composición de COMBOS'!B:B,A692)</f>
        <v>0</v>
      </c>
      <c r="AI692" s="8">
        <v>1.0</v>
      </c>
      <c r="AJ692" s="8">
        <v>1.0</v>
      </c>
      <c r="AK692" s="8" t="s">
        <v>75</v>
      </c>
      <c r="AL692" s="16">
        <v>3.3</v>
      </c>
      <c r="AM692" s="16">
        <v>53.8</v>
      </c>
      <c r="AN692" s="16">
        <v>20.0</v>
      </c>
      <c r="AO692" s="16">
        <v>54.5</v>
      </c>
      <c r="AP692" s="27">
        <v>0.0</v>
      </c>
      <c r="AQ692" s="27">
        <v>0.0</v>
      </c>
      <c r="AR692" s="27">
        <v>0.0</v>
      </c>
      <c r="AS692" s="27">
        <v>0.0</v>
      </c>
      <c r="AT692" s="16">
        <v>3.9</v>
      </c>
      <c r="AU692" s="16">
        <v>51.0</v>
      </c>
      <c r="AV692" s="16">
        <v>17.0</v>
      </c>
      <c r="AW692" s="16">
        <v>52.5</v>
      </c>
      <c r="AX692" s="17">
        <f t="shared" si="3"/>
        <v>9.1035</v>
      </c>
      <c r="AY692" s="27">
        <v>0.0</v>
      </c>
      <c r="AZ692" s="27">
        <v>0.0</v>
      </c>
      <c r="BA692" s="27">
        <v>0.0</v>
      </c>
      <c r="BB692" s="27">
        <v>0.0</v>
      </c>
      <c r="BC692" s="16">
        <f t="shared" si="13"/>
        <v>0</v>
      </c>
      <c r="BD692" s="8" t="s">
        <v>76</v>
      </c>
      <c r="BE692" s="22" t="s">
        <v>4659</v>
      </c>
    </row>
    <row r="693" ht="15.75" customHeight="1">
      <c r="A693" s="11">
        <v>8000135.0</v>
      </c>
      <c r="B693" s="8" t="s">
        <v>4660</v>
      </c>
      <c r="C693" s="8">
        <v>8.0</v>
      </c>
      <c r="D693" s="8" t="s">
        <v>4019</v>
      </c>
      <c r="E693" s="8">
        <v>3.0</v>
      </c>
      <c r="F693" s="8" t="s">
        <v>4154</v>
      </c>
      <c r="G693" s="8">
        <v>2.0</v>
      </c>
      <c r="H693" s="8" t="s">
        <v>4565</v>
      </c>
      <c r="I693" s="11">
        <v>3317.0</v>
      </c>
      <c r="J693" s="11">
        <v>7.501409033178E12</v>
      </c>
      <c r="K693" s="11">
        <v>3317.0</v>
      </c>
      <c r="L693" s="11" t="s">
        <v>4661</v>
      </c>
      <c r="M693" s="26" t="s">
        <v>4662</v>
      </c>
      <c r="N693" s="11">
        <f t="shared" si="1"/>
        <v>26</v>
      </c>
      <c r="O693" s="8" t="s">
        <v>4593</v>
      </c>
      <c r="P693" s="8" t="s">
        <v>4594</v>
      </c>
      <c r="Q693" s="12">
        <v>1080.0</v>
      </c>
      <c r="R693" s="12">
        <f t="shared" si="10"/>
        <v>1252.8</v>
      </c>
      <c r="S693" s="8" t="s">
        <v>68</v>
      </c>
      <c r="T693" s="9" t="s">
        <v>4159</v>
      </c>
      <c r="U693" s="9" t="s">
        <v>4160</v>
      </c>
      <c r="V693" s="13">
        <v>45117.0</v>
      </c>
      <c r="W693" s="11" t="s">
        <v>4661</v>
      </c>
      <c r="X693" s="11"/>
      <c r="Y693" s="23"/>
      <c r="Z693" s="11"/>
      <c r="AA693" s="11"/>
      <c r="AB693" s="11"/>
      <c r="AC693" s="15"/>
      <c r="AD693" s="11"/>
      <c r="AE693" s="11"/>
      <c r="AF693" s="11" t="s">
        <v>4663</v>
      </c>
      <c r="AG693" s="8">
        <f>'Disponibilidad en canales comer'!M541</f>
        <v>0</v>
      </c>
      <c r="AH693" s="8">
        <f>COUNTIF('Composición de COMBOS'!B:B,A693)</f>
        <v>0</v>
      </c>
      <c r="AI693" s="8">
        <v>1.0</v>
      </c>
      <c r="AJ693" s="8">
        <v>1.0</v>
      </c>
      <c r="AK693" s="8" t="s">
        <v>75</v>
      </c>
      <c r="AL693" s="16">
        <v>8.6</v>
      </c>
      <c r="AM693" s="16">
        <v>55.7</v>
      </c>
      <c r="AN693" s="16">
        <v>55.5</v>
      </c>
      <c r="AO693" s="16">
        <v>149.0</v>
      </c>
      <c r="AP693" s="27">
        <v>0.0</v>
      </c>
      <c r="AQ693" s="27">
        <v>0.0</v>
      </c>
      <c r="AR693" s="27">
        <v>0.0</v>
      </c>
      <c r="AS693" s="27">
        <v>0.0</v>
      </c>
      <c r="AT693" s="16">
        <v>9.6</v>
      </c>
      <c r="AU693" s="16">
        <v>71.0</v>
      </c>
      <c r="AV693" s="16">
        <v>15.5</v>
      </c>
      <c r="AW693" s="16">
        <v>57.5</v>
      </c>
      <c r="AX693" s="17">
        <f t="shared" si="3"/>
        <v>12.65575</v>
      </c>
      <c r="AY693" s="27">
        <v>0.0</v>
      </c>
      <c r="AZ693" s="27">
        <v>0.0</v>
      </c>
      <c r="BA693" s="27">
        <v>0.0</v>
      </c>
      <c r="BB693" s="27">
        <v>0.0</v>
      </c>
      <c r="BC693" s="16">
        <f t="shared" si="13"/>
        <v>0</v>
      </c>
      <c r="BD693" s="8" t="s">
        <v>76</v>
      </c>
      <c r="BE693" s="22" t="s">
        <v>4664</v>
      </c>
    </row>
    <row r="694" ht="15.75" customHeight="1">
      <c r="A694" s="11">
        <v>8000136.0</v>
      </c>
      <c r="B694" s="8" t="s">
        <v>4665</v>
      </c>
      <c r="C694" s="8">
        <v>8.0</v>
      </c>
      <c r="D694" s="8" t="s">
        <v>4019</v>
      </c>
      <c r="E694" s="8">
        <v>3.0</v>
      </c>
      <c r="F694" s="8" t="s">
        <v>4154</v>
      </c>
      <c r="G694" s="8">
        <v>2.0</v>
      </c>
      <c r="H694" s="8" t="s">
        <v>4565</v>
      </c>
      <c r="I694" s="11">
        <v>3398.0</v>
      </c>
      <c r="J694" s="11">
        <v>7.501409008916E12</v>
      </c>
      <c r="K694" s="11">
        <v>3398.0</v>
      </c>
      <c r="L694" s="11" t="s">
        <v>4666</v>
      </c>
      <c r="M694" s="26" t="s">
        <v>4667</v>
      </c>
      <c r="N694" s="11">
        <f t="shared" si="1"/>
        <v>26</v>
      </c>
      <c r="O694" s="8" t="s">
        <v>4593</v>
      </c>
      <c r="P694" s="8" t="s">
        <v>4594</v>
      </c>
      <c r="Q694" s="12">
        <v>1070.0</v>
      </c>
      <c r="R694" s="12">
        <f t="shared" si="10"/>
        <v>1241.2</v>
      </c>
      <c r="S694" s="8" t="s">
        <v>238</v>
      </c>
      <c r="T694" s="9" t="s">
        <v>4159</v>
      </c>
      <c r="U694" s="9" t="s">
        <v>4160</v>
      </c>
      <c r="V694" s="13">
        <v>45117.0</v>
      </c>
      <c r="W694" s="11" t="s">
        <v>4666</v>
      </c>
      <c r="X694" s="11"/>
      <c r="Y694" s="23"/>
      <c r="Z694" s="11" t="s">
        <v>4668</v>
      </c>
      <c r="AA694" s="11" t="s">
        <v>4669</v>
      </c>
      <c r="AB694" s="11"/>
      <c r="AC694" s="15" t="s">
        <v>4669</v>
      </c>
      <c r="AD694" s="11"/>
      <c r="AE694" s="11"/>
      <c r="AF694" s="11" t="s">
        <v>4670</v>
      </c>
      <c r="AG694" s="8">
        <f>'Disponibilidad en canales comer'!M542</f>
        <v>3</v>
      </c>
      <c r="AH694" s="8">
        <f>COUNTIF('Composición de COMBOS'!B:B,A694)</f>
        <v>0</v>
      </c>
      <c r="AI694" s="8">
        <v>1.0</v>
      </c>
      <c r="AJ694" s="8">
        <v>1.0</v>
      </c>
      <c r="AK694" s="8" t="s">
        <v>75</v>
      </c>
      <c r="AL694" s="16">
        <v>6.8</v>
      </c>
      <c r="AM694" s="16">
        <v>54.5</v>
      </c>
      <c r="AN694" s="16">
        <v>52.0</v>
      </c>
      <c r="AO694" s="16">
        <v>134.0</v>
      </c>
      <c r="AP694" s="27">
        <v>0.0</v>
      </c>
      <c r="AQ694" s="27">
        <v>0.0</v>
      </c>
      <c r="AR694" s="27">
        <v>0.0</v>
      </c>
      <c r="AS694" s="27">
        <v>0.0</v>
      </c>
      <c r="AT694" s="16">
        <v>7.7</v>
      </c>
      <c r="AU694" s="16">
        <v>71.5</v>
      </c>
      <c r="AV694" s="16">
        <v>16.0</v>
      </c>
      <c r="AW694" s="16">
        <v>56.5</v>
      </c>
      <c r="AX694" s="17">
        <f t="shared" si="3"/>
        <v>12.9272</v>
      </c>
      <c r="AY694" s="27">
        <v>0.0</v>
      </c>
      <c r="AZ694" s="27">
        <v>0.0</v>
      </c>
      <c r="BA694" s="27">
        <v>0.0</v>
      </c>
      <c r="BB694" s="27">
        <v>0.0</v>
      </c>
      <c r="BC694" s="16">
        <f t="shared" si="13"/>
        <v>0</v>
      </c>
      <c r="BD694" s="8" t="s">
        <v>76</v>
      </c>
      <c r="BE694" s="22" t="s">
        <v>4671</v>
      </c>
    </row>
    <row r="695" ht="15.75" customHeight="1">
      <c r="A695" s="11">
        <v>8000137.0</v>
      </c>
      <c r="B695" s="8" t="s">
        <v>4672</v>
      </c>
      <c r="C695" s="8">
        <v>8.0</v>
      </c>
      <c r="D695" s="8" t="s">
        <v>4019</v>
      </c>
      <c r="E695" s="8">
        <v>3.0</v>
      </c>
      <c r="F695" s="8" t="s">
        <v>4154</v>
      </c>
      <c r="G695" s="8">
        <v>3.0</v>
      </c>
      <c r="H695" s="8" t="s">
        <v>4655</v>
      </c>
      <c r="I695" s="11">
        <v>3409.0</v>
      </c>
      <c r="J695" s="11">
        <v>7.501409010155E12</v>
      </c>
      <c r="K695" s="11">
        <v>3409.0</v>
      </c>
      <c r="L695" s="11" t="s">
        <v>4673</v>
      </c>
      <c r="M695" s="26" t="s">
        <v>4674</v>
      </c>
      <c r="N695" s="11">
        <f t="shared" si="1"/>
        <v>26</v>
      </c>
      <c r="O695" s="8" t="s">
        <v>4593</v>
      </c>
      <c r="P695" s="8" t="s">
        <v>4594</v>
      </c>
      <c r="Q695" s="12">
        <v>590.0</v>
      </c>
      <c r="R695" s="12">
        <f t="shared" si="10"/>
        <v>684.4</v>
      </c>
      <c r="S695" s="8" t="s">
        <v>238</v>
      </c>
      <c r="T695" s="9" t="s">
        <v>4159</v>
      </c>
      <c r="U695" s="9" t="s">
        <v>4160</v>
      </c>
      <c r="V695" s="13">
        <v>45117.0</v>
      </c>
      <c r="W695" s="11" t="s">
        <v>4673</v>
      </c>
      <c r="X695" s="11"/>
      <c r="Y695" s="14" t="s">
        <v>4675</v>
      </c>
      <c r="Z695" s="11"/>
      <c r="AA695" s="11"/>
      <c r="AB695" s="11"/>
      <c r="AC695" s="15"/>
      <c r="AD695" s="11"/>
      <c r="AE695" s="11"/>
      <c r="AF695" s="11" t="s">
        <v>4676</v>
      </c>
      <c r="AG695" s="8">
        <f>'Disponibilidad en canales comer'!M543</f>
        <v>0</v>
      </c>
      <c r="AH695" s="8">
        <f>COUNTIF('Composición de COMBOS'!B:B,A695)</f>
        <v>0</v>
      </c>
      <c r="AI695" s="8">
        <v>1.0</v>
      </c>
      <c r="AJ695" s="8">
        <v>1.0</v>
      </c>
      <c r="AK695" s="8" t="s">
        <v>75</v>
      </c>
      <c r="AL695" s="16">
        <v>2.9</v>
      </c>
      <c r="AM695" s="16">
        <v>60.0</v>
      </c>
      <c r="AN695" s="16">
        <v>18.4</v>
      </c>
      <c r="AO695" s="16">
        <v>60.5</v>
      </c>
      <c r="AP695" s="27">
        <v>0.0</v>
      </c>
      <c r="AQ695" s="27">
        <v>0.0</v>
      </c>
      <c r="AR695" s="27">
        <v>0.0</v>
      </c>
      <c r="AS695" s="27">
        <v>0.0</v>
      </c>
      <c r="AT695" s="16">
        <v>3.6</v>
      </c>
      <c r="AU695" s="16">
        <v>60.5</v>
      </c>
      <c r="AV695" s="16">
        <v>13.7</v>
      </c>
      <c r="AW695" s="16">
        <v>61.0</v>
      </c>
      <c r="AX695" s="17">
        <f t="shared" si="3"/>
        <v>10.11197</v>
      </c>
      <c r="AY695" s="27">
        <v>0.0</v>
      </c>
      <c r="AZ695" s="27">
        <v>0.0</v>
      </c>
      <c r="BA695" s="27">
        <v>0.0</v>
      </c>
      <c r="BB695" s="27">
        <v>0.0</v>
      </c>
      <c r="BC695" s="16">
        <f t="shared" si="13"/>
        <v>0</v>
      </c>
      <c r="BD695" s="8" t="s">
        <v>76</v>
      </c>
      <c r="BE695" s="22" t="s">
        <v>4677</v>
      </c>
    </row>
    <row r="696" ht="15.75" customHeight="1">
      <c r="A696" s="11">
        <v>8000138.0</v>
      </c>
      <c r="B696" s="8" t="s">
        <v>4678</v>
      </c>
      <c r="C696" s="8">
        <v>8.0</v>
      </c>
      <c r="D696" s="8" t="s">
        <v>4019</v>
      </c>
      <c r="E696" s="8">
        <v>3.0</v>
      </c>
      <c r="F696" s="8" t="s">
        <v>4154</v>
      </c>
      <c r="G696" s="8">
        <v>4.0</v>
      </c>
      <c r="H696" s="8" t="s">
        <v>4155</v>
      </c>
      <c r="I696" s="11">
        <v>3430.0</v>
      </c>
      <c r="J696" s="11">
        <v>7.501409012012E12</v>
      </c>
      <c r="K696" s="11">
        <v>3430.0</v>
      </c>
      <c r="L696" s="11" t="s">
        <v>4679</v>
      </c>
      <c r="M696" s="26" t="s">
        <v>4680</v>
      </c>
      <c r="N696" s="11">
        <f t="shared" si="1"/>
        <v>30</v>
      </c>
      <c r="O696" s="8" t="s">
        <v>4593</v>
      </c>
      <c r="P696" s="8" t="s">
        <v>4594</v>
      </c>
      <c r="Q696" s="12">
        <v>995.0</v>
      </c>
      <c r="R696" s="12">
        <f t="shared" si="10"/>
        <v>1154.2</v>
      </c>
      <c r="S696" s="8" t="s">
        <v>68</v>
      </c>
      <c r="T696" s="9" t="s">
        <v>4159</v>
      </c>
      <c r="U696" s="9" t="s">
        <v>4160</v>
      </c>
      <c r="V696" s="13">
        <v>45117.0</v>
      </c>
      <c r="W696" s="11" t="s">
        <v>4679</v>
      </c>
      <c r="X696" s="11"/>
      <c r="Y696" s="23"/>
      <c r="Z696" s="11"/>
      <c r="AA696" s="11"/>
      <c r="AB696" s="11"/>
      <c r="AC696" s="15"/>
      <c r="AD696" s="11"/>
      <c r="AE696" s="11"/>
      <c r="AF696" s="11" t="s">
        <v>4681</v>
      </c>
      <c r="AG696" s="8">
        <f>'Disponibilidad en canales comer'!M544</f>
        <v>0</v>
      </c>
      <c r="AH696" s="8">
        <f>COUNTIF('Composición de COMBOS'!B:B,A696)</f>
        <v>0</v>
      </c>
      <c r="AI696" s="8">
        <v>1.0</v>
      </c>
      <c r="AJ696" s="8">
        <v>1.0</v>
      </c>
      <c r="AK696" s="8" t="s">
        <v>75</v>
      </c>
      <c r="AL696" s="16">
        <v>2.7</v>
      </c>
      <c r="AM696" s="16">
        <v>26.0</v>
      </c>
      <c r="AN696" s="16">
        <v>26.0</v>
      </c>
      <c r="AO696" s="16">
        <v>84.0</v>
      </c>
      <c r="AP696" s="27">
        <v>0.0</v>
      </c>
      <c r="AQ696" s="27">
        <v>0.0</v>
      </c>
      <c r="AR696" s="27">
        <v>0.0</v>
      </c>
      <c r="AS696" s="27">
        <v>0.0</v>
      </c>
      <c r="AT696" s="16">
        <v>3.25</v>
      </c>
      <c r="AU696" s="16">
        <v>21.0</v>
      </c>
      <c r="AV696" s="16">
        <v>18.5</v>
      </c>
      <c r="AW696" s="16">
        <v>78.0</v>
      </c>
      <c r="AX696" s="17">
        <f t="shared" si="3"/>
        <v>6.0606</v>
      </c>
      <c r="AY696" s="27">
        <v>0.0</v>
      </c>
      <c r="AZ696" s="27">
        <v>0.0</v>
      </c>
      <c r="BA696" s="27">
        <v>0.0</v>
      </c>
      <c r="BB696" s="27">
        <v>0.0</v>
      </c>
      <c r="BC696" s="16">
        <f t="shared" si="13"/>
        <v>0</v>
      </c>
      <c r="BD696" s="8" t="s">
        <v>76</v>
      </c>
      <c r="BE696" s="22" t="s">
        <v>4682</v>
      </c>
    </row>
    <row r="697" ht="15.75" customHeight="1">
      <c r="A697" s="44">
        <v>8000139.0</v>
      </c>
      <c r="B697" s="8" t="s">
        <v>4683</v>
      </c>
      <c r="C697" s="8">
        <v>8.0</v>
      </c>
      <c r="D697" s="8" t="s">
        <v>4019</v>
      </c>
      <c r="E697" s="8">
        <v>1.0</v>
      </c>
      <c r="F697" s="8" t="s">
        <v>4020</v>
      </c>
      <c r="G697" s="8">
        <v>2.0</v>
      </c>
      <c r="H697" s="8" t="s">
        <v>4341</v>
      </c>
      <c r="I697" s="11" t="s">
        <v>4684</v>
      </c>
      <c r="J697" s="11">
        <v>8.53244008901E11</v>
      </c>
      <c r="K697" s="11" t="s">
        <v>4684</v>
      </c>
      <c r="L697" s="11" t="s">
        <v>4685</v>
      </c>
      <c r="M697" s="26" t="s">
        <v>4686</v>
      </c>
      <c r="N697" s="11">
        <f t="shared" si="1"/>
        <v>29</v>
      </c>
      <c r="O697" s="8" t="s">
        <v>2980</v>
      </c>
      <c r="P697" s="8" t="s">
        <v>2941</v>
      </c>
      <c r="Q697" s="12">
        <v>3645.32</v>
      </c>
      <c r="R697" s="12">
        <f t="shared" si="10"/>
        <v>4228.5712</v>
      </c>
      <c r="S697" s="8" t="s">
        <v>68</v>
      </c>
      <c r="T697" s="9" t="s">
        <v>4345</v>
      </c>
      <c r="U697" s="9" t="s">
        <v>4346</v>
      </c>
      <c r="V697" s="13">
        <v>45328.0</v>
      </c>
      <c r="W697" s="11" t="s">
        <v>4687</v>
      </c>
      <c r="X697" s="11"/>
      <c r="Y697" s="23"/>
      <c r="Z697" s="11"/>
      <c r="AA697" s="11"/>
      <c r="AB697" s="11"/>
      <c r="AC697" s="15"/>
      <c r="AD697" s="11"/>
      <c r="AE697" s="11"/>
      <c r="AF697" s="11" t="s">
        <v>4688</v>
      </c>
      <c r="AG697" s="8">
        <f>'Disponibilidad en canales comer'!M545</f>
        <v>0</v>
      </c>
      <c r="AH697" s="8">
        <f>COUNTIF('Composición de COMBOS'!B:B,A697)</f>
        <v>0</v>
      </c>
      <c r="AI697" s="8">
        <v>1.0</v>
      </c>
      <c r="AJ697" s="8">
        <v>1.0</v>
      </c>
      <c r="AK697" s="8" t="s">
        <v>75</v>
      </c>
      <c r="AL697" s="16">
        <v>30.3</v>
      </c>
      <c r="AM697" s="16">
        <v>36.5</v>
      </c>
      <c r="AN697" s="16">
        <v>45.4</v>
      </c>
      <c r="AO697" s="16">
        <v>70.0</v>
      </c>
      <c r="AP697" s="27">
        <v>0.0</v>
      </c>
      <c r="AQ697" s="27">
        <v>0.0</v>
      </c>
      <c r="AR697" s="27">
        <v>0.0</v>
      </c>
      <c r="AS697" s="27">
        <v>0.0</v>
      </c>
      <c r="AT697" s="16">
        <v>35.1</v>
      </c>
      <c r="AU697" s="16">
        <v>40.5</v>
      </c>
      <c r="AV697" s="16">
        <v>49.0</v>
      </c>
      <c r="AW697" s="16">
        <v>89.0</v>
      </c>
      <c r="AX697" s="17">
        <f t="shared" si="3"/>
        <v>35.3241</v>
      </c>
      <c r="AY697" s="27">
        <v>0.0</v>
      </c>
      <c r="AZ697" s="27">
        <v>0.0</v>
      </c>
      <c r="BA697" s="27">
        <v>0.0</v>
      </c>
      <c r="BB697" s="27">
        <v>0.0</v>
      </c>
      <c r="BC697" s="16">
        <f t="shared" si="13"/>
        <v>0</v>
      </c>
      <c r="BD697" s="8" t="s">
        <v>76</v>
      </c>
      <c r="BE697" s="37"/>
    </row>
    <row r="698" ht="15.75" customHeight="1">
      <c r="A698" s="11">
        <v>8000140.0</v>
      </c>
      <c r="B698" s="8"/>
      <c r="C698" s="8">
        <v>8.0</v>
      </c>
      <c r="D698" s="8"/>
      <c r="E698" s="8">
        <v>3.0</v>
      </c>
      <c r="F698" s="8" t="s">
        <v>4154</v>
      </c>
      <c r="G698" s="8">
        <v>3.0</v>
      </c>
      <c r="H698" s="8" t="s">
        <v>4655</v>
      </c>
      <c r="I698" s="41">
        <v>3406.0</v>
      </c>
      <c r="J698" s="41">
        <v>7.501409013767E12</v>
      </c>
      <c r="K698" s="41">
        <v>3406.0</v>
      </c>
      <c r="L698" s="11" t="s">
        <v>4689</v>
      </c>
      <c r="M698" s="26" t="s">
        <v>4690</v>
      </c>
      <c r="N698" s="11">
        <f t="shared" si="1"/>
        <v>26</v>
      </c>
      <c r="O698" s="8" t="s">
        <v>4593</v>
      </c>
      <c r="P698" s="97" t="s">
        <v>4594</v>
      </c>
      <c r="Q698" s="113">
        <v>850.0</v>
      </c>
      <c r="R698" s="12">
        <f t="shared" si="10"/>
        <v>986</v>
      </c>
      <c r="S698" s="8" t="s">
        <v>68</v>
      </c>
      <c r="T698" s="9" t="s">
        <v>4159</v>
      </c>
      <c r="U698" s="9" t="s">
        <v>4160</v>
      </c>
      <c r="V698" s="13">
        <v>45349.0</v>
      </c>
      <c r="W698" s="11" t="s">
        <v>4689</v>
      </c>
      <c r="X698" s="11"/>
      <c r="Y698" s="23"/>
      <c r="Z698" s="11"/>
      <c r="AA698" s="11"/>
      <c r="AB698" s="11"/>
      <c r="AC698" s="15"/>
      <c r="AD698" s="11"/>
      <c r="AE698" s="11"/>
      <c r="AF698" s="16" t="s">
        <v>4691</v>
      </c>
      <c r="AG698" s="8">
        <f>'Disponibilidad en canales comer'!M546</f>
        <v>0</v>
      </c>
      <c r="AH698" s="8">
        <f>COUNTIF('Composición de COMBOS'!B:B,A698)</f>
        <v>0</v>
      </c>
      <c r="AI698" s="8">
        <v>1.0</v>
      </c>
      <c r="AJ698" s="8">
        <v>1.0</v>
      </c>
      <c r="AK698" s="8" t="s">
        <v>75</v>
      </c>
      <c r="AL698" s="16">
        <v>5.6</v>
      </c>
      <c r="AM698" s="16">
        <v>63.0</v>
      </c>
      <c r="AN698" s="16">
        <v>28.0</v>
      </c>
      <c r="AO698" s="16">
        <v>59.0</v>
      </c>
      <c r="AP698" s="27">
        <v>0.0</v>
      </c>
      <c r="AQ698" s="27">
        <v>0.0</v>
      </c>
      <c r="AR698" s="27">
        <v>0.0</v>
      </c>
      <c r="AS698" s="27">
        <v>0.0</v>
      </c>
      <c r="AT698" s="16">
        <v>6.1</v>
      </c>
      <c r="AU698" s="16">
        <v>58.5</v>
      </c>
      <c r="AV698" s="16">
        <v>16.0</v>
      </c>
      <c r="AW698" s="16">
        <v>58.5</v>
      </c>
      <c r="AX698" s="17">
        <f t="shared" si="3"/>
        <v>10.9512</v>
      </c>
      <c r="AY698" s="27">
        <v>0.0</v>
      </c>
      <c r="AZ698" s="27">
        <v>0.0</v>
      </c>
      <c r="BA698" s="27">
        <v>0.0</v>
      </c>
      <c r="BB698" s="27">
        <v>0.0</v>
      </c>
      <c r="BC698" s="16">
        <f t="shared" si="13"/>
        <v>0</v>
      </c>
      <c r="BD698" s="32" t="s">
        <v>76</v>
      </c>
      <c r="BE698" s="22" t="s">
        <v>4692</v>
      </c>
    </row>
    <row r="699" ht="15.75" customHeight="1">
      <c r="A699" s="11">
        <v>8000141.0</v>
      </c>
      <c r="B699" s="8" t="s">
        <v>4693</v>
      </c>
      <c r="C699" s="8">
        <v>8.0</v>
      </c>
      <c r="D699" s="8" t="s">
        <v>4019</v>
      </c>
      <c r="E699" s="8">
        <v>3.0</v>
      </c>
      <c r="F699" s="8" t="s">
        <v>4154</v>
      </c>
      <c r="G699" s="8">
        <v>2.0</v>
      </c>
      <c r="H699" s="8" t="s">
        <v>4565</v>
      </c>
      <c r="I699" s="11">
        <v>3388.0</v>
      </c>
      <c r="J699" s="11">
        <v>7.501409001894E12</v>
      </c>
      <c r="K699" s="11">
        <v>3388.0</v>
      </c>
      <c r="L699" s="11" t="s">
        <v>4694</v>
      </c>
      <c r="M699" s="26" t="s">
        <v>4695</v>
      </c>
      <c r="N699" s="11">
        <f t="shared" si="1"/>
        <v>26</v>
      </c>
      <c r="O699" s="8" t="s">
        <v>4593</v>
      </c>
      <c r="P699" s="97" t="s">
        <v>4594</v>
      </c>
      <c r="Q699" s="12">
        <v>655.0</v>
      </c>
      <c r="R699" s="12">
        <f t="shared" si="10"/>
        <v>759.8</v>
      </c>
      <c r="S699" s="8" t="s">
        <v>68</v>
      </c>
      <c r="T699" s="9" t="s">
        <v>4159</v>
      </c>
      <c r="U699" s="9" t="s">
        <v>4160</v>
      </c>
      <c r="V699" s="13">
        <v>45265.0</v>
      </c>
      <c r="W699" s="11" t="s">
        <v>4694</v>
      </c>
      <c r="X699" s="11"/>
      <c r="Y699" s="23"/>
      <c r="Z699" s="11"/>
      <c r="AA699" s="11"/>
      <c r="AB699" s="11"/>
      <c r="AC699" s="15"/>
      <c r="AD699" s="11"/>
      <c r="AE699" s="11"/>
      <c r="AF699" s="16" t="s">
        <v>4696</v>
      </c>
      <c r="AG699" s="8">
        <f>'Disponibilidad en canales comer'!M547</f>
        <v>0</v>
      </c>
      <c r="AH699" s="8">
        <f>COUNTIF('Composición de COMBOS'!B:B,A699)</f>
        <v>2</v>
      </c>
      <c r="AI699" s="8">
        <v>1.0</v>
      </c>
      <c r="AJ699" s="8">
        <v>1.0</v>
      </c>
      <c r="AK699" s="8" t="s">
        <v>75</v>
      </c>
      <c r="AL699" s="16">
        <v>3.6</v>
      </c>
      <c r="AM699" s="16">
        <v>50.0</v>
      </c>
      <c r="AN699" s="16">
        <v>50.0</v>
      </c>
      <c r="AO699" s="16">
        <v>131.0</v>
      </c>
      <c r="AP699" s="27">
        <v>0.0</v>
      </c>
      <c r="AQ699" s="27">
        <v>0.0</v>
      </c>
      <c r="AR699" s="27">
        <v>0.0</v>
      </c>
      <c r="AS699" s="27">
        <v>0.0</v>
      </c>
      <c r="AT699" s="16">
        <v>4.5</v>
      </c>
      <c r="AU699" s="16">
        <v>65.0</v>
      </c>
      <c r="AV699" s="16">
        <v>16.5</v>
      </c>
      <c r="AW699" s="16">
        <v>51.5</v>
      </c>
      <c r="AX699" s="17">
        <f t="shared" si="3"/>
        <v>11.04675</v>
      </c>
      <c r="AY699" s="27">
        <v>0.0</v>
      </c>
      <c r="AZ699" s="27">
        <v>0.0</v>
      </c>
      <c r="BA699" s="27">
        <v>0.0</v>
      </c>
      <c r="BB699" s="27">
        <v>0.0</v>
      </c>
      <c r="BC699" s="16">
        <f t="shared" si="13"/>
        <v>0</v>
      </c>
      <c r="BD699" s="8" t="s">
        <v>76</v>
      </c>
      <c r="BE699" s="31" t="s">
        <v>4697</v>
      </c>
    </row>
    <row r="700" ht="15.75" customHeight="1">
      <c r="A700" s="11">
        <v>8000142.0</v>
      </c>
      <c r="B700" s="8"/>
      <c r="C700" s="8">
        <v>8.0</v>
      </c>
      <c r="D700" s="8" t="s">
        <v>4019</v>
      </c>
      <c r="E700" s="8">
        <v>3.0</v>
      </c>
      <c r="F700" s="8" t="s">
        <v>4154</v>
      </c>
      <c r="G700" s="8">
        <v>3.0</v>
      </c>
      <c r="H700" s="8" t="s">
        <v>4655</v>
      </c>
      <c r="I700" s="8" t="s">
        <v>4698</v>
      </c>
      <c r="J700" s="8">
        <v>6.939924838977E12</v>
      </c>
      <c r="K700" s="8" t="s">
        <v>4698</v>
      </c>
      <c r="L700" s="11" t="s">
        <v>4699</v>
      </c>
      <c r="M700" s="26" t="s">
        <v>4700</v>
      </c>
      <c r="N700" s="11">
        <f t="shared" si="1"/>
        <v>27</v>
      </c>
      <c r="O700" s="8" t="s">
        <v>3274</v>
      </c>
      <c r="P700" s="8" t="s">
        <v>3280</v>
      </c>
      <c r="Q700" s="111">
        <v>520.0</v>
      </c>
      <c r="R700" s="12">
        <f t="shared" si="10"/>
        <v>603.2</v>
      </c>
      <c r="S700" s="8" t="s">
        <v>238</v>
      </c>
      <c r="T700" s="9" t="s">
        <v>4159</v>
      </c>
      <c r="U700" s="9" t="s">
        <v>4160</v>
      </c>
      <c r="V700" s="13">
        <v>45352.0</v>
      </c>
      <c r="W700" s="11" t="s">
        <v>4701</v>
      </c>
      <c r="X700" s="11"/>
      <c r="Y700" s="14" t="s">
        <v>4702</v>
      </c>
      <c r="Z700" s="11" t="s">
        <v>4703</v>
      </c>
      <c r="AA700" s="11" t="s">
        <v>4704</v>
      </c>
      <c r="AB700" s="24" t="s">
        <v>4705</v>
      </c>
      <c r="AC700" s="15" t="s">
        <v>4706</v>
      </c>
      <c r="AD700" s="11"/>
      <c r="AE700" s="11"/>
      <c r="AF700" s="16" t="s">
        <v>4707</v>
      </c>
      <c r="AG700" s="8">
        <f>'Disponibilidad en canales comer'!M548</f>
        <v>5</v>
      </c>
      <c r="AH700" s="8">
        <f>COUNTIF('Composición de COMBOS'!B:B,A700)</f>
        <v>1</v>
      </c>
      <c r="AI700" s="8">
        <v>1.0</v>
      </c>
      <c r="AJ700" s="8">
        <v>1.0</v>
      </c>
      <c r="AK700" s="8" t="s">
        <v>75</v>
      </c>
      <c r="AL700" s="17">
        <v>3.5</v>
      </c>
      <c r="AM700" s="16">
        <v>61.2</v>
      </c>
      <c r="AN700" s="16">
        <v>21.8</v>
      </c>
      <c r="AO700" s="16">
        <v>61.6</v>
      </c>
      <c r="AP700" s="19">
        <v>0.0</v>
      </c>
      <c r="AQ700" s="19">
        <v>0.0</v>
      </c>
      <c r="AR700" s="19">
        <v>0.0</v>
      </c>
      <c r="AS700" s="19">
        <v>0.0</v>
      </c>
      <c r="AT700" s="17">
        <v>4.5</v>
      </c>
      <c r="AU700" s="17">
        <v>62.7</v>
      </c>
      <c r="AV700" s="17">
        <v>15.2</v>
      </c>
      <c r="AW700" s="17">
        <v>61.0</v>
      </c>
      <c r="AX700" s="17">
        <f t="shared" si="3"/>
        <v>11.627088</v>
      </c>
      <c r="AY700" s="19">
        <v>0.0</v>
      </c>
      <c r="AZ700" s="19">
        <v>0.0</v>
      </c>
      <c r="BA700" s="19">
        <v>0.0</v>
      </c>
      <c r="BB700" s="19">
        <v>0.0</v>
      </c>
      <c r="BC700" s="17">
        <f t="shared" si="13"/>
        <v>0</v>
      </c>
      <c r="BD700" s="8" t="s">
        <v>76</v>
      </c>
      <c r="BE700" s="22" t="s">
        <v>4708</v>
      </c>
    </row>
    <row r="701" ht="15.75" customHeight="1">
      <c r="A701" s="11">
        <v>8000143.0</v>
      </c>
      <c r="B701" s="8"/>
      <c r="C701" s="8">
        <v>8.0</v>
      </c>
      <c r="D701" s="8" t="s">
        <v>4019</v>
      </c>
      <c r="E701" s="8">
        <v>3.0</v>
      </c>
      <c r="F701" s="8" t="s">
        <v>4154</v>
      </c>
      <c r="G701" s="8">
        <v>3.0</v>
      </c>
      <c r="H701" s="8" t="s">
        <v>4655</v>
      </c>
      <c r="I701" s="11">
        <v>3347.0</v>
      </c>
      <c r="J701" s="11">
        <v>7.501409033475E12</v>
      </c>
      <c r="K701" s="11">
        <v>3347.0</v>
      </c>
      <c r="L701" s="11" t="s">
        <v>4709</v>
      </c>
      <c r="M701" s="26" t="s">
        <v>4710</v>
      </c>
      <c r="N701" s="11">
        <f t="shared" si="1"/>
        <v>26</v>
      </c>
      <c r="O701" s="8" t="s">
        <v>4593</v>
      </c>
      <c r="P701" s="97" t="s">
        <v>4594</v>
      </c>
      <c r="Q701" s="12">
        <v>525.0</v>
      </c>
      <c r="R701" s="12">
        <f t="shared" si="10"/>
        <v>609</v>
      </c>
      <c r="S701" s="8" t="s">
        <v>68</v>
      </c>
      <c r="T701" s="9" t="s">
        <v>4159</v>
      </c>
      <c r="U701" s="9" t="s">
        <v>4160</v>
      </c>
      <c r="V701" s="13">
        <v>45355.0</v>
      </c>
      <c r="W701" s="11" t="s">
        <v>4709</v>
      </c>
      <c r="X701" s="11"/>
      <c r="Y701" s="14" t="s">
        <v>4711</v>
      </c>
      <c r="Z701" s="11"/>
      <c r="AA701" s="11"/>
      <c r="AB701" s="11"/>
      <c r="AC701" s="15"/>
      <c r="AD701" s="11"/>
      <c r="AE701" s="11"/>
      <c r="AF701" s="16" t="s">
        <v>4712</v>
      </c>
      <c r="AG701" s="8">
        <f>'Disponibilidad en canales comer'!M549</f>
        <v>0</v>
      </c>
      <c r="AH701" s="8">
        <f>COUNTIF('Composición de COMBOS'!B:B,A701)</f>
        <v>0</v>
      </c>
      <c r="AI701" s="8">
        <v>1.0</v>
      </c>
      <c r="AJ701" s="8">
        <v>1.0</v>
      </c>
      <c r="AK701" s="8" t="s">
        <v>75</v>
      </c>
      <c r="AL701" s="16">
        <v>3.2</v>
      </c>
      <c r="AM701" s="16">
        <v>50.0</v>
      </c>
      <c r="AN701" s="16">
        <v>17.2</v>
      </c>
      <c r="AO701" s="16">
        <v>47.5</v>
      </c>
      <c r="AP701" s="27">
        <v>0.0</v>
      </c>
      <c r="AQ701" s="27">
        <v>0.0</v>
      </c>
      <c r="AR701" s="27">
        <v>0.0</v>
      </c>
      <c r="AS701" s="27">
        <v>0.0</v>
      </c>
      <c r="AT701" s="16">
        <v>3.5</v>
      </c>
      <c r="AU701" s="16">
        <v>45.5</v>
      </c>
      <c r="AV701" s="16">
        <v>17.0</v>
      </c>
      <c r="AW701" s="16">
        <v>47.0</v>
      </c>
      <c r="AX701" s="17">
        <f t="shared" si="3"/>
        <v>7.2709</v>
      </c>
      <c r="AY701" s="27">
        <v>0.0</v>
      </c>
      <c r="AZ701" s="27">
        <v>0.0</v>
      </c>
      <c r="BA701" s="27">
        <v>0.0</v>
      </c>
      <c r="BB701" s="27">
        <v>0.0</v>
      </c>
      <c r="BC701" s="16">
        <f t="shared" si="13"/>
        <v>0</v>
      </c>
      <c r="BD701" s="8" t="s">
        <v>76</v>
      </c>
      <c r="BE701" s="22" t="s">
        <v>4713</v>
      </c>
    </row>
    <row r="702" ht="15.75" customHeight="1">
      <c r="A702" s="11">
        <v>8000144.0</v>
      </c>
      <c r="B702" s="8"/>
      <c r="C702" s="8">
        <v>8.0</v>
      </c>
      <c r="D702" s="8" t="s">
        <v>4019</v>
      </c>
      <c r="E702" s="8">
        <v>3.0</v>
      </c>
      <c r="F702" s="8" t="s">
        <v>4154</v>
      </c>
      <c r="G702" s="8">
        <v>1.0</v>
      </c>
      <c r="H702" s="8" t="s">
        <v>4614</v>
      </c>
      <c r="I702" s="11">
        <v>3420.0</v>
      </c>
      <c r="J702" s="11">
        <v>7.501409012081E12</v>
      </c>
      <c r="K702" s="11">
        <v>3420.0</v>
      </c>
      <c r="L702" s="11" t="s">
        <v>4714</v>
      </c>
      <c r="M702" s="26" t="s">
        <v>4715</v>
      </c>
      <c r="N702" s="11">
        <f t="shared" si="1"/>
        <v>30</v>
      </c>
      <c r="O702" s="8" t="s">
        <v>4593</v>
      </c>
      <c r="P702" s="97" t="s">
        <v>4594</v>
      </c>
      <c r="Q702" s="12">
        <v>985.0</v>
      </c>
      <c r="R702" s="12">
        <f t="shared" si="10"/>
        <v>1142.6</v>
      </c>
      <c r="S702" s="8" t="s">
        <v>68</v>
      </c>
      <c r="T702" s="9" t="s">
        <v>4159</v>
      </c>
      <c r="U702" s="9" t="s">
        <v>4160</v>
      </c>
      <c r="V702" s="13">
        <v>45355.0</v>
      </c>
      <c r="W702" s="11" t="s">
        <v>4714</v>
      </c>
      <c r="X702" s="11"/>
      <c r="Y702" s="14" t="s">
        <v>4716</v>
      </c>
      <c r="Z702" s="11"/>
      <c r="AA702" s="11"/>
      <c r="AB702" s="11"/>
      <c r="AC702" s="15"/>
      <c r="AD702" s="11"/>
      <c r="AE702" s="11"/>
      <c r="AF702" s="16" t="s">
        <v>4717</v>
      </c>
      <c r="AG702" s="8">
        <f>'Disponibilidad en canales comer'!M550</f>
        <v>0</v>
      </c>
      <c r="AH702" s="8">
        <f>COUNTIF('Composición de COMBOS'!B:B,A702)</f>
        <v>0</v>
      </c>
      <c r="AI702" s="8">
        <v>1.0</v>
      </c>
      <c r="AJ702" s="8">
        <v>1.0</v>
      </c>
      <c r="AK702" s="8" t="s">
        <v>75</v>
      </c>
      <c r="AL702" s="16">
        <v>5.0</v>
      </c>
      <c r="AM702" s="16">
        <v>54.5</v>
      </c>
      <c r="AN702" s="16">
        <v>35.0</v>
      </c>
      <c r="AO702" s="16">
        <v>66.0</v>
      </c>
      <c r="AP702" s="27">
        <v>0.0</v>
      </c>
      <c r="AQ702" s="27">
        <v>0.0</v>
      </c>
      <c r="AR702" s="27">
        <v>0.0</v>
      </c>
      <c r="AS702" s="27">
        <v>0.0</v>
      </c>
      <c r="AT702" s="16">
        <v>6.8</v>
      </c>
      <c r="AU702" s="16">
        <v>70.0</v>
      </c>
      <c r="AV702" s="16">
        <v>15.5</v>
      </c>
      <c r="AW702" s="16">
        <v>56.5</v>
      </c>
      <c r="AX702" s="17">
        <f t="shared" si="3"/>
        <v>12.2605</v>
      </c>
      <c r="AY702" s="27">
        <v>0.0</v>
      </c>
      <c r="AZ702" s="27">
        <v>0.0</v>
      </c>
      <c r="BA702" s="27">
        <v>0.0</v>
      </c>
      <c r="BB702" s="27">
        <v>0.0</v>
      </c>
      <c r="BC702" s="16">
        <f t="shared" si="13"/>
        <v>0</v>
      </c>
      <c r="BD702" s="8" t="s">
        <v>76</v>
      </c>
      <c r="BE702" s="22" t="s">
        <v>4718</v>
      </c>
    </row>
    <row r="703" ht="15.75" customHeight="1">
      <c r="A703" s="11">
        <v>8000145.0</v>
      </c>
      <c r="B703" s="8"/>
      <c r="C703" s="8">
        <v>8.0</v>
      </c>
      <c r="D703" s="8" t="s">
        <v>4019</v>
      </c>
      <c r="E703" s="8">
        <v>3.0</v>
      </c>
      <c r="F703" s="8" t="s">
        <v>4154</v>
      </c>
      <c r="G703" s="8">
        <v>2.0</v>
      </c>
      <c r="H703" s="8" t="s">
        <v>4565</v>
      </c>
      <c r="I703" s="11" t="s">
        <v>4719</v>
      </c>
      <c r="J703" s="11">
        <v>7.501409013668E12</v>
      </c>
      <c r="K703" s="11" t="s">
        <v>4719</v>
      </c>
      <c r="L703" s="11" t="s">
        <v>4720</v>
      </c>
      <c r="M703" s="26" t="s">
        <v>4721</v>
      </c>
      <c r="N703" s="11">
        <f t="shared" si="1"/>
        <v>30</v>
      </c>
      <c r="O703" s="8" t="s">
        <v>4593</v>
      </c>
      <c r="P703" s="97" t="s">
        <v>4594</v>
      </c>
      <c r="Q703" s="12">
        <v>810.0</v>
      </c>
      <c r="R703" s="12">
        <f t="shared" si="10"/>
        <v>939.6</v>
      </c>
      <c r="S703" s="8" t="s">
        <v>238</v>
      </c>
      <c r="T703" s="9" t="s">
        <v>4159</v>
      </c>
      <c r="U703" s="9" t="s">
        <v>4160</v>
      </c>
      <c r="V703" s="13">
        <v>45355.0</v>
      </c>
      <c r="W703" s="11" t="s">
        <v>4720</v>
      </c>
      <c r="X703" s="11"/>
      <c r="Y703" s="14" t="s">
        <v>4722</v>
      </c>
      <c r="Z703" s="11"/>
      <c r="AA703" s="11"/>
      <c r="AB703" s="11"/>
      <c r="AC703" s="15"/>
      <c r="AD703" s="11"/>
      <c r="AE703" s="11"/>
      <c r="AF703" s="16" t="s">
        <v>4723</v>
      </c>
      <c r="AG703" s="8">
        <f>'Disponibilidad en canales comer'!M551</f>
        <v>0</v>
      </c>
      <c r="AH703" s="8">
        <f>COUNTIF('Composición de COMBOS'!B:B,A703)</f>
        <v>0</v>
      </c>
      <c r="AI703" s="8">
        <v>1.0</v>
      </c>
      <c r="AJ703" s="8">
        <v>1.0</v>
      </c>
      <c r="AK703" s="8" t="s">
        <v>75</v>
      </c>
      <c r="AL703" s="16">
        <v>5.6</v>
      </c>
      <c r="AM703" s="16">
        <v>50.0</v>
      </c>
      <c r="AN703" s="16">
        <v>50.0</v>
      </c>
      <c r="AO703" s="16">
        <v>131.0</v>
      </c>
      <c r="AP703" s="27">
        <v>0.0</v>
      </c>
      <c r="AQ703" s="27">
        <v>0.0</v>
      </c>
      <c r="AR703" s="27">
        <v>0.0</v>
      </c>
      <c r="AS703" s="27">
        <v>0.0</v>
      </c>
      <c r="AT703" s="16">
        <v>6.2</v>
      </c>
      <c r="AU703" s="16">
        <v>68.5</v>
      </c>
      <c r="AV703" s="16">
        <v>15.5</v>
      </c>
      <c r="AW703" s="16">
        <v>52.5</v>
      </c>
      <c r="AX703" s="17">
        <f t="shared" si="3"/>
        <v>11.148375</v>
      </c>
      <c r="AY703" s="27">
        <v>0.0</v>
      </c>
      <c r="AZ703" s="27">
        <v>0.0</v>
      </c>
      <c r="BA703" s="27">
        <v>0.0</v>
      </c>
      <c r="BB703" s="27">
        <v>0.0</v>
      </c>
      <c r="BC703" s="16">
        <f t="shared" si="13"/>
        <v>0</v>
      </c>
      <c r="BD703" s="8" t="s">
        <v>76</v>
      </c>
      <c r="BE703" s="22" t="s">
        <v>4724</v>
      </c>
    </row>
    <row r="704" ht="15.75" customHeight="1">
      <c r="A704" s="11">
        <v>8000146.0</v>
      </c>
      <c r="B704" s="8"/>
      <c r="C704" s="8">
        <v>8.0</v>
      </c>
      <c r="D704" s="8" t="s">
        <v>4019</v>
      </c>
      <c r="E704" s="8">
        <v>3.0</v>
      </c>
      <c r="F704" s="8" t="s">
        <v>4154</v>
      </c>
      <c r="G704" s="8">
        <v>2.0</v>
      </c>
      <c r="H704" s="8" t="s">
        <v>4565</v>
      </c>
      <c r="I704" s="11" t="s">
        <v>4725</v>
      </c>
      <c r="J704" s="11">
        <v>7.501409013675E12</v>
      </c>
      <c r="K704" s="11" t="s">
        <v>4725</v>
      </c>
      <c r="L704" s="11" t="s">
        <v>4726</v>
      </c>
      <c r="M704" s="26" t="s">
        <v>4727</v>
      </c>
      <c r="N704" s="11">
        <f t="shared" si="1"/>
        <v>30</v>
      </c>
      <c r="O704" s="8" t="s">
        <v>4593</v>
      </c>
      <c r="P704" s="97" t="s">
        <v>4594</v>
      </c>
      <c r="Q704" s="12">
        <v>985.0</v>
      </c>
      <c r="R704" s="12">
        <f t="shared" si="10"/>
        <v>1142.6</v>
      </c>
      <c r="S704" s="8" t="s">
        <v>68</v>
      </c>
      <c r="T704" s="9" t="s">
        <v>4159</v>
      </c>
      <c r="U704" s="9" t="s">
        <v>4160</v>
      </c>
      <c r="V704" s="13">
        <v>45355.0</v>
      </c>
      <c r="W704" s="11" t="s">
        <v>4726</v>
      </c>
      <c r="X704" s="11"/>
      <c r="Y704" s="14" t="s">
        <v>4728</v>
      </c>
      <c r="Z704" s="11"/>
      <c r="AA704" s="11"/>
      <c r="AB704" s="11"/>
      <c r="AC704" s="15"/>
      <c r="AD704" s="11"/>
      <c r="AE704" s="11"/>
      <c r="AF704" s="16" t="s">
        <v>4729</v>
      </c>
      <c r="AG704" s="8">
        <f>'Disponibilidad en canales comer'!M552</f>
        <v>0</v>
      </c>
      <c r="AH704" s="8">
        <f>COUNTIF('Composición de COMBOS'!B:B,A704)</f>
        <v>0</v>
      </c>
      <c r="AI704" s="8">
        <v>1.0</v>
      </c>
      <c r="AJ704" s="8">
        <v>1.0</v>
      </c>
      <c r="AK704" s="8" t="s">
        <v>75</v>
      </c>
      <c r="AL704" s="16">
        <v>6.7</v>
      </c>
      <c r="AM704" s="16">
        <v>54.5</v>
      </c>
      <c r="AN704" s="16">
        <v>52.0</v>
      </c>
      <c r="AO704" s="16">
        <v>134.0</v>
      </c>
      <c r="AP704" s="27">
        <v>0.0</v>
      </c>
      <c r="AQ704" s="27">
        <v>0.0</v>
      </c>
      <c r="AR704" s="27">
        <v>0.0</v>
      </c>
      <c r="AS704" s="27">
        <v>0.0</v>
      </c>
      <c r="AT704" s="16">
        <v>7.2</v>
      </c>
      <c r="AU704" s="16">
        <v>71.5</v>
      </c>
      <c r="AV704" s="16">
        <v>16.0</v>
      </c>
      <c r="AW704" s="16">
        <v>56.5</v>
      </c>
      <c r="AX704" s="17">
        <f t="shared" si="3"/>
        <v>12.9272</v>
      </c>
      <c r="AY704" s="27">
        <v>0.0</v>
      </c>
      <c r="AZ704" s="27">
        <v>0.0</v>
      </c>
      <c r="BA704" s="27">
        <v>0.0</v>
      </c>
      <c r="BB704" s="27">
        <v>0.0</v>
      </c>
      <c r="BC704" s="16">
        <f t="shared" si="13"/>
        <v>0</v>
      </c>
      <c r="BD704" s="8" t="s">
        <v>76</v>
      </c>
      <c r="BE704" s="22" t="s">
        <v>4730</v>
      </c>
    </row>
    <row r="705" ht="15.75" customHeight="1">
      <c r="A705" s="11">
        <v>8000147.0</v>
      </c>
      <c r="B705" s="8"/>
      <c r="C705" s="8">
        <v>8.0</v>
      </c>
      <c r="D705" s="8" t="s">
        <v>4019</v>
      </c>
      <c r="E705" s="8">
        <v>1.0</v>
      </c>
      <c r="F705" s="8" t="s">
        <v>4020</v>
      </c>
      <c r="G705" s="8">
        <v>3.0</v>
      </c>
      <c r="H705" s="8" t="s">
        <v>4021</v>
      </c>
      <c r="I705" s="8" t="s">
        <v>4731</v>
      </c>
      <c r="J705" s="8">
        <v>6.938187399492E12</v>
      </c>
      <c r="K705" s="8" t="s">
        <v>4731</v>
      </c>
      <c r="L705" s="8" t="s">
        <v>4732</v>
      </c>
      <c r="M705" s="21" t="s">
        <v>4733</v>
      </c>
      <c r="N705" s="11">
        <f t="shared" si="1"/>
        <v>26</v>
      </c>
      <c r="O705" s="8" t="s">
        <v>3274</v>
      </c>
      <c r="P705" s="8" t="s">
        <v>3280</v>
      </c>
      <c r="Q705" s="12">
        <v>3658.0</v>
      </c>
      <c r="R705" s="12">
        <f t="shared" si="10"/>
        <v>4243.28</v>
      </c>
      <c r="S705" s="8" t="s">
        <v>68</v>
      </c>
      <c r="T705" s="9" t="s">
        <v>4025</v>
      </c>
      <c r="U705" s="9" t="s">
        <v>4026</v>
      </c>
      <c r="V705" s="13">
        <v>45378.0</v>
      </c>
      <c r="W705" s="11" t="s">
        <v>4734</v>
      </c>
      <c r="X705" s="11"/>
      <c r="Y705" s="14" t="s">
        <v>4735</v>
      </c>
      <c r="Z705" s="11" t="s">
        <v>4736</v>
      </c>
      <c r="AA705" s="11" t="s">
        <v>4737</v>
      </c>
      <c r="AB705" s="24" t="s">
        <v>4738</v>
      </c>
      <c r="AC705" s="15" t="s">
        <v>4739</v>
      </c>
      <c r="AD705" s="11"/>
      <c r="AE705" s="11"/>
      <c r="AF705" s="16" t="s">
        <v>4740</v>
      </c>
      <c r="AG705" s="8">
        <f>'Disponibilidad en canales comer'!M553</f>
        <v>6</v>
      </c>
      <c r="AH705" s="8">
        <f>COUNTIF('Composición de COMBOS'!B:B,A705)</f>
        <v>3</v>
      </c>
      <c r="AI705" s="8">
        <v>1.0</v>
      </c>
      <c r="AJ705" s="8">
        <v>2.0</v>
      </c>
      <c r="AK705" s="8" t="s">
        <v>75</v>
      </c>
      <c r="AL705" s="42">
        <v>8.5</v>
      </c>
      <c r="AM705" s="27">
        <v>19.4</v>
      </c>
      <c r="AN705" s="27">
        <v>80.5</v>
      </c>
      <c r="AO705" s="42">
        <v>28.5</v>
      </c>
      <c r="AP705" s="27">
        <v>22.6</v>
      </c>
      <c r="AQ705" s="27">
        <v>27.0</v>
      </c>
      <c r="AR705" s="27">
        <v>72.0</v>
      </c>
      <c r="AS705" s="27">
        <v>49.5</v>
      </c>
      <c r="AT705" s="27">
        <v>10.7</v>
      </c>
      <c r="AU705" s="27">
        <v>28.5</v>
      </c>
      <c r="AV705" s="27">
        <v>87.0</v>
      </c>
      <c r="AW705" s="42">
        <v>36.0</v>
      </c>
      <c r="AX705" s="17">
        <f t="shared" si="3"/>
        <v>17.8524</v>
      </c>
      <c r="AY705" s="27">
        <v>24.5</v>
      </c>
      <c r="AZ705" s="27">
        <v>35.7</v>
      </c>
      <c r="BA705" s="27">
        <v>84.2</v>
      </c>
      <c r="BB705" s="42">
        <v>55.0</v>
      </c>
      <c r="BC705" s="16">
        <f t="shared" si="13"/>
        <v>33.06534</v>
      </c>
      <c r="BD705" s="8" t="s">
        <v>76</v>
      </c>
      <c r="BE705" s="22" t="s">
        <v>4741</v>
      </c>
    </row>
    <row r="706" ht="15.75" customHeight="1">
      <c r="A706" s="11">
        <v>8000148.0</v>
      </c>
      <c r="B706" s="8"/>
      <c r="C706" s="8">
        <v>8.0</v>
      </c>
      <c r="D706" s="8" t="s">
        <v>4019</v>
      </c>
      <c r="E706" s="8">
        <v>1.0</v>
      </c>
      <c r="F706" s="8" t="s">
        <v>4020</v>
      </c>
      <c r="G706" s="8">
        <v>3.0</v>
      </c>
      <c r="H706" s="8" t="s">
        <v>4021</v>
      </c>
      <c r="I706" s="8" t="s">
        <v>4742</v>
      </c>
      <c r="J706" s="8">
        <v>6.938187399546E12</v>
      </c>
      <c r="K706" s="33" t="s">
        <v>4742</v>
      </c>
      <c r="L706" s="8" t="s">
        <v>4743</v>
      </c>
      <c r="M706" s="21" t="s">
        <v>4744</v>
      </c>
      <c r="N706" s="11">
        <f t="shared" si="1"/>
        <v>26</v>
      </c>
      <c r="O706" s="8" t="s">
        <v>3274</v>
      </c>
      <c r="P706" s="8" t="s">
        <v>3280</v>
      </c>
      <c r="Q706" s="111">
        <v>7257.0</v>
      </c>
      <c r="R706" s="12">
        <f t="shared" si="10"/>
        <v>8418.12</v>
      </c>
      <c r="S706" s="8" t="s">
        <v>68</v>
      </c>
      <c r="T706" s="9" t="s">
        <v>4025</v>
      </c>
      <c r="U706" s="9" t="s">
        <v>4026</v>
      </c>
      <c r="V706" s="13">
        <v>45400.0</v>
      </c>
      <c r="W706" s="11" t="s">
        <v>4745</v>
      </c>
      <c r="X706" s="11"/>
      <c r="Y706" s="23"/>
      <c r="Z706" s="11"/>
      <c r="AA706" s="11"/>
      <c r="AB706" s="11"/>
      <c r="AC706" s="15"/>
      <c r="AD706" s="11"/>
      <c r="AE706" s="11"/>
      <c r="AF706" s="11" t="s">
        <v>4746</v>
      </c>
      <c r="AG706" s="8">
        <f>'Disponibilidad en canales comer'!M554</f>
        <v>1</v>
      </c>
      <c r="AH706" s="8">
        <f>COUNTIF('Composición de COMBOS'!B:B,A706)</f>
        <v>0</v>
      </c>
      <c r="AI706" s="8">
        <v>1.0</v>
      </c>
      <c r="AJ706" s="8">
        <v>2.0</v>
      </c>
      <c r="AK706" s="8" t="s">
        <v>75</v>
      </c>
      <c r="AL706" s="27">
        <v>10.1</v>
      </c>
      <c r="AM706" s="27">
        <v>21.3</v>
      </c>
      <c r="AN706" s="27">
        <v>95.7</v>
      </c>
      <c r="AO706" s="27">
        <v>30.2</v>
      </c>
      <c r="AP706" s="27">
        <v>29.5</v>
      </c>
      <c r="AQ706" s="27">
        <v>30.3</v>
      </c>
      <c r="AR706" s="27">
        <v>76.5</v>
      </c>
      <c r="AS706" s="42">
        <v>55.5</v>
      </c>
      <c r="AT706" s="27">
        <v>13.1</v>
      </c>
      <c r="AU706" s="27">
        <v>30.5</v>
      </c>
      <c r="AV706" s="27">
        <v>103.5</v>
      </c>
      <c r="AW706" s="27">
        <v>38.0</v>
      </c>
      <c r="AX706" s="17">
        <f t="shared" si="3"/>
        <v>23.9913</v>
      </c>
      <c r="AY706" s="27">
        <v>31.8</v>
      </c>
      <c r="AZ706" s="27">
        <v>38.0</v>
      </c>
      <c r="BA706" s="27">
        <v>89.0</v>
      </c>
      <c r="BB706" s="27">
        <v>61.0</v>
      </c>
      <c r="BC706" s="16">
        <f t="shared" si="13"/>
        <v>41.2604</v>
      </c>
      <c r="BD706" s="61" t="s">
        <v>76</v>
      </c>
      <c r="BE706" s="22" t="s">
        <v>4747</v>
      </c>
    </row>
    <row r="707" ht="15.75" customHeight="1">
      <c r="A707" s="11">
        <v>8000149.0</v>
      </c>
      <c r="B707" s="8"/>
      <c r="C707" s="8">
        <v>8.0</v>
      </c>
      <c r="D707" s="8" t="s">
        <v>4019</v>
      </c>
      <c r="E707" s="8">
        <v>1.0</v>
      </c>
      <c r="F707" s="8" t="s">
        <v>4020</v>
      </c>
      <c r="G707" s="8">
        <v>3.0</v>
      </c>
      <c r="H707" s="8" t="s">
        <v>4021</v>
      </c>
      <c r="I707" s="8" t="s">
        <v>4748</v>
      </c>
      <c r="J707" s="8">
        <v>6.938187399508E12</v>
      </c>
      <c r="K707" s="8" t="s">
        <v>4748</v>
      </c>
      <c r="L707" s="8" t="s">
        <v>4749</v>
      </c>
      <c r="M707" s="21" t="s">
        <v>4750</v>
      </c>
      <c r="N707" s="11">
        <f t="shared" si="1"/>
        <v>26</v>
      </c>
      <c r="O707" s="8" t="s">
        <v>3274</v>
      </c>
      <c r="P707" s="8" t="s">
        <v>3280</v>
      </c>
      <c r="Q707" s="111">
        <v>6804.0</v>
      </c>
      <c r="R707" s="12">
        <f t="shared" si="10"/>
        <v>7892.64</v>
      </c>
      <c r="S707" s="8" t="s">
        <v>68</v>
      </c>
      <c r="T707" s="9" t="s">
        <v>4025</v>
      </c>
      <c r="U707" s="9" t="s">
        <v>4026</v>
      </c>
      <c r="V707" s="13">
        <v>45400.0</v>
      </c>
      <c r="W707" s="11" t="s">
        <v>4751</v>
      </c>
      <c r="X707" s="11"/>
      <c r="Y707" s="23"/>
      <c r="Z707" s="11"/>
      <c r="AA707" s="11"/>
      <c r="AB707" s="11"/>
      <c r="AC707" s="15"/>
      <c r="AD707" s="11"/>
      <c r="AE707" s="11"/>
      <c r="AF707" s="16" t="s">
        <v>4752</v>
      </c>
      <c r="AG707" s="8">
        <f>'Disponibilidad en canales comer'!M555</f>
        <v>1</v>
      </c>
      <c r="AH707" s="8">
        <f>COUNTIF('Composición de COMBOS'!B:B,A707)</f>
        <v>0</v>
      </c>
      <c r="AI707" s="8">
        <v>1.0</v>
      </c>
      <c r="AJ707" s="8">
        <v>2.0</v>
      </c>
      <c r="AK707" s="8" t="s">
        <v>75</v>
      </c>
      <c r="AL707" s="27">
        <v>10.2</v>
      </c>
      <c r="AM707" s="27">
        <v>21.3</v>
      </c>
      <c r="AN707" s="27">
        <v>95.7</v>
      </c>
      <c r="AO707" s="27">
        <v>30.2</v>
      </c>
      <c r="AP707" s="27">
        <v>25.9</v>
      </c>
      <c r="AQ707" s="27">
        <v>30.3</v>
      </c>
      <c r="AR707" s="27">
        <v>76.5</v>
      </c>
      <c r="AS707" s="42">
        <v>55.5</v>
      </c>
      <c r="AT707" s="27">
        <v>13.1</v>
      </c>
      <c r="AU707" s="27">
        <v>30.5</v>
      </c>
      <c r="AV707" s="27">
        <v>103.5</v>
      </c>
      <c r="AW707" s="27">
        <v>38.0</v>
      </c>
      <c r="AX707" s="17">
        <f t="shared" si="3"/>
        <v>23.9913</v>
      </c>
      <c r="AY707" s="27">
        <v>28.1</v>
      </c>
      <c r="AZ707" s="27">
        <v>38.0</v>
      </c>
      <c r="BA707" s="27">
        <v>89.0</v>
      </c>
      <c r="BB707" s="27">
        <v>61.0</v>
      </c>
      <c r="BC707" s="16">
        <f t="shared" si="13"/>
        <v>41.2604</v>
      </c>
      <c r="BD707" s="61" t="s">
        <v>76</v>
      </c>
      <c r="BE707" s="22" t="s">
        <v>4753</v>
      </c>
    </row>
    <row r="708" ht="15.75" customHeight="1">
      <c r="A708" s="11">
        <v>8000150.0</v>
      </c>
      <c r="B708" s="8"/>
      <c r="C708" s="8">
        <v>8.0</v>
      </c>
      <c r="D708" s="8" t="s">
        <v>4019</v>
      </c>
      <c r="E708" s="8">
        <v>1.0</v>
      </c>
      <c r="F708" s="8" t="s">
        <v>4020</v>
      </c>
      <c r="G708" s="8">
        <v>3.0</v>
      </c>
      <c r="H708" s="8" t="s">
        <v>4021</v>
      </c>
      <c r="I708" s="8" t="s">
        <v>4754</v>
      </c>
      <c r="J708" s="8">
        <v>6.938187399539E12</v>
      </c>
      <c r="K708" s="33" t="s">
        <v>4754</v>
      </c>
      <c r="L708" s="8" t="s">
        <v>4755</v>
      </c>
      <c r="M708" s="21" t="s">
        <v>4756</v>
      </c>
      <c r="N708" s="11">
        <f t="shared" si="1"/>
        <v>26</v>
      </c>
      <c r="O708" s="8" t="s">
        <v>3274</v>
      </c>
      <c r="P708" s="8" t="s">
        <v>3280</v>
      </c>
      <c r="Q708" s="29">
        <v>3933.0</v>
      </c>
      <c r="R708" s="12">
        <f t="shared" si="10"/>
        <v>4562.28</v>
      </c>
      <c r="S708" s="8" t="s">
        <v>68</v>
      </c>
      <c r="T708" s="9" t="s">
        <v>4025</v>
      </c>
      <c r="U708" s="9" t="s">
        <v>4026</v>
      </c>
      <c r="V708" s="13">
        <v>45400.0</v>
      </c>
      <c r="W708" s="11" t="s">
        <v>4757</v>
      </c>
      <c r="X708" s="11"/>
      <c r="Y708" s="23"/>
      <c r="Z708" s="11"/>
      <c r="AA708" s="11"/>
      <c r="AB708" s="11"/>
      <c r="AC708" s="15"/>
      <c r="AD708" s="11"/>
      <c r="AE708" s="11"/>
      <c r="AF708" s="16" t="s">
        <v>4758</v>
      </c>
      <c r="AG708" s="8">
        <f>'Disponibilidad en canales comer'!M556</f>
        <v>1</v>
      </c>
      <c r="AH708" s="8">
        <f>COUNTIF('Composición de COMBOS'!B:B,A708)</f>
        <v>0</v>
      </c>
      <c r="AI708" s="8">
        <v>1.0</v>
      </c>
      <c r="AJ708" s="8">
        <v>2.0</v>
      </c>
      <c r="AK708" s="8" t="s">
        <v>75</v>
      </c>
      <c r="AL708" s="27">
        <v>8.5</v>
      </c>
      <c r="AM708" s="27">
        <v>19.4</v>
      </c>
      <c r="AN708" s="27">
        <v>80.5</v>
      </c>
      <c r="AO708" s="27">
        <v>28.5</v>
      </c>
      <c r="AP708" s="27">
        <v>21.2</v>
      </c>
      <c r="AQ708" s="27">
        <v>27.0</v>
      </c>
      <c r="AR708" s="27">
        <v>72.0</v>
      </c>
      <c r="AS708" s="42">
        <v>49.5</v>
      </c>
      <c r="AT708" s="27">
        <v>10.6</v>
      </c>
      <c r="AU708" s="27">
        <v>28.5</v>
      </c>
      <c r="AV708" s="27">
        <v>87.0</v>
      </c>
      <c r="AW708" s="27">
        <v>36.0</v>
      </c>
      <c r="AX708" s="17">
        <f t="shared" si="3"/>
        <v>17.8524</v>
      </c>
      <c r="AY708" s="27">
        <v>23.2</v>
      </c>
      <c r="AZ708" s="27">
        <v>35.7</v>
      </c>
      <c r="BA708" s="27">
        <v>84.2</v>
      </c>
      <c r="BB708" s="27">
        <v>55.0</v>
      </c>
      <c r="BC708" s="16">
        <f t="shared" si="13"/>
        <v>33.06534</v>
      </c>
      <c r="BD708" s="61" t="s">
        <v>76</v>
      </c>
      <c r="BE708" s="22" t="s">
        <v>4759</v>
      </c>
    </row>
    <row r="709" ht="15.75" customHeight="1">
      <c r="A709" s="11">
        <v>8000151.0</v>
      </c>
      <c r="B709" s="8"/>
      <c r="C709" s="8">
        <v>8.0</v>
      </c>
      <c r="D709" s="8" t="s">
        <v>4019</v>
      </c>
      <c r="E709" s="8">
        <v>1.0</v>
      </c>
      <c r="F709" s="8" t="s">
        <v>4020</v>
      </c>
      <c r="G709" s="8">
        <v>3.0</v>
      </c>
      <c r="H709" s="8" t="s">
        <v>4021</v>
      </c>
      <c r="I709" s="47" t="s">
        <v>4760</v>
      </c>
      <c r="J709" s="8">
        <v>6.938187399522E12</v>
      </c>
      <c r="K709" s="8" t="s">
        <v>4760</v>
      </c>
      <c r="L709" s="8" t="s">
        <v>4761</v>
      </c>
      <c r="M709" s="21" t="s">
        <v>4762</v>
      </c>
      <c r="N709" s="11">
        <f t="shared" si="1"/>
        <v>26</v>
      </c>
      <c r="O709" s="8" t="s">
        <v>3274</v>
      </c>
      <c r="P709" s="8" t="s">
        <v>3280</v>
      </c>
      <c r="Q709" s="12">
        <v>4112.0</v>
      </c>
      <c r="R709" s="12">
        <f t="shared" si="10"/>
        <v>4769.92</v>
      </c>
      <c r="S709" s="8" t="s">
        <v>68</v>
      </c>
      <c r="T709" s="9" t="s">
        <v>4025</v>
      </c>
      <c r="U709" s="9" t="s">
        <v>4026</v>
      </c>
      <c r="V709" s="13">
        <v>45400.0</v>
      </c>
      <c r="W709" s="11" t="s">
        <v>4763</v>
      </c>
      <c r="X709" s="11"/>
      <c r="Y709" s="23"/>
      <c r="Z709" s="11"/>
      <c r="AA709" s="11"/>
      <c r="AB709" s="11"/>
      <c r="AC709" s="15"/>
      <c r="AD709" s="11"/>
      <c r="AE709" s="11"/>
      <c r="AF709" s="16" t="s">
        <v>4758</v>
      </c>
      <c r="AG709" s="8">
        <f>'Disponibilidad en canales comer'!M557</f>
        <v>1</v>
      </c>
      <c r="AH709" s="8">
        <f>COUNTIF('Composición de COMBOS'!B:B,A709)</f>
        <v>0</v>
      </c>
      <c r="AI709" s="8">
        <v>1.0</v>
      </c>
      <c r="AJ709" s="8">
        <v>2.0</v>
      </c>
      <c r="AK709" s="8" t="s">
        <v>75</v>
      </c>
      <c r="AL709" s="27">
        <v>8.5</v>
      </c>
      <c r="AM709" s="27">
        <v>19.4</v>
      </c>
      <c r="AN709" s="27">
        <v>80.5</v>
      </c>
      <c r="AO709" s="27">
        <v>28.5</v>
      </c>
      <c r="AP709" s="27">
        <v>22.7</v>
      </c>
      <c r="AQ709" s="27">
        <v>27.0</v>
      </c>
      <c r="AR709" s="27">
        <v>72.0</v>
      </c>
      <c r="AS709" s="42">
        <v>49.5</v>
      </c>
      <c r="AT709" s="27">
        <v>10.7</v>
      </c>
      <c r="AU709" s="27">
        <v>28.5</v>
      </c>
      <c r="AV709" s="27">
        <v>87.0</v>
      </c>
      <c r="AW709" s="27">
        <v>36.0</v>
      </c>
      <c r="AX709" s="17">
        <f t="shared" si="3"/>
        <v>17.8524</v>
      </c>
      <c r="AY709" s="27">
        <v>24.6</v>
      </c>
      <c r="AZ709" s="27">
        <v>35.7</v>
      </c>
      <c r="BA709" s="27">
        <v>84.2</v>
      </c>
      <c r="BB709" s="27">
        <v>55.0</v>
      </c>
      <c r="BC709" s="16">
        <f t="shared" si="13"/>
        <v>33.06534</v>
      </c>
      <c r="BD709" s="61" t="s">
        <v>76</v>
      </c>
      <c r="BE709" s="22" t="s">
        <v>4764</v>
      </c>
    </row>
    <row r="710" ht="15.75" customHeight="1">
      <c r="A710" s="11">
        <v>8000152.0</v>
      </c>
      <c r="B710" s="8"/>
      <c r="C710" s="8">
        <v>8.0</v>
      </c>
      <c r="D710" s="8" t="s">
        <v>4019</v>
      </c>
      <c r="E710" s="8">
        <v>4.0</v>
      </c>
      <c r="F710" s="8" t="s">
        <v>4765</v>
      </c>
      <c r="G710" s="8">
        <v>1.0</v>
      </c>
      <c r="H710" s="8" t="s">
        <v>4766</v>
      </c>
      <c r="I710" s="47" t="s">
        <v>4767</v>
      </c>
      <c r="J710" s="8">
        <v>6.938187304212E12</v>
      </c>
      <c r="K710" s="8" t="s">
        <v>4767</v>
      </c>
      <c r="L710" s="8" t="s">
        <v>4768</v>
      </c>
      <c r="M710" s="21" t="s">
        <v>4769</v>
      </c>
      <c r="N710" s="11">
        <f t="shared" si="1"/>
        <v>29</v>
      </c>
      <c r="O710" s="8" t="s">
        <v>3274</v>
      </c>
      <c r="P710" s="8" t="s">
        <v>3280</v>
      </c>
      <c r="Q710" s="12">
        <v>3593.0</v>
      </c>
      <c r="R710" s="12">
        <f t="shared" si="10"/>
        <v>4167.88</v>
      </c>
      <c r="S710" s="8" t="s">
        <v>238</v>
      </c>
      <c r="T710" s="9" t="s">
        <v>4770</v>
      </c>
      <c r="U710" s="9" t="s">
        <v>4771</v>
      </c>
      <c r="V710" s="13">
        <v>45600.0</v>
      </c>
      <c r="W710" s="8" t="s">
        <v>4768</v>
      </c>
      <c r="X710" s="11"/>
      <c r="Y710" s="23"/>
      <c r="Z710" s="11"/>
      <c r="AA710" s="11"/>
      <c r="AB710" s="11"/>
      <c r="AC710" s="15"/>
      <c r="AD710" s="11"/>
      <c r="AE710" s="8" t="s">
        <v>4768</v>
      </c>
      <c r="AF710" s="16" t="s">
        <v>4772</v>
      </c>
      <c r="AG710" s="8">
        <v>1.0</v>
      </c>
      <c r="AH710" s="8">
        <v>0.0</v>
      </c>
      <c r="AI710" s="8">
        <v>1.0</v>
      </c>
      <c r="AJ710" s="8">
        <v>1.0</v>
      </c>
      <c r="AK710" s="8" t="s">
        <v>75</v>
      </c>
      <c r="AL710" s="27">
        <v>19.1</v>
      </c>
      <c r="AM710" s="27">
        <v>61.6</v>
      </c>
      <c r="AN710" s="27">
        <v>28.2</v>
      </c>
      <c r="AO710" s="27">
        <v>39.2</v>
      </c>
      <c r="AP710" s="27">
        <v>0.0</v>
      </c>
      <c r="AQ710" s="27">
        <v>0.0</v>
      </c>
      <c r="AR710" s="27">
        <v>0.0</v>
      </c>
      <c r="AS710" s="27">
        <v>0.0</v>
      </c>
      <c r="AT710" s="27">
        <v>20.5</v>
      </c>
      <c r="AU710" s="27">
        <v>65.7</v>
      </c>
      <c r="AV710" s="27">
        <v>33.0</v>
      </c>
      <c r="AW710" s="27">
        <v>43.0</v>
      </c>
      <c r="AX710" s="17">
        <f t="shared" si="3"/>
        <v>18.64566</v>
      </c>
      <c r="AY710" s="27">
        <v>0.0</v>
      </c>
      <c r="AZ710" s="27">
        <v>0.0</v>
      </c>
      <c r="BA710" s="27">
        <v>0.0</v>
      </c>
      <c r="BB710" s="27">
        <v>0.0</v>
      </c>
      <c r="BC710" s="16">
        <v>0.0</v>
      </c>
      <c r="BD710" s="33" t="s">
        <v>3280</v>
      </c>
      <c r="BE710" s="74"/>
    </row>
    <row r="711" ht="15.75" customHeight="1">
      <c r="A711" s="11">
        <v>8000153.0</v>
      </c>
      <c r="B711" s="8"/>
      <c r="C711" s="8">
        <v>8.0</v>
      </c>
      <c r="D711" s="8" t="s">
        <v>4019</v>
      </c>
      <c r="E711" s="8">
        <v>1.0</v>
      </c>
      <c r="F711" s="8" t="s">
        <v>4020</v>
      </c>
      <c r="G711" s="8">
        <v>3.0</v>
      </c>
      <c r="H711" s="8" t="s">
        <v>4021</v>
      </c>
      <c r="I711" s="47" t="s">
        <v>4773</v>
      </c>
      <c r="J711" s="8">
        <v>6.938187387185E12</v>
      </c>
      <c r="K711" s="8" t="s">
        <v>4773</v>
      </c>
      <c r="L711" s="8" t="s">
        <v>4774</v>
      </c>
      <c r="M711" s="21" t="s">
        <v>4775</v>
      </c>
      <c r="N711" s="11">
        <f t="shared" si="1"/>
        <v>25</v>
      </c>
      <c r="O711" s="8" t="s">
        <v>3274</v>
      </c>
      <c r="P711" s="8" t="s">
        <v>3280</v>
      </c>
      <c r="Q711" s="12">
        <v>3095.0</v>
      </c>
      <c r="R711" s="12">
        <f t="shared" si="10"/>
        <v>3590.2</v>
      </c>
      <c r="S711" s="8" t="s">
        <v>238</v>
      </c>
      <c r="T711" s="9" t="s">
        <v>4025</v>
      </c>
      <c r="U711" s="9" t="s">
        <v>4026</v>
      </c>
      <c r="V711" s="13">
        <v>45648.0</v>
      </c>
      <c r="W711" s="8" t="s">
        <v>4774</v>
      </c>
      <c r="X711" s="11"/>
      <c r="Y711" s="23"/>
      <c r="Z711" s="11"/>
      <c r="AA711" s="11"/>
      <c r="AB711" s="11"/>
      <c r="AC711" s="15"/>
      <c r="AD711" s="11"/>
      <c r="AE711" s="8"/>
      <c r="AF711" s="16" t="s">
        <v>4776</v>
      </c>
      <c r="AG711" s="8">
        <v>1.0</v>
      </c>
      <c r="AH711" s="8">
        <v>0.0</v>
      </c>
      <c r="AI711" s="8">
        <v>1.0</v>
      </c>
      <c r="AJ711" s="8">
        <v>2.0</v>
      </c>
      <c r="AK711" s="8" t="s">
        <v>75</v>
      </c>
      <c r="AL711" s="27">
        <v>9.6</v>
      </c>
      <c r="AM711" s="27">
        <v>29.5</v>
      </c>
      <c r="AN711" s="27">
        <v>20.0</v>
      </c>
      <c r="AO711" s="27">
        <v>80.2</v>
      </c>
      <c r="AP711" s="27">
        <v>27.6</v>
      </c>
      <c r="AQ711" s="27">
        <v>49.5</v>
      </c>
      <c r="AR711" s="27">
        <v>27.0</v>
      </c>
      <c r="AS711" s="27">
        <v>72.0</v>
      </c>
      <c r="AT711" s="27">
        <v>12.1</v>
      </c>
      <c r="AU711" s="27">
        <v>37.5</v>
      </c>
      <c r="AV711" s="27">
        <v>28.5</v>
      </c>
      <c r="AW711" s="27">
        <v>87.5</v>
      </c>
      <c r="AX711" s="17">
        <f t="shared" si="3"/>
        <v>18.703125</v>
      </c>
      <c r="AY711" s="27">
        <v>29.5</v>
      </c>
      <c r="AZ711" s="27">
        <v>55.0</v>
      </c>
      <c r="BA711" s="27">
        <v>35.7</v>
      </c>
      <c r="BB711" s="27">
        <v>84.2</v>
      </c>
      <c r="BC711" s="16">
        <v>0.0</v>
      </c>
      <c r="BD711" s="33" t="s">
        <v>76</v>
      </c>
      <c r="BE711" s="22" t="s">
        <v>4777</v>
      </c>
    </row>
    <row r="712" ht="15.75" customHeight="1">
      <c r="A712" s="11">
        <v>8000154.0</v>
      </c>
      <c r="B712" s="8"/>
      <c r="C712" s="8">
        <v>8.0</v>
      </c>
      <c r="D712" s="8" t="s">
        <v>4019</v>
      </c>
      <c r="E712" s="8">
        <v>1.0</v>
      </c>
      <c r="F712" s="8" t="s">
        <v>4020</v>
      </c>
      <c r="G712" s="8">
        <v>3.0</v>
      </c>
      <c r="H712" s="8" t="s">
        <v>4021</v>
      </c>
      <c r="I712" s="47" t="s">
        <v>4778</v>
      </c>
      <c r="J712" s="8"/>
      <c r="K712" s="8" t="s">
        <v>4778</v>
      </c>
      <c r="L712" s="8" t="s">
        <v>4779</v>
      </c>
      <c r="M712" s="21" t="s">
        <v>4780</v>
      </c>
      <c r="N712" s="11">
        <f t="shared" si="1"/>
        <v>26</v>
      </c>
      <c r="O712" s="8" t="s">
        <v>3274</v>
      </c>
      <c r="P712" s="8" t="s">
        <v>3280</v>
      </c>
      <c r="Q712" s="12">
        <v>3095.0</v>
      </c>
      <c r="R712" s="12">
        <f t="shared" si="10"/>
        <v>3590.2</v>
      </c>
      <c r="S712" s="8" t="s">
        <v>238</v>
      </c>
      <c r="T712" s="9" t="s">
        <v>4025</v>
      </c>
      <c r="U712" s="9" t="s">
        <v>4026</v>
      </c>
      <c r="V712" s="13">
        <v>45648.0</v>
      </c>
      <c r="W712" s="8" t="s">
        <v>4779</v>
      </c>
      <c r="X712" s="11"/>
      <c r="Y712" s="23"/>
      <c r="Z712" s="11"/>
      <c r="AA712" s="11"/>
      <c r="AB712" s="11"/>
      <c r="AC712" s="15"/>
      <c r="AD712" s="11"/>
      <c r="AE712" s="8"/>
      <c r="AF712" s="16"/>
      <c r="AG712" s="8"/>
      <c r="AH712" s="8"/>
      <c r="AI712" s="8"/>
      <c r="AJ712" s="8"/>
      <c r="AK712" s="8"/>
      <c r="AL712" s="27"/>
      <c r="AM712" s="27"/>
      <c r="AN712" s="27"/>
      <c r="AO712" s="27"/>
      <c r="AP712" s="27"/>
      <c r="AQ712" s="27"/>
      <c r="AR712" s="27"/>
      <c r="AS712" s="27"/>
      <c r="AT712" s="27"/>
      <c r="AU712" s="27"/>
      <c r="AV712" s="27"/>
      <c r="AW712" s="27"/>
      <c r="AX712" s="17">
        <f t="shared" si="3"/>
        <v>0</v>
      </c>
      <c r="AY712" s="27"/>
      <c r="AZ712" s="27"/>
      <c r="BA712" s="27"/>
      <c r="BB712" s="27"/>
      <c r="BC712" s="16"/>
      <c r="BD712" s="33" t="s">
        <v>76</v>
      </c>
      <c r="BE712" s="74"/>
    </row>
    <row r="713" ht="15.75" customHeight="1">
      <c r="A713" s="11">
        <v>8000155.0</v>
      </c>
      <c r="B713" s="8"/>
      <c r="C713" s="8"/>
      <c r="D713" s="8"/>
      <c r="E713" s="8"/>
      <c r="F713" s="8"/>
      <c r="G713" s="8"/>
      <c r="H713" s="8"/>
      <c r="I713" s="47" t="s">
        <v>4781</v>
      </c>
      <c r="J713" s="8"/>
      <c r="K713" s="8" t="s">
        <v>4781</v>
      </c>
      <c r="L713" s="8" t="s">
        <v>4782</v>
      </c>
      <c r="M713" s="21" t="s">
        <v>4783</v>
      </c>
      <c r="N713" s="11">
        <f t="shared" si="1"/>
        <v>25</v>
      </c>
      <c r="O713" s="8" t="s">
        <v>3274</v>
      </c>
      <c r="P713" s="8" t="s">
        <v>3280</v>
      </c>
      <c r="Q713" s="12">
        <v>3318.0</v>
      </c>
      <c r="R713" s="12">
        <f t="shared" si="10"/>
        <v>3848.88</v>
      </c>
      <c r="S713" s="8" t="s">
        <v>238</v>
      </c>
      <c r="T713" s="9"/>
      <c r="U713" s="9"/>
      <c r="V713" s="13">
        <v>45649.0</v>
      </c>
      <c r="W713" s="8" t="s">
        <v>4784</v>
      </c>
      <c r="X713" s="11"/>
      <c r="Y713" s="23"/>
      <c r="Z713" s="11"/>
      <c r="AA713" s="11"/>
      <c r="AB713" s="11"/>
      <c r="AC713" s="15"/>
      <c r="AD713" s="11"/>
      <c r="AE713" s="8"/>
      <c r="AF713" s="16"/>
      <c r="AG713" s="8"/>
      <c r="AH713" s="8"/>
      <c r="AI713" s="8"/>
      <c r="AJ713" s="8"/>
      <c r="AK713" s="8"/>
      <c r="AL713" s="27"/>
      <c r="AM713" s="27"/>
      <c r="AN713" s="27"/>
      <c r="AO713" s="27"/>
      <c r="AP713" s="27"/>
      <c r="AQ713" s="27"/>
      <c r="AR713" s="27"/>
      <c r="AS713" s="27"/>
      <c r="AT713" s="27"/>
      <c r="AU713" s="27"/>
      <c r="AV713" s="27"/>
      <c r="AW713" s="27"/>
      <c r="AX713" s="17">
        <f t="shared" si="3"/>
        <v>0</v>
      </c>
      <c r="AY713" s="27"/>
      <c r="AZ713" s="27"/>
      <c r="BA713" s="27"/>
      <c r="BB713" s="27"/>
      <c r="BC713" s="16"/>
      <c r="BD713" s="33" t="s">
        <v>76</v>
      </c>
      <c r="BE713" s="74"/>
    </row>
    <row r="714" ht="15.75" customHeight="1">
      <c r="A714" s="11">
        <v>8000156.0</v>
      </c>
      <c r="B714" s="8"/>
      <c r="C714" s="8"/>
      <c r="D714" s="8"/>
      <c r="E714" s="8"/>
      <c r="F714" s="8"/>
      <c r="G714" s="8"/>
      <c r="H714" s="8"/>
      <c r="I714" s="47" t="s">
        <v>4785</v>
      </c>
      <c r="J714" s="8"/>
      <c r="K714" s="8" t="s">
        <v>4785</v>
      </c>
      <c r="L714" s="8" t="s">
        <v>4786</v>
      </c>
      <c r="M714" s="21" t="s">
        <v>4787</v>
      </c>
      <c r="N714" s="11">
        <f t="shared" si="1"/>
        <v>29</v>
      </c>
      <c r="O714" s="8" t="s">
        <v>3274</v>
      </c>
      <c r="P714" s="8" t="s">
        <v>3280</v>
      </c>
      <c r="Q714" s="12">
        <v>4910.0</v>
      </c>
      <c r="R714" s="12">
        <f t="shared" si="10"/>
        <v>5695.6</v>
      </c>
      <c r="S714" s="8" t="s">
        <v>238</v>
      </c>
      <c r="T714" s="9" t="s">
        <v>4025</v>
      </c>
      <c r="U714" s="9" t="s">
        <v>4026</v>
      </c>
      <c r="V714" s="13">
        <v>45649.0</v>
      </c>
      <c r="W714" s="8" t="s">
        <v>4786</v>
      </c>
      <c r="X714" s="11"/>
      <c r="Y714" s="23"/>
      <c r="Z714" s="11"/>
      <c r="AA714" s="11"/>
      <c r="AB714" s="11"/>
      <c r="AC714" s="15"/>
      <c r="AD714" s="11"/>
      <c r="AE714" s="8"/>
      <c r="AF714" s="16"/>
      <c r="AG714" s="8"/>
      <c r="AH714" s="8"/>
      <c r="AI714" s="8"/>
      <c r="AJ714" s="8"/>
      <c r="AK714" s="8"/>
      <c r="AL714" s="27"/>
      <c r="AM714" s="27"/>
      <c r="AN714" s="27"/>
      <c r="AO714" s="27"/>
      <c r="AP714" s="27"/>
      <c r="AQ714" s="27"/>
      <c r="AR714" s="27"/>
      <c r="AS714" s="27"/>
      <c r="AT714" s="27"/>
      <c r="AU714" s="27"/>
      <c r="AV714" s="27"/>
      <c r="AW714" s="27"/>
      <c r="AX714" s="17">
        <f t="shared" si="3"/>
        <v>0</v>
      </c>
      <c r="AY714" s="27"/>
      <c r="AZ714" s="27"/>
      <c r="BA714" s="27"/>
      <c r="BB714" s="27"/>
      <c r="BC714" s="16"/>
      <c r="BD714" s="33" t="s">
        <v>76</v>
      </c>
      <c r="BE714" s="74"/>
    </row>
    <row r="715" ht="15.75" customHeight="1">
      <c r="A715" s="11">
        <v>8000157.0</v>
      </c>
      <c r="B715" s="8"/>
      <c r="C715" s="8"/>
      <c r="D715" s="8"/>
      <c r="E715" s="8"/>
      <c r="F715" s="8"/>
      <c r="G715" s="8"/>
      <c r="H715" s="8"/>
      <c r="I715" s="47" t="s">
        <v>4788</v>
      </c>
      <c r="J715" s="8"/>
      <c r="K715" s="8" t="s">
        <v>4788</v>
      </c>
      <c r="L715" s="8" t="s">
        <v>4789</v>
      </c>
      <c r="M715" s="21" t="s">
        <v>4790</v>
      </c>
      <c r="N715" s="11">
        <f t="shared" si="1"/>
        <v>27</v>
      </c>
      <c r="O715" s="8" t="s">
        <v>3274</v>
      </c>
      <c r="P715" s="8" t="s">
        <v>3280</v>
      </c>
      <c r="Q715" s="12">
        <v>7098.0</v>
      </c>
      <c r="R715" s="12">
        <f t="shared" si="10"/>
        <v>8233.68</v>
      </c>
      <c r="S715" s="8" t="s">
        <v>238</v>
      </c>
      <c r="T715" s="9" t="s">
        <v>4025</v>
      </c>
      <c r="U715" s="9" t="s">
        <v>4026</v>
      </c>
      <c r="V715" s="13">
        <v>45649.0</v>
      </c>
      <c r="W715" s="8" t="s">
        <v>4789</v>
      </c>
      <c r="X715" s="11"/>
      <c r="Y715" s="23"/>
      <c r="Z715" s="11"/>
      <c r="AA715" s="11"/>
      <c r="AB715" s="11"/>
      <c r="AC715" s="15"/>
      <c r="AD715" s="11"/>
      <c r="AE715" s="8"/>
      <c r="AF715" s="16"/>
      <c r="AG715" s="8"/>
      <c r="AH715" s="8"/>
      <c r="AI715" s="8"/>
      <c r="AJ715" s="8"/>
      <c r="AK715" s="8"/>
      <c r="AL715" s="27"/>
      <c r="AM715" s="27"/>
      <c r="AN715" s="27"/>
      <c r="AO715" s="27"/>
      <c r="AP715" s="27"/>
      <c r="AQ715" s="27"/>
      <c r="AR715" s="27"/>
      <c r="AS715" s="27"/>
      <c r="AT715" s="27"/>
      <c r="AU715" s="27"/>
      <c r="AV715" s="27"/>
      <c r="AW715" s="27"/>
      <c r="AX715" s="17">
        <f t="shared" si="3"/>
        <v>0</v>
      </c>
      <c r="AY715" s="27"/>
      <c r="AZ715" s="27"/>
      <c r="BA715" s="27"/>
      <c r="BB715" s="27"/>
      <c r="BC715" s="16"/>
      <c r="BD715" s="33" t="s">
        <v>76</v>
      </c>
      <c r="BE715" s="74"/>
    </row>
    <row r="716" ht="15.75" customHeight="1">
      <c r="A716" s="11">
        <v>8000158.0</v>
      </c>
      <c r="B716" s="8"/>
      <c r="C716" s="8">
        <v>8.0</v>
      </c>
      <c r="D716" s="8" t="s">
        <v>4019</v>
      </c>
      <c r="E716" s="8">
        <v>4.0</v>
      </c>
      <c r="F716" s="8" t="s">
        <v>4765</v>
      </c>
      <c r="G716" s="8">
        <v>1.0</v>
      </c>
      <c r="H716" s="8" t="s">
        <v>4174</v>
      </c>
      <c r="I716" s="47" t="s">
        <v>4791</v>
      </c>
      <c r="J716" s="8"/>
      <c r="K716" s="8" t="s">
        <v>4791</v>
      </c>
      <c r="L716" s="8" t="s">
        <v>4792</v>
      </c>
      <c r="M716" s="21" t="s">
        <v>4793</v>
      </c>
      <c r="N716" s="11">
        <f t="shared" si="1"/>
        <v>30</v>
      </c>
      <c r="O716" s="8" t="s">
        <v>3274</v>
      </c>
      <c r="P716" s="8" t="s">
        <v>3280</v>
      </c>
      <c r="Q716" s="12">
        <v>3457.0</v>
      </c>
      <c r="R716" s="12">
        <f t="shared" si="10"/>
        <v>4010.12</v>
      </c>
      <c r="S716" s="8" t="s">
        <v>238</v>
      </c>
      <c r="T716" s="9" t="s">
        <v>4025</v>
      </c>
      <c r="U716" s="9" t="s">
        <v>4026</v>
      </c>
      <c r="V716" s="13">
        <v>45727.0</v>
      </c>
      <c r="W716" s="8" t="s">
        <v>4792</v>
      </c>
      <c r="X716" s="11"/>
      <c r="Y716" s="23"/>
      <c r="Z716" s="11"/>
      <c r="AA716" s="11"/>
      <c r="AB716" s="11"/>
      <c r="AC716" s="15"/>
      <c r="AD716" s="11"/>
      <c r="AE716" s="8"/>
      <c r="AF716" s="16" t="s">
        <v>4794</v>
      </c>
      <c r="AG716" s="8">
        <v>2.0</v>
      </c>
      <c r="AH716" s="8">
        <v>0.0</v>
      </c>
      <c r="AI716" s="8">
        <v>1.0</v>
      </c>
      <c r="AJ716" s="8">
        <v>1.0</v>
      </c>
      <c r="AK716" s="8" t="s">
        <v>75</v>
      </c>
      <c r="AL716" s="27">
        <v>28.8</v>
      </c>
      <c r="AM716" s="27">
        <v>48.2</v>
      </c>
      <c r="AN716" s="27">
        <v>54.5</v>
      </c>
      <c r="AO716" s="27">
        <v>37.2</v>
      </c>
      <c r="AP716" s="27">
        <v>0.0</v>
      </c>
      <c r="AQ716" s="27">
        <v>0.0</v>
      </c>
      <c r="AR716" s="27">
        <v>0.0</v>
      </c>
      <c r="AS716" s="27">
        <v>0.0</v>
      </c>
      <c r="AT716" s="27">
        <v>31.8</v>
      </c>
      <c r="AU716" s="27">
        <v>55.7</v>
      </c>
      <c r="AV716" s="27">
        <v>58.6</v>
      </c>
      <c r="AW716" s="27">
        <v>43.0</v>
      </c>
      <c r="AX716" s="17">
        <f t="shared" si="3"/>
        <v>28.070572</v>
      </c>
      <c r="AY716" s="27">
        <v>0.0</v>
      </c>
      <c r="AZ716" s="27">
        <v>0.0</v>
      </c>
      <c r="BA716" s="27">
        <v>0.0</v>
      </c>
      <c r="BB716" s="27">
        <v>0.0</v>
      </c>
      <c r="BC716" s="16">
        <v>0.0</v>
      </c>
      <c r="BD716" s="33" t="s">
        <v>76</v>
      </c>
      <c r="BE716" s="22" t="s">
        <v>4795</v>
      </c>
    </row>
    <row r="717" ht="15.75" customHeight="1">
      <c r="A717" s="11">
        <v>8000159.0</v>
      </c>
      <c r="B717" s="8"/>
      <c r="C717" s="8">
        <v>8.0</v>
      </c>
      <c r="D717" s="8" t="s">
        <v>4019</v>
      </c>
      <c r="E717" s="8">
        <v>1.0</v>
      </c>
      <c r="F717" s="8" t="s">
        <v>4020</v>
      </c>
      <c r="G717" s="8">
        <v>1.0</v>
      </c>
      <c r="H717" s="8" t="s">
        <v>4174</v>
      </c>
      <c r="I717" s="8" t="s">
        <v>4796</v>
      </c>
      <c r="J717" s="8"/>
      <c r="K717" s="8" t="s">
        <v>4796</v>
      </c>
      <c r="L717" s="8" t="s">
        <v>4797</v>
      </c>
      <c r="M717" s="21" t="s">
        <v>4798</v>
      </c>
      <c r="N717" s="11">
        <f t="shared" si="1"/>
        <v>29</v>
      </c>
      <c r="O717" s="8" t="s">
        <v>3274</v>
      </c>
      <c r="P717" s="8" t="s">
        <v>3280</v>
      </c>
      <c r="Q717" s="12">
        <v>2267.0</v>
      </c>
      <c r="R717" s="12">
        <f t="shared" si="10"/>
        <v>2629.72</v>
      </c>
      <c r="S717" s="8" t="s">
        <v>238</v>
      </c>
      <c r="T717" s="9" t="s">
        <v>4025</v>
      </c>
      <c r="U717" s="9" t="s">
        <v>4026</v>
      </c>
      <c r="V717" s="13">
        <v>45728.0</v>
      </c>
      <c r="W717" s="8" t="s">
        <v>4797</v>
      </c>
      <c r="X717" s="11"/>
      <c r="Y717" s="23"/>
      <c r="Z717" s="11"/>
      <c r="AA717" s="11"/>
      <c r="AB717" s="11"/>
      <c r="AC717" s="15"/>
      <c r="AD717" s="11"/>
      <c r="AE717" s="8"/>
      <c r="AF717" s="16" t="s">
        <v>4799</v>
      </c>
      <c r="AG717" s="8">
        <v>2.0</v>
      </c>
      <c r="AH717" s="8">
        <v>0.0</v>
      </c>
      <c r="AI717" s="8">
        <v>1.0</v>
      </c>
      <c r="AJ717" s="8">
        <v>1.0</v>
      </c>
      <c r="AK717" s="8" t="s">
        <v>75</v>
      </c>
      <c r="AL717" s="27">
        <v>16.1</v>
      </c>
      <c r="AM717" s="27">
        <v>33.5</v>
      </c>
      <c r="AN717" s="27">
        <v>40.6</v>
      </c>
      <c r="AO717" s="27">
        <v>30.6</v>
      </c>
      <c r="AP717" s="27">
        <v>0.0</v>
      </c>
      <c r="AQ717" s="27">
        <v>0.0</v>
      </c>
      <c r="AR717" s="27">
        <v>0.0</v>
      </c>
      <c r="AS717" s="27">
        <v>0.0</v>
      </c>
      <c r="AT717" s="27">
        <v>18.1</v>
      </c>
      <c r="AU717" s="27">
        <v>38.8</v>
      </c>
      <c r="AV717" s="27">
        <v>45.2</v>
      </c>
      <c r="AW717" s="27">
        <v>37.4</v>
      </c>
      <c r="AX717" s="17">
        <f t="shared" si="3"/>
        <v>13.1181248</v>
      </c>
      <c r="AY717" s="27">
        <v>0.0</v>
      </c>
      <c r="AZ717" s="27">
        <v>0.0</v>
      </c>
      <c r="BA717" s="27">
        <v>0.0</v>
      </c>
      <c r="BB717" s="27">
        <v>0.0</v>
      </c>
      <c r="BC717" s="16">
        <v>0.0</v>
      </c>
      <c r="BD717" s="33" t="s">
        <v>76</v>
      </c>
      <c r="BE717" s="22" t="s">
        <v>4800</v>
      </c>
    </row>
    <row r="718" ht="15.75" customHeight="1">
      <c r="A718" s="11">
        <v>8000160.0</v>
      </c>
      <c r="B718" s="8"/>
      <c r="C718" s="8">
        <v>8.0</v>
      </c>
      <c r="D718" s="8" t="s">
        <v>4019</v>
      </c>
      <c r="E718" s="8">
        <v>1.0</v>
      </c>
      <c r="F718" s="8" t="s">
        <v>4020</v>
      </c>
      <c r="G718" s="8">
        <v>1.0</v>
      </c>
      <c r="H718" s="8" t="s">
        <v>4174</v>
      </c>
      <c r="I718" s="8" t="s">
        <v>4801</v>
      </c>
      <c r="J718" s="8"/>
      <c r="K718" s="8" t="s">
        <v>4801</v>
      </c>
      <c r="L718" s="8" t="s">
        <v>4802</v>
      </c>
      <c r="M718" s="21" t="s">
        <v>4803</v>
      </c>
      <c r="N718" s="11">
        <f t="shared" si="1"/>
        <v>29</v>
      </c>
      <c r="O718" s="8" t="s">
        <v>3274</v>
      </c>
      <c r="P718" s="8" t="s">
        <v>3280</v>
      </c>
      <c r="Q718" s="12">
        <v>2868.0</v>
      </c>
      <c r="R718" s="12">
        <f t="shared" si="10"/>
        <v>3326.88</v>
      </c>
      <c r="S718" s="8" t="s">
        <v>238</v>
      </c>
      <c r="T718" s="9" t="s">
        <v>4025</v>
      </c>
      <c r="U718" s="9" t="s">
        <v>4026</v>
      </c>
      <c r="V718" s="13">
        <v>45729.0</v>
      </c>
      <c r="W718" s="8" t="s">
        <v>4802</v>
      </c>
      <c r="X718" s="11"/>
      <c r="Y718" s="23"/>
      <c r="Z718" s="11"/>
      <c r="AA718" s="11"/>
      <c r="AB718" s="11"/>
      <c r="AC718" s="15"/>
      <c r="AD718" s="11"/>
      <c r="AE718" s="8"/>
      <c r="AF718" s="16" t="s">
        <v>4804</v>
      </c>
      <c r="AG718" s="8">
        <v>2.0</v>
      </c>
      <c r="AH718" s="8">
        <v>0.0</v>
      </c>
      <c r="AI718" s="8">
        <v>1.0</v>
      </c>
      <c r="AJ718" s="8">
        <v>1.0</v>
      </c>
      <c r="AK718" s="8" t="s">
        <v>75</v>
      </c>
      <c r="AL718" s="27">
        <v>19.8</v>
      </c>
      <c r="AM718" s="27">
        <v>40.0</v>
      </c>
      <c r="AN718" s="27">
        <v>47.1</v>
      </c>
      <c r="AO718" s="27">
        <v>34.0</v>
      </c>
      <c r="AP718" s="27">
        <v>0.0</v>
      </c>
      <c r="AQ718" s="27">
        <v>0.0</v>
      </c>
      <c r="AR718" s="27">
        <v>0.0</v>
      </c>
      <c r="AS718" s="27">
        <v>0.0</v>
      </c>
      <c r="AT718" s="27">
        <v>22.7</v>
      </c>
      <c r="AU718" s="27">
        <v>45.5</v>
      </c>
      <c r="AV718" s="27">
        <v>56.0</v>
      </c>
      <c r="AW718" s="27">
        <v>38.0</v>
      </c>
      <c r="AX718" s="17">
        <f t="shared" si="3"/>
        <v>19.3648</v>
      </c>
      <c r="AY718" s="27">
        <v>0.0</v>
      </c>
      <c r="AZ718" s="27">
        <v>0.0</v>
      </c>
      <c r="BA718" s="27">
        <v>0.0</v>
      </c>
      <c r="BB718" s="27">
        <v>0.0</v>
      </c>
      <c r="BC718" s="16">
        <v>0.0</v>
      </c>
      <c r="BD718" s="33" t="s">
        <v>76</v>
      </c>
      <c r="BE718" s="22" t="s">
        <v>4805</v>
      </c>
    </row>
    <row r="719" ht="15.75" customHeight="1">
      <c r="A719" s="8">
        <v>9000001.0</v>
      </c>
      <c r="B719" s="8" t="s">
        <v>4806</v>
      </c>
      <c r="C719" s="8">
        <v>9.0</v>
      </c>
      <c r="D719" s="8" t="s">
        <v>4807</v>
      </c>
      <c r="E719" s="8">
        <v>2.0</v>
      </c>
      <c r="F719" s="8" t="s">
        <v>4808</v>
      </c>
      <c r="G719" s="8">
        <v>2.0</v>
      </c>
      <c r="H719" s="8" t="s">
        <v>4809</v>
      </c>
      <c r="I719" s="8">
        <v>5526.0</v>
      </c>
      <c r="J719" s="8">
        <v>7.501409055262E12</v>
      </c>
      <c r="K719" s="8">
        <v>5526.0</v>
      </c>
      <c r="L719" s="8" t="s">
        <v>4810</v>
      </c>
      <c r="M719" s="26" t="s">
        <v>4811</v>
      </c>
      <c r="N719" s="11">
        <f t="shared" si="1"/>
        <v>28</v>
      </c>
      <c r="O719" s="8" t="s">
        <v>4593</v>
      </c>
      <c r="P719" s="8" t="s">
        <v>4812</v>
      </c>
      <c r="Q719" s="29"/>
      <c r="R719" s="12">
        <f t="shared" si="10"/>
        <v>0</v>
      </c>
      <c r="S719" s="8" t="s">
        <v>68</v>
      </c>
      <c r="T719" s="9" t="s">
        <v>4813</v>
      </c>
      <c r="U719" s="9" t="s">
        <v>4814</v>
      </c>
      <c r="V719" s="13">
        <v>45265.0</v>
      </c>
      <c r="W719" s="8" t="s">
        <v>4815</v>
      </c>
      <c r="X719" s="11"/>
      <c r="Y719" s="23"/>
      <c r="Z719" s="11"/>
      <c r="AA719" s="11"/>
      <c r="AB719" s="11"/>
      <c r="AC719" s="15"/>
      <c r="AD719" s="11"/>
      <c r="AE719" s="11"/>
      <c r="AF719" s="11" t="s">
        <v>4816</v>
      </c>
      <c r="AG719" s="8">
        <f>'Disponibilidad en canales comer'!M558</f>
        <v>0</v>
      </c>
      <c r="AH719" s="8">
        <f>COUNTIF('Composición de COMBOS'!B:B,A719)</f>
        <v>0</v>
      </c>
      <c r="AI719" s="8">
        <v>1.0</v>
      </c>
      <c r="AJ719" s="8">
        <v>1.0</v>
      </c>
      <c r="AK719" s="8" t="s">
        <v>75</v>
      </c>
      <c r="AL719" s="17">
        <v>2.3</v>
      </c>
      <c r="AM719" s="17">
        <v>57.5</v>
      </c>
      <c r="AN719" s="17">
        <v>27.0</v>
      </c>
      <c r="AO719" s="17">
        <v>47.0</v>
      </c>
      <c r="AP719" s="19">
        <v>0.0</v>
      </c>
      <c r="AQ719" s="19">
        <v>0.0</v>
      </c>
      <c r="AR719" s="19">
        <v>0.0</v>
      </c>
      <c r="AS719" s="19">
        <v>0.0</v>
      </c>
      <c r="AT719" s="17">
        <v>2.8</v>
      </c>
      <c r="AU719" s="17">
        <v>56.8</v>
      </c>
      <c r="AV719" s="17">
        <v>26.7</v>
      </c>
      <c r="AW719" s="17">
        <v>26.4</v>
      </c>
      <c r="AX719" s="17">
        <f t="shared" si="3"/>
        <v>8.0074368</v>
      </c>
      <c r="AY719" s="17">
        <v>0.0</v>
      </c>
      <c r="AZ719" s="17">
        <v>0.0</v>
      </c>
      <c r="BA719" s="17">
        <v>0.0</v>
      </c>
      <c r="BB719" s="17">
        <v>0.0</v>
      </c>
      <c r="BC719" s="17">
        <f t="shared" ref="BC719:BC741" si="14">(AZ719*BB719*BA719)/5000</f>
        <v>0</v>
      </c>
      <c r="BD719" s="8" t="s">
        <v>76</v>
      </c>
      <c r="BE719" s="22" t="s">
        <v>4817</v>
      </c>
    </row>
    <row r="720" ht="15.75" customHeight="1">
      <c r="A720" s="8">
        <v>9000002.0</v>
      </c>
      <c r="B720" s="8" t="s">
        <v>4818</v>
      </c>
      <c r="C720" s="8">
        <v>9.0</v>
      </c>
      <c r="D720" s="8" t="s">
        <v>4807</v>
      </c>
      <c r="E720" s="8">
        <v>2.0</v>
      </c>
      <c r="F720" s="8" t="s">
        <v>4808</v>
      </c>
      <c r="G720" s="8">
        <v>2.0</v>
      </c>
      <c r="H720" s="8" t="s">
        <v>4809</v>
      </c>
      <c r="I720" s="8">
        <v>5526.0</v>
      </c>
      <c r="J720" s="8">
        <v>7.501409055262E12</v>
      </c>
      <c r="K720" s="8">
        <v>5526.0</v>
      </c>
      <c r="L720" s="8" t="s">
        <v>4819</v>
      </c>
      <c r="M720" s="26" t="s">
        <v>4820</v>
      </c>
      <c r="N720" s="11">
        <f t="shared" si="1"/>
        <v>28</v>
      </c>
      <c r="O720" s="8" t="s">
        <v>4593</v>
      </c>
      <c r="P720" s="8" t="s">
        <v>4812</v>
      </c>
      <c r="Q720" s="29"/>
      <c r="R720" s="12">
        <f t="shared" si="10"/>
        <v>0</v>
      </c>
      <c r="S720" s="8" t="s">
        <v>68</v>
      </c>
      <c r="T720" s="9" t="s">
        <v>4813</v>
      </c>
      <c r="U720" s="9" t="s">
        <v>4814</v>
      </c>
      <c r="V720" s="13">
        <v>45265.0</v>
      </c>
      <c r="W720" s="8" t="s">
        <v>4821</v>
      </c>
      <c r="X720" s="11"/>
      <c r="Y720" s="23"/>
      <c r="Z720" s="11"/>
      <c r="AA720" s="11"/>
      <c r="AB720" s="11"/>
      <c r="AC720" s="15"/>
      <c r="AD720" s="11"/>
      <c r="AE720" s="11"/>
      <c r="AF720" s="11" t="s">
        <v>4822</v>
      </c>
      <c r="AG720" s="8">
        <f>'Disponibilidad en canales comer'!M559</f>
        <v>0</v>
      </c>
      <c r="AH720" s="8">
        <f>COUNTIF('Composición de COMBOS'!B:B,A720)</f>
        <v>0</v>
      </c>
      <c r="AI720" s="8">
        <v>1.0</v>
      </c>
      <c r="AJ720" s="8">
        <v>1.0</v>
      </c>
      <c r="AK720" s="8" t="s">
        <v>75</v>
      </c>
      <c r="AL720" s="17">
        <v>2.3</v>
      </c>
      <c r="AM720" s="17">
        <v>57.5</v>
      </c>
      <c r="AN720" s="17">
        <v>27.0</v>
      </c>
      <c r="AO720" s="17">
        <v>47.0</v>
      </c>
      <c r="AP720" s="19">
        <v>0.0</v>
      </c>
      <c r="AQ720" s="19">
        <v>0.0</v>
      </c>
      <c r="AR720" s="19">
        <v>0.0</v>
      </c>
      <c r="AS720" s="19">
        <v>0.0</v>
      </c>
      <c r="AT720" s="17">
        <v>2.8</v>
      </c>
      <c r="AU720" s="17">
        <v>56.8</v>
      </c>
      <c r="AV720" s="17">
        <v>26.7</v>
      </c>
      <c r="AW720" s="17">
        <v>26.4</v>
      </c>
      <c r="AX720" s="17">
        <f t="shared" si="3"/>
        <v>8.0074368</v>
      </c>
      <c r="AY720" s="17">
        <v>0.0</v>
      </c>
      <c r="AZ720" s="17">
        <v>0.0</v>
      </c>
      <c r="BA720" s="17">
        <v>0.0</v>
      </c>
      <c r="BB720" s="17">
        <v>0.0</v>
      </c>
      <c r="BC720" s="17">
        <f t="shared" si="14"/>
        <v>0</v>
      </c>
      <c r="BD720" s="8" t="s">
        <v>76</v>
      </c>
      <c r="BE720" s="22" t="s">
        <v>4823</v>
      </c>
    </row>
    <row r="721" ht="15.75" customHeight="1">
      <c r="A721" s="8">
        <v>9000003.0</v>
      </c>
      <c r="B721" s="8" t="s">
        <v>4824</v>
      </c>
      <c r="C721" s="8">
        <v>9.0</v>
      </c>
      <c r="D721" s="8" t="s">
        <v>4807</v>
      </c>
      <c r="E721" s="8">
        <v>2.0</v>
      </c>
      <c r="F721" s="8" t="s">
        <v>4808</v>
      </c>
      <c r="G721" s="8">
        <v>2.0</v>
      </c>
      <c r="H721" s="8" t="s">
        <v>4809</v>
      </c>
      <c r="I721" s="8">
        <v>5503.0</v>
      </c>
      <c r="J721" s="47">
        <v>7.501409005038E12</v>
      </c>
      <c r="K721" s="8">
        <v>5503.0</v>
      </c>
      <c r="L721" s="8" t="s">
        <v>4825</v>
      </c>
      <c r="M721" s="26" t="s">
        <v>4826</v>
      </c>
      <c r="N721" s="11">
        <f t="shared" si="1"/>
        <v>28</v>
      </c>
      <c r="O721" s="8" t="s">
        <v>4593</v>
      </c>
      <c r="P721" s="8" t="s">
        <v>4812</v>
      </c>
      <c r="Q721" s="12">
        <v>265.0</v>
      </c>
      <c r="R721" s="12">
        <f t="shared" si="10"/>
        <v>307.4</v>
      </c>
      <c r="S721" s="8" t="s">
        <v>68</v>
      </c>
      <c r="T721" s="9" t="s">
        <v>4813</v>
      </c>
      <c r="U721" s="9" t="s">
        <v>4814</v>
      </c>
      <c r="V721" s="13">
        <v>45226.0</v>
      </c>
      <c r="W721" s="8" t="s">
        <v>4827</v>
      </c>
      <c r="X721" s="11"/>
      <c r="Y721" s="23"/>
      <c r="Z721" s="11"/>
      <c r="AA721" s="11" t="s">
        <v>4827</v>
      </c>
      <c r="AB721" s="11"/>
      <c r="AC721" s="15" t="s">
        <v>4828</v>
      </c>
      <c r="AD721" s="11"/>
      <c r="AE721" s="11"/>
      <c r="AF721" s="11" t="s">
        <v>4829</v>
      </c>
      <c r="AG721" s="8">
        <f>'Disponibilidad en canales comer'!M560</f>
        <v>3</v>
      </c>
      <c r="AH721" s="8">
        <f>COUNTIF('Composición de COMBOS'!B:B,A721)</f>
        <v>0</v>
      </c>
      <c r="AI721" s="8">
        <v>1.0</v>
      </c>
      <c r="AJ721" s="8">
        <v>1.0</v>
      </c>
      <c r="AK721" s="8" t="s">
        <v>75</v>
      </c>
      <c r="AL721" s="17">
        <v>1.8</v>
      </c>
      <c r="AM721" s="17">
        <v>58.0</v>
      </c>
      <c r="AN721" s="17">
        <v>25.0</v>
      </c>
      <c r="AO721" s="17">
        <v>45.5</v>
      </c>
      <c r="AP721" s="19">
        <v>0.0</v>
      </c>
      <c r="AQ721" s="19">
        <v>0.0</v>
      </c>
      <c r="AR721" s="19">
        <v>0.0</v>
      </c>
      <c r="AS721" s="19">
        <v>0.0</v>
      </c>
      <c r="AT721" s="17">
        <v>2.3</v>
      </c>
      <c r="AU721" s="17">
        <v>52.9</v>
      </c>
      <c r="AV721" s="17">
        <v>25.9</v>
      </c>
      <c r="AW721" s="17">
        <v>24.9</v>
      </c>
      <c r="AX721" s="17">
        <f t="shared" si="3"/>
        <v>6.8231478</v>
      </c>
      <c r="AY721" s="17">
        <v>0.0</v>
      </c>
      <c r="AZ721" s="17">
        <v>0.0</v>
      </c>
      <c r="BA721" s="17">
        <v>0.0</v>
      </c>
      <c r="BB721" s="17">
        <v>0.0</v>
      </c>
      <c r="BC721" s="17">
        <f t="shared" si="14"/>
        <v>0</v>
      </c>
      <c r="BD721" s="8" t="s">
        <v>76</v>
      </c>
      <c r="BE721" s="22" t="s">
        <v>4830</v>
      </c>
    </row>
    <row r="722" ht="15.75" customHeight="1">
      <c r="A722" s="8">
        <v>9000004.0</v>
      </c>
      <c r="B722" s="8" t="s">
        <v>4831</v>
      </c>
      <c r="C722" s="8">
        <v>9.0</v>
      </c>
      <c r="D722" s="8" t="s">
        <v>4807</v>
      </c>
      <c r="E722" s="8">
        <v>2.0</v>
      </c>
      <c r="F722" s="8" t="s">
        <v>4808</v>
      </c>
      <c r="G722" s="8">
        <v>2.0</v>
      </c>
      <c r="H722" s="8" t="s">
        <v>4809</v>
      </c>
      <c r="I722" s="8">
        <v>5528.0</v>
      </c>
      <c r="J722" s="47">
        <v>7.501409055286E12</v>
      </c>
      <c r="K722" s="8">
        <v>5528.0</v>
      </c>
      <c r="L722" s="8" t="s">
        <v>4832</v>
      </c>
      <c r="M722" s="26" t="s">
        <v>4833</v>
      </c>
      <c r="N722" s="11">
        <f t="shared" si="1"/>
        <v>19</v>
      </c>
      <c r="O722" s="8" t="s">
        <v>4593</v>
      </c>
      <c r="P722" s="8" t="s">
        <v>4812</v>
      </c>
      <c r="Q722" s="12">
        <v>450.0</v>
      </c>
      <c r="R722" s="12">
        <f t="shared" si="10"/>
        <v>522</v>
      </c>
      <c r="S722" s="8" t="s">
        <v>68</v>
      </c>
      <c r="T722" s="9" t="s">
        <v>4813</v>
      </c>
      <c r="U722" s="9" t="s">
        <v>4814</v>
      </c>
      <c r="V722" s="13">
        <v>45226.0</v>
      </c>
      <c r="W722" s="8" t="s">
        <v>4834</v>
      </c>
      <c r="X722" s="11"/>
      <c r="Y722" s="14" t="s">
        <v>4835</v>
      </c>
      <c r="Z722" s="11"/>
      <c r="AA722" s="11"/>
      <c r="AB722" s="11"/>
      <c r="AC722" s="15" t="s">
        <v>4836</v>
      </c>
      <c r="AD722" s="11"/>
      <c r="AE722" s="11"/>
      <c r="AF722" s="11" t="s">
        <v>4837</v>
      </c>
      <c r="AG722" s="8">
        <f>'Disponibilidad en canales comer'!M561</f>
        <v>2</v>
      </c>
      <c r="AH722" s="8">
        <f>COUNTIF('Composición de COMBOS'!B:B,A722)</f>
        <v>3</v>
      </c>
      <c r="AI722" s="8">
        <v>1.0</v>
      </c>
      <c r="AJ722" s="8">
        <v>1.0</v>
      </c>
      <c r="AK722" s="8" t="s">
        <v>75</v>
      </c>
      <c r="AL722" s="17">
        <v>3.0</v>
      </c>
      <c r="AM722" s="17">
        <v>102.0</v>
      </c>
      <c r="AN722" s="17">
        <v>43.5</v>
      </c>
      <c r="AO722" s="17">
        <v>85.0</v>
      </c>
      <c r="AP722" s="19">
        <v>0.0</v>
      </c>
      <c r="AQ722" s="19">
        <v>0.0</v>
      </c>
      <c r="AR722" s="19">
        <v>0.0</v>
      </c>
      <c r="AS722" s="19">
        <v>0.0</v>
      </c>
      <c r="AT722" s="17">
        <v>3.5</v>
      </c>
      <c r="AU722" s="17">
        <v>60.2</v>
      </c>
      <c r="AV722" s="17">
        <v>29.5</v>
      </c>
      <c r="AW722" s="17">
        <v>26.5</v>
      </c>
      <c r="AX722" s="17">
        <f t="shared" si="3"/>
        <v>9.41227</v>
      </c>
      <c r="AY722" s="17">
        <v>0.0</v>
      </c>
      <c r="AZ722" s="17">
        <v>0.0</v>
      </c>
      <c r="BA722" s="17">
        <v>0.0</v>
      </c>
      <c r="BB722" s="17">
        <v>0.0</v>
      </c>
      <c r="BC722" s="17">
        <f t="shared" si="14"/>
        <v>0</v>
      </c>
      <c r="BD722" s="8" t="s">
        <v>76</v>
      </c>
      <c r="BE722" s="22" t="s">
        <v>4838</v>
      </c>
    </row>
    <row r="723" ht="15.75" customHeight="1">
      <c r="A723" s="8">
        <v>9000005.0</v>
      </c>
      <c r="B723" s="8" t="s">
        <v>4839</v>
      </c>
      <c r="C723" s="8">
        <v>9.0</v>
      </c>
      <c r="D723" s="8" t="s">
        <v>4807</v>
      </c>
      <c r="E723" s="8">
        <v>2.0</v>
      </c>
      <c r="F723" s="8" t="s">
        <v>4808</v>
      </c>
      <c r="G723" s="8">
        <v>2.0</v>
      </c>
      <c r="H723" s="8" t="s">
        <v>4809</v>
      </c>
      <c r="I723" s="8">
        <v>5528.0</v>
      </c>
      <c r="J723" s="47">
        <v>7.501409055286E12</v>
      </c>
      <c r="K723" s="8">
        <v>5528.0</v>
      </c>
      <c r="L723" s="8" t="s">
        <v>4840</v>
      </c>
      <c r="M723" s="26" t="s">
        <v>4841</v>
      </c>
      <c r="N723" s="11">
        <f t="shared" si="1"/>
        <v>15</v>
      </c>
      <c r="O723" s="8" t="s">
        <v>4593</v>
      </c>
      <c r="P723" s="8" t="s">
        <v>4812</v>
      </c>
      <c r="Q723" s="12">
        <v>450.0</v>
      </c>
      <c r="R723" s="12">
        <f t="shared" si="10"/>
        <v>522</v>
      </c>
      <c r="S723" s="8" t="s">
        <v>68</v>
      </c>
      <c r="T723" s="9" t="s">
        <v>4813</v>
      </c>
      <c r="U723" s="9" t="s">
        <v>4814</v>
      </c>
      <c r="V723" s="13">
        <v>45226.0</v>
      </c>
      <c r="W723" s="8" t="s">
        <v>4842</v>
      </c>
      <c r="X723" s="11"/>
      <c r="Y723" s="14" t="s">
        <v>4835</v>
      </c>
      <c r="Z723" s="11"/>
      <c r="AA723" s="11" t="s">
        <v>4842</v>
      </c>
      <c r="AB723" s="11"/>
      <c r="AC723" s="15" t="s">
        <v>4843</v>
      </c>
      <c r="AD723" s="11"/>
      <c r="AE723" s="11"/>
      <c r="AF723" s="11" t="s">
        <v>4837</v>
      </c>
      <c r="AG723" s="8">
        <f>'Disponibilidad en canales comer'!M562</f>
        <v>3</v>
      </c>
      <c r="AH723" s="8">
        <f>COUNTIF('Composición de COMBOS'!B:B,A723)</f>
        <v>2</v>
      </c>
      <c r="AI723" s="8">
        <v>1.0</v>
      </c>
      <c r="AJ723" s="8">
        <v>1.0</v>
      </c>
      <c r="AK723" s="8" t="s">
        <v>75</v>
      </c>
      <c r="AL723" s="17">
        <v>3.0</v>
      </c>
      <c r="AM723" s="17">
        <v>102.0</v>
      </c>
      <c r="AN723" s="17">
        <v>43.5</v>
      </c>
      <c r="AO723" s="17">
        <v>85.0</v>
      </c>
      <c r="AP723" s="19">
        <v>0.0</v>
      </c>
      <c r="AQ723" s="19">
        <v>0.0</v>
      </c>
      <c r="AR723" s="19">
        <v>0.0</v>
      </c>
      <c r="AS723" s="19">
        <v>0.0</v>
      </c>
      <c r="AT723" s="17">
        <v>3.5</v>
      </c>
      <c r="AU723" s="17">
        <v>60.2</v>
      </c>
      <c r="AV723" s="17">
        <v>29.5</v>
      </c>
      <c r="AW723" s="17">
        <v>26.5</v>
      </c>
      <c r="AX723" s="17">
        <f t="shared" si="3"/>
        <v>9.41227</v>
      </c>
      <c r="AY723" s="17">
        <v>0.0</v>
      </c>
      <c r="AZ723" s="17">
        <v>0.0</v>
      </c>
      <c r="BA723" s="17">
        <v>0.0</v>
      </c>
      <c r="BB723" s="17">
        <v>0.0</v>
      </c>
      <c r="BC723" s="17">
        <f t="shared" si="14"/>
        <v>0</v>
      </c>
      <c r="BD723" s="8" t="s">
        <v>76</v>
      </c>
      <c r="BE723" s="22" t="s">
        <v>4844</v>
      </c>
    </row>
    <row r="724" ht="15.75" customHeight="1">
      <c r="A724" s="8">
        <v>9000006.0</v>
      </c>
      <c r="B724" s="8" t="s">
        <v>4845</v>
      </c>
      <c r="C724" s="8">
        <v>9.0</v>
      </c>
      <c r="D724" s="8" t="s">
        <v>4807</v>
      </c>
      <c r="E724" s="8">
        <v>2.0</v>
      </c>
      <c r="F724" s="8" t="s">
        <v>4808</v>
      </c>
      <c r="G724" s="8">
        <v>2.0</v>
      </c>
      <c r="H724" s="8" t="s">
        <v>4809</v>
      </c>
      <c r="I724" s="8">
        <v>5503.0</v>
      </c>
      <c r="J724" s="47">
        <v>7.501409005038E12</v>
      </c>
      <c r="K724" s="8">
        <v>5503.0</v>
      </c>
      <c r="L724" s="8" t="s">
        <v>4846</v>
      </c>
      <c r="M724" s="26" t="s">
        <v>4847</v>
      </c>
      <c r="N724" s="11">
        <f t="shared" si="1"/>
        <v>27</v>
      </c>
      <c r="O724" s="8" t="s">
        <v>4593</v>
      </c>
      <c r="P724" s="8" t="s">
        <v>4812</v>
      </c>
      <c r="Q724" s="12">
        <v>265.0</v>
      </c>
      <c r="R724" s="12">
        <f t="shared" si="10"/>
        <v>307.4</v>
      </c>
      <c r="S724" s="8" t="s">
        <v>68</v>
      </c>
      <c r="T724" s="9" t="s">
        <v>4813</v>
      </c>
      <c r="U724" s="9" t="s">
        <v>4814</v>
      </c>
      <c r="V724" s="13">
        <v>45226.0</v>
      </c>
      <c r="W724" s="8" t="s">
        <v>4848</v>
      </c>
      <c r="X724" s="11"/>
      <c r="Y724" s="23"/>
      <c r="Z724" s="11"/>
      <c r="AA724" s="11"/>
      <c r="AB724" s="11"/>
      <c r="AC724" s="15"/>
      <c r="AD724" s="11"/>
      <c r="AE724" s="11"/>
      <c r="AF724" s="11" t="s">
        <v>4829</v>
      </c>
      <c r="AG724" s="8">
        <f>'Disponibilidad en canales comer'!M563</f>
        <v>0</v>
      </c>
      <c r="AH724" s="8">
        <f>COUNTIF('Composición de COMBOS'!B:B,A724)</f>
        <v>0</v>
      </c>
      <c r="AI724" s="8">
        <v>1.0</v>
      </c>
      <c r="AJ724" s="8">
        <v>1.0</v>
      </c>
      <c r="AK724" s="8" t="s">
        <v>75</v>
      </c>
      <c r="AL724" s="17">
        <v>1.8</v>
      </c>
      <c r="AM724" s="17">
        <v>58.0</v>
      </c>
      <c r="AN724" s="17">
        <v>25.0</v>
      </c>
      <c r="AO724" s="17">
        <v>45.5</v>
      </c>
      <c r="AP724" s="19">
        <v>0.0</v>
      </c>
      <c r="AQ724" s="19">
        <v>0.0</v>
      </c>
      <c r="AR724" s="19">
        <v>0.0</v>
      </c>
      <c r="AS724" s="19">
        <v>0.0</v>
      </c>
      <c r="AT724" s="17">
        <v>2.3</v>
      </c>
      <c r="AU724" s="17">
        <v>52.9</v>
      </c>
      <c r="AV724" s="17">
        <v>25.9</v>
      </c>
      <c r="AW724" s="17">
        <v>24.9</v>
      </c>
      <c r="AX724" s="17">
        <f t="shared" si="3"/>
        <v>6.8231478</v>
      </c>
      <c r="AY724" s="17">
        <v>0.0</v>
      </c>
      <c r="AZ724" s="17">
        <v>0.0</v>
      </c>
      <c r="BA724" s="17">
        <v>0.0</v>
      </c>
      <c r="BB724" s="17">
        <v>0.0</v>
      </c>
      <c r="BC724" s="17">
        <f t="shared" si="14"/>
        <v>0</v>
      </c>
      <c r="BD724" s="8" t="s">
        <v>76</v>
      </c>
      <c r="BE724" s="22" t="s">
        <v>4849</v>
      </c>
    </row>
    <row r="725" ht="15.75" customHeight="1">
      <c r="A725" s="8">
        <v>9000007.0</v>
      </c>
      <c r="B725" s="8" t="s">
        <v>4850</v>
      </c>
      <c r="C725" s="8">
        <v>9.0</v>
      </c>
      <c r="D725" s="8" t="s">
        <v>4807</v>
      </c>
      <c r="E725" s="8">
        <v>2.0</v>
      </c>
      <c r="F725" s="8" t="s">
        <v>4808</v>
      </c>
      <c r="G725" s="8">
        <v>2.0</v>
      </c>
      <c r="H725" s="8" t="s">
        <v>4809</v>
      </c>
      <c r="I725" s="8">
        <v>5503.0</v>
      </c>
      <c r="J725" s="47">
        <v>7.501409005038E12</v>
      </c>
      <c r="K725" s="8">
        <v>5503.0</v>
      </c>
      <c r="L725" s="8" t="s">
        <v>4851</v>
      </c>
      <c r="M725" s="26" t="s">
        <v>4852</v>
      </c>
      <c r="N725" s="11">
        <f t="shared" si="1"/>
        <v>24</v>
      </c>
      <c r="O725" s="8" t="s">
        <v>4593</v>
      </c>
      <c r="P725" s="8" t="s">
        <v>4812</v>
      </c>
      <c r="Q725" s="12">
        <v>265.0</v>
      </c>
      <c r="R725" s="12">
        <f t="shared" si="10"/>
        <v>307.4</v>
      </c>
      <c r="S725" s="8" t="s">
        <v>68</v>
      </c>
      <c r="T725" s="9" t="s">
        <v>4813</v>
      </c>
      <c r="U725" s="9" t="s">
        <v>4814</v>
      </c>
      <c r="V725" s="13">
        <v>45226.0</v>
      </c>
      <c r="W725" s="8" t="s">
        <v>4853</v>
      </c>
      <c r="X725" s="11"/>
      <c r="Y725" s="23"/>
      <c r="Z725" s="11"/>
      <c r="AA725" s="11"/>
      <c r="AB725" s="11"/>
      <c r="AC725" s="15" t="s">
        <v>4854</v>
      </c>
      <c r="AD725" s="11"/>
      <c r="AE725" s="11"/>
      <c r="AF725" s="11" t="s">
        <v>4829</v>
      </c>
      <c r="AG725" s="8">
        <f>'Disponibilidad en canales comer'!M564</f>
        <v>2</v>
      </c>
      <c r="AH725" s="8">
        <f>COUNTIF('Composición de COMBOS'!B:B,A725)</f>
        <v>0</v>
      </c>
      <c r="AI725" s="8">
        <v>1.0</v>
      </c>
      <c r="AJ725" s="8">
        <v>1.0</v>
      </c>
      <c r="AK725" s="8" t="s">
        <v>75</v>
      </c>
      <c r="AL725" s="17">
        <v>1.8</v>
      </c>
      <c r="AM725" s="17">
        <v>58.0</v>
      </c>
      <c r="AN725" s="17">
        <v>25.0</v>
      </c>
      <c r="AO725" s="17">
        <v>45.5</v>
      </c>
      <c r="AP725" s="19">
        <v>0.0</v>
      </c>
      <c r="AQ725" s="19">
        <v>0.0</v>
      </c>
      <c r="AR725" s="19">
        <v>0.0</v>
      </c>
      <c r="AS725" s="19">
        <v>0.0</v>
      </c>
      <c r="AT725" s="17">
        <v>2.3</v>
      </c>
      <c r="AU725" s="17">
        <v>52.9</v>
      </c>
      <c r="AV725" s="17">
        <v>25.9</v>
      </c>
      <c r="AW725" s="17">
        <v>24.9</v>
      </c>
      <c r="AX725" s="17">
        <f t="shared" si="3"/>
        <v>6.8231478</v>
      </c>
      <c r="AY725" s="17">
        <v>0.0</v>
      </c>
      <c r="AZ725" s="17">
        <v>0.0</v>
      </c>
      <c r="BA725" s="17">
        <v>0.0</v>
      </c>
      <c r="BB725" s="17">
        <v>0.0</v>
      </c>
      <c r="BC725" s="17">
        <f t="shared" si="14"/>
        <v>0</v>
      </c>
      <c r="BD725" s="8" t="s">
        <v>76</v>
      </c>
      <c r="BE725" s="22" t="s">
        <v>4855</v>
      </c>
    </row>
    <row r="726" ht="15.75" customHeight="1">
      <c r="A726" s="8">
        <v>9000008.0</v>
      </c>
      <c r="B726" s="8" t="s">
        <v>4856</v>
      </c>
      <c r="C726" s="8">
        <v>9.0</v>
      </c>
      <c r="D726" s="8" t="s">
        <v>4807</v>
      </c>
      <c r="E726" s="8">
        <v>2.0</v>
      </c>
      <c r="F726" s="8" t="s">
        <v>4808</v>
      </c>
      <c r="G726" s="8">
        <v>2.0</v>
      </c>
      <c r="H726" s="8" t="s">
        <v>4809</v>
      </c>
      <c r="I726" s="8">
        <v>5503.0</v>
      </c>
      <c r="J726" s="47">
        <v>7.501409005038E12</v>
      </c>
      <c r="K726" s="8">
        <v>5503.0</v>
      </c>
      <c r="L726" s="8" t="s">
        <v>4857</v>
      </c>
      <c r="M726" s="26" t="s">
        <v>4858</v>
      </c>
      <c r="N726" s="11">
        <f t="shared" si="1"/>
        <v>24</v>
      </c>
      <c r="O726" s="8" t="s">
        <v>4593</v>
      </c>
      <c r="P726" s="8" t="s">
        <v>4812</v>
      </c>
      <c r="Q726" s="12">
        <v>265.0</v>
      </c>
      <c r="R726" s="12">
        <f t="shared" si="10"/>
        <v>307.4</v>
      </c>
      <c r="S726" s="8" t="s">
        <v>68</v>
      </c>
      <c r="T726" s="9" t="s">
        <v>4813</v>
      </c>
      <c r="U726" s="9" t="s">
        <v>4814</v>
      </c>
      <c r="V726" s="13">
        <v>45226.0</v>
      </c>
      <c r="W726" s="8" t="s">
        <v>4859</v>
      </c>
      <c r="X726" s="11"/>
      <c r="Y726" s="23"/>
      <c r="Z726" s="11"/>
      <c r="AA726" s="11"/>
      <c r="AB726" s="11"/>
      <c r="AC726" s="15"/>
      <c r="AD726" s="11"/>
      <c r="AE726" s="11"/>
      <c r="AF726" s="11" t="s">
        <v>4829</v>
      </c>
      <c r="AG726" s="8">
        <f>'Disponibilidad en canales comer'!M565</f>
        <v>0</v>
      </c>
      <c r="AH726" s="8">
        <f>COUNTIF('Composición de COMBOS'!B:B,A726)</f>
        <v>0</v>
      </c>
      <c r="AI726" s="8">
        <v>1.0</v>
      </c>
      <c r="AJ726" s="8">
        <v>1.0</v>
      </c>
      <c r="AK726" s="8" t="s">
        <v>75</v>
      </c>
      <c r="AL726" s="17">
        <v>1.8</v>
      </c>
      <c r="AM726" s="17">
        <v>58.0</v>
      </c>
      <c r="AN726" s="17">
        <v>25.0</v>
      </c>
      <c r="AO726" s="17">
        <v>45.5</v>
      </c>
      <c r="AP726" s="19">
        <v>0.0</v>
      </c>
      <c r="AQ726" s="19">
        <v>0.0</v>
      </c>
      <c r="AR726" s="19">
        <v>0.0</v>
      </c>
      <c r="AS726" s="19">
        <v>0.0</v>
      </c>
      <c r="AT726" s="17">
        <v>2.3</v>
      </c>
      <c r="AU726" s="17">
        <v>52.9</v>
      </c>
      <c r="AV726" s="17">
        <v>25.9</v>
      </c>
      <c r="AW726" s="17">
        <v>24.9</v>
      </c>
      <c r="AX726" s="17">
        <f t="shared" si="3"/>
        <v>6.8231478</v>
      </c>
      <c r="AY726" s="17">
        <v>0.0</v>
      </c>
      <c r="AZ726" s="17">
        <v>0.0</v>
      </c>
      <c r="BA726" s="17">
        <v>0.0</v>
      </c>
      <c r="BB726" s="17">
        <v>0.0</v>
      </c>
      <c r="BC726" s="17">
        <f t="shared" si="14"/>
        <v>0</v>
      </c>
      <c r="BD726" s="8" t="s">
        <v>76</v>
      </c>
      <c r="BE726" s="22" t="s">
        <v>4860</v>
      </c>
    </row>
    <row r="727" ht="15.75" customHeight="1">
      <c r="A727" s="8">
        <v>9000009.0</v>
      </c>
      <c r="B727" s="8" t="s">
        <v>4861</v>
      </c>
      <c r="C727" s="8">
        <v>9.0</v>
      </c>
      <c r="D727" s="8" t="s">
        <v>4807</v>
      </c>
      <c r="E727" s="8">
        <v>2.0</v>
      </c>
      <c r="F727" s="8" t="s">
        <v>4808</v>
      </c>
      <c r="G727" s="8">
        <v>2.0</v>
      </c>
      <c r="H727" s="8" t="s">
        <v>4809</v>
      </c>
      <c r="I727" s="8">
        <v>5501.0</v>
      </c>
      <c r="J727" s="8">
        <v>7.501409005014E12</v>
      </c>
      <c r="K727" s="8">
        <v>5501.0</v>
      </c>
      <c r="L727" s="8" t="s">
        <v>4862</v>
      </c>
      <c r="M727" s="26" t="s">
        <v>4863</v>
      </c>
      <c r="N727" s="11">
        <f t="shared" si="1"/>
        <v>29</v>
      </c>
      <c r="O727" s="8" t="s">
        <v>4593</v>
      </c>
      <c r="P727" s="8" t="s">
        <v>4812</v>
      </c>
      <c r="Q727" s="12">
        <v>215.0</v>
      </c>
      <c r="R727" s="12">
        <f t="shared" si="10"/>
        <v>249.4</v>
      </c>
      <c r="S727" s="8" t="s">
        <v>68</v>
      </c>
      <c r="T727" s="9" t="s">
        <v>4813</v>
      </c>
      <c r="U727" s="9" t="s">
        <v>4814</v>
      </c>
      <c r="V727" s="13">
        <v>45226.0</v>
      </c>
      <c r="W727" s="8" t="s">
        <v>4864</v>
      </c>
      <c r="X727" s="11"/>
      <c r="Y727" s="14" t="s">
        <v>4865</v>
      </c>
      <c r="Z727" s="11"/>
      <c r="AA727" s="11"/>
      <c r="AB727" s="11"/>
      <c r="AC727" s="15" t="s">
        <v>4866</v>
      </c>
      <c r="AD727" s="11"/>
      <c r="AE727" s="11"/>
      <c r="AF727" s="11" t="s">
        <v>4867</v>
      </c>
      <c r="AG727" s="8">
        <f>'Disponibilidad en canales comer'!M566</f>
        <v>2</v>
      </c>
      <c r="AH727" s="8">
        <f>COUNTIF('Composición de COMBOS'!B:B,A727)</f>
        <v>2</v>
      </c>
      <c r="AI727" s="8">
        <v>1.0</v>
      </c>
      <c r="AJ727" s="8">
        <v>1.0</v>
      </c>
      <c r="AK727" s="8" t="s">
        <v>75</v>
      </c>
      <c r="AL727" s="17">
        <v>1.3</v>
      </c>
      <c r="AM727" s="17">
        <v>48.5</v>
      </c>
      <c r="AN727" s="17">
        <v>23.0</v>
      </c>
      <c r="AO727" s="17">
        <v>46.5</v>
      </c>
      <c r="AP727" s="19">
        <v>0.0</v>
      </c>
      <c r="AQ727" s="19">
        <v>0.0</v>
      </c>
      <c r="AR727" s="19">
        <v>0.0</v>
      </c>
      <c r="AS727" s="19">
        <v>0.0</v>
      </c>
      <c r="AT727" s="17">
        <v>1.6</v>
      </c>
      <c r="AU727" s="17">
        <v>49.5</v>
      </c>
      <c r="AV727" s="17">
        <v>24.0</v>
      </c>
      <c r="AW727" s="17">
        <v>23.5</v>
      </c>
      <c r="AX727" s="17">
        <f t="shared" si="3"/>
        <v>5.5836</v>
      </c>
      <c r="AY727" s="17">
        <v>0.0</v>
      </c>
      <c r="AZ727" s="17">
        <v>0.0</v>
      </c>
      <c r="BA727" s="17">
        <v>0.0</v>
      </c>
      <c r="BB727" s="17">
        <v>0.0</v>
      </c>
      <c r="BC727" s="17">
        <f t="shared" si="14"/>
        <v>0</v>
      </c>
      <c r="BD727" s="8" t="s">
        <v>76</v>
      </c>
      <c r="BE727" s="22" t="s">
        <v>4868</v>
      </c>
    </row>
    <row r="728" ht="15.75" customHeight="1">
      <c r="A728" s="8">
        <v>9000010.0</v>
      </c>
      <c r="B728" s="8" t="s">
        <v>4869</v>
      </c>
      <c r="C728" s="8">
        <v>9.0</v>
      </c>
      <c r="D728" s="8" t="s">
        <v>4807</v>
      </c>
      <c r="E728" s="8">
        <v>2.0</v>
      </c>
      <c r="F728" s="8" t="s">
        <v>4808</v>
      </c>
      <c r="G728" s="8">
        <v>2.0</v>
      </c>
      <c r="H728" s="8" t="s">
        <v>4809</v>
      </c>
      <c r="I728" s="8">
        <v>5504.0</v>
      </c>
      <c r="J728" s="8">
        <v>7.501409005045E12</v>
      </c>
      <c r="K728" s="8">
        <v>5504.0</v>
      </c>
      <c r="L728" s="8" t="s">
        <v>4870</v>
      </c>
      <c r="M728" s="26" t="s">
        <v>4871</v>
      </c>
      <c r="N728" s="11">
        <f t="shared" si="1"/>
        <v>22</v>
      </c>
      <c r="O728" s="8" t="s">
        <v>4593</v>
      </c>
      <c r="P728" s="8" t="s">
        <v>4812</v>
      </c>
      <c r="Q728" s="12">
        <v>265.0</v>
      </c>
      <c r="R728" s="12">
        <f t="shared" si="10"/>
        <v>307.4</v>
      </c>
      <c r="S728" s="8" t="s">
        <v>68</v>
      </c>
      <c r="T728" s="9" t="s">
        <v>4813</v>
      </c>
      <c r="U728" s="9" t="s">
        <v>4814</v>
      </c>
      <c r="V728" s="13">
        <v>45226.0</v>
      </c>
      <c r="W728" s="8" t="s">
        <v>4872</v>
      </c>
      <c r="X728" s="11"/>
      <c r="Y728" s="14" t="s">
        <v>4873</v>
      </c>
      <c r="Z728" s="11"/>
      <c r="AA728" s="11" t="s">
        <v>4872</v>
      </c>
      <c r="AB728" s="11"/>
      <c r="AC728" s="15" t="s">
        <v>4874</v>
      </c>
      <c r="AD728" s="11"/>
      <c r="AE728" s="11"/>
      <c r="AF728" s="11" t="s">
        <v>4875</v>
      </c>
      <c r="AG728" s="8">
        <f>'Disponibilidad en canales comer'!M567</f>
        <v>3</v>
      </c>
      <c r="AH728" s="8">
        <f>COUNTIF('Composición de COMBOS'!B:B,A728)</f>
        <v>3</v>
      </c>
      <c r="AI728" s="8">
        <v>1.0</v>
      </c>
      <c r="AJ728" s="8">
        <v>1.0</v>
      </c>
      <c r="AK728" s="8" t="s">
        <v>75</v>
      </c>
      <c r="AL728" s="17">
        <v>1.8</v>
      </c>
      <c r="AM728" s="17">
        <v>50.5</v>
      </c>
      <c r="AN728" s="17">
        <v>23.0</v>
      </c>
      <c r="AO728" s="17">
        <v>46.0</v>
      </c>
      <c r="AP728" s="19">
        <v>0.0</v>
      </c>
      <c r="AQ728" s="19">
        <v>0.0</v>
      </c>
      <c r="AR728" s="19">
        <v>0.0</v>
      </c>
      <c r="AS728" s="19">
        <v>0.0</v>
      </c>
      <c r="AT728" s="17">
        <v>2.2</v>
      </c>
      <c r="AU728" s="17">
        <v>49.5</v>
      </c>
      <c r="AV728" s="17">
        <v>23.8</v>
      </c>
      <c r="AW728" s="17">
        <v>23.5</v>
      </c>
      <c r="AX728" s="17">
        <f t="shared" si="3"/>
        <v>5.53707</v>
      </c>
      <c r="AY728" s="17">
        <v>0.0</v>
      </c>
      <c r="AZ728" s="17">
        <v>0.0</v>
      </c>
      <c r="BA728" s="17">
        <v>0.0</v>
      </c>
      <c r="BB728" s="17">
        <v>0.0</v>
      </c>
      <c r="BC728" s="17">
        <f t="shared" si="14"/>
        <v>0</v>
      </c>
      <c r="BD728" s="8" t="s">
        <v>76</v>
      </c>
      <c r="BE728" s="22" t="s">
        <v>4876</v>
      </c>
    </row>
    <row r="729" ht="15.75" customHeight="1">
      <c r="A729" s="8">
        <v>9000011.0</v>
      </c>
      <c r="B729" s="8" t="s">
        <v>4877</v>
      </c>
      <c r="C729" s="8">
        <v>9.0</v>
      </c>
      <c r="D729" s="8" t="s">
        <v>4807</v>
      </c>
      <c r="E729" s="8">
        <v>2.0</v>
      </c>
      <c r="F729" s="8" t="s">
        <v>4808</v>
      </c>
      <c r="G729" s="8">
        <v>2.0</v>
      </c>
      <c r="H729" s="8" t="s">
        <v>4809</v>
      </c>
      <c r="I729" s="8">
        <v>5501.0</v>
      </c>
      <c r="J729" s="8">
        <v>7.501409005014E12</v>
      </c>
      <c r="K729" s="8">
        <v>5501.0</v>
      </c>
      <c r="L729" s="8" t="s">
        <v>4878</v>
      </c>
      <c r="M729" s="26" t="s">
        <v>4879</v>
      </c>
      <c r="N729" s="11">
        <f t="shared" si="1"/>
        <v>27</v>
      </c>
      <c r="O729" s="8" t="s">
        <v>4593</v>
      </c>
      <c r="P729" s="8" t="s">
        <v>4812</v>
      </c>
      <c r="Q729" s="12">
        <v>215.0</v>
      </c>
      <c r="R729" s="12">
        <f t="shared" si="10"/>
        <v>249.4</v>
      </c>
      <c r="S729" s="8" t="s">
        <v>68</v>
      </c>
      <c r="T729" s="9" t="s">
        <v>4813</v>
      </c>
      <c r="U729" s="9" t="s">
        <v>4814</v>
      </c>
      <c r="V729" s="13">
        <v>45226.0</v>
      </c>
      <c r="W729" s="8" t="s">
        <v>4880</v>
      </c>
      <c r="X729" s="11"/>
      <c r="Y729" s="14" t="s">
        <v>4865</v>
      </c>
      <c r="Z729" s="11"/>
      <c r="AA729" s="11"/>
      <c r="AB729" s="11"/>
      <c r="AC729" s="15" t="s">
        <v>4881</v>
      </c>
      <c r="AD729" s="11"/>
      <c r="AE729" s="11"/>
      <c r="AF729" s="11" t="s">
        <v>4867</v>
      </c>
      <c r="AG729" s="8">
        <f>'Disponibilidad en canales comer'!M568</f>
        <v>2</v>
      </c>
      <c r="AH729" s="8">
        <f>COUNTIF('Composición de COMBOS'!B:B,A729)</f>
        <v>1</v>
      </c>
      <c r="AI729" s="8">
        <v>1.0</v>
      </c>
      <c r="AJ729" s="8">
        <v>1.0</v>
      </c>
      <c r="AK729" s="8" t="s">
        <v>75</v>
      </c>
      <c r="AL729" s="17">
        <v>1.3</v>
      </c>
      <c r="AM729" s="17">
        <v>48.5</v>
      </c>
      <c r="AN729" s="17">
        <v>23.0</v>
      </c>
      <c r="AO729" s="17">
        <v>46.5</v>
      </c>
      <c r="AP729" s="19">
        <v>0.0</v>
      </c>
      <c r="AQ729" s="19">
        <v>0.0</v>
      </c>
      <c r="AR729" s="19">
        <v>0.0</v>
      </c>
      <c r="AS729" s="19">
        <v>0.0</v>
      </c>
      <c r="AT729" s="17">
        <v>1.6</v>
      </c>
      <c r="AU729" s="17">
        <v>49.5</v>
      </c>
      <c r="AV729" s="17">
        <v>24.0</v>
      </c>
      <c r="AW729" s="17">
        <v>23.5</v>
      </c>
      <c r="AX729" s="17">
        <f t="shared" si="3"/>
        <v>5.5836</v>
      </c>
      <c r="AY729" s="17">
        <v>0.0</v>
      </c>
      <c r="AZ729" s="17">
        <v>0.0</v>
      </c>
      <c r="BA729" s="17">
        <v>0.0</v>
      </c>
      <c r="BB729" s="17">
        <v>0.0</v>
      </c>
      <c r="BC729" s="17">
        <f t="shared" si="14"/>
        <v>0</v>
      </c>
      <c r="BD729" s="8" t="s">
        <v>76</v>
      </c>
      <c r="BE729" s="22" t="s">
        <v>4882</v>
      </c>
    </row>
    <row r="730" ht="15.75" customHeight="1">
      <c r="A730" s="8">
        <v>9000012.0</v>
      </c>
      <c r="B730" s="8" t="s">
        <v>4883</v>
      </c>
      <c r="C730" s="8">
        <v>9.0</v>
      </c>
      <c r="D730" s="8" t="s">
        <v>4807</v>
      </c>
      <c r="E730" s="8">
        <v>2.0</v>
      </c>
      <c r="F730" s="8" t="s">
        <v>4808</v>
      </c>
      <c r="G730" s="8">
        <v>2.0</v>
      </c>
      <c r="H730" s="8" t="s">
        <v>4809</v>
      </c>
      <c r="I730" s="8">
        <v>5210.0</v>
      </c>
      <c r="J730" s="8">
        <v>7.5014090521E12</v>
      </c>
      <c r="K730" s="8">
        <v>5210.0</v>
      </c>
      <c r="L730" s="8" t="s">
        <v>4884</v>
      </c>
      <c r="M730" s="26" t="s">
        <v>4885</v>
      </c>
      <c r="N730" s="11">
        <f t="shared" si="1"/>
        <v>25</v>
      </c>
      <c r="O730" s="8" t="s">
        <v>4593</v>
      </c>
      <c r="P730" s="8" t="s">
        <v>4812</v>
      </c>
      <c r="Q730" s="12">
        <v>225.0</v>
      </c>
      <c r="R730" s="12">
        <f t="shared" si="10"/>
        <v>261</v>
      </c>
      <c r="S730" s="8" t="s">
        <v>68</v>
      </c>
      <c r="T730" s="9" t="s">
        <v>4813</v>
      </c>
      <c r="U730" s="9" t="s">
        <v>4814</v>
      </c>
      <c r="V730" s="13">
        <v>45226.0</v>
      </c>
      <c r="W730" s="8" t="s">
        <v>4886</v>
      </c>
      <c r="X730" s="11"/>
      <c r="Y730" s="14" t="s">
        <v>4887</v>
      </c>
      <c r="Z730" s="11"/>
      <c r="AA730" s="11"/>
      <c r="AB730" s="11"/>
      <c r="AC730" s="15" t="s">
        <v>4888</v>
      </c>
      <c r="AD730" s="11"/>
      <c r="AE730" s="11"/>
      <c r="AF730" s="11" t="s">
        <v>4889</v>
      </c>
      <c r="AG730" s="8">
        <f>'Disponibilidad en canales comer'!M569</f>
        <v>2</v>
      </c>
      <c r="AH730" s="8">
        <f>COUNTIF('Composición de COMBOS'!B:B,A730)</f>
        <v>3</v>
      </c>
      <c r="AI730" s="8">
        <v>1.0</v>
      </c>
      <c r="AJ730" s="8">
        <v>1.0</v>
      </c>
      <c r="AK730" s="8" t="s">
        <v>75</v>
      </c>
      <c r="AL730" s="17">
        <v>1.41</v>
      </c>
      <c r="AM730" s="17">
        <v>55.0</v>
      </c>
      <c r="AN730" s="17">
        <v>26.0</v>
      </c>
      <c r="AO730" s="17">
        <v>45.2</v>
      </c>
      <c r="AP730" s="19">
        <v>0.0</v>
      </c>
      <c r="AQ730" s="19">
        <v>0.0</v>
      </c>
      <c r="AR730" s="19">
        <v>0.0</v>
      </c>
      <c r="AS730" s="19">
        <v>0.0</v>
      </c>
      <c r="AT730" s="17">
        <v>2.0</v>
      </c>
      <c r="AU730" s="17">
        <v>55.5</v>
      </c>
      <c r="AV730" s="17">
        <v>26.5</v>
      </c>
      <c r="AW730" s="17">
        <v>22.0</v>
      </c>
      <c r="AX730" s="17">
        <f t="shared" si="3"/>
        <v>6.4713</v>
      </c>
      <c r="AY730" s="17">
        <v>0.0</v>
      </c>
      <c r="AZ730" s="17">
        <v>0.0</v>
      </c>
      <c r="BA730" s="17">
        <v>0.0</v>
      </c>
      <c r="BB730" s="17">
        <v>0.0</v>
      </c>
      <c r="BC730" s="17">
        <f t="shared" si="14"/>
        <v>0</v>
      </c>
      <c r="BD730" s="8" t="s">
        <v>76</v>
      </c>
      <c r="BE730" s="22" t="s">
        <v>4890</v>
      </c>
    </row>
    <row r="731" ht="15.75" customHeight="1">
      <c r="A731" s="8">
        <v>9000013.0</v>
      </c>
      <c r="B731" s="8" t="s">
        <v>4891</v>
      </c>
      <c r="C731" s="8">
        <v>9.0</v>
      </c>
      <c r="D731" s="8" t="s">
        <v>4807</v>
      </c>
      <c r="E731" s="8">
        <v>2.0</v>
      </c>
      <c r="F731" s="8" t="s">
        <v>4808</v>
      </c>
      <c r="G731" s="8">
        <v>2.0</v>
      </c>
      <c r="H731" s="8" t="s">
        <v>4809</v>
      </c>
      <c r="I731" s="8">
        <v>5210.0</v>
      </c>
      <c r="J731" s="8">
        <v>7.5014090521E12</v>
      </c>
      <c r="K731" s="8">
        <v>5210.0</v>
      </c>
      <c r="L731" s="8" t="s">
        <v>4892</v>
      </c>
      <c r="M731" s="26" t="s">
        <v>4893</v>
      </c>
      <c r="N731" s="11">
        <f t="shared" si="1"/>
        <v>25</v>
      </c>
      <c r="O731" s="8" t="s">
        <v>4593</v>
      </c>
      <c r="P731" s="8" t="s">
        <v>4812</v>
      </c>
      <c r="Q731" s="12">
        <v>225.0</v>
      </c>
      <c r="R731" s="12">
        <f t="shared" si="10"/>
        <v>261</v>
      </c>
      <c r="S731" s="8" t="s">
        <v>68</v>
      </c>
      <c r="T731" s="9" t="s">
        <v>4813</v>
      </c>
      <c r="U731" s="9" t="s">
        <v>4814</v>
      </c>
      <c r="V731" s="13">
        <v>45226.0</v>
      </c>
      <c r="W731" s="8" t="s">
        <v>4894</v>
      </c>
      <c r="X731" s="11"/>
      <c r="Y731" s="14" t="s">
        <v>4887</v>
      </c>
      <c r="Z731" s="11"/>
      <c r="AA731" s="11"/>
      <c r="AB731" s="11"/>
      <c r="AC731" s="15" t="s">
        <v>4895</v>
      </c>
      <c r="AD731" s="11"/>
      <c r="AE731" s="11"/>
      <c r="AF731" s="11" t="s">
        <v>4889</v>
      </c>
      <c r="AG731" s="8">
        <f>'Disponibilidad en canales comer'!M570</f>
        <v>2</v>
      </c>
      <c r="AH731" s="8">
        <f>COUNTIF('Composición de COMBOS'!B:B,A731)</f>
        <v>0</v>
      </c>
      <c r="AI731" s="8">
        <v>1.0</v>
      </c>
      <c r="AJ731" s="8">
        <v>1.0</v>
      </c>
      <c r="AK731" s="8" t="s">
        <v>75</v>
      </c>
      <c r="AL731" s="17">
        <v>1.41</v>
      </c>
      <c r="AM731" s="17">
        <v>55.0</v>
      </c>
      <c r="AN731" s="17">
        <v>26.0</v>
      </c>
      <c r="AO731" s="17">
        <v>45.2</v>
      </c>
      <c r="AP731" s="19">
        <v>0.0</v>
      </c>
      <c r="AQ731" s="19">
        <v>0.0</v>
      </c>
      <c r="AR731" s="19">
        <v>0.0</v>
      </c>
      <c r="AS731" s="19">
        <v>0.0</v>
      </c>
      <c r="AT731" s="17">
        <v>2.0</v>
      </c>
      <c r="AU731" s="17">
        <v>55.5</v>
      </c>
      <c r="AV731" s="17">
        <v>26.5</v>
      </c>
      <c r="AW731" s="17">
        <v>22.0</v>
      </c>
      <c r="AX731" s="17">
        <f t="shared" si="3"/>
        <v>6.4713</v>
      </c>
      <c r="AY731" s="17">
        <v>0.0</v>
      </c>
      <c r="AZ731" s="17">
        <v>0.0</v>
      </c>
      <c r="BA731" s="17">
        <v>0.0</v>
      </c>
      <c r="BB731" s="17">
        <v>0.0</v>
      </c>
      <c r="BC731" s="17">
        <f t="shared" si="14"/>
        <v>0</v>
      </c>
      <c r="BD731" s="8" t="s">
        <v>76</v>
      </c>
      <c r="BE731" s="22" t="s">
        <v>4896</v>
      </c>
    </row>
    <row r="732" ht="15.75" customHeight="1">
      <c r="A732" s="8">
        <v>9000014.0</v>
      </c>
      <c r="B732" s="8" t="s">
        <v>4897</v>
      </c>
      <c r="C732" s="8">
        <v>9.0</v>
      </c>
      <c r="D732" s="8" t="s">
        <v>4807</v>
      </c>
      <c r="E732" s="8">
        <v>2.0</v>
      </c>
      <c r="F732" s="8" t="s">
        <v>4808</v>
      </c>
      <c r="G732" s="8">
        <v>2.0</v>
      </c>
      <c r="H732" s="8" t="s">
        <v>4809</v>
      </c>
      <c r="I732" s="8">
        <v>5210.0</v>
      </c>
      <c r="J732" s="8">
        <v>7.5014090521E12</v>
      </c>
      <c r="K732" s="8">
        <v>5210.0</v>
      </c>
      <c r="L732" s="8" t="s">
        <v>4898</v>
      </c>
      <c r="M732" s="26" t="s">
        <v>4899</v>
      </c>
      <c r="N732" s="11">
        <f t="shared" si="1"/>
        <v>25</v>
      </c>
      <c r="O732" s="8" t="s">
        <v>4593</v>
      </c>
      <c r="P732" s="8" t="s">
        <v>4812</v>
      </c>
      <c r="Q732" s="12">
        <v>225.0</v>
      </c>
      <c r="R732" s="12">
        <f t="shared" si="10"/>
        <v>261</v>
      </c>
      <c r="S732" s="8" t="s">
        <v>68</v>
      </c>
      <c r="T732" s="9" t="s">
        <v>4813</v>
      </c>
      <c r="U732" s="9" t="s">
        <v>4814</v>
      </c>
      <c r="V732" s="13">
        <v>45226.0</v>
      </c>
      <c r="W732" s="8" t="s">
        <v>4900</v>
      </c>
      <c r="X732" s="11"/>
      <c r="Y732" s="14" t="s">
        <v>4887</v>
      </c>
      <c r="Z732" s="11"/>
      <c r="AA732" s="11" t="s">
        <v>4900</v>
      </c>
      <c r="AB732" s="11"/>
      <c r="AC732" s="15" t="s">
        <v>4901</v>
      </c>
      <c r="AD732" s="11"/>
      <c r="AE732" s="11"/>
      <c r="AF732" s="11" t="s">
        <v>4889</v>
      </c>
      <c r="AG732" s="8">
        <f>'Disponibilidad en canales comer'!M571</f>
        <v>3</v>
      </c>
      <c r="AH732" s="8">
        <f>COUNTIF('Composición de COMBOS'!B:B,A732)</f>
        <v>2</v>
      </c>
      <c r="AI732" s="8">
        <v>1.0</v>
      </c>
      <c r="AJ732" s="8">
        <v>1.0</v>
      </c>
      <c r="AK732" s="8" t="s">
        <v>75</v>
      </c>
      <c r="AL732" s="17">
        <v>1.41</v>
      </c>
      <c r="AM732" s="17">
        <v>55.0</v>
      </c>
      <c r="AN732" s="17">
        <v>26.0</v>
      </c>
      <c r="AO732" s="17">
        <v>45.2</v>
      </c>
      <c r="AP732" s="19">
        <v>0.0</v>
      </c>
      <c r="AQ732" s="19">
        <v>0.0</v>
      </c>
      <c r="AR732" s="19">
        <v>0.0</v>
      </c>
      <c r="AS732" s="19">
        <v>0.0</v>
      </c>
      <c r="AT732" s="17">
        <v>2.0</v>
      </c>
      <c r="AU732" s="17">
        <v>55.5</v>
      </c>
      <c r="AV732" s="17">
        <v>26.5</v>
      </c>
      <c r="AW732" s="17">
        <v>22.0</v>
      </c>
      <c r="AX732" s="17">
        <f t="shared" si="3"/>
        <v>6.4713</v>
      </c>
      <c r="AY732" s="17">
        <v>0.0</v>
      </c>
      <c r="AZ732" s="17">
        <v>0.0</v>
      </c>
      <c r="BA732" s="17">
        <v>0.0</v>
      </c>
      <c r="BB732" s="17">
        <v>0.0</v>
      </c>
      <c r="BC732" s="17">
        <f t="shared" si="14"/>
        <v>0</v>
      </c>
      <c r="BD732" s="8" t="s">
        <v>76</v>
      </c>
      <c r="BE732" s="22" t="s">
        <v>4902</v>
      </c>
    </row>
    <row r="733" ht="15.75" customHeight="1">
      <c r="A733" s="8">
        <v>9000015.0</v>
      </c>
      <c r="B733" s="8" t="s">
        <v>4903</v>
      </c>
      <c r="C733" s="8">
        <v>9.0</v>
      </c>
      <c r="D733" s="8" t="s">
        <v>4807</v>
      </c>
      <c r="E733" s="8">
        <v>2.0</v>
      </c>
      <c r="F733" s="8" t="s">
        <v>4808</v>
      </c>
      <c r="G733" s="8">
        <v>4.0</v>
      </c>
      <c r="H733" s="8" t="s">
        <v>4904</v>
      </c>
      <c r="I733" s="8">
        <v>5302.0</v>
      </c>
      <c r="J733" s="8">
        <v>7.501409053022E12</v>
      </c>
      <c r="K733" s="8">
        <v>5302.0</v>
      </c>
      <c r="L733" s="8" t="s">
        <v>4905</v>
      </c>
      <c r="M733" s="26" t="s">
        <v>4906</v>
      </c>
      <c r="N733" s="11">
        <f t="shared" si="1"/>
        <v>27</v>
      </c>
      <c r="O733" s="8" t="s">
        <v>4593</v>
      </c>
      <c r="P733" s="8" t="s">
        <v>4812</v>
      </c>
      <c r="Q733" s="12">
        <v>665.0</v>
      </c>
      <c r="R733" s="12">
        <f t="shared" si="10"/>
        <v>771.4</v>
      </c>
      <c r="S733" s="8" t="s">
        <v>68</v>
      </c>
      <c r="T733" s="9" t="s">
        <v>4813</v>
      </c>
      <c r="U733" s="9" t="s">
        <v>4814</v>
      </c>
      <c r="V733" s="13">
        <v>45226.0</v>
      </c>
      <c r="W733" s="8" t="s">
        <v>4907</v>
      </c>
      <c r="X733" s="11"/>
      <c r="Y733" s="23"/>
      <c r="Z733" s="11"/>
      <c r="AA733" s="11"/>
      <c r="AB733" s="11"/>
      <c r="AC733" s="15"/>
      <c r="AD733" s="11"/>
      <c r="AE733" s="11"/>
      <c r="AF733" s="11" t="s">
        <v>4908</v>
      </c>
      <c r="AG733" s="8">
        <f>'Disponibilidad en canales comer'!M572</f>
        <v>0</v>
      </c>
      <c r="AH733" s="8">
        <f>COUNTIF('Composición de COMBOS'!B:B,A733)</f>
        <v>1</v>
      </c>
      <c r="AI733" s="8">
        <v>1.0</v>
      </c>
      <c r="AJ733" s="8">
        <v>1.0</v>
      </c>
      <c r="AK733" s="8" t="s">
        <v>75</v>
      </c>
      <c r="AL733" s="17">
        <v>3.0</v>
      </c>
      <c r="AM733" s="17">
        <v>68.0</v>
      </c>
      <c r="AN733" s="17">
        <v>48.0</v>
      </c>
      <c r="AO733" s="17">
        <v>54.0</v>
      </c>
      <c r="AP733" s="19">
        <v>0.0</v>
      </c>
      <c r="AQ733" s="19">
        <v>0.0</v>
      </c>
      <c r="AR733" s="19">
        <v>0.0</v>
      </c>
      <c r="AS733" s="19">
        <v>0.0</v>
      </c>
      <c r="AT733" s="17">
        <v>3.5</v>
      </c>
      <c r="AU733" s="17">
        <v>27.5</v>
      </c>
      <c r="AV733" s="17">
        <v>20.5</v>
      </c>
      <c r="AW733" s="17">
        <v>48.0</v>
      </c>
      <c r="AX733" s="17">
        <f t="shared" si="3"/>
        <v>5.412</v>
      </c>
      <c r="AY733" s="17">
        <v>0.0</v>
      </c>
      <c r="AZ733" s="17">
        <v>0.0</v>
      </c>
      <c r="BA733" s="17">
        <v>0.0</v>
      </c>
      <c r="BB733" s="17">
        <v>0.0</v>
      </c>
      <c r="BC733" s="17">
        <f t="shared" si="14"/>
        <v>0</v>
      </c>
      <c r="BD733" s="8" t="s">
        <v>76</v>
      </c>
      <c r="BE733" s="22" t="s">
        <v>4909</v>
      </c>
    </row>
    <row r="734" ht="15.75" customHeight="1">
      <c r="A734" s="8">
        <v>9000016.0</v>
      </c>
      <c r="B734" s="8" t="s">
        <v>4910</v>
      </c>
      <c r="C734" s="8">
        <v>9.0</v>
      </c>
      <c r="D734" s="8" t="s">
        <v>4807</v>
      </c>
      <c r="E734" s="8">
        <v>2.0</v>
      </c>
      <c r="F734" s="8" t="s">
        <v>4808</v>
      </c>
      <c r="G734" s="8">
        <v>1.0</v>
      </c>
      <c r="H734" s="8" t="s">
        <v>4911</v>
      </c>
      <c r="I734" s="8">
        <v>5216.0</v>
      </c>
      <c r="J734" s="8">
        <v>7.501409013125E12</v>
      </c>
      <c r="K734" s="8">
        <v>5216.0</v>
      </c>
      <c r="L734" s="8" t="s">
        <v>4912</v>
      </c>
      <c r="M734" s="26" t="s">
        <v>4913</v>
      </c>
      <c r="N734" s="11">
        <f t="shared" si="1"/>
        <v>25</v>
      </c>
      <c r="O734" s="8" t="s">
        <v>4593</v>
      </c>
      <c r="P734" s="8" t="s">
        <v>4812</v>
      </c>
      <c r="Q734" s="12">
        <v>525.0</v>
      </c>
      <c r="R734" s="12">
        <f t="shared" si="10"/>
        <v>609</v>
      </c>
      <c r="S734" s="8" t="s">
        <v>68</v>
      </c>
      <c r="T734" s="9" t="s">
        <v>4813</v>
      </c>
      <c r="U734" s="9" t="s">
        <v>4814</v>
      </c>
      <c r="V734" s="13">
        <v>45226.0</v>
      </c>
      <c r="W734" s="8" t="s">
        <v>4914</v>
      </c>
      <c r="X734" s="11"/>
      <c r="Y734" s="14" t="s">
        <v>4915</v>
      </c>
      <c r="Z734" s="11"/>
      <c r="AA734" s="11"/>
      <c r="AB734" s="11"/>
      <c r="AC734" s="15" t="s">
        <v>4916</v>
      </c>
      <c r="AD734" s="11"/>
      <c r="AE734" s="11"/>
      <c r="AF734" s="11" t="s">
        <v>4917</v>
      </c>
      <c r="AG734" s="8">
        <f>'Disponibilidad en canales comer'!M573</f>
        <v>2</v>
      </c>
      <c r="AH734" s="8">
        <f>COUNTIF('Composición de COMBOS'!B:B,A734)</f>
        <v>0</v>
      </c>
      <c r="AI734" s="8">
        <v>1.0</v>
      </c>
      <c r="AJ734" s="8">
        <v>1.0</v>
      </c>
      <c r="AK734" s="8" t="s">
        <v>75</v>
      </c>
      <c r="AL734" s="17">
        <v>2.2</v>
      </c>
      <c r="AM734" s="17">
        <v>69.0</v>
      </c>
      <c r="AN734" s="17">
        <v>41.0</v>
      </c>
      <c r="AO734" s="17">
        <v>50.0</v>
      </c>
      <c r="AP734" s="19">
        <v>0.0</v>
      </c>
      <c r="AQ734" s="19">
        <v>0.0</v>
      </c>
      <c r="AR734" s="19">
        <v>0.0</v>
      </c>
      <c r="AS734" s="19">
        <v>0.0</v>
      </c>
      <c r="AT734" s="17">
        <v>2.9</v>
      </c>
      <c r="AU734" s="17">
        <v>61.0</v>
      </c>
      <c r="AV734" s="17">
        <v>16.0</v>
      </c>
      <c r="AW734" s="17">
        <v>25.5</v>
      </c>
      <c r="AX734" s="17">
        <f t="shared" si="3"/>
        <v>4.9776</v>
      </c>
      <c r="AY734" s="17">
        <v>0.0</v>
      </c>
      <c r="AZ734" s="17">
        <v>0.0</v>
      </c>
      <c r="BA734" s="17">
        <v>0.0</v>
      </c>
      <c r="BB734" s="17">
        <v>0.0</v>
      </c>
      <c r="BC734" s="17">
        <f t="shared" si="14"/>
        <v>0</v>
      </c>
      <c r="BD734" s="8" t="s">
        <v>76</v>
      </c>
      <c r="BE734" s="22" t="s">
        <v>4918</v>
      </c>
    </row>
    <row r="735" ht="15.75" customHeight="1">
      <c r="A735" s="8">
        <v>9000017.0</v>
      </c>
      <c r="B735" s="8" t="s">
        <v>4919</v>
      </c>
      <c r="C735" s="8">
        <v>9.0</v>
      </c>
      <c r="D735" s="8" t="s">
        <v>4807</v>
      </c>
      <c r="E735" s="8">
        <v>2.0</v>
      </c>
      <c r="F735" s="8" t="s">
        <v>4808</v>
      </c>
      <c r="G735" s="8">
        <v>1.0</v>
      </c>
      <c r="H735" s="8" t="s">
        <v>4911</v>
      </c>
      <c r="I735" s="8">
        <v>5216.0</v>
      </c>
      <c r="J735" s="8">
        <v>7.501409013125E12</v>
      </c>
      <c r="K735" s="8">
        <v>5216.0</v>
      </c>
      <c r="L735" s="8" t="s">
        <v>4920</v>
      </c>
      <c r="M735" s="26" t="s">
        <v>4921</v>
      </c>
      <c r="N735" s="11">
        <f t="shared" si="1"/>
        <v>30</v>
      </c>
      <c r="O735" s="8" t="s">
        <v>4593</v>
      </c>
      <c r="P735" s="8" t="s">
        <v>4812</v>
      </c>
      <c r="Q735" s="12">
        <v>525.0</v>
      </c>
      <c r="R735" s="12">
        <f t="shared" si="10"/>
        <v>609</v>
      </c>
      <c r="S735" s="8" t="s">
        <v>68</v>
      </c>
      <c r="T735" s="9" t="s">
        <v>4813</v>
      </c>
      <c r="U735" s="9" t="s">
        <v>4814</v>
      </c>
      <c r="V735" s="13">
        <v>45226.0</v>
      </c>
      <c r="W735" s="8" t="s">
        <v>4922</v>
      </c>
      <c r="X735" s="11"/>
      <c r="Y735" s="14" t="s">
        <v>4915</v>
      </c>
      <c r="Z735" s="11"/>
      <c r="AA735" s="11"/>
      <c r="AB735" s="11"/>
      <c r="AC735" s="15" t="s">
        <v>4922</v>
      </c>
      <c r="AD735" s="11"/>
      <c r="AE735" s="11"/>
      <c r="AF735" s="11" t="s">
        <v>4923</v>
      </c>
      <c r="AG735" s="8">
        <f>'Disponibilidad en canales comer'!M574</f>
        <v>2</v>
      </c>
      <c r="AH735" s="8">
        <f>COUNTIF('Composición de COMBOS'!B:B,A735)</f>
        <v>0</v>
      </c>
      <c r="AI735" s="8">
        <v>1.0</v>
      </c>
      <c r="AJ735" s="8">
        <v>1.0</v>
      </c>
      <c r="AK735" s="8" t="s">
        <v>75</v>
      </c>
      <c r="AL735" s="17">
        <v>2.2</v>
      </c>
      <c r="AM735" s="17">
        <v>69.0</v>
      </c>
      <c r="AN735" s="17">
        <v>41.0</v>
      </c>
      <c r="AO735" s="17">
        <v>50.0</v>
      </c>
      <c r="AP735" s="19">
        <v>0.0</v>
      </c>
      <c r="AQ735" s="19">
        <v>0.0</v>
      </c>
      <c r="AR735" s="19">
        <v>0.0</v>
      </c>
      <c r="AS735" s="19">
        <v>0.0</v>
      </c>
      <c r="AT735" s="17">
        <v>2.9</v>
      </c>
      <c r="AU735" s="17">
        <v>61.0</v>
      </c>
      <c r="AV735" s="17">
        <v>16.0</v>
      </c>
      <c r="AW735" s="17">
        <v>25.5</v>
      </c>
      <c r="AX735" s="17">
        <f t="shared" si="3"/>
        <v>4.9776</v>
      </c>
      <c r="AY735" s="17">
        <v>0.0</v>
      </c>
      <c r="AZ735" s="17">
        <v>0.0</v>
      </c>
      <c r="BA735" s="17">
        <v>0.0</v>
      </c>
      <c r="BB735" s="17">
        <v>0.0</v>
      </c>
      <c r="BC735" s="17">
        <f t="shared" si="14"/>
        <v>0</v>
      </c>
      <c r="BD735" s="8" t="s">
        <v>76</v>
      </c>
      <c r="BE735" s="22" t="s">
        <v>4924</v>
      </c>
    </row>
    <row r="736" ht="15.75" customHeight="1">
      <c r="A736" s="8">
        <v>9000018.0</v>
      </c>
      <c r="B736" s="8" t="s">
        <v>4925</v>
      </c>
      <c r="C736" s="8">
        <v>9.0</v>
      </c>
      <c r="D736" s="8" t="s">
        <v>4807</v>
      </c>
      <c r="E736" s="8">
        <v>2.0</v>
      </c>
      <c r="F736" s="8" t="s">
        <v>4808</v>
      </c>
      <c r="G736" s="8">
        <v>3.0</v>
      </c>
      <c r="H736" s="8" t="s">
        <v>4926</v>
      </c>
      <c r="I736" s="8">
        <v>5307.0</v>
      </c>
      <c r="J736" s="8">
        <v>7.501409053077E12</v>
      </c>
      <c r="K736" s="8">
        <v>5307.0</v>
      </c>
      <c r="L736" s="8" t="s">
        <v>4927</v>
      </c>
      <c r="M736" s="26" t="s">
        <v>4928</v>
      </c>
      <c r="N736" s="11">
        <f t="shared" si="1"/>
        <v>25</v>
      </c>
      <c r="O736" s="8" t="s">
        <v>4593</v>
      </c>
      <c r="P736" s="8" t="s">
        <v>4812</v>
      </c>
      <c r="Q736" s="12">
        <v>585.0</v>
      </c>
      <c r="R736" s="12">
        <f t="shared" si="10"/>
        <v>678.6</v>
      </c>
      <c r="S736" s="8" t="s">
        <v>68</v>
      </c>
      <c r="T736" s="9" t="s">
        <v>4813</v>
      </c>
      <c r="U736" s="9" t="s">
        <v>4814</v>
      </c>
      <c r="V736" s="13">
        <v>45226.0</v>
      </c>
      <c r="W736" s="8" t="s">
        <v>4929</v>
      </c>
      <c r="X736" s="11"/>
      <c r="Y736" s="23"/>
      <c r="Z736" s="11"/>
      <c r="AA736" s="11"/>
      <c r="AB736" s="11"/>
      <c r="AC736" s="15"/>
      <c r="AD736" s="11"/>
      <c r="AE736" s="11"/>
      <c r="AF736" s="11" t="s">
        <v>4930</v>
      </c>
      <c r="AG736" s="8">
        <f>'Disponibilidad en canales comer'!M575</f>
        <v>0</v>
      </c>
      <c r="AH736" s="8">
        <f>COUNTIF('Composición de COMBOS'!B:B,A736)</f>
        <v>1</v>
      </c>
      <c r="AI736" s="8">
        <v>1.0</v>
      </c>
      <c r="AJ736" s="8">
        <v>1.0</v>
      </c>
      <c r="AK736" s="8" t="s">
        <v>75</v>
      </c>
      <c r="AL736" s="17">
        <v>2.62</v>
      </c>
      <c r="AM736" s="17">
        <v>62.0</v>
      </c>
      <c r="AN736" s="17">
        <v>23.5</v>
      </c>
      <c r="AO736" s="17">
        <v>78.0</v>
      </c>
      <c r="AP736" s="19">
        <v>0.0</v>
      </c>
      <c r="AQ736" s="19">
        <v>0.0</v>
      </c>
      <c r="AR736" s="19">
        <v>0.0</v>
      </c>
      <c r="AS736" s="19">
        <v>0.0</v>
      </c>
      <c r="AT736" s="17">
        <v>3.1</v>
      </c>
      <c r="AU736" s="17">
        <v>24.0</v>
      </c>
      <c r="AV736" s="17">
        <v>17.0</v>
      </c>
      <c r="AW736" s="17">
        <v>60.0</v>
      </c>
      <c r="AX736" s="17">
        <f t="shared" si="3"/>
        <v>4.896</v>
      </c>
      <c r="AY736" s="17">
        <v>0.0</v>
      </c>
      <c r="AZ736" s="17">
        <v>0.0</v>
      </c>
      <c r="BA736" s="17">
        <v>0.0</v>
      </c>
      <c r="BB736" s="17">
        <v>0.0</v>
      </c>
      <c r="BC736" s="17">
        <f t="shared" si="14"/>
        <v>0</v>
      </c>
      <c r="BD736" s="8" t="s">
        <v>76</v>
      </c>
      <c r="BE736" s="22" t="s">
        <v>4931</v>
      </c>
    </row>
    <row r="737" ht="15.75" customHeight="1">
      <c r="A737" s="8">
        <v>9000019.0</v>
      </c>
      <c r="B737" s="8" t="s">
        <v>4932</v>
      </c>
      <c r="C737" s="8">
        <v>9.0</v>
      </c>
      <c r="D737" s="8" t="s">
        <v>4807</v>
      </c>
      <c r="E737" s="8">
        <v>2.0</v>
      </c>
      <c r="F737" s="8" t="s">
        <v>4808</v>
      </c>
      <c r="G737" s="8">
        <v>3.0</v>
      </c>
      <c r="H737" s="8" t="s">
        <v>4926</v>
      </c>
      <c r="I737" s="8">
        <v>5307.0</v>
      </c>
      <c r="J737" s="8">
        <v>7.501409053077E12</v>
      </c>
      <c r="K737" s="8">
        <v>5307.0</v>
      </c>
      <c r="L737" s="8" t="s">
        <v>4933</v>
      </c>
      <c r="M737" s="26" t="s">
        <v>4934</v>
      </c>
      <c r="N737" s="11">
        <f t="shared" si="1"/>
        <v>25</v>
      </c>
      <c r="O737" s="8" t="s">
        <v>4593</v>
      </c>
      <c r="P737" s="8" t="s">
        <v>4812</v>
      </c>
      <c r="Q737" s="12">
        <v>585.0</v>
      </c>
      <c r="R737" s="12">
        <f t="shared" si="10"/>
        <v>678.6</v>
      </c>
      <c r="S737" s="8" t="s">
        <v>68</v>
      </c>
      <c r="T737" s="9" t="s">
        <v>4813</v>
      </c>
      <c r="U737" s="9" t="s">
        <v>4814</v>
      </c>
      <c r="V737" s="13">
        <v>45226.0</v>
      </c>
      <c r="W737" s="8" t="s">
        <v>4935</v>
      </c>
      <c r="X737" s="11"/>
      <c r="Y737" s="23"/>
      <c r="Z737" s="11"/>
      <c r="AA737" s="11"/>
      <c r="AB737" s="11"/>
      <c r="AC737" s="15"/>
      <c r="AD737" s="11"/>
      <c r="AE737" s="11"/>
      <c r="AF737" s="11" t="s">
        <v>4936</v>
      </c>
      <c r="AG737" s="8">
        <f>'Disponibilidad en canales comer'!M576</f>
        <v>0</v>
      </c>
      <c r="AH737" s="8">
        <f>COUNTIF('Composición de COMBOS'!B:B,A737)</f>
        <v>1</v>
      </c>
      <c r="AI737" s="8">
        <v>1.0</v>
      </c>
      <c r="AJ737" s="8">
        <v>1.0</v>
      </c>
      <c r="AK737" s="8" t="s">
        <v>75</v>
      </c>
      <c r="AL737" s="17">
        <v>2.62</v>
      </c>
      <c r="AM737" s="17">
        <v>62.0</v>
      </c>
      <c r="AN737" s="17">
        <v>23.5</v>
      </c>
      <c r="AO737" s="17">
        <v>78.0</v>
      </c>
      <c r="AP737" s="19">
        <v>0.0</v>
      </c>
      <c r="AQ737" s="19">
        <v>0.0</v>
      </c>
      <c r="AR737" s="19">
        <v>0.0</v>
      </c>
      <c r="AS737" s="19">
        <v>0.0</v>
      </c>
      <c r="AT737" s="17">
        <v>3.1</v>
      </c>
      <c r="AU737" s="17">
        <v>24.0</v>
      </c>
      <c r="AV737" s="17">
        <v>17.0</v>
      </c>
      <c r="AW737" s="17">
        <v>60.0</v>
      </c>
      <c r="AX737" s="17">
        <f t="shared" si="3"/>
        <v>4.896</v>
      </c>
      <c r="AY737" s="17">
        <v>0.0</v>
      </c>
      <c r="AZ737" s="17">
        <v>0.0</v>
      </c>
      <c r="BA737" s="17">
        <v>0.0</v>
      </c>
      <c r="BB737" s="17">
        <v>0.0</v>
      </c>
      <c r="BC737" s="17">
        <f t="shared" si="14"/>
        <v>0</v>
      </c>
      <c r="BD737" s="8" t="s">
        <v>76</v>
      </c>
      <c r="BE737" s="22" t="s">
        <v>4937</v>
      </c>
    </row>
    <row r="738" ht="15.75" customHeight="1">
      <c r="A738" s="8">
        <v>9000020.0</v>
      </c>
      <c r="B738" s="8" t="s">
        <v>4938</v>
      </c>
      <c r="C738" s="8">
        <v>9.0</v>
      </c>
      <c r="D738" s="8" t="s">
        <v>4807</v>
      </c>
      <c r="E738" s="8">
        <v>2.0</v>
      </c>
      <c r="F738" s="8" t="s">
        <v>4808</v>
      </c>
      <c r="G738" s="8">
        <v>4.0</v>
      </c>
      <c r="H738" s="8" t="s">
        <v>4904</v>
      </c>
      <c r="I738" s="8">
        <v>5302.0</v>
      </c>
      <c r="J738" s="8">
        <v>7.501409053022E12</v>
      </c>
      <c r="K738" s="8">
        <v>5302.0</v>
      </c>
      <c r="L738" s="8" t="s">
        <v>4939</v>
      </c>
      <c r="M738" s="26" t="s">
        <v>4940</v>
      </c>
      <c r="N738" s="11">
        <f t="shared" si="1"/>
        <v>27</v>
      </c>
      <c r="O738" s="8" t="s">
        <v>4593</v>
      </c>
      <c r="P738" s="8" t="s">
        <v>4812</v>
      </c>
      <c r="Q738" s="12">
        <v>665.0</v>
      </c>
      <c r="R738" s="12">
        <f t="shared" si="10"/>
        <v>771.4</v>
      </c>
      <c r="S738" s="8" t="s">
        <v>68</v>
      </c>
      <c r="T738" s="9" t="s">
        <v>4813</v>
      </c>
      <c r="U738" s="9" t="s">
        <v>4814</v>
      </c>
      <c r="V738" s="13">
        <v>45226.0</v>
      </c>
      <c r="W738" s="8" t="s">
        <v>4941</v>
      </c>
      <c r="X738" s="11"/>
      <c r="Y738" s="23"/>
      <c r="Z738" s="11"/>
      <c r="AA738" s="11"/>
      <c r="AB738" s="11"/>
      <c r="AC738" s="15"/>
      <c r="AD738" s="11"/>
      <c r="AE738" s="11"/>
      <c r="AF738" s="11" t="s">
        <v>4908</v>
      </c>
      <c r="AG738" s="8">
        <f>'Disponibilidad en canales comer'!M577</f>
        <v>0</v>
      </c>
      <c r="AH738" s="8">
        <f>COUNTIF('Composición de COMBOS'!B:B,A738)</f>
        <v>2</v>
      </c>
      <c r="AI738" s="8">
        <v>1.0</v>
      </c>
      <c r="AJ738" s="8">
        <v>1.0</v>
      </c>
      <c r="AK738" s="8" t="s">
        <v>75</v>
      </c>
      <c r="AL738" s="17">
        <v>3.0</v>
      </c>
      <c r="AM738" s="17">
        <v>68.0</v>
      </c>
      <c r="AN738" s="17">
        <v>48.0</v>
      </c>
      <c r="AO738" s="17">
        <v>54.0</v>
      </c>
      <c r="AP738" s="19">
        <v>0.0</v>
      </c>
      <c r="AQ738" s="19">
        <v>0.0</v>
      </c>
      <c r="AR738" s="19">
        <v>0.0</v>
      </c>
      <c r="AS738" s="19">
        <v>0.0</v>
      </c>
      <c r="AT738" s="17">
        <v>3.5</v>
      </c>
      <c r="AU738" s="17">
        <v>27.5</v>
      </c>
      <c r="AV738" s="17">
        <v>20.5</v>
      </c>
      <c r="AW738" s="17">
        <v>48.0</v>
      </c>
      <c r="AX738" s="17">
        <f t="shared" si="3"/>
        <v>5.412</v>
      </c>
      <c r="AY738" s="17">
        <v>0.0</v>
      </c>
      <c r="AZ738" s="17">
        <v>0.0</v>
      </c>
      <c r="BA738" s="17">
        <v>0.0</v>
      </c>
      <c r="BB738" s="17">
        <v>0.0</v>
      </c>
      <c r="BC738" s="17">
        <f t="shared" si="14"/>
        <v>0</v>
      </c>
      <c r="BD738" s="8" t="s">
        <v>76</v>
      </c>
      <c r="BE738" s="22" t="s">
        <v>4942</v>
      </c>
    </row>
    <row r="739" ht="15.75" customHeight="1">
      <c r="A739" s="8">
        <v>9000021.0</v>
      </c>
      <c r="B739" s="8" t="s">
        <v>4943</v>
      </c>
      <c r="C739" s="8">
        <v>9.0</v>
      </c>
      <c r="D739" s="8" t="s">
        <v>4807</v>
      </c>
      <c r="E739" s="8">
        <v>2.0</v>
      </c>
      <c r="F739" s="8" t="s">
        <v>4808</v>
      </c>
      <c r="G739" s="8">
        <v>4.0</v>
      </c>
      <c r="H739" s="8" t="s">
        <v>4904</v>
      </c>
      <c r="I739" s="8">
        <v>5551.0</v>
      </c>
      <c r="J739" s="8">
        <v>7.501409055514E12</v>
      </c>
      <c r="K739" s="8">
        <v>5551.0</v>
      </c>
      <c r="L739" s="8" t="s">
        <v>4944</v>
      </c>
      <c r="M739" s="26" t="s">
        <v>4945</v>
      </c>
      <c r="N739" s="11">
        <f t="shared" si="1"/>
        <v>24</v>
      </c>
      <c r="O739" s="8" t="s">
        <v>4593</v>
      </c>
      <c r="P739" s="8" t="s">
        <v>4812</v>
      </c>
      <c r="Q739" s="12">
        <v>1195.0</v>
      </c>
      <c r="R739" s="12">
        <f t="shared" si="10"/>
        <v>1386.2</v>
      </c>
      <c r="S739" s="8" t="s">
        <v>68</v>
      </c>
      <c r="T739" s="9" t="s">
        <v>4813</v>
      </c>
      <c r="U739" s="9" t="s">
        <v>4814</v>
      </c>
      <c r="V739" s="13">
        <v>45226.0</v>
      </c>
      <c r="W739" s="8" t="s">
        <v>4946</v>
      </c>
      <c r="X739" s="11"/>
      <c r="Y739" s="23"/>
      <c r="Z739" s="11"/>
      <c r="AA739" s="11"/>
      <c r="AB739" s="11"/>
      <c r="AC739" s="15"/>
      <c r="AD739" s="11"/>
      <c r="AE739" s="11"/>
      <c r="AF739" s="11" t="s">
        <v>4947</v>
      </c>
      <c r="AG739" s="8">
        <f>'Disponibilidad en canales comer'!M578</f>
        <v>0</v>
      </c>
      <c r="AH739" s="8">
        <f>COUNTIF('Composición de COMBOS'!B:B,A739)</f>
        <v>2</v>
      </c>
      <c r="AI739" s="8">
        <v>1.0</v>
      </c>
      <c r="AJ739" s="8">
        <v>1.0</v>
      </c>
      <c r="AK739" s="8" t="s">
        <v>75</v>
      </c>
      <c r="AL739" s="17">
        <v>5.8</v>
      </c>
      <c r="AM739" s="17">
        <v>76.0</v>
      </c>
      <c r="AN739" s="17">
        <v>42.0</v>
      </c>
      <c r="AO739" s="17">
        <v>96.0</v>
      </c>
      <c r="AP739" s="19">
        <v>0.0</v>
      </c>
      <c r="AQ739" s="19">
        <v>0.0</v>
      </c>
      <c r="AR739" s="19">
        <v>0.0</v>
      </c>
      <c r="AS739" s="19">
        <v>0.0</v>
      </c>
      <c r="AT739" s="17">
        <v>6.3</v>
      </c>
      <c r="AU739" s="17">
        <v>56.0</v>
      </c>
      <c r="AV739" s="17">
        <v>21.6</v>
      </c>
      <c r="AW739" s="17">
        <v>54.5</v>
      </c>
      <c r="AX739" s="17">
        <f t="shared" si="3"/>
        <v>13.18464</v>
      </c>
      <c r="AY739" s="17">
        <v>0.0</v>
      </c>
      <c r="AZ739" s="17">
        <v>0.0</v>
      </c>
      <c r="BA739" s="17">
        <v>0.0</v>
      </c>
      <c r="BB739" s="17">
        <v>0.0</v>
      </c>
      <c r="BC739" s="17">
        <f t="shared" si="14"/>
        <v>0</v>
      </c>
      <c r="BD739" s="8" t="s">
        <v>76</v>
      </c>
      <c r="BE739" s="22" t="s">
        <v>4948</v>
      </c>
    </row>
    <row r="740" ht="15.75" customHeight="1">
      <c r="A740" s="8">
        <v>9000022.0</v>
      </c>
      <c r="B740" s="8" t="s">
        <v>4949</v>
      </c>
      <c r="C740" s="8">
        <v>9.0</v>
      </c>
      <c r="D740" s="8" t="s">
        <v>4807</v>
      </c>
      <c r="E740" s="8">
        <v>2.0</v>
      </c>
      <c r="F740" s="8" t="s">
        <v>4808</v>
      </c>
      <c r="G740" s="8">
        <v>4.0</v>
      </c>
      <c r="H740" s="8" t="s">
        <v>4904</v>
      </c>
      <c r="I740" s="8">
        <v>5551.0</v>
      </c>
      <c r="J740" s="8">
        <v>7.501409055514E12</v>
      </c>
      <c r="K740" s="8">
        <v>5551.0</v>
      </c>
      <c r="L740" s="8" t="s">
        <v>4950</v>
      </c>
      <c r="M740" s="26" t="s">
        <v>4951</v>
      </c>
      <c r="N740" s="11">
        <f t="shared" si="1"/>
        <v>24</v>
      </c>
      <c r="O740" s="8" t="s">
        <v>4593</v>
      </c>
      <c r="P740" s="8" t="s">
        <v>4812</v>
      </c>
      <c r="Q740" s="12">
        <v>1195.0</v>
      </c>
      <c r="R740" s="12">
        <f t="shared" si="10"/>
        <v>1386.2</v>
      </c>
      <c r="S740" s="8" t="s">
        <v>68</v>
      </c>
      <c r="T740" s="9" t="s">
        <v>4813</v>
      </c>
      <c r="U740" s="9" t="s">
        <v>4814</v>
      </c>
      <c r="V740" s="13">
        <v>45226.0</v>
      </c>
      <c r="W740" s="8" t="s">
        <v>4952</v>
      </c>
      <c r="X740" s="11"/>
      <c r="Y740" s="23"/>
      <c r="Z740" s="11"/>
      <c r="AA740" s="11"/>
      <c r="AB740" s="11"/>
      <c r="AC740" s="15"/>
      <c r="AD740" s="11"/>
      <c r="AE740" s="11"/>
      <c r="AF740" s="11" t="s">
        <v>4947</v>
      </c>
      <c r="AG740" s="8">
        <f>'Disponibilidad en canales comer'!M579</f>
        <v>0</v>
      </c>
      <c r="AH740" s="8">
        <f>COUNTIF('Composición de COMBOS'!B:B,A740)</f>
        <v>1</v>
      </c>
      <c r="AI740" s="8">
        <v>1.0</v>
      </c>
      <c r="AJ740" s="8">
        <v>1.0</v>
      </c>
      <c r="AK740" s="8" t="s">
        <v>75</v>
      </c>
      <c r="AL740" s="17">
        <v>5.8</v>
      </c>
      <c r="AM740" s="17">
        <v>76.0</v>
      </c>
      <c r="AN740" s="17">
        <v>42.0</v>
      </c>
      <c r="AO740" s="17">
        <v>96.0</v>
      </c>
      <c r="AP740" s="19">
        <v>0.0</v>
      </c>
      <c r="AQ740" s="19">
        <v>0.0</v>
      </c>
      <c r="AR740" s="19">
        <v>0.0</v>
      </c>
      <c r="AS740" s="19">
        <v>0.0</v>
      </c>
      <c r="AT740" s="17">
        <v>6.3</v>
      </c>
      <c r="AU740" s="17">
        <v>56.0</v>
      </c>
      <c r="AV740" s="17">
        <v>21.6</v>
      </c>
      <c r="AW740" s="17">
        <v>54.5</v>
      </c>
      <c r="AX740" s="17">
        <f t="shared" si="3"/>
        <v>13.18464</v>
      </c>
      <c r="AY740" s="17">
        <v>0.0</v>
      </c>
      <c r="AZ740" s="17">
        <v>0.0</v>
      </c>
      <c r="BA740" s="17">
        <v>0.0</v>
      </c>
      <c r="BB740" s="17">
        <v>0.0</v>
      </c>
      <c r="BC740" s="17">
        <f t="shared" si="14"/>
        <v>0</v>
      </c>
      <c r="BD740" s="8" t="s">
        <v>76</v>
      </c>
      <c r="BE740" s="22" t="s">
        <v>4953</v>
      </c>
    </row>
    <row r="741" ht="15.75" customHeight="1">
      <c r="A741" s="8">
        <v>9000023.0</v>
      </c>
      <c r="B741" s="8"/>
      <c r="C741" s="8">
        <v>9.0</v>
      </c>
      <c r="D741" s="8" t="s">
        <v>4807</v>
      </c>
      <c r="E741" s="8">
        <v>1.0</v>
      </c>
      <c r="F741" s="8" t="s">
        <v>4954</v>
      </c>
      <c r="G741" s="8">
        <v>1.0</v>
      </c>
      <c r="H741" s="8" t="s">
        <v>4955</v>
      </c>
      <c r="I741" s="8">
        <v>8.58119007034E11</v>
      </c>
      <c r="J741" s="8">
        <v>8.58119007034E11</v>
      </c>
      <c r="K741" s="8" t="s">
        <v>4956</v>
      </c>
      <c r="L741" s="8" t="s">
        <v>4957</v>
      </c>
      <c r="M741" s="26" t="s">
        <v>4958</v>
      </c>
      <c r="N741" s="11">
        <f t="shared" si="1"/>
        <v>25</v>
      </c>
      <c r="O741" s="8" t="s">
        <v>1609</v>
      </c>
      <c r="P741" s="8" t="s">
        <v>4959</v>
      </c>
      <c r="Q741" s="12">
        <v>1149.32758620689</v>
      </c>
      <c r="R741" s="12">
        <f t="shared" si="10"/>
        <v>1333.22</v>
      </c>
      <c r="S741" s="8" t="s">
        <v>238</v>
      </c>
      <c r="T741" s="9" t="s">
        <v>4960</v>
      </c>
      <c r="U741" s="9" t="s">
        <v>4961</v>
      </c>
      <c r="V741" s="13">
        <v>45572.0</v>
      </c>
      <c r="W741" s="8" t="s">
        <v>4962</v>
      </c>
      <c r="X741" s="11"/>
      <c r="Y741" s="23"/>
      <c r="Z741" s="11"/>
      <c r="AA741" s="11"/>
      <c r="AB741" s="11"/>
      <c r="AC741" s="15"/>
      <c r="AD741" s="11"/>
      <c r="AE741" s="11"/>
      <c r="AF741" s="8" t="s">
        <v>4963</v>
      </c>
      <c r="AG741" s="8">
        <f>'Disponibilidad en canales comer'!M580</f>
        <v>0</v>
      </c>
      <c r="AH741" s="8">
        <f>COUNTIF('Composición de COMBOS'!B:B,A741)</f>
        <v>0</v>
      </c>
      <c r="AI741" s="8">
        <v>1.0</v>
      </c>
      <c r="AJ741" s="8">
        <v>1.0</v>
      </c>
      <c r="AK741" s="8" t="s">
        <v>75</v>
      </c>
      <c r="AL741" s="17">
        <v>0.772</v>
      </c>
      <c r="AM741" s="17">
        <v>16.51</v>
      </c>
      <c r="AN741" s="17">
        <v>12.7</v>
      </c>
      <c r="AO741" s="17">
        <v>27.9908</v>
      </c>
      <c r="AP741" s="19">
        <v>0.0</v>
      </c>
      <c r="AQ741" s="19">
        <v>0.0</v>
      </c>
      <c r="AR741" s="19">
        <v>0.0</v>
      </c>
      <c r="AS741" s="19">
        <v>0.0</v>
      </c>
      <c r="AT741" s="17">
        <v>2.0</v>
      </c>
      <c r="AU741" s="17">
        <v>22.0</v>
      </c>
      <c r="AV741" s="17">
        <v>13.0</v>
      </c>
      <c r="AW741" s="17">
        <v>36.0</v>
      </c>
      <c r="AX741" s="17">
        <f t="shared" si="3"/>
        <v>2.0592</v>
      </c>
      <c r="AY741" s="17">
        <v>0.0</v>
      </c>
      <c r="AZ741" s="17">
        <v>0.0</v>
      </c>
      <c r="BA741" s="17">
        <v>0.0</v>
      </c>
      <c r="BB741" s="17">
        <v>0.0</v>
      </c>
      <c r="BC741" s="17">
        <f t="shared" si="14"/>
        <v>0</v>
      </c>
      <c r="BD741" s="8" t="s">
        <v>1615</v>
      </c>
      <c r="BE741" s="20" t="s">
        <v>4964</v>
      </c>
    </row>
    <row r="742" ht="15.75" customHeight="1">
      <c r="A742" s="11">
        <v>9000024.0</v>
      </c>
      <c r="B742" s="8"/>
      <c r="C742" s="8">
        <v>9.0</v>
      </c>
      <c r="D742" s="8" t="s">
        <v>4807</v>
      </c>
      <c r="E742" s="8">
        <v>1.0</v>
      </c>
      <c r="F742" s="8" t="s">
        <v>4954</v>
      </c>
      <c r="G742" s="8">
        <v>2.0</v>
      </c>
      <c r="H742" s="8" t="s">
        <v>4965</v>
      </c>
      <c r="I742" s="11">
        <v>8.41450001427E11</v>
      </c>
      <c r="J742" s="11">
        <v>8.41450001427E11</v>
      </c>
      <c r="K742" s="11" t="s">
        <v>4966</v>
      </c>
      <c r="L742" s="11" t="s">
        <v>4967</v>
      </c>
      <c r="M742" s="26" t="s">
        <v>4968</v>
      </c>
      <c r="N742" s="11">
        <f t="shared" si="1"/>
        <v>29</v>
      </c>
      <c r="O742" s="8" t="s">
        <v>1609</v>
      </c>
      <c r="P742" s="11" t="s">
        <v>4969</v>
      </c>
      <c r="Q742" s="29">
        <v>6119.827</v>
      </c>
      <c r="R742" s="12">
        <f t="shared" si="10"/>
        <v>7098.99932</v>
      </c>
      <c r="S742" s="8" t="s">
        <v>238</v>
      </c>
      <c r="T742" s="9" t="s">
        <v>4970</v>
      </c>
      <c r="U742" s="9" t="s">
        <v>4971</v>
      </c>
      <c r="V742" s="13">
        <v>45604.0</v>
      </c>
      <c r="W742" s="11" t="s">
        <v>4972</v>
      </c>
      <c r="X742" s="11"/>
      <c r="Y742" s="23"/>
      <c r="Z742" s="11"/>
      <c r="AA742" s="11" t="s">
        <v>4972</v>
      </c>
      <c r="AB742" s="11"/>
      <c r="AC742" s="15" t="s">
        <v>4973</v>
      </c>
      <c r="AD742" s="11"/>
      <c r="AE742" s="11"/>
      <c r="AF742" s="11" t="s">
        <v>4974</v>
      </c>
      <c r="AG742" s="8">
        <v>2.0</v>
      </c>
      <c r="AH742" s="8">
        <v>0.0</v>
      </c>
      <c r="AI742" s="8">
        <v>1.0</v>
      </c>
      <c r="AJ742" s="49">
        <v>1.0</v>
      </c>
      <c r="AK742" s="8" t="s">
        <v>75</v>
      </c>
      <c r="AL742" s="27">
        <v>21.0</v>
      </c>
      <c r="AM742" s="27">
        <v>116.0</v>
      </c>
      <c r="AN742" s="27">
        <v>55.0</v>
      </c>
      <c r="AO742" s="27">
        <v>20.0</v>
      </c>
      <c r="AP742" s="27">
        <v>0.0</v>
      </c>
      <c r="AQ742" s="19">
        <v>0.0</v>
      </c>
      <c r="AR742" s="19">
        <v>0.0</v>
      </c>
      <c r="AS742" s="19">
        <v>0.0</v>
      </c>
      <c r="AT742" s="27">
        <v>22.0</v>
      </c>
      <c r="AU742" s="27">
        <v>118.0</v>
      </c>
      <c r="AV742" s="27">
        <v>57.0</v>
      </c>
      <c r="AW742" s="27">
        <v>22.0</v>
      </c>
      <c r="AX742" s="17">
        <f t="shared" si="3"/>
        <v>29.5944</v>
      </c>
      <c r="AY742" s="17">
        <v>0.0</v>
      </c>
      <c r="AZ742" s="17">
        <v>0.0</v>
      </c>
      <c r="BA742" s="17">
        <v>0.0</v>
      </c>
      <c r="BB742" s="17">
        <v>0.0</v>
      </c>
      <c r="BC742" s="17">
        <v>0.0</v>
      </c>
      <c r="BD742" s="8" t="s">
        <v>1615</v>
      </c>
      <c r="BE742" s="114" t="s">
        <v>4975</v>
      </c>
    </row>
    <row r="743" ht="15.75" customHeight="1">
      <c r="A743" s="11">
        <v>9000025.0</v>
      </c>
      <c r="B743" s="8"/>
      <c r="C743" s="8">
        <v>9.0</v>
      </c>
      <c r="D743" s="8" t="s">
        <v>4807</v>
      </c>
      <c r="E743" s="8">
        <v>1.0</v>
      </c>
      <c r="F743" s="8" t="s">
        <v>4954</v>
      </c>
      <c r="G743" s="8">
        <v>2.0</v>
      </c>
      <c r="H743" s="8" t="s">
        <v>4965</v>
      </c>
      <c r="I743" s="11">
        <v>8.41450008587E11</v>
      </c>
      <c r="J743" s="11">
        <v>8.41450008587E11</v>
      </c>
      <c r="K743" s="11" t="s">
        <v>4976</v>
      </c>
      <c r="L743" s="11" t="s">
        <v>4977</v>
      </c>
      <c r="M743" s="26" t="s">
        <v>4977</v>
      </c>
      <c r="N743" s="11">
        <f t="shared" si="1"/>
        <v>28</v>
      </c>
      <c r="O743" s="8" t="s">
        <v>1609</v>
      </c>
      <c r="P743" s="11" t="s">
        <v>4969</v>
      </c>
      <c r="Q743" s="29">
        <v>7099.0</v>
      </c>
      <c r="R743" s="12">
        <f t="shared" si="10"/>
        <v>8234.84</v>
      </c>
      <c r="S743" s="8" t="s">
        <v>238</v>
      </c>
      <c r="T743" s="9" t="s">
        <v>4970</v>
      </c>
      <c r="U743" s="9" t="s">
        <v>4971</v>
      </c>
      <c r="V743" s="13">
        <v>45604.0</v>
      </c>
      <c r="W743" s="11" t="s">
        <v>4978</v>
      </c>
      <c r="X743" s="11"/>
      <c r="Y743" s="23"/>
      <c r="Z743" s="11"/>
      <c r="AA743" s="11" t="s">
        <v>4978</v>
      </c>
      <c r="AB743" s="11"/>
      <c r="AC743" s="15" t="s">
        <v>4978</v>
      </c>
      <c r="AD743" s="11"/>
      <c r="AE743" s="11"/>
      <c r="AF743" s="11" t="s">
        <v>4979</v>
      </c>
      <c r="AG743" s="8">
        <v>2.0</v>
      </c>
      <c r="AH743" s="8">
        <v>0.0</v>
      </c>
      <c r="AI743" s="8">
        <v>1.0</v>
      </c>
      <c r="AJ743" s="49">
        <v>1.0</v>
      </c>
      <c r="AK743" s="8" t="s">
        <v>75</v>
      </c>
      <c r="AL743" s="27">
        <v>18.0</v>
      </c>
      <c r="AM743" s="27">
        <v>110.0</v>
      </c>
      <c r="AN743" s="27">
        <v>40.0</v>
      </c>
      <c r="AO743" s="27">
        <v>19.0</v>
      </c>
      <c r="AP743" s="27">
        <v>0.0</v>
      </c>
      <c r="AQ743" s="19">
        <v>0.0</v>
      </c>
      <c r="AR743" s="19">
        <v>0.0</v>
      </c>
      <c r="AS743" s="19">
        <v>0.0</v>
      </c>
      <c r="AT743" s="27">
        <v>19.0</v>
      </c>
      <c r="AU743" s="27">
        <v>112.0</v>
      </c>
      <c r="AV743" s="27">
        <v>42.0</v>
      </c>
      <c r="AW743" s="27">
        <v>21.0</v>
      </c>
      <c r="AX743" s="17">
        <f t="shared" si="3"/>
        <v>19.7568</v>
      </c>
      <c r="AY743" s="17">
        <v>0.0</v>
      </c>
      <c r="AZ743" s="17">
        <v>0.0</v>
      </c>
      <c r="BA743" s="17">
        <v>0.0</v>
      </c>
      <c r="BB743" s="17">
        <v>0.0</v>
      </c>
      <c r="BC743" s="17">
        <v>0.0</v>
      </c>
      <c r="BD743" s="8" t="s">
        <v>1615</v>
      </c>
      <c r="BE743" s="115" t="s">
        <v>4980</v>
      </c>
    </row>
    <row r="744" ht="15.75" customHeight="1">
      <c r="A744" s="11">
        <v>9900001.0</v>
      </c>
      <c r="B744" s="8" t="s">
        <v>4981</v>
      </c>
      <c r="C744" s="8">
        <v>99.0</v>
      </c>
      <c r="D744" s="8" t="s">
        <v>4982</v>
      </c>
      <c r="E744" s="8">
        <v>1.0</v>
      </c>
      <c r="F744" s="8" t="s">
        <v>4982</v>
      </c>
      <c r="G744" s="8">
        <v>1.0</v>
      </c>
      <c r="H744" s="8" t="s">
        <v>4982</v>
      </c>
      <c r="I744" s="11">
        <v>3388.0</v>
      </c>
      <c r="J744" s="11"/>
      <c r="K744" s="11">
        <v>3388.0</v>
      </c>
      <c r="L744" s="11" t="s">
        <v>4983</v>
      </c>
      <c r="M744" s="26" t="s">
        <v>4984</v>
      </c>
      <c r="N744" s="11">
        <f t="shared" si="1"/>
        <v>21</v>
      </c>
      <c r="O744" s="11" t="s">
        <v>4593</v>
      </c>
      <c r="P744" s="11" t="s">
        <v>4594</v>
      </c>
      <c r="Q744" s="29">
        <v>1310.0</v>
      </c>
      <c r="R744" s="12">
        <f t="shared" si="10"/>
        <v>1519.6</v>
      </c>
      <c r="S744" s="8" t="s">
        <v>68</v>
      </c>
      <c r="T744" s="9" t="s">
        <v>4159</v>
      </c>
      <c r="U744" s="9" t="s">
        <v>4160</v>
      </c>
      <c r="V744" s="13">
        <v>45251.0</v>
      </c>
      <c r="W744" s="11" t="s">
        <v>4985</v>
      </c>
      <c r="X744" s="11"/>
      <c r="Y744" s="23"/>
      <c r="Z744" s="11"/>
      <c r="AA744" s="11"/>
      <c r="AB744" s="11"/>
      <c r="AC744" s="15"/>
      <c r="AD744" s="11"/>
      <c r="AE744" s="11"/>
      <c r="AF744" s="11" t="s">
        <v>4986</v>
      </c>
      <c r="AG744" s="8">
        <f>'Disponibilidad en canales comer'!M580</f>
        <v>0</v>
      </c>
      <c r="AH744" s="8">
        <f>COUNTIF('Composición de COMBOS'!B:B,A744)</f>
        <v>0</v>
      </c>
      <c r="AI744" s="8">
        <v>1.0</v>
      </c>
      <c r="AJ744" s="116">
        <v>2.0</v>
      </c>
      <c r="AK744" s="117"/>
      <c r="AL744" s="27">
        <v>0.0</v>
      </c>
      <c r="AM744" s="27">
        <v>0.0</v>
      </c>
      <c r="AN744" s="27">
        <v>0.0</v>
      </c>
      <c r="AO744" s="27">
        <v>0.0</v>
      </c>
      <c r="AP744" s="19">
        <v>0.0</v>
      </c>
      <c r="AQ744" s="19">
        <v>0.0</v>
      </c>
      <c r="AR744" s="19">
        <v>0.0</v>
      </c>
      <c r="AS744" s="19">
        <v>0.0</v>
      </c>
      <c r="AT744" s="42">
        <v>4.5</v>
      </c>
      <c r="AU744" s="42">
        <v>65.0</v>
      </c>
      <c r="AV744" s="42">
        <v>16.5</v>
      </c>
      <c r="AW744" s="42">
        <v>51.5</v>
      </c>
      <c r="AX744" s="17">
        <f t="shared" si="3"/>
        <v>11.04675</v>
      </c>
      <c r="AY744" s="17">
        <v>0.0</v>
      </c>
      <c r="AZ744" s="17">
        <v>0.0</v>
      </c>
      <c r="BA744" s="17">
        <v>0.0</v>
      </c>
      <c r="BB744" s="17">
        <v>0.0</v>
      </c>
      <c r="BC744" s="17">
        <f t="shared" ref="BC744:BC877" si="15">(AZ744*BB744*BA744)/5000</f>
        <v>0</v>
      </c>
      <c r="BD744" s="61" t="s">
        <v>76</v>
      </c>
      <c r="BE744" s="37"/>
    </row>
    <row r="745" ht="15.75" customHeight="1">
      <c r="A745" s="11">
        <v>9900002.0</v>
      </c>
      <c r="B745" s="8" t="s">
        <v>4987</v>
      </c>
      <c r="C745" s="8">
        <v>99.0</v>
      </c>
      <c r="D745" s="8" t="s">
        <v>4982</v>
      </c>
      <c r="E745" s="8">
        <v>1.0</v>
      </c>
      <c r="F745" s="8" t="s">
        <v>4982</v>
      </c>
      <c r="G745" s="8">
        <v>1.0</v>
      </c>
      <c r="H745" s="8" t="s">
        <v>4982</v>
      </c>
      <c r="I745" s="11">
        <v>3388.0</v>
      </c>
      <c r="J745" s="11"/>
      <c r="K745" s="11">
        <v>3388.0</v>
      </c>
      <c r="L745" s="11" t="s">
        <v>4988</v>
      </c>
      <c r="M745" s="26" t="s">
        <v>4989</v>
      </c>
      <c r="N745" s="11">
        <f t="shared" si="1"/>
        <v>21</v>
      </c>
      <c r="O745" s="11" t="s">
        <v>4593</v>
      </c>
      <c r="P745" s="11" t="s">
        <v>4594</v>
      </c>
      <c r="Q745" s="29">
        <v>2380.0</v>
      </c>
      <c r="R745" s="12">
        <f t="shared" si="10"/>
        <v>2760.8</v>
      </c>
      <c r="S745" s="8" t="s">
        <v>68</v>
      </c>
      <c r="T745" s="9" t="s">
        <v>4159</v>
      </c>
      <c r="U745" s="9" t="s">
        <v>4160</v>
      </c>
      <c r="V745" s="13">
        <v>45265.0</v>
      </c>
      <c r="W745" s="11" t="s">
        <v>4990</v>
      </c>
      <c r="X745" s="11"/>
      <c r="Y745" s="23"/>
      <c r="Z745" s="11"/>
      <c r="AA745" s="11"/>
      <c r="AB745" s="11"/>
      <c r="AC745" s="15"/>
      <c r="AD745" s="11"/>
      <c r="AE745" s="11"/>
      <c r="AF745" s="11" t="s">
        <v>4991</v>
      </c>
      <c r="AG745" s="8">
        <f>'Disponibilidad en canales comer'!M581</f>
        <v>0</v>
      </c>
      <c r="AH745" s="8">
        <f>COUNTIF('Composición de COMBOS'!B:B,A745)</f>
        <v>0</v>
      </c>
      <c r="AI745" s="8">
        <v>1.0</v>
      </c>
      <c r="AJ745" s="116">
        <v>4.0</v>
      </c>
      <c r="AK745" s="117"/>
      <c r="AL745" s="27">
        <v>0.0</v>
      </c>
      <c r="AM745" s="27">
        <v>0.0</v>
      </c>
      <c r="AN745" s="27">
        <v>0.0</v>
      </c>
      <c r="AO745" s="27">
        <v>0.0</v>
      </c>
      <c r="AP745" s="19">
        <v>0.0</v>
      </c>
      <c r="AQ745" s="19">
        <v>0.0</v>
      </c>
      <c r="AR745" s="19">
        <v>0.0</v>
      </c>
      <c r="AS745" s="19">
        <v>0.0</v>
      </c>
      <c r="AT745" s="42">
        <v>4.5</v>
      </c>
      <c r="AU745" s="42">
        <v>65.0</v>
      </c>
      <c r="AV745" s="42">
        <v>16.5</v>
      </c>
      <c r="AW745" s="42">
        <v>51.5</v>
      </c>
      <c r="AX745" s="17">
        <f t="shared" si="3"/>
        <v>11.04675</v>
      </c>
      <c r="AY745" s="17">
        <v>0.0</v>
      </c>
      <c r="AZ745" s="17">
        <v>0.0</v>
      </c>
      <c r="BA745" s="17">
        <v>0.0</v>
      </c>
      <c r="BB745" s="17">
        <v>0.0</v>
      </c>
      <c r="BC745" s="17">
        <f t="shared" si="15"/>
        <v>0</v>
      </c>
      <c r="BD745" s="61" t="s">
        <v>76</v>
      </c>
      <c r="BE745" s="37"/>
    </row>
    <row r="746" ht="15.75" customHeight="1">
      <c r="A746" s="11">
        <v>9900003.0</v>
      </c>
      <c r="B746" s="8" t="s">
        <v>4992</v>
      </c>
      <c r="C746" s="8">
        <v>99.0</v>
      </c>
      <c r="D746" s="8" t="s">
        <v>4982</v>
      </c>
      <c r="E746" s="8">
        <v>1.0</v>
      </c>
      <c r="F746" s="8" t="s">
        <v>4982</v>
      </c>
      <c r="G746" s="8">
        <v>1.0</v>
      </c>
      <c r="H746" s="8" t="s">
        <v>4982</v>
      </c>
      <c r="I746" s="11"/>
      <c r="J746" s="11"/>
      <c r="K746" s="11"/>
      <c r="L746" s="11" t="s">
        <v>4993</v>
      </c>
      <c r="M746" s="26" t="s">
        <v>4994</v>
      </c>
      <c r="N746" s="11">
        <f t="shared" si="1"/>
        <v>26</v>
      </c>
      <c r="O746" s="11" t="s">
        <v>4995</v>
      </c>
      <c r="P746" s="11" t="s">
        <v>4995</v>
      </c>
      <c r="Q746" s="29">
        <v>1074.73</v>
      </c>
      <c r="R746" s="12">
        <f t="shared" si="10"/>
        <v>1246.6868</v>
      </c>
      <c r="S746" s="8" t="s">
        <v>68</v>
      </c>
      <c r="T746" s="9" t="s">
        <v>2753</v>
      </c>
      <c r="U746" s="9" t="s">
        <v>2754</v>
      </c>
      <c r="V746" s="13">
        <v>45309.0</v>
      </c>
      <c r="W746" s="11" t="s">
        <v>4996</v>
      </c>
      <c r="X746" s="11"/>
      <c r="Y746" s="23"/>
      <c r="Z746" s="11"/>
      <c r="AA746" s="11" t="s">
        <v>4996</v>
      </c>
      <c r="AB746" s="11"/>
      <c r="AC746" s="15" t="s">
        <v>4996</v>
      </c>
      <c r="AD746" s="11"/>
      <c r="AE746" s="11"/>
      <c r="AF746" s="11" t="s">
        <v>4997</v>
      </c>
      <c r="AG746" s="8">
        <f>'Disponibilidad en canales comer'!M582</f>
        <v>2</v>
      </c>
      <c r="AH746" s="8">
        <f>COUNTIF('Composición de COMBOS'!B:B,A746)</f>
        <v>0</v>
      </c>
      <c r="AI746" s="8">
        <v>2.0</v>
      </c>
      <c r="AJ746" s="116">
        <v>2.0</v>
      </c>
      <c r="AK746" s="117"/>
      <c r="AL746" s="27">
        <v>0.0</v>
      </c>
      <c r="AM746" s="27">
        <v>0.0</v>
      </c>
      <c r="AN746" s="27">
        <v>0.0</v>
      </c>
      <c r="AO746" s="27">
        <v>0.0</v>
      </c>
      <c r="AP746" s="19">
        <v>0.0</v>
      </c>
      <c r="AQ746" s="19">
        <v>0.0</v>
      </c>
      <c r="AR746" s="19">
        <v>0.0</v>
      </c>
      <c r="AS746" s="19">
        <v>0.0</v>
      </c>
      <c r="AT746" s="16">
        <v>0.0</v>
      </c>
      <c r="AU746" s="16">
        <v>0.0</v>
      </c>
      <c r="AV746" s="16">
        <v>0.0</v>
      </c>
      <c r="AW746" s="16">
        <v>0.0</v>
      </c>
      <c r="AX746" s="17">
        <f t="shared" si="3"/>
        <v>0</v>
      </c>
      <c r="AY746" s="17">
        <v>0.0</v>
      </c>
      <c r="AZ746" s="17">
        <v>0.0</v>
      </c>
      <c r="BA746" s="17">
        <v>0.0</v>
      </c>
      <c r="BB746" s="17">
        <v>0.0</v>
      </c>
      <c r="BC746" s="17">
        <f t="shared" si="15"/>
        <v>0</v>
      </c>
      <c r="BD746" s="8" t="s">
        <v>76</v>
      </c>
      <c r="BE746" s="37"/>
    </row>
    <row r="747" ht="15.75" customHeight="1">
      <c r="A747" s="11">
        <v>9900004.0</v>
      </c>
      <c r="B747" s="8" t="s">
        <v>4998</v>
      </c>
      <c r="C747" s="8">
        <v>99.0</v>
      </c>
      <c r="D747" s="8" t="s">
        <v>4982</v>
      </c>
      <c r="E747" s="8">
        <v>1.0</v>
      </c>
      <c r="F747" s="8" t="s">
        <v>4982</v>
      </c>
      <c r="G747" s="8">
        <v>1.0</v>
      </c>
      <c r="H747" s="8" t="s">
        <v>4982</v>
      </c>
      <c r="I747" s="11"/>
      <c r="J747" s="11"/>
      <c r="K747" s="11"/>
      <c r="L747" s="11" t="s">
        <v>4999</v>
      </c>
      <c r="M747" s="26" t="s">
        <v>5000</v>
      </c>
      <c r="N747" s="11">
        <f t="shared" si="1"/>
        <v>29</v>
      </c>
      <c r="O747" s="11" t="s">
        <v>4995</v>
      </c>
      <c r="P747" s="11" t="s">
        <v>4995</v>
      </c>
      <c r="Q747" s="29">
        <v>1337.73</v>
      </c>
      <c r="R747" s="12">
        <f t="shared" si="10"/>
        <v>1551.7668</v>
      </c>
      <c r="S747" s="8" t="s">
        <v>68</v>
      </c>
      <c r="T747" s="9" t="s">
        <v>2753</v>
      </c>
      <c r="U747" s="9" t="s">
        <v>2754</v>
      </c>
      <c r="V747" s="13">
        <v>45314.0</v>
      </c>
      <c r="W747" s="11" t="s">
        <v>4999</v>
      </c>
      <c r="X747" s="11"/>
      <c r="Y747" s="23"/>
      <c r="Z747" s="11"/>
      <c r="AA747" s="11"/>
      <c r="AB747" s="11"/>
      <c r="AC747" s="15"/>
      <c r="AD747" s="11"/>
      <c r="AE747" s="11"/>
      <c r="AF747" s="11" t="s">
        <v>5001</v>
      </c>
      <c r="AG747" s="8">
        <f>'Disponibilidad en canales comer'!M583</f>
        <v>0</v>
      </c>
      <c r="AH747" s="8">
        <f>COUNTIF('Composición de COMBOS'!B:B,A747)</f>
        <v>0</v>
      </c>
      <c r="AI747" s="8">
        <v>2.0</v>
      </c>
      <c r="AJ747" s="116">
        <v>2.0</v>
      </c>
      <c r="AK747" s="117"/>
      <c r="AL747" s="27">
        <v>0.0</v>
      </c>
      <c r="AM747" s="27">
        <v>0.0</v>
      </c>
      <c r="AN747" s="27">
        <v>0.0</v>
      </c>
      <c r="AO747" s="27">
        <v>0.0</v>
      </c>
      <c r="AP747" s="19">
        <v>0.0</v>
      </c>
      <c r="AQ747" s="19">
        <v>0.0</v>
      </c>
      <c r="AR747" s="19">
        <v>0.0</v>
      </c>
      <c r="AS747" s="19">
        <v>0.0</v>
      </c>
      <c r="AT747" s="16">
        <v>0.0</v>
      </c>
      <c r="AU747" s="16">
        <v>0.0</v>
      </c>
      <c r="AV747" s="16">
        <v>0.0</v>
      </c>
      <c r="AW747" s="16">
        <v>0.0</v>
      </c>
      <c r="AX747" s="17">
        <f t="shared" si="3"/>
        <v>0</v>
      </c>
      <c r="AY747" s="17">
        <v>0.0</v>
      </c>
      <c r="AZ747" s="17">
        <v>0.0</v>
      </c>
      <c r="BA747" s="17">
        <v>0.0</v>
      </c>
      <c r="BB747" s="17">
        <v>0.0</v>
      </c>
      <c r="BC747" s="17">
        <f t="shared" si="15"/>
        <v>0</v>
      </c>
      <c r="BD747" s="8" t="s">
        <v>76</v>
      </c>
      <c r="BE747" s="37"/>
    </row>
    <row r="748" ht="15.75" customHeight="1">
      <c r="A748" s="11">
        <v>9900005.0</v>
      </c>
      <c r="B748" s="8" t="s">
        <v>5002</v>
      </c>
      <c r="C748" s="8">
        <v>99.0</v>
      </c>
      <c r="D748" s="8" t="s">
        <v>4982</v>
      </c>
      <c r="E748" s="8">
        <v>1.0</v>
      </c>
      <c r="F748" s="8" t="s">
        <v>4982</v>
      </c>
      <c r="G748" s="8">
        <v>1.0</v>
      </c>
      <c r="H748" s="8" t="s">
        <v>4982</v>
      </c>
      <c r="I748" s="11"/>
      <c r="J748" s="11"/>
      <c r="K748" s="11"/>
      <c r="L748" s="11" t="s">
        <v>5003</v>
      </c>
      <c r="M748" s="26" t="s">
        <v>5004</v>
      </c>
      <c r="N748" s="11">
        <f t="shared" si="1"/>
        <v>18</v>
      </c>
      <c r="O748" s="11" t="s">
        <v>532</v>
      </c>
      <c r="P748" s="11" t="s">
        <v>67</v>
      </c>
      <c r="Q748" s="29">
        <v>1029.05</v>
      </c>
      <c r="R748" s="12">
        <f t="shared" si="10"/>
        <v>1193.698</v>
      </c>
      <c r="S748" s="8" t="s">
        <v>238</v>
      </c>
      <c r="T748" s="9" t="s">
        <v>5005</v>
      </c>
      <c r="U748" s="9" t="s">
        <v>5006</v>
      </c>
      <c r="V748" s="13">
        <v>45248.0</v>
      </c>
      <c r="W748" s="11" t="s">
        <v>5003</v>
      </c>
      <c r="X748" s="11"/>
      <c r="Y748" s="14" t="s">
        <v>5007</v>
      </c>
      <c r="Z748" s="11"/>
      <c r="AA748" s="11" t="s">
        <v>5008</v>
      </c>
      <c r="AB748" s="11"/>
      <c r="AC748" s="15"/>
      <c r="AD748" s="11" t="s">
        <v>5003</v>
      </c>
      <c r="AE748" s="11"/>
      <c r="AF748" s="11" t="s">
        <v>5009</v>
      </c>
      <c r="AG748" s="8">
        <f>'Disponibilidad en canales comer'!M584</f>
        <v>1</v>
      </c>
      <c r="AH748" s="8">
        <f>COUNTIF('Composición de COMBOS'!B:B,A748)</f>
        <v>0</v>
      </c>
      <c r="AI748" s="8">
        <v>2.0</v>
      </c>
      <c r="AJ748" s="116">
        <v>2.0</v>
      </c>
      <c r="AK748" s="117"/>
      <c r="AL748" s="27">
        <v>0.0</v>
      </c>
      <c r="AM748" s="27">
        <v>0.0</v>
      </c>
      <c r="AN748" s="27">
        <v>0.0</v>
      </c>
      <c r="AO748" s="27">
        <v>0.0</v>
      </c>
      <c r="AP748" s="19">
        <v>0.0</v>
      </c>
      <c r="AQ748" s="19">
        <v>0.0</v>
      </c>
      <c r="AR748" s="19">
        <v>0.0</v>
      </c>
      <c r="AS748" s="19">
        <v>0.0</v>
      </c>
      <c r="AT748" s="16">
        <v>0.0</v>
      </c>
      <c r="AU748" s="16">
        <v>0.0</v>
      </c>
      <c r="AV748" s="16">
        <v>0.0</v>
      </c>
      <c r="AW748" s="16">
        <v>0.0</v>
      </c>
      <c r="AX748" s="17">
        <f t="shared" si="3"/>
        <v>0</v>
      </c>
      <c r="AY748" s="17">
        <v>0.0</v>
      </c>
      <c r="AZ748" s="17">
        <v>0.0</v>
      </c>
      <c r="BA748" s="17">
        <v>0.0</v>
      </c>
      <c r="BB748" s="17">
        <v>0.0</v>
      </c>
      <c r="BC748" s="17">
        <f t="shared" si="15"/>
        <v>0</v>
      </c>
      <c r="BD748" s="8" t="s">
        <v>76</v>
      </c>
      <c r="BE748" s="31" t="s">
        <v>5010</v>
      </c>
    </row>
    <row r="749" ht="15.75" customHeight="1">
      <c r="A749" s="11">
        <v>9900006.0</v>
      </c>
      <c r="B749" s="8" t="s">
        <v>5011</v>
      </c>
      <c r="C749" s="8">
        <v>99.0</v>
      </c>
      <c r="D749" s="8" t="s">
        <v>4982</v>
      </c>
      <c r="E749" s="8">
        <v>1.0</v>
      </c>
      <c r="F749" s="8" t="s">
        <v>4982</v>
      </c>
      <c r="G749" s="8">
        <v>1.0</v>
      </c>
      <c r="H749" s="8" t="s">
        <v>4982</v>
      </c>
      <c r="I749" s="11"/>
      <c r="J749" s="11"/>
      <c r="K749" s="11"/>
      <c r="L749" s="11" t="s">
        <v>5012</v>
      </c>
      <c r="M749" s="26" t="s">
        <v>5013</v>
      </c>
      <c r="N749" s="11">
        <f t="shared" si="1"/>
        <v>18</v>
      </c>
      <c r="O749" s="11" t="s">
        <v>532</v>
      </c>
      <c r="P749" s="11" t="s">
        <v>67</v>
      </c>
      <c r="Q749" s="29">
        <v>1708.37</v>
      </c>
      <c r="R749" s="12">
        <f t="shared" si="10"/>
        <v>1981.7092</v>
      </c>
      <c r="S749" s="8" t="s">
        <v>238</v>
      </c>
      <c r="T749" s="9" t="s">
        <v>5005</v>
      </c>
      <c r="U749" s="9" t="s">
        <v>5006</v>
      </c>
      <c r="V749" s="13">
        <v>45248.0</v>
      </c>
      <c r="W749" s="11" t="s">
        <v>5012</v>
      </c>
      <c r="X749" s="11"/>
      <c r="Y749" s="14" t="s">
        <v>5014</v>
      </c>
      <c r="Z749" s="11"/>
      <c r="AA749" s="11" t="s">
        <v>5015</v>
      </c>
      <c r="AB749" s="11"/>
      <c r="AC749" s="15" t="s">
        <v>5015</v>
      </c>
      <c r="AD749" s="24" t="s">
        <v>5015</v>
      </c>
      <c r="AE749" s="24"/>
      <c r="AF749" s="11" t="s">
        <v>5016</v>
      </c>
      <c r="AG749" s="8">
        <f>'Disponibilidad en canales comer'!M585</f>
        <v>4</v>
      </c>
      <c r="AH749" s="8">
        <f>COUNTIF('Composición de COMBOS'!B:B,A749)</f>
        <v>0</v>
      </c>
      <c r="AI749" s="8">
        <v>2.0</v>
      </c>
      <c r="AJ749" s="116">
        <v>3.0</v>
      </c>
      <c r="AK749" s="117"/>
      <c r="AL749" s="27">
        <v>0.0</v>
      </c>
      <c r="AM749" s="27">
        <v>0.0</v>
      </c>
      <c r="AN749" s="27">
        <v>0.0</v>
      </c>
      <c r="AO749" s="27">
        <v>0.0</v>
      </c>
      <c r="AP749" s="19">
        <v>0.0</v>
      </c>
      <c r="AQ749" s="19">
        <v>0.0</v>
      </c>
      <c r="AR749" s="19">
        <v>0.0</v>
      </c>
      <c r="AS749" s="19">
        <v>0.0</v>
      </c>
      <c r="AT749" s="16">
        <v>0.0</v>
      </c>
      <c r="AU749" s="16">
        <v>0.0</v>
      </c>
      <c r="AV749" s="16">
        <v>0.0</v>
      </c>
      <c r="AW749" s="16">
        <v>0.0</v>
      </c>
      <c r="AX749" s="17">
        <f t="shared" si="3"/>
        <v>0</v>
      </c>
      <c r="AY749" s="17">
        <v>0.0</v>
      </c>
      <c r="AZ749" s="17">
        <v>0.0</v>
      </c>
      <c r="BA749" s="17">
        <v>0.0</v>
      </c>
      <c r="BB749" s="17">
        <v>0.0</v>
      </c>
      <c r="BC749" s="17">
        <f t="shared" si="15"/>
        <v>0</v>
      </c>
      <c r="BD749" s="8" t="s">
        <v>76</v>
      </c>
      <c r="BE749" s="31" t="s">
        <v>5017</v>
      </c>
    </row>
    <row r="750" ht="15.75" customHeight="1">
      <c r="A750" s="11">
        <v>9900007.0</v>
      </c>
      <c r="B750" s="8" t="s">
        <v>5018</v>
      </c>
      <c r="C750" s="8">
        <v>99.0</v>
      </c>
      <c r="D750" s="8" t="s">
        <v>4982</v>
      </c>
      <c r="E750" s="8">
        <v>1.0</v>
      </c>
      <c r="F750" s="8" t="s">
        <v>4982</v>
      </c>
      <c r="G750" s="8">
        <v>1.0</v>
      </c>
      <c r="H750" s="8" t="s">
        <v>4982</v>
      </c>
      <c r="I750" s="11"/>
      <c r="J750" s="11"/>
      <c r="K750" s="11"/>
      <c r="L750" s="11" t="s">
        <v>5019</v>
      </c>
      <c r="M750" s="26" t="s">
        <v>5020</v>
      </c>
      <c r="N750" s="11">
        <f t="shared" si="1"/>
        <v>28</v>
      </c>
      <c r="O750" s="11" t="s">
        <v>532</v>
      </c>
      <c r="P750" s="11" t="s">
        <v>67</v>
      </c>
      <c r="Q750" s="29">
        <v>1237.39</v>
      </c>
      <c r="R750" s="12">
        <f t="shared" si="10"/>
        <v>1435.3724</v>
      </c>
      <c r="S750" s="8" t="s">
        <v>238</v>
      </c>
      <c r="T750" s="9" t="s">
        <v>5005</v>
      </c>
      <c r="U750" s="9" t="s">
        <v>5006</v>
      </c>
      <c r="V750" s="13">
        <v>45265.0</v>
      </c>
      <c r="W750" s="11" t="s">
        <v>5019</v>
      </c>
      <c r="X750" s="11"/>
      <c r="Y750" s="23"/>
      <c r="Z750" s="11"/>
      <c r="AA750" s="11"/>
      <c r="AB750" s="11"/>
      <c r="AC750" s="15"/>
      <c r="AD750" s="11"/>
      <c r="AE750" s="11"/>
      <c r="AF750" s="11" t="s">
        <v>5021</v>
      </c>
      <c r="AG750" s="8">
        <f>'Disponibilidad en canales comer'!M586</f>
        <v>0</v>
      </c>
      <c r="AH750" s="8">
        <f>COUNTIF('Composición de COMBOS'!B:B,A750)</f>
        <v>0</v>
      </c>
      <c r="AI750" s="8">
        <v>2.0</v>
      </c>
      <c r="AJ750" s="116">
        <v>2.0</v>
      </c>
      <c r="AK750" s="117"/>
      <c r="AL750" s="27">
        <v>0.0</v>
      </c>
      <c r="AM750" s="27">
        <v>0.0</v>
      </c>
      <c r="AN750" s="27">
        <v>0.0</v>
      </c>
      <c r="AO750" s="27">
        <v>0.0</v>
      </c>
      <c r="AP750" s="19">
        <v>0.0</v>
      </c>
      <c r="AQ750" s="19">
        <v>0.0</v>
      </c>
      <c r="AR750" s="19">
        <v>0.0</v>
      </c>
      <c r="AS750" s="19">
        <v>0.0</v>
      </c>
      <c r="AT750" s="16">
        <v>0.0</v>
      </c>
      <c r="AU750" s="16">
        <v>0.0</v>
      </c>
      <c r="AV750" s="16">
        <v>0.0</v>
      </c>
      <c r="AW750" s="16">
        <v>0.0</v>
      </c>
      <c r="AX750" s="17">
        <f t="shared" si="3"/>
        <v>0</v>
      </c>
      <c r="AY750" s="17">
        <v>0.0</v>
      </c>
      <c r="AZ750" s="17">
        <v>0.0</v>
      </c>
      <c r="BA750" s="17">
        <v>0.0</v>
      </c>
      <c r="BB750" s="17">
        <v>0.0</v>
      </c>
      <c r="BC750" s="17">
        <f t="shared" si="15"/>
        <v>0</v>
      </c>
      <c r="BD750" s="8" t="s">
        <v>76</v>
      </c>
      <c r="BE750" s="37"/>
    </row>
    <row r="751" ht="15.75" customHeight="1">
      <c r="A751" s="11">
        <v>9900008.0</v>
      </c>
      <c r="B751" s="8" t="s">
        <v>5022</v>
      </c>
      <c r="C751" s="8">
        <v>99.0</v>
      </c>
      <c r="D751" s="8" t="s">
        <v>4982</v>
      </c>
      <c r="E751" s="8">
        <v>1.0</v>
      </c>
      <c r="F751" s="8" t="s">
        <v>4982</v>
      </c>
      <c r="G751" s="8">
        <v>1.0</v>
      </c>
      <c r="H751" s="8" t="s">
        <v>4982</v>
      </c>
      <c r="I751" s="11"/>
      <c r="J751" s="11"/>
      <c r="K751" s="11"/>
      <c r="L751" s="11" t="s">
        <v>5023</v>
      </c>
      <c r="M751" s="26" t="s">
        <v>5024</v>
      </c>
      <c r="N751" s="11">
        <f t="shared" si="1"/>
        <v>25</v>
      </c>
      <c r="O751" s="11" t="s">
        <v>532</v>
      </c>
      <c r="P751" s="11" t="s">
        <v>67</v>
      </c>
      <c r="Q751" s="29">
        <v>1315.14</v>
      </c>
      <c r="R751" s="12">
        <f t="shared" si="10"/>
        <v>1525.5624</v>
      </c>
      <c r="S751" s="8" t="s">
        <v>238</v>
      </c>
      <c r="T751" s="9" t="s">
        <v>5005</v>
      </c>
      <c r="U751" s="9" t="s">
        <v>5006</v>
      </c>
      <c r="V751" s="13">
        <v>45184.0</v>
      </c>
      <c r="W751" s="11" t="s">
        <v>5023</v>
      </c>
      <c r="X751" s="11"/>
      <c r="Y751" s="14" t="s">
        <v>5025</v>
      </c>
      <c r="Z751" s="11"/>
      <c r="AA751" s="11"/>
      <c r="AB751" s="11"/>
      <c r="AC751" s="15"/>
      <c r="AD751" s="11"/>
      <c r="AE751" s="11"/>
      <c r="AF751" s="118" t="s">
        <v>5026</v>
      </c>
      <c r="AG751" s="8">
        <f>'Disponibilidad en canales comer'!M587</f>
        <v>0</v>
      </c>
      <c r="AH751" s="8">
        <f>COUNTIF('Composición de COMBOS'!B:B,A751)</f>
        <v>0</v>
      </c>
      <c r="AI751" s="8">
        <v>2.0</v>
      </c>
      <c r="AJ751" s="119">
        <v>2.0</v>
      </c>
      <c r="AK751" s="120"/>
      <c r="AL751" s="27">
        <v>0.0</v>
      </c>
      <c r="AM751" s="27">
        <v>0.0</v>
      </c>
      <c r="AN751" s="27">
        <v>0.0</v>
      </c>
      <c r="AO751" s="27">
        <v>0.0</v>
      </c>
      <c r="AP751" s="19">
        <v>0.0</v>
      </c>
      <c r="AQ751" s="19">
        <v>0.0</v>
      </c>
      <c r="AR751" s="19">
        <v>0.0</v>
      </c>
      <c r="AS751" s="19">
        <v>0.0</v>
      </c>
      <c r="AT751" s="16">
        <v>0.0</v>
      </c>
      <c r="AU751" s="16">
        <v>0.0</v>
      </c>
      <c r="AV751" s="16">
        <v>0.0</v>
      </c>
      <c r="AW751" s="16">
        <v>0.0</v>
      </c>
      <c r="AX751" s="17">
        <f t="shared" si="3"/>
        <v>0</v>
      </c>
      <c r="AY751" s="17">
        <v>0.0</v>
      </c>
      <c r="AZ751" s="17">
        <v>0.0</v>
      </c>
      <c r="BA751" s="17">
        <v>0.0</v>
      </c>
      <c r="BB751" s="17">
        <v>0.0</v>
      </c>
      <c r="BC751" s="17">
        <f t="shared" si="15"/>
        <v>0</v>
      </c>
      <c r="BD751" s="8" t="s">
        <v>76</v>
      </c>
      <c r="BE751" s="37"/>
    </row>
    <row r="752" ht="15.75" customHeight="1">
      <c r="A752" s="11">
        <v>9900009.0</v>
      </c>
      <c r="B752" s="8" t="s">
        <v>5027</v>
      </c>
      <c r="C752" s="8">
        <v>99.0</v>
      </c>
      <c r="D752" s="8" t="s">
        <v>4982</v>
      </c>
      <c r="E752" s="8">
        <v>1.0</v>
      </c>
      <c r="F752" s="8" t="s">
        <v>4982</v>
      </c>
      <c r="G752" s="8">
        <v>1.0</v>
      </c>
      <c r="H752" s="8" t="s">
        <v>4982</v>
      </c>
      <c r="I752" s="11"/>
      <c r="J752" s="11"/>
      <c r="K752" s="11"/>
      <c r="L752" s="11" t="s">
        <v>5028</v>
      </c>
      <c r="M752" s="26" t="s">
        <v>5029</v>
      </c>
      <c r="N752" s="11">
        <f t="shared" si="1"/>
        <v>25</v>
      </c>
      <c r="O752" s="11" t="s">
        <v>532</v>
      </c>
      <c r="P752" s="11" t="s">
        <v>67</v>
      </c>
      <c r="Q752" s="29">
        <v>2154.9</v>
      </c>
      <c r="R752" s="12">
        <f t="shared" si="10"/>
        <v>2499.684</v>
      </c>
      <c r="S752" s="8" t="s">
        <v>238</v>
      </c>
      <c r="T752" s="9" t="s">
        <v>5005</v>
      </c>
      <c r="U752" s="9" t="s">
        <v>5006</v>
      </c>
      <c r="V752" s="13">
        <v>45184.0</v>
      </c>
      <c r="W752" s="11" t="s">
        <v>5028</v>
      </c>
      <c r="X752" s="11"/>
      <c r="Y752" s="14" t="s">
        <v>5030</v>
      </c>
      <c r="Z752" s="11"/>
      <c r="AA752" s="11"/>
      <c r="AB752" s="11"/>
      <c r="AC752" s="15"/>
      <c r="AD752" s="11"/>
      <c r="AE752" s="11"/>
      <c r="AF752" s="11" t="s">
        <v>5031</v>
      </c>
      <c r="AG752" s="8">
        <f>'Disponibilidad en canales comer'!M588</f>
        <v>0</v>
      </c>
      <c r="AH752" s="8">
        <f>COUNTIF('Composición de COMBOS'!B:B,A752)</f>
        <v>0</v>
      </c>
      <c r="AI752" s="8">
        <v>2.0</v>
      </c>
      <c r="AJ752" s="116">
        <v>3.0</v>
      </c>
      <c r="AK752" s="117"/>
      <c r="AL752" s="27">
        <v>0.0</v>
      </c>
      <c r="AM752" s="27">
        <v>0.0</v>
      </c>
      <c r="AN752" s="27">
        <v>0.0</v>
      </c>
      <c r="AO752" s="27">
        <v>0.0</v>
      </c>
      <c r="AP752" s="19">
        <v>0.0</v>
      </c>
      <c r="AQ752" s="19">
        <v>0.0</v>
      </c>
      <c r="AR752" s="19">
        <v>0.0</v>
      </c>
      <c r="AS752" s="19">
        <v>0.0</v>
      </c>
      <c r="AT752" s="16">
        <v>0.0</v>
      </c>
      <c r="AU752" s="16">
        <v>0.0</v>
      </c>
      <c r="AV752" s="16">
        <v>0.0</v>
      </c>
      <c r="AW752" s="16">
        <v>0.0</v>
      </c>
      <c r="AX752" s="17">
        <f t="shared" si="3"/>
        <v>0</v>
      </c>
      <c r="AY752" s="17">
        <v>0.0</v>
      </c>
      <c r="AZ752" s="17">
        <v>0.0</v>
      </c>
      <c r="BA752" s="17">
        <v>0.0</v>
      </c>
      <c r="BB752" s="17">
        <v>0.0</v>
      </c>
      <c r="BC752" s="17">
        <f t="shared" si="15"/>
        <v>0</v>
      </c>
      <c r="BD752" s="8" t="s">
        <v>76</v>
      </c>
      <c r="BE752" s="37"/>
    </row>
    <row r="753" ht="14.25" customHeight="1">
      <c r="A753" s="11">
        <v>9900010.0</v>
      </c>
      <c r="B753" s="8" t="s">
        <v>5032</v>
      </c>
      <c r="C753" s="8">
        <v>99.0</v>
      </c>
      <c r="D753" s="8" t="s">
        <v>4982</v>
      </c>
      <c r="E753" s="8">
        <v>1.0</v>
      </c>
      <c r="F753" s="8" t="s">
        <v>4982</v>
      </c>
      <c r="G753" s="8">
        <v>1.0</v>
      </c>
      <c r="H753" s="8" t="s">
        <v>4982</v>
      </c>
      <c r="I753" s="11"/>
      <c r="J753" s="11"/>
      <c r="K753" s="11"/>
      <c r="L753" s="11" t="s">
        <v>5033</v>
      </c>
      <c r="M753" s="26" t="s">
        <v>5034</v>
      </c>
      <c r="N753" s="11">
        <f t="shared" si="1"/>
        <v>25</v>
      </c>
      <c r="O753" s="11" t="s">
        <v>532</v>
      </c>
      <c r="P753" s="11" t="s">
        <v>67</v>
      </c>
      <c r="Q753" s="29">
        <v>1322.53</v>
      </c>
      <c r="R753" s="12">
        <f t="shared" si="10"/>
        <v>1534.1348</v>
      </c>
      <c r="S753" s="8" t="s">
        <v>68</v>
      </c>
      <c r="T753" s="9" t="s">
        <v>5005</v>
      </c>
      <c r="U753" s="9" t="s">
        <v>5006</v>
      </c>
      <c r="V753" s="13">
        <v>45248.0</v>
      </c>
      <c r="W753" s="11" t="s">
        <v>5035</v>
      </c>
      <c r="X753" s="11"/>
      <c r="Y753" s="14" t="s">
        <v>5036</v>
      </c>
      <c r="Z753" s="11"/>
      <c r="AA753" s="11"/>
      <c r="AB753" s="11"/>
      <c r="AC753" s="15"/>
      <c r="AD753" s="11"/>
      <c r="AE753" s="11"/>
      <c r="AF753" s="11" t="s">
        <v>5037</v>
      </c>
      <c r="AG753" s="8">
        <f>'Disponibilidad en canales comer'!M589</f>
        <v>0</v>
      </c>
      <c r="AH753" s="8">
        <f>COUNTIF('Composición de COMBOS'!B:B,A753)</f>
        <v>0</v>
      </c>
      <c r="AI753" s="8">
        <v>2.0</v>
      </c>
      <c r="AJ753" s="116">
        <v>2.0</v>
      </c>
      <c r="AK753" s="117"/>
      <c r="AL753" s="27">
        <v>0.0</v>
      </c>
      <c r="AM753" s="27">
        <v>0.0</v>
      </c>
      <c r="AN753" s="27">
        <v>0.0</v>
      </c>
      <c r="AO753" s="27">
        <v>0.0</v>
      </c>
      <c r="AP753" s="19">
        <v>0.0</v>
      </c>
      <c r="AQ753" s="19">
        <v>0.0</v>
      </c>
      <c r="AR753" s="19">
        <v>0.0</v>
      </c>
      <c r="AS753" s="19">
        <v>0.0</v>
      </c>
      <c r="AT753" s="16">
        <v>0.0</v>
      </c>
      <c r="AU753" s="16">
        <v>0.0</v>
      </c>
      <c r="AV753" s="16">
        <v>0.0</v>
      </c>
      <c r="AW753" s="16">
        <v>0.0</v>
      </c>
      <c r="AX753" s="17">
        <f t="shared" si="3"/>
        <v>0</v>
      </c>
      <c r="AY753" s="17">
        <v>0.0</v>
      </c>
      <c r="AZ753" s="17">
        <v>0.0</v>
      </c>
      <c r="BA753" s="17">
        <v>0.0</v>
      </c>
      <c r="BB753" s="17">
        <v>0.0</v>
      </c>
      <c r="BC753" s="17">
        <f t="shared" si="15"/>
        <v>0</v>
      </c>
      <c r="BD753" s="8" t="s">
        <v>76</v>
      </c>
      <c r="BE753" s="37"/>
    </row>
    <row r="754" ht="15.75" customHeight="1">
      <c r="A754" s="11">
        <v>9900011.0</v>
      </c>
      <c r="B754" s="8" t="s">
        <v>5038</v>
      </c>
      <c r="C754" s="8">
        <v>99.0</v>
      </c>
      <c r="D754" s="8" t="s">
        <v>4982</v>
      </c>
      <c r="E754" s="8">
        <v>1.0</v>
      </c>
      <c r="F754" s="8" t="s">
        <v>4982</v>
      </c>
      <c r="G754" s="8">
        <v>1.0</v>
      </c>
      <c r="H754" s="8" t="s">
        <v>4982</v>
      </c>
      <c r="I754" s="11"/>
      <c r="J754" s="11"/>
      <c r="K754" s="11"/>
      <c r="L754" s="11" t="s">
        <v>5039</v>
      </c>
      <c r="M754" s="26" t="s">
        <v>5040</v>
      </c>
      <c r="N754" s="11">
        <f t="shared" si="1"/>
        <v>25</v>
      </c>
      <c r="O754" s="11" t="s">
        <v>532</v>
      </c>
      <c r="P754" s="11" t="s">
        <v>67</v>
      </c>
      <c r="Q754" s="29">
        <v>2171.3</v>
      </c>
      <c r="R754" s="12">
        <f t="shared" si="10"/>
        <v>2518.708</v>
      </c>
      <c r="S754" s="8" t="s">
        <v>68</v>
      </c>
      <c r="T754" s="9" t="s">
        <v>5005</v>
      </c>
      <c r="U754" s="9" t="s">
        <v>5006</v>
      </c>
      <c r="V754" s="13">
        <v>45248.0</v>
      </c>
      <c r="W754" s="11" t="s">
        <v>5041</v>
      </c>
      <c r="X754" s="11"/>
      <c r="Y754" s="14" t="s">
        <v>5042</v>
      </c>
      <c r="Z754" s="11"/>
      <c r="AA754" s="11"/>
      <c r="AB754" s="11"/>
      <c r="AC754" s="15"/>
      <c r="AD754" s="11"/>
      <c r="AE754" s="11"/>
      <c r="AF754" s="11" t="s">
        <v>5043</v>
      </c>
      <c r="AG754" s="8">
        <f>'Disponibilidad en canales comer'!M590</f>
        <v>0</v>
      </c>
      <c r="AH754" s="8">
        <f>COUNTIF('Composición de COMBOS'!B:B,A754)</f>
        <v>0</v>
      </c>
      <c r="AI754" s="8">
        <v>2.0</v>
      </c>
      <c r="AJ754" s="116">
        <v>3.0</v>
      </c>
      <c r="AK754" s="117"/>
      <c r="AL754" s="27">
        <v>0.0</v>
      </c>
      <c r="AM754" s="27">
        <v>0.0</v>
      </c>
      <c r="AN754" s="27">
        <v>0.0</v>
      </c>
      <c r="AO754" s="27">
        <v>0.0</v>
      </c>
      <c r="AP754" s="19">
        <v>0.0</v>
      </c>
      <c r="AQ754" s="19">
        <v>0.0</v>
      </c>
      <c r="AR754" s="19">
        <v>0.0</v>
      </c>
      <c r="AS754" s="19">
        <v>0.0</v>
      </c>
      <c r="AT754" s="16">
        <v>0.0</v>
      </c>
      <c r="AU754" s="16">
        <v>0.0</v>
      </c>
      <c r="AV754" s="16">
        <v>0.0</v>
      </c>
      <c r="AW754" s="16">
        <v>0.0</v>
      </c>
      <c r="AX754" s="17">
        <f t="shared" si="3"/>
        <v>0</v>
      </c>
      <c r="AY754" s="17">
        <v>0.0</v>
      </c>
      <c r="AZ754" s="17">
        <v>0.0</v>
      </c>
      <c r="BA754" s="17">
        <v>0.0</v>
      </c>
      <c r="BB754" s="17">
        <v>0.0</v>
      </c>
      <c r="BC754" s="17">
        <f t="shared" si="15"/>
        <v>0</v>
      </c>
      <c r="BD754" s="8" t="s">
        <v>76</v>
      </c>
      <c r="BE754" s="37"/>
    </row>
    <row r="755" ht="15.75" customHeight="1">
      <c r="A755" s="11">
        <v>9900012.0</v>
      </c>
      <c r="B755" s="8" t="s">
        <v>5044</v>
      </c>
      <c r="C755" s="8">
        <v>99.0</v>
      </c>
      <c r="D755" s="8" t="s">
        <v>4982</v>
      </c>
      <c r="E755" s="8">
        <v>1.0</v>
      </c>
      <c r="F755" s="8" t="s">
        <v>4982</v>
      </c>
      <c r="G755" s="8">
        <v>1.0</v>
      </c>
      <c r="H755" s="8" t="s">
        <v>4982</v>
      </c>
      <c r="I755" s="11"/>
      <c r="J755" s="11"/>
      <c r="K755" s="11"/>
      <c r="L755" s="11" t="s">
        <v>5045</v>
      </c>
      <c r="M755" s="26" t="s">
        <v>5046</v>
      </c>
      <c r="N755" s="11">
        <f t="shared" si="1"/>
        <v>26</v>
      </c>
      <c r="O755" s="11" t="s">
        <v>4593</v>
      </c>
      <c r="P755" s="11" t="s">
        <v>4812</v>
      </c>
      <c r="Q755" s="29">
        <v>1115.0</v>
      </c>
      <c r="R755" s="12">
        <f t="shared" si="10"/>
        <v>1293.4</v>
      </c>
      <c r="S755" s="8" t="s">
        <v>68</v>
      </c>
      <c r="T755" s="9" t="s">
        <v>4813</v>
      </c>
      <c r="U755" s="9" t="s">
        <v>4814</v>
      </c>
      <c r="V755" s="13">
        <v>45265.0</v>
      </c>
      <c r="W755" s="11" t="s">
        <v>5047</v>
      </c>
      <c r="X755" s="11"/>
      <c r="Y755" s="23"/>
      <c r="Z755" s="11"/>
      <c r="AA755" s="11"/>
      <c r="AB755" s="11"/>
      <c r="AC755" s="15"/>
      <c r="AD755" s="11"/>
      <c r="AE755" s="11"/>
      <c r="AF755" s="11" t="s">
        <v>5048</v>
      </c>
      <c r="AG755" s="8">
        <f>'Disponibilidad en canales comer'!M591</f>
        <v>0</v>
      </c>
      <c r="AH755" s="8">
        <f>COUNTIF('Composición de COMBOS'!B:B,A755)</f>
        <v>0</v>
      </c>
      <c r="AI755" s="8">
        <v>2.0</v>
      </c>
      <c r="AJ755" s="116">
        <v>2.0</v>
      </c>
      <c r="AK755" s="117"/>
      <c r="AL755" s="27">
        <v>0.0</v>
      </c>
      <c r="AM755" s="27">
        <v>0.0</v>
      </c>
      <c r="AN755" s="27">
        <v>0.0</v>
      </c>
      <c r="AO755" s="27">
        <v>0.0</v>
      </c>
      <c r="AP755" s="19">
        <v>0.0</v>
      </c>
      <c r="AQ755" s="19">
        <v>0.0</v>
      </c>
      <c r="AR755" s="19">
        <v>0.0</v>
      </c>
      <c r="AS755" s="19">
        <v>0.0</v>
      </c>
      <c r="AT755" s="16">
        <v>0.0</v>
      </c>
      <c r="AU755" s="16">
        <v>0.0</v>
      </c>
      <c r="AV755" s="16">
        <v>0.0</v>
      </c>
      <c r="AW755" s="16">
        <v>0.0</v>
      </c>
      <c r="AX755" s="17">
        <f t="shared" si="3"/>
        <v>0</v>
      </c>
      <c r="AY755" s="17">
        <v>0.0</v>
      </c>
      <c r="AZ755" s="17">
        <v>0.0</v>
      </c>
      <c r="BA755" s="17">
        <v>0.0</v>
      </c>
      <c r="BB755" s="17">
        <v>0.0</v>
      </c>
      <c r="BC755" s="17">
        <f t="shared" si="15"/>
        <v>0</v>
      </c>
      <c r="BD755" s="8" t="s">
        <v>76</v>
      </c>
      <c r="BE755" s="37"/>
    </row>
    <row r="756" ht="15.75" customHeight="1">
      <c r="A756" s="11">
        <v>9900013.0</v>
      </c>
      <c r="B756" s="8" t="s">
        <v>5049</v>
      </c>
      <c r="C756" s="8">
        <v>99.0</v>
      </c>
      <c r="D756" s="8" t="s">
        <v>4982</v>
      </c>
      <c r="E756" s="8">
        <v>1.0</v>
      </c>
      <c r="F756" s="8" t="s">
        <v>4982</v>
      </c>
      <c r="G756" s="8">
        <v>1.0</v>
      </c>
      <c r="H756" s="8" t="s">
        <v>4982</v>
      </c>
      <c r="I756" s="11"/>
      <c r="J756" s="11"/>
      <c r="K756" s="11"/>
      <c r="L756" s="11" t="s">
        <v>5050</v>
      </c>
      <c r="M756" s="26" t="s">
        <v>5051</v>
      </c>
      <c r="N756" s="11">
        <f t="shared" si="1"/>
        <v>28</v>
      </c>
      <c r="O756" s="11" t="s">
        <v>4593</v>
      </c>
      <c r="P756" s="11" t="s">
        <v>4812</v>
      </c>
      <c r="Q756" s="29">
        <v>480.0</v>
      </c>
      <c r="R756" s="12">
        <f t="shared" si="10"/>
        <v>556.8</v>
      </c>
      <c r="S756" s="8" t="s">
        <v>68</v>
      </c>
      <c r="T756" s="9" t="s">
        <v>4813</v>
      </c>
      <c r="U756" s="9" t="s">
        <v>4814</v>
      </c>
      <c r="V756" s="13">
        <v>45265.0</v>
      </c>
      <c r="W756" s="11" t="s">
        <v>5052</v>
      </c>
      <c r="X756" s="11"/>
      <c r="Y756" s="23"/>
      <c r="Z756" s="11"/>
      <c r="AA756" s="11" t="s">
        <v>5052</v>
      </c>
      <c r="AB756" s="11"/>
      <c r="AC756" s="15" t="s">
        <v>5052</v>
      </c>
      <c r="AD756" s="11"/>
      <c r="AE756" s="11"/>
      <c r="AF756" s="11" t="s">
        <v>5053</v>
      </c>
      <c r="AG756" s="8">
        <f>'Disponibilidad en canales comer'!M592</f>
        <v>2</v>
      </c>
      <c r="AH756" s="8">
        <f>COUNTIF('Composición de COMBOS'!B:B,A756)</f>
        <v>0</v>
      </c>
      <c r="AI756" s="8">
        <v>2.0</v>
      </c>
      <c r="AJ756" s="116">
        <v>2.0</v>
      </c>
      <c r="AK756" s="117"/>
      <c r="AL756" s="27">
        <v>0.0</v>
      </c>
      <c r="AM756" s="27">
        <v>0.0</v>
      </c>
      <c r="AN756" s="27">
        <v>0.0</v>
      </c>
      <c r="AO756" s="27">
        <v>0.0</v>
      </c>
      <c r="AP756" s="19">
        <v>0.0</v>
      </c>
      <c r="AQ756" s="19">
        <v>0.0</v>
      </c>
      <c r="AR756" s="19">
        <v>0.0</v>
      </c>
      <c r="AS756" s="19">
        <v>0.0</v>
      </c>
      <c r="AT756" s="16">
        <v>0.0</v>
      </c>
      <c r="AU756" s="16">
        <v>0.0</v>
      </c>
      <c r="AV756" s="16">
        <v>0.0</v>
      </c>
      <c r="AW756" s="16">
        <v>0.0</v>
      </c>
      <c r="AX756" s="17">
        <f t="shared" si="3"/>
        <v>0</v>
      </c>
      <c r="AY756" s="17">
        <v>0.0</v>
      </c>
      <c r="AZ756" s="17">
        <v>0.0</v>
      </c>
      <c r="BA756" s="17">
        <v>0.0</v>
      </c>
      <c r="BB756" s="17">
        <v>0.0</v>
      </c>
      <c r="BC756" s="17">
        <f t="shared" si="15"/>
        <v>0</v>
      </c>
      <c r="BD756" s="8" t="s">
        <v>76</v>
      </c>
      <c r="BE756" s="37"/>
    </row>
    <row r="757" ht="15.75" customHeight="1">
      <c r="A757" s="11">
        <v>9900014.0</v>
      </c>
      <c r="B757" s="8" t="s">
        <v>5054</v>
      </c>
      <c r="C757" s="8">
        <v>99.0</v>
      </c>
      <c r="D757" s="8" t="s">
        <v>4982</v>
      </c>
      <c r="E757" s="8">
        <v>1.0</v>
      </c>
      <c r="F757" s="8" t="s">
        <v>4982</v>
      </c>
      <c r="G757" s="8">
        <v>1.0</v>
      </c>
      <c r="H757" s="8" t="s">
        <v>4982</v>
      </c>
      <c r="I757" s="11"/>
      <c r="J757" s="11"/>
      <c r="K757" s="11" t="s">
        <v>1812</v>
      </c>
      <c r="L757" s="11" t="s">
        <v>5055</v>
      </c>
      <c r="M757" s="26" t="s">
        <v>5056</v>
      </c>
      <c r="N757" s="11">
        <f t="shared" si="1"/>
        <v>27</v>
      </c>
      <c r="O757" s="8" t="s">
        <v>1609</v>
      </c>
      <c r="P757" s="11" t="s">
        <v>1634</v>
      </c>
      <c r="Q757" s="29">
        <v>4745.3</v>
      </c>
      <c r="R757" s="12">
        <f t="shared" si="10"/>
        <v>5504.548</v>
      </c>
      <c r="S757" s="8" t="s">
        <v>68</v>
      </c>
      <c r="T757" s="9" t="s">
        <v>1611</v>
      </c>
      <c r="U757" s="9" t="s">
        <v>1612</v>
      </c>
      <c r="V757" s="13">
        <v>45265.0</v>
      </c>
      <c r="W757" s="11" t="s">
        <v>5057</v>
      </c>
      <c r="X757" s="11"/>
      <c r="Y757" s="23"/>
      <c r="Z757" s="11"/>
      <c r="AA757" s="11"/>
      <c r="AB757" s="11"/>
      <c r="AC757" s="15"/>
      <c r="AD757" s="11"/>
      <c r="AE757" s="11"/>
      <c r="AF757" s="11" t="s">
        <v>5058</v>
      </c>
      <c r="AG757" s="8">
        <f>'Disponibilidad en canales comer'!M593</f>
        <v>0</v>
      </c>
      <c r="AH757" s="8">
        <f>COUNTIF('Composición de COMBOS'!B:B,A757)</f>
        <v>0</v>
      </c>
      <c r="AI757" s="8">
        <v>1.0</v>
      </c>
      <c r="AJ757" s="116">
        <v>2.0</v>
      </c>
      <c r="AK757" s="117"/>
      <c r="AL757" s="27">
        <v>0.0</v>
      </c>
      <c r="AM757" s="27">
        <v>0.0</v>
      </c>
      <c r="AN757" s="27">
        <v>0.0</v>
      </c>
      <c r="AO757" s="27">
        <v>0.0</v>
      </c>
      <c r="AP757" s="19">
        <v>0.0</v>
      </c>
      <c r="AQ757" s="19">
        <v>0.0</v>
      </c>
      <c r="AR757" s="19">
        <v>0.0</v>
      </c>
      <c r="AS757" s="19">
        <v>0.0</v>
      </c>
      <c r="AT757" s="16">
        <v>0.0</v>
      </c>
      <c r="AU757" s="16">
        <v>0.0</v>
      </c>
      <c r="AV757" s="16">
        <v>0.0</v>
      </c>
      <c r="AW757" s="16">
        <v>0.0</v>
      </c>
      <c r="AX757" s="17">
        <f t="shared" si="3"/>
        <v>0</v>
      </c>
      <c r="AY757" s="17">
        <v>0.0</v>
      </c>
      <c r="AZ757" s="17">
        <v>0.0</v>
      </c>
      <c r="BA757" s="17">
        <v>0.0</v>
      </c>
      <c r="BB757" s="17">
        <v>0.0</v>
      </c>
      <c r="BC757" s="17">
        <f t="shared" si="15"/>
        <v>0</v>
      </c>
      <c r="BD757" s="8" t="s">
        <v>1615</v>
      </c>
      <c r="BE757" s="37"/>
    </row>
    <row r="758" ht="15.75" customHeight="1">
      <c r="A758" s="11">
        <v>9900015.0</v>
      </c>
      <c r="B758" s="8" t="s">
        <v>5059</v>
      </c>
      <c r="C758" s="8">
        <v>99.0</v>
      </c>
      <c r="D758" s="8" t="s">
        <v>4982</v>
      </c>
      <c r="E758" s="8">
        <v>1.0</v>
      </c>
      <c r="F758" s="8" t="s">
        <v>4982</v>
      </c>
      <c r="G758" s="8">
        <v>1.0</v>
      </c>
      <c r="H758" s="8" t="s">
        <v>4982</v>
      </c>
      <c r="I758" s="11"/>
      <c r="J758" s="11"/>
      <c r="K758" s="11">
        <v>201.0</v>
      </c>
      <c r="L758" s="11" t="s">
        <v>5060</v>
      </c>
      <c r="M758" s="26" t="s">
        <v>5061</v>
      </c>
      <c r="N758" s="11">
        <f t="shared" si="1"/>
        <v>24</v>
      </c>
      <c r="O758" s="8" t="s">
        <v>1609</v>
      </c>
      <c r="P758" s="11" t="s">
        <v>2084</v>
      </c>
      <c r="Q758" s="29">
        <v>1767.8</v>
      </c>
      <c r="R758" s="12">
        <f t="shared" si="10"/>
        <v>2050.648</v>
      </c>
      <c r="S758" s="8" t="s">
        <v>68</v>
      </c>
      <c r="T758" s="9" t="s">
        <v>1611</v>
      </c>
      <c r="U758" s="9" t="s">
        <v>1612</v>
      </c>
      <c r="V758" s="13">
        <v>45248.0</v>
      </c>
      <c r="W758" s="11" t="s">
        <v>5062</v>
      </c>
      <c r="X758" s="11"/>
      <c r="Y758" s="23"/>
      <c r="Z758" s="11"/>
      <c r="AA758" s="11"/>
      <c r="AB758" s="11"/>
      <c r="AC758" s="15"/>
      <c r="AD758" s="11"/>
      <c r="AE758" s="11"/>
      <c r="AF758" s="11" t="s">
        <v>5063</v>
      </c>
      <c r="AG758" s="8">
        <f>'Disponibilidad en canales comer'!M594</f>
        <v>0</v>
      </c>
      <c r="AH758" s="8">
        <f>COUNTIF('Composición de COMBOS'!B:B,A758)</f>
        <v>0</v>
      </c>
      <c r="AI758" s="8">
        <v>1.0</v>
      </c>
      <c r="AJ758" s="116">
        <v>2.0</v>
      </c>
      <c r="AK758" s="117"/>
      <c r="AL758" s="27">
        <v>0.0</v>
      </c>
      <c r="AM758" s="27">
        <v>0.0</v>
      </c>
      <c r="AN758" s="27">
        <v>0.0</v>
      </c>
      <c r="AO758" s="27">
        <v>0.0</v>
      </c>
      <c r="AP758" s="19">
        <v>0.0</v>
      </c>
      <c r="AQ758" s="19">
        <v>0.0</v>
      </c>
      <c r="AR758" s="19">
        <v>0.0</v>
      </c>
      <c r="AS758" s="19">
        <v>0.0</v>
      </c>
      <c r="AT758" s="16">
        <v>0.0</v>
      </c>
      <c r="AU758" s="16">
        <v>0.0</v>
      </c>
      <c r="AV758" s="16">
        <v>0.0</v>
      </c>
      <c r="AW758" s="16">
        <v>0.0</v>
      </c>
      <c r="AX758" s="17">
        <f t="shared" si="3"/>
        <v>0</v>
      </c>
      <c r="AY758" s="17">
        <v>0.0</v>
      </c>
      <c r="AZ758" s="17">
        <v>0.0</v>
      </c>
      <c r="BA758" s="17">
        <v>0.0</v>
      </c>
      <c r="BB758" s="17">
        <v>0.0</v>
      </c>
      <c r="BC758" s="17">
        <f t="shared" si="15"/>
        <v>0</v>
      </c>
      <c r="BD758" s="8" t="s">
        <v>1615</v>
      </c>
      <c r="BE758" s="37"/>
    </row>
    <row r="759" ht="15.75" customHeight="1">
      <c r="A759" s="11">
        <v>9900016.0</v>
      </c>
      <c r="B759" s="8" t="s">
        <v>5064</v>
      </c>
      <c r="C759" s="8">
        <v>99.0</v>
      </c>
      <c r="D759" s="8" t="s">
        <v>4982</v>
      </c>
      <c r="E759" s="8">
        <v>1.0</v>
      </c>
      <c r="F759" s="8" t="s">
        <v>4982</v>
      </c>
      <c r="G759" s="8">
        <v>1.0</v>
      </c>
      <c r="H759" s="8" t="s">
        <v>4982</v>
      </c>
      <c r="I759" s="11"/>
      <c r="J759" s="11"/>
      <c r="K759" s="11" t="s">
        <v>972</v>
      </c>
      <c r="L759" s="11" t="s">
        <v>5065</v>
      </c>
      <c r="M759" s="26" t="s">
        <v>5066</v>
      </c>
      <c r="N759" s="11">
        <f t="shared" si="1"/>
        <v>25</v>
      </c>
      <c r="O759" s="8" t="s">
        <v>975</v>
      </c>
      <c r="P759" s="8" t="s">
        <v>976</v>
      </c>
      <c r="Q759" s="29">
        <v>2440.0</v>
      </c>
      <c r="R759" s="12">
        <f t="shared" si="10"/>
        <v>2830.4</v>
      </c>
      <c r="S759" s="8" t="s">
        <v>68</v>
      </c>
      <c r="T759" s="9" t="s">
        <v>977</v>
      </c>
      <c r="U759" s="9" t="s">
        <v>978</v>
      </c>
      <c r="V759" s="13">
        <v>45265.0</v>
      </c>
      <c r="W759" s="11" t="s">
        <v>5067</v>
      </c>
      <c r="X759" s="11"/>
      <c r="Y759" s="23"/>
      <c r="Z759" s="11"/>
      <c r="AA759" s="11"/>
      <c r="AB759" s="11"/>
      <c r="AC759" s="15" t="s">
        <v>5065</v>
      </c>
      <c r="AD759" s="11"/>
      <c r="AE759" s="11"/>
      <c r="AF759" s="11" t="s">
        <v>980</v>
      </c>
      <c r="AG759" s="8">
        <f>'Disponibilidad en canales comer'!M595</f>
        <v>1</v>
      </c>
      <c r="AH759" s="8">
        <f>COUNTIF('Composición de COMBOS'!B:B,A759)</f>
        <v>0</v>
      </c>
      <c r="AI759" s="8">
        <v>1.0</v>
      </c>
      <c r="AJ759" s="116">
        <v>2.0</v>
      </c>
      <c r="AK759" s="117"/>
      <c r="AL759" s="27">
        <v>0.0</v>
      </c>
      <c r="AM759" s="27">
        <v>0.0</v>
      </c>
      <c r="AN759" s="27">
        <v>0.0</v>
      </c>
      <c r="AO759" s="27">
        <v>0.0</v>
      </c>
      <c r="AP759" s="19">
        <v>0.0</v>
      </c>
      <c r="AQ759" s="19">
        <v>0.0</v>
      </c>
      <c r="AR759" s="19">
        <v>0.0</v>
      </c>
      <c r="AS759" s="19">
        <v>0.0</v>
      </c>
      <c r="AT759" s="42">
        <v>23.0</v>
      </c>
      <c r="AU759" s="42">
        <v>190.0</v>
      </c>
      <c r="AV759" s="42">
        <v>100.0</v>
      </c>
      <c r="AW759" s="42">
        <v>25.0</v>
      </c>
      <c r="AX759" s="17">
        <f t="shared" si="3"/>
        <v>95</v>
      </c>
      <c r="AY759" s="17">
        <v>0.0</v>
      </c>
      <c r="AZ759" s="17">
        <v>0.0</v>
      </c>
      <c r="BA759" s="17">
        <v>0.0</v>
      </c>
      <c r="BB759" s="17">
        <v>0.0</v>
      </c>
      <c r="BC759" s="17">
        <f t="shared" si="15"/>
        <v>0</v>
      </c>
      <c r="BD759" s="8" t="s">
        <v>76</v>
      </c>
      <c r="BE759" s="37"/>
    </row>
    <row r="760" ht="15.75" customHeight="1">
      <c r="A760" s="11">
        <v>9900017.0</v>
      </c>
      <c r="B760" s="8" t="s">
        <v>5068</v>
      </c>
      <c r="C760" s="8">
        <v>99.0</v>
      </c>
      <c r="D760" s="8" t="s">
        <v>4982</v>
      </c>
      <c r="E760" s="8">
        <v>1.0</v>
      </c>
      <c r="F760" s="8" t="s">
        <v>4982</v>
      </c>
      <c r="G760" s="8">
        <v>1.0</v>
      </c>
      <c r="H760" s="8" t="s">
        <v>4982</v>
      </c>
      <c r="I760" s="11"/>
      <c r="J760" s="11"/>
      <c r="K760" s="11" t="s">
        <v>972</v>
      </c>
      <c r="L760" s="11" t="s">
        <v>5069</v>
      </c>
      <c r="M760" s="26" t="s">
        <v>5070</v>
      </c>
      <c r="N760" s="11">
        <f t="shared" si="1"/>
        <v>25</v>
      </c>
      <c r="O760" s="8" t="s">
        <v>975</v>
      </c>
      <c r="P760" s="8" t="s">
        <v>976</v>
      </c>
      <c r="Q760" s="29">
        <v>3140.0</v>
      </c>
      <c r="R760" s="12">
        <f t="shared" si="10"/>
        <v>3642.4</v>
      </c>
      <c r="S760" s="8" t="s">
        <v>68</v>
      </c>
      <c r="T760" s="9" t="s">
        <v>977</v>
      </c>
      <c r="U760" s="9" t="s">
        <v>978</v>
      </c>
      <c r="V760" s="13">
        <v>45265.0</v>
      </c>
      <c r="W760" s="11" t="s">
        <v>5071</v>
      </c>
      <c r="X760" s="11"/>
      <c r="Y760" s="23"/>
      <c r="Z760" s="11"/>
      <c r="AA760" s="11"/>
      <c r="AB760" s="11"/>
      <c r="AC760" s="15" t="s">
        <v>5069</v>
      </c>
      <c r="AD760" s="11"/>
      <c r="AE760" s="11"/>
      <c r="AF760" s="11" t="s">
        <v>1256</v>
      </c>
      <c r="AG760" s="8">
        <f>'Disponibilidad en canales comer'!M596</f>
        <v>0</v>
      </c>
      <c r="AH760" s="8">
        <f>COUNTIF('Composición de COMBOS'!B:B,A760)</f>
        <v>0</v>
      </c>
      <c r="AI760" s="8">
        <v>1.0</v>
      </c>
      <c r="AJ760" s="116">
        <v>2.0</v>
      </c>
      <c r="AK760" s="117"/>
      <c r="AL760" s="27">
        <v>0.0</v>
      </c>
      <c r="AM760" s="27">
        <v>0.0</v>
      </c>
      <c r="AN760" s="27">
        <v>0.0</v>
      </c>
      <c r="AO760" s="27">
        <v>0.0</v>
      </c>
      <c r="AP760" s="19">
        <v>0.0</v>
      </c>
      <c r="AQ760" s="19">
        <v>0.0</v>
      </c>
      <c r="AR760" s="19">
        <v>0.0</v>
      </c>
      <c r="AS760" s="19">
        <v>0.0</v>
      </c>
      <c r="AT760" s="42">
        <v>28.0</v>
      </c>
      <c r="AU760" s="42">
        <v>190.0</v>
      </c>
      <c r="AV760" s="42">
        <v>135.0</v>
      </c>
      <c r="AW760" s="42">
        <v>25.0</v>
      </c>
      <c r="AX760" s="17">
        <f t="shared" si="3"/>
        <v>128.25</v>
      </c>
      <c r="AY760" s="17">
        <v>0.0</v>
      </c>
      <c r="AZ760" s="17">
        <v>0.0</v>
      </c>
      <c r="BA760" s="17">
        <v>0.0</v>
      </c>
      <c r="BB760" s="17">
        <v>0.0</v>
      </c>
      <c r="BC760" s="17">
        <f t="shared" si="15"/>
        <v>0</v>
      </c>
      <c r="BD760" s="8" t="s">
        <v>76</v>
      </c>
      <c r="BE760" s="37"/>
    </row>
    <row r="761" ht="15.75" customHeight="1">
      <c r="A761" s="11">
        <v>9900018.0</v>
      </c>
      <c r="B761" s="8" t="s">
        <v>5072</v>
      </c>
      <c r="C761" s="8">
        <v>99.0</v>
      </c>
      <c r="D761" s="8" t="s">
        <v>4982</v>
      </c>
      <c r="E761" s="8">
        <v>1.0</v>
      </c>
      <c r="F761" s="8" t="s">
        <v>4982</v>
      </c>
      <c r="G761" s="8">
        <v>1.0</v>
      </c>
      <c r="H761" s="8" t="s">
        <v>4982</v>
      </c>
      <c r="I761" s="11"/>
      <c r="J761" s="11"/>
      <c r="K761" s="11"/>
      <c r="L761" s="11" t="s">
        <v>5073</v>
      </c>
      <c r="M761" s="26" t="s">
        <v>5074</v>
      </c>
      <c r="N761" s="11">
        <f t="shared" si="1"/>
        <v>29</v>
      </c>
      <c r="O761" s="11" t="s">
        <v>532</v>
      </c>
      <c r="P761" s="11" t="s">
        <v>67</v>
      </c>
      <c r="Q761" s="29">
        <v>2645.06</v>
      </c>
      <c r="R761" s="12">
        <f t="shared" si="10"/>
        <v>3068.2696</v>
      </c>
      <c r="S761" s="8" t="s">
        <v>68</v>
      </c>
      <c r="T761" s="9" t="s">
        <v>5005</v>
      </c>
      <c r="U761" s="9" t="s">
        <v>5006</v>
      </c>
      <c r="V761" s="13">
        <v>45248.0</v>
      </c>
      <c r="W761" s="11" t="s">
        <v>5075</v>
      </c>
      <c r="X761" s="11"/>
      <c r="Y761" s="23"/>
      <c r="Z761" s="11"/>
      <c r="AA761" s="11"/>
      <c r="AB761" s="11"/>
      <c r="AC761" s="15"/>
      <c r="AD761" s="11"/>
      <c r="AE761" s="11"/>
      <c r="AF761" s="11" t="s">
        <v>5076</v>
      </c>
      <c r="AG761" s="8">
        <f>'Disponibilidad en canales comer'!M597</f>
        <v>0</v>
      </c>
      <c r="AH761" s="8">
        <f>COUNTIF('Composición de COMBOS'!B:B,A761)</f>
        <v>0</v>
      </c>
      <c r="AI761" s="8">
        <v>2.0</v>
      </c>
      <c r="AJ761" s="116">
        <v>4.0</v>
      </c>
      <c r="AK761" s="117"/>
      <c r="AL761" s="27">
        <v>0.0</v>
      </c>
      <c r="AM761" s="27">
        <v>0.0</v>
      </c>
      <c r="AN761" s="27">
        <v>0.0</v>
      </c>
      <c r="AO761" s="27">
        <v>0.0</v>
      </c>
      <c r="AP761" s="19">
        <v>0.0</v>
      </c>
      <c r="AQ761" s="19">
        <v>0.0</v>
      </c>
      <c r="AR761" s="19">
        <v>0.0</v>
      </c>
      <c r="AS761" s="19">
        <v>0.0</v>
      </c>
      <c r="AT761" s="16">
        <v>0.0</v>
      </c>
      <c r="AU761" s="16">
        <v>0.0</v>
      </c>
      <c r="AV761" s="16">
        <v>0.0</v>
      </c>
      <c r="AW761" s="16">
        <v>0.0</v>
      </c>
      <c r="AX761" s="17">
        <f t="shared" si="3"/>
        <v>0</v>
      </c>
      <c r="AY761" s="17">
        <v>0.0</v>
      </c>
      <c r="AZ761" s="17">
        <v>0.0</v>
      </c>
      <c r="BA761" s="17">
        <v>0.0</v>
      </c>
      <c r="BB761" s="17">
        <v>0.0</v>
      </c>
      <c r="BC761" s="17">
        <f t="shared" si="15"/>
        <v>0</v>
      </c>
      <c r="BD761" s="8" t="s">
        <v>76</v>
      </c>
      <c r="BE761" s="37"/>
    </row>
    <row r="762" ht="15.75" customHeight="1">
      <c r="A762" s="11">
        <v>9900019.0</v>
      </c>
      <c r="B762" s="8" t="s">
        <v>5077</v>
      </c>
      <c r="C762" s="8">
        <v>99.0</v>
      </c>
      <c r="D762" s="8" t="s">
        <v>4982</v>
      </c>
      <c r="E762" s="8">
        <v>1.0</v>
      </c>
      <c r="F762" s="8" t="s">
        <v>4982</v>
      </c>
      <c r="G762" s="8">
        <v>1.0</v>
      </c>
      <c r="H762" s="8" t="s">
        <v>4982</v>
      </c>
      <c r="I762" s="11"/>
      <c r="J762" s="11"/>
      <c r="K762" s="11"/>
      <c r="L762" s="11" t="s">
        <v>5078</v>
      </c>
      <c r="M762" s="26" t="s">
        <v>5079</v>
      </c>
      <c r="N762" s="11">
        <f t="shared" si="1"/>
        <v>19</v>
      </c>
      <c r="O762" s="11" t="s">
        <v>532</v>
      </c>
      <c r="P762" s="11" t="s">
        <v>67</v>
      </c>
      <c r="Q762" s="29">
        <v>2058.1</v>
      </c>
      <c r="R762" s="12">
        <f t="shared" si="10"/>
        <v>2387.396</v>
      </c>
      <c r="S762" s="8" t="s">
        <v>238</v>
      </c>
      <c r="T762" s="9" t="s">
        <v>5005</v>
      </c>
      <c r="U762" s="9" t="s">
        <v>5006</v>
      </c>
      <c r="V762" s="13">
        <v>45248.0</v>
      </c>
      <c r="W762" s="11" t="s">
        <v>5078</v>
      </c>
      <c r="X762" s="11"/>
      <c r="Y762" s="23"/>
      <c r="Z762" s="11"/>
      <c r="AA762" s="11" t="s">
        <v>5080</v>
      </c>
      <c r="AB762" s="11"/>
      <c r="AC762" s="15" t="s">
        <v>5080</v>
      </c>
      <c r="AD762" s="11"/>
      <c r="AE762" s="11"/>
      <c r="AF762" s="11" t="s">
        <v>5081</v>
      </c>
      <c r="AG762" s="8">
        <f>'Disponibilidad en canales comer'!M598</f>
        <v>1</v>
      </c>
      <c r="AH762" s="8">
        <f>COUNTIF('Composición de COMBOS'!B:B,A762)</f>
        <v>0</v>
      </c>
      <c r="AI762" s="8">
        <v>2.0</v>
      </c>
      <c r="AJ762" s="116">
        <v>3.0</v>
      </c>
      <c r="AK762" s="117"/>
      <c r="AL762" s="27">
        <v>0.0</v>
      </c>
      <c r="AM762" s="27">
        <v>0.0</v>
      </c>
      <c r="AN762" s="27">
        <v>0.0</v>
      </c>
      <c r="AO762" s="27">
        <v>0.0</v>
      </c>
      <c r="AP762" s="19">
        <v>0.0</v>
      </c>
      <c r="AQ762" s="19">
        <v>0.0</v>
      </c>
      <c r="AR762" s="19">
        <v>0.0</v>
      </c>
      <c r="AS762" s="19">
        <v>0.0</v>
      </c>
      <c r="AT762" s="16">
        <v>0.0</v>
      </c>
      <c r="AU762" s="16">
        <v>0.0</v>
      </c>
      <c r="AV762" s="16">
        <v>0.0</v>
      </c>
      <c r="AW762" s="16">
        <v>0.0</v>
      </c>
      <c r="AX762" s="17">
        <f t="shared" si="3"/>
        <v>0</v>
      </c>
      <c r="AY762" s="17">
        <v>0.0</v>
      </c>
      <c r="AZ762" s="17">
        <v>0.0</v>
      </c>
      <c r="BA762" s="17">
        <v>0.0</v>
      </c>
      <c r="BB762" s="17">
        <v>0.0</v>
      </c>
      <c r="BC762" s="17">
        <f t="shared" si="15"/>
        <v>0</v>
      </c>
      <c r="BD762" s="8" t="s">
        <v>76</v>
      </c>
      <c r="BE762" s="37"/>
    </row>
    <row r="763" ht="15.75" customHeight="1">
      <c r="A763" s="11">
        <v>9900020.0</v>
      </c>
      <c r="B763" s="8" t="s">
        <v>5082</v>
      </c>
      <c r="C763" s="8">
        <v>99.0</v>
      </c>
      <c r="D763" s="8" t="s">
        <v>4982</v>
      </c>
      <c r="E763" s="8">
        <v>1.0</v>
      </c>
      <c r="F763" s="8" t="s">
        <v>4982</v>
      </c>
      <c r="G763" s="8">
        <v>1.0</v>
      </c>
      <c r="H763" s="8" t="s">
        <v>4982</v>
      </c>
      <c r="I763" s="11" t="s">
        <v>620</v>
      </c>
      <c r="J763" s="11">
        <v>1.7503030599136E13</v>
      </c>
      <c r="K763" s="11" t="s">
        <v>620</v>
      </c>
      <c r="L763" s="11" t="s">
        <v>5083</v>
      </c>
      <c r="M763" s="26" t="s">
        <v>5084</v>
      </c>
      <c r="N763" s="11">
        <f t="shared" si="1"/>
        <v>20</v>
      </c>
      <c r="O763" s="11" t="s">
        <v>532</v>
      </c>
      <c r="P763" s="11" t="s">
        <v>67</v>
      </c>
      <c r="Q763" s="29">
        <v>1176.0</v>
      </c>
      <c r="R763" s="12">
        <f t="shared" si="10"/>
        <v>1364.16</v>
      </c>
      <c r="S763" s="8" t="s">
        <v>238</v>
      </c>
      <c r="T763" s="9" t="s">
        <v>625</v>
      </c>
      <c r="U763" s="9" t="s">
        <v>626</v>
      </c>
      <c r="V763" s="13">
        <v>45265.0</v>
      </c>
      <c r="W763" s="11" t="s">
        <v>5085</v>
      </c>
      <c r="X763" s="11"/>
      <c r="Y763" s="23"/>
      <c r="Z763" s="11"/>
      <c r="AA763" s="11"/>
      <c r="AB763" s="11"/>
      <c r="AC763" s="15"/>
      <c r="AD763" s="11"/>
      <c r="AE763" s="11"/>
      <c r="AF763" s="11" t="s">
        <v>630</v>
      </c>
      <c r="AG763" s="8">
        <f>'Disponibilidad en canales comer'!M599</f>
        <v>0</v>
      </c>
      <c r="AH763" s="8">
        <f>COUNTIF('Composición de COMBOS'!B:B,A763)</f>
        <v>0</v>
      </c>
      <c r="AI763" s="8">
        <v>1.0</v>
      </c>
      <c r="AJ763" s="49">
        <v>2.0</v>
      </c>
      <c r="AK763" s="48"/>
      <c r="AL763" s="27">
        <v>0.0</v>
      </c>
      <c r="AM763" s="27">
        <v>0.0</v>
      </c>
      <c r="AN763" s="27">
        <v>0.0</v>
      </c>
      <c r="AO763" s="27">
        <v>0.0</v>
      </c>
      <c r="AP763" s="19">
        <v>0.0</v>
      </c>
      <c r="AQ763" s="19">
        <v>0.0</v>
      </c>
      <c r="AR763" s="19">
        <v>0.0</v>
      </c>
      <c r="AS763" s="19">
        <v>0.0</v>
      </c>
      <c r="AT763" s="16">
        <v>0.0</v>
      </c>
      <c r="AU763" s="16">
        <v>0.0</v>
      </c>
      <c r="AV763" s="16">
        <v>0.0</v>
      </c>
      <c r="AW763" s="16">
        <v>0.0</v>
      </c>
      <c r="AX763" s="17">
        <f t="shared" si="3"/>
        <v>0</v>
      </c>
      <c r="AY763" s="17">
        <v>0.0</v>
      </c>
      <c r="AZ763" s="17">
        <v>0.0</v>
      </c>
      <c r="BA763" s="17">
        <v>0.0</v>
      </c>
      <c r="BB763" s="17">
        <v>0.0</v>
      </c>
      <c r="BC763" s="17">
        <f t="shared" si="15"/>
        <v>0</v>
      </c>
      <c r="BD763" s="8" t="s">
        <v>76</v>
      </c>
      <c r="BE763" s="37"/>
    </row>
    <row r="764" ht="15.75" customHeight="1">
      <c r="A764" s="11">
        <v>9900021.0</v>
      </c>
      <c r="B764" s="8" t="s">
        <v>5086</v>
      </c>
      <c r="C764" s="8">
        <v>99.0</v>
      </c>
      <c r="D764" s="8" t="s">
        <v>4982</v>
      </c>
      <c r="E764" s="8">
        <v>1.0</v>
      </c>
      <c r="F764" s="8" t="s">
        <v>4982</v>
      </c>
      <c r="G764" s="8">
        <v>1.0</v>
      </c>
      <c r="H764" s="8" t="s">
        <v>4982</v>
      </c>
      <c r="I764" s="11"/>
      <c r="J764" s="11">
        <v>1.750303059931E13</v>
      </c>
      <c r="K764" s="11" t="s">
        <v>651</v>
      </c>
      <c r="L764" s="11" t="s">
        <v>5087</v>
      </c>
      <c r="M764" s="26" t="s">
        <v>5088</v>
      </c>
      <c r="N764" s="11">
        <f t="shared" si="1"/>
        <v>28</v>
      </c>
      <c r="O764" s="11" t="s">
        <v>532</v>
      </c>
      <c r="P764" s="11" t="s">
        <v>67</v>
      </c>
      <c r="Q764" s="29">
        <v>699.46</v>
      </c>
      <c r="R764" s="12">
        <f t="shared" si="10"/>
        <v>811.3736</v>
      </c>
      <c r="S764" s="8" t="s">
        <v>238</v>
      </c>
      <c r="T764" s="9" t="s">
        <v>625</v>
      </c>
      <c r="U764" s="9" t="s">
        <v>626</v>
      </c>
      <c r="V764" s="13">
        <v>45248.0</v>
      </c>
      <c r="W764" s="11" t="s">
        <v>5089</v>
      </c>
      <c r="X764" s="11"/>
      <c r="Y764" s="14" t="s">
        <v>5090</v>
      </c>
      <c r="Z764" s="11" t="s">
        <v>5091</v>
      </c>
      <c r="AA764" s="11" t="s">
        <v>5089</v>
      </c>
      <c r="AB764" s="24" t="s">
        <v>934</v>
      </c>
      <c r="AC764" s="15" t="s">
        <v>5089</v>
      </c>
      <c r="AD764" s="24" t="s">
        <v>5089</v>
      </c>
      <c r="AE764" s="24"/>
      <c r="AF764" s="11" t="s">
        <v>5092</v>
      </c>
      <c r="AG764" s="8">
        <f>'Disponibilidad en canales comer'!M600</f>
        <v>6</v>
      </c>
      <c r="AH764" s="8">
        <f>COUNTIF('Composición de COMBOS'!B:B,A764)</f>
        <v>0</v>
      </c>
      <c r="AI764" s="8">
        <v>1.0</v>
      </c>
      <c r="AJ764" s="49">
        <v>1.0</v>
      </c>
      <c r="AK764" s="48"/>
      <c r="AL764" s="27">
        <v>0.0</v>
      </c>
      <c r="AM764" s="27">
        <v>0.0</v>
      </c>
      <c r="AN764" s="27">
        <v>0.0</v>
      </c>
      <c r="AO764" s="27">
        <v>0.0</v>
      </c>
      <c r="AP764" s="19">
        <v>0.0</v>
      </c>
      <c r="AQ764" s="19">
        <v>0.0</v>
      </c>
      <c r="AR764" s="19">
        <v>0.0</v>
      </c>
      <c r="AS764" s="19">
        <v>0.0</v>
      </c>
      <c r="AT764" s="16">
        <v>21.3</v>
      </c>
      <c r="AU764" s="16">
        <v>17.0</v>
      </c>
      <c r="AV764" s="16">
        <v>72.0</v>
      </c>
      <c r="AW764" s="16">
        <v>94.0</v>
      </c>
      <c r="AX764" s="17">
        <f t="shared" si="3"/>
        <v>23.0112</v>
      </c>
      <c r="AY764" s="17">
        <v>0.0</v>
      </c>
      <c r="AZ764" s="17">
        <v>0.0</v>
      </c>
      <c r="BA764" s="17">
        <v>0.0</v>
      </c>
      <c r="BB764" s="17">
        <v>0.0</v>
      </c>
      <c r="BC764" s="17">
        <f t="shared" si="15"/>
        <v>0</v>
      </c>
      <c r="BD764" s="8" t="s">
        <v>76</v>
      </c>
      <c r="BE764" s="28" t="s">
        <v>5093</v>
      </c>
    </row>
    <row r="765" ht="15.75" customHeight="1">
      <c r="A765" s="11">
        <v>9900022.0</v>
      </c>
      <c r="B765" s="8" t="s">
        <v>5094</v>
      </c>
      <c r="C765" s="8">
        <v>99.0</v>
      </c>
      <c r="D765" s="8" t="s">
        <v>4982</v>
      </c>
      <c r="E765" s="8">
        <v>1.0</v>
      </c>
      <c r="F765" s="8" t="s">
        <v>4982</v>
      </c>
      <c r="G765" s="8">
        <v>1.0</v>
      </c>
      <c r="H765" s="8" t="s">
        <v>4982</v>
      </c>
      <c r="I765" s="11"/>
      <c r="J765" s="11">
        <v>1.7503030599082E13</v>
      </c>
      <c r="K765" s="11"/>
      <c r="L765" s="11" t="s">
        <v>5095</v>
      </c>
      <c r="M765" s="26" t="s">
        <v>5096</v>
      </c>
      <c r="N765" s="11">
        <f t="shared" si="1"/>
        <v>22</v>
      </c>
      <c r="O765" s="11" t="s">
        <v>532</v>
      </c>
      <c r="P765" s="11" t="s">
        <v>67</v>
      </c>
      <c r="Q765" s="29">
        <v>893.18</v>
      </c>
      <c r="R765" s="12">
        <f t="shared" si="10"/>
        <v>1036.0888</v>
      </c>
      <c r="S765" s="8" t="s">
        <v>238</v>
      </c>
      <c r="T765" s="9" t="s">
        <v>625</v>
      </c>
      <c r="U765" s="9" t="s">
        <v>626</v>
      </c>
      <c r="V765" s="13">
        <v>45265.0</v>
      </c>
      <c r="W765" s="11" t="s">
        <v>5097</v>
      </c>
      <c r="X765" s="11"/>
      <c r="Y765" s="23"/>
      <c r="Z765" s="11"/>
      <c r="AA765" s="11"/>
      <c r="AB765" s="11"/>
      <c r="AC765" s="15"/>
      <c r="AD765" s="11"/>
      <c r="AE765" s="11"/>
      <c r="AF765" s="11" t="s">
        <v>5098</v>
      </c>
      <c r="AG765" s="8">
        <f>'Disponibilidad en canales comer'!M601</f>
        <v>0</v>
      </c>
      <c r="AH765" s="8">
        <f>COUNTIF('Composición de COMBOS'!B:B,A765)</f>
        <v>0</v>
      </c>
      <c r="AI765" s="8">
        <v>1.0</v>
      </c>
      <c r="AJ765" s="116">
        <v>2.0</v>
      </c>
      <c r="AK765" s="117"/>
      <c r="AL765" s="27">
        <v>0.0</v>
      </c>
      <c r="AM765" s="27">
        <v>0.0</v>
      </c>
      <c r="AN765" s="27">
        <v>0.0</v>
      </c>
      <c r="AO765" s="27">
        <v>0.0</v>
      </c>
      <c r="AP765" s="19">
        <v>0.0</v>
      </c>
      <c r="AQ765" s="19">
        <v>0.0</v>
      </c>
      <c r="AR765" s="19">
        <v>0.0</v>
      </c>
      <c r="AS765" s="19">
        <v>0.0</v>
      </c>
      <c r="AT765" s="16">
        <v>0.0</v>
      </c>
      <c r="AU765" s="16">
        <v>0.0</v>
      </c>
      <c r="AV765" s="16">
        <v>0.0</v>
      </c>
      <c r="AW765" s="16">
        <v>0.0</v>
      </c>
      <c r="AX765" s="17">
        <f t="shared" si="3"/>
        <v>0</v>
      </c>
      <c r="AY765" s="17">
        <v>0.0</v>
      </c>
      <c r="AZ765" s="17">
        <v>0.0</v>
      </c>
      <c r="BA765" s="17">
        <v>0.0</v>
      </c>
      <c r="BB765" s="17">
        <v>0.0</v>
      </c>
      <c r="BC765" s="17">
        <f t="shared" si="15"/>
        <v>0</v>
      </c>
      <c r="BD765" s="8" t="s">
        <v>76</v>
      </c>
      <c r="BE765" s="37"/>
    </row>
    <row r="766" ht="15.75" customHeight="1">
      <c r="A766" s="11">
        <v>9900023.0</v>
      </c>
      <c r="B766" s="8" t="s">
        <v>5099</v>
      </c>
      <c r="C766" s="8">
        <v>99.0</v>
      </c>
      <c r="D766" s="8" t="s">
        <v>4982</v>
      </c>
      <c r="E766" s="8">
        <v>1.0</v>
      </c>
      <c r="F766" s="8" t="s">
        <v>4982</v>
      </c>
      <c r="G766" s="8">
        <v>1.0</v>
      </c>
      <c r="H766" s="8" t="s">
        <v>4982</v>
      </c>
      <c r="I766" s="11"/>
      <c r="J766" s="11">
        <v>1.7503030599228E13</v>
      </c>
      <c r="K766" s="11" t="s">
        <v>651</v>
      </c>
      <c r="L766" s="11" t="s">
        <v>5100</v>
      </c>
      <c r="M766" s="26" t="s">
        <v>5101</v>
      </c>
      <c r="N766" s="11">
        <f t="shared" si="1"/>
        <v>30</v>
      </c>
      <c r="O766" s="11" t="s">
        <v>532</v>
      </c>
      <c r="P766" s="11" t="s">
        <v>67</v>
      </c>
      <c r="Q766" s="29">
        <v>895.3</v>
      </c>
      <c r="R766" s="12">
        <f t="shared" si="10"/>
        <v>1038.548</v>
      </c>
      <c r="S766" s="8" t="s">
        <v>68</v>
      </c>
      <c r="T766" s="9" t="s">
        <v>625</v>
      </c>
      <c r="U766" s="9" t="s">
        <v>626</v>
      </c>
      <c r="V766" s="13">
        <v>45265.0</v>
      </c>
      <c r="W766" s="11" t="s">
        <v>5102</v>
      </c>
      <c r="X766" s="11"/>
      <c r="Y766" s="14" t="s">
        <v>5103</v>
      </c>
      <c r="Z766" s="11" t="s">
        <v>5104</v>
      </c>
      <c r="AA766" s="11" t="s">
        <v>5102</v>
      </c>
      <c r="AB766" s="24" t="s">
        <v>934</v>
      </c>
      <c r="AC766" s="15" t="s">
        <v>5102</v>
      </c>
      <c r="AD766" s="11"/>
      <c r="AE766" s="11"/>
      <c r="AF766" s="11" t="s">
        <v>5105</v>
      </c>
      <c r="AG766" s="8">
        <f>'Disponibilidad en canales comer'!M602</f>
        <v>5</v>
      </c>
      <c r="AH766" s="8">
        <f>COUNTIF('Composición de COMBOS'!B:B,A766)</f>
        <v>0</v>
      </c>
      <c r="AI766" s="8">
        <v>1.0</v>
      </c>
      <c r="AJ766" s="49">
        <v>1.0</v>
      </c>
      <c r="AK766" s="48"/>
      <c r="AL766" s="27">
        <v>0.0</v>
      </c>
      <c r="AM766" s="27">
        <v>0.0</v>
      </c>
      <c r="AN766" s="27">
        <v>0.0</v>
      </c>
      <c r="AO766" s="27">
        <v>0.0</v>
      </c>
      <c r="AP766" s="19">
        <v>0.0</v>
      </c>
      <c r="AQ766" s="19">
        <v>0.0</v>
      </c>
      <c r="AR766" s="19">
        <v>0.0</v>
      </c>
      <c r="AS766" s="19">
        <v>0.0</v>
      </c>
      <c r="AT766" s="16">
        <v>21.5</v>
      </c>
      <c r="AU766" s="16">
        <v>17.0</v>
      </c>
      <c r="AV766" s="16">
        <v>72.0</v>
      </c>
      <c r="AW766" s="16">
        <v>94.0</v>
      </c>
      <c r="AX766" s="17">
        <f t="shared" si="3"/>
        <v>23.0112</v>
      </c>
      <c r="AY766" s="17">
        <v>0.0</v>
      </c>
      <c r="AZ766" s="17">
        <v>0.0</v>
      </c>
      <c r="BA766" s="17">
        <v>0.0</v>
      </c>
      <c r="BB766" s="17">
        <v>0.0</v>
      </c>
      <c r="BC766" s="17">
        <f t="shared" si="15"/>
        <v>0</v>
      </c>
      <c r="BD766" s="8" t="s">
        <v>76</v>
      </c>
      <c r="BE766" s="28" t="s">
        <v>5106</v>
      </c>
    </row>
    <row r="767" ht="15.75" customHeight="1">
      <c r="A767" s="11">
        <v>9900024.0</v>
      </c>
      <c r="B767" s="8" t="s">
        <v>5107</v>
      </c>
      <c r="C767" s="8">
        <v>99.0</v>
      </c>
      <c r="D767" s="8" t="s">
        <v>4982</v>
      </c>
      <c r="E767" s="8">
        <v>1.0</v>
      </c>
      <c r="F767" s="8" t="s">
        <v>4982</v>
      </c>
      <c r="G767" s="8">
        <v>1.0</v>
      </c>
      <c r="H767" s="8" t="s">
        <v>4982</v>
      </c>
      <c r="I767" s="11"/>
      <c r="J767" s="11">
        <v>2.7503030599188E13</v>
      </c>
      <c r="K767" s="11"/>
      <c r="L767" s="11" t="s">
        <v>5108</v>
      </c>
      <c r="M767" s="26" t="s">
        <v>5109</v>
      </c>
      <c r="N767" s="11">
        <f t="shared" si="1"/>
        <v>27</v>
      </c>
      <c r="O767" s="11" t="s">
        <v>532</v>
      </c>
      <c r="P767" s="11" t="s">
        <v>67</v>
      </c>
      <c r="Q767" s="29">
        <v>809.3</v>
      </c>
      <c r="R767" s="12">
        <f t="shared" si="10"/>
        <v>938.788</v>
      </c>
      <c r="S767" s="8" t="s">
        <v>68</v>
      </c>
      <c r="T767" s="9" t="s">
        <v>625</v>
      </c>
      <c r="U767" s="9" t="s">
        <v>626</v>
      </c>
      <c r="V767" s="13">
        <v>45248.0</v>
      </c>
      <c r="W767" s="11" t="s">
        <v>5110</v>
      </c>
      <c r="X767" s="11"/>
      <c r="Y767" s="14" t="s">
        <v>5111</v>
      </c>
      <c r="Z767" s="11" t="s">
        <v>5112</v>
      </c>
      <c r="AA767" s="11" t="s">
        <v>5110</v>
      </c>
      <c r="AB767" s="24" t="s">
        <v>934</v>
      </c>
      <c r="AC767" s="15" t="s">
        <v>5113</v>
      </c>
      <c r="AD767" s="24" t="s">
        <v>5110</v>
      </c>
      <c r="AE767" s="24"/>
      <c r="AF767" s="11" t="s">
        <v>5114</v>
      </c>
      <c r="AG767" s="8">
        <f>'Disponibilidad en canales comer'!M603</f>
        <v>6</v>
      </c>
      <c r="AH767" s="8">
        <f>COUNTIF('Composición de COMBOS'!B:B,A767)</f>
        <v>0</v>
      </c>
      <c r="AI767" s="8">
        <v>1.0</v>
      </c>
      <c r="AJ767" s="49">
        <v>1.0</v>
      </c>
      <c r="AK767" s="48"/>
      <c r="AL767" s="27">
        <v>0.0</v>
      </c>
      <c r="AM767" s="27">
        <v>0.0</v>
      </c>
      <c r="AN767" s="27">
        <v>0.0</v>
      </c>
      <c r="AO767" s="27">
        <v>0.0</v>
      </c>
      <c r="AP767" s="19">
        <v>0.0</v>
      </c>
      <c r="AQ767" s="19">
        <v>0.0</v>
      </c>
      <c r="AR767" s="19">
        <v>0.0</v>
      </c>
      <c r="AS767" s="19">
        <v>0.0</v>
      </c>
      <c r="AT767" s="16">
        <v>21.3</v>
      </c>
      <c r="AU767" s="16">
        <v>17.0</v>
      </c>
      <c r="AV767" s="16">
        <v>72.0</v>
      </c>
      <c r="AW767" s="16">
        <v>94.0</v>
      </c>
      <c r="AX767" s="17">
        <f t="shared" si="3"/>
        <v>23.0112</v>
      </c>
      <c r="AY767" s="17">
        <v>0.0</v>
      </c>
      <c r="AZ767" s="17">
        <v>0.0</v>
      </c>
      <c r="BA767" s="17">
        <v>0.0</v>
      </c>
      <c r="BB767" s="17">
        <v>0.0</v>
      </c>
      <c r="BC767" s="17">
        <f t="shared" si="15"/>
        <v>0</v>
      </c>
      <c r="BD767" s="8" t="s">
        <v>76</v>
      </c>
      <c r="BE767" s="22" t="s">
        <v>5115</v>
      </c>
    </row>
    <row r="768" ht="15.75" customHeight="1">
      <c r="A768" s="11">
        <v>9900025.0</v>
      </c>
      <c r="B768" s="8"/>
      <c r="C768" s="8">
        <v>99.0</v>
      </c>
      <c r="D768" s="8" t="s">
        <v>4982</v>
      </c>
      <c r="E768" s="8">
        <v>1.0</v>
      </c>
      <c r="F768" s="8" t="s">
        <v>4982</v>
      </c>
      <c r="G768" s="8">
        <v>1.0</v>
      </c>
      <c r="H768" s="8" t="s">
        <v>4982</v>
      </c>
      <c r="I768" s="11" t="s">
        <v>842</v>
      </c>
      <c r="J768" s="48">
        <v>2.7503030599447E13</v>
      </c>
      <c r="K768" s="11" t="s">
        <v>844</v>
      </c>
      <c r="L768" s="11" t="s">
        <v>5116</v>
      </c>
      <c r="M768" s="26" t="s">
        <v>5117</v>
      </c>
      <c r="N768" s="11">
        <f t="shared" si="1"/>
        <v>24</v>
      </c>
      <c r="O768" s="8" t="s">
        <v>847</v>
      </c>
      <c r="P768" s="11" t="s">
        <v>67</v>
      </c>
      <c r="Q768" s="29">
        <v>1712.38</v>
      </c>
      <c r="R768" s="12">
        <f t="shared" si="10"/>
        <v>1986.3608</v>
      </c>
      <c r="S768" s="8" t="s">
        <v>68</v>
      </c>
      <c r="T768" s="9" t="s">
        <v>533</v>
      </c>
      <c r="U768" s="9" t="s">
        <v>534</v>
      </c>
      <c r="V768" s="13">
        <v>45364.0</v>
      </c>
      <c r="W768" s="11" t="s">
        <v>5118</v>
      </c>
      <c r="X768" s="11"/>
      <c r="Y768" s="14" t="s">
        <v>5119</v>
      </c>
      <c r="Z768" s="11"/>
      <c r="AA768" s="11"/>
      <c r="AB768" s="11"/>
      <c r="AC768" s="15" t="s">
        <v>5118</v>
      </c>
      <c r="AD768" s="11"/>
      <c r="AE768" s="11"/>
      <c r="AF768" s="16" t="s">
        <v>5120</v>
      </c>
      <c r="AG768" s="8">
        <f>'Disponibilidad en canales comer'!M604</f>
        <v>1</v>
      </c>
      <c r="AH768" s="8">
        <f>COUNTIF('Composición de COMBOS'!B:B,A768)</f>
        <v>0</v>
      </c>
      <c r="AI768" s="49">
        <v>1.0</v>
      </c>
      <c r="AJ768" s="116">
        <v>2.0</v>
      </c>
      <c r="AK768" s="117"/>
      <c r="AL768" s="27">
        <v>0.0</v>
      </c>
      <c r="AM768" s="27">
        <v>0.0</v>
      </c>
      <c r="AN768" s="27">
        <v>0.0</v>
      </c>
      <c r="AO768" s="27">
        <v>0.0</v>
      </c>
      <c r="AP768" s="19">
        <v>0.0</v>
      </c>
      <c r="AQ768" s="19">
        <v>0.0</v>
      </c>
      <c r="AR768" s="19">
        <v>0.0</v>
      </c>
      <c r="AS768" s="19">
        <v>0.0</v>
      </c>
      <c r="AT768" s="16">
        <v>0.0</v>
      </c>
      <c r="AU768" s="16">
        <v>0.0</v>
      </c>
      <c r="AV768" s="16">
        <v>0.0</v>
      </c>
      <c r="AW768" s="16">
        <v>0.0</v>
      </c>
      <c r="AX768" s="17">
        <f t="shared" si="3"/>
        <v>0</v>
      </c>
      <c r="AY768" s="17">
        <v>0.0</v>
      </c>
      <c r="AZ768" s="17">
        <v>0.0</v>
      </c>
      <c r="BA768" s="17">
        <v>0.0</v>
      </c>
      <c r="BB768" s="17">
        <v>0.0</v>
      </c>
      <c r="BC768" s="17">
        <f t="shared" si="15"/>
        <v>0</v>
      </c>
      <c r="BD768" s="8" t="s">
        <v>852</v>
      </c>
      <c r="BE768" s="22" t="s">
        <v>5121</v>
      </c>
    </row>
    <row r="769" ht="15.75" customHeight="1">
      <c r="A769" s="11">
        <v>9900026.0</v>
      </c>
      <c r="B769" s="8" t="s">
        <v>5122</v>
      </c>
      <c r="C769" s="8">
        <v>99.0</v>
      </c>
      <c r="D769" s="8" t="s">
        <v>4982</v>
      </c>
      <c r="E769" s="8">
        <v>1.0</v>
      </c>
      <c r="F769" s="8" t="s">
        <v>4982</v>
      </c>
      <c r="G769" s="8">
        <v>1.0</v>
      </c>
      <c r="H769" s="8" t="s">
        <v>4982</v>
      </c>
      <c r="I769" s="11"/>
      <c r="J769" s="11">
        <v>1.7503030599167E13</v>
      </c>
      <c r="K769" s="11"/>
      <c r="L769" s="11" t="s">
        <v>5123</v>
      </c>
      <c r="M769" s="26" t="s">
        <v>5124</v>
      </c>
      <c r="N769" s="11">
        <f t="shared" si="1"/>
        <v>27</v>
      </c>
      <c r="O769" s="11" t="s">
        <v>532</v>
      </c>
      <c r="P769" s="11" t="s">
        <v>67</v>
      </c>
      <c r="Q769" s="29">
        <v>947.52</v>
      </c>
      <c r="R769" s="12">
        <f t="shared" si="10"/>
        <v>1099.1232</v>
      </c>
      <c r="S769" s="8" t="s">
        <v>68</v>
      </c>
      <c r="T769" s="9" t="s">
        <v>625</v>
      </c>
      <c r="U769" s="9" t="s">
        <v>626</v>
      </c>
      <c r="V769" s="13">
        <v>45248.0</v>
      </c>
      <c r="W769" s="11" t="s">
        <v>5125</v>
      </c>
      <c r="X769" s="11"/>
      <c r="Y769" s="14" t="s">
        <v>5126</v>
      </c>
      <c r="Z769" s="11"/>
      <c r="AA769" s="11"/>
      <c r="AB769" s="11"/>
      <c r="AC769" s="15"/>
      <c r="AD769" s="11"/>
      <c r="AE769" s="11"/>
      <c r="AF769" s="11" t="s">
        <v>5127</v>
      </c>
      <c r="AG769" s="8">
        <f>'Disponibilidad en canales comer'!M605</f>
        <v>0</v>
      </c>
      <c r="AH769" s="8">
        <f>COUNTIF('Composición de COMBOS'!B:B,A769)</f>
        <v>0</v>
      </c>
      <c r="AI769" s="8">
        <v>1.0</v>
      </c>
      <c r="AJ769" s="116">
        <v>2.0</v>
      </c>
      <c r="AK769" s="117"/>
      <c r="AL769" s="27">
        <v>0.0</v>
      </c>
      <c r="AM769" s="27">
        <v>0.0</v>
      </c>
      <c r="AN769" s="27">
        <v>0.0</v>
      </c>
      <c r="AO769" s="27">
        <v>0.0</v>
      </c>
      <c r="AP769" s="19">
        <v>0.0</v>
      </c>
      <c r="AQ769" s="19">
        <v>0.0</v>
      </c>
      <c r="AR769" s="19">
        <v>0.0</v>
      </c>
      <c r="AS769" s="19">
        <v>0.0</v>
      </c>
      <c r="AT769" s="16">
        <v>0.0</v>
      </c>
      <c r="AU769" s="16">
        <v>0.0</v>
      </c>
      <c r="AV769" s="16">
        <v>0.0</v>
      </c>
      <c r="AW769" s="16">
        <v>0.0</v>
      </c>
      <c r="AX769" s="17">
        <f t="shared" si="3"/>
        <v>0</v>
      </c>
      <c r="AY769" s="17">
        <v>0.0</v>
      </c>
      <c r="AZ769" s="17">
        <v>0.0</v>
      </c>
      <c r="BA769" s="17">
        <v>0.0</v>
      </c>
      <c r="BB769" s="17">
        <v>0.0</v>
      </c>
      <c r="BC769" s="17">
        <f t="shared" si="15"/>
        <v>0</v>
      </c>
      <c r="BD769" s="8" t="s">
        <v>76</v>
      </c>
      <c r="BE769" s="37"/>
    </row>
    <row r="770" ht="15.75" customHeight="1">
      <c r="A770" s="11">
        <v>9900027.0</v>
      </c>
      <c r="B770" s="8" t="s">
        <v>5128</v>
      </c>
      <c r="C770" s="8">
        <v>99.0</v>
      </c>
      <c r="D770" s="8" t="s">
        <v>4982</v>
      </c>
      <c r="E770" s="8">
        <v>1.0</v>
      </c>
      <c r="F770" s="8" t="s">
        <v>4982</v>
      </c>
      <c r="G770" s="8">
        <v>1.0</v>
      </c>
      <c r="H770" s="8" t="s">
        <v>4982</v>
      </c>
      <c r="I770" s="11"/>
      <c r="J770" s="48">
        <v>2.7503030599249E13</v>
      </c>
      <c r="K770" s="11"/>
      <c r="L770" s="11" t="s">
        <v>5129</v>
      </c>
      <c r="M770" s="26" t="s">
        <v>5130</v>
      </c>
      <c r="N770" s="11">
        <f t="shared" si="1"/>
        <v>26</v>
      </c>
      <c r="O770" s="11" t="s">
        <v>532</v>
      </c>
      <c r="P770" s="11" t="s">
        <v>67</v>
      </c>
      <c r="Q770" s="29"/>
      <c r="R770" s="12">
        <f t="shared" si="10"/>
        <v>0</v>
      </c>
      <c r="S770" s="8" t="s">
        <v>238</v>
      </c>
      <c r="T770" s="9" t="s">
        <v>533</v>
      </c>
      <c r="U770" s="9" t="s">
        <v>534</v>
      </c>
      <c r="V770" s="13">
        <v>45248.0</v>
      </c>
      <c r="W770" s="11" t="s">
        <v>5131</v>
      </c>
      <c r="X770" s="11"/>
      <c r="Y770" s="14" t="s">
        <v>5132</v>
      </c>
      <c r="Z770" s="11" t="s">
        <v>5133</v>
      </c>
      <c r="AA770" s="11" t="s">
        <v>5131</v>
      </c>
      <c r="AB770" s="24" t="s">
        <v>5134</v>
      </c>
      <c r="AC770" s="15" t="s">
        <v>5131</v>
      </c>
      <c r="AD770" s="24" t="s">
        <v>5131</v>
      </c>
      <c r="AE770" s="24"/>
      <c r="AF770" s="11" t="s">
        <v>5135</v>
      </c>
      <c r="AG770" s="8">
        <f>'Disponibilidad en canales comer'!M606</f>
        <v>3</v>
      </c>
      <c r="AH770" s="8">
        <f>COUNTIF('Composición de COMBOS'!B:B,A770)</f>
        <v>0</v>
      </c>
      <c r="AI770" s="49">
        <v>1.0</v>
      </c>
      <c r="AJ770" s="116">
        <v>2.0</v>
      </c>
      <c r="AK770" s="117"/>
      <c r="AL770" s="27">
        <v>0.0</v>
      </c>
      <c r="AM770" s="27">
        <v>0.0</v>
      </c>
      <c r="AN770" s="27">
        <v>0.0</v>
      </c>
      <c r="AO770" s="27">
        <v>0.0</v>
      </c>
      <c r="AP770" s="19">
        <v>0.0</v>
      </c>
      <c r="AQ770" s="19">
        <v>0.0</v>
      </c>
      <c r="AR770" s="19">
        <v>0.0</v>
      </c>
      <c r="AS770" s="19">
        <v>0.0</v>
      </c>
      <c r="AT770" s="16">
        <v>17.5</v>
      </c>
      <c r="AU770" s="16">
        <v>112.0</v>
      </c>
      <c r="AV770" s="16">
        <v>21.6</v>
      </c>
      <c r="AW770" s="16">
        <v>46.2</v>
      </c>
      <c r="AX770" s="17">
        <f t="shared" si="3"/>
        <v>22.353408</v>
      </c>
      <c r="AY770" s="17">
        <v>0.0</v>
      </c>
      <c r="AZ770" s="17">
        <v>0.0</v>
      </c>
      <c r="BA770" s="17">
        <v>0.0</v>
      </c>
      <c r="BB770" s="17">
        <v>0.0</v>
      </c>
      <c r="BC770" s="17">
        <f t="shared" si="15"/>
        <v>0</v>
      </c>
      <c r="BD770" s="8" t="s">
        <v>76</v>
      </c>
      <c r="BE770" s="22" t="s">
        <v>5136</v>
      </c>
    </row>
    <row r="771" ht="15.75" customHeight="1">
      <c r="A771" s="11">
        <v>9900028.0</v>
      </c>
      <c r="B771" s="8" t="s">
        <v>5137</v>
      </c>
      <c r="C771" s="8">
        <v>99.0</v>
      </c>
      <c r="D771" s="8" t="s">
        <v>4982</v>
      </c>
      <c r="E771" s="8">
        <v>1.0</v>
      </c>
      <c r="F771" s="8" t="s">
        <v>4982</v>
      </c>
      <c r="G771" s="8">
        <v>1.0</v>
      </c>
      <c r="H771" s="8" t="s">
        <v>4982</v>
      </c>
      <c r="I771" s="11"/>
      <c r="J771" s="48">
        <v>2.7503030599201E13</v>
      </c>
      <c r="K771" s="11" t="s">
        <v>582</v>
      </c>
      <c r="L771" s="11" t="s">
        <v>5138</v>
      </c>
      <c r="M771" s="26" t="s">
        <v>5139</v>
      </c>
      <c r="N771" s="11">
        <f t="shared" si="1"/>
        <v>27</v>
      </c>
      <c r="O771" s="11" t="s">
        <v>532</v>
      </c>
      <c r="P771" s="11" t="s">
        <v>67</v>
      </c>
      <c r="Q771" s="29">
        <v>1706.4</v>
      </c>
      <c r="R771" s="12">
        <f t="shared" si="10"/>
        <v>1979.424</v>
      </c>
      <c r="S771" s="8" t="s">
        <v>68</v>
      </c>
      <c r="T771" s="9" t="s">
        <v>533</v>
      </c>
      <c r="U771" s="9" t="s">
        <v>534</v>
      </c>
      <c r="V771" s="13">
        <v>45265.0</v>
      </c>
      <c r="W771" s="11" t="s">
        <v>5140</v>
      </c>
      <c r="X771" s="11"/>
      <c r="Y771" s="23"/>
      <c r="Z771" s="11"/>
      <c r="AA771" s="11"/>
      <c r="AB771" s="11"/>
      <c r="AC771" s="15"/>
      <c r="AD771" s="11"/>
      <c r="AE771" s="11"/>
      <c r="AF771" s="11" t="s">
        <v>5141</v>
      </c>
      <c r="AG771" s="8">
        <f>'Disponibilidad en canales comer'!M607</f>
        <v>0</v>
      </c>
      <c r="AH771" s="8">
        <f>COUNTIF('Composición de COMBOS'!B:B,A771)</f>
        <v>0</v>
      </c>
      <c r="AI771" s="49">
        <v>1.0</v>
      </c>
      <c r="AJ771" s="116">
        <v>2.0</v>
      </c>
      <c r="AK771" s="117"/>
      <c r="AL771" s="27">
        <v>0.0</v>
      </c>
      <c r="AM771" s="27">
        <v>0.0</v>
      </c>
      <c r="AN771" s="27">
        <v>0.0</v>
      </c>
      <c r="AO771" s="27">
        <v>0.0</v>
      </c>
      <c r="AP771" s="19">
        <v>0.0</v>
      </c>
      <c r="AQ771" s="19">
        <v>0.0</v>
      </c>
      <c r="AR771" s="19">
        <v>0.0</v>
      </c>
      <c r="AS771" s="19">
        <v>0.0</v>
      </c>
      <c r="AT771" s="16">
        <v>0.0</v>
      </c>
      <c r="AU771" s="16">
        <v>0.0</v>
      </c>
      <c r="AV771" s="16">
        <v>0.0</v>
      </c>
      <c r="AW771" s="16">
        <v>0.0</v>
      </c>
      <c r="AX771" s="17">
        <f t="shared" si="3"/>
        <v>0</v>
      </c>
      <c r="AY771" s="17">
        <v>0.0</v>
      </c>
      <c r="AZ771" s="17">
        <v>0.0</v>
      </c>
      <c r="BA771" s="17">
        <v>0.0</v>
      </c>
      <c r="BB771" s="17">
        <v>0.0</v>
      </c>
      <c r="BC771" s="17">
        <f t="shared" si="15"/>
        <v>0</v>
      </c>
      <c r="BD771" s="8" t="s">
        <v>76</v>
      </c>
      <c r="BE771" s="22" t="s">
        <v>5142</v>
      </c>
    </row>
    <row r="772" ht="15.75" customHeight="1">
      <c r="A772" s="11">
        <v>9900029.0</v>
      </c>
      <c r="B772" s="8" t="s">
        <v>5143</v>
      </c>
      <c r="C772" s="8">
        <v>99.0</v>
      </c>
      <c r="D772" s="8" t="s">
        <v>4982</v>
      </c>
      <c r="E772" s="8">
        <v>1.0</v>
      </c>
      <c r="F772" s="8" t="s">
        <v>4982</v>
      </c>
      <c r="G772" s="8">
        <v>1.0</v>
      </c>
      <c r="H772" s="8" t="s">
        <v>4982</v>
      </c>
      <c r="I772" s="11"/>
      <c r="J772" s="48">
        <v>2.7503030599232E13</v>
      </c>
      <c r="K772" s="11"/>
      <c r="L772" s="11" t="s">
        <v>5144</v>
      </c>
      <c r="M772" s="26" t="s">
        <v>5145</v>
      </c>
      <c r="N772" s="11">
        <f t="shared" si="1"/>
        <v>19</v>
      </c>
      <c r="O772" s="11" t="s">
        <v>532</v>
      </c>
      <c r="P772" s="11" t="s">
        <v>67</v>
      </c>
      <c r="Q772" s="29">
        <v>1702.32</v>
      </c>
      <c r="R772" s="12">
        <f t="shared" si="10"/>
        <v>1974.6912</v>
      </c>
      <c r="S772" s="8" t="s">
        <v>68</v>
      </c>
      <c r="T772" s="9" t="s">
        <v>533</v>
      </c>
      <c r="U772" s="9" t="s">
        <v>534</v>
      </c>
      <c r="V772" s="13">
        <v>45265.0</v>
      </c>
      <c r="W772" s="11" t="s">
        <v>5146</v>
      </c>
      <c r="X772" s="11"/>
      <c r="Y772" s="23"/>
      <c r="Z772" s="11"/>
      <c r="AA772" s="11"/>
      <c r="AB772" s="11"/>
      <c r="AC772" s="15"/>
      <c r="AD772" s="11"/>
      <c r="AE772" s="11"/>
      <c r="AF772" s="11" t="s">
        <v>5147</v>
      </c>
      <c r="AG772" s="8">
        <f>'Disponibilidad en canales comer'!M608</f>
        <v>0</v>
      </c>
      <c r="AH772" s="8">
        <f>COUNTIF('Composición de COMBOS'!B:B,A772)</f>
        <v>0</v>
      </c>
      <c r="AI772" s="49">
        <v>1.0</v>
      </c>
      <c r="AJ772" s="116">
        <v>2.0</v>
      </c>
      <c r="AK772" s="117"/>
      <c r="AL772" s="27">
        <v>0.0</v>
      </c>
      <c r="AM772" s="27">
        <v>0.0</v>
      </c>
      <c r="AN772" s="27">
        <v>0.0</v>
      </c>
      <c r="AO772" s="27">
        <v>0.0</v>
      </c>
      <c r="AP772" s="19">
        <v>0.0</v>
      </c>
      <c r="AQ772" s="19">
        <v>0.0</v>
      </c>
      <c r="AR772" s="19">
        <v>0.0</v>
      </c>
      <c r="AS772" s="19">
        <v>0.0</v>
      </c>
      <c r="AT772" s="16">
        <v>0.0</v>
      </c>
      <c r="AU772" s="16">
        <v>0.0</v>
      </c>
      <c r="AV772" s="16">
        <v>0.0</v>
      </c>
      <c r="AW772" s="16">
        <v>0.0</v>
      </c>
      <c r="AX772" s="17">
        <f t="shared" si="3"/>
        <v>0</v>
      </c>
      <c r="AY772" s="17">
        <v>0.0</v>
      </c>
      <c r="AZ772" s="17">
        <v>0.0</v>
      </c>
      <c r="BA772" s="17">
        <v>0.0</v>
      </c>
      <c r="BB772" s="17">
        <v>0.0</v>
      </c>
      <c r="BC772" s="17">
        <f t="shared" si="15"/>
        <v>0</v>
      </c>
      <c r="BD772" s="8" t="s">
        <v>76</v>
      </c>
      <c r="BE772" s="22" t="s">
        <v>5148</v>
      </c>
    </row>
    <row r="773" ht="15.75" customHeight="1">
      <c r="A773" s="11">
        <v>9900030.0</v>
      </c>
      <c r="B773" s="8" t="s">
        <v>5149</v>
      </c>
      <c r="C773" s="8">
        <v>99.0</v>
      </c>
      <c r="D773" s="8" t="s">
        <v>4982</v>
      </c>
      <c r="E773" s="8">
        <v>1.0</v>
      </c>
      <c r="F773" s="8" t="s">
        <v>4982</v>
      </c>
      <c r="G773" s="8">
        <v>1.0</v>
      </c>
      <c r="H773" s="8" t="s">
        <v>4982</v>
      </c>
      <c r="I773" s="11"/>
      <c r="J773" s="11">
        <v>1.7503030599358E13</v>
      </c>
      <c r="K773" s="11"/>
      <c r="L773" s="11" t="s">
        <v>5150</v>
      </c>
      <c r="M773" s="26" t="s">
        <v>5151</v>
      </c>
      <c r="N773" s="11">
        <f t="shared" si="1"/>
        <v>26</v>
      </c>
      <c r="O773" s="8" t="s">
        <v>546</v>
      </c>
      <c r="P773" s="11" t="s">
        <v>67</v>
      </c>
      <c r="Q773" s="29">
        <v>1314.32</v>
      </c>
      <c r="R773" s="12">
        <f t="shared" si="10"/>
        <v>1524.6112</v>
      </c>
      <c r="S773" s="8" t="s">
        <v>238</v>
      </c>
      <c r="T773" s="9" t="s">
        <v>533</v>
      </c>
      <c r="U773" s="9" t="s">
        <v>534</v>
      </c>
      <c r="V773" s="13">
        <v>45248.0</v>
      </c>
      <c r="W773" s="11" t="s">
        <v>5152</v>
      </c>
      <c r="X773" s="11"/>
      <c r="Y773" s="14" t="s">
        <v>5153</v>
      </c>
      <c r="Z773" s="11" t="s">
        <v>5154</v>
      </c>
      <c r="AA773" s="11" t="s">
        <v>5152</v>
      </c>
      <c r="AB773" s="24" t="s">
        <v>5155</v>
      </c>
      <c r="AC773" s="15" t="s">
        <v>5152</v>
      </c>
      <c r="AD773" s="11"/>
      <c r="AE773" s="11"/>
      <c r="AF773" s="11" t="s">
        <v>5156</v>
      </c>
      <c r="AG773" s="8">
        <f>'Disponibilidad en canales comer'!M609</f>
        <v>5</v>
      </c>
      <c r="AH773" s="8">
        <f>COUNTIF('Composición de COMBOS'!B:B,A773)</f>
        <v>0</v>
      </c>
      <c r="AI773" s="49">
        <v>1.0</v>
      </c>
      <c r="AJ773" s="116">
        <v>2.0</v>
      </c>
      <c r="AK773" s="117"/>
      <c r="AL773" s="27">
        <v>0.0</v>
      </c>
      <c r="AM773" s="27">
        <v>0.0</v>
      </c>
      <c r="AN773" s="27">
        <v>0.0</v>
      </c>
      <c r="AO773" s="27">
        <v>0.0</v>
      </c>
      <c r="AP773" s="19">
        <v>0.0</v>
      </c>
      <c r="AQ773" s="19">
        <v>0.0</v>
      </c>
      <c r="AR773" s="19">
        <v>0.0</v>
      </c>
      <c r="AS773" s="19">
        <v>0.0</v>
      </c>
      <c r="AT773" s="16">
        <v>0.0</v>
      </c>
      <c r="AU773" s="16">
        <v>0.0</v>
      </c>
      <c r="AV773" s="16">
        <v>0.0</v>
      </c>
      <c r="AW773" s="16">
        <v>0.0</v>
      </c>
      <c r="AX773" s="17">
        <f t="shared" si="3"/>
        <v>0</v>
      </c>
      <c r="AY773" s="17">
        <v>0.0</v>
      </c>
      <c r="AZ773" s="17">
        <v>0.0</v>
      </c>
      <c r="BA773" s="17">
        <v>0.0</v>
      </c>
      <c r="BB773" s="17">
        <v>0.0</v>
      </c>
      <c r="BC773" s="17">
        <f t="shared" si="15"/>
        <v>0</v>
      </c>
      <c r="BD773" s="8" t="s">
        <v>76</v>
      </c>
      <c r="BE773" s="22" t="s">
        <v>5157</v>
      </c>
    </row>
    <row r="774" ht="15.75" customHeight="1">
      <c r="A774" s="11">
        <v>9900031.0</v>
      </c>
      <c r="B774" s="8" t="s">
        <v>5158</v>
      </c>
      <c r="C774" s="8">
        <v>99.0</v>
      </c>
      <c r="D774" s="8" t="s">
        <v>4982</v>
      </c>
      <c r="E774" s="8">
        <v>1.0</v>
      </c>
      <c r="F774" s="8" t="s">
        <v>4982</v>
      </c>
      <c r="G774" s="8">
        <v>1.0</v>
      </c>
      <c r="H774" s="8" t="s">
        <v>4982</v>
      </c>
      <c r="I774" s="11"/>
      <c r="J774" s="48">
        <v>2.7503030599195E13</v>
      </c>
      <c r="K774" s="11"/>
      <c r="L774" s="11" t="s">
        <v>5159</v>
      </c>
      <c r="M774" s="26" t="s">
        <v>5160</v>
      </c>
      <c r="N774" s="11">
        <f t="shared" si="1"/>
        <v>24</v>
      </c>
      <c r="O774" s="11" t="s">
        <v>532</v>
      </c>
      <c r="P774" s="11" t="s">
        <v>67</v>
      </c>
      <c r="Q774" s="29">
        <v>1679.52</v>
      </c>
      <c r="R774" s="12">
        <f t="shared" si="10"/>
        <v>1948.2432</v>
      </c>
      <c r="S774" s="8" t="s">
        <v>238</v>
      </c>
      <c r="T774" s="9" t="s">
        <v>533</v>
      </c>
      <c r="U774" s="9" t="s">
        <v>534</v>
      </c>
      <c r="V774" s="13">
        <v>45248.0</v>
      </c>
      <c r="W774" s="11" t="s">
        <v>5161</v>
      </c>
      <c r="X774" s="11"/>
      <c r="Y774" s="14" t="s">
        <v>5162</v>
      </c>
      <c r="Z774" s="11"/>
      <c r="AA774" s="11"/>
      <c r="AB774" s="11"/>
      <c r="AC774" s="15"/>
      <c r="AD774" s="11"/>
      <c r="AE774" s="11"/>
      <c r="AF774" s="11" t="s">
        <v>5163</v>
      </c>
      <c r="AG774" s="8">
        <f>'Disponibilidad en canales comer'!M610</f>
        <v>0</v>
      </c>
      <c r="AH774" s="8">
        <f>COUNTIF('Composición de COMBOS'!B:B,A774)</f>
        <v>0</v>
      </c>
      <c r="AI774" s="49">
        <v>1.0</v>
      </c>
      <c r="AJ774" s="116">
        <v>2.0</v>
      </c>
      <c r="AK774" s="117"/>
      <c r="AL774" s="27">
        <v>0.0</v>
      </c>
      <c r="AM774" s="27">
        <v>0.0</v>
      </c>
      <c r="AN774" s="27">
        <v>0.0</v>
      </c>
      <c r="AO774" s="27">
        <v>0.0</v>
      </c>
      <c r="AP774" s="19">
        <v>0.0</v>
      </c>
      <c r="AQ774" s="19">
        <v>0.0</v>
      </c>
      <c r="AR774" s="19">
        <v>0.0</v>
      </c>
      <c r="AS774" s="19">
        <v>0.0</v>
      </c>
      <c r="AT774" s="16">
        <v>0.0</v>
      </c>
      <c r="AU774" s="16">
        <v>0.0</v>
      </c>
      <c r="AV774" s="16">
        <v>0.0</v>
      </c>
      <c r="AW774" s="16">
        <v>0.0</v>
      </c>
      <c r="AX774" s="17">
        <f t="shared" si="3"/>
        <v>0</v>
      </c>
      <c r="AY774" s="17">
        <v>0.0</v>
      </c>
      <c r="AZ774" s="17">
        <v>0.0</v>
      </c>
      <c r="BA774" s="17">
        <v>0.0</v>
      </c>
      <c r="BB774" s="17">
        <v>0.0</v>
      </c>
      <c r="BC774" s="17">
        <f t="shared" si="15"/>
        <v>0</v>
      </c>
      <c r="BD774" s="8" t="s">
        <v>76</v>
      </c>
      <c r="BE774" s="22" t="s">
        <v>5164</v>
      </c>
    </row>
    <row r="775" ht="15.75" customHeight="1">
      <c r="A775" s="11">
        <v>9900032.0</v>
      </c>
      <c r="B775" s="8" t="s">
        <v>5165</v>
      </c>
      <c r="C775" s="8">
        <v>99.0</v>
      </c>
      <c r="D775" s="8" t="s">
        <v>4982</v>
      </c>
      <c r="E775" s="8">
        <v>1.0</v>
      </c>
      <c r="F775" s="8" t="s">
        <v>4982</v>
      </c>
      <c r="G775" s="8">
        <v>1.0</v>
      </c>
      <c r="H775" s="8" t="s">
        <v>4982</v>
      </c>
      <c r="I775" s="11"/>
      <c r="J775" s="48">
        <v>2.7503030599171E13</v>
      </c>
      <c r="K775" s="11"/>
      <c r="L775" s="11" t="s">
        <v>5166</v>
      </c>
      <c r="M775" s="26" t="s">
        <v>5167</v>
      </c>
      <c r="N775" s="11">
        <f t="shared" si="1"/>
        <v>24</v>
      </c>
      <c r="O775" s="11" t="s">
        <v>532</v>
      </c>
      <c r="P775" s="11" t="s">
        <v>67</v>
      </c>
      <c r="Q775" s="29">
        <v>1697.52</v>
      </c>
      <c r="R775" s="12">
        <f t="shared" si="10"/>
        <v>1969.1232</v>
      </c>
      <c r="S775" s="8" t="s">
        <v>68</v>
      </c>
      <c r="T775" s="9" t="s">
        <v>533</v>
      </c>
      <c r="U775" s="9" t="s">
        <v>534</v>
      </c>
      <c r="V775" s="13">
        <v>45248.0</v>
      </c>
      <c r="W775" s="11" t="s">
        <v>5168</v>
      </c>
      <c r="X775" s="11"/>
      <c r="Y775" s="14" t="s">
        <v>5169</v>
      </c>
      <c r="Z775" s="11"/>
      <c r="AA775" s="11"/>
      <c r="AB775" s="11"/>
      <c r="AC775" s="15"/>
      <c r="AD775" s="11"/>
      <c r="AE775" s="11"/>
      <c r="AF775" s="11" t="s">
        <v>5170</v>
      </c>
      <c r="AG775" s="8">
        <f>'Disponibilidad en canales comer'!M611</f>
        <v>0</v>
      </c>
      <c r="AH775" s="8">
        <f>COUNTIF('Composición de COMBOS'!B:B,A775)</f>
        <v>0</v>
      </c>
      <c r="AI775" s="49">
        <v>1.0</v>
      </c>
      <c r="AJ775" s="116">
        <v>2.0</v>
      </c>
      <c r="AK775" s="117"/>
      <c r="AL775" s="27">
        <v>0.0</v>
      </c>
      <c r="AM775" s="27">
        <v>0.0</v>
      </c>
      <c r="AN775" s="27">
        <v>0.0</v>
      </c>
      <c r="AO775" s="27">
        <v>0.0</v>
      </c>
      <c r="AP775" s="19">
        <v>0.0</v>
      </c>
      <c r="AQ775" s="19">
        <v>0.0</v>
      </c>
      <c r="AR775" s="19">
        <v>0.0</v>
      </c>
      <c r="AS775" s="19">
        <v>0.0</v>
      </c>
      <c r="AT775" s="16">
        <v>0.0</v>
      </c>
      <c r="AU775" s="16">
        <v>0.0</v>
      </c>
      <c r="AV775" s="16">
        <v>0.0</v>
      </c>
      <c r="AW775" s="16">
        <v>0.0</v>
      </c>
      <c r="AX775" s="17">
        <f t="shared" si="3"/>
        <v>0</v>
      </c>
      <c r="AY775" s="17">
        <v>0.0</v>
      </c>
      <c r="AZ775" s="17">
        <v>0.0</v>
      </c>
      <c r="BA775" s="17">
        <v>0.0</v>
      </c>
      <c r="BB775" s="17">
        <v>0.0</v>
      </c>
      <c r="BC775" s="17">
        <f t="shared" si="15"/>
        <v>0</v>
      </c>
      <c r="BD775" s="8" t="s">
        <v>76</v>
      </c>
      <c r="BE775" s="22" t="s">
        <v>5171</v>
      </c>
    </row>
    <row r="776" ht="15.75" customHeight="1">
      <c r="A776" s="11">
        <v>9900033.0</v>
      </c>
      <c r="B776" s="8" t="s">
        <v>5172</v>
      </c>
      <c r="C776" s="8">
        <v>99.0</v>
      </c>
      <c r="D776" s="8" t="s">
        <v>4982</v>
      </c>
      <c r="E776" s="8">
        <v>1.0</v>
      </c>
      <c r="F776" s="8" t="s">
        <v>4982</v>
      </c>
      <c r="G776" s="8">
        <v>1.0</v>
      </c>
      <c r="H776" s="8" t="s">
        <v>4982</v>
      </c>
      <c r="I776" s="11"/>
      <c r="J776" s="11"/>
      <c r="K776" s="11" t="s">
        <v>2618</v>
      </c>
      <c r="L776" s="11" t="s">
        <v>5173</v>
      </c>
      <c r="M776" s="26" t="s">
        <v>5174</v>
      </c>
      <c r="N776" s="11">
        <f t="shared" si="1"/>
        <v>25</v>
      </c>
      <c r="O776" s="8" t="s">
        <v>1609</v>
      </c>
      <c r="P776" s="11" t="s">
        <v>2621</v>
      </c>
      <c r="Q776" s="29">
        <v>7670.84</v>
      </c>
      <c r="R776" s="12">
        <f t="shared" si="10"/>
        <v>8898.1744</v>
      </c>
      <c r="S776" s="8" t="s">
        <v>68</v>
      </c>
      <c r="T776" s="9" t="s">
        <v>2622</v>
      </c>
      <c r="U776" s="9" t="s">
        <v>2623</v>
      </c>
      <c r="V776" s="13">
        <v>45248.0</v>
      </c>
      <c r="W776" s="11" t="s">
        <v>5175</v>
      </c>
      <c r="X776" s="11"/>
      <c r="Y776" s="23"/>
      <c r="Z776" s="11"/>
      <c r="AA776" s="11"/>
      <c r="AB776" s="11"/>
      <c r="AC776" s="15"/>
      <c r="AD776" s="11"/>
      <c r="AE776" s="11"/>
      <c r="AF776" s="11" t="s">
        <v>5176</v>
      </c>
      <c r="AG776" s="8">
        <f>'Disponibilidad en canales comer'!M612</f>
        <v>0</v>
      </c>
      <c r="AH776" s="8">
        <f>COUNTIF('Composición de COMBOS'!B:B,A776)</f>
        <v>0</v>
      </c>
      <c r="AI776" s="8">
        <v>1.0</v>
      </c>
      <c r="AJ776" s="116">
        <v>2.0</v>
      </c>
      <c r="AK776" s="117"/>
      <c r="AL776" s="27">
        <v>0.0</v>
      </c>
      <c r="AM776" s="27">
        <v>0.0</v>
      </c>
      <c r="AN776" s="27">
        <v>0.0</v>
      </c>
      <c r="AO776" s="27">
        <v>0.0</v>
      </c>
      <c r="AP776" s="19">
        <v>0.0</v>
      </c>
      <c r="AQ776" s="19">
        <v>0.0</v>
      </c>
      <c r="AR776" s="19">
        <v>0.0</v>
      </c>
      <c r="AS776" s="19">
        <v>0.0</v>
      </c>
      <c r="AT776" s="16">
        <v>0.0</v>
      </c>
      <c r="AU776" s="16">
        <v>0.0</v>
      </c>
      <c r="AV776" s="16">
        <v>0.0</v>
      </c>
      <c r="AW776" s="16">
        <v>0.0</v>
      </c>
      <c r="AX776" s="17">
        <f t="shared" si="3"/>
        <v>0</v>
      </c>
      <c r="AY776" s="17">
        <v>0.0</v>
      </c>
      <c r="AZ776" s="17">
        <v>0.0</v>
      </c>
      <c r="BA776" s="17">
        <v>0.0</v>
      </c>
      <c r="BB776" s="17">
        <v>0.0</v>
      </c>
      <c r="BC776" s="17">
        <f t="shared" si="15"/>
        <v>0</v>
      </c>
      <c r="BD776" s="8" t="s">
        <v>1615</v>
      </c>
      <c r="BE776" s="37"/>
    </row>
    <row r="777" ht="15.75" customHeight="1">
      <c r="A777" s="11">
        <v>9900034.0</v>
      </c>
      <c r="B777" s="8" t="s">
        <v>5177</v>
      </c>
      <c r="C777" s="8">
        <v>99.0</v>
      </c>
      <c r="D777" s="8" t="s">
        <v>4982</v>
      </c>
      <c r="E777" s="8">
        <v>1.0</v>
      </c>
      <c r="F777" s="8" t="s">
        <v>4982</v>
      </c>
      <c r="G777" s="8">
        <v>1.0</v>
      </c>
      <c r="H777" s="8" t="s">
        <v>4982</v>
      </c>
      <c r="I777" s="11"/>
      <c r="J777" s="11"/>
      <c r="K777" s="11"/>
      <c r="L777" s="11" t="s">
        <v>5178</v>
      </c>
      <c r="M777" s="26" t="s">
        <v>5179</v>
      </c>
      <c r="N777" s="11">
        <f t="shared" si="1"/>
        <v>25</v>
      </c>
      <c r="O777" s="11" t="s">
        <v>4593</v>
      </c>
      <c r="P777" s="11" t="s">
        <v>4812</v>
      </c>
      <c r="Q777" s="29">
        <v>1170.0</v>
      </c>
      <c r="R777" s="12">
        <f t="shared" si="10"/>
        <v>1357.2</v>
      </c>
      <c r="S777" s="8" t="s">
        <v>68</v>
      </c>
      <c r="T777" s="9" t="s">
        <v>4813</v>
      </c>
      <c r="U777" s="9" t="s">
        <v>4814</v>
      </c>
      <c r="V777" s="13">
        <v>45265.0</v>
      </c>
      <c r="W777" s="11" t="s">
        <v>5180</v>
      </c>
      <c r="X777" s="11"/>
      <c r="Y777" s="23"/>
      <c r="Z777" s="11"/>
      <c r="AA777" s="11"/>
      <c r="AB777" s="11"/>
      <c r="AC777" s="15"/>
      <c r="AD777" s="11"/>
      <c r="AE777" s="11"/>
      <c r="AF777" s="11" t="s">
        <v>5181</v>
      </c>
      <c r="AG777" s="8">
        <f>'Disponibilidad en canales comer'!M613</f>
        <v>0</v>
      </c>
      <c r="AH777" s="8">
        <f>COUNTIF('Composición de COMBOS'!B:B,A777)</f>
        <v>0</v>
      </c>
      <c r="AI777" s="8">
        <v>2.0</v>
      </c>
      <c r="AJ777" s="116">
        <v>2.0</v>
      </c>
      <c r="AK777" s="117"/>
      <c r="AL777" s="27">
        <v>0.0</v>
      </c>
      <c r="AM777" s="27">
        <v>0.0</v>
      </c>
      <c r="AN777" s="27">
        <v>0.0</v>
      </c>
      <c r="AO777" s="27">
        <v>0.0</v>
      </c>
      <c r="AP777" s="19">
        <v>0.0</v>
      </c>
      <c r="AQ777" s="19">
        <v>0.0</v>
      </c>
      <c r="AR777" s="19">
        <v>0.0</v>
      </c>
      <c r="AS777" s="19">
        <v>0.0</v>
      </c>
      <c r="AT777" s="16">
        <v>0.0</v>
      </c>
      <c r="AU777" s="16">
        <v>0.0</v>
      </c>
      <c r="AV777" s="16">
        <v>0.0</v>
      </c>
      <c r="AW777" s="16">
        <v>0.0</v>
      </c>
      <c r="AX777" s="17">
        <f t="shared" si="3"/>
        <v>0</v>
      </c>
      <c r="AY777" s="17">
        <v>0.0</v>
      </c>
      <c r="AZ777" s="17">
        <v>0.0</v>
      </c>
      <c r="BA777" s="17">
        <v>0.0</v>
      </c>
      <c r="BB777" s="17">
        <v>0.0</v>
      </c>
      <c r="BC777" s="17">
        <f t="shared" si="15"/>
        <v>0</v>
      </c>
      <c r="BD777" s="8" t="s">
        <v>76</v>
      </c>
      <c r="BE777" s="37"/>
    </row>
    <row r="778" ht="15.75" customHeight="1">
      <c r="A778" s="11">
        <v>9900035.0</v>
      </c>
      <c r="B778" s="8" t="s">
        <v>5182</v>
      </c>
      <c r="C778" s="8">
        <v>99.0</v>
      </c>
      <c r="D778" s="8" t="s">
        <v>4982</v>
      </c>
      <c r="E778" s="8">
        <v>1.0</v>
      </c>
      <c r="F778" s="8" t="s">
        <v>4982</v>
      </c>
      <c r="G778" s="8">
        <v>1.0</v>
      </c>
      <c r="H778" s="8" t="s">
        <v>4982</v>
      </c>
      <c r="I778" s="11"/>
      <c r="J778" s="11"/>
      <c r="K778" s="11"/>
      <c r="L778" s="11" t="s">
        <v>5183</v>
      </c>
      <c r="M778" s="26" t="s">
        <v>5184</v>
      </c>
      <c r="N778" s="11">
        <f t="shared" si="1"/>
        <v>25</v>
      </c>
      <c r="O778" s="11" t="s">
        <v>4593</v>
      </c>
      <c r="P778" s="11" t="s">
        <v>4812</v>
      </c>
      <c r="Q778" s="29">
        <v>2390.0</v>
      </c>
      <c r="R778" s="12">
        <f t="shared" si="10"/>
        <v>2772.4</v>
      </c>
      <c r="S778" s="8" t="s">
        <v>68</v>
      </c>
      <c r="T778" s="9" t="s">
        <v>4813</v>
      </c>
      <c r="U778" s="9" t="s">
        <v>4814</v>
      </c>
      <c r="V778" s="13">
        <v>45265.0</v>
      </c>
      <c r="W778" s="11" t="s">
        <v>5185</v>
      </c>
      <c r="X778" s="11"/>
      <c r="Y778" s="23"/>
      <c r="Z778" s="11"/>
      <c r="AA778" s="11"/>
      <c r="AB778" s="11"/>
      <c r="AC778" s="15"/>
      <c r="AD778" s="11"/>
      <c r="AE778" s="11"/>
      <c r="AF778" s="11" t="s">
        <v>5186</v>
      </c>
      <c r="AG778" s="8">
        <f>'Disponibilidad en canales comer'!M614</f>
        <v>0</v>
      </c>
      <c r="AH778" s="8">
        <f>COUNTIF('Composición de COMBOS'!B:B,A778)</f>
        <v>0</v>
      </c>
      <c r="AI778" s="8">
        <v>2.0</v>
      </c>
      <c r="AJ778" s="116">
        <v>2.0</v>
      </c>
      <c r="AK778" s="117"/>
      <c r="AL778" s="27">
        <v>0.0</v>
      </c>
      <c r="AM778" s="27">
        <v>0.0</v>
      </c>
      <c r="AN778" s="27">
        <v>0.0</v>
      </c>
      <c r="AO778" s="27">
        <v>0.0</v>
      </c>
      <c r="AP778" s="19">
        <v>0.0</v>
      </c>
      <c r="AQ778" s="19">
        <v>0.0</v>
      </c>
      <c r="AR778" s="19">
        <v>0.0</v>
      </c>
      <c r="AS778" s="19">
        <v>0.0</v>
      </c>
      <c r="AT778" s="16">
        <v>0.0</v>
      </c>
      <c r="AU778" s="16">
        <v>0.0</v>
      </c>
      <c r="AV778" s="16">
        <v>0.0</v>
      </c>
      <c r="AW778" s="16">
        <v>0.0</v>
      </c>
      <c r="AX778" s="17">
        <f t="shared" si="3"/>
        <v>0</v>
      </c>
      <c r="AY778" s="17">
        <v>0.0</v>
      </c>
      <c r="AZ778" s="17">
        <v>0.0</v>
      </c>
      <c r="BA778" s="17">
        <v>0.0</v>
      </c>
      <c r="BB778" s="17">
        <v>0.0</v>
      </c>
      <c r="BC778" s="17">
        <f t="shared" si="15"/>
        <v>0</v>
      </c>
      <c r="BD778" s="8" t="s">
        <v>76</v>
      </c>
      <c r="BE778" s="37"/>
    </row>
    <row r="779" ht="15.75" customHeight="1">
      <c r="A779" s="11">
        <v>9900036.0</v>
      </c>
      <c r="B779" s="8" t="s">
        <v>5187</v>
      </c>
      <c r="C779" s="8">
        <v>99.0</v>
      </c>
      <c r="D779" s="8" t="s">
        <v>4982</v>
      </c>
      <c r="E779" s="8">
        <v>1.0</v>
      </c>
      <c r="F779" s="8" t="s">
        <v>4982</v>
      </c>
      <c r="G779" s="8">
        <v>1.0</v>
      </c>
      <c r="H779" s="8" t="s">
        <v>4982</v>
      </c>
      <c r="I779" s="11"/>
      <c r="J779" s="11"/>
      <c r="K779" s="11"/>
      <c r="L779" s="11" t="s">
        <v>5188</v>
      </c>
      <c r="M779" s="26" t="s">
        <v>5189</v>
      </c>
      <c r="N779" s="11">
        <f t="shared" si="1"/>
        <v>25</v>
      </c>
      <c r="O779" s="11" t="s">
        <v>4593</v>
      </c>
      <c r="P779" s="11" t="s">
        <v>4812</v>
      </c>
      <c r="Q779" s="29">
        <v>1330.0</v>
      </c>
      <c r="R779" s="12">
        <f t="shared" si="10"/>
        <v>1542.8</v>
      </c>
      <c r="S779" s="8" t="s">
        <v>68</v>
      </c>
      <c r="T779" s="9" t="s">
        <v>4813</v>
      </c>
      <c r="U779" s="9" t="s">
        <v>4814</v>
      </c>
      <c r="V779" s="13">
        <v>45265.0</v>
      </c>
      <c r="W779" s="11" t="s">
        <v>5190</v>
      </c>
      <c r="X779" s="11"/>
      <c r="Y779" s="23"/>
      <c r="Z779" s="11"/>
      <c r="AA779" s="11"/>
      <c r="AB779" s="11"/>
      <c r="AC779" s="15"/>
      <c r="AD779" s="11"/>
      <c r="AE779" s="11"/>
      <c r="AF779" s="11" t="s">
        <v>5191</v>
      </c>
      <c r="AG779" s="8">
        <f>'Disponibilidad en canales comer'!M615</f>
        <v>0</v>
      </c>
      <c r="AH779" s="8">
        <f>COUNTIF('Composición de COMBOS'!B:B,A779)</f>
        <v>0</v>
      </c>
      <c r="AI779" s="8">
        <v>2.0</v>
      </c>
      <c r="AJ779" s="116">
        <v>2.0</v>
      </c>
      <c r="AK779" s="117"/>
      <c r="AL779" s="27">
        <v>0.0</v>
      </c>
      <c r="AM779" s="27">
        <v>0.0</v>
      </c>
      <c r="AN779" s="27">
        <v>0.0</v>
      </c>
      <c r="AO779" s="27">
        <v>0.0</v>
      </c>
      <c r="AP779" s="19">
        <v>0.0</v>
      </c>
      <c r="AQ779" s="19">
        <v>0.0</v>
      </c>
      <c r="AR779" s="19">
        <v>0.0</v>
      </c>
      <c r="AS779" s="19">
        <v>0.0</v>
      </c>
      <c r="AT779" s="16">
        <v>0.0</v>
      </c>
      <c r="AU779" s="16">
        <v>0.0</v>
      </c>
      <c r="AV779" s="16">
        <v>0.0</v>
      </c>
      <c r="AW779" s="16">
        <v>0.0</v>
      </c>
      <c r="AX779" s="17">
        <f t="shared" si="3"/>
        <v>0</v>
      </c>
      <c r="AY779" s="17">
        <v>0.0</v>
      </c>
      <c r="AZ779" s="17">
        <v>0.0</v>
      </c>
      <c r="BA779" s="17">
        <v>0.0</v>
      </c>
      <c r="BB779" s="17">
        <v>0.0</v>
      </c>
      <c r="BC779" s="17">
        <f t="shared" si="15"/>
        <v>0</v>
      </c>
      <c r="BD779" s="8" t="s">
        <v>76</v>
      </c>
      <c r="BE779" s="37"/>
    </row>
    <row r="780" ht="15.75" customHeight="1">
      <c r="A780" s="11">
        <v>9900037.0</v>
      </c>
      <c r="B780" s="8" t="s">
        <v>5192</v>
      </c>
      <c r="C780" s="8">
        <v>99.0</v>
      </c>
      <c r="D780" s="8" t="s">
        <v>4982</v>
      </c>
      <c r="E780" s="8">
        <v>1.0</v>
      </c>
      <c r="F780" s="8" t="s">
        <v>4982</v>
      </c>
      <c r="G780" s="8">
        <v>1.0</v>
      </c>
      <c r="H780" s="8" t="s">
        <v>4982</v>
      </c>
      <c r="I780" s="11"/>
      <c r="J780" s="11"/>
      <c r="K780" s="11"/>
      <c r="L780" s="11" t="s">
        <v>5193</v>
      </c>
      <c r="M780" s="26" t="s">
        <v>5194</v>
      </c>
      <c r="N780" s="11">
        <f t="shared" si="1"/>
        <v>29</v>
      </c>
      <c r="O780" s="11" t="s">
        <v>4593</v>
      </c>
      <c r="P780" s="11" t="s">
        <v>4812</v>
      </c>
      <c r="Q780" s="29">
        <v>1645.0</v>
      </c>
      <c r="R780" s="12">
        <f t="shared" si="10"/>
        <v>1908.2</v>
      </c>
      <c r="S780" s="8" t="s">
        <v>68</v>
      </c>
      <c r="T780" s="9" t="s">
        <v>4813</v>
      </c>
      <c r="U780" s="9" t="s">
        <v>4814</v>
      </c>
      <c r="V780" s="13">
        <v>45265.0</v>
      </c>
      <c r="W780" s="11" t="s">
        <v>5195</v>
      </c>
      <c r="X780" s="11"/>
      <c r="Y780" s="23"/>
      <c r="Z780" s="11"/>
      <c r="AA780" s="11"/>
      <c r="AB780" s="11"/>
      <c r="AC780" s="15"/>
      <c r="AD780" s="11"/>
      <c r="AE780" s="11"/>
      <c r="AF780" s="11" t="s">
        <v>5196</v>
      </c>
      <c r="AG780" s="8">
        <f>'Disponibilidad en canales comer'!M616</f>
        <v>0</v>
      </c>
      <c r="AH780" s="8">
        <f>COUNTIF('Composición de COMBOS'!B:B,A780)</f>
        <v>0</v>
      </c>
      <c r="AI780" s="8">
        <v>2.0</v>
      </c>
      <c r="AJ780" s="116">
        <v>2.0</v>
      </c>
      <c r="AK780" s="117"/>
      <c r="AL780" s="27">
        <v>0.0</v>
      </c>
      <c r="AM780" s="27">
        <v>0.0</v>
      </c>
      <c r="AN780" s="27">
        <v>0.0</v>
      </c>
      <c r="AO780" s="27">
        <v>0.0</v>
      </c>
      <c r="AP780" s="19">
        <v>0.0</v>
      </c>
      <c r="AQ780" s="19">
        <v>0.0</v>
      </c>
      <c r="AR780" s="19">
        <v>0.0</v>
      </c>
      <c r="AS780" s="19">
        <v>0.0</v>
      </c>
      <c r="AT780" s="16">
        <v>0.0</v>
      </c>
      <c r="AU780" s="16">
        <v>0.0</v>
      </c>
      <c r="AV780" s="16">
        <v>0.0</v>
      </c>
      <c r="AW780" s="16">
        <v>0.0</v>
      </c>
      <c r="AX780" s="17">
        <f t="shared" si="3"/>
        <v>0</v>
      </c>
      <c r="AY780" s="17">
        <v>0.0</v>
      </c>
      <c r="AZ780" s="17">
        <v>0.0</v>
      </c>
      <c r="BA780" s="17">
        <v>0.0</v>
      </c>
      <c r="BB780" s="17">
        <v>0.0</v>
      </c>
      <c r="BC780" s="17">
        <f t="shared" si="15"/>
        <v>0</v>
      </c>
      <c r="BD780" s="8" t="s">
        <v>76</v>
      </c>
      <c r="BE780" s="37"/>
    </row>
    <row r="781" ht="15.75" customHeight="1">
      <c r="A781" s="11">
        <v>9900038.0</v>
      </c>
      <c r="B781" s="8" t="s">
        <v>5197</v>
      </c>
      <c r="C781" s="8">
        <v>99.0</v>
      </c>
      <c r="D781" s="8" t="s">
        <v>4982</v>
      </c>
      <c r="E781" s="8">
        <v>1.0</v>
      </c>
      <c r="F781" s="8" t="s">
        <v>4982</v>
      </c>
      <c r="G781" s="8">
        <v>1.0</v>
      </c>
      <c r="H781" s="8" t="s">
        <v>4982</v>
      </c>
      <c r="I781" s="11"/>
      <c r="J781" s="11"/>
      <c r="K781" s="11"/>
      <c r="L781" s="11" t="s">
        <v>5198</v>
      </c>
      <c r="M781" s="26" t="s">
        <v>5199</v>
      </c>
      <c r="N781" s="11">
        <f t="shared" si="1"/>
        <v>29</v>
      </c>
      <c r="O781" s="11" t="s">
        <v>4593</v>
      </c>
      <c r="P781" s="11" t="s">
        <v>4812</v>
      </c>
      <c r="Q781" s="29">
        <v>1350.0</v>
      </c>
      <c r="R781" s="12">
        <f t="shared" si="10"/>
        <v>1566</v>
      </c>
      <c r="S781" s="8" t="s">
        <v>68</v>
      </c>
      <c r="T781" s="9" t="s">
        <v>4813</v>
      </c>
      <c r="U781" s="9" t="s">
        <v>4814</v>
      </c>
      <c r="V781" s="13">
        <v>45265.0</v>
      </c>
      <c r="W781" s="11" t="s">
        <v>5200</v>
      </c>
      <c r="X781" s="11"/>
      <c r="Y781" s="23"/>
      <c r="Z781" s="11"/>
      <c r="AA781" s="11"/>
      <c r="AB781" s="11"/>
      <c r="AC781" s="15"/>
      <c r="AD781" s="11"/>
      <c r="AE781" s="11"/>
      <c r="AF781" s="11" t="s">
        <v>5201</v>
      </c>
      <c r="AG781" s="8">
        <f>'Disponibilidad en canales comer'!M617</f>
        <v>0</v>
      </c>
      <c r="AH781" s="8">
        <f>COUNTIF('Composición de COMBOS'!B:B,A781)</f>
        <v>0</v>
      </c>
      <c r="AI781" s="8">
        <v>4.0</v>
      </c>
      <c r="AJ781" s="116">
        <v>4.0</v>
      </c>
      <c r="AK781" s="117"/>
      <c r="AL781" s="27">
        <v>0.0</v>
      </c>
      <c r="AM781" s="27">
        <v>0.0</v>
      </c>
      <c r="AN781" s="27">
        <v>0.0</v>
      </c>
      <c r="AO781" s="27">
        <v>0.0</v>
      </c>
      <c r="AP781" s="19">
        <v>0.0</v>
      </c>
      <c r="AQ781" s="19">
        <v>0.0</v>
      </c>
      <c r="AR781" s="19">
        <v>0.0</v>
      </c>
      <c r="AS781" s="19">
        <v>0.0</v>
      </c>
      <c r="AT781" s="16">
        <v>0.0</v>
      </c>
      <c r="AU781" s="16">
        <v>0.0</v>
      </c>
      <c r="AV781" s="16">
        <v>0.0</v>
      </c>
      <c r="AW781" s="16">
        <v>0.0</v>
      </c>
      <c r="AX781" s="17">
        <f t="shared" si="3"/>
        <v>0</v>
      </c>
      <c r="AY781" s="17">
        <v>0.0</v>
      </c>
      <c r="AZ781" s="17">
        <v>0.0</v>
      </c>
      <c r="BA781" s="17">
        <v>0.0</v>
      </c>
      <c r="BB781" s="17">
        <v>0.0</v>
      </c>
      <c r="BC781" s="17">
        <f t="shared" si="15"/>
        <v>0</v>
      </c>
      <c r="BD781" s="8" t="s">
        <v>76</v>
      </c>
      <c r="BE781" s="37"/>
    </row>
    <row r="782" ht="15.75" customHeight="1">
      <c r="A782" s="11">
        <v>9900039.0</v>
      </c>
      <c r="B782" s="8" t="s">
        <v>5202</v>
      </c>
      <c r="C782" s="8">
        <v>99.0</v>
      </c>
      <c r="D782" s="8" t="s">
        <v>4982</v>
      </c>
      <c r="E782" s="8">
        <v>1.0</v>
      </c>
      <c r="F782" s="8" t="s">
        <v>4982</v>
      </c>
      <c r="G782" s="8">
        <v>1.0</v>
      </c>
      <c r="H782" s="8" t="s">
        <v>4982</v>
      </c>
      <c r="I782" s="11"/>
      <c r="J782" s="11"/>
      <c r="K782" s="11"/>
      <c r="L782" s="11" t="s">
        <v>5203</v>
      </c>
      <c r="M782" s="26" t="s">
        <v>5204</v>
      </c>
      <c r="N782" s="11">
        <f t="shared" si="1"/>
        <v>28</v>
      </c>
      <c r="O782" s="11" t="s">
        <v>4593</v>
      </c>
      <c r="P782" s="11" t="s">
        <v>4812</v>
      </c>
      <c r="Q782" s="29">
        <v>1165.0</v>
      </c>
      <c r="R782" s="12">
        <f t="shared" si="10"/>
        <v>1351.4</v>
      </c>
      <c r="S782" s="8" t="s">
        <v>68</v>
      </c>
      <c r="T782" s="9" t="s">
        <v>4813</v>
      </c>
      <c r="U782" s="9" t="s">
        <v>4814</v>
      </c>
      <c r="V782" s="13">
        <v>45265.0</v>
      </c>
      <c r="W782" s="11" t="s">
        <v>5205</v>
      </c>
      <c r="X782" s="11"/>
      <c r="Y782" s="23"/>
      <c r="Z782" s="11"/>
      <c r="AA782" s="11"/>
      <c r="AB782" s="11"/>
      <c r="AC782" s="15"/>
      <c r="AD782" s="11"/>
      <c r="AE782" s="11"/>
      <c r="AF782" s="11" t="s">
        <v>5206</v>
      </c>
      <c r="AG782" s="8">
        <f>'Disponibilidad en canales comer'!M618</f>
        <v>0</v>
      </c>
      <c r="AH782" s="8">
        <f>COUNTIF('Composición de COMBOS'!B:B,A782)</f>
        <v>0</v>
      </c>
      <c r="AI782" s="8">
        <v>4.0</v>
      </c>
      <c r="AJ782" s="116">
        <v>4.0</v>
      </c>
      <c r="AK782" s="117"/>
      <c r="AL782" s="27">
        <v>0.0</v>
      </c>
      <c r="AM782" s="27">
        <v>0.0</v>
      </c>
      <c r="AN782" s="27">
        <v>0.0</v>
      </c>
      <c r="AO782" s="27">
        <v>0.0</v>
      </c>
      <c r="AP782" s="19">
        <v>0.0</v>
      </c>
      <c r="AQ782" s="19">
        <v>0.0</v>
      </c>
      <c r="AR782" s="19">
        <v>0.0</v>
      </c>
      <c r="AS782" s="19">
        <v>0.0</v>
      </c>
      <c r="AT782" s="16">
        <v>0.0</v>
      </c>
      <c r="AU782" s="16">
        <v>0.0</v>
      </c>
      <c r="AV782" s="16">
        <v>0.0</v>
      </c>
      <c r="AW782" s="16">
        <v>0.0</v>
      </c>
      <c r="AX782" s="17">
        <f t="shared" si="3"/>
        <v>0</v>
      </c>
      <c r="AY782" s="17">
        <v>0.0</v>
      </c>
      <c r="AZ782" s="17">
        <v>0.0</v>
      </c>
      <c r="BA782" s="17">
        <v>0.0</v>
      </c>
      <c r="BB782" s="17">
        <v>0.0</v>
      </c>
      <c r="BC782" s="17">
        <f t="shared" si="15"/>
        <v>0</v>
      </c>
      <c r="BD782" s="8" t="s">
        <v>76</v>
      </c>
      <c r="BE782" s="37"/>
    </row>
    <row r="783" ht="15.75" customHeight="1">
      <c r="A783" s="11">
        <v>9900040.0</v>
      </c>
      <c r="B783" s="8" t="s">
        <v>5207</v>
      </c>
      <c r="C783" s="8">
        <v>99.0</v>
      </c>
      <c r="D783" s="8" t="s">
        <v>4982</v>
      </c>
      <c r="E783" s="8">
        <v>1.0</v>
      </c>
      <c r="F783" s="8" t="s">
        <v>4982</v>
      </c>
      <c r="G783" s="8">
        <v>1.0</v>
      </c>
      <c r="H783" s="8" t="s">
        <v>4982</v>
      </c>
      <c r="I783" s="11"/>
      <c r="J783" s="11"/>
      <c r="K783" s="11"/>
      <c r="L783" s="11" t="s">
        <v>5208</v>
      </c>
      <c r="M783" s="26" t="s">
        <v>5209</v>
      </c>
      <c r="N783" s="11">
        <f t="shared" si="1"/>
        <v>30</v>
      </c>
      <c r="O783" s="11" t="s">
        <v>4593</v>
      </c>
      <c r="P783" s="11" t="s">
        <v>4812</v>
      </c>
      <c r="Q783" s="29">
        <v>920.0</v>
      </c>
      <c r="R783" s="12">
        <f t="shared" si="10"/>
        <v>1067.2</v>
      </c>
      <c r="S783" s="8" t="s">
        <v>68</v>
      </c>
      <c r="T783" s="9" t="s">
        <v>4813</v>
      </c>
      <c r="U783" s="9" t="s">
        <v>4814</v>
      </c>
      <c r="V783" s="13">
        <v>45265.0</v>
      </c>
      <c r="W783" s="11" t="s">
        <v>5210</v>
      </c>
      <c r="X783" s="11"/>
      <c r="Y783" s="23"/>
      <c r="Z783" s="11"/>
      <c r="AA783" s="11"/>
      <c r="AB783" s="11"/>
      <c r="AC783" s="15"/>
      <c r="AD783" s="11"/>
      <c r="AE783" s="11"/>
      <c r="AF783" s="11" t="s">
        <v>5211</v>
      </c>
      <c r="AG783" s="8">
        <f>'Disponibilidad en canales comer'!M619</f>
        <v>0</v>
      </c>
      <c r="AH783" s="8">
        <f>COUNTIF('Composición de COMBOS'!B:B,A783)</f>
        <v>0</v>
      </c>
      <c r="AI783" s="8">
        <v>4.0</v>
      </c>
      <c r="AJ783" s="116">
        <v>4.0</v>
      </c>
      <c r="AK783" s="117"/>
      <c r="AL783" s="27">
        <v>0.0</v>
      </c>
      <c r="AM783" s="27">
        <v>0.0</v>
      </c>
      <c r="AN783" s="27">
        <v>0.0</v>
      </c>
      <c r="AO783" s="27">
        <v>0.0</v>
      </c>
      <c r="AP783" s="19">
        <v>0.0</v>
      </c>
      <c r="AQ783" s="19">
        <v>0.0</v>
      </c>
      <c r="AR783" s="19">
        <v>0.0</v>
      </c>
      <c r="AS783" s="19">
        <v>0.0</v>
      </c>
      <c r="AT783" s="16">
        <v>0.0</v>
      </c>
      <c r="AU783" s="16">
        <v>0.0</v>
      </c>
      <c r="AV783" s="16">
        <v>0.0</v>
      </c>
      <c r="AW783" s="16">
        <v>0.0</v>
      </c>
      <c r="AX783" s="17">
        <f t="shared" si="3"/>
        <v>0</v>
      </c>
      <c r="AY783" s="17">
        <v>0.0</v>
      </c>
      <c r="AZ783" s="17">
        <v>0.0</v>
      </c>
      <c r="BA783" s="17">
        <v>0.0</v>
      </c>
      <c r="BB783" s="17">
        <v>0.0</v>
      </c>
      <c r="BC783" s="17">
        <f t="shared" si="15"/>
        <v>0</v>
      </c>
      <c r="BD783" s="8" t="s">
        <v>76</v>
      </c>
      <c r="BE783" s="37"/>
    </row>
    <row r="784" ht="15.75" customHeight="1">
      <c r="A784" s="11">
        <v>9900041.0</v>
      </c>
      <c r="B784" s="8" t="s">
        <v>5212</v>
      </c>
      <c r="C784" s="8">
        <v>99.0</v>
      </c>
      <c r="D784" s="8" t="s">
        <v>4982</v>
      </c>
      <c r="E784" s="8">
        <v>1.0</v>
      </c>
      <c r="F784" s="8" t="s">
        <v>4982</v>
      </c>
      <c r="G784" s="8">
        <v>1.0</v>
      </c>
      <c r="H784" s="8" t="s">
        <v>4982</v>
      </c>
      <c r="I784" s="11"/>
      <c r="J784" s="11">
        <v>2.7503030599317E13</v>
      </c>
      <c r="K784" s="11" t="s">
        <v>651</v>
      </c>
      <c r="L784" s="11" t="s">
        <v>5213</v>
      </c>
      <c r="M784" s="26" t="s">
        <v>5214</v>
      </c>
      <c r="N784" s="11">
        <f t="shared" si="1"/>
        <v>28</v>
      </c>
      <c r="O784" s="11" t="s">
        <v>532</v>
      </c>
      <c r="P784" s="11" t="s">
        <v>67</v>
      </c>
      <c r="Q784" s="29"/>
      <c r="R784" s="12">
        <f t="shared" si="10"/>
        <v>0</v>
      </c>
      <c r="S784" s="8" t="s">
        <v>238</v>
      </c>
      <c r="T784" s="9" t="s">
        <v>625</v>
      </c>
      <c r="U784" s="9" t="s">
        <v>626</v>
      </c>
      <c r="V784" s="13">
        <v>45248.0</v>
      </c>
      <c r="W784" s="11" t="s">
        <v>5215</v>
      </c>
      <c r="X784" s="11"/>
      <c r="Y784" s="14" t="s">
        <v>5216</v>
      </c>
      <c r="Z784" s="11"/>
      <c r="AA784" s="11" t="s">
        <v>5215</v>
      </c>
      <c r="AB784" s="11"/>
      <c r="AC784" s="15" t="s">
        <v>5215</v>
      </c>
      <c r="AD784" s="11"/>
      <c r="AE784" s="11"/>
      <c r="AF784" s="11" t="s">
        <v>5217</v>
      </c>
      <c r="AG784" s="8">
        <f>'Disponibilidad en canales comer'!M620</f>
        <v>2</v>
      </c>
      <c r="AH784" s="8">
        <f>COUNTIF('Composición de COMBOS'!B:B,A784)</f>
        <v>0</v>
      </c>
      <c r="AI784" s="8">
        <v>1.0</v>
      </c>
      <c r="AJ784" s="116">
        <v>2.0</v>
      </c>
      <c r="AK784" s="117"/>
      <c r="AL784" s="27">
        <v>0.0</v>
      </c>
      <c r="AM784" s="27">
        <v>0.0</v>
      </c>
      <c r="AN784" s="27">
        <v>0.0</v>
      </c>
      <c r="AO784" s="27">
        <v>0.0</v>
      </c>
      <c r="AP784" s="19">
        <v>0.0</v>
      </c>
      <c r="AQ784" s="19">
        <v>0.0</v>
      </c>
      <c r="AR784" s="19">
        <v>0.0</v>
      </c>
      <c r="AS784" s="19">
        <v>0.0</v>
      </c>
      <c r="AT784" s="16">
        <v>0.0</v>
      </c>
      <c r="AU784" s="16">
        <v>0.0</v>
      </c>
      <c r="AV784" s="16">
        <v>0.0</v>
      </c>
      <c r="AW784" s="16">
        <v>0.0</v>
      </c>
      <c r="AX784" s="17">
        <f t="shared" si="3"/>
        <v>0</v>
      </c>
      <c r="AY784" s="17">
        <v>0.0</v>
      </c>
      <c r="AZ784" s="17">
        <v>0.0</v>
      </c>
      <c r="BA784" s="17">
        <v>0.0</v>
      </c>
      <c r="BB784" s="17">
        <v>0.0</v>
      </c>
      <c r="BC784" s="17">
        <f t="shared" si="15"/>
        <v>0</v>
      </c>
      <c r="BD784" s="8" t="s">
        <v>76</v>
      </c>
      <c r="BE784" s="37"/>
    </row>
    <row r="785" ht="15.75" customHeight="1">
      <c r="A785" s="11">
        <v>9900042.0</v>
      </c>
      <c r="B785" s="8" t="s">
        <v>5218</v>
      </c>
      <c r="C785" s="8">
        <v>99.0</v>
      </c>
      <c r="D785" s="8" t="s">
        <v>4982</v>
      </c>
      <c r="E785" s="8">
        <v>1.0</v>
      </c>
      <c r="F785" s="8" t="s">
        <v>4982</v>
      </c>
      <c r="G785" s="8">
        <v>1.0</v>
      </c>
      <c r="H785" s="8" t="s">
        <v>4982</v>
      </c>
      <c r="I785" s="11"/>
      <c r="J785" s="11">
        <v>2.7503030599089E13</v>
      </c>
      <c r="K785" s="11"/>
      <c r="L785" s="11" t="s">
        <v>5219</v>
      </c>
      <c r="M785" s="26" t="s">
        <v>5220</v>
      </c>
      <c r="N785" s="11">
        <f t="shared" si="1"/>
        <v>22</v>
      </c>
      <c r="O785" s="11" t="s">
        <v>532</v>
      </c>
      <c r="P785" s="11" t="s">
        <v>67</v>
      </c>
      <c r="Q785" s="29">
        <v>1786.36</v>
      </c>
      <c r="R785" s="12">
        <f t="shared" si="10"/>
        <v>2072.1776</v>
      </c>
      <c r="S785" s="8" t="s">
        <v>238</v>
      </c>
      <c r="T785" s="9" t="s">
        <v>625</v>
      </c>
      <c r="U785" s="9" t="s">
        <v>626</v>
      </c>
      <c r="V785" s="13">
        <v>45265.0</v>
      </c>
      <c r="W785" s="11" t="s">
        <v>5221</v>
      </c>
      <c r="X785" s="11"/>
      <c r="Y785" s="23"/>
      <c r="Z785" s="11"/>
      <c r="AA785" s="11"/>
      <c r="AB785" s="11"/>
      <c r="AC785" s="15"/>
      <c r="AD785" s="11"/>
      <c r="AE785" s="11"/>
      <c r="AF785" s="11" t="s">
        <v>5222</v>
      </c>
      <c r="AG785" s="8">
        <f>'Disponibilidad en canales comer'!M621</f>
        <v>0</v>
      </c>
      <c r="AH785" s="8">
        <f>COUNTIF('Composición de COMBOS'!B:B,A785)</f>
        <v>0</v>
      </c>
      <c r="AI785" s="8">
        <v>1.0</v>
      </c>
      <c r="AJ785" s="116">
        <v>4.0</v>
      </c>
      <c r="AK785" s="117"/>
      <c r="AL785" s="27">
        <v>0.0</v>
      </c>
      <c r="AM785" s="27">
        <v>0.0</v>
      </c>
      <c r="AN785" s="27">
        <v>0.0</v>
      </c>
      <c r="AO785" s="27">
        <v>0.0</v>
      </c>
      <c r="AP785" s="19">
        <v>0.0</v>
      </c>
      <c r="AQ785" s="19">
        <v>0.0</v>
      </c>
      <c r="AR785" s="19">
        <v>0.0</v>
      </c>
      <c r="AS785" s="19">
        <v>0.0</v>
      </c>
      <c r="AT785" s="16">
        <v>0.0</v>
      </c>
      <c r="AU785" s="16">
        <v>0.0</v>
      </c>
      <c r="AV785" s="16">
        <v>0.0</v>
      </c>
      <c r="AW785" s="16">
        <v>0.0</v>
      </c>
      <c r="AX785" s="17">
        <f t="shared" si="3"/>
        <v>0</v>
      </c>
      <c r="AY785" s="17">
        <v>0.0</v>
      </c>
      <c r="AZ785" s="17">
        <v>0.0</v>
      </c>
      <c r="BA785" s="17">
        <v>0.0</v>
      </c>
      <c r="BB785" s="17">
        <v>0.0</v>
      </c>
      <c r="BC785" s="17">
        <f t="shared" si="15"/>
        <v>0</v>
      </c>
      <c r="BD785" s="8" t="s">
        <v>76</v>
      </c>
      <c r="BE785" s="37"/>
    </row>
    <row r="786" ht="15.75" customHeight="1">
      <c r="A786" s="11">
        <v>9900043.0</v>
      </c>
      <c r="B786" s="8" t="s">
        <v>5223</v>
      </c>
      <c r="C786" s="8">
        <v>99.0</v>
      </c>
      <c r="D786" s="8" t="s">
        <v>4982</v>
      </c>
      <c r="E786" s="8">
        <v>1.0</v>
      </c>
      <c r="F786" s="8" t="s">
        <v>4982</v>
      </c>
      <c r="G786" s="8">
        <v>1.0</v>
      </c>
      <c r="H786" s="8" t="s">
        <v>4982</v>
      </c>
      <c r="I786" s="11"/>
      <c r="J786" s="11">
        <v>2.7503030599225E13</v>
      </c>
      <c r="K786" s="11"/>
      <c r="L786" s="11" t="s">
        <v>5224</v>
      </c>
      <c r="M786" s="26" t="s">
        <v>5225</v>
      </c>
      <c r="N786" s="11">
        <f t="shared" si="1"/>
        <v>22</v>
      </c>
      <c r="O786" s="11" t="s">
        <v>532</v>
      </c>
      <c r="P786" s="11" t="s">
        <v>67</v>
      </c>
      <c r="Q786" s="29">
        <v>1786.36</v>
      </c>
      <c r="R786" s="12">
        <f t="shared" si="10"/>
        <v>2072.1776</v>
      </c>
      <c r="S786" s="8" t="s">
        <v>68</v>
      </c>
      <c r="T786" s="9" t="s">
        <v>625</v>
      </c>
      <c r="U786" s="9" t="s">
        <v>626</v>
      </c>
      <c r="V786" s="13">
        <v>45265.0</v>
      </c>
      <c r="W786" s="11" t="s">
        <v>5226</v>
      </c>
      <c r="X786" s="11"/>
      <c r="Y786" s="23"/>
      <c r="Z786" s="11"/>
      <c r="AA786" s="11" t="s">
        <v>5226</v>
      </c>
      <c r="AB786" s="11"/>
      <c r="AC786" s="15" t="s">
        <v>5226</v>
      </c>
      <c r="AD786" s="11"/>
      <c r="AE786" s="11"/>
      <c r="AF786" s="11" t="s">
        <v>5227</v>
      </c>
      <c r="AG786" s="8">
        <f>'Disponibilidad en canales comer'!M622</f>
        <v>2</v>
      </c>
      <c r="AH786" s="8">
        <f>COUNTIF('Composición de COMBOS'!B:B,A786)</f>
        <v>0</v>
      </c>
      <c r="AI786" s="8">
        <v>1.0</v>
      </c>
      <c r="AJ786" s="49">
        <v>2.0</v>
      </c>
      <c r="AK786" s="48"/>
      <c r="AL786" s="27">
        <v>0.0</v>
      </c>
      <c r="AM786" s="27">
        <v>0.0</v>
      </c>
      <c r="AN786" s="27">
        <v>0.0</v>
      </c>
      <c r="AO786" s="27">
        <v>0.0</v>
      </c>
      <c r="AP786" s="19">
        <v>0.0</v>
      </c>
      <c r="AQ786" s="19">
        <v>0.0</v>
      </c>
      <c r="AR786" s="19">
        <v>0.0</v>
      </c>
      <c r="AS786" s="19">
        <v>0.0</v>
      </c>
      <c r="AT786" s="16">
        <v>21.3</v>
      </c>
      <c r="AU786" s="16">
        <v>17.0</v>
      </c>
      <c r="AV786" s="16">
        <v>72.0</v>
      </c>
      <c r="AW786" s="16">
        <v>94.0</v>
      </c>
      <c r="AX786" s="17">
        <f t="shared" si="3"/>
        <v>23.0112</v>
      </c>
      <c r="AY786" s="17">
        <v>0.0</v>
      </c>
      <c r="AZ786" s="17">
        <v>0.0</v>
      </c>
      <c r="BA786" s="17">
        <v>0.0</v>
      </c>
      <c r="BB786" s="17">
        <v>0.0</v>
      </c>
      <c r="BC786" s="17">
        <f t="shared" si="15"/>
        <v>0</v>
      </c>
      <c r="BD786" s="8" t="s">
        <v>76</v>
      </c>
      <c r="BE786" s="37"/>
    </row>
    <row r="787" ht="15.75" customHeight="1">
      <c r="A787" s="11">
        <v>9900044.0</v>
      </c>
      <c r="B787" s="8" t="s">
        <v>5228</v>
      </c>
      <c r="C787" s="8">
        <v>99.0</v>
      </c>
      <c r="D787" s="8" t="s">
        <v>4982</v>
      </c>
      <c r="E787" s="8">
        <v>1.0</v>
      </c>
      <c r="F787" s="8" t="s">
        <v>4982</v>
      </c>
      <c r="G787" s="8">
        <v>1.0</v>
      </c>
      <c r="H787" s="8" t="s">
        <v>4982</v>
      </c>
      <c r="I787" s="11"/>
      <c r="J787" s="11">
        <v>1.7503030599181E13</v>
      </c>
      <c r="K787" s="11"/>
      <c r="L787" s="11" t="s">
        <v>5229</v>
      </c>
      <c r="M787" s="26" t="s">
        <v>5230</v>
      </c>
      <c r="N787" s="11">
        <f t="shared" si="1"/>
        <v>27</v>
      </c>
      <c r="O787" s="11" t="s">
        <v>532</v>
      </c>
      <c r="P787" s="11" t="s">
        <v>67</v>
      </c>
      <c r="Q787" s="29">
        <v>1901.52</v>
      </c>
      <c r="R787" s="12">
        <f t="shared" si="10"/>
        <v>2205.7632</v>
      </c>
      <c r="S787" s="8" t="s">
        <v>68</v>
      </c>
      <c r="T787" s="9" t="s">
        <v>625</v>
      </c>
      <c r="U787" s="9" t="s">
        <v>626</v>
      </c>
      <c r="V787" s="13">
        <v>45248.0</v>
      </c>
      <c r="W787" s="11" t="s">
        <v>5231</v>
      </c>
      <c r="X787" s="11"/>
      <c r="Y787" s="14" t="s">
        <v>5232</v>
      </c>
      <c r="Z787" s="11"/>
      <c r="AA787" s="11" t="s">
        <v>5231</v>
      </c>
      <c r="AB787" s="11"/>
      <c r="AC787" s="15" t="s">
        <v>5231</v>
      </c>
      <c r="AD787" s="11"/>
      <c r="AE787" s="11"/>
      <c r="AF787" s="11" t="s">
        <v>5233</v>
      </c>
      <c r="AG787" s="8">
        <f>'Disponibilidad en canales comer'!M623</f>
        <v>2</v>
      </c>
      <c r="AH787" s="8">
        <f>COUNTIF('Composición de COMBOS'!B:B,A787)</f>
        <v>0</v>
      </c>
      <c r="AI787" s="8">
        <v>1.0</v>
      </c>
      <c r="AJ787" s="116">
        <v>4.0</v>
      </c>
      <c r="AK787" s="117"/>
      <c r="AL787" s="27">
        <v>0.0</v>
      </c>
      <c r="AM787" s="27">
        <v>0.0</v>
      </c>
      <c r="AN787" s="27">
        <v>0.0</v>
      </c>
      <c r="AO787" s="27">
        <v>0.0</v>
      </c>
      <c r="AP787" s="19">
        <v>0.0</v>
      </c>
      <c r="AQ787" s="19">
        <v>0.0</v>
      </c>
      <c r="AR787" s="19">
        <v>0.0</v>
      </c>
      <c r="AS787" s="19">
        <v>0.0</v>
      </c>
      <c r="AT787" s="16">
        <v>0.0</v>
      </c>
      <c r="AU787" s="16">
        <v>0.0</v>
      </c>
      <c r="AV787" s="16">
        <v>0.0</v>
      </c>
      <c r="AW787" s="16">
        <v>0.0</v>
      </c>
      <c r="AX787" s="17">
        <f t="shared" si="3"/>
        <v>0</v>
      </c>
      <c r="AY787" s="17">
        <v>0.0</v>
      </c>
      <c r="AZ787" s="17">
        <v>0.0</v>
      </c>
      <c r="BA787" s="17">
        <v>0.0</v>
      </c>
      <c r="BB787" s="17">
        <v>0.0</v>
      </c>
      <c r="BC787" s="17">
        <f t="shared" si="15"/>
        <v>0</v>
      </c>
      <c r="BD787" s="8" t="s">
        <v>76</v>
      </c>
      <c r="BE787" s="37"/>
    </row>
    <row r="788" ht="15.75" customHeight="1">
      <c r="A788" s="11">
        <v>9900045.0</v>
      </c>
      <c r="B788" s="8"/>
      <c r="C788" s="8">
        <v>99.0</v>
      </c>
      <c r="D788" s="8" t="s">
        <v>4982</v>
      </c>
      <c r="E788" s="8">
        <v>1.0</v>
      </c>
      <c r="F788" s="8" t="s">
        <v>4982</v>
      </c>
      <c r="G788" s="8">
        <v>1.0</v>
      </c>
      <c r="H788" s="8" t="s">
        <v>4982</v>
      </c>
      <c r="I788" s="11"/>
      <c r="J788" s="11"/>
      <c r="K788" s="11" t="s">
        <v>5234</v>
      </c>
      <c r="L788" s="11" t="s">
        <v>5235</v>
      </c>
      <c r="M788" s="26" t="s">
        <v>5236</v>
      </c>
      <c r="N788" s="11">
        <f t="shared" si="1"/>
        <v>24</v>
      </c>
      <c r="O788" s="11" t="s">
        <v>3011</v>
      </c>
      <c r="P788" s="11" t="s">
        <v>3012</v>
      </c>
      <c r="Q788" s="29">
        <v>1400.0</v>
      </c>
      <c r="R788" s="12">
        <f t="shared" si="10"/>
        <v>1624</v>
      </c>
      <c r="S788" s="8" t="s">
        <v>68</v>
      </c>
      <c r="T788" s="9" t="s">
        <v>5237</v>
      </c>
      <c r="U788" s="9" t="s">
        <v>5238</v>
      </c>
      <c r="V788" s="13">
        <v>45336.0</v>
      </c>
      <c r="W788" s="11" t="s">
        <v>5239</v>
      </c>
      <c r="X788" s="11"/>
      <c r="Y788" s="23"/>
      <c r="Z788" s="11"/>
      <c r="AA788" s="11"/>
      <c r="AB788" s="11"/>
      <c r="AC788" s="15"/>
      <c r="AD788" s="11"/>
      <c r="AE788" s="11"/>
      <c r="AF788" s="11" t="s">
        <v>5240</v>
      </c>
      <c r="AG788" s="8">
        <f>'Disponibilidad en canales comer'!M624</f>
        <v>0</v>
      </c>
      <c r="AH788" s="8">
        <f>COUNTIF('Composición de COMBOS'!B:B,A788)</f>
        <v>0</v>
      </c>
      <c r="AI788" s="8">
        <v>3.0</v>
      </c>
      <c r="AJ788" s="116">
        <v>1.0</v>
      </c>
      <c r="AK788" s="117"/>
      <c r="AL788" s="27">
        <v>0.0</v>
      </c>
      <c r="AM788" s="27">
        <v>0.0</v>
      </c>
      <c r="AN788" s="27">
        <v>0.0</v>
      </c>
      <c r="AO788" s="27">
        <v>0.0</v>
      </c>
      <c r="AP788" s="19">
        <v>0.0</v>
      </c>
      <c r="AQ788" s="19">
        <v>0.0</v>
      </c>
      <c r="AR788" s="19">
        <v>0.0</v>
      </c>
      <c r="AS788" s="19">
        <v>0.0</v>
      </c>
      <c r="AT788" s="16">
        <v>6.0</v>
      </c>
      <c r="AU788" s="16">
        <v>62.0</v>
      </c>
      <c r="AV788" s="16">
        <v>48.0</v>
      </c>
      <c r="AW788" s="16">
        <v>56.0</v>
      </c>
      <c r="AX788" s="17">
        <f t="shared" si="3"/>
        <v>33.3312</v>
      </c>
      <c r="AY788" s="17">
        <v>0.0</v>
      </c>
      <c r="AZ788" s="17">
        <v>0.0</v>
      </c>
      <c r="BA788" s="17">
        <v>0.0</v>
      </c>
      <c r="BB788" s="17">
        <v>0.0</v>
      </c>
      <c r="BC788" s="17">
        <f t="shared" si="15"/>
        <v>0</v>
      </c>
      <c r="BD788" s="8" t="s">
        <v>76</v>
      </c>
      <c r="BE788" s="22" t="s">
        <v>5241</v>
      </c>
    </row>
    <row r="789" ht="15.75" customHeight="1">
      <c r="A789" s="11">
        <v>9900046.0</v>
      </c>
      <c r="B789" s="8"/>
      <c r="C789" s="8">
        <v>99.0</v>
      </c>
      <c r="D789" s="8" t="s">
        <v>4982</v>
      </c>
      <c r="E789" s="8">
        <v>1.0</v>
      </c>
      <c r="F789" s="8" t="s">
        <v>4982</v>
      </c>
      <c r="G789" s="8">
        <v>1.0</v>
      </c>
      <c r="H789" s="8" t="s">
        <v>4982</v>
      </c>
      <c r="I789" s="11"/>
      <c r="J789" s="11"/>
      <c r="K789" s="11" t="s">
        <v>5242</v>
      </c>
      <c r="L789" s="11" t="s">
        <v>5243</v>
      </c>
      <c r="M789" s="26" t="s">
        <v>5244</v>
      </c>
      <c r="N789" s="11">
        <f t="shared" si="1"/>
        <v>29</v>
      </c>
      <c r="O789" s="11" t="s">
        <v>3011</v>
      </c>
      <c r="P789" s="11" t="s">
        <v>3012</v>
      </c>
      <c r="Q789" s="29">
        <v>2800.0</v>
      </c>
      <c r="R789" s="12">
        <f t="shared" si="10"/>
        <v>3248</v>
      </c>
      <c r="S789" s="8" t="s">
        <v>68</v>
      </c>
      <c r="T789" s="9" t="s">
        <v>5237</v>
      </c>
      <c r="U789" s="9" t="s">
        <v>5238</v>
      </c>
      <c r="V789" s="13">
        <v>45336.0</v>
      </c>
      <c r="W789" s="11" t="s">
        <v>5245</v>
      </c>
      <c r="X789" s="11"/>
      <c r="Y789" s="23"/>
      <c r="Z789" s="11"/>
      <c r="AA789" s="11"/>
      <c r="AB789" s="11"/>
      <c r="AC789" s="15"/>
      <c r="AD789" s="11"/>
      <c r="AE789" s="11"/>
      <c r="AF789" s="11" t="s">
        <v>5246</v>
      </c>
      <c r="AG789" s="8">
        <f>'Disponibilidad en canales comer'!M625</f>
        <v>0</v>
      </c>
      <c r="AH789" s="8">
        <f>COUNTIF('Composición de COMBOS'!B:B,A789)</f>
        <v>0</v>
      </c>
      <c r="AI789" s="8">
        <v>3.0</v>
      </c>
      <c r="AJ789" s="116">
        <v>1.0</v>
      </c>
      <c r="AK789" s="117"/>
      <c r="AL789" s="27">
        <v>0.0</v>
      </c>
      <c r="AM789" s="27">
        <v>0.0</v>
      </c>
      <c r="AN789" s="27">
        <v>0.0</v>
      </c>
      <c r="AO789" s="27">
        <v>0.0</v>
      </c>
      <c r="AP789" s="19">
        <v>0.0</v>
      </c>
      <c r="AQ789" s="19">
        <v>0.0</v>
      </c>
      <c r="AR789" s="19">
        <v>0.0</v>
      </c>
      <c r="AS789" s="19">
        <v>0.0</v>
      </c>
      <c r="AT789" s="16">
        <v>14.2</v>
      </c>
      <c r="AU789" s="16">
        <v>62.0</v>
      </c>
      <c r="AV789" s="16">
        <v>48.0</v>
      </c>
      <c r="AW789" s="16">
        <v>56.0</v>
      </c>
      <c r="AX789" s="17">
        <f t="shared" si="3"/>
        <v>33.3312</v>
      </c>
      <c r="AY789" s="17">
        <v>0.0</v>
      </c>
      <c r="AZ789" s="17">
        <v>0.0</v>
      </c>
      <c r="BA789" s="17">
        <v>0.0</v>
      </c>
      <c r="BB789" s="17">
        <v>0.0</v>
      </c>
      <c r="BC789" s="17">
        <f t="shared" si="15"/>
        <v>0</v>
      </c>
      <c r="BD789" s="8" t="s">
        <v>76</v>
      </c>
      <c r="BE789" s="22" t="s">
        <v>5247</v>
      </c>
    </row>
    <row r="790" ht="15.75" customHeight="1">
      <c r="A790" s="11">
        <v>9900047.0</v>
      </c>
      <c r="B790" s="8"/>
      <c r="C790" s="8">
        <v>99.0</v>
      </c>
      <c r="D790" s="8" t="s">
        <v>4982</v>
      </c>
      <c r="E790" s="8">
        <v>1.0</v>
      </c>
      <c r="F790" s="8" t="s">
        <v>4982</v>
      </c>
      <c r="G790" s="8">
        <v>1.0</v>
      </c>
      <c r="H790" s="8" t="s">
        <v>4982</v>
      </c>
      <c r="I790" s="11"/>
      <c r="J790" s="11"/>
      <c r="K790" s="11" t="s">
        <v>5248</v>
      </c>
      <c r="L790" s="11" t="s">
        <v>5249</v>
      </c>
      <c r="M790" s="26" t="s">
        <v>5250</v>
      </c>
      <c r="N790" s="11">
        <f t="shared" si="1"/>
        <v>29</v>
      </c>
      <c r="O790" s="11" t="s">
        <v>3011</v>
      </c>
      <c r="P790" s="11" t="s">
        <v>3012</v>
      </c>
      <c r="Q790" s="29">
        <v>700.0</v>
      </c>
      <c r="R790" s="12">
        <f t="shared" si="10"/>
        <v>812</v>
      </c>
      <c r="S790" s="8" t="s">
        <v>68</v>
      </c>
      <c r="T790" s="9" t="s">
        <v>5237</v>
      </c>
      <c r="U790" s="9" t="s">
        <v>5238</v>
      </c>
      <c r="V790" s="13">
        <v>45336.0</v>
      </c>
      <c r="W790" s="11" t="s">
        <v>5251</v>
      </c>
      <c r="X790" s="11"/>
      <c r="Y790" s="23"/>
      <c r="Z790" s="11"/>
      <c r="AA790" s="11"/>
      <c r="AB790" s="11"/>
      <c r="AC790" s="15"/>
      <c r="AD790" s="11"/>
      <c r="AE790" s="11"/>
      <c r="AF790" s="11" t="s">
        <v>5252</v>
      </c>
      <c r="AG790" s="8">
        <f>'Disponibilidad en canales comer'!M626</f>
        <v>0</v>
      </c>
      <c r="AH790" s="8">
        <f>COUNTIF('Composición de COMBOS'!B:B,A790)</f>
        <v>0</v>
      </c>
      <c r="AI790" s="8">
        <v>2.0</v>
      </c>
      <c r="AJ790" s="116">
        <v>1.0</v>
      </c>
      <c r="AK790" s="117"/>
      <c r="AL790" s="27">
        <v>0.0</v>
      </c>
      <c r="AM790" s="27">
        <v>0.0</v>
      </c>
      <c r="AN790" s="27">
        <v>0.0</v>
      </c>
      <c r="AO790" s="27">
        <v>0.0</v>
      </c>
      <c r="AP790" s="19">
        <v>0.0</v>
      </c>
      <c r="AQ790" s="19">
        <v>0.0</v>
      </c>
      <c r="AR790" s="19">
        <v>0.0</v>
      </c>
      <c r="AS790" s="19">
        <v>0.0</v>
      </c>
      <c r="AT790" s="16">
        <v>4.7</v>
      </c>
      <c r="AU790" s="16">
        <v>62.0</v>
      </c>
      <c r="AV790" s="16">
        <v>48.0</v>
      </c>
      <c r="AW790" s="16">
        <v>56.0</v>
      </c>
      <c r="AX790" s="17">
        <f t="shared" si="3"/>
        <v>33.3312</v>
      </c>
      <c r="AY790" s="17">
        <v>0.0</v>
      </c>
      <c r="AZ790" s="17">
        <v>0.0</v>
      </c>
      <c r="BA790" s="17">
        <v>0.0</v>
      </c>
      <c r="BB790" s="17">
        <v>0.0</v>
      </c>
      <c r="BC790" s="17">
        <f t="shared" si="15"/>
        <v>0</v>
      </c>
      <c r="BD790" s="8" t="s">
        <v>76</v>
      </c>
      <c r="BE790" s="22" t="s">
        <v>5253</v>
      </c>
    </row>
    <row r="791" ht="15.75" customHeight="1">
      <c r="A791" s="11">
        <v>9900048.0</v>
      </c>
      <c r="B791" s="8"/>
      <c r="C791" s="8">
        <v>99.0</v>
      </c>
      <c r="D791" s="8" t="s">
        <v>4982</v>
      </c>
      <c r="E791" s="8">
        <v>1.0</v>
      </c>
      <c r="F791" s="8" t="s">
        <v>4982</v>
      </c>
      <c r="G791" s="8">
        <v>1.0</v>
      </c>
      <c r="H791" s="8" t="s">
        <v>4982</v>
      </c>
      <c r="I791" s="11"/>
      <c r="J791" s="11"/>
      <c r="K791" s="11" t="s">
        <v>5254</v>
      </c>
      <c r="L791" s="11" t="s">
        <v>5255</v>
      </c>
      <c r="M791" s="26" t="s">
        <v>5256</v>
      </c>
      <c r="N791" s="11">
        <f t="shared" si="1"/>
        <v>26</v>
      </c>
      <c r="O791" s="11" t="s">
        <v>3011</v>
      </c>
      <c r="P791" s="11" t="s">
        <v>3012</v>
      </c>
      <c r="Q791" s="29">
        <v>1836.0</v>
      </c>
      <c r="R791" s="12">
        <f t="shared" si="10"/>
        <v>2129.76</v>
      </c>
      <c r="S791" s="8" t="s">
        <v>68</v>
      </c>
      <c r="T791" s="9" t="s">
        <v>5257</v>
      </c>
      <c r="U791" s="9" t="s">
        <v>5258</v>
      </c>
      <c r="V791" s="13">
        <v>45336.0</v>
      </c>
      <c r="W791" s="11" t="s">
        <v>5259</v>
      </c>
      <c r="X791" s="11"/>
      <c r="Y791" s="23"/>
      <c r="Z791" s="11"/>
      <c r="AA791" s="11"/>
      <c r="AB791" s="11"/>
      <c r="AC791" s="15"/>
      <c r="AD791" s="11"/>
      <c r="AE791" s="11"/>
      <c r="AF791" s="11" t="s">
        <v>5260</v>
      </c>
      <c r="AG791" s="8">
        <f>'Disponibilidad en canales comer'!M627</f>
        <v>0</v>
      </c>
      <c r="AH791" s="8">
        <f>COUNTIF('Composición de COMBOS'!B:B,A791)</f>
        <v>0</v>
      </c>
      <c r="AI791" s="8">
        <v>3.0</v>
      </c>
      <c r="AJ791" s="116">
        <v>1.0</v>
      </c>
      <c r="AK791" s="117"/>
      <c r="AL791" s="27">
        <v>0.0</v>
      </c>
      <c r="AM791" s="27">
        <v>0.0</v>
      </c>
      <c r="AN791" s="27">
        <v>0.0</v>
      </c>
      <c r="AO791" s="27">
        <v>0.0</v>
      </c>
      <c r="AP791" s="19">
        <v>0.0</v>
      </c>
      <c r="AQ791" s="19">
        <v>0.0</v>
      </c>
      <c r="AR791" s="19">
        <v>0.0</v>
      </c>
      <c r="AS791" s="19">
        <v>0.0</v>
      </c>
      <c r="AT791" s="16">
        <v>6.9</v>
      </c>
      <c r="AU791" s="16">
        <v>62.0</v>
      </c>
      <c r="AV791" s="16">
        <v>48.0</v>
      </c>
      <c r="AW791" s="16">
        <v>56.0</v>
      </c>
      <c r="AX791" s="17">
        <f t="shared" si="3"/>
        <v>33.3312</v>
      </c>
      <c r="AY791" s="17">
        <v>0.0</v>
      </c>
      <c r="AZ791" s="17">
        <v>0.0</v>
      </c>
      <c r="BA791" s="17">
        <v>0.0</v>
      </c>
      <c r="BB791" s="17">
        <v>0.0</v>
      </c>
      <c r="BC791" s="17">
        <f t="shared" si="15"/>
        <v>0</v>
      </c>
      <c r="BD791" s="8" t="s">
        <v>76</v>
      </c>
      <c r="BE791" s="22" t="s">
        <v>5261</v>
      </c>
    </row>
    <row r="792" ht="15.75" customHeight="1">
      <c r="A792" s="11">
        <v>9900049.0</v>
      </c>
      <c r="B792" s="8"/>
      <c r="C792" s="8">
        <v>99.0</v>
      </c>
      <c r="D792" s="8" t="s">
        <v>4982</v>
      </c>
      <c r="E792" s="8">
        <v>1.0</v>
      </c>
      <c r="F792" s="8" t="s">
        <v>4982</v>
      </c>
      <c r="G792" s="8">
        <v>1.0</v>
      </c>
      <c r="H792" s="8" t="s">
        <v>4982</v>
      </c>
      <c r="I792" s="11"/>
      <c r="J792" s="11"/>
      <c r="K792" s="11" t="s">
        <v>5262</v>
      </c>
      <c r="L792" s="11" t="s">
        <v>5263</v>
      </c>
      <c r="M792" s="26" t="s">
        <v>5264</v>
      </c>
      <c r="N792" s="11">
        <f t="shared" si="1"/>
        <v>28</v>
      </c>
      <c r="O792" s="11" t="s">
        <v>3011</v>
      </c>
      <c r="P792" s="11" t="s">
        <v>3012</v>
      </c>
      <c r="Q792" s="29">
        <v>2050.0</v>
      </c>
      <c r="R792" s="12">
        <f t="shared" si="10"/>
        <v>2378</v>
      </c>
      <c r="S792" s="8" t="s">
        <v>68</v>
      </c>
      <c r="T792" s="9" t="s">
        <v>5237</v>
      </c>
      <c r="U792" s="9" t="s">
        <v>5238</v>
      </c>
      <c r="V792" s="13">
        <v>45336.0</v>
      </c>
      <c r="W792" s="11" t="s">
        <v>5265</v>
      </c>
      <c r="X792" s="11"/>
      <c r="Y792" s="23"/>
      <c r="Z792" s="11"/>
      <c r="AA792" s="11"/>
      <c r="AB792" s="11"/>
      <c r="AC792" s="15"/>
      <c r="AD792" s="11"/>
      <c r="AE792" s="11"/>
      <c r="AF792" s="11" t="s">
        <v>5266</v>
      </c>
      <c r="AG792" s="8">
        <f>'Disponibilidad en canales comer'!M628</f>
        <v>0</v>
      </c>
      <c r="AH792" s="8">
        <f>COUNTIF('Composición de COMBOS'!B:B,A792)</f>
        <v>0</v>
      </c>
      <c r="AI792" s="8">
        <v>2.0</v>
      </c>
      <c r="AJ792" s="116">
        <v>1.0</v>
      </c>
      <c r="AK792" s="117"/>
      <c r="AL792" s="27">
        <v>0.0</v>
      </c>
      <c r="AM792" s="27">
        <v>0.0</v>
      </c>
      <c r="AN792" s="27">
        <v>0.0</v>
      </c>
      <c r="AO792" s="27">
        <v>0.0</v>
      </c>
      <c r="AP792" s="19">
        <v>0.0</v>
      </c>
      <c r="AQ792" s="19">
        <v>0.0</v>
      </c>
      <c r="AR792" s="19">
        <v>0.0</v>
      </c>
      <c r="AS792" s="19">
        <v>0.0</v>
      </c>
      <c r="AT792" s="16">
        <v>11.824</v>
      </c>
      <c r="AU792" s="16">
        <v>62.0</v>
      </c>
      <c r="AV792" s="16">
        <v>48.0</v>
      </c>
      <c r="AW792" s="16">
        <v>56.0</v>
      </c>
      <c r="AX792" s="17">
        <f t="shared" si="3"/>
        <v>33.3312</v>
      </c>
      <c r="AY792" s="17">
        <v>0.0</v>
      </c>
      <c r="AZ792" s="17">
        <v>0.0</v>
      </c>
      <c r="BA792" s="17">
        <v>0.0</v>
      </c>
      <c r="BB792" s="17">
        <v>0.0</v>
      </c>
      <c r="BC792" s="17">
        <f t="shared" si="15"/>
        <v>0</v>
      </c>
      <c r="BD792" s="8" t="s">
        <v>76</v>
      </c>
      <c r="BE792" s="22" t="s">
        <v>5267</v>
      </c>
    </row>
    <row r="793" ht="15.75" customHeight="1">
      <c r="A793" s="11">
        <v>9900050.0</v>
      </c>
      <c r="B793" s="8"/>
      <c r="C793" s="8">
        <v>99.0</v>
      </c>
      <c r="D793" s="8" t="s">
        <v>4982</v>
      </c>
      <c r="E793" s="8">
        <v>1.0</v>
      </c>
      <c r="F793" s="8" t="s">
        <v>4982</v>
      </c>
      <c r="G793" s="8">
        <v>1.0</v>
      </c>
      <c r="H793" s="8" t="s">
        <v>4982</v>
      </c>
      <c r="I793" s="11"/>
      <c r="J793" s="11"/>
      <c r="K793" s="11" t="s">
        <v>5268</v>
      </c>
      <c r="L793" s="11" t="s">
        <v>5269</v>
      </c>
      <c r="M793" s="26" t="s">
        <v>5270</v>
      </c>
      <c r="N793" s="11">
        <f t="shared" si="1"/>
        <v>29</v>
      </c>
      <c r="O793" s="11" t="s">
        <v>3011</v>
      </c>
      <c r="P793" s="11" t="s">
        <v>3012</v>
      </c>
      <c r="Q793" s="29">
        <v>2327.0</v>
      </c>
      <c r="R793" s="12">
        <f t="shared" si="10"/>
        <v>2699.32</v>
      </c>
      <c r="S793" s="8" t="s">
        <v>68</v>
      </c>
      <c r="T793" s="9" t="s">
        <v>5237</v>
      </c>
      <c r="U793" s="9" t="s">
        <v>5238</v>
      </c>
      <c r="V793" s="13">
        <v>45336.0</v>
      </c>
      <c r="W793" s="11" t="s">
        <v>5271</v>
      </c>
      <c r="X793" s="11"/>
      <c r="Y793" s="23"/>
      <c r="Z793" s="11"/>
      <c r="AA793" s="11"/>
      <c r="AB793" s="11"/>
      <c r="AC793" s="15"/>
      <c r="AD793" s="11"/>
      <c r="AE793" s="11"/>
      <c r="AF793" s="11" t="s">
        <v>5272</v>
      </c>
      <c r="AG793" s="8">
        <f>'Disponibilidad en canales comer'!M629</f>
        <v>0</v>
      </c>
      <c r="AH793" s="8">
        <f>COUNTIF('Composición de COMBOS'!B:B,A793)</f>
        <v>0</v>
      </c>
      <c r="AI793" s="8">
        <v>3.0</v>
      </c>
      <c r="AJ793" s="116">
        <v>1.0</v>
      </c>
      <c r="AK793" s="117"/>
      <c r="AL793" s="27">
        <v>0.0</v>
      </c>
      <c r="AM793" s="27">
        <v>0.0</v>
      </c>
      <c r="AN793" s="27">
        <v>0.0</v>
      </c>
      <c r="AO793" s="27">
        <v>0.0</v>
      </c>
      <c r="AP793" s="19">
        <v>0.0</v>
      </c>
      <c r="AQ793" s="19">
        <v>0.0</v>
      </c>
      <c r="AR793" s="19">
        <v>0.0</v>
      </c>
      <c r="AS793" s="19">
        <v>0.0</v>
      </c>
      <c r="AT793" s="16">
        <v>13.724</v>
      </c>
      <c r="AU793" s="16">
        <v>62.0</v>
      </c>
      <c r="AV793" s="16">
        <v>48.0</v>
      </c>
      <c r="AW793" s="16">
        <v>56.0</v>
      </c>
      <c r="AX793" s="17">
        <f t="shared" si="3"/>
        <v>33.3312</v>
      </c>
      <c r="AY793" s="17">
        <v>0.0</v>
      </c>
      <c r="AZ793" s="17">
        <v>0.0</v>
      </c>
      <c r="BA793" s="17">
        <v>0.0</v>
      </c>
      <c r="BB793" s="17">
        <v>0.0</v>
      </c>
      <c r="BC793" s="17">
        <f t="shared" si="15"/>
        <v>0</v>
      </c>
      <c r="BD793" s="8" t="s">
        <v>76</v>
      </c>
      <c r="BE793" s="22" t="s">
        <v>5273</v>
      </c>
    </row>
    <row r="794" ht="15.75" customHeight="1">
      <c r="A794" s="11">
        <v>9900051.0</v>
      </c>
      <c r="B794" s="8"/>
      <c r="C794" s="8">
        <v>99.0</v>
      </c>
      <c r="D794" s="8" t="s">
        <v>4982</v>
      </c>
      <c r="E794" s="8">
        <v>1.0</v>
      </c>
      <c r="F794" s="8" t="s">
        <v>4982</v>
      </c>
      <c r="G794" s="8">
        <v>1.0</v>
      </c>
      <c r="H794" s="8" t="s">
        <v>4982</v>
      </c>
      <c r="I794" s="11"/>
      <c r="J794" s="11"/>
      <c r="K794" s="11" t="s">
        <v>5274</v>
      </c>
      <c r="L794" s="11" t="s">
        <v>5275</v>
      </c>
      <c r="M794" s="26" t="s">
        <v>5276</v>
      </c>
      <c r="N794" s="11">
        <f t="shared" si="1"/>
        <v>29</v>
      </c>
      <c r="O794" s="11" t="s">
        <v>3011</v>
      </c>
      <c r="P794" s="11" t="s">
        <v>3012</v>
      </c>
      <c r="Q794" s="29">
        <v>2710.0</v>
      </c>
      <c r="R794" s="12">
        <f t="shared" si="10"/>
        <v>3143.6</v>
      </c>
      <c r="S794" s="8" t="s">
        <v>68</v>
      </c>
      <c r="T794" s="9" t="s">
        <v>5237</v>
      </c>
      <c r="U794" s="9" t="s">
        <v>5238</v>
      </c>
      <c r="V794" s="13">
        <v>45336.0</v>
      </c>
      <c r="W794" s="11" t="s">
        <v>5277</v>
      </c>
      <c r="X794" s="11"/>
      <c r="Y794" s="23"/>
      <c r="Z794" s="11"/>
      <c r="AA794" s="11"/>
      <c r="AB794" s="11"/>
      <c r="AC794" s="15"/>
      <c r="AD794" s="11"/>
      <c r="AE794" s="11"/>
      <c r="AF794" s="11" t="s">
        <v>5278</v>
      </c>
      <c r="AG794" s="8">
        <f>'Disponibilidad en canales comer'!M630</f>
        <v>0</v>
      </c>
      <c r="AH794" s="8">
        <f>COUNTIF('Composición de COMBOS'!B:B,A794)</f>
        <v>0</v>
      </c>
      <c r="AI794" s="8">
        <v>2.0</v>
      </c>
      <c r="AJ794" s="116">
        <v>1.0</v>
      </c>
      <c r="AK794" s="117"/>
      <c r="AL794" s="27">
        <v>0.0</v>
      </c>
      <c r="AM794" s="27">
        <v>0.0</v>
      </c>
      <c r="AN794" s="27">
        <v>0.0</v>
      </c>
      <c r="AO794" s="27">
        <v>0.0</v>
      </c>
      <c r="AP794" s="19">
        <v>0.0</v>
      </c>
      <c r="AQ794" s="19">
        <v>0.0</v>
      </c>
      <c r="AR794" s="19">
        <v>0.0</v>
      </c>
      <c r="AS794" s="19">
        <v>0.0</v>
      </c>
      <c r="AT794" s="16">
        <v>13.35</v>
      </c>
      <c r="AU794" s="16">
        <v>62.0</v>
      </c>
      <c r="AV794" s="16">
        <v>48.0</v>
      </c>
      <c r="AW794" s="16">
        <v>56.0</v>
      </c>
      <c r="AX794" s="17">
        <f t="shared" si="3"/>
        <v>33.3312</v>
      </c>
      <c r="AY794" s="17">
        <v>0.0</v>
      </c>
      <c r="AZ794" s="17">
        <v>0.0</v>
      </c>
      <c r="BA794" s="17">
        <v>0.0</v>
      </c>
      <c r="BB794" s="17">
        <v>0.0</v>
      </c>
      <c r="BC794" s="17">
        <f t="shared" si="15"/>
        <v>0</v>
      </c>
      <c r="BD794" s="8" t="s">
        <v>76</v>
      </c>
      <c r="BE794" s="22" t="s">
        <v>5279</v>
      </c>
    </row>
    <row r="795" ht="15.75" customHeight="1">
      <c r="A795" s="11">
        <v>9900052.0</v>
      </c>
      <c r="B795" s="8"/>
      <c r="C795" s="8">
        <v>99.0</v>
      </c>
      <c r="D795" s="8" t="s">
        <v>4982</v>
      </c>
      <c r="E795" s="8">
        <v>1.0</v>
      </c>
      <c r="F795" s="8" t="s">
        <v>4982</v>
      </c>
      <c r="G795" s="8">
        <v>1.0</v>
      </c>
      <c r="H795" s="8" t="s">
        <v>4982</v>
      </c>
      <c r="I795" s="11"/>
      <c r="J795" s="11"/>
      <c r="K795" s="11" t="s">
        <v>5280</v>
      </c>
      <c r="L795" s="11" t="s">
        <v>5281</v>
      </c>
      <c r="M795" s="26" t="s">
        <v>5282</v>
      </c>
      <c r="N795" s="11">
        <f t="shared" si="1"/>
        <v>29</v>
      </c>
      <c r="O795" s="11" t="s">
        <v>3011</v>
      </c>
      <c r="P795" s="11" t="s">
        <v>3012</v>
      </c>
      <c r="Q795" s="29">
        <v>3350.0</v>
      </c>
      <c r="R795" s="12">
        <f t="shared" si="10"/>
        <v>3886</v>
      </c>
      <c r="S795" s="8" t="s">
        <v>68</v>
      </c>
      <c r="T795" s="9" t="s">
        <v>5237</v>
      </c>
      <c r="U795" s="9" t="s">
        <v>5238</v>
      </c>
      <c r="V795" s="13">
        <v>45336.0</v>
      </c>
      <c r="W795" s="11" t="s">
        <v>5283</v>
      </c>
      <c r="X795" s="11"/>
      <c r="Y795" s="23"/>
      <c r="Z795" s="11"/>
      <c r="AA795" s="11"/>
      <c r="AB795" s="11"/>
      <c r="AC795" s="15"/>
      <c r="AD795" s="11"/>
      <c r="AE795" s="11"/>
      <c r="AF795" s="11" t="s">
        <v>5284</v>
      </c>
      <c r="AG795" s="8">
        <f>'Disponibilidad en canales comer'!M631</f>
        <v>0</v>
      </c>
      <c r="AH795" s="8">
        <f>COUNTIF('Composición de COMBOS'!B:B,A795)</f>
        <v>0</v>
      </c>
      <c r="AI795" s="8">
        <v>3.0</v>
      </c>
      <c r="AJ795" s="116">
        <v>1.0</v>
      </c>
      <c r="AK795" s="117"/>
      <c r="AL795" s="27">
        <v>0.0</v>
      </c>
      <c r="AM795" s="27">
        <v>0.0</v>
      </c>
      <c r="AN795" s="27">
        <v>0.0</v>
      </c>
      <c r="AO795" s="27">
        <v>0.0</v>
      </c>
      <c r="AP795" s="19">
        <v>0.0</v>
      </c>
      <c r="AQ795" s="19">
        <v>0.0</v>
      </c>
      <c r="AR795" s="19">
        <v>0.0</v>
      </c>
      <c r="AS795" s="19">
        <v>0.0</v>
      </c>
      <c r="AT795" s="16">
        <v>12.2</v>
      </c>
      <c r="AU795" s="16">
        <v>62.0</v>
      </c>
      <c r="AV795" s="16">
        <v>48.0</v>
      </c>
      <c r="AW795" s="16">
        <v>56.0</v>
      </c>
      <c r="AX795" s="17">
        <f t="shared" si="3"/>
        <v>33.3312</v>
      </c>
      <c r="AY795" s="17">
        <v>0.0</v>
      </c>
      <c r="AZ795" s="17">
        <v>0.0</v>
      </c>
      <c r="BA795" s="17">
        <v>0.0</v>
      </c>
      <c r="BB795" s="17">
        <v>0.0</v>
      </c>
      <c r="BC795" s="17">
        <f t="shared" si="15"/>
        <v>0</v>
      </c>
      <c r="BD795" s="8" t="s">
        <v>76</v>
      </c>
      <c r="BE795" s="22" t="s">
        <v>5285</v>
      </c>
    </row>
    <row r="796" ht="15.75" customHeight="1">
      <c r="A796" s="11">
        <v>9900053.0</v>
      </c>
      <c r="B796" s="8"/>
      <c r="C796" s="8">
        <v>99.0</v>
      </c>
      <c r="D796" s="8" t="s">
        <v>4982</v>
      </c>
      <c r="E796" s="8">
        <v>1.0</v>
      </c>
      <c r="F796" s="8" t="s">
        <v>4982</v>
      </c>
      <c r="G796" s="8">
        <v>1.0</v>
      </c>
      <c r="H796" s="8" t="s">
        <v>4982</v>
      </c>
      <c r="I796" s="11"/>
      <c r="J796" s="11"/>
      <c r="K796" s="11" t="s">
        <v>5286</v>
      </c>
      <c r="L796" s="11" t="s">
        <v>5287</v>
      </c>
      <c r="M796" s="26" t="s">
        <v>5288</v>
      </c>
      <c r="N796" s="11">
        <f t="shared" si="1"/>
        <v>29</v>
      </c>
      <c r="O796" s="11" t="s">
        <v>3011</v>
      </c>
      <c r="P796" s="11" t="s">
        <v>3012</v>
      </c>
      <c r="Q796" s="29">
        <v>3870.0</v>
      </c>
      <c r="R796" s="12">
        <f t="shared" si="10"/>
        <v>4489.2</v>
      </c>
      <c r="S796" s="8" t="s">
        <v>68</v>
      </c>
      <c r="T796" s="9" t="s">
        <v>5237</v>
      </c>
      <c r="U796" s="9" t="s">
        <v>5238</v>
      </c>
      <c r="V796" s="13">
        <v>45336.0</v>
      </c>
      <c r="W796" s="11" t="s">
        <v>5289</v>
      </c>
      <c r="X796" s="11"/>
      <c r="Y796" s="23"/>
      <c r="Z796" s="11"/>
      <c r="AA796" s="11"/>
      <c r="AB796" s="11"/>
      <c r="AC796" s="15"/>
      <c r="AD796" s="11"/>
      <c r="AE796" s="11"/>
      <c r="AF796" s="11" t="s">
        <v>5290</v>
      </c>
      <c r="AG796" s="8">
        <f>'Disponibilidad en canales comer'!M632</f>
        <v>0</v>
      </c>
      <c r="AH796" s="8">
        <f>COUNTIF('Composición de COMBOS'!B:B,A796)</f>
        <v>0</v>
      </c>
      <c r="AI796" s="8">
        <v>4.0</v>
      </c>
      <c r="AJ796" s="116">
        <v>1.0</v>
      </c>
      <c r="AK796" s="117"/>
      <c r="AL796" s="27">
        <v>0.0</v>
      </c>
      <c r="AM796" s="27">
        <v>0.0</v>
      </c>
      <c r="AN796" s="27">
        <v>0.0</v>
      </c>
      <c r="AO796" s="27">
        <v>0.0</v>
      </c>
      <c r="AP796" s="19">
        <v>0.0</v>
      </c>
      <c r="AQ796" s="19">
        <v>0.0</v>
      </c>
      <c r="AR796" s="19">
        <v>0.0</v>
      </c>
      <c r="AS796" s="19">
        <v>0.0</v>
      </c>
      <c r="AT796" s="16">
        <v>14.76</v>
      </c>
      <c r="AU796" s="16">
        <v>62.0</v>
      </c>
      <c r="AV796" s="16">
        <v>48.0</v>
      </c>
      <c r="AW796" s="16">
        <v>56.0</v>
      </c>
      <c r="AX796" s="17">
        <f t="shared" si="3"/>
        <v>33.3312</v>
      </c>
      <c r="AY796" s="17">
        <v>0.0</v>
      </c>
      <c r="AZ796" s="17">
        <v>0.0</v>
      </c>
      <c r="BA796" s="17">
        <v>0.0</v>
      </c>
      <c r="BB796" s="17">
        <v>0.0</v>
      </c>
      <c r="BC796" s="17">
        <f t="shared" si="15"/>
        <v>0</v>
      </c>
      <c r="BD796" s="8" t="s">
        <v>76</v>
      </c>
      <c r="BE796" s="22" t="s">
        <v>5291</v>
      </c>
    </row>
    <row r="797" ht="15.75" customHeight="1">
      <c r="A797" s="11">
        <v>9900054.0</v>
      </c>
      <c r="B797" s="8"/>
      <c r="C797" s="8">
        <v>99.0</v>
      </c>
      <c r="D797" s="8" t="s">
        <v>4982</v>
      </c>
      <c r="E797" s="8">
        <v>1.0</v>
      </c>
      <c r="F797" s="8" t="s">
        <v>4982</v>
      </c>
      <c r="G797" s="8">
        <v>1.0</v>
      </c>
      <c r="H797" s="8" t="s">
        <v>4982</v>
      </c>
      <c r="I797" s="11"/>
      <c r="J797" s="11"/>
      <c r="K797" s="11" t="s">
        <v>5292</v>
      </c>
      <c r="L797" s="11" t="s">
        <v>5293</v>
      </c>
      <c r="M797" s="26" t="s">
        <v>5294</v>
      </c>
      <c r="N797" s="11">
        <f t="shared" si="1"/>
        <v>26</v>
      </c>
      <c r="O797" s="11" t="s">
        <v>3011</v>
      </c>
      <c r="P797" s="11" t="s">
        <v>3012</v>
      </c>
      <c r="Q797" s="29">
        <v>3317.0</v>
      </c>
      <c r="R797" s="12">
        <f t="shared" si="10"/>
        <v>3847.72</v>
      </c>
      <c r="S797" s="8" t="s">
        <v>68</v>
      </c>
      <c r="T797" s="9" t="s">
        <v>5257</v>
      </c>
      <c r="U797" s="9" t="s">
        <v>5258</v>
      </c>
      <c r="V797" s="13">
        <v>45336.0</v>
      </c>
      <c r="W797" s="11" t="s">
        <v>5295</v>
      </c>
      <c r="X797" s="11"/>
      <c r="Y797" s="23"/>
      <c r="Z797" s="11"/>
      <c r="AA797" s="11"/>
      <c r="AB797" s="11"/>
      <c r="AC797" s="15"/>
      <c r="AD797" s="11"/>
      <c r="AE797" s="11"/>
      <c r="AF797" s="11" t="s">
        <v>5296</v>
      </c>
      <c r="AG797" s="8">
        <f>'Disponibilidad en canales comer'!M633</f>
        <v>0</v>
      </c>
      <c r="AH797" s="8">
        <f>COUNTIF('Composición de COMBOS'!B:B,A797)</f>
        <v>0</v>
      </c>
      <c r="AI797" s="8">
        <v>3.0</v>
      </c>
      <c r="AJ797" s="116">
        <v>1.0</v>
      </c>
      <c r="AK797" s="117"/>
      <c r="AL797" s="27">
        <v>0.0</v>
      </c>
      <c r="AM797" s="27">
        <v>0.0</v>
      </c>
      <c r="AN797" s="27">
        <v>0.0</v>
      </c>
      <c r="AO797" s="27">
        <v>0.0</v>
      </c>
      <c r="AP797" s="19">
        <v>0.0</v>
      </c>
      <c r="AQ797" s="19">
        <v>0.0</v>
      </c>
      <c r="AR797" s="19">
        <v>0.0</v>
      </c>
      <c r="AS797" s="19">
        <v>0.0</v>
      </c>
      <c r="AT797" s="16">
        <v>11.396</v>
      </c>
      <c r="AU797" s="16">
        <v>62.0</v>
      </c>
      <c r="AV797" s="16">
        <v>48.0</v>
      </c>
      <c r="AW797" s="16">
        <v>56.0</v>
      </c>
      <c r="AX797" s="17">
        <f t="shared" si="3"/>
        <v>33.3312</v>
      </c>
      <c r="AY797" s="17">
        <v>0.0</v>
      </c>
      <c r="AZ797" s="17">
        <v>0.0</v>
      </c>
      <c r="BA797" s="17">
        <v>0.0</v>
      </c>
      <c r="BB797" s="17">
        <v>0.0</v>
      </c>
      <c r="BC797" s="17">
        <f t="shared" si="15"/>
        <v>0</v>
      </c>
      <c r="BD797" s="8" t="s">
        <v>76</v>
      </c>
      <c r="BE797" s="22" t="s">
        <v>5297</v>
      </c>
    </row>
    <row r="798" ht="15.75" customHeight="1">
      <c r="A798" s="11">
        <v>9900055.0</v>
      </c>
      <c r="B798" s="8"/>
      <c r="C798" s="8">
        <v>99.0</v>
      </c>
      <c r="D798" s="8" t="s">
        <v>4982</v>
      </c>
      <c r="E798" s="8">
        <v>1.0</v>
      </c>
      <c r="F798" s="8" t="s">
        <v>4982</v>
      </c>
      <c r="G798" s="8">
        <v>1.0</v>
      </c>
      <c r="H798" s="8" t="s">
        <v>4982</v>
      </c>
      <c r="I798" s="11"/>
      <c r="J798" s="11"/>
      <c r="K798" s="11" t="s">
        <v>5298</v>
      </c>
      <c r="L798" s="11" t="s">
        <v>5299</v>
      </c>
      <c r="M798" s="26" t="s">
        <v>5300</v>
      </c>
      <c r="N798" s="11">
        <f t="shared" si="1"/>
        <v>27</v>
      </c>
      <c r="O798" s="11" t="s">
        <v>3011</v>
      </c>
      <c r="P798" s="11" t="s">
        <v>3012</v>
      </c>
      <c r="Q798" s="29">
        <v>1133.0</v>
      </c>
      <c r="R798" s="12">
        <f t="shared" si="10"/>
        <v>1314.28</v>
      </c>
      <c r="S798" s="8" t="s">
        <v>68</v>
      </c>
      <c r="T798" s="9" t="s">
        <v>5257</v>
      </c>
      <c r="U798" s="9" t="s">
        <v>5258</v>
      </c>
      <c r="V798" s="13">
        <v>45336.0</v>
      </c>
      <c r="W798" s="11" t="s">
        <v>5301</v>
      </c>
      <c r="X798" s="11"/>
      <c r="Y798" s="23"/>
      <c r="Z798" s="11"/>
      <c r="AA798" s="11"/>
      <c r="AB798" s="11"/>
      <c r="AC798" s="15"/>
      <c r="AD798" s="11"/>
      <c r="AE798" s="11"/>
      <c r="AF798" s="11" t="s">
        <v>5302</v>
      </c>
      <c r="AG798" s="8">
        <f>'Disponibilidad en canales comer'!M634</f>
        <v>0</v>
      </c>
      <c r="AH798" s="8">
        <f>COUNTIF('Composición de COMBOS'!B:B,A798)</f>
        <v>0</v>
      </c>
      <c r="AI798" s="8">
        <v>3.0</v>
      </c>
      <c r="AJ798" s="116">
        <v>1.0</v>
      </c>
      <c r="AK798" s="117"/>
      <c r="AL798" s="27">
        <v>0.0</v>
      </c>
      <c r="AM798" s="27">
        <v>0.0</v>
      </c>
      <c r="AN798" s="27">
        <v>0.0</v>
      </c>
      <c r="AO798" s="27">
        <v>0.0</v>
      </c>
      <c r="AP798" s="19">
        <v>0.0</v>
      </c>
      <c r="AQ798" s="19">
        <v>0.0</v>
      </c>
      <c r="AR798" s="19">
        <v>0.0</v>
      </c>
      <c r="AS798" s="19">
        <v>0.0</v>
      </c>
      <c r="AT798" s="16">
        <v>5.36</v>
      </c>
      <c r="AU798" s="16">
        <v>62.0</v>
      </c>
      <c r="AV798" s="16">
        <v>48.0</v>
      </c>
      <c r="AW798" s="16">
        <v>56.0</v>
      </c>
      <c r="AX798" s="17">
        <f t="shared" si="3"/>
        <v>33.3312</v>
      </c>
      <c r="AY798" s="17">
        <v>0.0</v>
      </c>
      <c r="AZ798" s="17">
        <v>0.0</v>
      </c>
      <c r="BA798" s="17">
        <v>0.0</v>
      </c>
      <c r="BB798" s="17">
        <v>0.0</v>
      </c>
      <c r="BC798" s="17">
        <f t="shared" si="15"/>
        <v>0</v>
      </c>
      <c r="BD798" s="8" t="s">
        <v>76</v>
      </c>
      <c r="BE798" s="22" t="s">
        <v>5303</v>
      </c>
    </row>
    <row r="799" ht="15.75" customHeight="1">
      <c r="A799" s="11">
        <v>9900056.0</v>
      </c>
      <c r="B799" s="8"/>
      <c r="C799" s="8">
        <v>99.0</v>
      </c>
      <c r="D799" s="8" t="s">
        <v>4982</v>
      </c>
      <c r="E799" s="8">
        <v>1.0</v>
      </c>
      <c r="F799" s="8" t="s">
        <v>4982</v>
      </c>
      <c r="G799" s="8">
        <v>1.0</v>
      </c>
      <c r="H799" s="8" t="s">
        <v>4982</v>
      </c>
      <c r="I799" s="11"/>
      <c r="J799" s="11"/>
      <c r="K799" s="11" t="s">
        <v>5304</v>
      </c>
      <c r="L799" s="11" t="s">
        <v>5305</v>
      </c>
      <c r="M799" s="26" t="s">
        <v>5306</v>
      </c>
      <c r="N799" s="11">
        <f t="shared" si="1"/>
        <v>30</v>
      </c>
      <c r="O799" s="11" t="s">
        <v>3011</v>
      </c>
      <c r="P799" s="11" t="s">
        <v>3012</v>
      </c>
      <c r="Q799" s="29">
        <v>957.0</v>
      </c>
      <c r="R799" s="12">
        <f t="shared" si="10"/>
        <v>1110.12</v>
      </c>
      <c r="S799" s="8" t="s">
        <v>68</v>
      </c>
      <c r="T799" s="9" t="s">
        <v>5257</v>
      </c>
      <c r="U799" s="9" t="s">
        <v>5258</v>
      </c>
      <c r="V799" s="13">
        <v>45336.0</v>
      </c>
      <c r="W799" s="11" t="s">
        <v>5307</v>
      </c>
      <c r="X799" s="11"/>
      <c r="Y799" s="23"/>
      <c r="Z799" s="11"/>
      <c r="AA799" s="11"/>
      <c r="AB799" s="11"/>
      <c r="AC799" s="15"/>
      <c r="AD799" s="11"/>
      <c r="AE799" s="11"/>
      <c r="AF799" s="11" t="s">
        <v>5308</v>
      </c>
      <c r="AG799" s="8">
        <f>'Disponibilidad en canales comer'!M635</f>
        <v>0</v>
      </c>
      <c r="AH799" s="8">
        <f>COUNTIF('Composición de COMBOS'!B:B,A799)</f>
        <v>0</v>
      </c>
      <c r="AI799" s="8">
        <v>4.0</v>
      </c>
      <c r="AJ799" s="116">
        <v>1.0</v>
      </c>
      <c r="AK799" s="117"/>
      <c r="AL799" s="27">
        <v>0.0</v>
      </c>
      <c r="AM799" s="27">
        <v>0.0</v>
      </c>
      <c r="AN799" s="27">
        <v>0.0</v>
      </c>
      <c r="AO799" s="27">
        <v>0.0</v>
      </c>
      <c r="AP799" s="19">
        <v>0.0</v>
      </c>
      <c r="AQ799" s="19">
        <v>0.0</v>
      </c>
      <c r="AR799" s="19">
        <v>0.0</v>
      </c>
      <c r="AS799" s="19">
        <v>0.0</v>
      </c>
      <c r="AT799" s="16">
        <v>5.046</v>
      </c>
      <c r="AU799" s="16">
        <v>62.0</v>
      </c>
      <c r="AV799" s="16">
        <v>48.0</v>
      </c>
      <c r="AW799" s="16">
        <v>56.0</v>
      </c>
      <c r="AX799" s="17">
        <f t="shared" si="3"/>
        <v>33.3312</v>
      </c>
      <c r="AY799" s="17">
        <v>0.0</v>
      </c>
      <c r="AZ799" s="17">
        <v>0.0</v>
      </c>
      <c r="BA799" s="17">
        <v>0.0</v>
      </c>
      <c r="BB799" s="17">
        <v>0.0</v>
      </c>
      <c r="BC799" s="17">
        <f t="shared" si="15"/>
        <v>0</v>
      </c>
      <c r="BD799" s="8" t="s">
        <v>76</v>
      </c>
      <c r="BE799" s="22" t="s">
        <v>5309</v>
      </c>
    </row>
    <row r="800" ht="15.75" customHeight="1">
      <c r="A800" s="11">
        <v>9900057.0</v>
      </c>
      <c r="B800" s="8"/>
      <c r="C800" s="8">
        <v>99.0</v>
      </c>
      <c r="D800" s="8" t="s">
        <v>4982</v>
      </c>
      <c r="E800" s="8">
        <v>1.0</v>
      </c>
      <c r="F800" s="8" t="s">
        <v>4982</v>
      </c>
      <c r="G800" s="8">
        <v>1.0</v>
      </c>
      <c r="H800" s="8" t="s">
        <v>4982</v>
      </c>
      <c r="I800" s="11"/>
      <c r="J800" s="11"/>
      <c r="K800" s="11" t="s">
        <v>5310</v>
      </c>
      <c r="L800" s="11" t="s">
        <v>5311</v>
      </c>
      <c r="M800" s="26" t="s">
        <v>5312</v>
      </c>
      <c r="N800" s="11">
        <f t="shared" si="1"/>
        <v>30</v>
      </c>
      <c r="O800" s="11" t="s">
        <v>3011</v>
      </c>
      <c r="P800" s="11" t="s">
        <v>3012</v>
      </c>
      <c r="Q800" s="29">
        <v>1919.0</v>
      </c>
      <c r="R800" s="12">
        <f t="shared" si="10"/>
        <v>2226.04</v>
      </c>
      <c r="S800" s="8" t="s">
        <v>68</v>
      </c>
      <c r="T800" s="9" t="s">
        <v>5237</v>
      </c>
      <c r="U800" s="9" t="s">
        <v>5238</v>
      </c>
      <c r="V800" s="13">
        <v>45336.0</v>
      </c>
      <c r="W800" s="11" t="s">
        <v>5313</v>
      </c>
      <c r="X800" s="11"/>
      <c r="Y800" s="23"/>
      <c r="Z800" s="11"/>
      <c r="AA800" s="11"/>
      <c r="AB800" s="11"/>
      <c r="AC800" s="15"/>
      <c r="AD800" s="11"/>
      <c r="AE800" s="11"/>
      <c r="AF800" s="11" t="s">
        <v>5314</v>
      </c>
      <c r="AG800" s="8">
        <f>'Disponibilidad en canales comer'!M636</f>
        <v>0</v>
      </c>
      <c r="AH800" s="8">
        <f>COUNTIF('Composición de COMBOS'!B:B,A800)</f>
        <v>0</v>
      </c>
      <c r="AI800" s="8">
        <v>3.0</v>
      </c>
      <c r="AJ800" s="116">
        <v>1.0</v>
      </c>
      <c r="AK800" s="117"/>
      <c r="AL800" s="27">
        <v>0.0</v>
      </c>
      <c r="AM800" s="27">
        <v>0.0</v>
      </c>
      <c r="AN800" s="27">
        <v>0.0</v>
      </c>
      <c r="AO800" s="27">
        <v>0.0</v>
      </c>
      <c r="AP800" s="19">
        <v>0.0</v>
      </c>
      <c r="AQ800" s="19">
        <v>0.0</v>
      </c>
      <c r="AR800" s="19">
        <v>0.0</v>
      </c>
      <c r="AS800" s="19">
        <v>0.0</v>
      </c>
      <c r="AT800" s="16">
        <v>7.8</v>
      </c>
      <c r="AU800" s="16">
        <v>62.0</v>
      </c>
      <c r="AV800" s="16">
        <v>48.0</v>
      </c>
      <c r="AW800" s="16">
        <v>56.0</v>
      </c>
      <c r="AX800" s="17">
        <f t="shared" si="3"/>
        <v>33.3312</v>
      </c>
      <c r="AY800" s="17">
        <v>0.0</v>
      </c>
      <c r="AZ800" s="17">
        <v>0.0</v>
      </c>
      <c r="BA800" s="17">
        <v>0.0</v>
      </c>
      <c r="BB800" s="17">
        <v>0.0</v>
      </c>
      <c r="BC800" s="17">
        <f t="shared" si="15"/>
        <v>0</v>
      </c>
      <c r="BD800" s="8" t="s">
        <v>76</v>
      </c>
      <c r="BE800" s="22" t="s">
        <v>5315</v>
      </c>
    </row>
    <row r="801" ht="15.75" customHeight="1">
      <c r="A801" s="11">
        <v>9900058.0</v>
      </c>
      <c r="B801" s="8"/>
      <c r="C801" s="8">
        <v>99.0</v>
      </c>
      <c r="D801" s="8" t="s">
        <v>4982</v>
      </c>
      <c r="E801" s="8">
        <v>1.0</v>
      </c>
      <c r="F801" s="8" t="s">
        <v>4982</v>
      </c>
      <c r="G801" s="8">
        <v>1.0</v>
      </c>
      <c r="H801" s="8" t="s">
        <v>4982</v>
      </c>
      <c r="I801" s="11"/>
      <c r="J801" s="11"/>
      <c r="K801" s="11" t="s">
        <v>5316</v>
      </c>
      <c r="L801" s="11" t="s">
        <v>5317</v>
      </c>
      <c r="M801" s="26" t="s">
        <v>5318</v>
      </c>
      <c r="N801" s="11">
        <f t="shared" si="1"/>
        <v>30</v>
      </c>
      <c r="O801" s="11" t="s">
        <v>3011</v>
      </c>
      <c r="P801" s="11" t="s">
        <v>3012</v>
      </c>
      <c r="Q801" s="29">
        <v>986.0</v>
      </c>
      <c r="R801" s="12">
        <f t="shared" si="10"/>
        <v>1143.76</v>
      </c>
      <c r="S801" s="8" t="s">
        <v>68</v>
      </c>
      <c r="T801" s="9" t="s">
        <v>5257</v>
      </c>
      <c r="U801" s="9" t="s">
        <v>5258</v>
      </c>
      <c r="V801" s="13">
        <v>45336.0</v>
      </c>
      <c r="W801" s="11" t="s">
        <v>5319</v>
      </c>
      <c r="X801" s="11"/>
      <c r="Y801" s="23"/>
      <c r="Z801" s="11"/>
      <c r="AA801" s="11"/>
      <c r="AB801" s="11"/>
      <c r="AC801" s="15"/>
      <c r="AD801" s="11"/>
      <c r="AE801" s="11"/>
      <c r="AF801" s="11" t="s">
        <v>5320</v>
      </c>
      <c r="AG801" s="8">
        <f>'Disponibilidad en canales comer'!M637</f>
        <v>0</v>
      </c>
      <c r="AH801" s="8">
        <f>COUNTIF('Composición de COMBOS'!B:B,A801)</f>
        <v>0</v>
      </c>
      <c r="AI801" s="8">
        <v>4.0</v>
      </c>
      <c r="AJ801" s="116">
        <v>1.0</v>
      </c>
      <c r="AK801" s="117"/>
      <c r="AL801" s="27">
        <v>0.0</v>
      </c>
      <c r="AM801" s="27">
        <v>0.0</v>
      </c>
      <c r="AN801" s="27">
        <v>0.0</v>
      </c>
      <c r="AO801" s="27">
        <v>0.0</v>
      </c>
      <c r="AP801" s="19">
        <v>0.0</v>
      </c>
      <c r="AQ801" s="19">
        <v>0.0</v>
      </c>
      <c r="AR801" s="19">
        <v>0.0</v>
      </c>
      <c r="AS801" s="19">
        <v>0.0</v>
      </c>
      <c r="AT801" s="16">
        <v>4.7</v>
      </c>
      <c r="AU801" s="16">
        <v>62.0</v>
      </c>
      <c r="AV801" s="16">
        <v>48.0</v>
      </c>
      <c r="AW801" s="16">
        <v>56.0</v>
      </c>
      <c r="AX801" s="17">
        <f t="shared" si="3"/>
        <v>33.3312</v>
      </c>
      <c r="AY801" s="17">
        <v>0.0</v>
      </c>
      <c r="AZ801" s="17">
        <v>0.0</v>
      </c>
      <c r="BA801" s="17">
        <v>0.0</v>
      </c>
      <c r="BB801" s="17">
        <v>0.0</v>
      </c>
      <c r="BC801" s="17">
        <f t="shared" si="15"/>
        <v>0</v>
      </c>
      <c r="BD801" s="8" t="s">
        <v>76</v>
      </c>
      <c r="BE801" s="22" t="s">
        <v>5321</v>
      </c>
    </row>
    <row r="802" ht="15.75" customHeight="1">
      <c r="A802" s="11">
        <v>9900059.0</v>
      </c>
      <c r="B802" s="8"/>
      <c r="C802" s="8">
        <v>99.0</v>
      </c>
      <c r="D802" s="8" t="s">
        <v>4982</v>
      </c>
      <c r="E802" s="8">
        <v>1.0</v>
      </c>
      <c r="F802" s="8" t="s">
        <v>4982</v>
      </c>
      <c r="G802" s="8">
        <v>1.0</v>
      </c>
      <c r="H802" s="8" t="s">
        <v>4982</v>
      </c>
      <c r="I802" s="11"/>
      <c r="J802" s="11"/>
      <c r="K802" s="11" t="s">
        <v>5322</v>
      </c>
      <c r="L802" s="11" t="s">
        <v>5323</v>
      </c>
      <c r="M802" s="26" t="s">
        <v>5324</v>
      </c>
      <c r="N802" s="11">
        <f t="shared" si="1"/>
        <v>29</v>
      </c>
      <c r="O802" s="11" t="s">
        <v>3011</v>
      </c>
      <c r="P802" s="11" t="s">
        <v>3012</v>
      </c>
      <c r="Q802" s="29">
        <v>1581.0</v>
      </c>
      <c r="R802" s="12">
        <f t="shared" si="10"/>
        <v>1833.96</v>
      </c>
      <c r="S802" s="8" t="s">
        <v>68</v>
      </c>
      <c r="T802" s="9" t="s">
        <v>5257</v>
      </c>
      <c r="U802" s="9" t="s">
        <v>5258</v>
      </c>
      <c r="V802" s="13">
        <v>45336.0</v>
      </c>
      <c r="W802" s="11" t="s">
        <v>5325</v>
      </c>
      <c r="X802" s="11"/>
      <c r="Y802" s="23"/>
      <c r="Z802" s="11"/>
      <c r="AA802" s="11"/>
      <c r="AB802" s="11"/>
      <c r="AC802" s="15"/>
      <c r="AD802" s="11"/>
      <c r="AE802" s="11"/>
      <c r="AF802" s="11" t="s">
        <v>5326</v>
      </c>
      <c r="AG802" s="8">
        <f>'Disponibilidad en canales comer'!M638</f>
        <v>0</v>
      </c>
      <c r="AH802" s="8">
        <f>COUNTIF('Composición de COMBOS'!B:B,A802)</f>
        <v>0</v>
      </c>
      <c r="AI802" s="8">
        <v>4.0</v>
      </c>
      <c r="AJ802" s="116">
        <v>1.0</v>
      </c>
      <c r="AK802" s="117"/>
      <c r="AL802" s="27">
        <v>0.0</v>
      </c>
      <c r="AM802" s="27">
        <v>0.0</v>
      </c>
      <c r="AN802" s="27">
        <v>0.0</v>
      </c>
      <c r="AO802" s="27">
        <v>0.0</v>
      </c>
      <c r="AP802" s="19">
        <v>0.0</v>
      </c>
      <c r="AQ802" s="19">
        <v>0.0</v>
      </c>
      <c r="AR802" s="19">
        <v>0.0</v>
      </c>
      <c r="AS802" s="19">
        <v>0.0</v>
      </c>
      <c r="AT802" s="16">
        <v>10.65</v>
      </c>
      <c r="AU802" s="16">
        <v>62.0</v>
      </c>
      <c r="AV802" s="16">
        <v>48.0</v>
      </c>
      <c r="AW802" s="16">
        <v>56.0</v>
      </c>
      <c r="AX802" s="17">
        <f t="shared" si="3"/>
        <v>33.3312</v>
      </c>
      <c r="AY802" s="17">
        <v>0.0</v>
      </c>
      <c r="AZ802" s="17">
        <v>0.0</v>
      </c>
      <c r="BA802" s="17">
        <v>0.0</v>
      </c>
      <c r="BB802" s="17">
        <v>0.0</v>
      </c>
      <c r="BC802" s="17">
        <f t="shared" si="15"/>
        <v>0</v>
      </c>
      <c r="BD802" s="8" t="s">
        <v>76</v>
      </c>
      <c r="BE802" s="22" t="s">
        <v>5327</v>
      </c>
    </row>
    <row r="803" ht="15.75" customHeight="1">
      <c r="A803" s="11">
        <v>9900060.0</v>
      </c>
      <c r="B803" s="8"/>
      <c r="C803" s="8">
        <v>99.0</v>
      </c>
      <c r="D803" s="8" t="s">
        <v>4982</v>
      </c>
      <c r="E803" s="8">
        <v>1.0</v>
      </c>
      <c r="F803" s="8" t="s">
        <v>4982</v>
      </c>
      <c r="G803" s="8">
        <v>1.0</v>
      </c>
      <c r="H803" s="8" t="s">
        <v>4982</v>
      </c>
      <c r="I803" s="11"/>
      <c r="J803" s="11"/>
      <c r="K803" s="11" t="s">
        <v>5328</v>
      </c>
      <c r="L803" s="11" t="s">
        <v>5329</v>
      </c>
      <c r="M803" s="26" t="s">
        <v>5330</v>
      </c>
      <c r="N803" s="11">
        <f t="shared" si="1"/>
        <v>29</v>
      </c>
      <c r="O803" s="11" t="s">
        <v>3011</v>
      </c>
      <c r="P803" s="11" t="s">
        <v>3012</v>
      </c>
      <c r="Q803" s="29">
        <v>1951.0</v>
      </c>
      <c r="R803" s="12">
        <f t="shared" si="10"/>
        <v>2263.16</v>
      </c>
      <c r="S803" s="8" t="s">
        <v>68</v>
      </c>
      <c r="T803" s="9" t="s">
        <v>5257</v>
      </c>
      <c r="U803" s="9" t="s">
        <v>5258</v>
      </c>
      <c r="V803" s="13">
        <v>45336.0</v>
      </c>
      <c r="W803" s="11" t="s">
        <v>5331</v>
      </c>
      <c r="X803" s="11"/>
      <c r="Y803" s="23"/>
      <c r="Z803" s="11"/>
      <c r="AA803" s="11"/>
      <c r="AB803" s="11"/>
      <c r="AC803" s="15"/>
      <c r="AD803" s="11"/>
      <c r="AE803" s="11"/>
      <c r="AF803" s="11" t="s">
        <v>5332</v>
      </c>
      <c r="AG803" s="8">
        <f>'Disponibilidad en canales comer'!M639</f>
        <v>0</v>
      </c>
      <c r="AH803" s="8">
        <f>COUNTIF('Composición de COMBOS'!B:B,A803)</f>
        <v>0</v>
      </c>
      <c r="AI803" s="8">
        <v>3.0</v>
      </c>
      <c r="AJ803" s="116">
        <v>1.0</v>
      </c>
      <c r="AK803" s="117"/>
      <c r="AL803" s="27">
        <v>0.0</v>
      </c>
      <c r="AM803" s="27">
        <v>0.0</v>
      </c>
      <c r="AN803" s="27">
        <v>0.0</v>
      </c>
      <c r="AO803" s="27">
        <v>0.0</v>
      </c>
      <c r="AP803" s="19">
        <v>0.0</v>
      </c>
      <c r="AQ803" s="19">
        <v>0.0</v>
      </c>
      <c r="AR803" s="19">
        <v>0.0</v>
      </c>
      <c r="AS803" s="19">
        <v>0.0</v>
      </c>
      <c r="AT803" s="16">
        <v>10.4</v>
      </c>
      <c r="AU803" s="16">
        <v>62.0</v>
      </c>
      <c r="AV803" s="16">
        <v>48.0</v>
      </c>
      <c r="AW803" s="16">
        <v>56.0</v>
      </c>
      <c r="AX803" s="17">
        <f t="shared" si="3"/>
        <v>33.3312</v>
      </c>
      <c r="AY803" s="17">
        <v>0.0</v>
      </c>
      <c r="AZ803" s="17">
        <v>0.0</v>
      </c>
      <c r="BA803" s="17">
        <v>0.0</v>
      </c>
      <c r="BB803" s="17">
        <v>0.0</v>
      </c>
      <c r="BC803" s="17">
        <f t="shared" si="15"/>
        <v>0</v>
      </c>
      <c r="BD803" s="8" t="s">
        <v>76</v>
      </c>
      <c r="BE803" s="22" t="s">
        <v>5333</v>
      </c>
    </row>
    <row r="804" ht="15.75" customHeight="1">
      <c r="A804" s="11">
        <v>9900061.0</v>
      </c>
      <c r="B804" s="8" t="s">
        <v>5334</v>
      </c>
      <c r="C804" s="8">
        <v>99.0</v>
      </c>
      <c r="D804" s="8" t="s">
        <v>4982</v>
      </c>
      <c r="E804" s="8">
        <v>1.0</v>
      </c>
      <c r="F804" s="8" t="s">
        <v>4982</v>
      </c>
      <c r="G804" s="8">
        <v>1.0</v>
      </c>
      <c r="H804" s="8" t="s">
        <v>4982</v>
      </c>
      <c r="I804" s="11"/>
      <c r="J804" s="11"/>
      <c r="K804" s="11"/>
      <c r="L804" s="11" t="s">
        <v>5335</v>
      </c>
      <c r="M804" s="26" t="s">
        <v>5336</v>
      </c>
      <c r="N804" s="11">
        <f t="shared" si="1"/>
        <v>28</v>
      </c>
      <c r="O804" s="8" t="s">
        <v>1609</v>
      </c>
      <c r="P804" s="11" t="s">
        <v>4995</v>
      </c>
      <c r="Q804" s="29">
        <v>3242.65</v>
      </c>
      <c r="R804" s="12">
        <f t="shared" si="10"/>
        <v>3761.474</v>
      </c>
      <c r="S804" s="8" t="s">
        <v>68</v>
      </c>
      <c r="T804" s="9" t="s">
        <v>2753</v>
      </c>
      <c r="U804" s="9" t="s">
        <v>2754</v>
      </c>
      <c r="V804" s="13">
        <v>45248.0</v>
      </c>
      <c r="W804" s="11" t="s">
        <v>5337</v>
      </c>
      <c r="X804" s="11"/>
      <c r="Y804" s="23"/>
      <c r="Z804" s="11"/>
      <c r="AA804" s="11"/>
      <c r="AB804" s="11"/>
      <c r="AC804" s="15"/>
      <c r="AD804" s="11"/>
      <c r="AE804" s="11"/>
      <c r="AF804" s="11" t="s">
        <v>5338</v>
      </c>
      <c r="AG804" s="8">
        <f>'Disponibilidad en canales comer'!M640</f>
        <v>0</v>
      </c>
      <c r="AH804" s="8">
        <f>COUNTIF('Composición de COMBOS'!B:B,A804)</f>
        <v>0</v>
      </c>
      <c r="AI804" s="8">
        <v>2.0</v>
      </c>
      <c r="AJ804" s="49">
        <v>2.0</v>
      </c>
      <c r="AK804" s="48"/>
      <c r="AL804" s="27">
        <v>0.0</v>
      </c>
      <c r="AM804" s="27">
        <v>0.0</v>
      </c>
      <c r="AN804" s="27">
        <v>0.0</v>
      </c>
      <c r="AO804" s="27">
        <v>0.0</v>
      </c>
      <c r="AP804" s="19">
        <v>0.0</v>
      </c>
      <c r="AQ804" s="19">
        <v>0.0</v>
      </c>
      <c r="AR804" s="19">
        <v>0.0</v>
      </c>
      <c r="AS804" s="19">
        <v>0.0</v>
      </c>
      <c r="AT804" s="16">
        <v>0.0</v>
      </c>
      <c r="AU804" s="16">
        <v>0.0</v>
      </c>
      <c r="AV804" s="16">
        <v>0.0</v>
      </c>
      <c r="AW804" s="16">
        <v>0.0</v>
      </c>
      <c r="AX804" s="17">
        <f t="shared" si="3"/>
        <v>0</v>
      </c>
      <c r="AY804" s="17">
        <v>0.0</v>
      </c>
      <c r="AZ804" s="17">
        <v>0.0</v>
      </c>
      <c r="BA804" s="17">
        <v>0.0</v>
      </c>
      <c r="BB804" s="17">
        <v>0.0</v>
      </c>
      <c r="BC804" s="17">
        <f t="shared" si="15"/>
        <v>0</v>
      </c>
      <c r="BD804" s="8" t="s">
        <v>1615</v>
      </c>
      <c r="BE804" s="37"/>
    </row>
    <row r="805" ht="15.75" customHeight="1">
      <c r="A805" s="11">
        <v>9900062.0</v>
      </c>
      <c r="B805" s="8" t="s">
        <v>5339</v>
      </c>
      <c r="C805" s="8">
        <v>99.0</v>
      </c>
      <c r="D805" s="8" t="s">
        <v>4982</v>
      </c>
      <c r="E805" s="8">
        <v>1.0</v>
      </c>
      <c r="F805" s="8" t="s">
        <v>4982</v>
      </c>
      <c r="G805" s="8">
        <v>1.0</v>
      </c>
      <c r="H805" s="8" t="s">
        <v>4982</v>
      </c>
      <c r="I805" s="11"/>
      <c r="J805" s="11"/>
      <c r="K805" s="11"/>
      <c r="L805" s="11" t="s">
        <v>5340</v>
      </c>
      <c r="M805" s="26" t="s">
        <v>5341</v>
      </c>
      <c r="N805" s="11">
        <f t="shared" si="1"/>
        <v>28</v>
      </c>
      <c r="O805" s="11" t="s">
        <v>3274</v>
      </c>
      <c r="P805" s="11" t="s">
        <v>3280</v>
      </c>
      <c r="Q805" s="29">
        <v>1713.0</v>
      </c>
      <c r="R805" s="12">
        <f t="shared" si="10"/>
        <v>1987.08</v>
      </c>
      <c r="S805" s="8" t="s">
        <v>68</v>
      </c>
      <c r="T805" s="9" t="s">
        <v>5237</v>
      </c>
      <c r="U805" s="9" t="s">
        <v>5238</v>
      </c>
      <c r="V805" s="13">
        <v>45273.0</v>
      </c>
      <c r="W805" s="11" t="s">
        <v>5342</v>
      </c>
      <c r="X805" s="11"/>
      <c r="Y805" s="23"/>
      <c r="Z805" s="11"/>
      <c r="AA805" s="11"/>
      <c r="AB805" s="11"/>
      <c r="AC805" s="15" t="s">
        <v>5342</v>
      </c>
      <c r="AD805" s="11"/>
      <c r="AE805" s="11"/>
      <c r="AF805" s="11" t="s">
        <v>5343</v>
      </c>
      <c r="AG805" s="8">
        <f>'Disponibilidad en canales comer'!M641</f>
        <v>1</v>
      </c>
      <c r="AH805" s="8">
        <f>COUNTIF('Composición de COMBOS'!B:B,A805)</f>
        <v>0</v>
      </c>
      <c r="AI805" s="8">
        <v>2.0</v>
      </c>
      <c r="AJ805" s="49">
        <v>1.0</v>
      </c>
      <c r="AK805" s="48"/>
      <c r="AL805" s="27">
        <v>0.0</v>
      </c>
      <c r="AM805" s="27">
        <v>0.0</v>
      </c>
      <c r="AN805" s="27">
        <v>0.0</v>
      </c>
      <c r="AO805" s="27">
        <v>0.0</v>
      </c>
      <c r="AP805" s="19">
        <v>0.0</v>
      </c>
      <c r="AQ805" s="19">
        <v>0.0</v>
      </c>
      <c r="AR805" s="19">
        <v>0.0</v>
      </c>
      <c r="AS805" s="19">
        <v>0.0</v>
      </c>
      <c r="AT805" s="16">
        <v>15.4</v>
      </c>
      <c r="AU805" s="42">
        <v>50.0</v>
      </c>
      <c r="AV805" s="42">
        <v>45.0</v>
      </c>
      <c r="AW805" s="42">
        <v>50.0</v>
      </c>
      <c r="AX805" s="17">
        <f t="shared" si="3"/>
        <v>22.5</v>
      </c>
      <c r="AY805" s="17">
        <v>0.0</v>
      </c>
      <c r="AZ805" s="17">
        <v>0.0</v>
      </c>
      <c r="BA805" s="17">
        <v>0.0</v>
      </c>
      <c r="BB805" s="17">
        <v>0.0</v>
      </c>
      <c r="BC805" s="17">
        <f t="shared" si="15"/>
        <v>0</v>
      </c>
      <c r="BD805" s="8" t="s">
        <v>76</v>
      </c>
      <c r="BE805" s="37"/>
    </row>
    <row r="806" ht="15.75" customHeight="1">
      <c r="A806" s="11">
        <v>9900063.0</v>
      </c>
      <c r="B806" s="8" t="s">
        <v>5344</v>
      </c>
      <c r="C806" s="8">
        <v>99.0</v>
      </c>
      <c r="D806" s="8" t="s">
        <v>4982</v>
      </c>
      <c r="E806" s="8">
        <v>1.0</v>
      </c>
      <c r="F806" s="8" t="s">
        <v>4982</v>
      </c>
      <c r="G806" s="8">
        <v>1.0</v>
      </c>
      <c r="H806" s="8" t="s">
        <v>4982</v>
      </c>
      <c r="I806" s="11"/>
      <c r="J806" s="11"/>
      <c r="K806" s="11" t="s">
        <v>5345</v>
      </c>
      <c r="L806" s="11" t="s">
        <v>5346</v>
      </c>
      <c r="M806" s="26" t="s">
        <v>5347</v>
      </c>
      <c r="N806" s="11">
        <f t="shared" si="1"/>
        <v>30</v>
      </c>
      <c r="O806" s="11" t="s">
        <v>1060</v>
      </c>
      <c r="P806" s="11" t="s">
        <v>1061</v>
      </c>
      <c r="Q806" s="29">
        <v>876.75</v>
      </c>
      <c r="R806" s="12">
        <f t="shared" si="10"/>
        <v>1017.03</v>
      </c>
      <c r="S806" s="8" t="s">
        <v>68</v>
      </c>
      <c r="T806" s="34" t="s">
        <v>977</v>
      </c>
      <c r="U806" s="34" t="s">
        <v>978</v>
      </c>
      <c r="V806" s="13">
        <v>45195.0</v>
      </c>
      <c r="W806" s="11" t="s">
        <v>5348</v>
      </c>
      <c r="X806" s="11"/>
      <c r="Y806" s="23"/>
      <c r="Z806" s="11"/>
      <c r="AA806" s="11"/>
      <c r="AB806" s="11"/>
      <c r="AC806" s="15"/>
      <c r="AD806" s="11"/>
      <c r="AE806" s="11"/>
      <c r="AF806" s="11" t="s">
        <v>220</v>
      </c>
      <c r="AG806" s="8">
        <f>'Disponibilidad en canales comer'!M642</f>
        <v>0</v>
      </c>
      <c r="AH806" s="8">
        <f>COUNTIF('Composición de COMBOS'!B:B,A806)</f>
        <v>0</v>
      </c>
      <c r="AI806" s="8">
        <v>4.0</v>
      </c>
      <c r="AJ806" s="49">
        <v>1.0</v>
      </c>
      <c r="AK806" s="48"/>
      <c r="AL806" s="27">
        <v>0.0</v>
      </c>
      <c r="AM806" s="27">
        <v>0.0</v>
      </c>
      <c r="AN806" s="27">
        <v>0.0</v>
      </c>
      <c r="AO806" s="27">
        <v>0.0</v>
      </c>
      <c r="AP806" s="19">
        <v>0.0</v>
      </c>
      <c r="AQ806" s="19">
        <v>0.0</v>
      </c>
      <c r="AR806" s="19">
        <v>0.0</v>
      </c>
      <c r="AS806" s="19">
        <v>0.0</v>
      </c>
      <c r="AT806" s="16">
        <v>0.0</v>
      </c>
      <c r="AU806" s="16">
        <v>0.0</v>
      </c>
      <c r="AV806" s="16">
        <v>0.0</v>
      </c>
      <c r="AW806" s="16">
        <v>0.0</v>
      </c>
      <c r="AX806" s="17">
        <f t="shared" si="3"/>
        <v>0</v>
      </c>
      <c r="AY806" s="17">
        <v>0.0</v>
      </c>
      <c r="AZ806" s="17">
        <v>0.0</v>
      </c>
      <c r="BA806" s="17">
        <v>0.0</v>
      </c>
      <c r="BB806" s="17">
        <v>0.0</v>
      </c>
      <c r="BC806" s="17">
        <f t="shared" si="15"/>
        <v>0</v>
      </c>
      <c r="BD806" s="8" t="s">
        <v>76</v>
      </c>
      <c r="BE806" s="37"/>
    </row>
    <row r="807" ht="15.75" customHeight="1">
      <c r="A807" s="11">
        <v>9900064.0</v>
      </c>
      <c r="B807" s="8" t="s">
        <v>5349</v>
      </c>
      <c r="C807" s="8">
        <v>99.0</v>
      </c>
      <c r="D807" s="8" t="s">
        <v>4982</v>
      </c>
      <c r="E807" s="8">
        <v>1.0</v>
      </c>
      <c r="F807" s="8" t="s">
        <v>4982</v>
      </c>
      <c r="G807" s="8">
        <v>1.0</v>
      </c>
      <c r="H807" s="8" t="s">
        <v>4982</v>
      </c>
      <c r="I807" s="11"/>
      <c r="J807" s="11"/>
      <c r="K807" s="11" t="s">
        <v>5350</v>
      </c>
      <c r="L807" s="11" t="s">
        <v>5351</v>
      </c>
      <c r="M807" s="26" t="s">
        <v>5347</v>
      </c>
      <c r="N807" s="11">
        <f t="shared" si="1"/>
        <v>30</v>
      </c>
      <c r="O807" s="11" t="s">
        <v>1060</v>
      </c>
      <c r="P807" s="11" t="s">
        <v>1061</v>
      </c>
      <c r="Q807" s="29">
        <v>944.51</v>
      </c>
      <c r="R807" s="12">
        <f t="shared" si="10"/>
        <v>1095.6316</v>
      </c>
      <c r="S807" s="8" t="s">
        <v>68</v>
      </c>
      <c r="T807" s="34" t="s">
        <v>977</v>
      </c>
      <c r="U807" s="34" t="s">
        <v>978</v>
      </c>
      <c r="V807" s="13">
        <v>45195.0</v>
      </c>
      <c r="W807" s="11" t="s">
        <v>5348</v>
      </c>
      <c r="X807" s="11"/>
      <c r="Y807" s="23"/>
      <c r="Z807" s="11"/>
      <c r="AA807" s="11"/>
      <c r="AB807" s="11"/>
      <c r="AC807" s="15"/>
      <c r="AD807" s="11"/>
      <c r="AE807" s="11"/>
      <c r="AF807" s="11" t="s">
        <v>220</v>
      </c>
      <c r="AG807" s="8">
        <f>'Disponibilidad en canales comer'!M643</f>
        <v>0</v>
      </c>
      <c r="AH807" s="8">
        <f>COUNTIF('Composición de COMBOS'!B:B,A807)</f>
        <v>0</v>
      </c>
      <c r="AI807" s="8">
        <v>4.0</v>
      </c>
      <c r="AJ807" s="49">
        <v>1.0</v>
      </c>
      <c r="AK807" s="48"/>
      <c r="AL807" s="27">
        <v>0.0</v>
      </c>
      <c r="AM807" s="27">
        <v>0.0</v>
      </c>
      <c r="AN807" s="27">
        <v>0.0</v>
      </c>
      <c r="AO807" s="27">
        <v>0.0</v>
      </c>
      <c r="AP807" s="19">
        <v>0.0</v>
      </c>
      <c r="AQ807" s="19">
        <v>0.0</v>
      </c>
      <c r="AR807" s="19">
        <v>0.0</v>
      </c>
      <c r="AS807" s="19">
        <v>0.0</v>
      </c>
      <c r="AT807" s="16">
        <v>0.0</v>
      </c>
      <c r="AU807" s="16">
        <v>0.0</v>
      </c>
      <c r="AV807" s="16">
        <v>0.0</v>
      </c>
      <c r="AW807" s="16">
        <v>0.0</v>
      </c>
      <c r="AX807" s="17">
        <f t="shared" si="3"/>
        <v>0</v>
      </c>
      <c r="AY807" s="17">
        <v>0.0</v>
      </c>
      <c r="AZ807" s="17">
        <v>0.0</v>
      </c>
      <c r="BA807" s="17">
        <v>0.0</v>
      </c>
      <c r="BB807" s="17">
        <v>0.0</v>
      </c>
      <c r="BC807" s="17">
        <f t="shared" si="15"/>
        <v>0</v>
      </c>
      <c r="BD807" s="8" t="s">
        <v>76</v>
      </c>
      <c r="BE807" s="37"/>
    </row>
    <row r="808" ht="15.75" customHeight="1">
      <c r="A808" s="11">
        <v>9900065.0</v>
      </c>
      <c r="B808" s="8" t="s">
        <v>5352</v>
      </c>
      <c r="C808" s="8">
        <v>99.0</v>
      </c>
      <c r="D808" s="8" t="s">
        <v>4982</v>
      </c>
      <c r="E808" s="8">
        <v>1.0</v>
      </c>
      <c r="F808" s="8" t="s">
        <v>4982</v>
      </c>
      <c r="G808" s="8">
        <v>1.0</v>
      </c>
      <c r="H808" s="8" t="s">
        <v>4982</v>
      </c>
      <c r="I808" s="11"/>
      <c r="J808" s="11"/>
      <c r="K808" s="11" t="s">
        <v>5353</v>
      </c>
      <c r="L808" s="11" t="s">
        <v>5354</v>
      </c>
      <c r="M808" s="26" t="s">
        <v>5347</v>
      </c>
      <c r="N808" s="11">
        <f t="shared" si="1"/>
        <v>30</v>
      </c>
      <c r="O808" s="11" t="s">
        <v>1060</v>
      </c>
      <c r="P808" s="11" t="s">
        <v>1061</v>
      </c>
      <c r="Q808" s="29">
        <v>1141.71</v>
      </c>
      <c r="R808" s="12">
        <f t="shared" si="10"/>
        <v>1324.3836</v>
      </c>
      <c r="S808" s="8" t="s">
        <v>68</v>
      </c>
      <c r="T808" s="34" t="s">
        <v>977</v>
      </c>
      <c r="U808" s="34" t="s">
        <v>978</v>
      </c>
      <c r="V808" s="13">
        <v>45195.0</v>
      </c>
      <c r="W808" s="11" t="s">
        <v>5355</v>
      </c>
      <c r="X808" s="11"/>
      <c r="Y808" s="23"/>
      <c r="Z808" s="11"/>
      <c r="AA808" s="11"/>
      <c r="AB808" s="11"/>
      <c r="AC808" s="15"/>
      <c r="AD808" s="11"/>
      <c r="AE808" s="11"/>
      <c r="AF808" s="11" t="s">
        <v>220</v>
      </c>
      <c r="AG808" s="8">
        <f>'Disponibilidad en canales comer'!M644</f>
        <v>0</v>
      </c>
      <c r="AH808" s="8">
        <f>COUNTIF('Composición de COMBOS'!B:B,A808)</f>
        <v>0</v>
      </c>
      <c r="AI808" s="8">
        <v>4.0</v>
      </c>
      <c r="AJ808" s="49">
        <v>1.0</v>
      </c>
      <c r="AK808" s="48"/>
      <c r="AL808" s="27">
        <v>0.0</v>
      </c>
      <c r="AM808" s="27">
        <v>0.0</v>
      </c>
      <c r="AN808" s="27">
        <v>0.0</v>
      </c>
      <c r="AO808" s="27">
        <v>0.0</v>
      </c>
      <c r="AP808" s="19">
        <v>0.0</v>
      </c>
      <c r="AQ808" s="19">
        <v>0.0</v>
      </c>
      <c r="AR808" s="19">
        <v>0.0</v>
      </c>
      <c r="AS808" s="19">
        <v>0.0</v>
      </c>
      <c r="AT808" s="16">
        <v>0.0</v>
      </c>
      <c r="AU808" s="16">
        <v>0.0</v>
      </c>
      <c r="AV808" s="16">
        <v>0.0</v>
      </c>
      <c r="AW808" s="16">
        <v>0.0</v>
      </c>
      <c r="AX808" s="17">
        <f t="shared" si="3"/>
        <v>0</v>
      </c>
      <c r="AY808" s="17">
        <v>0.0</v>
      </c>
      <c r="AZ808" s="17">
        <v>0.0</v>
      </c>
      <c r="BA808" s="17">
        <v>0.0</v>
      </c>
      <c r="BB808" s="17">
        <v>0.0</v>
      </c>
      <c r="BC808" s="17">
        <f t="shared" si="15"/>
        <v>0</v>
      </c>
      <c r="BD808" s="8" t="s">
        <v>76</v>
      </c>
      <c r="BE808" s="37"/>
    </row>
    <row r="809" ht="15.75" customHeight="1">
      <c r="A809" s="11">
        <v>9900066.0</v>
      </c>
      <c r="B809" s="8" t="s">
        <v>5356</v>
      </c>
      <c r="C809" s="8">
        <v>99.0</v>
      </c>
      <c r="D809" s="8" t="s">
        <v>4982</v>
      </c>
      <c r="E809" s="8">
        <v>1.0</v>
      </c>
      <c r="F809" s="8" t="s">
        <v>4982</v>
      </c>
      <c r="G809" s="8">
        <v>1.0</v>
      </c>
      <c r="H809" s="8" t="s">
        <v>4982</v>
      </c>
      <c r="I809" s="11"/>
      <c r="J809" s="11"/>
      <c r="K809" s="11" t="s">
        <v>5357</v>
      </c>
      <c r="L809" s="11" t="s">
        <v>5358</v>
      </c>
      <c r="M809" s="26" t="s">
        <v>5347</v>
      </c>
      <c r="N809" s="11">
        <f t="shared" si="1"/>
        <v>30</v>
      </c>
      <c r="O809" s="11" t="s">
        <v>1060</v>
      </c>
      <c r="P809" s="11" t="s">
        <v>1061</v>
      </c>
      <c r="Q809" s="29">
        <v>1209.47</v>
      </c>
      <c r="R809" s="12">
        <f t="shared" si="10"/>
        <v>1402.9852</v>
      </c>
      <c r="S809" s="8" t="s">
        <v>68</v>
      </c>
      <c r="T809" s="34" t="s">
        <v>977</v>
      </c>
      <c r="U809" s="34" t="s">
        <v>978</v>
      </c>
      <c r="V809" s="13">
        <v>45195.0</v>
      </c>
      <c r="W809" s="11" t="s">
        <v>5355</v>
      </c>
      <c r="X809" s="11"/>
      <c r="Y809" s="23"/>
      <c r="Z809" s="11"/>
      <c r="AA809" s="11"/>
      <c r="AB809" s="11"/>
      <c r="AC809" s="15"/>
      <c r="AD809" s="11"/>
      <c r="AE809" s="11"/>
      <c r="AF809" s="11" t="s">
        <v>220</v>
      </c>
      <c r="AG809" s="8">
        <f>'Disponibilidad en canales comer'!M645</f>
        <v>0</v>
      </c>
      <c r="AH809" s="8">
        <f>COUNTIF('Composición de COMBOS'!B:B,A809)</f>
        <v>0</v>
      </c>
      <c r="AI809" s="8">
        <v>4.0</v>
      </c>
      <c r="AJ809" s="49">
        <v>1.0</v>
      </c>
      <c r="AK809" s="48"/>
      <c r="AL809" s="27">
        <v>0.0</v>
      </c>
      <c r="AM809" s="27">
        <v>0.0</v>
      </c>
      <c r="AN809" s="27">
        <v>0.0</v>
      </c>
      <c r="AO809" s="27">
        <v>0.0</v>
      </c>
      <c r="AP809" s="19">
        <v>0.0</v>
      </c>
      <c r="AQ809" s="19">
        <v>0.0</v>
      </c>
      <c r="AR809" s="19">
        <v>0.0</v>
      </c>
      <c r="AS809" s="19">
        <v>0.0</v>
      </c>
      <c r="AT809" s="16">
        <v>0.0</v>
      </c>
      <c r="AU809" s="16">
        <v>0.0</v>
      </c>
      <c r="AV809" s="16">
        <v>0.0</v>
      </c>
      <c r="AW809" s="16">
        <v>0.0</v>
      </c>
      <c r="AX809" s="17">
        <f t="shared" si="3"/>
        <v>0</v>
      </c>
      <c r="AY809" s="17">
        <v>0.0</v>
      </c>
      <c r="AZ809" s="17">
        <v>0.0</v>
      </c>
      <c r="BA809" s="17">
        <v>0.0</v>
      </c>
      <c r="BB809" s="17">
        <v>0.0</v>
      </c>
      <c r="BC809" s="17">
        <f t="shared" si="15"/>
        <v>0</v>
      </c>
      <c r="BD809" s="8" t="s">
        <v>76</v>
      </c>
      <c r="BE809" s="37"/>
    </row>
    <row r="810" ht="15.75" customHeight="1">
      <c r="A810" s="11">
        <v>9900067.0</v>
      </c>
      <c r="B810" s="8" t="s">
        <v>5359</v>
      </c>
      <c r="C810" s="8">
        <v>99.0</v>
      </c>
      <c r="D810" s="8" t="s">
        <v>4982</v>
      </c>
      <c r="E810" s="8">
        <v>1.0</v>
      </c>
      <c r="F810" s="8" t="s">
        <v>4982</v>
      </c>
      <c r="G810" s="8">
        <v>1.0</v>
      </c>
      <c r="H810" s="8" t="s">
        <v>4982</v>
      </c>
      <c r="I810" s="11"/>
      <c r="J810" s="11"/>
      <c r="K810" s="11" t="s">
        <v>5360</v>
      </c>
      <c r="L810" s="11" t="s">
        <v>5361</v>
      </c>
      <c r="M810" s="26" t="s">
        <v>5362</v>
      </c>
      <c r="N810" s="11">
        <f t="shared" si="1"/>
        <v>30</v>
      </c>
      <c r="O810" s="11" t="s">
        <v>1060</v>
      </c>
      <c r="P810" s="11" t="s">
        <v>1061</v>
      </c>
      <c r="Q810" s="29">
        <v>952.0</v>
      </c>
      <c r="R810" s="12">
        <f t="shared" si="10"/>
        <v>1104.32</v>
      </c>
      <c r="S810" s="8" t="s">
        <v>68</v>
      </c>
      <c r="T810" s="34" t="s">
        <v>977</v>
      </c>
      <c r="U810" s="34" t="s">
        <v>978</v>
      </c>
      <c r="V810" s="13">
        <v>45117.0</v>
      </c>
      <c r="W810" s="11" t="s">
        <v>5363</v>
      </c>
      <c r="X810" s="11"/>
      <c r="Y810" s="23"/>
      <c r="Z810" s="11"/>
      <c r="AA810" s="11"/>
      <c r="AB810" s="11"/>
      <c r="AC810" s="15"/>
      <c r="AD810" s="11"/>
      <c r="AE810" s="11"/>
      <c r="AF810" s="11" t="s">
        <v>220</v>
      </c>
      <c r="AG810" s="8">
        <f>'Disponibilidad en canales comer'!M646</f>
        <v>0</v>
      </c>
      <c r="AH810" s="8">
        <f>COUNTIF('Composición de COMBOS'!B:B,A810)</f>
        <v>0</v>
      </c>
      <c r="AI810" s="8">
        <v>4.0</v>
      </c>
      <c r="AJ810" s="49">
        <v>1.0</v>
      </c>
      <c r="AK810" s="48"/>
      <c r="AL810" s="27">
        <v>0.0</v>
      </c>
      <c r="AM810" s="27">
        <v>0.0</v>
      </c>
      <c r="AN810" s="27">
        <v>0.0</v>
      </c>
      <c r="AO810" s="27">
        <v>0.0</v>
      </c>
      <c r="AP810" s="19">
        <v>0.0</v>
      </c>
      <c r="AQ810" s="19">
        <v>0.0</v>
      </c>
      <c r="AR810" s="19">
        <v>0.0</v>
      </c>
      <c r="AS810" s="19">
        <v>0.0</v>
      </c>
      <c r="AT810" s="16">
        <v>0.0</v>
      </c>
      <c r="AU810" s="16">
        <v>0.0</v>
      </c>
      <c r="AV810" s="16">
        <v>0.0</v>
      </c>
      <c r="AW810" s="16">
        <v>0.0</v>
      </c>
      <c r="AX810" s="17">
        <f t="shared" si="3"/>
        <v>0</v>
      </c>
      <c r="AY810" s="17">
        <v>0.0</v>
      </c>
      <c r="AZ810" s="17">
        <v>0.0</v>
      </c>
      <c r="BA810" s="17">
        <v>0.0</v>
      </c>
      <c r="BB810" s="17">
        <v>0.0</v>
      </c>
      <c r="BC810" s="17">
        <f t="shared" si="15"/>
        <v>0</v>
      </c>
      <c r="BD810" s="8" t="s">
        <v>76</v>
      </c>
      <c r="BE810" s="28" t="s">
        <v>5136</v>
      </c>
    </row>
    <row r="811" ht="15.75" customHeight="1">
      <c r="A811" s="11">
        <v>9900068.0</v>
      </c>
      <c r="B811" s="8" t="s">
        <v>5364</v>
      </c>
      <c r="C811" s="8">
        <v>99.0</v>
      </c>
      <c r="D811" s="8" t="s">
        <v>4982</v>
      </c>
      <c r="E811" s="8">
        <v>1.0</v>
      </c>
      <c r="F811" s="8" t="s">
        <v>4982</v>
      </c>
      <c r="G811" s="8">
        <v>1.0</v>
      </c>
      <c r="H811" s="8" t="s">
        <v>4982</v>
      </c>
      <c r="I811" s="11"/>
      <c r="J811" s="11"/>
      <c r="K811" s="11" t="s">
        <v>5365</v>
      </c>
      <c r="L811" s="11" t="s">
        <v>5366</v>
      </c>
      <c r="M811" s="26" t="s">
        <v>5347</v>
      </c>
      <c r="N811" s="11">
        <f t="shared" si="1"/>
        <v>30</v>
      </c>
      <c r="O811" s="11" t="s">
        <v>1060</v>
      </c>
      <c r="P811" s="11" t="s">
        <v>1061</v>
      </c>
      <c r="Q811" s="29">
        <v>1019.76</v>
      </c>
      <c r="R811" s="12">
        <f t="shared" si="10"/>
        <v>1182.9216</v>
      </c>
      <c r="S811" s="8" t="s">
        <v>68</v>
      </c>
      <c r="T811" s="34" t="s">
        <v>977</v>
      </c>
      <c r="U811" s="34" t="s">
        <v>978</v>
      </c>
      <c r="V811" s="13">
        <v>45195.0</v>
      </c>
      <c r="W811" s="11" t="s">
        <v>5363</v>
      </c>
      <c r="X811" s="11"/>
      <c r="Y811" s="23"/>
      <c r="Z811" s="11"/>
      <c r="AA811" s="11"/>
      <c r="AB811" s="11"/>
      <c r="AC811" s="15"/>
      <c r="AD811" s="11"/>
      <c r="AE811" s="11"/>
      <c r="AF811" s="11" t="s">
        <v>220</v>
      </c>
      <c r="AG811" s="8">
        <f>'Disponibilidad en canales comer'!M647</f>
        <v>0</v>
      </c>
      <c r="AH811" s="8">
        <f>COUNTIF('Composición de COMBOS'!B:B,A811)</f>
        <v>0</v>
      </c>
      <c r="AI811" s="8">
        <v>4.0</v>
      </c>
      <c r="AJ811" s="49">
        <v>1.0</v>
      </c>
      <c r="AK811" s="48"/>
      <c r="AL811" s="27">
        <v>0.0</v>
      </c>
      <c r="AM811" s="27">
        <v>0.0</v>
      </c>
      <c r="AN811" s="27">
        <v>0.0</v>
      </c>
      <c r="AO811" s="27">
        <v>0.0</v>
      </c>
      <c r="AP811" s="19">
        <v>0.0</v>
      </c>
      <c r="AQ811" s="19">
        <v>0.0</v>
      </c>
      <c r="AR811" s="19">
        <v>0.0</v>
      </c>
      <c r="AS811" s="19">
        <v>0.0</v>
      </c>
      <c r="AT811" s="16">
        <v>0.0</v>
      </c>
      <c r="AU811" s="16">
        <v>0.0</v>
      </c>
      <c r="AV811" s="16">
        <v>0.0</v>
      </c>
      <c r="AW811" s="16">
        <v>0.0</v>
      </c>
      <c r="AX811" s="17">
        <f t="shared" si="3"/>
        <v>0</v>
      </c>
      <c r="AY811" s="17">
        <v>0.0</v>
      </c>
      <c r="AZ811" s="17">
        <v>0.0</v>
      </c>
      <c r="BA811" s="17">
        <v>0.0</v>
      </c>
      <c r="BB811" s="17">
        <v>0.0</v>
      </c>
      <c r="BC811" s="17">
        <f t="shared" si="15"/>
        <v>0</v>
      </c>
      <c r="BD811" s="8" t="s">
        <v>76</v>
      </c>
      <c r="BE811" s="37"/>
    </row>
    <row r="812" ht="15.75" customHeight="1">
      <c r="A812" s="11">
        <v>9900069.0</v>
      </c>
      <c r="B812" s="8" t="s">
        <v>5367</v>
      </c>
      <c r="C812" s="8">
        <v>99.0</v>
      </c>
      <c r="D812" s="8" t="s">
        <v>4982</v>
      </c>
      <c r="E812" s="8">
        <v>1.0</v>
      </c>
      <c r="F812" s="8" t="s">
        <v>4982</v>
      </c>
      <c r="G812" s="8">
        <v>1.0</v>
      </c>
      <c r="H812" s="8" t="s">
        <v>4982</v>
      </c>
      <c r="I812" s="11"/>
      <c r="J812" s="11"/>
      <c r="K812" s="11" t="s">
        <v>5368</v>
      </c>
      <c r="L812" s="11" t="s">
        <v>5369</v>
      </c>
      <c r="M812" s="26" t="s">
        <v>5347</v>
      </c>
      <c r="N812" s="11">
        <f t="shared" si="1"/>
        <v>30</v>
      </c>
      <c r="O812" s="11" t="s">
        <v>1060</v>
      </c>
      <c r="P812" s="11" t="s">
        <v>1061</v>
      </c>
      <c r="Q812" s="29">
        <v>876.75</v>
      </c>
      <c r="R812" s="12">
        <f t="shared" si="10"/>
        <v>1017.03</v>
      </c>
      <c r="S812" s="8" t="s">
        <v>68</v>
      </c>
      <c r="T812" s="34" t="s">
        <v>977</v>
      </c>
      <c r="U812" s="34" t="s">
        <v>978</v>
      </c>
      <c r="V812" s="13">
        <v>45230.0</v>
      </c>
      <c r="W812" s="11" t="s">
        <v>5370</v>
      </c>
      <c r="X812" s="11"/>
      <c r="Y812" s="23"/>
      <c r="Z812" s="11"/>
      <c r="AA812" s="11"/>
      <c r="AB812" s="11"/>
      <c r="AC812" s="15"/>
      <c r="AD812" s="11"/>
      <c r="AE812" s="11"/>
      <c r="AF812" s="11" t="s">
        <v>220</v>
      </c>
      <c r="AG812" s="8">
        <f>'Disponibilidad en canales comer'!M648</f>
        <v>0</v>
      </c>
      <c r="AH812" s="8">
        <f>COUNTIF('Composición de COMBOS'!B:B,A812)</f>
        <v>0</v>
      </c>
      <c r="AI812" s="8">
        <v>4.0</v>
      </c>
      <c r="AJ812" s="49">
        <v>1.0</v>
      </c>
      <c r="AK812" s="48"/>
      <c r="AL812" s="27">
        <v>0.0</v>
      </c>
      <c r="AM812" s="27">
        <v>0.0</v>
      </c>
      <c r="AN812" s="27">
        <v>0.0</v>
      </c>
      <c r="AO812" s="27">
        <v>0.0</v>
      </c>
      <c r="AP812" s="19">
        <v>0.0</v>
      </c>
      <c r="AQ812" s="19">
        <v>0.0</v>
      </c>
      <c r="AR812" s="19">
        <v>0.0</v>
      </c>
      <c r="AS812" s="19">
        <v>0.0</v>
      </c>
      <c r="AT812" s="16">
        <v>0.0</v>
      </c>
      <c r="AU812" s="16">
        <v>0.0</v>
      </c>
      <c r="AV812" s="16">
        <v>0.0</v>
      </c>
      <c r="AW812" s="16">
        <v>0.0</v>
      </c>
      <c r="AX812" s="17">
        <f t="shared" si="3"/>
        <v>0</v>
      </c>
      <c r="AY812" s="17">
        <v>0.0</v>
      </c>
      <c r="AZ812" s="17">
        <v>0.0</v>
      </c>
      <c r="BA812" s="17">
        <v>0.0</v>
      </c>
      <c r="BB812" s="17">
        <v>0.0</v>
      </c>
      <c r="BC812" s="17">
        <f t="shared" si="15"/>
        <v>0</v>
      </c>
      <c r="BD812" s="8" t="s">
        <v>76</v>
      </c>
      <c r="BE812" s="37"/>
    </row>
    <row r="813" ht="15.75" customHeight="1">
      <c r="A813" s="11">
        <v>9900070.0</v>
      </c>
      <c r="B813" s="8" t="s">
        <v>5371</v>
      </c>
      <c r="C813" s="8">
        <v>99.0</v>
      </c>
      <c r="D813" s="8" t="s">
        <v>4982</v>
      </c>
      <c r="E813" s="8">
        <v>1.0</v>
      </c>
      <c r="F813" s="8" t="s">
        <v>4982</v>
      </c>
      <c r="G813" s="8">
        <v>1.0</v>
      </c>
      <c r="H813" s="8" t="s">
        <v>4982</v>
      </c>
      <c r="I813" s="11"/>
      <c r="J813" s="11"/>
      <c r="K813" s="11" t="s">
        <v>5372</v>
      </c>
      <c r="L813" s="11" t="s">
        <v>5373</v>
      </c>
      <c r="M813" s="26" t="s">
        <v>5347</v>
      </c>
      <c r="N813" s="11">
        <f t="shared" si="1"/>
        <v>30</v>
      </c>
      <c r="O813" s="11" t="s">
        <v>1060</v>
      </c>
      <c r="P813" s="11" t="s">
        <v>1061</v>
      </c>
      <c r="Q813" s="29">
        <v>944.51</v>
      </c>
      <c r="R813" s="12">
        <f t="shared" si="10"/>
        <v>1095.6316</v>
      </c>
      <c r="S813" s="8" t="s">
        <v>68</v>
      </c>
      <c r="T813" s="34" t="s">
        <v>977</v>
      </c>
      <c r="U813" s="34" t="s">
        <v>978</v>
      </c>
      <c r="V813" s="13">
        <v>45195.0</v>
      </c>
      <c r="W813" s="11" t="s">
        <v>5370</v>
      </c>
      <c r="X813" s="11"/>
      <c r="Y813" s="23"/>
      <c r="Z813" s="11"/>
      <c r="AA813" s="11"/>
      <c r="AB813" s="11"/>
      <c r="AC813" s="15"/>
      <c r="AD813" s="11"/>
      <c r="AE813" s="11"/>
      <c r="AF813" s="11" t="s">
        <v>220</v>
      </c>
      <c r="AG813" s="8">
        <f>'Disponibilidad en canales comer'!M649</f>
        <v>0</v>
      </c>
      <c r="AH813" s="8">
        <f>COUNTIF('Composición de COMBOS'!B:B,A813)</f>
        <v>0</v>
      </c>
      <c r="AI813" s="8">
        <v>4.0</v>
      </c>
      <c r="AJ813" s="49">
        <v>1.0</v>
      </c>
      <c r="AK813" s="48"/>
      <c r="AL813" s="27">
        <v>0.0</v>
      </c>
      <c r="AM813" s="27">
        <v>0.0</v>
      </c>
      <c r="AN813" s="27">
        <v>0.0</v>
      </c>
      <c r="AO813" s="27">
        <v>0.0</v>
      </c>
      <c r="AP813" s="19">
        <v>0.0</v>
      </c>
      <c r="AQ813" s="19">
        <v>0.0</v>
      </c>
      <c r="AR813" s="19">
        <v>0.0</v>
      </c>
      <c r="AS813" s="19">
        <v>0.0</v>
      </c>
      <c r="AT813" s="16">
        <v>0.0</v>
      </c>
      <c r="AU813" s="16">
        <v>0.0</v>
      </c>
      <c r="AV813" s="16">
        <v>0.0</v>
      </c>
      <c r="AW813" s="16">
        <v>0.0</v>
      </c>
      <c r="AX813" s="17">
        <f t="shared" si="3"/>
        <v>0</v>
      </c>
      <c r="AY813" s="17">
        <v>0.0</v>
      </c>
      <c r="AZ813" s="17">
        <v>0.0</v>
      </c>
      <c r="BA813" s="17">
        <v>0.0</v>
      </c>
      <c r="BB813" s="17">
        <v>0.0</v>
      </c>
      <c r="BC813" s="17">
        <f t="shared" si="15"/>
        <v>0</v>
      </c>
      <c r="BD813" s="8" t="s">
        <v>76</v>
      </c>
      <c r="BE813" s="37"/>
    </row>
    <row r="814" ht="15.75" customHeight="1">
      <c r="A814" s="11">
        <v>9900071.0</v>
      </c>
      <c r="B814" s="8" t="s">
        <v>5374</v>
      </c>
      <c r="C814" s="8">
        <v>99.0</v>
      </c>
      <c r="D814" s="8" t="s">
        <v>4982</v>
      </c>
      <c r="E814" s="8">
        <v>1.0</v>
      </c>
      <c r="F814" s="8" t="s">
        <v>4982</v>
      </c>
      <c r="G814" s="8">
        <v>1.0</v>
      </c>
      <c r="H814" s="8" t="s">
        <v>4982</v>
      </c>
      <c r="I814" s="11"/>
      <c r="J814" s="11"/>
      <c r="K814" s="11" t="s">
        <v>5375</v>
      </c>
      <c r="L814" s="11" t="s">
        <v>5376</v>
      </c>
      <c r="M814" s="26" t="s">
        <v>5347</v>
      </c>
      <c r="N814" s="11">
        <f t="shared" si="1"/>
        <v>30</v>
      </c>
      <c r="O814" s="11" t="s">
        <v>1060</v>
      </c>
      <c r="P814" s="11" t="s">
        <v>1061</v>
      </c>
      <c r="Q814" s="29">
        <v>1141.71</v>
      </c>
      <c r="R814" s="12">
        <f t="shared" si="10"/>
        <v>1324.3836</v>
      </c>
      <c r="S814" s="8" t="s">
        <v>68</v>
      </c>
      <c r="T814" s="34" t="s">
        <v>977</v>
      </c>
      <c r="U814" s="34" t="s">
        <v>978</v>
      </c>
      <c r="V814" s="13">
        <v>45195.0</v>
      </c>
      <c r="W814" s="11" t="s">
        <v>5377</v>
      </c>
      <c r="X814" s="11"/>
      <c r="Y814" s="23"/>
      <c r="Z814" s="11"/>
      <c r="AA814" s="11"/>
      <c r="AB814" s="11"/>
      <c r="AC814" s="15"/>
      <c r="AD814" s="11"/>
      <c r="AE814" s="11"/>
      <c r="AF814" s="11" t="s">
        <v>220</v>
      </c>
      <c r="AG814" s="8">
        <f>'Disponibilidad en canales comer'!M650</f>
        <v>0</v>
      </c>
      <c r="AH814" s="8">
        <f>COUNTIF('Composición de COMBOS'!B:B,A814)</f>
        <v>0</v>
      </c>
      <c r="AI814" s="8">
        <v>4.0</v>
      </c>
      <c r="AJ814" s="49">
        <v>1.0</v>
      </c>
      <c r="AK814" s="48"/>
      <c r="AL814" s="27">
        <v>0.0</v>
      </c>
      <c r="AM814" s="27">
        <v>0.0</v>
      </c>
      <c r="AN814" s="27">
        <v>0.0</v>
      </c>
      <c r="AO814" s="27">
        <v>0.0</v>
      </c>
      <c r="AP814" s="19">
        <v>0.0</v>
      </c>
      <c r="AQ814" s="19">
        <v>0.0</v>
      </c>
      <c r="AR814" s="19">
        <v>0.0</v>
      </c>
      <c r="AS814" s="19">
        <v>0.0</v>
      </c>
      <c r="AT814" s="16">
        <v>0.0</v>
      </c>
      <c r="AU814" s="16">
        <v>0.0</v>
      </c>
      <c r="AV814" s="16">
        <v>0.0</v>
      </c>
      <c r="AW814" s="16">
        <v>0.0</v>
      </c>
      <c r="AX814" s="17">
        <f t="shared" si="3"/>
        <v>0</v>
      </c>
      <c r="AY814" s="17">
        <v>0.0</v>
      </c>
      <c r="AZ814" s="17">
        <v>0.0</v>
      </c>
      <c r="BA814" s="17">
        <v>0.0</v>
      </c>
      <c r="BB814" s="17">
        <v>0.0</v>
      </c>
      <c r="BC814" s="17">
        <f t="shared" si="15"/>
        <v>0</v>
      </c>
      <c r="BD814" s="8" t="s">
        <v>76</v>
      </c>
      <c r="BE814" s="37"/>
    </row>
    <row r="815" ht="15.75" customHeight="1">
      <c r="A815" s="11">
        <v>9900072.0</v>
      </c>
      <c r="B815" s="8" t="s">
        <v>5378</v>
      </c>
      <c r="C815" s="8">
        <v>99.0</v>
      </c>
      <c r="D815" s="8" t="s">
        <v>4982</v>
      </c>
      <c r="E815" s="8">
        <v>1.0</v>
      </c>
      <c r="F815" s="8" t="s">
        <v>4982</v>
      </c>
      <c r="G815" s="8">
        <v>1.0</v>
      </c>
      <c r="H815" s="8" t="s">
        <v>4982</v>
      </c>
      <c r="I815" s="11"/>
      <c r="J815" s="11"/>
      <c r="K815" s="11" t="s">
        <v>5379</v>
      </c>
      <c r="L815" s="11" t="s">
        <v>5380</v>
      </c>
      <c r="M815" s="26" t="s">
        <v>5347</v>
      </c>
      <c r="N815" s="11">
        <f t="shared" si="1"/>
        <v>30</v>
      </c>
      <c r="O815" s="11" t="s">
        <v>1060</v>
      </c>
      <c r="P815" s="11" t="s">
        <v>1061</v>
      </c>
      <c r="Q815" s="29">
        <v>1209.47</v>
      </c>
      <c r="R815" s="12">
        <f t="shared" si="10"/>
        <v>1402.9852</v>
      </c>
      <c r="S815" s="8" t="s">
        <v>68</v>
      </c>
      <c r="T815" s="34" t="s">
        <v>977</v>
      </c>
      <c r="U815" s="34" t="s">
        <v>978</v>
      </c>
      <c r="V815" s="13">
        <v>45195.0</v>
      </c>
      <c r="W815" s="11" t="s">
        <v>5377</v>
      </c>
      <c r="X815" s="11"/>
      <c r="Y815" s="23"/>
      <c r="Z815" s="11"/>
      <c r="AA815" s="11"/>
      <c r="AB815" s="11"/>
      <c r="AC815" s="15"/>
      <c r="AD815" s="11"/>
      <c r="AE815" s="11"/>
      <c r="AF815" s="11" t="s">
        <v>220</v>
      </c>
      <c r="AG815" s="8">
        <f>'Disponibilidad en canales comer'!M651</f>
        <v>0</v>
      </c>
      <c r="AH815" s="8">
        <f>COUNTIF('Composición de COMBOS'!B:B,A815)</f>
        <v>0</v>
      </c>
      <c r="AI815" s="8">
        <v>4.0</v>
      </c>
      <c r="AJ815" s="49">
        <v>1.0</v>
      </c>
      <c r="AK815" s="48"/>
      <c r="AL815" s="27">
        <v>0.0</v>
      </c>
      <c r="AM815" s="27">
        <v>0.0</v>
      </c>
      <c r="AN815" s="27">
        <v>0.0</v>
      </c>
      <c r="AO815" s="27">
        <v>0.0</v>
      </c>
      <c r="AP815" s="19">
        <v>0.0</v>
      </c>
      <c r="AQ815" s="19">
        <v>0.0</v>
      </c>
      <c r="AR815" s="19">
        <v>0.0</v>
      </c>
      <c r="AS815" s="19">
        <v>0.0</v>
      </c>
      <c r="AT815" s="16">
        <v>0.0</v>
      </c>
      <c r="AU815" s="16">
        <v>0.0</v>
      </c>
      <c r="AV815" s="16">
        <v>0.0</v>
      </c>
      <c r="AW815" s="16">
        <v>0.0</v>
      </c>
      <c r="AX815" s="17">
        <f t="shared" si="3"/>
        <v>0</v>
      </c>
      <c r="AY815" s="17">
        <v>0.0</v>
      </c>
      <c r="AZ815" s="17">
        <v>0.0</v>
      </c>
      <c r="BA815" s="17">
        <v>0.0</v>
      </c>
      <c r="BB815" s="17">
        <v>0.0</v>
      </c>
      <c r="BC815" s="17">
        <f t="shared" si="15"/>
        <v>0</v>
      </c>
      <c r="BD815" s="8" t="s">
        <v>76</v>
      </c>
      <c r="BE815" s="37"/>
    </row>
    <row r="816" ht="15.75" customHeight="1">
      <c r="A816" s="11">
        <v>9900073.0</v>
      </c>
      <c r="B816" s="8" t="s">
        <v>5381</v>
      </c>
      <c r="C816" s="8">
        <v>99.0</v>
      </c>
      <c r="D816" s="8" t="s">
        <v>4982</v>
      </c>
      <c r="E816" s="8">
        <v>1.0</v>
      </c>
      <c r="F816" s="8" t="s">
        <v>4982</v>
      </c>
      <c r="G816" s="8">
        <v>1.0</v>
      </c>
      <c r="H816" s="8" t="s">
        <v>4982</v>
      </c>
      <c r="I816" s="11"/>
      <c r="J816" s="11"/>
      <c r="K816" s="11" t="s">
        <v>5382</v>
      </c>
      <c r="L816" s="11" t="s">
        <v>5383</v>
      </c>
      <c r="M816" s="26" t="s">
        <v>5347</v>
      </c>
      <c r="N816" s="11">
        <f t="shared" si="1"/>
        <v>30</v>
      </c>
      <c r="O816" s="11" t="s">
        <v>1060</v>
      </c>
      <c r="P816" s="11" t="s">
        <v>1061</v>
      </c>
      <c r="Q816" s="29">
        <v>952.0</v>
      </c>
      <c r="R816" s="12">
        <f t="shared" si="10"/>
        <v>1104.32</v>
      </c>
      <c r="S816" s="8" t="s">
        <v>68</v>
      </c>
      <c r="T816" s="34" t="s">
        <v>977</v>
      </c>
      <c r="U816" s="34" t="s">
        <v>978</v>
      </c>
      <c r="V816" s="13">
        <v>45117.0</v>
      </c>
      <c r="W816" s="11" t="s">
        <v>5384</v>
      </c>
      <c r="X816" s="11"/>
      <c r="Y816" s="23"/>
      <c r="Z816" s="11"/>
      <c r="AA816" s="11"/>
      <c r="AB816" s="11"/>
      <c r="AC816" s="15"/>
      <c r="AD816" s="11"/>
      <c r="AE816" s="11"/>
      <c r="AF816" s="11" t="s">
        <v>220</v>
      </c>
      <c r="AG816" s="8">
        <f>'Disponibilidad en canales comer'!M652</f>
        <v>0</v>
      </c>
      <c r="AH816" s="8">
        <f>COUNTIF('Composición de COMBOS'!B:B,A816)</f>
        <v>0</v>
      </c>
      <c r="AI816" s="8">
        <v>4.0</v>
      </c>
      <c r="AJ816" s="49">
        <v>1.0</v>
      </c>
      <c r="AK816" s="48"/>
      <c r="AL816" s="27">
        <v>0.0</v>
      </c>
      <c r="AM816" s="27">
        <v>0.0</v>
      </c>
      <c r="AN816" s="27">
        <v>0.0</v>
      </c>
      <c r="AO816" s="27">
        <v>0.0</v>
      </c>
      <c r="AP816" s="19">
        <v>0.0</v>
      </c>
      <c r="AQ816" s="19">
        <v>0.0</v>
      </c>
      <c r="AR816" s="19">
        <v>0.0</v>
      </c>
      <c r="AS816" s="19">
        <v>0.0</v>
      </c>
      <c r="AT816" s="16">
        <v>0.0</v>
      </c>
      <c r="AU816" s="16">
        <v>0.0</v>
      </c>
      <c r="AV816" s="16">
        <v>0.0</v>
      </c>
      <c r="AW816" s="16">
        <v>0.0</v>
      </c>
      <c r="AX816" s="17">
        <f t="shared" si="3"/>
        <v>0</v>
      </c>
      <c r="AY816" s="17">
        <v>0.0</v>
      </c>
      <c r="AZ816" s="17">
        <v>0.0</v>
      </c>
      <c r="BA816" s="17">
        <v>0.0</v>
      </c>
      <c r="BB816" s="17">
        <v>0.0</v>
      </c>
      <c r="BC816" s="17">
        <f t="shared" si="15"/>
        <v>0</v>
      </c>
      <c r="BD816" s="8" t="s">
        <v>76</v>
      </c>
      <c r="BE816" s="37"/>
    </row>
    <row r="817" ht="15.75" customHeight="1">
      <c r="A817" s="11">
        <v>9900074.0</v>
      </c>
      <c r="B817" s="8" t="s">
        <v>5385</v>
      </c>
      <c r="C817" s="8">
        <v>99.0</v>
      </c>
      <c r="D817" s="8" t="s">
        <v>4982</v>
      </c>
      <c r="E817" s="8">
        <v>1.0</v>
      </c>
      <c r="F817" s="8" t="s">
        <v>4982</v>
      </c>
      <c r="G817" s="8">
        <v>1.0</v>
      </c>
      <c r="H817" s="8" t="s">
        <v>4982</v>
      </c>
      <c r="I817" s="11"/>
      <c r="J817" s="11"/>
      <c r="K817" s="11" t="s">
        <v>5386</v>
      </c>
      <c r="L817" s="11" t="s">
        <v>5387</v>
      </c>
      <c r="M817" s="26" t="s">
        <v>5347</v>
      </c>
      <c r="N817" s="11">
        <f t="shared" si="1"/>
        <v>30</v>
      </c>
      <c r="O817" s="11" t="s">
        <v>1060</v>
      </c>
      <c r="P817" s="11" t="s">
        <v>1061</v>
      </c>
      <c r="Q817" s="29">
        <v>1019.76</v>
      </c>
      <c r="R817" s="12">
        <f t="shared" si="10"/>
        <v>1182.9216</v>
      </c>
      <c r="S817" s="8" t="s">
        <v>68</v>
      </c>
      <c r="T817" s="34" t="s">
        <v>977</v>
      </c>
      <c r="U817" s="34" t="s">
        <v>978</v>
      </c>
      <c r="V817" s="13">
        <v>45195.0</v>
      </c>
      <c r="W817" s="11" t="s">
        <v>5384</v>
      </c>
      <c r="X817" s="11"/>
      <c r="Y817" s="23"/>
      <c r="Z817" s="11"/>
      <c r="AA817" s="11"/>
      <c r="AB817" s="11"/>
      <c r="AC817" s="15"/>
      <c r="AD817" s="11"/>
      <c r="AE817" s="11"/>
      <c r="AF817" s="11" t="s">
        <v>220</v>
      </c>
      <c r="AG817" s="8">
        <f>'Disponibilidad en canales comer'!M653</f>
        <v>0</v>
      </c>
      <c r="AH817" s="8">
        <f>COUNTIF('Composición de COMBOS'!B:B,A817)</f>
        <v>0</v>
      </c>
      <c r="AI817" s="8">
        <v>4.0</v>
      </c>
      <c r="AJ817" s="49">
        <v>1.0</v>
      </c>
      <c r="AK817" s="48"/>
      <c r="AL817" s="27">
        <v>0.0</v>
      </c>
      <c r="AM817" s="27">
        <v>0.0</v>
      </c>
      <c r="AN817" s="27">
        <v>0.0</v>
      </c>
      <c r="AO817" s="27">
        <v>0.0</v>
      </c>
      <c r="AP817" s="19">
        <v>0.0</v>
      </c>
      <c r="AQ817" s="19">
        <v>0.0</v>
      </c>
      <c r="AR817" s="19">
        <v>0.0</v>
      </c>
      <c r="AS817" s="19">
        <v>0.0</v>
      </c>
      <c r="AT817" s="16">
        <v>0.0</v>
      </c>
      <c r="AU817" s="16">
        <v>0.0</v>
      </c>
      <c r="AV817" s="16">
        <v>0.0</v>
      </c>
      <c r="AW817" s="16">
        <v>0.0</v>
      </c>
      <c r="AX817" s="17">
        <f t="shared" si="3"/>
        <v>0</v>
      </c>
      <c r="AY817" s="17">
        <v>0.0</v>
      </c>
      <c r="AZ817" s="17">
        <v>0.0</v>
      </c>
      <c r="BA817" s="17">
        <v>0.0</v>
      </c>
      <c r="BB817" s="17">
        <v>0.0</v>
      </c>
      <c r="BC817" s="17">
        <f t="shared" si="15"/>
        <v>0</v>
      </c>
      <c r="BD817" s="8" t="s">
        <v>76</v>
      </c>
      <c r="BE817" s="37"/>
    </row>
    <row r="818" ht="15.75" customHeight="1">
      <c r="A818" s="11">
        <v>9900075.0</v>
      </c>
      <c r="B818" s="8" t="s">
        <v>5388</v>
      </c>
      <c r="C818" s="8">
        <v>99.0</v>
      </c>
      <c r="D818" s="8" t="s">
        <v>4982</v>
      </c>
      <c r="E818" s="8">
        <v>1.0</v>
      </c>
      <c r="F818" s="8" t="s">
        <v>4982</v>
      </c>
      <c r="G818" s="8">
        <v>1.0</v>
      </c>
      <c r="H818" s="8" t="s">
        <v>4982</v>
      </c>
      <c r="I818" s="11"/>
      <c r="J818" s="11"/>
      <c r="K818" s="11" t="s">
        <v>5389</v>
      </c>
      <c r="L818" s="11" t="s">
        <v>5390</v>
      </c>
      <c r="M818" s="26" t="s">
        <v>5347</v>
      </c>
      <c r="N818" s="11">
        <f t="shared" si="1"/>
        <v>30</v>
      </c>
      <c r="O818" s="11" t="s">
        <v>1060</v>
      </c>
      <c r="P818" s="11" t="s">
        <v>1061</v>
      </c>
      <c r="Q818" s="29">
        <v>866.85</v>
      </c>
      <c r="R818" s="12">
        <f t="shared" si="10"/>
        <v>1005.546</v>
      </c>
      <c r="S818" s="8" t="s">
        <v>68</v>
      </c>
      <c r="T818" s="34" t="s">
        <v>977</v>
      </c>
      <c r="U818" s="34" t="s">
        <v>978</v>
      </c>
      <c r="V818" s="13">
        <v>45195.0</v>
      </c>
      <c r="W818" s="11" t="s">
        <v>5391</v>
      </c>
      <c r="X818" s="11"/>
      <c r="Y818" s="23"/>
      <c r="Z818" s="11"/>
      <c r="AA818" s="11"/>
      <c r="AB818" s="11"/>
      <c r="AC818" s="15"/>
      <c r="AD818" s="11"/>
      <c r="AE818" s="11"/>
      <c r="AF818" s="11" t="s">
        <v>220</v>
      </c>
      <c r="AG818" s="8">
        <f>'Disponibilidad en canales comer'!M654</f>
        <v>0</v>
      </c>
      <c r="AH818" s="8">
        <f>COUNTIF('Composición de COMBOS'!B:B,A818)</f>
        <v>0</v>
      </c>
      <c r="AI818" s="8">
        <v>4.0</v>
      </c>
      <c r="AJ818" s="49">
        <v>1.0</v>
      </c>
      <c r="AK818" s="48"/>
      <c r="AL818" s="27">
        <v>0.0</v>
      </c>
      <c r="AM818" s="27">
        <v>0.0</v>
      </c>
      <c r="AN818" s="27">
        <v>0.0</v>
      </c>
      <c r="AO818" s="27">
        <v>0.0</v>
      </c>
      <c r="AP818" s="19">
        <v>0.0</v>
      </c>
      <c r="AQ818" s="19">
        <v>0.0</v>
      </c>
      <c r="AR818" s="19">
        <v>0.0</v>
      </c>
      <c r="AS818" s="19">
        <v>0.0</v>
      </c>
      <c r="AT818" s="16">
        <v>0.0</v>
      </c>
      <c r="AU818" s="16">
        <v>0.0</v>
      </c>
      <c r="AV818" s="16">
        <v>0.0</v>
      </c>
      <c r="AW818" s="16">
        <v>0.0</v>
      </c>
      <c r="AX818" s="17">
        <f t="shared" si="3"/>
        <v>0</v>
      </c>
      <c r="AY818" s="17">
        <v>0.0</v>
      </c>
      <c r="AZ818" s="17">
        <v>0.0</v>
      </c>
      <c r="BA818" s="17">
        <v>0.0</v>
      </c>
      <c r="BB818" s="17">
        <v>0.0</v>
      </c>
      <c r="BC818" s="17">
        <f t="shared" si="15"/>
        <v>0</v>
      </c>
      <c r="BD818" s="8" t="s">
        <v>76</v>
      </c>
      <c r="BE818" s="37"/>
    </row>
    <row r="819" ht="15.75" customHeight="1">
      <c r="A819" s="11">
        <v>9900076.0</v>
      </c>
      <c r="B819" s="8" t="s">
        <v>5392</v>
      </c>
      <c r="C819" s="8">
        <v>99.0</v>
      </c>
      <c r="D819" s="8" t="s">
        <v>4982</v>
      </c>
      <c r="E819" s="8">
        <v>1.0</v>
      </c>
      <c r="F819" s="8" t="s">
        <v>4982</v>
      </c>
      <c r="G819" s="8">
        <v>1.0</v>
      </c>
      <c r="H819" s="8" t="s">
        <v>4982</v>
      </c>
      <c r="I819" s="11"/>
      <c r="J819" s="11"/>
      <c r="K819" s="11" t="s">
        <v>5393</v>
      </c>
      <c r="L819" s="11" t="s">
        <v>5394</v>
      </c>
      <c r="M819" s="26" t="s">
        <v>5347</v>
      </c>
      <c r="N819" s="11">
        <f t="shared" si="1"/>
        <v>30</v>
      </c>
      <c r="O819" s="11" t="s">
        <v>1060</v>
      </c>
      <c r="P819" s="11" t="s">
        <v>1061</v>
      </c>
      <c r="Q819" s="29">
        <v>934.61</v>
      </c>
      <c r="R819" s="12">
        <f t="shared" si="10"/>
        <v>1084.1476</v>
      </c>
      <c r="S819" s="8" t="s">
        <v>68</v>
      </c>
      <c r="T819" s="34" t="s">
        <v>977</v>
      </c>
      <c r="U819" s="34" t="s">
        <v>978</v>
      </c>
      <c r="V819" s="13">
        <v>45195.0</v>
      </c>
      <c r="W819" s="11" t="s">
        <v>5391</v>
      </c>
      <c r="X819" s="11"/>
      <c r="Y819" s="23"/>
      <c r="Z819" s="11"/>
      <c r="AA819" s="11"/>
      <c r="AB819" s="11"/>
      <c r="AC819" s="15"/>
      <c r="AD819" s="11"/>
      <c r="AE819" s="11"/>
      <c r="AF819" s="11" t="s">
        <v>220</v>
      </c>
      <c r="AG819" s="8">
        <f>'Disponibilidad en canales comer'!M655</f>
        <v>0</v>
      </c>
      <c r="AH819" s="8">
        <f>COUNTIF('Composición de COMBOS'!B:B,A819)</f>
        <v>0</v>
      </c>
      <c r="AI819" s="8">
        <v>4.0</v>
      </c>
      <c r="AJ819" s="49">
        <v>1.0</v>
      </c>
      <c r="AK819" s="48"/>
      <c r="AL819" s="27">
        <v>0.0</v>
      </c>
      <c r="AM819" s="27">
        <v>0.0</v>
      </c>
      <c r="AN819" s="27">
        <v>0.0</v>
      </c>
      <c r="AO819" s="27">
        <v>0.0</v>
      </c>
      <c r="AP819" s="19">
        <v>0.0</v>
      </c>
      <c r="AQ819" s="19">
        <v>0.0</v>
      </c>
      <c r="AR819" s="19">
        <v>0.0</v>
      </c>
      <c r="AS819" s="19">
        <v>0.0</v>
      </c>
      <c r="AT819" s="16">
        <v>0.0</v>
      </c>
      <c r="AU819" s="16">
        <v>0.0</v>
      </c>
      <c r="AV819" s="16">
        <v>0.0</v>
      </c>
      <c r="AW819" s="16">
        <v>0.0</v>
      </c>
      <c r="AX819" s="17">
        <f t="shared" si="3"/>
        <v>0</v>
      </c>
      <c r="AY819" s="17">
        <v>0.0</v>
      </c>
      <c r="AZ819" s="17">
        <v>0.0</v>
      </c>
      <c r="BA819" s="17">
        <v>0.0</v>
      </c>
      <c r="BB819" s="17">
        <v>0.0</v>
      </c>
      <c r="BC819" s="17">
        <f t="shared" si="15"/>
        <v>0</v>
      </c>
      <c r="BD819" s="8" t="s">
        <v>76</v>
      </c>
      <c r="BE819" s="37"/>
    </row>
    <row r="820" ht="15.75" customHeight="1">
      <c r="A820" s="11">
        <v>9900077.0</v>
      </c>
      <c r="B820" s="8" t="s">
        <v>5395</v>
      </c>
      <c r="C820" s="8">
        <v>99.0</v>
      </c>
      <c r="D820" s="8" t="s">
        <v>4982</v>
      </c>
      <c r="E820" s="8">
        <v>1.0</v>
      </c>
      <c r="F820" s="8" t="s">
        <v>4982</v>
      </c>
      <c r="G820" s="8">
        <v>1.0</v>
      </c>
      <c r="H820" s="8" t="s">
        <v>4982</v>
      </c>
      <c r="I820" s="11"/>
      <c r="J820" s="11"/>
      <c r="K820" s="11" t="s">
        <v>5396</v>
      </c>
      <c r="L820" s="11" t="s">
        <v>5397</v>
      </c>
      <c r="M820" s="26" t="s">
        <v>5347</v>
      </c>
      <c r="N820" s="11">
        <f t="shared" si="1"/>
        <v>30</v>
      </c>
      <c r="O820" s="11" t="s">
        <v>1060</v>
      </c>
      <c r="P820" s="11" t="s">
        <v>1061</v>
      </c>
      <c r="Q820" s="29">
        <v>1141.66</v>
      </c>
      <c r="R820" s="12">
        <f t="shared" si="10"/>
        <v>1324.3256</v>
      </c>
      <c r="S820" s="8" t="s">
        <v>68</v>
      </c>
      <c r="T820" s="34" t="s">
        <v>977</v>
      </c>
      <c r="U820" s="34" t="s">
        <v>978</v>
      </c>
      <c r="V820" s="13">
        <v>45195.0</v>
      </c>
      <c r="W820" s="11" t="s">
        <v>5398</v>
      </c>
      <c r="X820" s="11"/>
      <c r="Y820" s="23"/>
      <c r="Z820" s="11"/>
      <c r="AA820" s="11"/>
      <c r="AB820" s="11"/>
      <c r="AC820" s="15"/>
      <c r="AD820" s="11"/>
      <c r="AE820" s="11"/>
      <c r="AF820" s="11" t="s">
        <v>220</v>
      </c>
      <c r="AG820" s="8">
        <f>'Disponibilidad en canales comer'!M656</f>
        <v>0</v>
      </c>
      <c r="AH820" s="8">
        <f>COUNTIF('Composición de COMBOS'!B:B,A820)</f>
        <v>0</v>
      </c>
      <c r="AI820" s="8">
        <v>4.0</v>
      </c>
      <c r="AJ820" s="49">
        <v>1.0</v>
      </c>
      <c r="AK820" s="48"/>
      <c r="AL820" s="27">
        <v>0.0</v>
      </c>
      <c r="AM820" s="27">
        <v>0.0</v>
      </c>
      <c r="AN820" s="27">
        <v>0.0</v>
      </c>
      <c r="AO820" s="27">
        <v>0.0</v>
      </c>
      <c r="AP820" s="19">
        <v>0.0</v>
      </c>
      <c r="AQ820" s="19">
        <v>0.0</v>
      </c>
      <c r="AR820" s="19">
        <v>0.0</v>
      </c>
      <c r="AS820" s="19">
        <v>0.0</v>
      </c>
      <c r="AT820" s="16">
        <v>0.0</v>
      </c>
      <c r="AU820" s="16">
        <v>0.0</v>
      </c>
      <c r="AV820" s="16">
        <v>0.0</v>
      </c>
      <c r="AW820" s="16">
        <v>0.0</v>
      </c>
      <c r="AX820" s="17">
        <f t="shared" si="3"/>
        <v>0</v>
      </c>
      <c r="AY820" s="17">
        <v>0.0</v>
      </c>
      <c r="AZ820" s="17">
        <v>0.0</v>
      </c>
      <c r="BA820" s="17">
        <v>0.0</v>
      </c>
      <c r="BB820" s="17">
        <v>0.0</v>
      </c>
      <c r="BC820" s="17">
        <f t="shared" si="15"/>
        <v>0</v>
      </c>
      <c r="BD820" s="8" t="s">
        <v>76</v>
      </c>
      <c r="BE820" s="37"/>
    </row>
    <row r="821" ht="15.75" customHeight="1">
      <c r="A821" s="11">
        <v>9900078.0</v>
      </c>
      <c r="B821" s="8" t="s">
        <v>5399</v>
      </c>
      <c r="C821" s="8">
        <v>99.0</v>
      </c>
      <c r="D821" s="8" t="s">
        <v>4982</v>
      </c>
      <c r="E821" s="8">
        <v>1.0</v>
      </c>
      <c r="F821" s="8" t="s">
        <v>4982</v>
      </c>
      <c r="G821" s="8">
        <v>1.0</v>
      </c>
      <c r="H821" s="8" t="s">
        <v>4982</v>
      </c>
      <c r="I821" s="11"/>
      <c r="J821" s="11"/>
      <c r="K821" s="11" t="s">
        <v>5400</v>
      </c>
      <c r="L821" s="11" t="s">
        <v>5401</v>
      </c>
      <c r="M821" s="26" t="s">
        <v>5347</v>
      </c>
      <c r="N821" s="11">
        <f t="shared" si="1"/>
        <v>30</v>
      </c>
      <c r="O821" s="11" t="s">
        <v>1060</v>
      </c>
      <c r="P821" s="11" t="s">
        <v>1061</v>
      </c>
      <c r="Q821" s="29">
        <v>1209.42</v>
      </c>
      <c r="R821" s="12">
        <f t="shared" si="10"/>
        <v>1402.9272</v>
      </c>
      <c r="S821" s="8" t="s">
        <v>68</v>
      </c>
      <c r="T821" s="34" t="s">
        <v>977</v>
      </c>
      <c r="U821" s="34" t="s">
        <v>978</v>
      </c>
      <c r="V821" s="13">
        <v>45195.0</v>
      </c>
      <c r="W821" s="11" t="s">
        <v>5398</v>
      </c>
      <c r="X821" s="11"/>
      <c r="Y821" s="23"/>
      <c r="Z821" s="11"/>
      <c r="AA821" s="11"/>
      <c r="AB821" s="11"/>
      <c r="AC821" s="15"/>
      <c r="AD821" s="11"/>
      <c r="AE821" s="11"/>
      <c r="AF821" s="11" t="s">
        <v>220</v>
      </c>
      <c r="AG821" s="8">
        <f>'Disponibilidad en canales comer'!M657</f>
        <v>0</v>
      </c>
      <c r="AH821" s="8">
        <f>COUNTIF('Composición de COMBOS'!B:B,A821)</f>
        <v>0</v>
      </c>
      <c r="AI821" s="8">
        <v>4.0</v>
      </c>
      <c r="AJ821" s="49">
        <v>1.0</v>
      </c>
      <c r="AK821" s="48"/>
      <c r="AL821" s="27">
        <v>0.0</v>
      </c>
      <c r="AM821" s="27">
        <v>0.0</v>
      </c>
      <c r="AN821" s="27">
        <v>0.0</v>
      </c>
      <c r="AO821" s="27">
        <v>0.0</v>
      </c>
      <c r="AP821" s="19">
        <v>0.0</v>
      </c>
      <c r="AQ821" s="19">
        <v>0.0</v>
      </c>
      <c r="AR821" s="19">
        <v>0.0</v>
      </c>
      <c r="AS821" s="19">
        <v>0.0</v>
      </c>
      <c r="AT821" s="16">
        <v>0.0</v>
      </c>
      <c r="AU821" s="16">
        <v>0.0</v>
      </c>
      <c r="AV821" s="16">
        <v>0.0</v>
      </c>
      <c r="AW821" s="16">
        <v>0.0</v>
      </c>
      <c r="AX821" s="17">
        <f t="shared" si="3"/>
        <v>0</v>
      </c>
      <c r="AY821" s="17">
        <v>0.0</v>
      </c>
      <c r="AZ821" s="17">
        <v>0.0</v>
      </c>
      <c r="BA821" s="17">
        <v>0.0</v>
      </c>
      <c r="BB821" s="17">
        <v>0.0</v>
      </c>
      <c r="BC821" s="17">
        <f t="shared" si="15"/>
        <v>0</v>
      </c>
      <c r="BD821" s="8" t="s">
        <v>76</v>
      </c>
      <c r="BE821" s="37"/>
    </row>
    <row r="822" ht="15.75" customHeight="1">
      <c r="A822" s="11">
        <v>9900079.0</v>
      </c>
      <c r="B822" s="8" t="s">
        <v>5402</v>
      </c>
      <c r="C822" s="8">
        <v>99.0</v>
      </c>
      <c r="D822" s="8" t="s">
        <v>4982</v>
      </c>
      <c r="E822" s="8">
        <v>1.0</v>
      </c>
      <c r="F822" s="8" t="s">
        <v>4982</v>
      </c>
      <c r="G822" s="8">
        <v>1.0</v>
      </c>
      <c r="H822" s="8" t="s">
        <v>4982</v>
      </c>
      <c r="I822" s="11"/>
      <c r="J822" s="11"/>
      <c r="K822" s="11" t="s">
        <v>5403</v>
      </c>
      <c r="L822" s="11" t="s">
        <v>5404</v>
      </c>
      <c r="M822" s="26" t="s">
        <v>5347</v>
      </c>
      <c r="N822" s="11">
        <f t="shared" si="1"/>
        <v>30</v>
      </c>
      <c r="O822" s="11" t="s">
        <v>1060</v>
      </c>
      <c r="P822" s="11" t="s">
        <v>1061</v>
      </c>
      <c r="Q822" s="29">
        <v>952.0</v>
      </c>
      <c r="R822" s="12">
        <f t="shared" si="10"/>
        <v>1104.32</v>
      </c>
      <c r="S822" s="8" t="s">
        <v>68</v>
      </c>
      <c r="T822" s="34" t="s">
        <v>977</v>
      </c>
      <c r="U822" s="34" t="s">
        <v>978</v>
      </c>
      <c r="V822" s="13">
        <v>45195.0</v>
      </c>
      <c r="W822" s="11" t="s">
        <v>5405</v>
      </c>
      <c r="X822" s="11"/>
      <c r="Y822" s="23"/>
      <c r="Z822" s="11"/>
      <c r="AA822" s="11"/>
      <c r="AB822" s="11"/>
      <c r="AC822" s="15"/>
      <c r="AD822" s="11"/>
      <c r="AE822" s="11"/>
      <c r="AF822" s="11" t="s">
        <v>220</v>
      </c>
      <c r="AG822" s="8">
        <f>'Disponibilidad en canales comer'!M658</f>
        <v>0</v>
      </c>
      <c r="AH822" s="8">
        <f>COUNTIF('Composición de COMBOS'!B:B,A822)</f>
        <v>0</v>
      </c>
      <c r="AI822" s="8">
        <v>4.0</v>
      </c>
      <c r="AJ822" s="49">
        <v>1.0</v>
      </c>
      <c r="AK822" s="48"/>
      <c r="AL822" s="27">
        <v>0.0</v>
      </c>
      <c r="AM822" s="27">
        <v>0.0</v>
      </c>
      <c r="AN822" s="27">
        <v>0.0</v>
      </c>
      <c r="AO822" s="27">
        <v>0.0</v>
      </c>
      <c r="AP822" s="19">
        <v>0.0</v>
      </c>
      <c r="AQ822" s="19">
        <v>0.0</v>
      </c>
      <c r="AR822" s="19">
        <v>0.0</v>
      </c>
      <c r="AS822" s="19">
        <v>0.0</v>
      </c>
      <c r="AT822" s="16">
        <v>0.0</v>
      </c>
      <c r="AU822" s="16">
        <v>0.0</v>
      </c>
      <c r="AV822" s="16">
        <v>0.0</v>
      </c>
      <c r="AW822" s="16">
        <v>0.0</v>
      </c>
      <c r="AX822" s="17">
        <f t="shared" si="3"/>
        <v>0</v>
      </c>
      <c r="AY822" s="17">
        <v>0.0</v>
      </c>
      <c r="AZ822" s="17">
        <v>0.0</v>
      </c>
      <c r="BA822" s="17">
        <v>0.0</v>
      </c>
      <c r="BB822" s="17">
        <v>0.0</v>
      </c>
      <c r="BC822" s="17">
        <f t="shared" si="15"/>
        <v>0</v>
      </c>
      <c r="BD822" s="8" t="s">
        <v>76</v>
      </c>
      <c r="BE822" s="37"/>
    </row>
    <row r="823" ht="15.75" customHeight="1">
      <c r="A823" s="11">
        <v>9900080.0</v>
      </c>
      <c r="B823" s="8" t="s">
        <v>5406</v>
      </c>
      <c r="C823" s="8">
        <v>99.0</v>
      </c>
      <c r="D823" s="8" t="s">
        <v>4982</v>
      </c>
      <c r="E823" s="8">
        <v>1.0</v>
      </c>
      <c r="F823" s="8" t="s">
        <v>4982</v>
      </c>
      <c r="G823" s="8">
        <v>1.0</v>
      </c>
      <c r="H823" s="8" t="s">
        <v>4982</v>
      </c>
      <c r="I823" s="11"/>
      <c r="J823" s="11"/>
      <c r="K823" s="11" t="s">
        <v>5407</v>
      </c>
      <c r="L823" s="11" t="s">
        <v>5408</v>
      </c>
      <c r="M823" s="26" t="s">
        <v>5347</v>
      </c>
      <c r="N823" s="11">
        <f t="shared" si="1"/>
        <v>30</v>
      </c>
      <c r="O823" s="11" t="s">
        <v>1060</v>
      </c>
      <c r="P823" s="11" t="s">
        <v>1061</v>
      </c>
      <c r="Q823" s="29">
        <v>1019.76</v>
      </c>
      <c r="R823" s="12">
        <f t="shared" si="10"/>
        <v>1182.9216</v>
      </c>
      <c r="S823" s="8" t="s">
        <v>68</v>
      </c>
      <c r="T823" s="34" t="s">
        <v>977</v>
      </c>
      <c r="U823" s="34" t="s">
        <v>978</v>
      </c>
      <c r="V823" s="13">
        <v>45195.0</v>
      </c>
      <c r="W823" s="11" t="s">
        <v>5405</v>
      </c>
      <c r="X823" s="11"/>
      <c r="Y823" s="23"/>
      <c r="Z823" s="11"/>
      <c r="AA823" s="11"/>
      <c r="AB823" s="11"/>
      <c r="AC823" s="15"/>
      <c r="AD823" s="11"/>
      <c r="AE823" s="11"/>
      <c r="AF823" s="11" t="s">
        <v>220</v>
      </c>
      <c r="AG823" s="8">
        <f>'Disponibilidad en canales comer'!M659</f>
        <v>0</v>
      </c>
      <c r="AH823" s="8">
        <f>COUNTIF('Composición de COMBOS'!B:B,A823)</f>
        <v>0</v>
      </c>
      <c r="AI823" s="8">
        <v>4.0</v>
      </c>
      <c r="AJ823" s="49">
        <v>1.0</v>
      </c>
      <c r="AK823" s="48"/>
      <c r="AL823" s="27">
        <v>0.0</v>
      </c>
      <c r="AM823" s="27">
        <v>0.0</v>
      </c>
      <c r="AN823" s="27">
        <v>0.0</v>
      </c>
      <c r="AO823" s="27">
        <v>0.0</v>
      </c>
      <c r="AP823" s="19">
        <v>0.0</v>
      </c>
      <c r="AQ823" s="19">
        <v>0.0</v>
      </c>
      <c r="AR823" s="19">
        <v>0.0</v>
      </c>
      <c r="AS823" s="19">
        <v>0.0</v>
      </c>
      <c r="AT823" s="16">
        <v>0.0</v>
      </c>
      <c r="AU823" s="16">
        <v>0.0</v>
      </c>
      <c r="AV823" s="16">
        <v>0.0</v>
      </c>
      <c r="AW823" s="16">
        <v>0.0</v>
      </c>
      <c r="AX823" s="17">
        <f t="shared" si="3"/>
        <v>0</v>
      </c>
      <c r="AY823" s="17">
        <v>0.0</v>
      </c>
      <c r="AZ823" s="17">
        <v>0.0</v>
      </c>
      <c r="BA823" s="17">
        <v>0.0</v>
      </c>
      <c r="BB823" s="17">
        <v>0.0</v>
      </c>
      <c r="BC823" s="17">
        <f t="shared" si="15"/>
        <v>0</v>
      </c>
      <c r="BD823" s="8" t="s">
        <v>76</v>
      </c>
      <c r="BE823" s="37"/>
    </row>
    <row r="824" ht="15.75" customHeight="1">
      <c r="A824" s="11">
        <v>9900081.0</v>
      </c>
      <c r="B824" s="8" t="s">
        <v>5409</v>
      </c>
      <c r="C824" s="8">
        <v>99.0</v>
      </c>
      <c r="D824" s="8" t="s">
        <v>4982</v>
      </c>
      <c r="E824" s="8">
        <v>1.0</v>
      </c>
      <c r="F824" s="8" t="s">
        <v>4982</v>
      </c>
      <c r="G824" s="8">
        <v>1.0</v>
      </c>
      <c r="H824" s="8" t="s">
        <v>4982</v>
      </c>
      <c r="I824" s="11"/>
      <c r="J824" s="11"/>
      <c r="K824" s="11" t="s">
        <v>5410</v>
      </c>
      <c r="L824" s="11" t="s">
        <v>5411</v>
      </c>
      <c r="M824" s="26" t="s">
        <v>5347</v>
      </c>
      <c r="N824" s="11">
        <f t="shared" si="1"/>
        <v>30</v>
      </c>
      <c r="O824" s="11" t="s">
        <v>1060</v>
      </c>
      <c r="P824" s="11" t="s">
        <v>1061</v>
      </c>
      <c r="Q824" s="29">
        <v>866.85</v>
      </c>
      <c r="R824" s="12">
        <f t="shared" si="10"/>
        <v>1005.546</v>
      </c>
      <c r="S824" s="8" t="s">
        <v>68</v>
      </c>
      <c r="T824" s="34" t="s">
        <v>977</v>
      </c>
      <c r="U824" s="34" t="s">
        <v>978</v>
      </c>
      <c r="V824" s="13">
        <v>45195.0</v>
      </c>
      <c r="W824" s="11" t="s">
        <v>5412</v>
      </c>
      <c r="X824" s="11"/>
      <c r="Y824" s="23"/>
      <c r="Z824" s="11"/>
      <c r="AA824" s="11"/>
      <c r="AB824" s="11"/>
      <c r="AC824" s="15"/>
      <c r="AD824" s="11"/>
      <c r="AE824" s="11"/>
      <c r="AF824" s="11" t="s">
        <v>220</v>
      </c>
      <c r="AG824" s="8">
        <f>'Disponibilidad en canales comer'!M660</f>
        <v>0</v>
      </c>
      <c r="AH824" s="8">
        <f>COUNTIF('Composición de COMBOS'!B:B,A824)</f>
        <v>0</v>
      </c>
      <c r="AI824" s="8">
        <v>4.0</v>
      </c>
      <c r="AJ824" s="49">
        <v>1.0</v>
      </c>
      <c r="AK824" s="48"/>
      <c r="AL824" s="27">
        <v>0.0</v>
      </c>
      <c r="AM824" s="27">
        <v>0.0</v>
      </c>
      <c r="AN824" s="27">
        <v>0.0</v>
      </c>
      <c r="AO824" s="27">
        <v>0.0</v>
      </c>
      <c r="AP824" s="19">
        <v>0.0</v>
      </c>
      <c r="AQ824" s="19">
        <v>0.0</v>
      </c>
      <c r="AR824" s="19">
        <v>0.0</v>
      </c>
      <c r="AS824" s="19">
        <v>0.0</v>
      </c>
      <c r="AT824" s="16">
        <v>0.0</v>
      </c>
      <c r="AU824" s="16">
        <v>0.0</v>
      </c>
      <c r="AV824" s="16">
        <v>0.0</v>
      </c>
      <c r="AW824" s="16">
        <v>0.0</v>
      </c>
      <c r="AX824" s="17">
        <f t="shared" si="3"/>
        <v>0</v>
      </c>
      <c r="AY824" s="17">
        <v>0.0</v>
      </c>
      <c r="AZ824" s="17">
        <v>0.0</v>
      </c>
      <c r="BA824" s="17">
        <v>0.0</v>
      </c>
      <c r="BB824" s="17">
        <v>0.0</v>
      </c>
      <c r="BC824" s="17">
        <f t="shared" si="15"/>
        <v>0</v>
      </c>
      <c r="BD824" s="8" t="s">
        <v>76</v>
      </c>
      <c r="BE824" s="37"/>
    </row>
    <row r="825" ht="15.75" customHeight="1">
      <c r="A825" s="11">
        <v>9900082.0</v>
      </c>
      <c r="B825" s="8" t="s">
        <v>5413</v>
      </c>
      <c r="C825" s="8">
        <v>99.0</v>
      </c>
      <c r="D825" s="8" t="s">
        <v>4982</v>
      </c>
      <c r="E825" s="8">
        <v>1.0</v>
      </c>
      <c r="F825" s="8" t="s">
        <v>4982</v>
      </c>
      <c r="G825" s="8">
        <v>1.0</v>
      </c>
      <c r="H825" s="8" t="s">
        <v>4982</v>
      </c>
      <c r="I825" s="11"/>
      <c r="J825" s="11"/>
      <c r="K825" s="11" t="s">
        <v>5414</v>
      </c>
      <c r="L825" s="11" t="s">
        <v>5415</v>
      </c>
      <c r="M825" s="26" t="s">
        <v>5347</v>
      </c>
      <c r="N825" s="11">
        <f t="shared" si="1"/>
        <v>30</v>
      </c>
      <c r="O825" s="11" t="s">
        <v>1060</v>
      </c>
      <c r="P825" s="11" t="s">
        <v>1061</v>
      </c>
      <c r="Q825" s="29">
        <v>934.61</v>
      </c>
      <c r="R825" s="12">
        <f t="shared" si="10"/>
        <v>1084.1476</v>
      </c>
      <c r="S825" s="8" t="s">
        <v>68</v>
      </c>
      <c r="T825" s="34" t="s">
        <v>977</v>
      </c>
      <c r="U825" s="34" t="s">
        <v>978</v>
      </c>
      <c r="V825" s="13">
        <v>45195.0</v>
      </c>
      <c r="W825" s="11" t="s">
        <v>5412</v>
      </c>
      <c r="X825" s="11"/>
      <c r="Y825" s="23"/>
      <c r="Z825" s="11"/>
      <c r="AA825" s="11"/>
      <c r="AB825" s="11"/>
      <c r="AC825" s="15"/>
      <c r="AD825" s="11"/>
      <c r="AE825" s="11"/>
      <c r="AF825" s="11" t="s">
        <v>220</v>
      </c>
      <c r="AG825" s="8">
        <f>'Disponibilidad en canales comer'!M661</f>
        <v>0</v>
      </c>
      <c r="AH825" s="8">
        <f>COUNTIF('Composición de COMBOS'!B:B,A825)</f>
        <v>0</v>
      </c>
      <c r="AI825" s="8">
        <v>4.0</v>
      </c>
      <c r="AJ825" s="49">
        <v>1.0</v>
      </c>
      <c r="AK825" s="48"/>
      <c r="AL825" s="27">
        <v>0.0</v>
      </c>
      <c r="AM825" s="27">
        <v>0.0</v>
      </c>
      <c r="AN825" s="27">
        <v>0.0</v>
      </c>
      <c r="AO825" s="27">
        <v>0.0</v>
      </c>
      <c r="AP825" s="19">
        <v>0.0</v>
      </c>
      <c r="AQ825" s="19">
        <v>0.0</v>
      </c>
      <c r="AR825" s="19">
        <v>0.0</v>
      </c>
      <c r="AS825" s="19">
        <v>0.0</v>
      </c>
      <c r="AT825" s="16">
        <v>0.0</v>
      </c>
      <c r="AU825" s="16">
        <v>0.0</v>
      </c>
      <c r="AV825" s="16">
        <v>0.0</v>
      </c>
      <c r="AW825" s="16">
        <v>0.0</v>
      </c>
      <c r="AX825" s="17">
        <f t="shared" si="3"/>
        <v>0</v>
      </c>
      <c r="AY825" s="17">
        <v>0.0</v>
      </c>
      <c r="AZ825" s="17">
        <v>0.0</v>
      </c>
      <c r="BA825" s="17">
        <v>0.0</v>
      </c>
      <c r="BB825" s="17">
        <v>0.0</v>
      </c>
      <c r="BC825" s="17">
        <f t="shared" si="15"/>
        <v>0</v>
      </c>
      <c r="BD825" s="8" t="s">
        <v>76</v>
      </c>
      <c r="BE825" s="37"/>
    </row>
    <row r="826" ht="15.75" customHeight="1">
      <c r="A826" s="11">
        <v>9900083.0</v>
      </c>
      <c r="B826" s="8" t="s">
        <v>5416</v>
      </c>
      <c r="C826" s="8">
        <v>99.0</v>
      </c>
      <c r="D826" s="8" t="s">
        <v>4982</v>
      </c>
      <c r="E826" s="8">
        <v>1.0</v>
      </c>
      <c r="F826" s="8" t="s">
        <v>4982</v>
      </c>
      <c r="G826" s="8">
        <v>1.0</v>
      </c>
      <c r="H826" s="8" t="s">
        <v>4982</v>
      </c>
      <c r="I826" s="11"/>
      <c r="J826" s="11"/>
      <c r="K826" s="11" t="s">
        <v>5417</v>
      </c>
      <c r="L826" s="11" t="s">
        <v>5418</v>
      </c>
      <c r="M826" s="26" t="s">
        <v>5347</v>
      </c>
      <c r="N826" s="11">
        <f t="shared" si="1"/>
        <v>30</v>
      </c>
      <c r="O826" s="11" t="s">
        <v>1060</v>
      </c>
      <c r="P826" s="11" t="s">
        <v>1061</v>
      </c>
      <c r="Q826" s="29">
        <v>1141.66</v>
      </c>
      <c r="R826" s="12">
        <f t="shared" si="10"/>
        <v>1324.3256</v>
      </c>
      <c r="S826" s="8" t="s">
        <v>68</v>
      </c>
      <c r="T826" s="34" t="s">
        <v>977</v>
      </c>
      <c r="U826" s="34" t="s">
        <v>978</v>
      </c>
      <c r="V826" s="13">
        <v>45195.0</v>
      </c>
      <c r="W826" s="11" t="s">
        <v>5419</v>
      </c>
      <c r="X826" s="11"/>
      <c r="Y826" s="23"/>
      <c r="Z826" s="11"/>
      <c r="AA826" s="11"/>
      <c r="AB826" s="11"/>
      <c r="AC826" s="15"/>
      <c r="AD826" s="11"/>
      <c r="AE826" s="11"/>
      <c r="AF826" s="11" t="s">
        <v>220</v>
      </c>
      <c r="AG826" s="8">
        <f>'Disponibilidad en canales comer'!M662</f>
        <v>0</v>
      </c>
      <c r="AH826" s="8">
        <f>COUNTIF('Composición de COMBOS'!B:B,A826)</f>
        <v>0</v>
      </c>
      <c r="AI826" s="8">
        <v>4.0</v>
      </c>
      <c r="AJ826" s="49">
        <v>1.0</v>
      </c>
      <c r="AK826" s="48"/>
      <c r="AL826" s="27">
        <v>0.0</v>
      </c>
      <c r="AM826" s="27">
        <v>0.0</v>
      </c>
      <c r="AN826" s="27">
        <v>0.0</v>
      </c>
      <c r="AO826" s="27">
        <v>0.0</v>
      </c>
      <c r="AP826" s="19">
        <v>0.0</v>
      </c>
      <c r="AQ826" s="19">
        <v>0.0</v>
      </c>
      <c r="AR826" s="19">
        <v>0.0</v>
      </c>
      <c r="AS826" s="19">
        <v>0.0</v>
      </c>
      <c r="AT826" s="16">
        <v>0.0</v>
      </c>
      <c r="AU826" s="16">
        <v>0.0</v>
      </c>
      <c r="AV826" s="16">
        <v>0.0</v>
      </c>
      <c r="AW826" s="16">
        <v>0.0</v>
      </c>
      <c r="AX826" s="17">
        <f t="shared" si="3"/>
        <v>0</v>
      </c>
      <c r="AY826" s="17">
        <v>0.0</v>
      </c>
      <c r="AZ826" s="17">
        <v>0.0</v>
      </c>
      <c r="BA826" s="17">
        <v>0.0</v>
      </c>
      <c r="BB826" s="17">
        <v>0.0</v>
      </c>
      <c r="BC826" s="17">
        <f t="shared" si="15"/>
        <v>0</v>
      </c>
      <c r="BD826" s="8" t="s">
        <v>76</v>
      </c>
      <c r="BE826" s="37"/>
    </row>
    <row r="827" ht="15.75" customHeight="1">
      <c r="A827" s="11">
        <v>9900084.0</v>
      </c>
      <c r="B827" s="8" t="s">
        <v>5420</v>
      </c>
      <c r="C827" s="8">
        <v>99.0</v>
      </c>
      <c r="D827" s="8" t="s">
        <v>4982</v>
      </c>
      <c r="E827" s="8">
        <v>1.0</v>
      </c>
      <c r="F827" s="8" t="s">
        <v>4982</v>
      </c>
      <c r="G827" s="8">
        <v>1.0</v>
      </c>
      <c r="H827" s="8" t="s">
        <v>4982</v>
      </c>
      <c r="I827" s="11"/>
      <c r="J827" s="11"/>
      <c r="K827" s="11" t="s">
        <v>5421</v>
      </c>
      <c r="L827" s="11" t="s">
        <v>5422</v>
      </c>
      <c r="M827" s="26" t="s">
        <v>5347</v>
      </c>
      <c r="N827" s="11">
        <f t="shared" si="1"/>
        <v>30</v>
      </c>
      <c r="O827" s="11" t="s">
        <v>1060</v>
      </c>
      <c r="P827" s="11" t="s">
        <v>1061</v>
      </c>
      <c r="Q827" s="29">
        <v>1209.42</v>
      </c>
      <c r="R827" s="12">
        <f t="shared" si="10"/>
        <v>1402.9272</v>
      </c>
      <c r="S827" s="8" t="s">
        <v>68</v>
      </c>
      <c r="T827" s="34" t="s">
        <v>977</v>
      </c>
      <c r="U827" s="34" t="s">
        <v>978</v>
      </c>
      <c r="V827" s="13">
        <v>45195.0</v>
      </c>
      <c r="W827" s="11" t="s">
        <v>5419</v>
      </c>
      <c r="X827" s="11"/>
      <c r="Y827" s="23"/>
      <c r="Z827" s="11"/>
      <c r="AA827" s="11"/>
      <c r="AB827" s="11"/>
      <c r="AC827" s="15"/>
      <c r="AD827" s="11"/>
      <c r="AE827" s="11"/>
      <c r="AF827" s="11" t="s">
        <v>220</v>
      </c>
      <c r="AG827" s="8">
        <f>'Disponibilidad en canales comer'!M663</f>
        <v>0</v>
      </c>
      <c r="AH827" s="8">
        <f>COUNTIF('Composición de COMBOS'!B:B,A827)</f>
        <v>0</v>
      </c>
      <c r="AI827" s="8">
        <v>4.0</v>
      </c>
      <c r="AJ827" s="49">
        <v>1.0</v>
      </c>
      <c r="AK827" s="48"/>
      <c r="AL827" s="27">
        <v>0.0</v>
      </c>
      <c r="AM827" s="27">
        <v>0.0</v>
      </c>
      <c r="AN827" s="27">
        <v>0.0</v>
      </c>
      <c r="AO827" s="27">
        <v>0.0</v>
      </c>
      <c r="AP827" s="19">
        <v>0.0</v>
      </c>
      <c r="AQ827" s="19">
        <v>0.0</v>
      </c>
      <c r="AR827" s="19">
        <v>0.0</v>
      </c>
      <c r="AS827" s="19">
        <v>0.0</v>
      </c>
      <c r="AT827" s="16">
        <v>0.0</v>
      </c>
      <c r="AU827" s="16">
        <v>0.0</v>
      </c>
      <c r="AV827" s="16">
        <v>0.0</v>
      </c>
      <c r="AW827" s="16">
        <v>0.0</v>
      </c>
      <c r="AX827" s="17">
        <f t="shared" si="3"/>
        <v>0</v>
      </c>
      <c r="AY827" s="17">
        <v>0.0</v>
      </c>
      <c r="AZ827" s="17">
        <v>0.0</v>
      </c>
      <c r="BA827" s="17">
        <v>0.0</v>
      </c>
      <c r="BB827" s="17">
        <v>0.0</v>
      </c>
      <c r="BC827" s="17">
        <f t="shared" si="15"/>
        <v>0</v>
      </c>
      <c r="BD827" s="8" t="s">
        <v>76</v>
      </c>
      <c r="BE827" s="37"/>
    </row>
    <row r="828" ht="15.75" customHeight="1">
      <c r="A828" s="11">
        <v>9900085.0</v>
      </c>
      <c r="B828" s="8" t="s">
        <v>5423</v>
      </c>
      <c r="C828" s="8">
        <v>99.0</v>
      </c>
      <c r="D828" s="8" t="s">
        <v>4982</v>
      </c>
      <c r="E828" s="8">
        <v>1.0</v>
      </c>
      <c r="F828" s="8" t="s">
        <v>4982</v>
      </c>
      <c r="G828" s="8">
        <v>1.0</v>
      </c>
      <c r="H828" s="8" t="s">
        <v>4982</v>
      </c>
      <c r="I828" s="11"/>
      <c r="J828" s="11"/>
      <c r="K828" s="11" t="s">
        <v>5424</v>
      </c>
      <c r="L828" s="11" t="s">
        <v>5425</v>
      </c>
      <c r="M828" s="26" t="s">
        <v>5347</v>
      </c>
      <c r="N828" s="11">
        <f t="shared" si="1"/>
        <v>30</v>
      </c>
      <c r="O828" s="11" t="s">
        <v>1060</v>
      </c>
      <c r="P828" s="11" t="s">
        <v>1061</v>
      </c>
      <c r="Q828" s="29">
        <v>952.0</v>
      </c>
      <c r="R828" s="12">
        <f t="shared" si="10"/>
        <v>1104.32</v>
      </c>
      <c r="S828" s="8" t="s">
        <v>68</v>
      </c>
      <c r="T828" s="34" t="s">
        <v>977</v>
      </c>
      <c r="U828" s="34" t="s">
        <v>978</v>
      </c>
      <c r="V828" s="13">
        <v>45195.0</v>
      </c>
      <c r="W828" s="11" t="s">
        <v>5426</v>
      </c>
      <c r="X828" s="11"/>
      <c r="Y828" s="23"/>
      <c r="Z828" s="11"/>
      <c r="AA828" s="11"/>
      <c r="AB828" s="11"/>
      <c r="AC828" s="15"/>
      <c r="AD828" s="11"/>
      <c r="AE828" s="11"/>
      <c r="AF828" s="11" t="s">
        <v>220</v>
      </c>
      <c r="AG828" s="8">
        <f>'Disponibilidad en canales comer'!M664</f>
        <v>0</v>
      </c>
      <c r="AH828" s="8">
        <f>COUNTIF('Composición de COMBOS'!B:B,A828)</f>
        <v>0</v>
      </c>
      <c r="AI828" s="8">
        <v>4.0</v>
      </c>
      <c r="AJ828" s="49">
        <v>1.0</v>
      </c>
      <c r="AK828" s="48"/>
      <c r="AL828" s="27">
        <v>0.0</v>
      </c>
      <c r="AM828" s="27">
        <v>0.0</v>
      </c>
      <c r="AN828" s="27">
        <v>0.0</v>
      </c>
      <c r="AO828" s="27">
        <v>0.0</v>
      </c>
      <c r="AP828" s="19">
        <v>0.0</v>
      </c>
      <c r="AQ828" s="19">
        <v>0.0</v>
      </c>
      <c r="AR828" s="19">
        <v>0.0</v>
      </c>
      <c r="AS828" s="19">
        <v>0.0</v>
      </c>
      <c r="AT828" s="16">
        <v>0.0</v>
      </c>
      <c r="AU828" s="16">
        <v>0.0</v>
      </c>
      <c r="AV828" s="16">
        <v>0.0</v>
      </c>
      <c r="AW828" s="16">
        <v>0.0</v>
      </c>
      <c r="AX828" s="17">
        <f t="shared" si="3"/>
        <v>0</v>
      </c>
      <c r="AY828" s="17">
        <v>0.0</v>
      </c>
      <c r="AZ828" s="17">
        <v>0.0</v>
      </c>
      <c r="BA828" s="17">
        <v>0.0</v>
      </c>
      <c r="BB828" s="17">
        <v>0.0</v>
      </c>
      <c r="BC828" s="17">
        <f t="shared" si="15"/>
        <v>0</v>
      </c>
      <c r="BD828" s="8" t="s">
        <v>76</v>
      </c>
      <c r="BE828" s="37"/>
    </row>
    <row r="829" ht="15.75" customHeight="1">
      <c r="A829" s="11">
        <v>9900086.0</v>
      </c>
      <c r="B829" s="8" t="s">
        <v>5427</v>
      </c>
      <c r="C829" s="8">
        <v>99.0</v>
      </c>
      <c r="D829" s="8" t="s">
        <v>4982</v>
      </c>
      <c r="E829" s="8">
        <v>1.0</v>
      </c>
      <c r="F829" s="8" t="s">
        <v>4982</v>
      </c>
      <c r="G829" s="8">
        <v>1.0</v>
      </c>
      <c r="H829" s="8" t="s">
        <v>4982</v>
      </c>
      <c r="I829" s="11"/>
      <c r="J829" s="11"/>
      <c r="K829" s="11" t="s">
        <v>5428</v>
      </c>
      <c r="L829" s="11" t="s">
        <v>5429</v>
      </c>
      <c r="M829" s="26" t="s">
        <v>5347</v>
      </c>
      <c r="N829" s="11">
        <f t="shared" si="1"/>
        <v>30</v>
      </c>
      <c r="O829" s="11" t="s">
        <v>1060</v>
      </c>
      <c r="P829" s="11" t="s">
        <v>1061</v>
      </c>
      <c r="Q829" s="29">
        <v>1019.76</v>
      </c>
      <c r="R829" s="12">
        <f t="shared" si="10"/>
        <v>1182.9216</v>
      </c>
      <c r="S829" s="8" t="s">
        <v>68</v>
      </c>
      <c r="T829" s="34" t="s">
        <v>977</v>
      </c>
      <c r="U829" s="34" t="s">
        <v>978</v>
      </c>
      <c r="V829" s="13">
        <v>45174.0</v>
      </c>
      <c r="W829" s="11" t="s">
        <v>5426</v>
      </c>
      <c r="X829" s="11"/>
      <c r="Y829" s="23"/>
      <c r="Z829" s="11"/>
      <c r="AA829" s="11"/>
      <c r="AB829" s="11"/>
      <c r="AC829" s="15"/>
      <c r="AD829" s="11"/>
      <c r="AE829" s="11"/>
      <c r="AF829" s="11" t="s">
        <v>220</v>
      </c>
      <c r="AG829" s="8">
        <f>'Disponibilidad en canales comer'!M665</f>
        <v>0</v>
      </c>
      <c r="AH829" s="8">
        <f>COUNTIF('Composición de COMBOS'!B:B,A829)</f>
        <v>0</v>
      </c>
      <c r="AI829" s="8">
        <v>4.0</v>
      </c>
      <c r="AJ829" s="49">
        <v>1.0</v>
      </c>
      <c r="AK829" s="48"/>
      <c r="AL829" s="27">
        <v>0.0</v>
      </c>
      <c r="AM829" s="27">
        <v>0.0</v>
      </c>
      <c r="AN829" s="27">
        <v>0.0</v>
      </c>
      <c r="AO829" s="27">
        <v>0.0</v>
      </c>
      <c r="AP829" s="19">
        <v>0.0</v>
      </c>
      <c r="AQ829" s="19">
        <v>0.0</v>
      </c>
      <c r="AR829" s="19">
        <v>0.0</v>
      </c>
      <c r="AS829" s="19">
        <v>0.0</v>
      </c>
      <c r="AT829" s="16">
        <v>0.0</v>
      </c>
      <c r="AU829" s="16">
        <v>0.0</v>
      </c>
      <c r="AV829" s="16">
        <v>0.0</v>
      </c>
      <c r="AW829" s="16">
        <v>0.0</v>
      </c>
      <c r="AX829" s="17">
        <f t="shared" si="3"/>
        <v>0</v>
      </c>
      <c r="AY829" s="17">
        <v>0.0</v>
      </c>
      <c r="AZ829" s="17">
        <v>0.0</v>
      </c>
      <c r="BA829" s="17">
        <v>0.0</v>
      </c>
      <c r="BB829" s="17">
        <v>0.0</v>
      </c>
      <c r="BC829" s="17">
        <f t="shared" si="15"/>
        <v>0</v>
      </c>
      <c r="BD829" s="8" t="s">
        <v>76</v>
      </c>
      <c r="BE829" s="37"/>
    </row>
    <row r="830" ht="15.75" customHeight="1">
      <c r="A830" s="11">
        <v>9900087.0</v>
      </c>
      <c r="B830" s="8" t="s">
        <v>5430</v>
      </c>
      <c r="C830" s="8">
        <v>99.0</v>
      </c>
      <c r="D830" s="8" t="s">
        <v>4982</v>
      </c>
      <c r="E830" s="8">
        <v>1.0</v>
      </c>
      <c r="F830" s="8" t="s">
        <v>4982</v>
      </c>
      <c r="G830" s="8">
        <v>1.0</v>
      </c>
      <c r="H830" s="8" t="s">
        <v>4982</v>
      </c>
      <c r="I830" s="11">
        <v>3386.0</v>
      </c>
      <c r="J830" s="25"/>
      <c r="K830" s="11">
        <v>3386.0</v>
      </c>
      <c r="L830" s="11" t="s">
        <v>5431</v>
      </c>
      <c r="M830" s="26" t="s">
        <v>5432</v>
      </c>
      <c r="N830" s="11">
        <f t="shared" si="1"/>
        <v>21</v>
      </c>
      <c r="O830" s="11" t="s">
        <v>4593</v>
      </c>
      <c r="P830" s="11" t="s">
        <v>4594</v>
      </c>
      <c r="Q830" s="29">
        <v>1718.0</v>
      </c>
      <c r="R830" s="12">
        <f t="shared" si="10"/>
        <v>1992.88</v>
      </c>
      <c r="S830" s="8" t="s">
        <v>68</v>
      </c>
      <c r="T830" s="9" t="s">
        <v>4159</v>
      </c>
      <c r="U830" s="9" t="s">
        <v>4160</v>
      </c>
      <c r="V830" s="13">
        <v>45265.0</v>
      </c>
      <c r="W830" s="11" t="s">
        <v>5433</v>
      </c>
      <c r="X830" s="11"/>
      <c r="Y830" s="23"/>
      <c r="Z830" s="11"/>
      <c r="AA830" s="11" t="s">
        <v>5433</v>
      </c>
      <c r="AB830" s="11"/>
      <c r="AC830" s="15" t="s">
        <v>5433</v>
      </c>
      <c r="AD830" s="11"/>
      <c r="AE830" s="11"/>
      <c r="AF830" s="11" t="s">
        <v>4647</v>
      </c>
      <c r="AG830" s="8">
        <f>'Disponibilidad en canales comer'!M666</f>
        <v>2</v>
      </c>
      <c r="AH830" s="8">
        <f>COUNTIF('Composición de COMBOS'!B:B,A830)</f>
        <v>0</v>
      </c>
      <c r="AI830" s="8">
        <v>1.0</v>
      </c>
      <c r="AJ830" s="8">
        <v>2.0</v>
      </c>
      <c r="AK830" s="11"/>
      <c r="AL830" s="27">
        <v>0.0</v>
      </c>
      <c r="AM830" s="27">
        <v>0.0</v>
      </c>
      <c r="AN830" s="27">
        <v>0.0</v>
      </c>
      <c r="AO830" s="27">
        <v>0.0</v>
      </c>
      <c r="AP830" s="19">
        <v>0.0</v>
      </c>
      <c r="AQ830" s="19">
        <v>0.0</v>
      </c>
      <c r="AR830" s="19">
        <v>0.0</v>
      </c>
      <c r="AS830" s="19">
        <v>0.0</v>
      </c>
      <c r="AT830" s="42">
        <v>6.1</v>
      </c>
      <c r="AU830" s="42">
        <v>68.5</v>
      </c>
      <c r="AV830" s="42">
        <v>17.0</v>
      </c>
      <c r="AW830" s="42">
        <v>54.5</v>
      </c>
      <c r="AX830" s="17">
        <f t="shared" si="3"/>
        <v>12.69305</v>
      </c>
      <c r="AY830" s="17">
        <v>0.0</v>
      </c>
      <c r="AZ830" s="17">
        <v>0.0</v>
      </c>
      <c r="BA830" s="17">
        <v>0.0</v>
      </c>
      <c r="BB830" s="17">
        <v>0.0</v>
      </c>
      <c r="BC830" s="17">
        <f t="shared" si="15"/>
        <v>0</v>
      </c>
      <c r="BD830" s="8" t="s">
        <v>76</v>
      </c>
      <c r="BE830" s="28" t="s">
        <v>5434</v>
      </c>
    </row>
    <row r="831" ht="15.75" customHeight="1">
      <c r="A831" s="11">
        <v>9900088.0</v>
      </c>
      <c r="B831" s="8" t="s">
        <v>5435</v>
      </c>
      <c r="C831" s="8">
        <v>99.0</v>
      </c>
      <c r="D831" s="8" t="s">
        <v>4982</v>
      </c>
      <c r="E831" s="8">
        <v>1.0</v>
      </c>
      <c r="F831" s="8" t="s">
        <v>4982</v>
      </c>
      <c r="G831" s="8">
        <v>1.0</v>
      </c>
      <c r="H831" s="8" t="s">
        <v>4982</v>
      </c>
      <c r="I831" s="11"/>
      <c r="J831" s="25"/>
      <c r="K831" s="11"/>
      <c r="L831" s="11" t="s">
        <v>5436</v>
      </c>
      <c r="M831" s="26" t="s">
        <v>5437</v>
      </c>
      <c r="N831" s="11">
        <f t="shared" si="1"/>
        <v>30</v>
      </c>
      <c r="O831" s="11" t="s">
        <v>248</v>
      </c>
      <c r="P831" s="11" t="s">
        <v>249</v>
      </c>
      <c r="Q831" s="29">
        <v>1535.24</v>
      </c>
      <c r="R831" s="12">
        <f t="shared" si="10"/>
        <v>1780.8784</v>
      </c>
      <c r="S831" s="8" t="s">
        <v>68</v>
      </c>
      <c r="T831" s="9" t="s">
        <v>250</v>
      </c>
      <c r="U831" s="9" t="s">
        <v>251</v>
      </c>
      <c r="V831" s="13">
        <v>45224.0</v>
      </c>
      <c r="W831" s="11" t="s">
        <v>5436</v>
      </c>
      <c r="X831" s="11"/>
      <c r="Y831" s="23"/>
      <c r="Z831" s="11"/>
      <c r="AA831" s="11"/>
      <c r="AB831" s="11"/>
      <c r="AC831" s="15"/>
      <c r="AD831" s="11"/>
      <c r="AE831" s="11"/>
      <c r="AF831" s="11" t="s">
        <v>220</v>
      </c>
      <c r="AG831" s="8">
        <f>'Disponibilidad en canales comer'!M667</f>
        <v>0</v>
      </c>
      <c r="AH831" s="8">
        <f>COUNTIF('Composición de COMBOS'!B:B,A831)</f>
        <v>0</v>
      </c>
      <c r="AI831" s="8">
        <v>2.0</v>
      </c>
      <c r="AJ831" s="49">
        <v>2.0</v>
      </c>
      <c r="AK831" s="48"/>
      <c r="AL831" s="27">
        <v>0.0</v>
      </c>
      <c r="AM831" s="27">
        <v>0.0</v>
      </c>
      <c r="AN831" s="27">
        <v>0.0</v>
      </c>
      <c r="AO831" s="27">
        <v>0.0</v>
      </c>
      <c r="AP831" s="19">
        <v>0.0</v>
      </c>
      <c r="AQ831" s="19">
        <v>0.0</v>
      </c>
      <c r="AR831" s="19">
        <v>0.0</v>
      </c>
      <c r="AS831" s="19">
        <v>0.0</v>
      </c>
      <c r="AT831" s="16">
        <v>0.0</v>
      </c>
      <c r="AU831" s="16">
        <v>0.0</v>
      </c>
      <c r="AV831" s="16">
        <v>0.0</v>
      </c>
      <c r="AW831" s="16">
        <v>0.0</v>
      </c>
      <c r="AX831" s="17">
        <f t="shared" si="3"/>
        <v>0</v>
      </c>
      <c r="AY831" s="17">
        <v>0.0</v>
      </c>
      <c r="AZ831" s="17">
        <v>0.0</v>
      </c>
      <c r="BA831" s="17">
        <v>0.0</v>
      </c>
      <c r="BB831" s="17">
        <v>0.0</v>
      </c>
      <c r="BC831" s="17">
        <f t="shared" si="15"/>
        <v>0</v>
      </c>
      <c r="BD831" s="8" t="s">
        <v>76</v>
      </c>
      <c r="BE831" s="22" t="s">
        <v>5438</v>
      </c>
    </row>
    <row r="832" ht="15.75" customHeight="1">
      <c r="A832" s="11">
        <v>9900089.0</v>
      </c>
      <c r="B832" s="8"/>
      <c r="C832" s="8">
        <v>99.0</v>
      </c>
      <c r="D832" s="8" t="s">
        <v>4982</v>
      </c>
      <c r="E832" s="8">
        <v>1.0</v>
      </c>
      <c r="F832" s="8" t="s">
        <v>4982</v>
      </c>
      <c r="G832" s="8">
        <v>1.0</v>
      </c>
      <c r="H832" s="8" t="s">
        <v>4982</v>
      </c>
      <c r="I832" s="11"/>
      <c r="J832" s="25" t="s">
        <v>5439</v>
      </c>
      <c r="K832" s="44" t="s">
        <v>885</v>
      </c>
      <c r="L832" s="11" t="s">
        <v>5440</v>
      </c>
      <c r="M832" s="26" t="s">
        <v>5441</v>
      </c>
      <c r="N832" s="11">
        <f t="shared" si="1"/>
        <v>28</v>
      </c>
      <c r="O832" s="11" t="s">
        <v>532</v>
      </c>
      <c r="P832" s="11" t="s">
        <v>67</v>
      </c>
      <c r="Q832" s="29">
        <v>626.32</v>
      </c>
      <c r="R832" s="12">
        <f t="shared" si="10"/>
        <v>726.5312</v>
      </c>
      <c r="S832" s="8" t="s">
        <v>238</v>
      </c>
      <c r="T832" s="9" t="s">
        <v>625</v>
      </c>
      <c r="U832" s="9" t="s">
        <v>626</v>
      </c>
      <c r="V832" s="13">
        <v>45401.0</v>
      </c>
      <c r="W832" s="11" t="s">
        <v>5442</v>
      </c>
      <c r="X832" s="11"/>
      <c r="Y832" s="14" t="s">
        <v>5443</v>
      </c>
      <c r="Z832" s="11" t="s">
        <v>5444</v>
      </c>
      <c r="AA832" s="11" t="s">
        <v>5442</v>
      </c>
      <c r="AB832" s="24" t="s">
        <v>934</v>
      </c>
      <c r="AC832" s="15" t="s">
        <v>5445</v>
      </c>
      <c r="AD832" s="24" t="s">
        <v>5442</v>
      </c>
      <c r="AE832" s="24"/>
      <c r="AF832" s="11" t="s">
        <v>5446</v>
      </c>
      <c r="AG832" s="8">
        <f>'Disponibilidad en canales comer'!M668</f>
        <v>6</v>
      </c>
      <c r="AH832" s="8">
        <f>COUNTIF('Composición de COMBOS'!B:B,A832)</f>
        <v>0</v>
      </c>
      <c r="AI832" s="8">
        <v>1.0</v>
      </c>
      <c r="AJ832" s="49">
        <v>1.0</v>
      </c>
      <c r="AK832" s="48"/>
      <c r="AL832" s="27">
        <v>0.0</v>
      </c>
      <c r="AM832" s="27">
        <v>0.0</v>
      </c>
      <c r="AN832" s="27">
        <v>0.0</v>
      </c>
      <c r="AO832" s="27">
        <v>0.0</v>
      </c>
      <c r="AP832" s="19">
        <v>0.0</v>
      </c>
      <c r="AQ832" s="19">
        <v>0.0</v>
      </c>
      <c r="AR832" s="19">
        <v>0.0</v>
      </c>
      <c r="AS832" s="19">
        <v>0.0</v>
      </c>
      <c r="AT832" s="16">
        <v>19.2</v>
      </c>
      <c r="AU832" s="16">
        <v>19.0</v>
      </c>
      <c r="AV832" s="16">
        <v>63.0</v>
      </c>
      <c r="AW832" s="16">
        <v>66.0</v>
      </c>
      <c r="AX832" s="17">
        <f t="shared" si="3"/>
        <v>15.8004</v>
      </c>
      <c r="AY832" s="17">
        <v>0.0</v>
      </c>
      <c r="AZ832" s="17">
        <v>0.0</v>
      </c>
      <c r="BA832" s="17">
        <v>0.0</v>
      </c>
      <c r="BB832" s="17">
        <v>0.0</v>
      </c>
      <c r="BC832" s="17">
        <f t="shared" si="15"/>
        <v>0</v>
      </c>
      <c r="BD832" s="8" t="s">
        <v>76</v>
      </c>
      <c r="BE832" s="31" t="s">
        <v>5447</v>
      </c>
    </row>
    <row r="833" ht="15.75" customHeight="1">
      <c r="A833" s="11">
        <v>9900090.0</v>
      </c>
      <c r="B833" s="8"/>
      <c r="C833" s="8">
        <v>99.0</v>
      </c>
      <c r="D833" s="8" t="s">
        <v>4982</v>
      </c>
      <c r="E833" s="8">
        <v>1.0</v>
      </c>
      <c r="F833" s="8" t="s">
        <v>4982</v>
      </c>
      <c r="G833" s="8">
        <v>1.0</v>
      </c>
      <c r="H833" s="8" t="s">
        <v>4982</v>
      </c>
      <c r="I833" s="11"/>
      <c r="J833" s="25"/>
      <c r="K833" s="11"/>
      <c r="L833" s="11" t="s">
        <v>5448</v>
      </c>
      <c r="M833" s="26" t="s">
        <v>5449</v>
      </c>
      <c r="N833" s="11">
        <f t="shared" si="1"/>
        <v>30</v>
      </c>
      <c r="O833" s="11" t="s">
        <v>3274</v>
      </c>
      <c r="P833" s="11" t="s">
        <v>3280</v>
      </c>
      <c r="Q833" s="29">
        <v>1450.0</v>
      </c>
      <c r="R833" s="12">
        <f t="shared" si="10"/>
        <v>1682</v>
      </c>
      <c r="S833" s="8" t="s">
        <v>68</v>
      </c>
      <c r="T833" s="9" t="s">
        <v>3320</v>
      </c>
      <c r="U833" s="9" t="s">
        <v>3321</v>
      </c>
      <c r="V833" s="13">
        <v>45412.0</v>
      </c>
      <c r="W833" s="11" t="s">
        <v>5450</v>
      </c>
      <c r="X833" s="11"/>
      <c r="Y833" s="23"/>
      <c r="Z833" s="11"/>
      <c r="AA833" s="11" t="s">
        <v>5448</v>
      </c>
      <c r="AB833" s="11"/>
      <c r="AC833" s="15" t="s">
        <v>5451</v>
      </c>
      <c r="AD833" s="11"/>
      <c r="AE833" s="11"/>
      <c r="AF833" s="11" t="s">
        <v>5452</v>
      </c>
      <c r="AG833" s="8">
        <f>'Disponibilidad en canales comer'!M669</f>
        <v>2</v>
      </c>
      <c r="AH833" s="8">
        <f>COUNTIF('Composición de COMBOS'!B:B,A833)</f>
        <v>0</v>
      </c>
      <c r="AI833" s="8">
        <v>1.0</v>
      </c>
      <c r="AJ833" s="49">
        <v>1.0</v>
      </c>
      <c r="AK833" s="48"/>
      <c r="AL833" s="27">
        <v>0.0</v>
      </c>
      <c r="AM833" s="27">
        <v>0.0</v>
      </c>
      <c r="AN833" s="27">
        <v>0.0</v>
      </c>
      <c r="AO833" s="27">
        <v>0.0</v>
      </c>
      <c r="AP833" s="19">
        <v>0.0</v>
      </c>
      <c r="AQ833" s="19">
        <v>0.0</v>
      </c>
      <c r="AR833" s="19">
        <v>0.0</v>
      </c>
      <c r="AS833" s="19">
        <v>0.0</v>
      </c>
      <c r="AT833" s="16">
        <v>10.8</v>
      </c>
      <c r="AU833" s="16">
        <v>50.0</v>
      </c>
      <c r="AV833" s="16">
        <v>45.0</v>
      </c>
      <c r="AW833" s="16">
        <v>50.0</v>
      </c>
      <c r="AX833" s="17">
        <f t="shared" si="3"/>
        <v>22.5</v>
      </c>
      <c r="AY833" s="17">
        <v>0.0</v>
      </c>
      <c r="AZ833" s="17">
        <v>0.0</v>
      </c>
      <c r="BA833" s="17">
        <v>0.0</v>
      </c>
      <c r="BB833" s="17">
        <v>0.0</v>
      </c>
      <c r="BC833" s="17">
        <f t="shared" si="15"/>
        <v>0</v>
      </c>
      <c r="BD833" s="8" t="s">
        <v>76</v>
      </c>
      <c r="BE833" s="37"/>
    </row>
    <row r="834" ht="15.75" customHeight="1">
      <c r="A834" s="11">
        <v>9900091.0</v>
      </c>
      <c r="B834" s="8"/>
      <c r="C834" s="8">
        <v>99.0</v>
      </c>
      <c r="D834" s="8" t="s">
        <v>4982</v>
      </c>
      <c r="E834" s="8">
        <v>1.0</v>
      </c>
      <c r="F834" s="8" t="s">
        <v>4982</v>
      </c>
      <c r="G834" s="8">
        <v>1.0</v>
      </c>
      <c r="H834" s="8" t="s">
        <v>4982</v>
      </c>
      <c r="I834" s="11"/>
      <c r="J834" s="25"/>
      <c r="K834" s="11" t="s">
        <v>5453</v>
      </c>
      <c r="L834" s="11" t="s">
        <v>5454</v>
      </c>
      <c r="M834" s="26" t="s">
        <v>5455</v>
      </c>
      <c r="N834" s="11">
        <f t="shared" si="1"/>
        <v>30</v>
      </c>
      <c r="O834" s="11" t="s">
        <v>1060</v>
      </c>
      <c r="P834" s="11" t="s">
        <v>1061</v>
      </c>
      <c r="Q834" s="29">
        <v>1497.45</v>
      </c>
      <c r="R834" s="12">
        <f t="shared" si="10"/>
        <v>1737.042</v>
      </c>
      <c r="S834" s="8" t="s">
        <v>68</v>
      </c>
      <c r="T834" s="34" t="s">
        <v>977</v>
      </c>
      <c r="U834" s="34" t="s">
        <v>978</v>
      </c>
      <c r="V834" s="13">
        <v>45414.0</v>
      </c>
      <c r="W834" s="11" t="s">
        <v>5456</v>
      </c>
      <c r="X834" s="11"/>
      <c r="Y834" s="23"/>
      <c r="Z834" s="11"/>
      <c r="AA834" s="11"/>
      <c r="AB834" s="11"/>
      <c r="AC834" s="15" t="s">
        <v>5456</v>
      </c>
      <c r="AD834" s="11"/>
      <c r="AE834" s="11"/>
      <c r="AF834" s="11" t="s">
        <v>5457</v>
      </c>
      <c r="AG834" s="8">
        <f>'Disponibilidad en canales comer'!M670</f>
        <v>1</v>
      </c>
      <c r="AH834" s="8">
        <f>COUNTIF('Composición de COMBOS'!B:B,A834)</f>
        <v>0</v>
      </c>
      <c r="AI834" s="8">
        <v>4.0</v>
      </c>
      <c r="AJ834" s="49">
        <v>1.0</v>
      </c>
      <c r="AK834" s="48"/>
      <c r="AL834" s="27">
        <v>0.0</v>
      </c>
      <c r="AM834" s="27">
        <v>0.0</v>
      </c>
      <c r="AN834" s="27">
        <v>0.0</v>
      </c>
      <c r="AO834" s="27">
        <v>0.0</v>
      </c>
      <c r="AP834" s="19">
        <v>0.0</v>
      </c>
      <c r="AQ834" s="19">
        <v>0.0</v>
      </c>
      <c r="AR834" s="19">
        <v>0.0</v>
      </c>
      <c r="AS834" s="19">
        <v>0.0</v>
      </c>
      <c r="AT834" s="16">
        <v>15.0</v>
      </c>
      <c r="AU834" s="16">
        <v>62.0</v>
      </c>
      <c r="AV834" s="16">
        <v>49.0</v>
      </c>
      <c r="AW834" s="16">
        <v>57.0</v>
      </c>
      <c r="AX834" s="17">
        <f t="shared" si="3"/>
        <v>34.6332</v>
      </c>
      <c r="AY834" s="17">
        <v>0.0</v>
      </c>
      <c r="AZ834" s="17">
        <v>0.0</v>
      </c>
      <c r="BA834" s="17">
        <v>0.0</v>
      </c>
      <c r="BB834" s="17">
        <v>0.0</v>
      </c>
      <c r="BC834" s="17">
        <f t="shared" si="15"/>
        <v>0</v>
      </c>
      <c r="BD834" s="8" t="s">
        <v>76</v>
      </c>
      <c r="BE834" s="28" t="s">
        <v>5458</v>
      </c>
    </row>
    <row r="835" ht="15.75" customHeight="1">
      <c r="A835" s="11">
        <v>9900092.0</v>
      </c>
      <c r="B835" s="8"/>
      <c r="C835" s="8">
        <v>99.0</v>
      </c>
      <c r="D835" s="8" t="s">
        <v>4982</v>
      </c>
      <c r="E835" s="8">
        <v>1.0</v>
      </c>
      <c r="F835" s="8" t="s">
        <v>4982</v>
      </c>
      <c r="G835" s="8">
        <v>1.0</v>
      </c>
      <c r="H835" s="8" t="s">
        <v>4982</v>
      </c>
      <c r="I835" s="11"/>
      <c r="J835" s="25"/>
      <c r="K835" s="11" t="s">
        <v>5459</v>
      </c>
      <c r="L835" s="11" t="s">
        <v>5460</v>
      </c>
      <c r="M835" s="26" t="s">
        <v>5461</v>
      </c>
      <c r="N835" s="11">
        <f t="shared" si="1"/>
        <v>30</v>
      </c>
      <c r="O835" s="11" t="s">
        <v>1060</v>
      </c>
      <c r="P835" s="11" t="s">
        <v>1061</v>
      </c>
      <c r="Q835" s="29">
        <v>4587.45</v>
      </c>
      <c r="R835" s="12">
        <f t="shared" si="10"/>
        <v>5321.442</v>
      </c>
      <c r="S835" s="8" t="s">
        <v>68</v>
      </c>
      <c r="T835" s="34" t="s">
        <v>977</v>
      </c>
      <c r="U835" s="34" t="s">
        <v>978</v>
      </c>
      <c r="V835" s="13">
        <v>45414.0</v>
      </c>
      <c r="W835" s="11" t="s">
        <v>5462</v>
      </c>
      <c r="X835" s="11"/>
      <c r="Y835" s="23"/>
      <c r="Z835" s="11"/>
      <c r="AA835" s="11"/>
      <c r="AB835" s="11"/>
      <c r="AC835" s="15"/>
      <c r="AD835" s="11"/>
      <c r="AE835" s="11"/>
      <c r="AF835" s="11" t="s">
        <v>5463</v>
      </c>
      <c r="AG835" s="8">
        <f>'Disponibilidad en canales comer'!M671</f>
        <v>0</v>
      </c>
      <c r="AH835" s="8">
        <f>COUNTIF('Composición de COMBOS'!B:B,A835)</f>
        <v>0</v>
      </c>
      <c r="AI835" s="8">
        <v>4.0</v>
      </c>
      <c r="AJ835" s="49">
        <v>2.0</v>
      </c>
      <c r="AK835" s="48"/>
      <c r="AL835" s="27">
        <v>0.0</v>
      </c>
      <c r="AM835" s="27">
        <v>0.0</v>
      </c>
      <c r="AN835" s="27">
        <v>0.0</v>
      </c>
      <c r="AO835" s="27">
        <v>0.0</v>
      </c>
      <c r="AP835" s="19">
        <v>0.0</v>
      </c>
      <c r="AQ835" s="19">
        <v>0.0</v>
      </c>
      <c r="AR835" s="19">
        <v>0.0</v>
      </c>
      <c r="AS835" s="19">
        <v>0.0</v>
      </c>
      <c r="AT835" s="16">
        <v>15.0</v>
      </c>
      <c r="AU835" s="16">
        <v>62.0</v>
      </c>
      <c r="AV835" s="16">
        <v>49.0</v>
      </c>
      <c r="AW835" s="16">
        <v>57.0</v>
      </c>
      <c r="AX835" s="17">
        <f t="shared" si="3"/>
        <v>34.6332</v>
      </c>
      <c r="AY835" s="17">
        <v>0.0</v>
      </c>
      <c r="AZ835" s="17">
        <v>0.0</v>
      </c>
      <c r="BA835" s="17">
        <v>0.0</v>
      </c>
      <c r="BB835" s="17">
        <v>0.0</v>
      </c>
      <c r="BC835" s="17">
        <f t="shared" si="15"/>
        <v>0</v>
      </c>
      <c r="BD835" s="8" t="s">
        <v>76</v>
      </c>
      <c r="BE835" s="22" t="s">
        <v>5464</v>
      </c>
    </row>
    <row r="836" ht="15.75" customHeight="1">
      <c r="A836" s="11">
        <v>9900094.0</v>
      </c>
      <c r="B836" s="8"/>
      <c r="C836" s="8">
        <v>99.0</v>
      </c>
      <c r="D836" s="8" t="s">
        <v>4982</v>
      </c>
      <c r="E836" s="8">
        <v>1.0</v>
      </c>
      <c r="F836" s="8" t="s">
        <v>4982</v>
      </c>
      <c r="G836" s="8">
        <v>1.0</v>
      </c>
      <c r="H836" s="8" t="s">
        <v>4982</v>
      </c>
      <c r="I836" s="11"/>
      <c r="J836" s="25"/>
      <c r="K836" s="11" t="s">
        <v>5465</v>
      </c>
      <c r="L836" s="11" t="s">
        <v>5466</v>
      </c>
      <c r="M836" s="26" t="s">
        <v>5467</v>
      </c>
      <c r="N836" s="11">
        <f t="shared" si="1"/>
        <v>30</v>
      </c>
      <c r="O836" s="11" t="s">
        <v>1060</v>
      </c>
      <c r="P836" s="11" t="s">
        <v>1061</v>
      </c>
      <c r="Q836" s="29">
        <v>2833.48</v>
      </c>
      <c r="R836" s="12">
        <f t="shared" si="10"/>
        <v>3286.8368</v>
      </c>
      <c r="S836" s="8" t="s">
        <v>68</v>
      </c>
      <c r="T836" s="34" t="s">
        <v>977</v>
      </c>
      <c r="U836" s="34" t="s">
        <v>978</v>
      </c>
      <c r="V836" s="13">
        <v>45414.0</v>
      </c>
      <c r="W836" s="11" t="s">
        <v>5468</v>
      </c>
      <c r="X836" s="11"/>
      <c r="Y836" s="23"/>
      <c r="Z836" s="11"/>
      <c r="AA836" s="11"/>
      <c r="AB836" s="11"/>
      <c r="AC836" s="15"/>
      <c r="AD836" s="11"/>
      <c r="AE836" s="11"/>
      <c r="AF836" s="11" t="s">
        <v>5469</v>
      </c>
      <c r="AG836" s="8">
        <f>'Disponibilidad en canales comer'!M673</f>
        <v>0</v>
      </c>
      <c r="AH836" s="8">
        <f>COUNTIF('Composición de COMBOS'!B:B,A836)</f>
        <v>0</v>
      </c>
      <c r="AI836" s="8">
        <v>5.0</v>
      </c>
      <c r="AJ836" s="49">
        <v>2.0</v>
      </c>
      <c r="AK836" s="48"/>
      <c r="AL836" s="27">
        <v>0.0</v>
      </c>
      <c r="AM836" s="27">
        <v>0.0</v>
      </c>
      <c r="AN836" s="27">
        <v>0.0</v>
      </c>
      <c r="AO836" s="27">
        <v>0.0</v>
      </c>
      <c r="AP836" s="19">
        <v>0.0</v>
      </c>
      <c r="AQ836" s="19">
        <v>0.0</v>
      </c>
      <c r="AR836" s="19">
        <v>0.0</v>
      </c>
      <c r="AS836" s="19">
        <v>0.0</v>
      </c>
      <c r="AT836" s="16">
        <v>15.0</v>
      </c>
      <c r="AU836" s="16">
        <v>62.0</v>
      </c>
      <c r="AV836" s="16">
        <v>49.0</v>
      </c>
      <c r="AW836" s="16">
        <v>57.0</v>
      </c>
      <c r="AX836" s="17">
        <f t="shared" si="3"/>
        <v>34.6332</v>
      </c>
      <c r="AY836" s="17">
        <v>0.0</v>
      </c>
      <c r="AZ836" s="17">
        <v>0.0</v>
      </c>
      <c r="BA836" s="17">
        <v>0.0</v>
      </c>
      <c r="BB836" s="17">
        <v>0.0</v>
      </c>
      <c r="BC836" s="17">
        <f t="shared" si="15"/>
        <v>0</v>
      </c>
      <c r="BD836" s="8" t="s">
        <v>76</v>
      </c>
      <c r="BE836" s="22" t="s">
        <v>5470</v>
      </c>
    </row>
    <row r="837" ht="15.75" customHeight="1">
      <c r="A837" s="11">
        <v>9900095.0</v>
      </c>
      <c r="B837" s="8"/>
      <c r="C837" s="8">
        <v>99.0</v>
      </c>
      <c r="D837" s="8" t="s">
        <v>4982</v>
      </c>
      <c r="E837" s="8">
        <v>1.0</v>
      </c>
      <c r="F837" s="8" t="s">
        <v>4982</v>
      </c>
      <c r="G837" s="8">
        <v>1.0</v>
      </c>
      <c r="H837" s="8" t="s">
        <v>4982</v>
      </c>
      <c r="I837" s="11"/>
      <c r="J837" s="25"/>
      <c r="K837" s="11" t="s">
        <v>5471</v>
      </c>
      <c r="L837" s="11" t="s">
        <v>5472</v>
      </c>
      <c r="M837" s="26" t="s">
        <v>5473</v>
      </c>
      <c r="N837" s="11">
        <f t="shared" si="1"/>
        <v>24</v>
      </c>
      <c r="O837" s="11" t="s">
        <v>1060</v>
      </c>
      <c r="P837" s="11" t="s">
        <v>1061</v>
      </c>
      <c r="Q837" s="29">
        <v>1088.51</v>
      </c>
      <c r="R837" s="12">
        <f t="shared" si="10"/>
        <v>1262.6716</v>
      </c>
      <c r="S837" s="8" t="s">
        <v>68</v>
      </c>
      <c r="T837" s="34" t="s">
        <v>977</v>
      </c>
      <c r="U837" s="34" t="s">
        <v>978</v>
      </c>
      <c r="V837" s="13">
        <v>45414.0</v>
      </c>
      <c r="W837" s="11" t="s">
        <v>5474</v>
      </c>
      <c r="X837" s="11"/>
      <c r="Y837" s="23"/>
      <c r="Z837" s="11"/>
      <c r="AA837" s="11"/>
      <c r="AB837" s="11"/>
      <c r="AC837" s="15"/>
      <c r="AD837" s="11"/>
      <c r="AE837" s="11"/>
      <c r="AF837" s="11" t="s">
        <v>5475</v>
      </c>
      <c r="AG837" s="8">
        <f>'Disponibilidad en canales comer'!M674</f>
        <v>0</v>
      </c>
      <c r="AH837" s="8">
        <f>COUNTIF('Composición de COMBOS'!B:B,A837)</f>
        <v>0</v>
      </c>
      <c r="AI837" s="8">
        <v>4.0</v>
      </c>
      <c r="AJ837" s="49">
        <v>1.0</v>
      </c>
      <c r="AK837" s="48"/>
      <c r="AL837" s="27">
        <v>0.0</v>
      </c>
      <c r="AM837" s="27">
        <v>0.0</v>
      </c>
      <c r="AN837" s="27">
        <v>0.0</v>
      </c>
      <c r="AO837" s="27">
        <v>0.0</v>
      </c>
      <c r="AP837" s="19">
        <v>0.0</v>
      </c>
      <c r="AQ837" s="19">
        <v>0.0</v>
      </c>
      <c r="AR837" s="19">
        <v>0.0</v>
      </c>
      <c r="AS837" s="19">
        <v>0.0</v>
      </c>
      <c r="AT837" s="16">
        <v>15.0</v>
      </c>
      <c r="AU837" s="16">
        <v>62.0</v>
      </c>
      <c r="AV837" s="16">
        <v>49.0</v>
      </c>
      <c r="AW837" s="16">
        <v>57.0</v>
      </c>
      <c r="AX837" s="17">
        <f t="shared" si="3"/>
        <v>34.6332</v>
      </c>
      <c r="AY837" s="17">
        <v>0.0</v>
      </c>
      <c r="AZ837" s="17">
        <v>0.0</v>
      </c>
      <c r="BA837" s="17">
        <v>0.0</v>
      </c>
      <c r="BB837" s="17">
        <v>0.0</v>
      </c>
      <c r="BC837" s="17">
        <f t="shared" si="15"/>
        <v>0</v>
      </c>
      <c r="BD837" s="8" t="s">
        <v>76</v>
      </c>
      <c r="BE837" s="22" t="s">
        <v>5476</v>
      </c>
    </row>
    <row r="838" ht="15.75" customHeight="1">
      <c r="A838" s="11">
        <v>9900096.0</v>
      </c>
      <c r="B838" s="8"/>
      <c r="C838" s="8">
        <v>99.0</v>
      </c>
      <c r="D838" s="8" t="s">
        <v>4982</v>
      </c>
      <c r="E838" s="8">
        <v>1.0</v>
      </c>
      <c r="F838" s="8" t="s">
        <v>4982</v>
      </c>
      <c r="G838" s="8">
        <v>1.0</v>
      </c>
      <c r="H838" s="8" t="s">
        <v>4982</v>
      </c>
      <c r="I838" s="11"/>
      <c r="J838" s="25"/>
      <c r="K838" s="11" t="s">
        <v>5477</v>
      </c>
      <c r="L838" s="11" t="s">
        <v>5478</v>
      </c>
      <c r="M838" s="26" t="s">
        <v>5479</v>
      </c>
      <c r="N838" s="11">
        <f t="shared" si="1"/>
        <v>30</v>
      </c>
      <c r="O838" s="11" t="s">
        <v>1060</v>
      </c>
      <c r="P838" s="11" t="s">
        <v>1061</v>
      </c>
      <c r="Q838" s="29">
        <v>3238.51</v>
      </c>
      <c r="R838" s="12">
        <f t="shared" si="10"/>
        <v>3756.6716</v>
      </c>
      <c r="S838" s="8" t="s">
        <v>68</v>
      </c>
      <c r="T838" s="34" t="s">
        <v>977</v>
      </c>
      <c r="U838" s="34" t="s">
        <v>978</v>
      </c>
      <c r="V838" s="13">
        <v>45414.0</v>
      </c>
      <c r="W838" s="11" t="s">
        <v>5480</v>
      </c>
      <c r="X838" s="11"/>
      <c r="Y838" s="23"/>
      <c r="Z838" s="11"/>
      <c r="AA838" s="11"/>
      <c r="AB838" s="11"/>
      <c r="AC838" s="15"/>
      <c r="AD838" s="11"/>
      <c r="AE838" s="11"/>
      <c r="AF838" s="11" t="s">
        <v>5481</v>
      </c>
      <c r="AG838" s="8">
        <f>'Disponibilidad en canales comer'!M675</f>
        <v>0</v>
      </c>
      <c r="AH838" s="8">
        <f>COUNTIF('Composición de COMBOS'!B:B,A838)</f>
        <v>0</v>
      </c>
      <c r="AI838" s="8">
        <v>5.0</v>
      </c>
      <c r="AJ838" s="49">
        <v>2.0</v>
      </c>
      <c r="AK838" s="48"/>
      <c r="AL838" s="27">
        <v>0.0</v>
      </c>
      <c r="AM838" s="27">
        <v>0.0</v>
      </c>
      <c r="AN838" s="27">
        <v>0.0</v>
      </c>
      <c r="AO838" s="27">
        <v>0.0</v>
      </c>
      <c r="AP838" s="19">
        <v>0.0</v>
      </c>
      <c r="AQ838" s="19">
        <v>0.0</v>
      </c>
      <c r="AR838" s="19">
        <v>0.0</v>
      </c>
      <c r="AS838" s="19">
        <v>0.0</v>
      </c>
      <c r="AT838" s="16">
        <v>15.0</v>
      </c>
      <c r="AU838" s="16">
        <v>62.0</v>
      </c>
      <c r="AV838" s="16">
        <v>49.0</v>
      </c>
      <c r="AW838" s="16">
        <v>57.0</v>
      </c>
      <c r="AX838" s="17">
        <f t="shared" si="3"/>
        <v>34.6332</v>
      </c>
      <c r="AY838" s="17">
        <v>0.0</v>
      </c>
      <c r="AZ838" s="17">
        <v>0.0</v>
      </c>
      <c r="BA838" s="17">
        <v>0.0</v>
      </c>
      <c r="BB838" s="17">
        <v>0.0</v>
      </c>
      <c r="BC838" s="17">
        <f t="shared" si="15"/>
        <v>0</v>
      </c>
      <c r="BD838" s="8" t="s">
        <v>76</v>
      </c>
      <c r="BE838" s="22" t="s">
        <v>5482</v>
      </c>
    </row>
    <row r="839" ht="15.75" customHeight="1">
      <c r="A839" s="11">
        <v>9900097.0</v>
      </c>
      <c r="B839" s="8"/>
      <c r="C839" s="8">
        <v>99.0</v>
      </c>
      <c r="D839" s="8" t="s">
        <v>4982</v>
      </c>
      <c r="E839" s="8">
        <v>1.0</v>
      </c>
      <c r="F839" s="8" t="s">
        <v>4982</v>
      </c>
      <c r="G839" s="8">
        <v>1.0</v>
      </c>
      <c r="H839" s="8" t="s">
        <v>4982</v>
      </c>
      <c r="I839" s="11"/>
      <c r="J839" s="25"/>
      <c r="K839" s="11" t="s">
        <v>5483</v>
      </c>
      <c r="L839" s="11" t="s">
        <v>5484</v>
      </c>
      <c r="M839" s="26" t="s">
        <v>5485</v>
      </c>
      <c r="N839" s="11">
        <f t="shared" si="1"/>
        <v>26</v>
      </c>
      <c r="O839" s="11" t="s">
        <v>1060</v>
      </c>
      <c r="P839" s="11" t="s">
        <v>1061</v>
      </c>
      <c r="Q839" s="29">
        <v>996.41</v>
      </c>
      <c r="R839" s="12">
        <f t="shared" si="10"/>
        <v>1155.8356</v>
      </c>
      <c r="S839" s="8" t="s">
        <v>68</v>
      </c>
      <c r="T839" s="34" t="s">
        <v>977</v>
      </c>
      <c r="U839" s="34" t="s">
        <v>978</v>
      </c>
      <c r="V839" s="13">
        <v>45414.0</v>
      </c>
      <c r="W839" s="11" t="s">
        <v>5486</v>
      </c>
      <c r="X839" s="11"/>
      <c r="Y839" s="23"/>
      <c r="Z839" s="11"/>
      <c r="AA839" s="11"/>
      <c r="AB839" s="11"/>
      <c r="AC839" s="15"/>
      <c r="AD839" s="11"/>
      <c r="AE839" s="11"/>
      <c r="AF839" s="11" t="s">
        <v>5487</v>
      </c>
      <c r="AG839" s="8">
        <f>'Disponibilidad en canales comer'!M676</f>
        <v>0</v>
      </c>
      <c r="AH839" s="8">
        <f>COUNTIF('Composición de COMBOS'!B:B,A839)</f>
        <v>0</v>
      </c>
      <c r="AI839" s="8">
        <v>4.0</v>
      </c>
      <c r="AJ839" s="49">
        <v>1.0</v>
      </c>
      <c r="AK839" s="48"/>
      <c r="AL839" s="27">
        <v>0.0</v>
      </c>
      <c r="AM839" s="27">
        <v>0.0</v>
      </c>
      <c r="AN839" s="27">
        <v>0.0</v>
      </c>
      <c r="AO839" s="27">
        <v>0.0</v>
      </c>
      <c r="AP839" s="19">
        <v>0.0</v>
      </c>
      <c r="AQ839" s="19">
        <v>0.0</v>
      </c>
      <c r="AR839" s="19">
        <v>0.0</v>
      </c>
      <c r="AS839" s="19">
        <v>0.0</v>
      </c>
      <c r="AT839" s="16">
        <v>15.0</v>
      </c>
      <c r="AU839" s="16">
        <v>62.0</v>
      </c>
      <c r="AV839" s="16">
        <v>49.0</v>
      </c>
      <c r="AW839" s="16">
        <v>57.0</v>
      </c>
      <c r="AX839" s="17">
        <f t="shared" si="3"/>
        <v>34.6332</v>
      </c>
      <c r="AY839" s="17">
        <v>0.0</v>
      </c>
      <c r="AZ839" s="17">
        <v>0.0</v>
      </c>
      <c r="BA839" s="17">
        <v>0.0</v>
      </c>
      <c r="BB839" s="17">
        <v>0.0</v>
      </c>
      <c r="BC839" s="17">
        <f t="shared" si="15"/>
        <v>0</v>
      </c>
      <c r="BD839" s="8" t="s">
        <v>76</v>
      </c>
      <c r="BE839" s="22" t="s">
        <v>5488</v>
      </c>
    </row>
    <row r="840" ht="15.75" customHeight="1">
      <c r="A840" s="11">
        <v>9900098.0</v>
      </c>
      <c r="B840" s="8"/>
      <c r="C840" s="8">
        <v>99.0</v>
      </c>
      <c r="D840" s="8" t="s">
        <v>4982</v>
      </c>
      <c r="E840" s="8">
        <v>1.0</v>
      </c>
      <c r="F840" s="8" t="s">
        <v>4982</v>
      </c>
      <c r="G840" s="8">
        <v>1.0</v>
      </c>
      <c r="H840" s="8" t="s">
        <v>4982</v>
      </c>
      <c r="I840" s="11"/>
      <c r="J840" s="25"/>
      <c r="K840" s="11" t="s">
        <v>5489</v>
      </c>
      <c r="L840" s="11" t="s">
        <v>5490</v>
      </c>
      <c r="M840" s="26" t="s">
        <v>5491</v>
      </c>
      <c r="N840" s="11">
        <f t="shared" si="1"/>
        <v>21</v>
      </c>
      <c r="O840" s="11" t="s">
        <v>1060</v>
      </c>
      <c r="P840" s="11" t="s">
        <v>1061</v>
      </c>
      <c r="Q840" s="29">
        <v>1086.51</v>
      </c>
      <c r="R840" s="12">
        <f t="shared" si="10"/>
        <v>1260.3516</v>
      </c>
      <c r="S840" s="8" t="s">
        <v>68</v>
      </c>
      <c r="T840" s="34" t="s">
        <v>977</v>
      </c>
      <c r="U840" s="34" t="s">
        <v>978</v>
      </c>
      <c r="V840" s="13">
        <v>45414.0</v>
      </c>
      <c r="W840" s="11" t="s">
        <v>5486</v>
      </c>
      <c r="X840" s="11"/>
      <c r="Y840" s="23"/>
      <c r="Z840" s="11"/>
      <c r="AA840" s="11"/>
      <c r="AB840" s="11"/>
      <c r="AC840" s="15"/>
      <c r="AD840" s="11"/>
      <c r="AE840" s="11"/>
      <c r="AF840" s="11" t="s">
        <v>5492</v>
      </c>
      <c r="AG840" s="8">
        <f>'Disponibilidad en canales comer'!M677</f>
        <v>0</v>
      </c>
      <c r="AH840" s="8">
        <f>COUNTIF('Composición de COMBOS'!B:B,A840)</f>
        <v>0</v>
      </c>
      <c r="AI840" s="8">
        <v>5.0</v>
      </c>
      <c r="AJ840" s="49">
        <v>1.0</v>
      </c>
      <c r="AK840" s="48"/>
      <c r="AL840" s="27">
        <v>0.0</v>
      </c>
      <c r="AM840" s="27">
        <v>0.0</v>
      </c>
      <c r="AN840" s="27">
        <v>0.0</v>
      </c>
      <c r="AO840" s="27">
        <v>0.0</v>
      </c>
      <c r="AP840" s="19">
        <v>0.0</v>
      </c>
      <c r="AQ840" s="19">
        <v>0.0</v>
      </c>
      <c r="AR840" s="19">
        <v>0.0</v>
      </c>
      <c r="AS840" s="19">
        <v>0.0</v>
      </c>
      <c r="AT840" s="16">
        <v>15.0</v>
      </c>
      <c r="AU840" s="16">
        <v>62.0</v>
      </c>
      <c r="AV840" s="16">
        <v>49.0</v>
      </c>
      <c r="AW840" s="16">
        <v>57.0</v>
      </c>
      <c r="AX840" s="17">
        <f t="shared" si="3"/>
        <v>34.6332</v>
      </c>
      <c r="AY840" s="17">
        <v>0.0</v>
      </c>
      <c r="AZ840" s="17">
        <v>0.0</v>
      </c>
      <c r="BA840" s="17">
        <v>0.0</v>
      </c>
      <c r="BB840" s="17">
        <v>0.0</v>
      </c>
      <c r="BC840" s="17">
        <f t="shared" si="15"/>
        <v>0</v>
      </c>
      <c r="BD840" s="8" t="s">
        <v>76</v>
      </c>
      <c r="BE840" s="22" t="s">
        <v>5493</v>
      </c>
    </row>
    <row r="841" ht="15.75" customHeight="1">
      <c r="A841" s="11">
        <v>9900099.0</v>
      </c>
      <c r="B841" s="8"/>
      <c r="C841" s="8">
        <v>99.0</v>
      </c>
      <c r="D841" s="8" t="s">
        <v>4982</v>
      </c>
      <c r="E841" s="8">
        <v>1.0</v>
      </c>
      <c r="F841" s="8" t="s">
        <v>4982</v>
      </c>
      <c r="G841" s="8">
        <v>1.0</v>
      </c>
      <c r="H841" s="8" t="s">
        <v>4982</v>
      </c>
      <c r="I841" s="11"/>
      <c r="J841" s="25"/>
      <c r="K841" s="11" t="s">
        <v>5494</v>
      </c>
      <c r="L841" s="11" t="s">
        <v>5495</v>
      </c>
      <c r="M841" s="26" t="s">
        <v>5496</v>
      </c>
      <c r="N841" s="11">
        <f t="shared" si="1"/>
        <v>24</v>
      </c>
      <c r="O841" s="11" t="s">
        <v>1060</v>
      </c>
      <c r="P841" s="11" t="s">
        <v>1061</v>
      </c>
      <c r="Q841" s="29">
        <v>1202.02</v>
      </c>
      <c r="R841" s="12">
        <f t="shared" si="10"/>
        <v>1394.3432</v>
      </c>
      <c r="S841" s="8" t="s">
        <v>68</v>
      </c>
      <c r="T841" s="34" t="s">
        <v>977</v>
      </c>
      <c r="U841" s="34" t="s">
        <v>978</v>
      </c>
      <c r="V841" s="13">
        <v>45414.0</v>
      </c>
      <c r="W841" s="11" t="s">
        <v>5486</v>
      </c>
      <c r="X841" s="11"/>
      <c r="Y841" s="23"/>
      <c r="Z841" s="11"/>
      <c r="AA841" s="11"/>
      <c r="AB841" s="11"/>
      <c r="AC841" s="15"/>
      <c r="AD841" s="11"/>
      <c r="AE841" s="11"/>
      <c r="AF841" s="11" t="s">
        <v>5497</v>
      </c>
      <c r="AG841" s="8">
        <f>'Disponibilidad en canales comer'!M678</f>
        <v>0</v>
      </c>
      <c r="AH841" s="8">
        <f>COUNTIF('Composición de COMBOS'!B:B,A841)</f>
        <v>0</v>
      </c>
      <c r="AI841" s="8">
        <v>5.0</v>
      </c>
      <c r="AJ841" s="49">
        <v>1.0</v>
      </c>
      <c r="AK841" s="48"/>
      <c r="AL841" s="27">
        <v>0.0</v>
      </c>
      <c r="AM841" s="27">
        <v>0.0</v>
      </c>
      <c r="AN841" s="27">
        <v>0.0</v>
      </c>
      <c r="AO841" s="27">
        <v>0.0</v>
      </c>
      <c r="AP841" s="19">
        <v>0.0</v>
      </c>
      <c r="AQ841" s="19">
        <v>0.0</v>
      </c>
      <c r="AR841" s="19">
        <v>0.0</v>
      </c>
      <c r="AS841" s="19">
        <v>0.0</v>
      </c>
      <c r="AT841" s="16">
        <v>15.0</v>
      </c>
      <c r="AU841" s="16">
        <v>62.0</v>
      </c>
      <c r="AV841" s="16">
        <v>49.0</v>
      </c>
      <c r="AW841" s="16">
        <v>57.0</v>
      </c>
      <c r="AX841" s="17">
        <f t="shared" si="3"/>
        <v>34.6332</v>
      </c>
      <c r="AY841" s="17">
        <v>0.0</v>
      </c>
      <c r="AZ841" s="17">
        <v>0.0</v>
      </c>
      <c r="BA841" s="17">
        <v>0.0</v>
      </c>
      <c r="BB841" s="17">
        <v>0.0</v>
      </c>
      <c r="BC841" s="17">
        <f t="shared" si="15"/>
        <v>0</v>
      </c>
      <c r="BD841" s="8" t="s">
        <v>76</v>
      </c>
      <c r="BE841" s="22" t="s">
        <v>5498</v>
      </c>
    </row>
    <row r="842" ht="15.75" customHeight="1">
      <c r="A842" s="11">
        <v>9900100.0</v>
      </c>
      <c r="B842" s="8"/>
      <c r="C842" s="8">
        <v>99.0</v>
      </c>
      <c r="D842" s="8" t="s">
        <v>4982</v>
      </c>
      <c r="E842" s="8">
        <v>1.0</v>
      </c>
      <c r="F842" s="8" t="s">
        <v>4982</v>
      </c>
      <c r="G842" s="8">
        <v>1.0</v>
      </c>
      <c r="H842" s="8" t="s">
        <v>4982</v>
      </c>
      <c r="I842" s="11"/>
      <c r="J842" s="25"/>
      <c r="K842" s="11" t="s">
        <v>5499</v>
      </c>
      <c r="L842" s="11" t="s">
        <v>5500</v>
      </c>
      <c r="M842" s="26" t="s">
        <v>5501</v>
      </c>
      <c r="N842" s="11">
        <f t="shared" si="1"/>
        <v>28</v>
      </c>
      <c r="O842" s="11" t="s">
        <v>1060</v>
      </c>
      <c r="P842" s="11" t="s">
        <v>1061</v>
      </c>
      <c r="Q842" s="29">
        <v>1229.84</v>
      </c>
      <c r="R842" s="12">
        <f t="shared" si="10"/>
        <v>1426.6144</v>
      </c>
      <c r="S842" s="8" t="s">
        <v>68</v>
      </c>
      <c r="T842" s="34" t="s">
        <v>977</v>
      </c>
      <c r="U842" s="34" t="s">
        <v>978</v>
      </c>
      <c r="V842" s="13">
        <v>45414.0</v>
      </c>
      <c r="W842" s="11" t="s">
        <v>5486</v>
      </c>
      <c r="X842" s="11"/>
      <c r="Y842" s="23"/>
      <c r="Z842" s="11"/>
      <c r="AA842" s="11"/>
      <c r="AB842" s="11"/>
      <c r="AC842" s="15"/>
      <c r="AD842" s="11"/>
      <c r="AE842" s="11"/>
      <c r="AF842" s="11" t="s">
        <v>5502</v>
      </c>
      <c r="AG842" s="8">
        <f>'Disponibilidad en canales comer'!M679</f>
        <v>0</v>
      </c>
      <c r="AH842" s="8">
        <f>COUNTIF('Composición de COMBOS'!B:B,A842)</f>
        <v>0</v>
      </c>
      <c r="AI842" s="8">
        <v>4.0</v>
      </c>
      <c r="AJ842" s="49">
        <v>1.0</v>
      </c>
      <c r="AK842" s="48"/>
      <c r="AL842" s="27">
        <v>0.0</v>
      </c>
      <c r="AM842" s="27">
        <v>0.0</v>
      </c>
      <c r="AN842" s="27">
        <v>0.0</v>
      </c>
      <c r="AO842" s="27">
        <v>0.0</v>
      </c>
      <c r="AP842" s="19">
        <v>0.0</v>
      </c>
      <c r="AQ842" s="19">
        <v>0.0</v>
      </c>
      <c r="AR842" s="19">
        <v>0.0</v>
      </c>
      <c r="AS842" s="19">
        <v>0.0</v>
      </c>
      <c r="AT842" s="16">
        <v>15.0</v>
      </c>
      <c r="AU842" s="16">
        <v>62.0</v>
      </c>
      <c r="AV842" s="16">
        <v>49.0</v>
      </c>
      <c r="AW842" s="16">
        <v>57.0</v>
      </c>
      <c r="AX842" s="17">
        <f t="shared" si="3"/>
        <v>34.6332</v>
      </c>
      <c r="AY842" s="17">
        <v>0.0</v>
      </c>
      <c r="AZ842" s="17">
        <v>0.0</v>
      </c>
      <c r="BA842" s="17">
        <v>0.0</v>
      </c>
      <c r="BB842" s="17">
        <v>0.0</v>
      </c>
      <c r="BC842" s="17">
        <f t="shared" si="15"/>
        <v>0</v>
      </c>
      <c r="BD842" s="8" t="s">
        <v>76</v>
      </c>
      <c r="BE842" s="22" t="s">
        <v>5503</v>
      </c>
    </row>
    <row r="843" ht="15.75" customHeight="1">
      <c r="A843" s="11">
        <v>9900101.0</v>
      </c>
      <c r="B843" s="8"/>
      <c r="C843" s="8">
        <v>99.0</v>
      </c>
      <c r="D843" s="8" t="s">
        <v>4982</v>
      </c>
      <c r="E843" s="8">
        <v>1.0</v>
      </c>
      <c r="F843" s="8" t="s">
        <v>4982</v>
      </c>
      <c r="G843" s="8">
        <v>1.0</v>
      </c>
      <c r="H843" s="8" t="s">
        <v>4982</v>
      </c>
      <c r="I843" s="11"/>
      <c r="J843" s="25"/>
      <c r="K843" s="11" t="s">
        <v>5504</v>
      </c>
      <c r="L843" s="11" t="s">
        <v>5505</v>
      </c>
      <c r="M843" s="26" t="s">
        <v>5506</v>
      </c>
      <c r="N843" s="11">
        <f t="shared" si="1"/>
        <v>29</v>
      </c>
      <c r="O843" s="11" t="s">
        <v>1060</v>
      </c>
      <c r="P843" s="11" t="s">
        <v>1061</v>
      </c>
      <c r="Q843" s="29">
        <v>948.13</v>
      </c>
      <c r="R843" s="12">
        <f t="shared" si="10"/>
        <v>1099.8308</v>
      </c>
      <c r="S843" s="8" t="s">
        <v>68</v>
      </c>
      <c r="T843" s="34" t="s">
        <v>977</v>
      </c>
      <c r="U843" s="34" t="s">
        <v>978</v>
      </c>
      <c r="V843" s="13">
        <v>45414.0</v>
      </c>
      <c r="W843" s="11" t="s">
        <v>5486</v>
      </c>
      <c r="X843" s="11"/>
      <c r="Y843" s="23"/>
      <c r="Z843" s="11"/>
      <c r="AA843" s="11"/>
      <c r="AB843" s="11"/>
      <c r="AC843" s="15"/>
      <c r="AD843" s="11"/>
      <c r="AE843" s="11"/>
      <c r="AF843" s="11" t="s">
        <v>5507</v>
      </c>
      <c r="AG843" s="8">
        <f>'Disponibilidad en canales comer'!M680</f>
        <v>0</v>
      </c>
      <c r="AH843" s="8">
        <f>COUNTIF('Composición de COMBOS'!B:B,A843)</f>
        <v>0</v>
      </c>
      <c r="AI843" s="8">
        <v>4.0</v>
      </c>
      <c r="AJ843" s="49">
        <v>1.0</v>
      </c>
      <c r="AK843" s="48"/>
      <c r="AL843" s="27">
        <v>0.0</v>
      </c>
      <c r="AM843" s="27">
        <v>0.0</v>
      </c>
      <c r="AN843" s="27">
        <v>0.0</v>
      </c>
      <c r="AO843" s="27">
        <v>0.0</v>
      </c>
      <c r="AP843" s="19">
        <v>0.0</v>
      </c>
      <c r="AQ843" s="19">
        <v>0.0</v>
      </c>
      <c r="AR843" s="19">
        <v>0.0</v>
      </c>
      <c r="AS843" s="19">
        <v>0.0</v>
      </c>
      <c r="AT843" s="16">
        <v>15.0</v>
      </c>
      <c r="AU843" s="16">
        <v>62.0</v>
      </c>
      <c r="AV843" s="16">
        <v>49.0</v>
      </c>
      <c r="AW843" s="16">
        <v>57.0</v>
      </c>
      <c r="AX843" s="17">
        <f t="shared" si="3"/>
        <v>34.6332</v>
      </c>
      <c r="AY843" s="17">
        <v>0.0</v>
      </c>
      <c r="AZ843" s="17">
        <v>0.0</v>
      </c>
      <c r="BA843" s="17">
        <v>0.0</v>
      </c>
      <c r="BB843" s="17">
        <v>0.0</v>
      </c>
      <c r="BC843" s="17">
        <f t="shared" si="15"/>
        <v>0</v>
      </c>
      <c r="BD843" s="8" t="s">
        <v>76</v>
      </c>
      <c r="BE843" s="22" t="s">
        <v>5508</v>
      </c>
    </row>
    <row r="844" ht="15.75" customHeight="1">
      <c r="A844" s="11">
        <v>9900102.0</v>
      </c>
      <c r="B844" s="8"/>
      <c r="C844" s="8">
        <v>99.0</v>
      </c>
      <c r="D844" s="8" t="s">
        <v>4982</v>
      </c>
      <c r="E844" s="8">
        <v>1.0</v>
      </c>
      <c r="F844" s="8" t="s">
        <v>4982</v>
      </c>
      <c r="G844" s="8">
        <v>1.0</v>
      </c>
      <c r="H844" s="8" t="s">
        <v>4982</v>
      </c>
      <c r="I844" s="11"/>
      <c r="J844" s="25"/>
      <c r="K844" s="11"/>
      <c r="L844" s="11" t="s">
        <v>5509</v>
      </c>
      <c r="M844" s="26" t="s">
        <v>5510</v>
      </c>
      <c r="N844" s="11">
        <f t="shared" si="1"/>
        <v>29</v>
      </c>
      <c r="O844" s="11" t="s">
        <v>3274</v>
      </c>
      <c r="P844" s="11" t="s">
        <v>3280</v>
      </c>
      <c r="Q844" s="29">
        <v>4262.0</v>
      </c>
      <c r="R844" s="12">
        <f t="shared" si="10"/>
        <v>4943.92</v>
      </c>
      <c r="S844" s="8" t="s">
        <v>68</v>
      </c>
      <c r="T844" s="34" t="s">
        <v>2753</v>
      </c>
      <c r="U844" s="34" t="s">
        <v>2754</v>
      </c>
      <c r="V844" s="13">
        <v>45415.0</v>
      </c>
      <c r="W844" s="11" t="s">
        <v>5511</v>
      </c>
      <c r="X844" s="11"/>
      <c r="Y844" s="23"/>
      <c r="Z844" s="11"/>
      <c r="AA844" s="11"/>
      <c r="AB844" s="11"/>
      <c r="AC844" s="15"/>
      <c r="AD844" s="11"/>
      <c r="AE844" s="11"/>
      <c r="AF844" s="11" t="s">
        <v>5512</v>
      </c>
      <c r="AG844" s="8">
        <f>'Disponibilidad en canales comer'!M681</f>
        <v>0</v>
      </c>
      <c r="AH844" s="8">
        <f>COUNTIF('Composición de COMBOS'!B:B,A844)</f>
        <v>0</v>
      </c>
      <c r="AI844" s="8">
        <v>2.0</v>
      </c>
      <c r="AJ844" s="49">
        <v>3.0</v>
      </c>
      <c r="AK844" s="48"/>
      <c r="AL844" s="27">
        <v>0.0</v>
      </c>
      <c r="AM844" s="27">
        <v>0.0</v>
      </c>
      <c r="AN844" s="27">
        <v>0.0</v>
      </c>
      <c r="AO844" s="27">
        <v>0.0</v>
      </c>
      <c r="AP844" s="19">
        <v>0.0</v>
      </c>
      <c r="AQ844" s="19">
        <v>0.0</v>
      </c>
      <c r="AR844" s="19">
        <v>0.0</v>
      </c>
      <c r="AS844" s="19">
        <v>0.0</v>
      </c>
      <c r="AT844" s="16">
        <v>0.0</v>
      </c>
      <c r="AU844" s="16">
        <v>0.0</v>
      </c>
      <c r="AV844" s="16">
        <v>0.0</v>
      </c>
      <c r="AW844" s="16">
        <v>0.0</v>
      </c>
      <c r="AX844" s="17">
        <f t="shared" si="3"/>
        <v>0</v>
      </c>
      <c r="AY844" s="17">
        <v>0.0</v>
      </c>
      <c r="AZ844" s="17">
        <v>0.0</v>
      </c>
      <c r="BA844" s="17">
        <v>0.0</v>
      </c>
      <c r="BB844" s="17">
        <v>0.0</v>
      </c>
      <c r="BC844" s="17">
        <f t="shared" si="15"/>
        <v>0</v>
      </c>
      <c r="BD844" s="8" t="s">
        <v>76</v>
      </c>
      <c r="BE844" s="22" t="s">
        <v>5513</v>
      </c>
    </row>
    <row r="845" ht="15.75" customHeight="1">
      <c r="A845" s="11">
        <v>9900103.0</v>
      </c>
      <c r="B845" s="8"/>
      <c r="C845" s="8">
        <v>99.0</v>
      </c>
      <c r="D845" s="8" t="s">
        <v>4982</v>
      </c>
      <c r="E845" s="8">
        <v>1.0</v>
      </c>
      <c r="F845" s="8" t="s">
        <v>4982</v>
      </c>
      <c r="G845" s="8">
        <v>1.0</v>
      </c>
      <c r="H845" s="8" t="s">
        <v>4982</v>
      </c>
      <c r="I845" s="11"/>
      <c r="J845" s="25"/>
      <c r="K845" s="11"/>
      <c r="L845" s="11" t="s">
        <v>5514</v>
      </c>
      <c r="M845" s="26" t="s">
        <v>5515</v>
      </c>
      <c r="N845" s="11">
        <f t="shared" si="1"/>
        <v>30</v>
      </c>
      <c r="O845" s="11" t="s">
        <v>3274</v>
      </c>
      <c r="P845" s="11" t="s">
        <v>3280</v>
      </c>
      <c r="Q845" s="29">
        <v>3699.0</v>
      </c>
      <c r="R845" s="12">
        <f t="shared" si="10"/>
        <v>4290.84</v>
      </c>
      <c r="S845" s="8" t="s">
        <v>68</v>
      </c>
      <c r="T845" s="34" t="s">
        <v>2753</v>
      </c>
      <c r="U845" s="34" t="s">
        <v>2754</v>
      </c>
      <c r="V845" s="13">
        <v>45415.0</v>
      </c>
      <c r="W845" s="11" t="s">
        <v>5516</v>
      </c>
      <c r="X845" s="11"/>
      <c r="Y845" s="23"/>
      <c r="Z845" s="11"/>
      <c r="AA845" s="11"/>
      <c r="AB845" s="11"/>
      <c r="AC845" s="15"/>
      <c r="AD845" s="11"/>
      <c r="AE845" s="11"/>
      <c r="AF845" s="11" t="s">
        <v>5517</v>
      </c>
      <c r="AG845" s="8">
        <f>'Disponibilidad en canales comer'!M682</f>
        <v>0</v>
      </c>
      <c r="AH845" s="8">
        <f>COUNTIF('Composición de COMBOS'!B:B,A845)</f>
        <v>0</v>
      </c>
      <c r="AI845" s="8">
        <v>2.0</v>
      </c>
      <c r="AJ845" s="49">
        <v>3.0</v>
      </c>
      <c r="AK845" s="48"/>
      <c r="AL845" s="27">
        <v>0.0</v>
      </c>
      <c r="AM845" s="27">
        <v>0.0</v>
      </c>
      <c r="AN845" s="27">
        <v>0.0</v>
      </c>
      <c r="AO845" s="27">
        <v>0.0</v>
      </c>
      <c r="AP845" s="19">
        <v>0.0</v>
      </c>
      <c r="AQ845" s="19">
        <v>0.0</v>
      </c>
      <c r="AR845" s="19">
        <v>0.0</v>
      </c>
      <c r="AS845" s="19">
        <v>0.0</v>
      </c>
      <c r="AT845" s="16">
        <v>0.0</v>
      </c>
      <c r="AU845" s="16">
        <v>0.0</v>
      </c>
      <c r="AV845" s="16">
        <v>0.0</v>
      </c>
      <c r="AW845" s="16">
        <v>0.0</v>
      </c>
      <c r="AX845" s="17">
        <f t="shared" si="3"/>
        <v>0</v>
      </c>
      <c r="AY845" s="17">
        <v>0.0</v>
      </c>
      <c r="AZ845" s="17">
        <v>0.0</v>
      </c>
      <c r="BA845" s="17">
        <v>0.0</v>
      </c>
      <c r="BB845" s="17">
        <v>0.0</v>
      </c>
      <c r="BC845" s="17">
        <f t="shared" si="15"/>
        <v>0</v>
      </c>
      <c r="BD845" s="8" t="s">
        <v>76</v>
      </c>
      <c r="BE845" s="31" t="s">
        <v>5518</v>
      </c>
    </row>
    <row r="846" ht="15.75" customHeight="1">
      <c r="A846" s="11">
        <v>9900104.0</v>
      </c>
      <c r="B846" s="8"/>
      <c r="C846" s="8">
        <v>99.0</v>
      </c>
      <c r="D846" s="8" t="s">
        <v>4982</v>
      </c>
      <c r="E846" s="8">
        <v>1.0</v>
      </c>
      <c r="F846" s="8" t="s">
        <v>4982</v>
      </c>
      <c r="G846" s="8">
        <v>1.0</v>
      </c>
      <c r="H846" s="8" t="s">
        <v>4982</v>
      </c>
      <c r="I846" s="11"/>
      <c r="J846" s="25" t="s">
        <v>5519</v>
      </c>
      <c r="K846" s="11"/>
      <c r="L846" s="11" t="s">
        <v>5520</v>
      </c>
      <c r="M846" s="26" t="s">
        <v>5521</v>
      </c>
      <c r="N846" s="11">
        <f t="shared" si="1"/>
        <v>19</v>
      </c>
      <c r="O846" s="11" t="s">
        <v>532</v>
      </c>
      <c r="P846" s="11" t="s">
        <v>67</v>
      </c>
      <c r="Q846" s="29">
        <v>336.78</v>
      </c>
      <c r="R846" s="12">
        <f t="shared" si="10"/>
        <v>390.6648</v>
      </c>
      <c r="S846" s="8" t="s">
        <v>238</v>
      </c>
      <c r="T846" s="9" t="s">
        <v>625</v>
      </c>
      <c r="U846" s="9" t="s">
        <v>626</v>
      </c>
      <c r="V846" s="13">
        <v>45417.0</v>
      </c>
      <c r="W846" s="11" t="s">
        <v>5522</v>
      </c>
      <c r="X846" s="11"/>
      <c r="Y846" s="23"/>
      <c r="Z846" s="11"/>
      <c r="AA846" s="11"/>
      <c r="AB846" s="11"/>
      <c r="AC846" s="15" t="s">
        <v>5523</v>
      </c>
      <c r="AD846" s="11"/>
      <c r="AE846" s="11"/>
      <c r="AF846" s="11" t="s">
        <v>5524</v>
      </c>
      <c r="AG846" s="8">
        <f>'Disponibilidad en canales comer'!M683</f>
        <v>1</v>
      </c>
      <c r="AH846" s="8">
        <f>COUNTIF('Composición de COMBOS'!B:B,A846)</f>
        <v>0</v>
      </c>
      <c r="AI846" s="8">
        <v>1.0</v>
      </c>
      <c r="AJ846" s="49">
        <v>2.0</v>
      </c>
      <c r="AK846" s="48"/>
      <c r="AL846" s="27">
        <v>0.0</v>
      </c>
      <c r="AM846" s="27">
        <v>0.0</v>
      </c>
      <c r="AN846" s="27">
        <v>0.0</v>
      </c>
      <c r="AO846" s="27">
        <v>0.0</v>
      </c>
      <c r="AP846" s="19">
        <v>0.0</v>
      </c>
      <c r="AQ846" s="19">
        <v>0.0</v>
      </c>
      <c r="AR846" s="19">
        <v>0.0</v>
      </c>
      <c r="AS846" s="19">
        <v>0.0</v>
      </c>
      <c r="AT846" s="16">
        <v>0.0</v>
      </c>
      <c r="AU846" s="16">
        <v>0.0</v>
      </c>
      <c r="AV846" s="16">
        <v>0.0</v>
      </c>
      <c r="AW846" s="16">
        <v>0.0</v>
      </c>
      <c r="AX846" s="17">
        <f t="shared" si="3"/>
        <v>0</v>
      </c>
      <c r="AY846" s="17">
        <v>0.0</v>
      </c>
      <c r="AZ846" s="17">
        <v>0.0</v>
      </c>
      <c r="BA846" s="17">
        <v>0.0</v>
      </c>
      <c r="BB846" s="17">
        <v>0.0</v>
      </c>
      <c r="BC846" s="17">
        <f t="shared" si="15"/>
        <v>0</v>
      </c>
      <c r="BD846" s="8" t="s">
        <v>76</v>
      </c>
      <c r="BE846" s="31" t="s">
        <v>5525</v>
      </c>
    </row>
    <row r="847" ht="15.75" customHeight="1">
      <c r="A847" s="11">
        <v>9900105.0</v>
      </c>
      <c r="B847" s="8"/>
      <c r="C847" s="8">
        <v>99.0</v>
      </c>
      <c r="D847" s="8" t="s">
        <v>4982</v>
      </c>
      <c r="E847" s="8">
        <v>1.0</v>
      </c>
      <c r="F847" s="8" t="s">
        <v>4982</v>
      </c>
      <c r="G847" s="8">
        <v>1.0</v>
      </c>
      <c r="H847" s="8" t="s">
        <v>4982</v>
      </c>
      <c r="I847" s="11"/>
      <c r="J847" s="25" t="s">
        <v>5526</v>
      </c>
      <c r="K847" s="11"/>
      <c r="L847" s="11" t="s">
        <v>5527</v>
      </c>
      <c r="M847" s="26" t="s">
        <v>5528</v>
      </c>
      <c r="N847" s="11">
        <f t="shared" si="1"/>
        <v>27</v>
      </c>
      <c r="O847" s="8" t="s">
        <v>546</v>
      </c>
      <c r="P847" s="11" t="s">
        <v>67</v>
      </c>
      <c r="Q847" s="29">
        <v>1637.48</v>
      </c>
      <c r="R847" s="12">
        <f t="shared" si="10"/>
        <v>1899.4768</v>
      </c>
      <c r="S847" s="8" t="s">
        <v>68</v>
      </c>
      <c r="T847" s="9" t="s">
        <v>533</v>
      </c>
      <c r="U847" s="9" t="s">
        <v>534</v>
      </c>
      <c r="V847" s="13">
        <v>45420.0</v>
      </c>
      <c r="W847" s="11" t="s">
        <v>5529</v>
      </c>
      <c r="X847" s="11"/>
      <c r="Y847" s="23"/>
      <c r="Z847" s="11"/>
      <c r="AA847" s="11"/>
      <c r="AB847" s="11"/>
      <c r="AC847" s="15"/>
      <c r="AD847" s="11"/>
      <c r="AE847" s="11"/>
      <c r="AF847" s="16" t="s">
        <v>5120</v>
      </c>
      <c r="AG847" s="8">
        <f>'Disponibilidad en canales comer'!M684</f>
        <v>0</v>
      </c>
      <c r="AH847" s="8">
        <f>COUNTIF('Composición de COMBOS'!B:B,A847)</f>
        <v>0</v>
      </c>
      <c r="AI847" s="8">
        <v>1.0</v>
      </c>
      <c r="AJ847" s="49">
        <v>2.0</v>
      </c>
      <c r="AK847" s="48"/>
      <c r="AL847" s="27">
        <v>0.0</v>
      </c>
      <c r="AM847" s="27">
        <v>0.0</v>
      </c>
      <c r="AN847" s="27">
        <v>0.0</v>
      </c>
      <c r="AO847" s="27">
        <v>0.0</v>
      </c>
      <c r="AP847" s="19">
        <v>0.0</v>
      </c>
      <c r="AQ847" s="19">
        <v>0.0</v>
      </c>
      <c r="AR847" s="19">
        <v>0.0</v>
      </c>
      <c r="AS847" s="19">
        <v>0.0</v>
      </c>
      <c r="AT847" s="16">
        <v>0.0</v>
      </c>
      <c r="AU847" s="16">
        <v>0.0</v>
      </c>
      <c r="AV847" s="16">
        <v>0.0</v>
      </c>
      <c r="AW847" s="16">
        <v>0.0</v>
      </c>
      <c r="AX847" s="17">
        <f t="shared" si="3"/>
        <v>0</v>
      </c>
      <c r="AY847" s="17">
        <v>0.0</v>
      </c>
      <c r="AZ847" s="17">
        <v>0.0</v>
      </c>
      <c r="BA847" s="17">
        <v>0.0</v>
      </c>
      <c r="BB847" s="17">
        <v>0.0</v>
      </c>
      <c r="BC847" s="17">
        <f t="shared" si="15"/>
        <v>0</v>
      </c>
      <c r="BD847" s="8" t="s">
        <v>76</v>
      </c>
      <c r="BE847" s="31" t="s">
        <v>5530</v>
      </c>
    </row>
    <row r="848" ht="15.75" customHeight="1">
      <c r="A848" s="11">
        <v>9900106.0</v>
      </c>
      <c r="B848" s="8"/>
      <c r="C848" s="8">
        <v>99.0</v>
      </c>
      <c r="D848" s="8" t="s">
        <v>4982</v>
      </c>
      <c r="E848" s="8">
        <v>1.0</v>
      </c>
      <c r="F848" s="8" t="s">
        <v>4982</v>
      </c>
      <c r="G848" s="8">
        <v>1.0</v>
      </c>
      <c r="H848" s="8" t="s">
        <v>4982</v>
      </c>
      <c r="I848" s="11"/>
      <c r="J848" s="25"/>
      <c r="K848" s="11"/>
      <c r="L848" s="11" t="s">
        <v>5531</v>
      </c>
      <c r="M848" s="26" t="s">
        <v>5532</v>
      </c>
      <c r="N848" s="11">
        <f t="shared" si="1"/>
        <v>26</v>
      </c>
      <c r="O848" s="11" t="s">
        <v>4995</v>
      </c>
      <c r="P848" s="11" t="s">
        <v>67</v>
      </c>
      <c r="Q848" s="29">
        <v>1157.58</v>
      </c>
      <c r="R848" s="12">
        <f t="shared" si="10"/>
        <v>1342.7928</v>
      </c>
      <c r="S848" s="8" t="s">
        <v>68</v>
      </c>
      <c r="T848" s="9" t="s">
        <v>5005</v>
      </c>
      <c r="U848" s="9" t="s">
        <v>5006</v>
      </c>
      <c r="V848" s="13">
        <v>45420.0</v>
      </c>
      <c r="W848" s="11" t="s">
        <v>5533</v>
      </c>
      <c r="X848" s="11"/>
      <c r="Y848" s="23"/>
      <c r="Z848" s="11"/>
      <c r="AA848" s="11"/>
      <c r="AB848" s="11"/>
      <c r="AC848" s="15"/>
      <c r="AD848" s="11"/>
      <c r="AE848" s="11"/>
      <c r="AF848" s="11" t="s">
        <v>5534</v>
      </c>
      <c r="AG848" s="8">
        <f>'Disponibilidad en canales comer'!M685</f>
        <v>0</v>
      </c>
      <c r="AH848" s="8">
        <f>COUNTIF('Composición de COMBOS'!B:B,A848)</f>
        <v>0</v>
      </c>
      <c r="AI848" s="8">
        <v>5.0</v>
      </c>
      <c r="AJ848" s="49">
        <v>2.0</v>
      </c>
      <c r="AK848" s="48"/>
      <c r="AL848" s="27">
        <v>0.0</v>
      </c>
      <c r="AM848" s="27">
        <v>0.0</v>
      </c>
      <c r="AN848" s="27">
        <v>0.0</v>
      </c>
      <c r="AO848" s="27">
        <v>0.0</v>
      </c>
      <c r="AP848" s="19">
        <v>0.0</v>
      </c>
      <c r="AQ848" s="19">
        <v>0.0</v>
      </c>
      <c r="AR848" s="19">
        <v>0.0</v>
      </c>
      <c r="AS848" s="19">
        <v>0.0</v>
      </c>
      <c r="AT848" s="16">
        <v>0.0</v>
      </c>
      <c r="AU848" s="16">
        <v>0.0</v>
      </c>
      <c r="AV848" s="16">
        <v>0.0</v>
      </c>
      <c r="AW848" s="16">
        <v>0.0</v>
      </c>
      <c r="AX848" s="17">
        <f t="shared" si="3"/>
        <v>0</v>
      </c>
      <c r="AY848" s="17">
        <v>0.0</v>
      </c>
      <c r="AZ848" s="17">
        <v>0.0</v>
      </c>
      <c r="BA848" s="17">
        <v>0.0</v>
      </c>
      <c r="BB848" s="17">
        <v>0.0</v>
      </c>
      <c r="BC848" s="17">
        <f t="shared" si="15"/>
        <v>0</v>
      </c>
      <c r="BD848" s="8" t="s">
        <v>76</v>
      </c>
      <c r="BE848" s="31" t="s">
        <v>5535</v>
      </c>
    </row>
    <row r="849" ht="15.75" customHeight="1">
      <c r="A849" s="11">
        <v>9900107.0</v>
      </c>
      <c r="B849" s="8"/>
      <c r="C849" s="8">
        <v>99.0</v>
      </c>
      <c r="D849" s="8" t="s">
        <v>4982</v>
      </c>
      <c r="E849" s="8">
        <v>1.0</v>
      </c>
      <c r="F849" s="8" t="s">
        <v>4982</v>
      </c>
      <c r="G849" s="8">
        <v>1.0</v>
      </c>
      <c r="H849" s="8" t="s">
        <v>4982</v>
      </c>
      <c r="I849" s="11"/>
      <c r="J849" s="25"/>
      <c r="K849" s="11"/>
      <c r="L849" s="11" t="s">
        <v>5536</v>
      </c>
      <c r="M849" s="26" t="s">
        <v>5537</v>
      </c>
      <c r="N849" s="11">
        <f t="shared" si="1"/>
        <v>26</v>
      </c>
      <c r="O849" s="11" t="s">
        <v>4995</v>
      </c>
      <c r="P849" s="11" t="s">
        <v>67</v>
      </c>
      <c r="Q849" s="29">
        <v>1976.32</v>
      </c>
      <c r="R849" s="12">
        <f t="shared" si="10"/>
        <v>2292.5312</v>
      </c>
      <c r="S849" s="8" t="s">
        <v>68</v>
      </c>
      <c r="T849" s="9" t="s">
        <v>5005</v>
      </c>
      <c r="U849" s="9" t="s">
        <v>5006</v>
      </c>
      <c r="V849" s="13">
        <v>45420.0</v>
      </c>
      <c r="W849" s="11" t="s">
        <v>5538</v>
      </c>
      <c r="X849" s="11"/>
      <c r="Y849" s="23"/>
      <c r="Z849" s="11"/>
      <c r="AA849" s="11"/>
      <c r="AB849" s="11"/>
      <c r="AC849" s="15"/>
      <c r="AD849" s="11"/>
      <c r="AE849" s="11"/>
      <c r="AF849" s="11" t="s">
        <v>5539</v>
      </c>
      <c r="AG849" s="8">
        <f>'Disponibilidad en canales comer'!M686</f>
        <v>0</v>
      </c>
      <c r="AH849" s="8">
        <f>COUNTIF('Composición de COMBOS'!B:B,A849)</f>
        <v>0</v>
      </c>
      <c r="AI849" s="8">
        <v>9.0</v>
      </c>
      <c r="AJ849" s="49">
        <v>3.0</v>
      </c>
      <c r="AK849" s="48"/>
      <c r="AL849" s="27">
        <v>0.0</v>
      </c>
      <c r="AM849" s="27">
        <v>0.0</v>
      </c>
      <c r="AN849" s="27">
        <v>0.0</v>
      </c>
      <c r="AO849" s="27">
        <v>0.0</v>
      </c>
      <c r="AP849" s="19">
        <v>0.0</v>
      </c>
      <c r="AQ849" s="19">
        <v>0.0</v>
      </c>
      <c r="AR849" s="19">
        <v>0.0</v>
      </c>
      <c r="AS849" s="19">
        <v>0.0</v>
      </c>
      <c r="AT849" s="16">
        <v>0.0</v>
      </c>
      <c r="AU849" s="16">
        <v>0.0</v>
      </c>
      <c r="AV849" s="16">
        <v>0.0</v>
      </c>
      <c r="AW849" s="16">
        <v>0.0</v>
      </c>
      <c r="AX849" s="17">
        <f t="shared" si="3"/>
        <v>0</v>
      </c>
      <c r="AY849" s="17">
        <v>0.0</v>
      </c>
      <c r="AZ849" s="17">
        <v>0.0</v>
      </c>
      <c r="BA849" s="17">
        <v>0.0</v>
      </c>
      <c r="BB849" s="17">
        <v>0.0</v>
      </c>
      <c r="BC849" s="17">
        <f t="shared" si="15"/>
        <v>0</v>
      </c>
      <c r="BD849" s="8" t="s">
        <v>76</v>
      </c>
      <c r="BE849" s="31" t="s">
        <v>5540</v>
      </c>
    </row>
    <row r="850" ht="15.75" customHeight="1">
      <c r="A850" s="11">
        <v>9900108.0</v>
      </c>
      <c r="B850" s="8"/>
      <c r="C850" s="8">
        <v>99.0</v>
      </c>
      <c r="D850" s="8" t="s">
        <v>4982</v>
      </c>
      <c r="E850" s="8">
        <v>1.0</v>
      </c>
      <c r="F850" s="8" t="s">
        <v>4982</v>
      </c>
      <c r="G850" s="8">
        <v>1.0</v>
      </c>
      <c r="H850" s="8" t="s">
        <v>4982</v>
      </c>
      <c r="I850" s="11"/>
      <c r="J850" s="25"/>
      <c r="K850" s="11"/>
      <c r="L850" s="11" t="s">
        <v>5541</v>
      </c>
      <c r="M850" s="26" t="s">
        <v>5542</v>
      </c>
      <c r="N850" s="11">
        <f t="shared" si="1"/>
        <v>30</v>
      </c>
      <c r="O850" s="11" t="s">
        <v>4995</v>
      </c>
      <c r="P850" s="11" t="s">
        <v>67</v>
      </c>
      <c r="Q850" s="29">
        <v>2315.16</v>
      </c>
      <c r="R850" s="12">
        <f t="shared" si="10"/>
        <v>2685.5856</v>
      </c>
      <c r="S850" s="8" t="s">
        <v>68</v>
      </c>
      <c r="T850" s="9" t="s">
        <v>5005</v>
      </c>
      <c r="U850" s="9" t="s">
        <v>5006</v>
      </c>
      <c r="V850" s="13">
        <v>45420.0</v>
      </c>
      <c r="W850" s="11" t="s">
        <v>5543</v>
      </c>
      <c r="X850" s="11"/>
      <c r="Y850" s="23"/>
      <c r="Z850" s="11"/>
      <c r="AA850" s="11"/>
      <c r="AB850" s="11"/>
      <c r="AC850" s="15"/>
      <c r="AD850" s="11"/>
      <c r="AE850" s="11"/>
      <c r="AF850" s="11" t="s">
        <v>5544</v>
      </c>
      <c r="AG850" s="8">
        <f>'Disponibilidad en canales comer'!M687</f>
        <v>0</v>
      </c>
      <c r="AH850" s="8">
        <f>COUNTIF('Composición de COMBOS'!B:B,A850)</f>
        <v>0</v>
      </c>
      <c r="AI850" s="8">
        <v>10.0</v>
      </c>
      <c r="AJ850" s="49">
        <v>3.0</v>
      </c>
      <c r="AK850" s="48"/>
      <c r="AL850" s="27">
        <v>0.0</v>
      </c>
      <c r="AM850" s="27">
        <v>0.0</v>
      </c>
      <c r="AN850" s="27">
        <v>0.0</v>
      </c>
      <c r="AO850" s="27">
        <v>0.0</v>
      </c>
      <c r="AP850" s="19">
        <v>0.0</v>
      </c>
      <c r="AQ850" s="19">
        <v>0.0</v>
      </c>
      <c r="AR850" s="19">
        <v>0.0</v>
      </c>
      <c r="AS850" s="19">
        <v>0.0</v>
      </c>
      <c r="AT850" s="16">
        <v>0.0</v>
      </c>
      <c r="AU850" s="16">
        <v>0.0</v>
      </c>
      <c r="AV850" s="16">
        <v>0.0</v>
      </c>
      <c r="AW850" s="16">
        <v>0.0</v>
      </c>
      <c r="AX850" s="17">
        <f t="shared" si="3"/>
        <v>0</v>
      </c>
      <c r="AY850" s="17">
        <v>0.0</v>
      </c>
      <c r="AZ850" s="17">
        <v>0.0</v>
      </c>
      <c r="BA850" s="17">
        <v>0.0</v>
      </c>
      <c r="BB850" s="17">
        <v>0.0</v>
      </c>
      <c r="BC850" s="17">
        <f t="shared" si="15"/>
        <v>0</v>
      </c>
      <c r="BD850" s="8" t="s">
        <v>76</v>
      </c>
      <c r="BE850" s="31" t="s">
        <v>5545</v>
      </c>
    </row>
    <row r="851" ht="15.75" customHeight="1">
      <c r="A851" s="11">
        <v>9900109.0</v>
      </c>
      <c r="B851" s="8"/>
      <c r="C851" s="8">
        <v>99.0</v>
      </c>
      <c r="D851" s="8" t="s">
        <v>4982</v>
      </c>
      <c r="E851" s="8">
        <v>1.0</v>
      </c>
      <c r="F851" s="8" t="s">
        <v>4982</v>
      </c>
      <c r="G851" s="8">
        <v>1.0</v>
      </c>
      <c r="H851" s="8" t="s">
        <v>4982</v>
      </c>
      <c r="I851" s="11"/>
      <c r="J851" s="121" t="s">
        <v>5546</v>
      </c>
      <c r="K851" s="44" t="s">
        <v>715</v>
      </c>
      <c r="L851" s="44" t="s">
        <v>5547</v>
      </c>
      <c r="M851" s="26" t="s">
        <v>5548</v>
      </c>
      <c r="N851" s="11">
        <f t="shared" si="1"/>
        <v>28</v>
      </c>
      <c r="O851" s="8" t="s">
        <v>546</v>
      </c>
      <c r="P851" s="11" t="s">
        <v>67</v>
      </c>
      <c r="Q851" s="72">
        <v>1568.8</v>
      </c>
      <c r="R851" s="12">
        <f t="shared" si="10"/>
        <v>1819.808</v>
      </c>
      <c r="S851" s="8" t="s">
        <v>68</v>
      </c>
      <c r="T851" s="9" t="s">
        <v>533</v>
      </c>
      <c r="U851" s="9" t="s">
        <v>534</v>
      </c>
      <c r="V851" s="63">
        <v>45428.0</v>
      </c>
      <c r="W851" s="11" t="s">
        <v>5549</v>
      </c>
      <c r="X851" s="11"/>
      <c r="Y851" s="14" t="s">
        <v>5550</v>
      </c>
      <c r="Z851" s="11" t="s">
        <v>5551</v>
      </c>
      <c r="AA851" s="11" t="s">
        <v>5552</v>
      </c>
      <c r="AB851" s="24" t="s">
        <v>5553</v>
      </c>
      <c r="AC851" s="15" t="s">
        <v>5552</v>
      </c>
      <c r="AD851" s="24" t="s">
        <v>5552</v>
      </c>
      <c r="AE851" s="24"/>
      <c r="AF851" s="11" t="s">
        <v>5554</v>
      </c>
      <c r="AG851" s="8">
        <f>'Disponibilidad en canales comer'!M688</f>
        <v>6</v>
      </c>
      <c r="AH851" s="8">
        <f>COUNTIF('Composición de COMBOS'!B:B,A851)</f>
        <v>0</v>
      </c>
      <c r="AI851" s="33">
        <v>1.0</v>
      </c>
      <c r="AJ851" s="64">
        <v>1.0</v>
      </c>
      <c r="AK851" s="122"/>
      <c r="AL851" s="27">
        <v>0.0</v>
      </c>
      <c r="AM851" s="27">
        <v>0.0</v>
      </c>
      <c r="AN851" s="27">
        <v>0.0</v>
      </c>
      <c r="AO851" s="27">
        <v>0.0</v>
      </c>
      <c r="AP851" s="19">
        <v>0.0</v>
      </c>
      <c r="AQ851" s="19">
        <v>0.0</v>
      </c>
      <c r="AR851" s="19">
        <v>0.0</v>
      </c>
      <c r="AS851" s="19">
        <v>0.0</v>
      </c>
      <c r="AT851" s="16">
        <v>34.7</v>
      </c>
      <c r="AU851" s="16">
        <v>46.0</v>
      </c>
      <c r="AV851" s="16">
        <v>98.0</v>
      </c>
      <c r="AW851" s="16">
        <v>31.0</v>
      </c>
      <c r="AX851" s="17">
        <f t="shared" si="3"/>
        <v>27.9496</v>
      </c>
      <c r="AY851" s="17">
        <v>0.0</v>
      </c>
      <c r="AZ851" s="17">
        <v>0.0</v>
      </c>
      <c r="BA851" s="17">
        <v>0.0</v>
      </c>
      <c r="BB851" s="17">
        <v>0.0</v>
      </c>
      <c r="BC851" s="17">
        <f t="shared" si="15"/>
        <v>0</v>
      </c>
      <c r="BD851" s="61" t="s">
        <v>76</v>
      </c>
      <c r="BE851" s="31" t="s">
        <v>5555</v>
      </c>
    </row>
    <row r="852" ht="15.75" customHeight="1">
      <c r="A852" s="11">
        <v>9900110.0</v>
      </c>
      <c r="B852" s="8"/>
      <c r="C852" s="8">
        <v>99.0</v>
      </c>
      <c r="D852" s="8" t="s">
        <v>4982</v>
      </c>
      <c r="E852" s="8">
        <v>1.0</v>
      </c>
      <c r="F852" s="8" t="s">
        <v>4982</v>
      </c>
      <c r="G852" s="8">
        <v>1.0</v>
      </c>
      <c r="H852" s="8" t="s">
        <v>4982</v>
      </c>
      <c r="I852" s="11"/>
      <c r="J852" s="121" t="s">
        <v>5556</v>
      </c>
      <c r="K852" s="44" t="s">
        <v>715</v>
      </c>
      <c r="L852" s="44" t="s">
        <v>5557</v>
      </c>
      <c r="M852" s="26" t="s">
        <v>5558</v>
      </c>
      <c r="N852" s="11">
        <f t="shared" si="1"/>
        <v>30</v>
      </c>
      <c r="O852" s="8" t="s">
        <v>546</v>
      </c>
      <c r="P852" s="11" t="s">
        <v>67</v>
      </c>
      <c r="Q852" s="72">
        <v>1568.8</v>
      </c>
      <c r="R852" s="12">
        <f t="shared" si="10"/>
        <v>1819.808</v>
      </c>
      <c r="S852" s="8" t="s">
        <v>68</v>
      </c>
      <c r="T852" s="9" t="s">
        <v>533</v>
      </c>
      <c r="U852" s="9" t="s">
        <v>534</v>
      </c>
      <c r="V852" s="63">
        <v>45428.0</v>
      </c>
      <c r="W852" s="11" t="s">
        <v>5559</v>
      </c>
      <c r="X852" s="11"/>
      <c r="Y852" s="14" t="s">
        <v>5550</v>
      </c>
      <c r="Z852" s="11" t="s">
        <v>5560</v>
      </c>
      <c r="AA852" s="11" t="s">
        <v>5561</v>
      </c>
      <c r="AB852" s="24" t="s">
        <v>5553</v>
      </c>
      <c r="AC852" s="15" t="s">
        <v>5561</v>
      </c>
      <c r="AD852" s="24" t="s">
        <v>5561</v>
      </c>
      <c r="AE852" s="24"/>
      <c r="AF852" s="11" t="s">
        <v>5554</v>
      </c>
      <c r="AG852" s="8">
        <f>'Disponibilidad en canales comer'!M689</f>
        <v>6</v>
      </c>
      <c r="AH852" s="8">
        <f>COUNTIF('Composición de COMBOS'!B:B,A852)</f>
        <v>0</v>
      </c>
      <c r="AI852" s="33">
        <v>1.0</v>
      </c>
      <c r="AJ852" s="64">
        <v>1.0</v>
      </c>
      <c r="AK852" s="122"/>
      <c r="AL852" s="27">
        <v>0.0</v>
      </c>
      <c r="AM852" s="27">
        <v>0.0</v>
      </c>
      <c r="AN852" s="27">
        <v>0.0</v>
      </c>
      <c r="AO852" s="27">
        <v>0.0</v>
      </c>
      <c r="AP852" s="19">
        <v>0.0</v>
      </c>
      <c r="AQ852" s="19">
        <v>0.0</v>
      </c>
      <c r="AR852" s="19">
        <v>0.0</v>
      </c>
      <c r="AS852" s="19">
        <v>0.0</v>
      </c>
      <c r="AT852" s="16">
        <v>34.7</v>
      </c>
      <c r="AU852" s="16">
        <v>46.0</v>
      </c>
      <c r="AV852" s="16">
        <v>98.0</v>
      </c>
      <c r="AW852" s="16">
        <v>31.0</v>
      </c>
      <c r="AX852" s="17">
        <f t="shared" si="3"/>
        <v>27.9496</v>
      </c>
      <c r="AY852" s="17">
        <v>0.0</v>
      </c>
      <c r="AZ852" s="17">
        <v>0.0</v>
      </c>
      <c r="BA852" s="17">
        <v>0.0</v>
      </c>
      <c r="BB852" s="17">
        <v>0.0</v>
      </c>
      <c r="BC852" s="17">
        <f t="shared" si="15"/>
        <v>0</v>
      </c>
      <c r="BD852" s="61" t="s">
        <v>76</v>
      </c>
      <c r="BE852" s="31" t="s">
        <v>5562</v>
      </c>
    </row>
    <row r="853" ht="15.75" customHeight="1">
      <c r="A853" s="11">
        <v>9900111.0</v>
      </c>
      <c r="B853" s="8"/>
      <c r="C853" s="8">
        <v>99.0</v>
      </c>
      <c r="D853" s="8" t="s">
        <v>4982</v>
      </c>
      <c r="E853" s="8">
        <v>1.0</v>
      </c>
      <c r="F853" s="8" t="s">
        <v>4982</v>
      </c>
      <c r="G853" s="8">
        <v>1.0</v>
      </c>
      <c r="H853" s="8" t="s">
        <v>4982</v>
      </c>
      <c r="I853" s="11"/>
      <c r="J853" s="121" t="s">
        <v>5563</v>
      </c>
      <c r="K853" s="44" t="s">
        <v>885</v>
      </c>
      <c r="L853" s="11" t="s">
        <v>5564</v>
      </c>
      <c r="M853" s="26" t="s">
        <v>5565</v>
      </c>
      <c r="N853" s="11">
        <f t="shared" si="1"/>
        <v>28</v>
      </c>
      <c r="P853" s="11" t="s">
        <v>67</v>
      </c>
      <c r="Q853" s="72">
        <v>1252.64</v>
      </c>
      <c r="R853" s="12">
        <f t="shared" si="10"/>
        <v>1453.0624</v>
      </c>
      <c r="S853" s="8" t="s">
        <v>68</v>
      </c>
      <c r="T853" s="9" t="s">
        <v>625</v>
      </c>
      <c r="U853" s="9" t="s">
        <v>626</v>
      </c>
      <c r="V853" s="63">
        <v>45428.0</v>
      </c>
      <c r="W853" s="11" t="s">
        <v>5566</v>
      </c>
      <c r="X853" s="11"/>
      <c r="Y853" s="23"/>
      <c r="Z853" s="11"/>
      <c r="AA853" s="11" t="s">
        <v>5566</v>
      </c>
      <c r="AB853" s="11"/>
      <c r="AC853" s="15"/>
      <c r="AD853" s="24" t="s">
        <v>5566</v>
      </c>
      <c r="AE853" s="24"/>
      <c r="AF853" s="11" t="s">
        <v>5567</v>
      </c>
      <c r="AG853" s="8">
        <f>'Disponibilidad en canales comer'!M690</f>
        <v>2</v>
      </c>
      <c r="AH853" s="8">
        <f>COUNTIF('Composición de COMBOS'!B:B,A853)</f>
        <v>0</v>
      </c>
      <c r="AI853" s="33">
        <v>1.0</v>
      </c>
      <c r="AJ853" s="75">
        <v>2.0</v>
      </c>
      <c r="AK853" s="123"/>
      <c r="AL853" s="27">
        <v>0.0</v>
      </c>
      <c r="AM853" s="27">
        <v>0.0</v>
      </c>
      <c r="AN853" s="27">
        <v>0.0</v>
      </c>
      <c r="AO853" s="27">
        <v>0.0</v>
      </c>
      <c r="AP853" s="19">
        <v>0.0</v>
      </c>
      <c r="AQ853" s="19">
        <v>0.0</v>
      </c>
      <c r="AR853" s="19">
        <v>0.0</v>
      </c>
      <c r="AS853" s="19">
        <v>0.0</v>
      </c>
      <c r="AT853" s="16">
        <v>19.2</v>
      </c>
      <c r="AU853" s="16">
        <v>19.0</v>
      </c>
      <c r="AV853" s="16">
        <v>63.0</v>
      </c>
      <c r="AW853" s="16">
        <v>66.0</v>
      </c>
      <c r="AX853" s="17">
        <f t="shared" si="3"/>
        <v>15.8004</v>
      </c>
      <c r="AY853" s="17">
        <v>0.0</v>
      </c>
      <c r="AZ853" s="17">
        <v>0.0</v>
      </c>
      <c r="BA853" s="17">
        <v>0.0</v>
      </c>
      <c r="BB853" s="17">
        <v>0.0</v>
      </c>
      <c r="BC853" s="17">
        <f t="shared" si="15"/>
        <v>0</v>
      </c>
      <c r="BD853" s="8" t="s">
        <v>76</v>
      </c>
      <c r="BE853" s="31" t="s">
        <v>5568</v>
      </c>
    </row>
    <row r="854" ht="15.75" customHeight="1">
      <c r="A854" s="11">
        <v>9900112.0</v>
      </c>
      <c r="B854" s="8"/>
      <c r="C854" s="8">
        <v>99.0</v>
      </c>
      <c r="D854" s="8" t="s">
        <v>4982</v>
      </c>
      <c r="E854" s="8">
        <v>1.0</v>
      </c>
      <c r="F854" s="8" t="s">
        <v>4982</v>
      </c>
      <c r="G854" s="8">
        <v>1.0</v>
      </c>
      <c r="H854" s="8" t="s">
        <v>4982</v>
      </c>
      <c r="I854" s="44">
        <v>3392.0</v>
      </c>
      <c r="J854" s="121"/>
      <c r="K854" s="44">
        <v>3392.0</v>
      </c>
      <c r="L854" s="11" t="s">
        <v>5569</v>
      </c>
      <c r="M854" s="26" t="s">
        <v>5570</v>
      </c>
      <c r="N854" s="11">
        <f t="shared" si="1"/>
        <v>21</v>
      </c>
      <c r="O854" s="11" t="s">
        <v>532</v>
      </c>
      <c r="P854" s="11" t="s">
        <v>4594</v>
      </c>
      <c r="Q854" s="72">
        <v>1430.0</v>
      </c>
      <c r="R854" s="12">
        <f t="shared" si="10"/>
        <v>1658.8</v>
      </c>
      <c r="S854" s="8" t="s">
        <v>238</v>
      </c>
      <c r="T854" s="9" t="s">
        <v>4159</v>
      </c>
      <c r="U854" s="9" t="s">
        <v>4160</v>
      </c>
      <c r="V854" s="63">
        <v>45432.0</v>
      </c>
      <c r="W854" s="11" t="s">
        <v>5571</v>
      </c>
      <c r="X854" s="11"/>
      <c r="Y854" s="23"/>
      <c r="Z854" s="11"/>
      <c r="AA854" s="11" t="s">
        <v>5572</v>
      </c>
      <c r="AB854" s="11"/>
      <c r="AC854" s="15"/>
      <c r="AD854" s="11"/>
      <c r="AE854" s="11"/>
      <c r="AF854" s="11" t="s">
        <v>4624</v>
      </c>
      <c r="AG854" s="8">
        <f>'Disponibilidad en canales comer'!M691</f>
        <v>1</v>
      </c>
      <c r="AH854" s="8">
        <f>COUNTIF('Composición de COMBOS'!B:B,A854)</f>
        <v>0</v>
      </c>
      <c r="AI854" s="33">
        <v>1.0</v>
      </c>
      <c r="AJ854" s="75">
        <v>2.0</v>
      </c>
      <c r="AK854" s="123"/>
      <c r="AL854" s="27">
        <v>0.0</v>
      </c>
      <c r="AM854" s="27">
        <v>0.0</v>
      </c>
      <c r="AN854" s="27">
        <v>0.0</v>
      </c>
      <c r="AO854" s="27">
        <v>0.0</v>
      </c>
      <c r="AP854" s="19">
        <v>0.0</v>
      </c>
      <c r="AQ854" s="19">
        <v>0.0</v>
      </c>
      <c r="AR854" s="19">
        <v>0.0</v>
      </c>
      <c r="AS854" s="19">
        <v>0.0</v>
      </c>
      <c r="AT854" s="16">
        <v>0.0</v>
      </c>
      <c r="AU854" s="16">
        <v>0.0</v>
      </c>
      <c r="AV854" s="16">
        <v>0.0</v>
      </c>
      <c r="AW854" s="16">
        <v>0.0</v>
      </c>
      <c r="AX854" s="17">
        <f t="shared" si="3"/>
        <v>0</v>
      </c>
      <c r="AY854" s="17">
        <v>0.0</v>
      </c>
      <c r="AZ854" s="17">
        <v>0.0</v>
      </c>
      <c r="BA854" s="17">
        <v>0.0</v>
      </c>
      <c r="BB854" s="17">
        <v>0.0</v>
      </c>
      <c r="BC854" s="17">
        <f t="shared" si="15"/>
        <v>0</v>
      </c>
      <c r="BD854" s="8" t="s">
        <v>76</v>
      </c>
      <c r="BE854" s="31" t="s">
        <v>5573</v>
      </c>
    </row>
    <row r="855" ht="15.75" customHeight="1">
      <c r="A855" s="11">
        <v>9900113.0</v>
      </c>
      <c r="B855" s="8"/>
      <c r="C855" s="8">
        <v>99.0</v>
      </c>
      <c r="D855" s="8" t="s">
        <v>4982</v>
      </c>
      <c r="E855" s="8">
        <v>1.0</v>
      </c>
      <c r="F855" s="8" t="s">
        <v>4982</v>
      </c>
      <c r="G855" s="8">
        <v>1.0</v>
      </c>
      <c r="H855" s="8" t="s">
        <v>4982</v>
      </c>
      <c r="I855" s="11" t="s">
        <v>124</v>
      </c>
      <c r="J855" s="25" t="s">
        <v>5574</v>
      </c>
      <c r="K855" s="8" t="s">
        <v>126</v>
      </c>
      <c r="L855" s="8" t="s">
        <v>5575</v>
      </c>
      <c r="M855" s="26" t="s">
        <v>5576</v>
      </c>
      <c r="N855" s="11">
        <f t="shared" si="1"/>
        <v>22</v>
      </c>
      <c r="O855" s="11" t="s">
        <v>129</v>
      </c>
      <c r="P855" s="11" t="s">
        <v>67</v>
      </c>
      <c r="Q855" s="12">
        <v>1712.56</v>
      </c>
      <c r="R855" s="12">
        <f t="shared" si="10"/>
        <v>1986.5696</v>
      </c>
      <c r="S855" s="8" t="s">
        <v>68</v>
      </c>
      <c r="T855" s="9" t="s">
        <v>130</v>
      </c>
      <c r="U855" s="9" t="s">
        <v>131</v>
      </c>
      <c r="V855" s="13">
        <v>45467.0</v>
      </c>
      <c r="W855" s="11" t="s">
        <v>5577</v>
      </c>
      <c r="X855" s="11"/>
      <c r="Y855" s="14" t="s">
        <v>5578</v>
      </c>
      <c r="Z855" s="11"/>
      <c r="AA855" s="11" t="s">
        <v>5577</v>
      </c>
      <c r="AB855" s="11"/>
      <c r="AC855" s="15" t="s">
        <v>5577</v>
      </c>
      <c r="AD855" s="11"/>
      <c r="AE855" s="11"/>
      <c r="AF855" s="11" t="s">
        <v>5579</v>
      </c>
      <c r="AG855" s="8">
        <f>'Disponibilidad en canales comer'!M692</f>
        <v>2</v>
      </c>
      <c r="AH855" s="8">
        <f>COUNTIF('Composición de COMBOS'!B:B,A855)</f>
        <v>0</v>
      </c>
      <c r="AI855" s="8">
        <v>1.0</v>
      </c>
      <c r="AJ855" s="8">
        <v>2.0</v>
      </c>
      <c r="AK855" s="11"/>
      <c r="AL855" s="27">
        <v>0.0</v>
      </c>
      <c r="AM855" s="27">
        <v>0.0</v>
      </c>
      <c r="AN855" s="27">
        <v>0.0</v>
      </c>
      <c r="AO855" s="27">
        <v>0.0</v>
      </c>
      <c r="AP855" s="19">
        <v>0.0</v>
      </c>
      <c r="AQ855" s="19">
        <v>0.0</v>
      </c>
      <c r="AR855" s="19">
        <v>0.0</v>
      </c>
      <c r="AS855" s="19">
        <v>0.0</v>
      </c>
      <c r="AT855" s="16">
        <v>15.5</v>
      </c>
      <c r="AU855" s="16">
        <v>56.5</v>
      </c>
      <c r="AV855" s="16">
        <v>56.0</v>
      </c>
      <c r="AW855" s="16">
        <v>51.5</v>
      </c>
      <c r="AX855" s="17">
        <f t="shared" si="3"/>
        <v>32.5892</v>
      </c>
      <c r="AY855" s="17">
        <v>0.0</v>
      </c>
      <c r="AZ855" s="17">
        <v>0.0</v>
      </c>
      <c r="BA855" s="17">
        <v>0.0</v>
      </c>
      <c r="BB855" s="17">
        <v>0.0</v>
      </c>
      <c r="BC855" s="17">
        <f t="shared" si="15"/>
        <v>0</v>
      </c>
      <c r="BD855" s="8" t="s">
        <v>76</v>
      </c>
      <c r="BE855" s="31" t="s">
        <v>5580</v>
      </c>
    </row>
    <row r="856" ht="15.75" customHeight="1">
      <c r="A856" s="11">
        <v>9900114.0</v>
      </c>
      <c r="B856" s="8"/>
      <c r="C856" s="8">
        <v>99.0</v>
      </c>
      <c r="D856" s="8" t="s">
        <v>4982</v>
      </c>
      <c r="E856" s="8">
        <v>1.0</v>
      </c>
      <c r="F856" s="8" t="s">
        <v>4982</v>
      </c>
      <c r="G856" s="8">
        <v>1.0</v>
      </c>
      <c r="H856" s="8" t="s">
        <v>4982</v>
      </c>
      <c r="I856" s="11"/>
      <c r="J856" s="121"/>
      <c r="K856" s="11" t="s">
        <v>1068</v>
      </c>
      <c r="L856" s="11" t="s">
        <v>5581</v>
      </c>
      <c r="M856" s="26" t="s">
        <v>5582</v>
      </c>
      <c r="N856" s="11">
        <f t="shared" si="1"/>
        <v>19</v>
      </c>
      <c r="O856" s="11" t="s">
        <v>1060</v>
      </c>
      <c r="P856" s="11" t="s">
        <v>1061</v>
      </c>
      <c r="Q856" s="29">
        <v>440.44</v>
      </c>
      <c r="R856" s="12">
        <f t="shared" si="10"/>
        <v>510.9104</v>
      </c>
      <c r="S856" s="8" t="s">
        <v>68</v>
      </c>
      <c r="T856" s="9" t="s">
        <v>1062</v>
      </c>
      <c r="U856" s="9" t="s">
        <v>1063</v>
      </c>
      <c r="V856" s="13">
        <v>45470.0</v>
      </c>
      <c r="W856" s="11" t="s">
        <v>5583</v>
      </c>
      <c r="X856" s="11"/>
      <c r="Y856" s="23"/>
      <c r="Z856" s="11"/>
      <c r="AA856" s="11"/>
      <c r="AB856" s="11"/>
      <c r="AC856" s="15" t="s">
        <v>5583</v>
      </c>
      <c r="AD856" s="11"/>
      <c r="AE856" s="11"/>
      <c r="AF856" s="11" t="s">
        <v>5584</v>
      </c>
      <c r="AG856" s="8">
        <f>'Disponibilidad en canales comer'!M693</f>
        <v>1</v>
      </c>
      <c r="AH856" s="8">
        <f>COUNTIF('Composición de COMBOS'!B:B,A856)</f>
        <v>0</v>
      </c>
      <c r="AI856" s="8">
        <v>1.0</v>
      </c>
      <c r="AJ856" s="8">
        <v>1.0</v>
      </c>
      <c r="AK856" s="11"/>
      <c r="AL856" s="27">
        <v>0.0</v>
      </c>
      <c r="AM856" s="27">
        <v>0.0</v>
      </c>
      <c r="AN856" s="27">
        <v>0.0</v>
      </c>
      <c r="AO856" s="27">
        <v>0.0</v>
      </c>
      <c r="AP856" s="19">
        <v>0.0</v>
      </c>
      <c r="AQ856" s="19">
        <v>0.0</v>
      </c>
      <c r="AR856" s="19">
        <v>0.0</v>
      </c>
      <c r="AS856" s="19">
        <v>0.0</v>
      </c>
      <c r="AT856" s="16">
        <v>3.265</v>
      </c>
      <c r="AU856" s="16">
        <v>62.0</v>
      </c>
      <c r="AV856" s="16">
        <v>49.0</v>
      </c>
      <c r="AW856" s="16">
        <v>57.0</v>
      </c>
      <c r="AX856" s="17">
        <f t="shared" si="3"/>
        <v>34.6332</v>
      </c>
      <c r="AY856" s="17">
        <v>0.0</v>
      </c>
      <c r="AZ856" s="17">
        <v>0.0</v>
      </c>
      <c r="BA856" s="17">
        <v>0.0</v>
      </c>
      <c r="BB856" s="17">
        <v>0.0</v>
      </c>
      <c r="BC856" s="17">
        <f t="shared" si="15"/>
        <v>0</v>
      </c>
      <c r="BD856" s="8" t="s">
        <v>76</v>
      </c>
      <c r="BE856" s="31" t="s">
        <v>5585</v>
      </c>
    </row>
    <row r="857" ht="15.75" customHeight="1">
      <c r="A857" s="11">
        <v>9900115.0</v>
      </c>
      <c r="B857" s="8"/>
      <c r="C857" s="8">
        <v>99.0</v>
      </c>
      <c r="D857" s="8" t="s">
        <v>4982</v>
      </c>
      <c r="E857" s="8">
        <v>1.0</v>
      </c>
      <c r="F857" s="8" t="s">
        <v>4982</v>
      </c>
      <c r="G857" s="8">
        <v>1.0</v>
      </c>
      <c r="H857" s="8" t="s">
        <v>4982</v>
      </c>
      <c r="I857" s="11"/>
      <c r="J857" s="25" t="s">
        <v>220</v>
      </c>
      <c r="K857" s="11"/>
      <c r="L857" s="11" t="s">
        <v>5586</v>
      </c>
      <c r="M857" s="26" t="s">
        <v>5587</v>
      </c>
      <c r="N857" s="11">
        <f t="shared" si="1"/>
        <v>24</v>
      </c>
      <c r="O857" s="11" t="s">
        <v>532</v>
      </c>
      <c r="P857" s="11" t="s">
        <v>835</v>
      </c>
      <c r="Q857" s="29">
        <v>781.92</v>
      </c>
      <c r="R857" s="12">
        <f t="shared" si="10"/>
        <v>907.0272</v>
      </c>
      <c r="S857" s="8" t="s">
        <v>238</v>
      </c>
      <c r="T857" s="9" t="s">
        <v>533</v>
      </c>
      <c r="U857" s="9" t="s">
        <v>534</v>
      </c>
      <c r="V857" s="13">
        <v>45470.0</v>
      </c>
      <c r="W857" s="11" t="s">
        <v>593</v>
      </c>
      <c r="X857" s="11"/>
      <c r="Y857" s="23"/>
      <c r="Z857" s="11"/>
      <c r="AA857" s="11"/>
      <c r="AB857" s="11"/>
      <c r="AC857" s="15"/>
      <c r="AD857" s="11"/>
      <c r="AE857" s="11"/>
      <c r="AF857" s="11" t="s">
        <v>837</v>
      </c>
      <c r="AG857" s="8">
        <f>'Disponibilidad en canales comer'!M694</f>
        <v>0</v>
      </c>
      <c r="AH857" s="8">
        <f>COUNTIF('Composición de COMBOS'!B:B,A857)</f>
        <v>0</v>
      </c>
      <c r="AI857" s="8">
        <v>1.0</v>
      </c>
      <c r="AJ857" s="8">
        <v>1.0</v>
      </c>
      <c r="AK857" s="11"/>
      <c r="AL857" s="27">
        <v>0.0</v>
      </c>
      <c r="AM857" s="27">
        <v>0.0</v>
      </c>
      <c r="AN857" s="27">
        <v>0.0</v>
      </c>
      <c r="AO857" s="27">
        <v>0.0</v>
      </c>
      <c r="AP857" s="19">
        <v>0.0</v>
      </c>
      <c r="AQ857" s="19">
        <v>0.0</v>
      </c>
      <c r="AR857" s="19">
        <v>0.0</v>
      </c>
      <c r="AS857" s="19">
        <v>0.0</v>
      </c>
      <c r="AT857" s="16">
        <v>19.0</v>
      </c>
      <c r="AU857" s="16">
        <v>114.0</v>
      </c>
      <c r="AV857" s="16">
        <v>25.0</v>
      </c>
      <c r="AW857" s="16">
        <v>44.0</v>
      </c>
      <c r="AX857" s="17">
        <f t="shared" si="3"/>
        <v>25.08</v>
      </c>
      <c r="AY857" s="17">
        <v>0.0</v>
      </c>
      <c r="AZ857" s="17">
        <v>0.0</v>
      </c>
      <c r="BA857" s="17">
        <v>0.0</v>
      </c>
      <c r="BB857" s="17">
        <v>0.0</v>
      </c>
      <c r="BC857" s="17">
        <f t="shared" si="15"/>
        <v>0</v>
      </c>
      <c r="BD857" s="8" t="s">
        <v>76</v>
      </c>
      <c r="BE857" s="31" t="s">
        <v>5588</v>
      </c>
    </row>
    <row r="858" ht="15.75" customHeight="1">
      <c r="A858" s="11">
        <v>9900116.0</v>
      </c>
      <c r="B858" s="8"/>
      <c r="C858" s="8">
        <v>99.0</v>
      </c>
      <c r="D858" s="8" t="s">
        <v>4982</v>
      </c>
      <c r="E858" s="8">
        <v>1.0</v>
      </c>
      <c r="F858" s="8" t="s">
        <v>4982</v>
      </c>
      <c r="G858" s="8">
        <v>1.0</v>
      </c>
      <c r="H858" s="8" t="s">
        <v>4982</v>
      </c>
      <c r="I858" s="11"/>
      <c r="J858" s="11">
        <v>3.7503030599314E13</v>
      </c>
      <c r="K858" s="11" t="s">
        <v>651</v>
      </c>
      <c r="L858" s="11" t="s">
        <v>5589</v>
      </c>
      <c r="M858" s="26" t="s">
        <v>5590</v>
      </c>
      <c r="N858" s="11">
        <f t="shared" si="1"/>
        <v>28</v>
      </c>
      <c r="O858" s="11" t="s">
        <v>532</v>
      </c>
      <c r="P858" s="11" t="s">
        <v>67</v>
      </c>
      <c r="Q858" s="29">
        <v>1016.52</v>
      </c>
      <c r="R858" s="12">
        <f t="shared" si="10"/>
        <v>1179.1632</v>
      </c>
      <c r="S858" s="8" t="s">
        <v>238</v>
      </c>
      <c r="T858" s="9" t="s">
        <v>625</v>
      </c>
      <c r="U858" s="9" t="s">
        <v>626</v>
      </c>
      <c r="V858" s="13">
        <v>45474.0</v>
      </c>
      <c r="W858" s="11" t="s">
        <v>5591</v>
      </c>
      <c r="X858" s="11"/>
      <c r="Y858" s="23"/>
      <c r="Z858" s="11"/>
      <c r="AA858" s="11" t="s">
        <v>5591</v>
      </c>
      <c r="AB858" s="11"/>
      <c r="AC858" s="15" t="s">
        <v>5591</v>
      </c>
      <c r="AD858" s="11"/>
      <c r="AE858" s="11"/>
      <c r="AF858" s="11" t="s">
        <v>5217</v>
      </c>
      <c r="AG858" s="8">
        <f>'Disponibilidad en canales comer'!M695</f>
        <v>2</v>
      </c>
      <c r="AH858" s="8">
        <f>COUNTIF('Composición de COMBOS'!B:B,A858)</f>
        <v>0</v>
      </c>
      <c r="AI858" s="8">
        <v>1.0</v>
      </c>
      <c r="AJ858" s="116">
        <v>2.0</v>
      </c>
      <c r="AK858" s="117"/>
      <c r="AL858" s="27">
        <v>0.0</v>
      </c>
      <c r="AM858" s="27">
        <v>0.0</v>
      </c>
      <c r="AN858" s="27">
        <v>0.0</v>
      </c>
      <c r="AO858" s="27">
        <v>0.0</v>
      </c>
      <c r="AP858" s="19">
        <v>0.0</v>
      </c>
      <c r="AQ858" s="19">
        <v>0.0</v>
      </c>
      <c r="AR858" s="19">
        <v>0.0</v>
      </c>
      <c r="AS858" s="19">
        <v>0.0</v>
      </c>
      <c r="AT858" s="16">
        <v>0.0</v>
      </c>
      <c r="AU858" s="16">
        <v>0.0</v>
      </c>
      <c r="AV858" s="16">
        <v>0.0</v>
      </c>
      <c r="AW858" s="16">
        <v>0.0</v>
      </c>
      <c r="AX858" s="17">
        <f t="shared" si="3"/>
        <v>0</v>
      </c>
      <c r="AY858" s="17">
        <v>0.0</v>
      </c>
      <c r="AZ858" s="17">
        <v>0.0</v>
      </c>
      <c r="BA858" s="17">
        <v>0.0</v>
      </c>
      <c r="BB858" s="17">
        <v>0.0</v>
      </c>
      <c r="BC858" s="17">
        <f t="shared" si="15"/>
        <v>0</v>
      </c>
      <c r="BD858" s="8" t="s">
        <v>76</v>
      </c>
      <c r="BE858" s="31" t="s">
        <v>5592</v>
      </c>
    </row>
    <row r="859" ht="15.75" customHeight="1">
      <c r="A859" s="11">
        <v>9900117.0</v>
      </c>
      <c r="B859" s="8"/>
      <c r="C859" s="8">
        <v>99.0</v>
      </c>
      <c r="D859" s="8" t="s">
        <v>4982</v>
      </c>
      <c r="E859" s="8">
        <v>1.0</v>
      </c>
      <c r="F859" s="8" t="s">
        <v>4982</v>
      </c>
      <c r="G859" s="8">
        <v>1.0</v>
      </c>
      <c r="H859" s="8" t="s">
        <v>4982</v>
      </c>
      <c r="I859" s="11"/>
      <c r="J859" s="11">
        <v>3.7503030599529E13</v>
      </c>
      <c r="K859" s="11" t="s">
        <v>885</v>
      </c>
      <c r="L859" s="11" t="s">
        <v>5593</v>
      </c>
      <c r="M859" s="26" t="s">
        <v>5594</v>
      </c>
      <c r="N859" s="11">
        <f t="shared" si="1"/>
        <v>24</v>
      </c>
      <c r="O859" s="11" t="s">
        <v>532</v>
      </c>
      <c r="P859" s="11" t="s">
        <v>67</v>
      </c>
      <c r="Q859" s="29">
        <v>939.48</v>
      </c>
      <c r="R859" s="12">
        <f t="shared" si="10"/>
        <v>1089.7968</v>
      </c>
      <c r="S859" s="8" t="s">
        <v>238</v>
      </c>
      <c r="T859" s="9" t="s">
        <v>625</v>
      </c>
      <c r="U859" s="9" t="s">
        <v>626</v>
      </c>
      <c r="V859" s="13">
        <v>45474.0</v>
      </c>
      <c r="W859" s="11" t="s">
        <v>5595</v>
      </c>
      <c r="X859" s="11"/>
      <c r="Y859" s="23"/>
      <c r="Z859" s="11"/>
      <c r="AA859" s="11" t="s">
        <v>5595</v>
      </c>
      <c r="AB859" s="11"/>
      <c r="AC859" s="15" t="s">
        <v>5595</v>
      </c>
      <c r="AD859" s="24" t="s">
        <v>5595</v>
      </c>
      <c r="AE859" s="24"/>
      <c r="AF859" s="11" t="s">
        <v>5567</v>
      </c>
      <c r="AG859" s="8">
        <f>'Disponibilidad en canales comer'!M696</f>
        <v>3</v>
      </c>
      <c r="AH859" s="8">
        <f>COUNTIF('Composición de COMBOS'!B:B,A859)</f>
        <v>0</v>
      </c>
      <c r="AI859" s="8">
        <v>1.0</v>
      </c>
      <c r="AJ859" s="49">
        <v>2.0</v>
      </c>
      <c r="AK859" s="48"/>
      <c r="AL859" s="27">
        <v>0.0</v>
      </c>
      <c r="AM859" s="27">
        <v>0.0</v>
      </c>
      <c r="AN859" s="27">
        <v>0.0</v>
      </c>
      <c r="AO859" s="27">
        <v>0.0</v>
      </c>
      <c r="AP859" s="19">
        <v>0.0</v>
      </c>
      <c r="AQ859" s="19">
        <v>0.0</v>
      </c>
      <c r="AR859" s="19">
        <v>0.0</v>
      </c>
      <c r="AS859" s="19">
        <v>0.0</v>
      </c>
      <c r="AT859" s="16">
        <v>0.0</v>
      </c>
      <c r="AU859" s="16">
        <v>0.0</v>
      </c>
      <c r="AV859" s="16">
        <v>0.0</v>
      </c>
      <c r="AW859" s="16">
        <v>0.0</v>
      </c>
      <c r="AX859" s="17">
        <f t="shared" si="3"/>
        <v>0</v>
      </c>
      <c r="AY859" s="17">
        <v>0.0</v>
      </c>
      <c r="AZ859" s="17">
        <v>0.0</v>
      </c>
      <c r="BA859" s="17">
        <v>0.0</v>
      </c>
      <c r="BB859" s="17">
        <v>0.0</v>
      </c>
      <c r="BC859" s="17">
        <f t="shared" si="15"/>
        <v>0</v>
      </c>
      <c r="BD859" s="8" t="s">
        <v>76</v>
      </c>
      <c r="BE859" s="31" t="s">
        <v>5596</v>
      </c>
    </row>
    <row r="860" ht="15.75" customHeight="1">
      <c r="A860" s="11">
        <v>9900118.0</v>
      </c>
      <c r="B860" s="8"/>
      <c r="C860" s="8">
        <v>99.0</v>
      </c>
      <c r="D860" s="8" t="s">
        <v>4982</v>
      </c>
      <c r="E860" s="8">
        <v>1.0</v>
      </c>
      <c r="F860" s="8" t="s">
        <v>4982</v>
      </c>
      <c r="G860" s="8">
        <v>1.0</v>
      </c>
      <c r="H860" s="8" t="s">
        <v>4982</v>
      </c>
      <c r="I860" s="11" t="s">
        <v>124</v>
      </c>
      <c r="J860" s="25" t="s">
        <v>5597</v>
      </c>
      <c r="K860" s="8" t="s">
        <v>126</v>
      </c>
      <c r="L860" s="8" t="s">
        <v>5598</v>
      </c>
      <c r="M860" s="26" t="s">
        <v>5599</v>
      </c>
      <c r="N860" s="11">
        <f t="shared" si="1"/>
        <v>24</v>
      </c>
      <c r="O860" s="11" t="s">
        <v>129</v>
      </c>
      <c r="P860" s="11" t="s">
        <v>67</v>
      </c>
      <c r="Q860" s="12">
        <v>1712.56</v>
      </c>
      <c r="R860" s="12">
        <f t="shared" si="10"/>
        <v>1986.5696</v>
      </c>
      <c r="S860" s="8" t="s">
        <v>68</v>
      </c>
      <c r="T860" s="9" t="s">
        <v>130</v>
      </c>
      <c r="U860" s="9" t="s">
        <v>131</v>
      </c>
      <c r="V860" s="13">
        <v>45467.0</v>
      </c>
      <c r="W860" s="11" t="s">
        <v>5600</v>
      </c>
      <c r="X860" s="11"/>
      <c r="Y860" s="23"/>
      <c r="Z860" s="11"/>
      <c r="AA860" s="11" t="s">
        <v>5600</v>
      </c>
      <c r="AB860" s="11"/>
      <c r="AC860" s="15" t="s">
        <v>5600</v>
      </c>
      <c r="AD860" s="11"/>
      <c r="AE860" s="11"/>
      <c r="AF860" s="11" t="s">
        <v>5601</v>
      </c>
      <c r="AG860" s="8">
        <f>'Disponibilidad en canales comer'!M697</f>
        <v>2</v>
      </c>
      <c r="AH860" s="8">
        <f>COUNTIF('Composición de COMBOS'!B:B,A860)</f>
        <v>0</v>
      </c>
      <c r="AI860" s="8">
        <v>1.0</v>
      </c>
      <c r="AJ860" s="8">
        <v>2.0</v>
      </c>
      <c r="AK860" s="11"/>
      <c r="AL860" s="27">
        <v>0.0</v>
      </c>
      <c r="AM860" s="27">
        <v>0.0</v>
      </c>
      <c r="AN860" s="27">
        <v>0.0</v>
      </c>
      <c r="AO860" s="27">
        <v>0.0</v>
      </c>
      <c r="AP860" s="19">
        <v>0.0</v>
      </c>
      <c r="AQ860" s="19">
        <v>0.0</v>
      </c>
      <c r="AR860" s="19">
        <v>0.0</v>
      </c>
      <c r="AS860" s="19">
        <v>0.0</v>
      </c>
      <c r="AT860" s="16">
        <v>15.5</v>
      </c>
      <c r="AU860" s="16">
        <v>56.5</v>
      </c>
      <c r="AV860" s="16">
        <v>56.0</v>
      </c>
      <c r="AW860" s="16">
        <v>51.5</v>
      </c>
      <c r="AX860" s="17">
        <f t="shared" si="3"/>
        <v>32.5892</v>
      </c>
      <c r="AY860" s="17">
        <v>0.0</v>
      </c>
      <c r="AZ860" s="17">
        <v>0.0</v>
      </c>
      <c r="BA860" s="17">
        <v>0.0</v>
      </c>
      <c r="BB860" s="17">
        <v>0.0</v>
      </c>
      <c r="BC860" s="17">
        <f t="shared" si="15"/>
        <v>0</v>
      </c>
      <c r="BD860" s="8" t="s">
        <v>76</v>
      </c>
      <c r="BE860" s="31" t="s">
        <v>5602</v>
      </c>
    </row>
    <row r="861" ht="15.75" customHeight="1">
      <c r="A861" s="11">
        <v>9900119.0</v>
      </c>
      <c r="B861" s="8"/>
      <c r="C861" s="8">
        <v>99.0</v>
      </c>
      <c r="D861" s="8" t="s">
        <v>4982</v>
      </c>
      <c r="E861" s="8">
        <v>1.0</v>
      </c>
      <c r="F861" s="8" t="s">
        <v>4982</v>
      </c>
      <c r="G861" s="8">
        <v>1.0</v>
      </c>
      <c r="H861" s="8" t="s">
        <v>4982</v>
      </c>
      <c r="I861" s="11" t="s">
        <v>124</v>
      </c>
      <c r="J861" s="25" t="s">
        <v>5603</v>
      </c>
      <c r="K861" s="8" t="s">
        <v>126</v>
      </c>
      <c r="L861" s="8" t="s">
        <v>5604</v>
      </c>
      <c r="M861" s="26" t="s">
        <v>5605</v>
      </c>
      <c r="N861" s="11">
        <f t="shared" si="1"/>
        <v>24</v>
      </c>
      <c r="O861" s="11" t="s">
        <v>129</v>
      </c>
      <c r="P861" s="11" t="s">
        <v>67</v>
      </c>
      <c r="Q861" s="12">
        <v>1712.56</v>
      </c>
      <c r="R861" s="12">
        <f t="shared" si="10"/>
        <v>1986.5696</v>
      </c>
      <c r="S861" s="8" t="s">
        <v>68</v>
      </c>
      <c r="T861" s="9" t="s">
        <v>130</v>
      </c>
      <c r="U861" s="9" t="s">
        <v>131</v>
      </c>
      <c r="V861" s="13">
        <v>45467.0</v>
      </c>
      <c r="W861" s="11" t="s">
        <v>5606</v>
      </c>
      <c r="X861" s="11"/>
      <c r="Y861" s="23"/>
      <c r="Z861" s="11"/>
      <c r="AA861" s="11" t="s">
        <v>5606</v>
      </c>
      <c r="AB861" s="11"/>
      <c r="AC861" s="15" t="s">
        <v>5606</v>
      </c>
      <c r="AD861" s="11"/>
      <c r="AE861" s="11"/>
      <c r="AF861" s="11" t="s">
        <v>5601</v>
      </c>
      <c r="AG861" s="8">
        <f>'Disponibilidad en canales comer'!M698</f>
        <v>2</v>
      </c>
      <c r="AH861" s="8">
        <f>COUNTIF('Composición de COMBOS'!B:B,A861)</f>
        <v>0</v>
      </c>
      <c r="AI861" s="8">
        <v>1.0</v>
      </c>
      <c r="AJ861" s="8">
        <v>2.0</v>
      </c>
      <c r="AK861" s="11"/>
      <c r="AL861" s="27">
        <v>0.0</v>
      </c>
      <c r="AM861" s="27">
        <v>0.0</v>
      </c>
      <c r="AN861" s="27">
        <v>0.0</v>
      </c>
      <c r="AO861" s="27">
        <v>0.0</v>
      </c>
      <c r="AP861" s="19">
        <v>0.0</v>
      </c>
      <c r="AQ861" s="19">
        <v>0.0</v>
      </c>
      <c r="AR861" s="19">
        <v>0.0</v>
      </c>
      <c r="AS861" s="19">
        <v>0.0</v>
      </c>
      <c r="AT861" s="16">
        <v>15.5</v>
      </c>
      <c r="AU861" s="16">
        <v>56.5</v>
      </c>
      <c r="AV861" s="16">
        <v>56.0</v>
      </c>
      <c r="AW861" s="16">
        <v>51.5</v>
      </c>
      <c r="AX861" s="17">
        <f t="shared" si="3"/>
        <v>32.5892</v>
      </c>
      <c r="AY861" s="17">
        <v>0.0</v>
      </c>
      <c r="AZ861" s="17">
        <v>0.0</v>
      </c>
      <c r="BA861" s="17">
        <v>0.0</v>
      </c>
      <c r="BB861" s="17">
        <v>0.0</v>
      </c>
      <c r="BC861" s="17">
        <f t="shared" si="15"/>
        <v>0</v>
      </c>
      <c r="BD861" s="8" t="s">
        <v>76</v>
      </c>
      <c r="BE861" s="31" t="s">
        <v>5607</v>
      </c>
    </row>
    <row r="862" ht="15.75" customHeight="1">
      <c r="A862" s="11">
        <v>9900120.0</v>
      </c>
      <c r="B862" s="8"/>
      <c r="C862" s="8">
        <v>99.0</v>
      </c>
      <c r="D862" s="8" t="s">
        <v>4982</v>
      </c>
      <c r="E862" s="8">
        <v>1.0</v>
      </c>
      <c r="F862" s="8" t="s">
        <v>4982</v>
      </c>
      <c r="G862" s="8">
        <v>1.0</v>
      </c>
      <c r="H862" s="8" t="s">
        <v>4982</v>
      </c>
      <c r="I862" s="11"/>
      <c r="J862" s="25"/>
      <c r="K862" s="11"/>
      <c r="L862" s="11" t="s">
        <v>5608</v>
      </c>
      <c r="M862" s="26" t="s">
        <v>5609</v>
      </c>
      <c r="N862" s="11">
        <f t="shared" si="1"/>
        <v>30</v>
      </c>
      <c r="O862" s="11" t="s">
        <v>4995</v>
      </c>
      <c r="P862" s="11" t="s">
        <v>4995</v>
      </c>
      <c r="Q862" s="29">
        <v>3427.7</v>
      </c>
      <c r="R862" s="12">
        <f t="shared" si="10"/>
        <v>3976.132</v>
      </c>
      <c r="S862" s="8" t="s">
        <v>68</v>
      </c>
      <c r="T862" s="9" t="s">
        <v>977</v>
      </c>
      <c r="U862" s="9" t="s">
        <v>978</v>
      </c>
      <c r="V862" s="13">
        <v>45486.0</v>
      </c>
      <c r="W862" s="11" t="s">
        <v>5610</v>
      </c>
      <c r="X862" s="11"/>
      <c r="Y862" s="23"/>
      <c r="Z862" s="11"/>
      <c r="AA862" s="11"/>
      <c r="AB862" s="11"/>
      <c r="AC862" s="15"/>
      <c r="AD862" s="11"/>
      <c r="AE862" s="11"/>
      <c r="AF862" s="11" t="s">
        <v>5611</v>
      </c>
      <c r="AG862" s="8">
        <f>'Disponibilidad en canales comer'!M699</f>
        <v>0</v>
      </c>
      <c r="AH862" s="8">
        <f>COUNTIF('Composición de COMBOS'!B:B,A862)</f>
        <v>0</v>
      </c>
      <c r="AI862" s="8">
        <v>2.0</v>
      </c>
      <c r="AJ862" s="8">
        <v>2.0</v>
      </c>
      <c r="AK862" s="11"/>
      <c r="AL862" s="27">
        <v>0.0</v>
      </c>
      <c r="AM862" s="27">
        <v>0.0</v>
      </c>
      <c r="AN862" s="27">
        <v>0.0</v>
      </c>
      <c r="AO862" s="27">
        <v>0.0</v>
      </c>
      <c r="AP862" s="19">
        <v>0.0</v>
      </c>
      <c r="AQ862" s="19">
        <v>0.0</v>
      </c>
      <c r="AR862" s="19">
        <v>0.0</v>
      </c>
      <c r="AS862" s="19">
        <v>0.0</v>
      </c>
      <c r="AT862" s="16">
        <v>0.0</v>
      </c>
      <c r="AU862" s="16">
        <v>0.0</v>
      </c>
      <c r="AV862" s="16">
        <v>0.0</v>
      </c>
      <c r="AW862" s="16">
        <v>0.0</v>
      </c>
      <c r="AX862" s="17">
        <f t="shared" si="3"/>
        <v>0</v>
      </c>
      <c r="AY862" s="17">
        <v>0.0</v>
      </c>
      <c r="AZ862" s="17">
        <v>0.0</v>
      </c>
      <c r="BA862" s="17">
        <v>0.0</v>
      </c>
      <c r="BB862" s="17">
        <v>0.0</v>
      </c>
      <c r="BC862" s="17">
        <f t="shared" si="15"/>
        <v>0</v>
      </c>
      <c r="BD862" s="8" t="s">
        <v>76</v>
      </c>
      <c r="BE862" s="31" t="s">
        <v>5612</v>
      </c>
    </row>
    <row r="863" ht="15.75" customHeight="1">
      <c r="A863" s="11">
        <v>9900121.0</v>
      </c>
      <c r="B863" s="8"/>
      <c r="C863" s="8">
        <v>99.0</v>
      </c>
      <c r="D863" s="8" t="s">
        <v>4982</v>
      </c>
      <c r="E863" s="8">
        <v>1.0</v>
      </c>
      <c r="F863" s="8" t="s">
        <v>4982</v>
      </c>
      <c r="G863" s="8">
        <v>1.0</v>
      </c>
      <c r="H863" s="8" t="s">
        <v>4982</v>
      </c>
      <c r="I863" s="11"/>
      <c r="J863" s="25"/>
      <c r="K863" s="11"/>
      <c r="L863" s="11" t="s">
        <v>5613</v>
      </c>
      <c r="M863" s="26" t="s">
        <v>5614</v>
      </c>
      <c r="N863" s="11">
        <f t="shared" si="1"/>
        <v>25</v>
      </c>
      <c r="O863" s="11" t="s">
        <v>532</v>
      </c>
      <c r="P863" s="11" t="s">
        <v>67</v>
      </c>
      <c r="Q863" s="29">
        <v>2726.74137931034</v>
      </c>
      <c r="R863" s="12">
        <f t="shared" si="10"/>
        <v>3163.02</v>
      </c>
      <c r="S863" s="8" t="s">
        <v>238</v>
      </c>
      <c r="T863" s="9" t="s">
        <v>5005</v>
      </c>
      <c r="U863" s="9" t="s">
        <v>5006</v>
      </c>
      <c r="V863" s="13">
        <v>45490.0</v>
      </c>
      <c r="W863" s="11" t="s">
        <v>5615</v>
      </c>
      <c r="X863" s="11"/>
      <c r="Y863" s="23"/>
      <c r="Z863" s="11"/>
      <c r="AA863" s="11" t="s">
        <v>5615</v>
      </c>
      <c r="AB863" s="11"/>
      <c r="AC863" s="15"/>
      <c r="AD863" s="11"/>
      <c r="AE863" s="11"/>
      <c r="AF863" s="11" t="s">
        <v>5616</v>
      </c>
      <c r="AG863" s="8">
        <f>'Disponibilidad en canales comer'!M700</f>
        <v>1</v>
      </c>
      <c r="AH863" s="8">
        <f>COUNTIF('Composición de COMBOS'!B:B,A863)</f>
        <v>0</v>
      </c>
      <c r="AI863" s="8">
        <v>2.0</v>
      </c>
      <c r="AJ863" s="8">
        <v>4.0</v>
      </c>
      <c r="AK863" s="11"/>
      <c r="AL863" s="27">
        <v>0.0</v>
      </c>
      <c r="AM863" s="27">
        <v>0.0</v>
      </c>
      <c r="AN863" s="27">
        <v>0.0</v>
      </c>
      <c r="AO863" s="27">
        <v>0.0</v>
      </c>
      <c r="AP863" s="19">
        <v>0.0</v>
      </c>
      <c r="AQ863" s="19">
        <v>0.0</v>
      </c>
      <c r="AR863" s="19">
        <v>0.0</v>
      </c>
      <c r="AS863" s="19">
        <v>0.0</v>
      </c>
      <c r="AT863" s="16">
        <v>0.0</v>
      </c>
      <c r="AU863" s="16">
        <v>0.0</v>
      </c>
      <c r="AV863" s="16">
        <v>0.0</v>
      </c>
      <c r="AW863" s="16">
        <v>0.0</v>
      </c>
      <c r="AX863" s="17">
        <f t="shared" si="3"/>
        <v>0</v>
      </c>
      <c r="AY863" s="17">
        <v>0.0</v>
      </c>
      <c r="AZ863" s="17">
        <v>0.0</v>
      </c>
      <c r="BA863" s="17">
        <v>0.0</v>
      </c>
      <c r="BB863" s="17">
        <v>0.0</v>
      </c>
      <c r="BC863" s="17">
        <f t="shared" si="15"/>
        <v>0</v>
      </c>
      <c r="BD863" s="8" t="s">
        <v>76</v>
      </c>
      <c r="BE863" s="31" t="s">
        <v>5617</v>
      </c>
    </row>
    <row r="864" ht="15.75" customHeight="1">
      <c r="A864" s="11">
        <v>9900122.0</v>
      </c>
      <c r="B864" s="8"/>
      <c r="C864" s="8">
        <v>99.0</v>
      </c>
      <c r="D864" s="8" t="s">
        <v>4982</v>
      </c>
      <c r="E864" s="8">
        <v>1.0</v>
      </c>
      <c r="F864" s="8" t="s">
        <v>4982</v>
      </c>
      <c r="G864" s="8">
        <v>1.0</v>
      </c>
      <c r="H864" s="8" t="s">
        <v>4982</v>
      </c>
      <c r="I864" s="44" t="s">
        <v>937</v>
      </c>
      <c r="J864" s="25" t="s">
        <v>5618</v>
      </c>
      <c r="K864" s="11" t="s">
        <v>939</v>
      </c>
      <c r="L864" s="44" t="s">
        <v>5619</v>
      </c>
      <c r="M864" s="26" t="s">
        <v>5620</v>
      </c>
      <c r="N864" s="11">
        <f t="shared" si="1"/>
        <v>21</v>
      </c>
      <c r="O864" s="8" t="s">
        <v>546</v>
      </c>
      <c r="P864" s="11" t="s">
        <v>67</v>
      </c>
      <c r="Q864" s="29">
        <v>766.32</v>
      </c>
      <c r="R864" s="12">
        <f t="shared" si="10"/>
        <v>888.9312</v>
      </c>
      <c r="S864" s="8" t="s">
        <v>238</v>
      </c>
      <c r="T864" s="9" t="s">
        <v>533</v>
      </c>
      <c r="U864" s="9" t="s">
        <v>534</v>
      </c>
      <c r="V864" s="13">
        <v>45492.0</v>
      </c>
      <c r="W864" s="11" t="s">
        <v>5621</v>
      </c>
      <c r="X864" s="11"/>
      <c r="Y864" s="45" t="s">
        <v>5622</v>
      </c>
      <c r="Z864" s="11"/>
      <c r="AA864" s="11"/>
      <c r="AB864" s="11"/>
      <c r="AC864" s="15"/>
      <c r="AD864" s="11"/>
      <c r="AE864" s="11"/>
      <c r="AF864" s="11" t="s">
        <v>943</v>
      </c>
      <c r="AG864" s="8">
        <f>'Disponibilidad en canales comer'!M701</f>
        <v>1</v>
      </c>
      <c r="AH864" s="8">
        <f>COUNTIF('Composición de COMBOS'!B:B,A864)</f>
        <v>0</v>
      </c>
      <c r="AI864" s="8">
        <v>1.0</v>
      </c>
      <c r="AJ864" s="8">
        <v>1.0</v>
      </c>
      <c r="AK864" s="11"/>
      <c r="AL864" s="27">
        <v>0.0</v>
      </c>
      <c r="AM864" s="27">
        <v>0.0</v>
      </c>
      <c r="AN864" s="27">
        <v>0.0</v>
      </c>
      <c r="AO864" s="27">
        <v>0.0</v>
      </c>
      <c r="AP864" s="19">
        <v>0.0</v>
      </c>
      <c r="AQ864" s="19">
        <v>0.0</v>
      </c>
      <c r="AR864" s="19">
        <v>0.0</v>
      </c>
      <c r="AS864" s="19">
        <v>0.0</v>
      </c>
      <c r="AT864" s="16">
        <v>16.8</v>
      </c>
      <c r="AU864" s="16">
        <v>17.0</v>
      </c>
      <c r="AV864" s="16">
        <v>88.0</v>
      </c>
      <c r="AW864" s="16">
        <v>50.5</v>
      </c>
      <c r="AX864" s="17">
        <f t="shared" si="3"/>
        <v>15.1096</v>
      </c>
      <c r="AY864" s="17">
        <v>0.0</v>
      </c>
      <c r="AZ864" s="17">
        <v>0.0</v>
      </c>
      <c r="BA864" s="17">
        <v>0.0</v>
      </c>
      <c r="BB864" s="17">
        <v>0.0</v>
      </c>
      <c r="BC864" s="17">
        <f t="shared" si="15"/>
        <v>0</v>
      </c>
      <c r="BD864" s="8" t="s">
        <v>76</v>
      </c>
      <c r="BE864" s="31" t="s">
        <v>5623</v>
      </c>
    </row>
    <row r="865" ht="15.75" customHeight="1">
      <c r="A865" s="11">
        <v>9900123.0</v>
      </c>
      <c r="B865" s="8"/>
      <c r="C865" s="8">
        <v>99.0</v>
      </c>
      <c r="D865" s="8" t="s">
        <v>4982</v>
      </c>
      <c r="E865" s="8">
        <v>1.0</v>
      </c>
      <c r="F865" s="8" t="s">
        <v>4982</v>
      </c>
      <c r="G865" s="8">
        <v>1.0</v>
      </c>
      <c r="H865" s="8" t="s">
        <v>4982</v>
      </c>
      <c r="I865" s="44" t="s">
        <v>937</v>
      </c>
      <c r="J865" s="25" t="s">
        <v>5624</v>
      </c>
      <c r="K865" s="11" t="s">
        <v>939</v>
      </c>
      <c r="L865" s="44" t="s">
        <v>5625</v>
      </c>
      <c r="M865" s="26" t="s">
        <v>5626</v>
      </c>
      <c r="N865" s="11">
        <f t="shared" si="1"/>
        <v>19</v>
      </c>
      <c r="O865" s="8" t="s">
        <v>546</v>
      </c>
      <c r="P865" s="11" t="s">
        <v>67</v>
      </c>
      <c r="Q865" s="29">
        <v>766.32</v>
      </c>
      <c r="R865" s="12">
        <f t="shared" si="10"/>
        <v>888.9312</v>
      </c>
      <c r="S865" s="8" t="s">
        <v>238</v>
      </c>
      <c r="T865" s="9" t="s">
        <v>533</v>
      </c>
      <c r="U865" s="9" t="s">
        <v>534</v>
      </c>
      <c r="V865" s="13">
        <v>45492.0</v>
      </c>
      <c r="W865" s="44" t="s">
        <v>5627</v>
      </c>
      <c r="X865" s="44"/>
      <c r="Y865" s="45" t="s">
        <v>5622</v>
      </c>
      <c r="Z865" s="44"/>
      <c r="AA865" s="44"/>
      <c r="AB865" s="44"/>
      <c r="AC865" s="46"/>
      <c r="AD865" s="44"/>
      <c r="AE865" s="44"/>
      <c r="AF865" s="11" t="s">
        <v>943</v>
      </c>
      <c r="AG865" s="8">
        <f>'Disponibilidad en canales comer'!M702</f>
        <v>1</v>
      </c>
      <c r="AH865" s="8">
        <f>COUNTIF('Composición de COMBOS'!B:B,A865)</f>
        <v>0</v>
      </c>
      <c r="AI865" s="8">
        <v>1.0</v>
      </c>
      <c r="AJ865" s="8">
        <v>1.0</v>
      </c>
      <c r="AK865" s="11"/>
      <c r="AL865" s="27">
        <v>0.0</v>
      </c>
      <c r="AM865" s="27">
        <v>0.0</v>
      </c>
      <c r="AN865" s="27">
        <v>0.0</v>
      </c>
      <c r="AO865" s="27">
        <v>0.0</v>
      </c>
      <c r="AP865" s="19">
        <v>0.0</v>
      </c>
      <c r="AQ865" s="19">
        <v>0.0</v>
      </c>
      <c r="AR865" s="19">
        <v>0.0</v>
      </c>
      <c r="AS865" s="19">
        <v>0.0</v>
      </c>
      <c r="AT865" s="16">
        <v>16.8</v>
      </c>
      <c r="AU865" s="16">
        <v>17.0</v>
      </c>
      <c r="AV865" s="16">
        <v>88.0</v>
      </c>
      <c r="AW865" s="16">
        <v>50.5</v>
      </c>
      <c r="AX865" s="17">
        <f t="shared" si="3"/>
        <v>15.1096</v>
      </c>
      <c r="AY865" s="17">
        <v>0.0</v>
      </c>
      <c r="AZ865" s="17">
        <v>0.0</v>
      </c>
      <c r="BA865" s="17">
        <v>0.0</v>
      </c>
      <c r="BB865" s="17">
        <v>0.0</v>
      </c>
      <c r="BC865" s="17">
        <f t="shared" si="15"/>
        <v>0</v>
      </c>
      <c r="BD865" s="8" t="s">
        <v>76</v>
      </c>
      <c r="BE865" s="31" t="s">
        <v>5628</v>
      </c>
    </row>
    <row r="866" ht="15.75" customHeight="1">
      <c r="A866" s="11">
        <v>9900124.0</v>
      </c>
      <c r="B866" s="8"/>
      <c r="C866" s="8">
        <v>99.0</v>
      </c>
      <c r="D866" s="8" t="s">
        <v>4982</v>
      </c>
      <c r="E866" s="8">
        <v>1.0</v>
      </c>
      <c r="F866" s="8" t="s">
        <v>4982</v>
      </c>
      <c r="G866" s="8">
        <v>1.0</v>
      </c>
      <c r="H866" s="8" t="s">
        <v>4982</v>
      </c>
      <c r="I866" s="44"/>
      <c r="J866" s="25"/>
      <c r="K866" s="11"/>
      <c r="L866" s="11" t="s">
        <v>5629</v>
      </c>
      <c r="M866" s="26" t="s">
        <v>5630</v>
      </c>
      <c r="N866" s="11">
        <f t="shared" si="1"/>
        <v>23</v>
      </c>
      <c r="O866" s="11" t="s">
        <v>4995</v>
      </c>
      <c r="P866" s="11" t="s">
        <v>67</v>
      </c>
      <c r="Q866" s="29">
        <v>1265.89</v>
      </c>
      <c r="R866" s="12">
        <f t="shared" si="10"/>
        <v>1468.4324</v>
      </c>
      <c r="S866" s="8" t="s">
        <v>238</v>
      </c>
      <c r="T866" s="9" t="s">
        <v>5005</v>
      </c>
      <c r="U866" s="9" t="s">
        <v>5006</v>
      </c>
      <c r="V866" s="13">
        <v>45497.0</v>
      </c>
      <c r="W866" s="11" t="s">
        <v>5629</v>
      </c>
      <c r="X866" s="11"/>
      <c r="Y866" s="23"/>
      <c r="Z866" s="11"/>
      <c r="AA866" s="11"/>
      <c r="AB866" s="11"/>
      <c r="AC866" s="15"/>
      <c r="AD866" s="11"/>
      <c r="AE866" s="11"/>
      <c r="AF866" s="11" t="s">
        <v>5631</v>
      </c>
      <c r="AG866" s="8">
        <f>'Disponibilidad en canales comer'!M703</f>
        <v>0</v>
      </c>
      <c r="AH866" s="8">
        <f>COUNTIF('Composición de COMBOS'!B:B,A866)</f>
        <v>0</v>
      </c>
      <c r="AI866" s="8">
        <v>2.0</v>
      </c>
      <c r="AJ866" s="116">
        <v>2.0</v>
      </c>
      <c r="AK866" s="117"/>
      <c r="AL866" s="27">
        <v>0.0</v>
      </c>
      <c r="AM866" s="27">
        <v>0.0</v>
      </c>
      <c r="AN866" s="27">
        <v>0.0</v>
      </c>
      <c r="AO866" s="27">
        <v>0.0</v>
      </c>
      <c r="AP866" s="19">
        <v>0.0</v>
      </c>
      <c r="AQ866" s="19">
        <v>0.0</v>
      </c>
      <c r="AR866" s="19">
        <v>0.0</v>
      </c>
      <c r="AS866" s="19">
        <v>0.0</v>
      </c>
      <c r="AT866" s="16">
        <v>0.0</v>
      </c>
      <c r="AU866" s="16">
        <v>0.0</v>
      </c>
      <c r="AV866" s="16">
        <v>0.0</v>
      </c>
      <c r="AW866" s="16">
        <v>0.0</v>
      </c>
      <c r="AX866" s="17">
        <f t="shared" si="3"/>
        <v>0</v>
      </c>
      <c r="AY866" s="17">
        <v>0.0</v>
      </c>
      <c r="AZ866" s="17">
        <v>0.0</v>
      </c>
      <c r="BA866" s="17">
        <v>0.0</v>
      </c>
      <c r="BB866" s="17">
        <v>0.0</v>
      </c>
      <c r="BC866" s="17">
        <f t="shared" si="15"/>
        <v>0</v>
      </c>
      <c r="BD866" s="8" t="s">
        <v>852</v>
      </c>
      <c r="BE866" s="31" t="s">
        <v>5632</v>
      </c>
    </row>
    <row r="867" ht="15.75" customHeight="1">
      <c r="A867" s="11">
        <v>9900125.0</v>
      </c>
      <c r="B867" s="8"/>
      <c r="C867" s="8">
        <v>99.0</v>
      </c>
      <c r="D867" s="8" t="s">
        <v>4982</v>
      </c>
      <c r="E867" s="8">
        <v>1.0</v>
      </c>
      <c r="F867" s="8" t="s">
        <v>4982</v>
      </c>
      <c r="G867" s="8">
        <v>1.0</v>
      </c>
      <c r="H867" s="8" t="s">
        <v>4982</v>
      </c>
      <c r="I867" s="44"/>
      <c r="J867" s="25"/>
      <c r="K867" s="11"/>
      <c r="L867" s="11" t="s">
        <v>5633</v>
      </c>
      <c r="M867" s="26" t="s">
        <v>5634</v>
      </c>
      <c r="N867" s="11">
        <f t="shared" si="1"/>
        <v>23</v>
      </c>
      <c r="O867" s="11" t="s">
        <v>4995</v>
      </c>
      <c r="P867" s="11" t="s">
        <v>67</v>
      </c>
      <c r="Q867" s="29">
        <v>2122.08</v>
      </c>
      <c r="R867" s="12">
        <f t="shared" si="10"/>
        <v>2461.6128</v>
      </c>
      <c r="S867" s="8" t="s">
        <v>238</v>
      </c>
      <c r="T867" s="9" t="s">
        <v>5005</v>
      </c>
      <c r="U867" s="9" t="s">
        <v>5006</v>
      </c>
      <c r="V867" s="13">
        <v>45497.0</v>
      </c>
      <c r="W867" s="11" t="s">
        <v>5633</v>
      </c>
      <c r="X867" s="11"/>
      <c r="Y867" s="23"/>
      <c r="Z867" s="11"/>
      <c r="AA867" s="11"/>
      <c r="AB867" s="11"/>
      <c r="AC867" s="15"/>
      <c r="AD867" s="11"/>
      <c r="AE867" s="11"/>
      <c r="AF867" s="11" t="s">
        <v>5635</v>
      </c>
      <c r="AG867" s="8">
        <f>'Disponibilidad en canales comer'!M704</f>
        <v>0</v>
      </c>
      <c r="AH867" s="8">
        <f>COUNTIF('Composición de COMBOS'!B:B,A867)</f>
        <v>0</v>
      </c>
      <c r="AI867" s="8">
        <v>2.0</v>
      </c>
      <c r="AJ867" s="116">
        <v>3.0</v>
      </c>
      <c r="AK867" s="117"/>
      <c r="AL867" s="27">
        <v>0.0</v>
      </c>
      <c r="AM867" s="27">
        <v>0.0</v>
      </c>
      <c r="AN867" s="27">
        <v>0.0</v>
      </c>
      <c r="AO867" s="27">
        <v>0.0</v>
      </c>
      <c r="AP867" s="19">
        <v>0.0</v>
      </c>
      <c r="AQ867" s="19">
        <v>0.0</v>
      </c>
      <c r="AR867" s="19">
        <v>0.0</v>
      </c>
      <c r="AS867" s="19">
        <v>0.0</v>
      </c>
      <c r="AT867" s="16">
        <v>0.0</v>
      </c>
      <c r="AU867" s="16">
        <v>0.0</v>
      </c>
      <c r="AV867" s="16">
        <v>0.0</v>
      </c>
      <c r="AW867" s="16">
        <v>0.0</v>
      </c>
      <c r="AX867" s="17">
        <f t="shared" si="3"/>
        <v>0</v>
      </c>
      <c r="AY867" s="17">
        <v>0.0</v>
      </c>
      <c r="AZ867" s="17">
        <v>0.0</v>
      </c>
      <c r="BA867" s="17">
        <v>0.0</v>
      </c>
      <c r="BB867" s="17">
        <v>0.0</v>
      </c>
      <c r="BC867" s="17">
        <f t="shared" si="15"/>
        <v>0</v>
      </c>
      <c r="BD867" s="8" t="s">
        <v>852</v>
      </c>
      <c r="BE867" s="31" t="s">
        <v>5636</v>
      </c>
    </row>
    <row r="868" ht="15.75" customHeight="1">
      <c r="A868" s="11">
        <v>9900126.0</v>
      </c>
      <c r="B868" s="8"/>
      <c r="C868" s="8">
        <v>99.0</v>
      </c>
      <c r="D868" s="8" t="s">
        <v>4982</v>
      </c>
      <c r="E868" s="8">
        <v>1.0</v>
      </c>
      <c r="F868" s="8" t="s">
        <v>4982</v>
      </c>
      <c r="G868" s="8">
        <v>1.0</v>
      </c>
      <c r="H868" s="8" t="s">
        <v>4982</v>
      </c>
      <c r="I868" s="44"/>
      <c r="J868" s="25"/>
      <c r="K868" s="11"/>
      <c r="L868" s="11" t="s">
        <v>5637</v>
      </c>
      <c r="M868" s="26" t="s">
        <v>5638</v>
      </c>
      <c r="N868" s="11">
        <f t="shared" si="1"/>
        <v>23</v>
      </c>
      <c r="O868" s="11" t="s">
        <v>4995</v>
      </c>
      <c r="P868" s="11" t="s">
        <v>67</v>
      </c>
      <c r="Q868" s="29">
        <v>2531.78</v>
      </c>
      <c r="R868" s="12">
        <f t="shared" si="10"/>
        <v>2936.8648</v>
      </c>
      <c r="S868" s="8" t="s">
        <v>238</v>
      </c>
      <c r="T868" s="9" t="s">
        <v>5005</v>
      </c>
      <c r="U868" s="9" t="s">
        <v>5006</v>
      </c>
      <c r="V868" s="13">
        <v>45497.0</v>
      </c>
      <c r="W868" s="11" t="s">
        <v>5637</v>
      </c>
      <c r="X868" s="11"/>
      <c r="Y868" s="23"/>
      <c r="Z868" s="11"/>
      <c r="AA868" s="11"/>
      <c r="AB868" s="11"/>
      <c r="AC868" s="15"/>
      <c r="AD868" s="11"/>
      <c r="AE868" s="11"/>
      <c r="AF868" s="11" t="s">
        <v>5639</v>
      </c>
      <c r="AG868" s="8">
        <f>'Disponibilidad en canales comer'!M705</f>
        <v>0</v>
      </c>
      <c r="AH868" s="8">
        <f>COUNTIF('Composición de COMBOS'!B:B,A868)</f>
        <v>0</v>
      </c>
      <c r="AI868" s="8">
        <v>2.0</v>
      </c>
      <c r="AJ868" s="116">
        <v>3.0</v>
      </c>
      <c r="AK868" s="117"/>
      <c r="AL868" s="27">
        <v>0.0</v>
      </c>
      <c r="AM868" s="27">
        <v>0.0</v>
      </c>
      <c r="AN868" s="27">
        <v>0.0</v>
      </c>
      <c r="AO868" s="27">
        <v>0.0</v>
      </c>
      <c r="AP868" s="19">
        <v>0.0</v>
      </c>
      <c r="AQ868" s="19">
        <v>0.0</v>
      </c>
      <c r="AR868" s="19">
        <v>0.0</v>
      </c>
      <c r="AS868" s="19">
        <v>0.0</v>
      </c>
      <c r="AT868" s="16">
        <v>0.0</v>
      </c>
      <c r="AU868" s="16">
        <v>0.0</v>
      </c>
      <c r="AV868" s="16">
        <v>0.0</v>
      </c>
      <c r="AW868" s="16">
        <v>0.0</v>
      </c>
      <c r="AX868" s="17">
        <f t="shared" si="3"/>
        <v>0</v>
      </c>
      <c r="AY868" s="17">
        <v>0.0</v>
      </c>
      <c r="AZ868" s="17">
        <v>0.0</v>
      </c>
      <c r="BA868" s="17">
        <v>0.0</v>
      </c>
      <c r="BB868" s="17">
        <v>0.0</v>
      </c>
      <c r="BC868" s="17">
        <f t="shared" si="15"/>
        <v>0</v>
      </c>
      <c r="BD868" s="8" t="s">
        <v>76</v>
      </c>
      <c r="BE868" s="31" t="s">
        <v>5640</v>
      </c>
    </row>
    <row r="869" ht="15.75" customHeight="1">
      <c r="A869" s="11">
        <v>9900127.0</v>
      </c>
      <c r="B869" s="8"/>
      <c r="C869" s="8">
        <v>99.0</v>
      </c>
      <c r="D869" s="8" t="s">
        <v>4982</v>
      </c>
      <c r="E869" s="8">
        <v>1.0</v>
      </c>
      <c r="F869" s="8" t="s">
        <v>4982</v>
      </c>
      <c r="G869" s="8">
        <v>1.0</v>
      </c>
      <c r="H869" s="8" t="s">
        <v>4982</v>
      </c>
      <c r="I869" s="44"/>
      <c r="J869" s="25"/>
      <c r="K869" s="11"/>
      <c r="L869" s="11" t="s">
        <v>5641</v>
      </c>
      <c r="M869" s="26" t="s">
        <v>5642</v>
      </c>
      <c r="N869" s="11">
        <f t="shared" si="1"/>
        <v>26</v>
      </c>
      <c r="O869" s="11" t="s">
        <v>4995</v>
      </c>
      <c r="P869" s="11" t="s">
        <v>67</v>
      </c>
      <c r="Q869" s="29">
        <v>3387.9700000000003</v>
      </c>
      <c r="R869" s="12">
        <f t="shared" si="10"/>
        <v>3930.0452</v>
      </c>
      <c r="S869" s="8" t="s">
        <v>238</v>
      </c>
      <c r="T869" s="9" t="s">
        <v>5005</v>
      </c>
      <c r="U869" s="9" t="s">
        <v>5006</v>
      </c>
      <c r="V869" s="13">
        <v>45497.0</v>
      </c>
      <c r="W869" s="11" t="s">
        <v>5641</v>
      </c>
      <c r="X869" s="11"/>
      <c r="Y869" s="23"/>
      <c r="Z869" s="11"/>
      <c r="AA869" s="11"/>
      <c r="AB869" s="11"/>
      <c r="AC869" s="15"/>
      <c r="AD869" s="11"/>
      <c r="AE869" s="11"/>
      <c r="AF869" s="11" t="s">
        <v>5616</v>
      </c>
      <c r="AG869" s="8">
        <f>'Disponibilidad en canales comer'!M706</f>
        <v>0</v>
      </c>
      <c r="AH869" s="8">
        <f>COUNTIF('Composición de COMBOS'!B:B,A869)</f>
        <v>0</v>
      </c>
      <c r="AI869" s="8">
        <v>2.0</v>
      </c>
      <c r="AJ869" s="8">
        <v>4.0</v>
      </c>
      <c r="AK869" s="11"/>
      <c r="AL869" s="27">
        <v>0.0</v>
      </c>
      <c r="AM869" s="27">
        <v>0.0</v>
      </c>
      <c r="AN869" s="27">
        <v>0.0</v>
      </c>
      <c r="AO869" s="27">
        <v>0.0</v>
      </c>
      <c r="AP869" s="19">
        <v>0.0</v>
      </c>
      <c r="AQ869" s="19">
        <v>0.0</v>
      </c>
      <c r="AR869" s="19">
        <v>0.0</v>
      </c>
      <c r="AS869" s="19">
        <v>0.0</v>
      </c>
      <c r="AT869" s="16">
        <v>0.0</v>
      </c>
      <c r="AU869" s="16">
        <v>0.0</v>
      </c>
      <c r="AV869" s="16">
        <v>0.0</v>
      </c>
      <c r="AW869" s="16">
        <v>0.0</v>
      </c>
      <c r="AX869" s="17">
        <f t="shared" si="3"/>
        <v>0</v>
      </c>
      <c r="AY869" s="17">
        <v>0.0</v>
      </c>
      <c r="AZ869" s="17">
        <v>0.0</v>
      </c>
      <c r="BA869" s="17">
        <v>0.0</v>
      </c>
      <c r="BB869" s="17">
        <v>0.0</v>
      </c>
      <c r="BC869" s="17">
        <f t="shared" si="15"/>
        <v>0</v>
      </c>
      <c r="BD869" s="8" t="s">
        <v>76</v>
      </c>
      <c r="BE869" s="31" t="s">
        <v>5643</v>
      </c>
    </row>
    <row r="870" ht="15.75" customHeight="1">
      <c r="A870" s="11">
        <v>9900128.0</v>
      </c>
      <c r="B870" s="8"/>
      <c r="C870" s="8">
        <v>99.0</v>
      </c>
      <c r="D870" s="8" t="s">
        <v>4982</v>
      </c>
      <c r="E870" s="8">
        <v>1.0</v>
      </c>
      <c r="F870" s="8" t="s">
        <v>4982</v>
      </c>
      <c r="G870" s="8">
        <v>1.0</v>
      </c>
      <c r="H870" s="8" t="s">
        <v>4982</v>
      </c>
      <c r="I870" s="11"/>
      <c r="J870" s="25"/>
      <c r="K870" s="11"/>
      <c r="L870" s="11" t="s">
        <v>5644</v>
      </c>
      <c r="M870" s="26" t="s">
        <v>5645</v>
      </c>
      <c r="N870" s="11">
        <f t="shared" si="1"/>
        <v>27</v>
      </c>
      <c r="O870" s="11" t="s">
        <v>4995</v>
      </c>
      <c r="P870" s="11" t="s">
        <v>4995</v>
      </c>
      <c r="Q870" s="43">
        <v>1868.74</v>
      </c>
      <c r="R870" s="12">
        <f t="shared" si="10"/>
        <v>2167.7384</v>
      </c>
      <c r="S870" s="8" t="s">
        <v>68</v>
      </c>
      <c r="T870" s="9" t="s">
        <v>2753</v>
      </c>
      <c r="U870" s="9" t="s">
        <v>2754</v>
      </c>
      <c r="V870" s="13">
        <v>45500.0</v>
      </c>
      <c r="W870" s="11" t="s">
        <v>5644</v>
      </c>
      <c r="X870" s="11"/>
      <c r="Y870" s="23"/>
      <c r="Z870" s="11"/>
      <c r="AA870" s="11" t="s">
        <v>5644</v>
      </c>
      <c r="AB870" s="11"/>
      <c r="AC870" s="15"/>
      <c r="AD870" s="11"/>
      <c r="AE870" s="11"/>
      <c r="AF870" s="11" t="s">
        <v>5646</v>
      </c>
      <c r="AG870" s="8">
        <f>'Disponibilidad en canales comer'!M707</f>
        <v>1</v>
      </c>
      <c r="AH870" s="8">
        <f>COUNTIF('Composición de COMBOS'!B:B,A870)</f>
        <v>0</v>
      </c>
      <c r="AI870" s="8">
        <v>3.0</v>
      </c>
      <c r="AJ870" s="8">
        <v>3.0</v>
      </c>
      <c r="AK870" s="11"/>
      <c r="AL870" s="27">
        <v>0.0</v>
      </c>
      <c r="AM870" s="27">
        <v>0.0</v>
      </c>
      <c r="AN870" s="27">
        <v>0.0</v>
      </c>
      <c r="AO870" s="27">
        <v>0.0</v>
      </c>
      <c r="AP870" s="19">
        <v>0.0</v>
      </c>
      <c r="AQ870" s="19">
        <v>0.0</v>
      </c>
      <c r="AR870" s="19">
        <v>0.0</v>
      </c>
      <c r="AS870" s="19">
        <v>0.0</v>
      </c>
      <c r="AT870" s="16">
        <v>0.0</v>
      </c>
      <c r="AU870" s="16">
        <v>0.0</v>
      </c>
      <c r="AV870" s="16">
        <v>0.0</v>
      </c>
      <c r="AW870" s="16">
        <v>0.0</v>
      </c>
      <c r="AX870" s="17">
        <f t="shared" si="3"/>
        <v>0</v>
      </c>
      <c r="AY870" s="17">
        <v>0.0</v>
      </c>
      <c r="AZ870" s="17">
        <v>0.0</v>
      </c>
      <c r="BA870" s="17">
        <v>0.0</v>
      </c>
      <c r="BB870" s="17">
        <v>0.0</v>
      </c>
      <c r="BC870" s="17">
        <f t="shared" si="15"/>
        <v>0</v>
      </c>
      <c r="BD870" s="8" t="s">
        <v>76</v>
      </c>
      <c r="BE870" s="31" t="s">
        <v>5647</v>
      </c>
    </row>
    <row r="871" ht="15.75" customHeight="1">
      <c r="A871" s="11">
        <v>9900129.0</v>
      </c>
      <c r="B871" s="8"/>
      <c r="C871" s="8">
        <v>99.0</v>
      </c>
      <c r="D871" s="8" t="s">
        <v>4982</v>
      </c>
      <c r="E871" s="8">
        <v>1.0</v>
      </c>
      <c r="F871" s="8" t="s">
        <v>4982</v>
      </c>
      <c r="G871" s="8">
        <v>1.0</v>
      </c>
      <c r="H871" s="8" t="s">
        <v>4982</v>
      </c>
      <c r="I871" s="11"/>
      <c r="J871" s="25"/>
      <c r="K871" s="11"/>
      <c r="L871" s="11" t="s">
        <v>5648</v>
      </c>
      <c r="M871" s="26" t="s">
        <v>5649</v>
      </c>
      <c r="N871" s="11">
        <f t="shared" si="1"/>
        <v>26</v>
      </c>
      <c r="O871" s="11" t="s">
        <v>4995</v>
      </c>
      <c r="P871" s="11" t="s">
        <v>4995</v>
      </c>
      <c r="Q871" s="43">
        <v>1044.7</v>
      </c>
      <c r="R871" s="12">
        <f t="shared" si="10"/>
        <v>1211.852</v>
      </c>
      <c r="S871" s="8" t="s">
        <v>68</v>
      </c>
      <c r="T871" s="9" t="s">
        <v>2753</v>
      </c>
      <c r="U871" s="9" t="s">
        <v>2754</v>
      </c>
      <c r="V871" s="13">
        <v>45500.0</v>
      </c>
      <c r="W871" s="11" t="s">
        <v>5648</v>
      </c>
      <c r="X871" s="11"/>
      <c r="Y871" s="23"/>
      <c r="Z871" s="11"/>
      <c r="AA871" s="11" t="s">
        <v>5648</v>
      </c>
      <c r="AB871" s="11"/>
      <c r="AC871" s="15" t="s">
        <v>5648</v>
      </c>
      <c r="AD871" s="11"/>
      <c r="AE871" s="11"/>
      <c r="AF871" s="11" t="s">
        <v>5650</v>
      </c>
      <c r="AG871" s="8">
        <f>'Disponibilidad en canales comer'!M708</f>
        <v>2</v>
      </c>
      <c r="AH871" s="8">
        <f>COUNTIF('Composición de COMBOS'!B:B,A871)</f>
        <v>0</v>
      </c>
      <c r="AI871" s="8">
        <v>2.0</v>
      </c>
      <c r="AJ871" s="8">
        <v>2.0</v>
      </c>
      <c r="AK871" s="11"/>
      <c r="AL871" s="27">
        <v>0.0</v>
      </c>
      <c r="AM871" s="27">
        <v>0.0</v>
      </c>
      <c r="AN871" s="27">
        <v>0.0</v>
      </c>
      <c r="AO871" s="27">
        <v>0.0</v>
      </c>
      <c r="AP871" s="19">
        <v>0.0</v>
      </c>
      <c r="AQ871" s="19">
        <v>0.0</v>
      </c>
      <c r="AR871" s="19">
        <v>0.0</v>
      </c>
      <c r="AS871" s="19">
        <v>0.0</v>
      </c>
      <c r="AT871" s="16">
        <v>0.0</v>
      </c>
      <c r="AU871" s="16">
        <v>0.0</v>
      </c>
      <c r="AV871" s="16">
        <v>0.0</v>
      </c>
      <c r="AW871" s="16">
        <v>0.0</v>
      </c>
      <c r="AX871" s="17">
        <f t="shared" si="3"/>
        <v>0</v>
      </c>
      <c r="AY871" s="17">
        <v>0.0</v>
      </c>
      <c r="AZ871" s="17">
        <v>0.0</v>
      </c>
      <c r="BA871" s="17">
        <v>0.0</v>
      </c>
      <c r="BB871" s="17">
        <v>0.0</v>
      </c>
      <c r="BC871" s="17">
        <f t="shared" si="15"/>
        <v>0</v>
      </c>
      <c r="BD871" s="8" t="s">
        <v>76</v>
      </c>
      <c r="BE871" s="31" t="s">
        <v>5651</v>
      </c>
    </row>
    <row r="872" ht="15.75" customHeight="1">
      <c r="A872" s="11">
        <v>9900130.0</v>
      </c>
      <c r="B872" s="8"/>
      <c r="C872" s="8">
        <v>99.0</v>
      </c>
      <c r="D872" s="8" t="s">
        <v>4982</v>
      </c>
      <c r="E872" s="8">
        <v>1.0</v>
      </c>
      <c r="F872" s="8" t="s">
        <v>4982</v>
      </c>
      <c r="G872" s="8">
        <v>1.0</v>
      </c>
      <c r="H872" s="8" t="s">
        <v>4982</v>
      </c>
      <c r="I872" s="11"/>
      <c r="J872" s="25"/>
      <c r="K872" s="11"/>
      <c r="L872" s="11" t="s">
        <v>5652</v>
      </c>
      <c r="M872" s="26" t="s">
        <v>5653</v>
      </c>
      <c r="N872" s="11">
        <f t="shared" si="1"/>
        <v>27</v>
      </c>
      <c r="O872" s="11" t="s">
        <v>4995</v>
      </c>
      <c r="P872" s="11" t="s">
        <v>4995</v>
      </c>
      <c r="Q872" s="43">
        <v>1679.7</v>
      </c>
      <c r="R872" s="12">
        <f t="shared" si="10"/>
        <v>1948.452</v>
      </c>
      <c r="S872" s="8" t="s">
        <v>68</v>
      </c>
      <c r="T872" s="9" t="s">
        <v>2753</v>
      </c>
      <c r="U872" s="9" t="s">
        <v>2754</v>
      </c>
      <c r="V872" s="13">
        <v>45500.0</v>
      </c>
      <c r="W872" s="11" t="s">
        <v>5652</v>
      </c>
      <c r="X872" s="11"/>
      <c r="Y872" s="23"/>
      <c r="Z872" s="11"/>
      <c r="AA872" s="11" t="s">
        <v>5652</v>
      </c>
      <c r="AB872" s="11"/>
      <c r="AC872" s="15"/>
      <c r="AD872" s="11"/>
      <c r="AE872" s="11"/>
      <c r="AF872" s="11" t="s">
        <v>5654</v>
      </c>
      <c r="AG872" s="8">
        <f>'Disponibilidad en canales comer'!M709</f>
        <v>1</v>
      </c>
      <c r="AH872" s="8">
        <f>COUNTIF('Composición de COMBOS'!B:B,A872)</f>
        <v>0</v>
      </c>
      <c r="AI872" s="8">
        <v>2.0</v>
      </c>
      <c r="AJ872" s="8">
        <v>3.0</v>
      </c>
      <c r="AK872" s="11"/>
      <c r="AL872" s="27">
        <v>0.0</v>
      </c>
      <c r="AM872" s="27">
        <v>0.0</v>
      </c>
      <c r="AN872" s="27">
        <v>0.0</v>
      </c>
      <c r="AO872" s="27">
        <v>0.0</v>
      </c>
      <c r="AP872" s="19">
        <v>0.0</v>
      </c>
      <c r="AQ872" s="19">
        <v>0.0</v>
      </c>
      <c r="AR872" s="19">
        <v>0.0</v>
      </c>
      <c r="AS872" s="19">
        <v>0.0</v>
      </c>
      <c r="AT872" s="16">
        <v>0.0</v>
      </c>
      <c r="AU872" s="16">
        <v>0.0</v>
      </c>
      <c r="AV872" s="16">
        <v>0.0</v>
      </c>
      <c r="AW872" s="16">
        <v>0.0</v>
      </c>
      <c r="AX872" s="17">
        <f t="shared" si="3"/>
        <v>0</v>
      </c>
      <c r="AY872" s="17">
        <v>0.0</v>
      </c>
      <c r="AZ872" s="17">
        <v>0.0</v>
      </c>
      <c r="BA872" s="17">
        <v>0.0</v>
      </c>
      <c r="BB872" s="17">
        <v>0.0</v>
      </c>
      <c r="BC872" s="17">
        <f t="shared" si="15"/>
        <v>0</v>
      </c>
      <c r="BD872" s="8" t="s">
        <v>76</v>
      </c>
      <c r="BE872" s="31" t="s">
        <v>5655</v>
      </c>
    </row>
    <row r="873" ht="15.75" customHeight="1">
      <c r="A873" s="11">
        <v>9900131.0</v>
      </c>
      <c r="B873" s="8"/>
      <c r="C873" s="8">
        <v>99.0</v>
      </c>
      <c r="D873" s="8" t="s">
        <v>4982</v>
      </c>
      <c r="E873" s="8">
        <v>1.0</v>
      </c>
      <c r="F873" s="8" t="s">
        <v>4982</v>
      </c>
      <c r="G873" s="8">
        <v>1.0</v>
      </c>
      <c r="H873" s="8" t="s">
        <v>4982</v>
      </c>
      <c r="I873" s="11"/>
      <c r="J873" s="25"/>
      <c r="K873" s="11"/>
      <c r="L873" s="11" t="s">
        <v>5656</v>
      </c>
      <c r="M873" s="26" t="s">
        <v>5657</v>
      </c>
      <c r="N873" s="11">
        <f t="shared" si="1"/>
        <v>30</v>
      </c>
      <c r="O873" s="11" t="s">
        <v>4995</v>
      </c>
      <c r="P873" s="11" t="s">
        <v>4995</v>
      </c>
      <c r="Q873" s="43">
        <v>4247.48</v>
      </c>
      <c r="R873" s="12">
        <f t="shared" si="10"/>
        <v>4927.0768</v>
      </c>
      <c r="S873" s="8" t="s">
        <v>68</v>
      </c>
      <c r="T873" s="9" t="s">
        <v>2753</v>
      </c>
      <c r="U873" s="9" t="s">
        <v>2754</v>
      </c>
      <c r="V873" s="13">
        <v>45500.0</v>
      </c>
      <c r="W873" s="11" t="s">
        <v>5656</v>
      </c>
      <c r="X873" s="11"/>
      <c r="Y873" s="23"/>
      <c r="Z873" s="11"/>
      <c r="AA873" s="11" t="s">
        <v>5656</v>
      </c>
      <c r="AB873" s="11"/>
      <c r="AC873" s="15"/>
      <c r="AD873" s="11"/>
      <c r="AE873" s="11"/>
      <c r="AF873" s="11" t="s">
        <v>5658</v>
      </c>
      <c r="AG873" s="8">
        <f>'Disponibilidad en canales comer'!M710</f>
        <v>1</v>
      </c>
      <c r="AH873" s="8">
        <f>COUNTIF('Composición de COMBOS'!B:B,A873)</f>
        <v>0</v>
      </c>
      <c r="AI873" s="8">
        <v>3.0</v>
      </c>
      <c r="AJ873" s="8">
        <v>5.0</v>
      </c>
      <c r="AK873" s="11"/>
      <c r="AL873" s="27">
        <v>0.0</v>
      </c>
      <c r="AM873" s="27">
        <v>0.0</v>
      </c>
      <c r="AN873" s="27">
        <v>0.0</v>
      </c>
      <c r="AO873" s="27">
        <v>0.0</v>
      </c>
      <c r="AP873" s="19">
        <v>0.0</v>
      </c>
      <c r="AQ873" s="19">
        <v>0.0</v>
      </c>
      <c r="AR873" s="19">
        <v>0.0</v>
      </c>
      <c r="AS873" s="19">
        <v>0.0</v>
      </c>
      <c r="AT873" s="16">
        <v>0.0</v>
      </c>
      <c r="AU873" s="16">
        <v>0.0</v>
      </c>
      <c r="AV873" s="16">
        <v>0.0</v>
      </c>
      <c r="AW873" s="16">
        <v>0.0</v>
      </c>
      <c r="AX873" s="17">
        <f t="shared" si="3"/>
        <v>0</v>
      </c>
      <c r="AY873" s="17">
        <v>0.0</v>
      </c>
      <c r="AZ873" s="17">
        <v>0.0</v>
      </c>
      <c r="BA873" s="17">
        <v>0.0</v>
      </c>
      <c r="BB873" s="17">
        <v>0.0</v>
      </c>
      <c r="BC873" s="17">
        <f t="shared" si="15"/>
        <v>0</v>
      </c>
      <c r="BD873" s="8" t="s">
        <v>76</v>
      </c>
      <c r="BE873" s="31" t="s">
        <v>5659</v>
      </c>
    </row>
    <row r="874" ht="15.75" customHeight="1">
      <c r="A874" s="11">
        <v>9900132.0</v>
      </c>
      <c r="B874" s="8"/>
      <c r="C874" s="8">
        <v>99.0</v>
      </c>
      <c r="D874" s="8" t="s">
        <v>4982</v>
      </c>
      <c r="E874" s="8">
        <v>1.0</v>
      </c>
      <c r="F874" s="8" t="s">
        <v>4982</v>
      </c>
      <c r="G874" s="8">
        <v>1.0</v>
      </c>
      <c r="H874" s="8" t="s">
        <v>4982</v>
      </c>
      <c r="I874" s="11"/>
      <c r="J874" s="25"/>
      <c r="K874" s="11"/>
      <c r="L874" s="11" t="s">
        <v>5660</v>
      </c>
      <c r="M874" s="26" t="s">
        <v>5661</v>
      </c>
      <c r="N874" s="11">
        <f t="shared" si="1"/>
        <v>30</v>
      </c>
      <c r="O874" s="11" t="s">
        <v>4995</v>
      </c>
      <c r="P874" s="11" t="s">
        <v>4995</v>
      </c>
      <c r="Q874" s="29">
        <v>2352.79</v>
      </c>
      <c r="R874" s="12">
        <f t="shared" si="10"/>
        <v>2729.2364</v>
      </c>
      <c r="S874" s="8" t="s">
        <v>68</v>
      </c>
      <c r="T874" s="9" t="s">
        <v>2753</v>
      </c>
      <c r="U874" s="9" t="s">
        <v>2754</v>
      </c>
      <c r="V874" s="13">
        <v>45511.0</v>
      </c>
      <c r="W874" s="11" t="s">
        <v>5660</v>
      </c>
      <c r="X874" s="11"/>
      <c r="Y874" s="23"/>
      <c r="Z874" s="11"/>
      <c r="AA874" s="11" t="s">
        <v>5660</v>
      </c>
      <c r="AB874" s="11"/>
      <c r="AC874" s="15"/>
      <c r="AD874" s="11"/>
      <c r="AE874" s="11"/>
      <c r="AF874" s="11" t="s">
        <v>5662</v>
      </c>
      <c r="AG874" s="8">
        <f>'Disponibilidad en canales comer'!M711</f>
        <v>1</v>
      </c>
      <c r="AH874" s="8">
        <f>COUNTIF('Composición de COMBOS'!B:B,A874)</f>
        <v>0</v>
      </c>
      <c r="AI874" s="8">
        <v>2.0</v>
      </c>
      <c r="AJ874" s="8">
        <v>2.0</v>
      </c>
      <c r="AK874" s="11"/>
      <c r="AL874" s="27">
        <v>0.0</v>
      </c>
      <c r="AM874" s="27">
        <v>0.0</v>
      </c>
      <c r="AN874" s="27">
        <v>0.0</v>
      </c>
      <c r="AO874" s="27">
        <v>0.0</v>
      </c>
      <c r="AP874" s="19">
        <v>0.0</v>
      </c>
      <c r="AQ874" s="19">
        <v>0.0</v>
      </c>
      <c r="AR874" s="19">
        <v>0.0</v>
      </c>
      <c r="AS874" s="19">
        <v>0.0</v>
      </c>
      <c r="AT874" s="16">
        <v>0.0</v>
      </c>
      <c r="AU874" s="16">
        <v>0.0</v>
      </c>
      <c r="AV874" s="16">
        <v>0.0</v>
      </c>
      <c r="AW874" s="16">
        <v>0.0</v>
      </c>
      <c r="AX874" s="17">
        <f t="shared" si="3"/>
        <v>0</v>
      </c>
      <c r="AY874" s="17">
        <v>0.0</v>
      </c>
      <c r="AZ874" s="17">
        <v>0.0</v>
      </c>
      <c r="BA874" s="17">
        <v>0.0</v>
      </c>
      <c r="BB874" s="17">
        <v>0.0</v>
      </c>
      <c r="BC874" s="17">
        <f t="shared" si="15"/>
        <v>0</v>
      </c>
      <c r="BD874" s="8" t="s">
        <v>76</v>
      </c>
      <c r="BE874" s="22" t="s">
        <v>5663</v>
      </c>
    </row>
    <row r="875" ht="15.75" customHeight="1">
      <c r="A875" s="11">
        <v>9900133.0</v>
      </c>
      <c r="B875" s="8"/>
      <c r="C875" s="8">
        <v>99.0</v>
      </c>
      <c r="D875" s="8" t="s">
        <v>4982</v>
      </c>
      <c r="E875" s="8">
        <v>1.0</v>
      </c>
      <c r="F875" s="8" t="s">
        <v>4982</v>
      </c>
      <c r="G875" s="8">
        <v>1.0</v>
      </c>
      <c r="H875" s="8" t="s">
        <v>4982</v>
      </c>
      <c r="I875" s="11"/>
      <c r="J875" s="25"/>
      <c r="K875" s="11"/>
      <c r="L875" s="11" t="s">
        <v>5664</v>
      </c>
      <c r="M875" s="26" t="s">
        <v>5665</v>
      </c>
      <c r="N875" s="11">
        <f t="shared" si="1"/>
        <v>26</v>
      </c>
      <c r="O875" s="11" t="s">
        <v>3274</v>
      </c>
      <c r="P875" s="11" t="s">
        <v>3280</v>
      </c>
      <c r="Q875" s="29">
        <v>4356.0</v>
      </c>
      <c r="R875" s="12">
        <f t="shared" si="10"/>
        <v>5052.96</v>
      </c>
      <c r="S875" s="8" t="s">
        <v>238</v>
      </c>
      <c r="T875" s="9" t="s">
        <v>2753</v>
      </c>
      <c r="U875" s="9" t="s">
        <v>2754</v>
      </c>
      <c r="V875" s="13">
        <v>45525.0</v>
      </c>
      <c r="W875" s="11" t="s">
        <v>5664</v>
      </c>
      <c r="X875" s="11"/>
      <c r="Y875" s="23"/>
      <c r="Z875" s="11"/>
      <c r="AA875" s="11" t="s">
        <v>5664</v>
      </c>
      <c r="AB875" s="11"/>
      <c r="AC875" s="15"/>
      <c r="AD875" s="11"/>
      <c r="AE875" s="11"/>
      <c r="AF875" s="11" t="s">
        <v>5666</v>
      </c>
      <c r="AG875" s="8">
        <f>'Disponibilidad en canales comer'!M712</f>
        <v>1</v>
      </c>
      <c r="AH875" s="8">
        <f>COUNTIF('Composición de COMBOS'!B:B,A875)</f>
        <v>0</v>
      </c>
      <c r="AI875" s="8">
        <v>2.0</v>
      </c>
      <c r="AJ875" s="8">
        <v>2.0</v>
      </c>
      <c r="AK875" s="11"/>
      <c r="AL875" s="27">
        <v>0.0</v>
      </c>
      <c r="AM875" s="27">
        <v>0.0</v>
      </c>
      <c r="AN875" s="27">
        <v>0.0</v>
      </c>
      <c r="AO875" s="27">
        <v>0.0</v>
      </c>
      <c r="AP875" s="19">
        <v>0.0</v>
      </c>
      <c r="AQ875" s="19">
        <v>0.0</v>
      </c>
      <c r="AR875" s="19">
        <v>0.0</v>
      </c>
      <c r="AS875" s="19">
        <v>0.0</v>
      </c>
      <c r="AT875" s="16">
        <v>0.0</v>
      </c>
      <c r="AU875" s="16">
        <v>0.0</v>
      </c>
      <c r="AV875" s="16">
        <v>0.0</v>
      </c>
      <c r="AW875" s="16">
        <v>0.0</v>
      </c>
      <c r="AX875" s="17">
        <f t="shared" si="3"/>
        <v>0</v>
      </c>
      <c r="AY875" s="17">
        <v>0.0</v>
      </c>
      <c r="AZ875" s="17">
        <v>0.0</v>
      </c>
      <c r="BA875" s="17">
        <v>0.0</v>
      </c>
      <c r="BB875" s="17">
        <v>0.0</v>
      </c>
      <c r="BC875" s="17">
        <f t="shared" si="15"/>
        <v>0</v>
      </c>
      <c r="BD875" s="8" t="s">
        <v>76</v>
      </c>
      <c r="BE875" s="22" t="s">
        <v>5667</v>
      </c>
    </row>
    <row r="876" ht="15.75" customHeight="1">
      <c r="A876" s="11">
        <v>9900134.0</v>
      </c>
      <c r="B876" s="8"/>
      <c r="C876" s="8">
        <v>99.0</v>
      </c>
      <c r="D876" s="8" t="s">
        <v>4982</v>
      </c>
      <c r="E876" s="8">
        <v>1.0</v>
      </c>
      <c r="F876" s="8" t="s">
        <v>4982</v>
      </c>
      <c r="G876" s="8">
        <v>1.0</v>
      </c>
      <c r="H876" s="8" t="s">
        <v>4982</v>
      </c>
      <c r="I876" s="11"/>
      <c r="J876" s="25"/>
      <c r="K876" s="11"/>
      <c r="L876" s="11" t="s">
        <v>5668</v>
      </c>
      <c r="M876" s="26" t="s">
        <v>5669</v>
      </c>
      <c r="N876" s="11">
        <f t="shared" si="1"/>
        <v>27</v>
      </c>
      <c r="O876" s="11" t="s">
        <v>3274</v>
      </c>
      <c r="P876" s="11" t="s">
        <v>3280</v>
      </c>
      <c r="Q876" s="29">
        <v>2583.0</v>
      </c>
      <c r="R876" s="12">
        <f t="shared" si="10"/>
        <v>2996.28</v>
      </c>
      <c r="S876" s="8" t="s">
        <v>238</v>
      </c>
      <c r="T876" s="9" t="s">
        <v>2753</v>
      </c>
      <c r="U876" s="9" t="s">
        <v>2754</v>
      </c>
      <c r="V876" s="13">
        <v>45538.0</v>
      </c>
      <c r="W876" s="11" t="s">
        <v>5670</v>
      </c>
      <c r="X876" s="11"/>
      <c r="Y876" s="23"/>
      <c r="Z876" s="11"/>
      <c r="AA876" s="11" t="s">
        <v>5670</v>
      </c>
      <c r="AB876" s="11"/>
      <c r="AC876" s="15"/>
      <c r="AD876" s="11"/>
      <c r="AE876" s="11"/>
      <c r="AF876" s="11" t="s">
        <v>5671</v>
      </c>
      <c r="AG876" s="8">
        <f>'Disponibilidad en canales comer'!M713</f>
        <v>1</v>
      </c>
      <c r="AH876" s="8">
        <f>COUNTIF('Composición de COMBOS'!B:B,A876)</f>
        <v>0</v>
      </c>
      <c r="AI876" s="8">
        <v>2.0</v>
      </c>
      <c r="AJ876" s="8">
        <v>2.0</v>
      </c>
      <c r="AK876" s="11"/>
      <c r="AL876" s="27">
        <v>0.0</v>
      </c>
      <c r="AM876" s="27">
        <v>0.0</v>
      </c>
      <c r="AN876" s="27">
        <v>0.0</v>
      </c>
      <c r="AO876" s="27">
        <v>0.0</v>
      </c>
      <c r="AP876" s="19">
        <v>0.0</v>
      </c>
      <c r="AQ876" s="19">
        <v>0.0</v>
      </c>
      <c r="AR876" s="19">
        <v>0.0</v>
      </c>
      <c r="AS876" s="19">
        <v>0.0</v>
      </c>
      <c r="AT876" s="16">
        <v>0.0</v>
      </c>
      <c r="AU876" s="16">
        <v>0.0</v>
      </c>
      <c r="AV876" s="16">
        <v>0.0</v>
      </c>
      <c r="AW876" s="16">
        <v>0.0</v>
      </c>
      <c r="AX876" s="17">
        <f t="shared" si="3"/>
        <v>0</v>
      </c>
      <c r="AY876" s="17">
        <v>0.0</v>
      </c>
      <c r="AZ876" s="17">
        <v>0.0</v>
      </c>
      <c r="BA876" s="17">
        <v>0.0</v>
      </c>
      <c r="BB876" s="17">
        <v>0.0</v>
      </c>
      <c r="BC876" s="17">
        <f t="shared" si="15"/>
        <v>0</v>
      </c>
      <c r="BD876" s="8" t="s">
        <v>76</v>
      </c>
      <c r="BE876" s="22" t="s">
        <v>5672</v>
      </c>
    </row>
    <row r="877" ht="15.75" customHeight="1">
      <c r="A877" s="11">
        <v>9900135.0</v>
      </c>
      <c r="B877" s="8"/>
      <c r="C877" s="8">
        <v>99.0</v>
      </c>
      <c r="D877" s="8" t="s">
        <v>4982</v>
      </c>
      <c r="E877" s="8">
        <v>1.0</v>
      </c>
      <c r="F877" s="8" t="s">
        <v>4982</v>
      </c>
      <c r="G877" s="8">
        <v>1.0</v>
      </c>
      <c r="H877" s="8" t="s">
        <v>4982</v>
      </c>
      <c r="I877" s="11"/>
      <c r="J877" s="25"/>
      <c r="K877" s="11"/>
      <c r="L877" s="11" t="s">
        <v>5673</v>
      </c>
      <c r="M877" s="26" t="s">
        <v>5674</v>
      </c>
      <c r="N877" s="11">
        <f t="shared" si="1"/>
        <v>29</v>
      </c>
      <c r="O877" s="11" t="s">
        <v>4995</v>
      </c>
      <c r="P877" s="11" t="s">
        <v>4995</v>
      </c>
      <c r="Q877" s="29">
        <v>1686.0</v>
      </c>
      <c r="R877" s="12">
        <f t="shared" si="10"/>
        <v>1955.76</v>
      </c>
      <c r="S877" s="8" t="s">
        <v>238</v>
      </c>
      <c r="T877" s="9" t="s">
        <v>2753</v>
      </c>
      <c r="U877" s="9" t="s">
        <v>2754</v>
      </c>
      <c r="V877" s="13">
        <v>45607.0</v>
      </c>
      <c r="W877" s="11" t="s">
        <v>5673</v>
      </c>
      <c r="X877" s="11"/>
      <c r="Y877" s="23"/>
      <c r="Z877" s="11"/>
      <c r="AA877" s="11" t="s">
        <v>5675</v>
      </c>
      <c r="AB877" s="11"/>
      <c r="AC877" s="15" t="s">
        <v>5675</v>
      </c>
      <c r="AD877" s="11"/>
      <c r="AE877" s="11"/>
      <c r="AF877" s="65" t="s">
        <v>5676</v>
      </c>
      <c r="AG877" s="8">
        <v>2.0</v>
      </c>
      <c r="AH877" s="8">
        <v>0.0</v>
      </c>
      <c r="AI877" s="8">
        <v>2.0</v>
      </c>
      <c r="AJ877" s="8">
        <v>2.0</v>
      </c>
      <c r="AK877" s="11"/>
      <c r="AL877" s="27">
        <v>0.0</v>
      </c>
      <c r="AM877" s="27">
        <v>0.0</v>
      </c>
      <c r="AN877" s="27">
        <v>0.0</v>
      </c>
      <c r="AO877" s="27">
        <v>0.0</v>
      </c>
      <c r="AP877" s="19">
        <v>0.0</v>
      </c>
      <c r="AQ877" s="19">
        <v>0.0</v>
      </c>
      <c r="AR877" s="19">
        <v>0.0</v>
      </c>
      <c r="AS877" s="19">
        <v>0.0</v>
      </c>
      <c r="AT877" s="16">
        <v>0.0</v>
      </c>
      <c r="AU877" s="16">
        <v>0.0</v>
      </c>
      <c r="AV877" s="16">
        <v>0.0</v>
      </c>
      <c r="AW877" s="16">
        <v>0.0</v>
      </c>
      <c r="AX877" s="17">
        <f t="shared" si="3"/>
        <v>0</v>
      </c>
      <c r="AY877" s="17">
        <v>0.0</v>
      </c>
      <c r="AZ877" s="17">
        <v>0.0</v>
      </c>
      <c r="BA877" s="17">
        <v>0.0</v>
      </c>
      <c r="BB877" s="17">
        <v>0.0</v>
      </c>
      <c r="BC877" s="17">
        <f t="shared" si="15"/>
        <v>0</v>
      </c>
      <c r="BD877" s="8" t="s">
        <v>76</v>
      </c>
      <c r="BE877" s="22" t="s">
        <v>5677</v>
      </c>
    </row>
    <row r="878" ht="15.75" customHeight="1">
      <c r="A878" s="11">
        <v>9900136.0</v>
      </c>
      <c r="B878" s="8"/>
      <c r="C878" s="8">
        <v>99.0</v>
      </c>
      <c r="D878" s="8" t="s">
        <v>4982</v>
      </c>
      <c r="E878" s="8">
        <v>1.0</v>
      </c>
      <c r="F878" s="8" t="s">
        <v>4982</v>
      </c>
      <c r="G878" s="8">
        <v>1.0</v>
      </c>
      <c r="H878" s="8" t="s">
        <v>4982</v>
      </c>
      <c r="I878" s="11"/>
      <c r="J878" s="25"/>
      <c r="K878" s="11"/>
      <c r="L878" s="11" t="s">
        <v>5678</v>
      </c>
      <c r="M878" s="26" t="s">
        <v>5679</v>
      </c>
      <c r="N878" s="11">
        <f t="shared" si="1"/>
        <v>29</v>
      </c>
      <c r="O878" s="11" t="s">
        <v>4995</v>
      </c>
      <c r="P878" s="11" t="s">
        <v>4995</v>
      </c>
      <c r="Q878" s="29">
        <f>Q499+Q83</f>
        <v>529.86</v>
      </c>
      <c r="R878" s="12">
        <f t="shared" si="10"/>
        <v>614.6376</v>
      </c>
      <c r="S878" s="8" t="s">
        <v>238</v>
      </c>
      <c r="T878" s="9" t="s">
        <v>2753</v>
      </c>
      <c r="U878" s="9" t="s">
        <v>2754</v>
      </c>
      <c r="V878" s="13">
        <v>45607.0</v>
      </c>
      <c r="W878" s="11" t="s">
        <v>5678</v>
      </c>
      <c r="X878" s="11"/>
      <c r="Y878" s="23"/>
      <c r="Z878" s="11"/>
      <c r="AA878" s="11"/>
      <c r="AB878" s="11"/>
      <c r="AC878" s="15" t="s">
        <v>5678</v>
      </c>
      <c r="AD878" s="11"/>
      <c r="AE878" s="11"/>
      <c r="AF878" s="65" t="s">
        <v>5680</v>
      </c>
      <c r="AG878" s="8">
        <v>1.0</v>
      </c>
      <c r="AH878" s="8">
        <v>0.0</v>
      </c>
      <c r="AI878" s="8">
        <v>2.0</v>
      </c>
      <c r="AJ878" s="8">
        <v>2.0</v>
      </c>
      <c r="AK878" s="11"/>
      <c r="AL878" s="27">
        <v>0.0</v>
      </c>
      <c r="AM878" s="27">
        <v>0.0</v>
      </c>
      <c r="AN878" s="27">
        <v>0.0</v>
      </c>
      <c r="AO878" s="27">
        <v>0.0</v>
      </c>
      <c r="AP878" s="19">
        <v>0.0</v>
      </c>
      <c r="AQ878" s="19">
        <v>0.0</v>
      </c>
      <c r="AR878" s="19">
        <v>0.0</v>
      </c>
      <c r="AS878" s="19">
        <v>0.0</v>
      </c>
      <c r="AT878" s="16">
        <v>0.0</v>
      </c>
      <c r="AU878" s="16">
        <v>0.0</v>
      </c>
      <c r="AV878" s="16">
        <v>0.0</v>
      </c>
      <c r="AW878" s="16">
        <v>0.0</v>
      </c>
      <c r="AX878" s="17">
        <f t="shared" si="3"/>
        <v>0</v>
      </c>
      <c r="AY878" s="17">
        <v>0.0</v>
      </c>
      <c r="AZ878" s="17">
        <v>0.0</v>
      </c>
      <c r="BA878" s="17">
        <v>0.0</v>
      </c>
      <c r="BB878" s="17">
        <v>0.0</v>
      </c>
      <c r="BC878" s="17">
        <v>0.0</v>
      </c>
      <c r="BD878" s="8" t="s">
        <v>76</v>
      </c>
      <c r="BE878" s="22" t="s">
        <v>5681</v>
      </c>
    </row>
    <row r="879" ht="15.75" customHeight="1">
      <c r="A879" s="11">
        <v>9900137.0</v>
      </c>
      <c r="B879" s="8"/>
      <c r="C879" s="8">
        <v>99.0</v>
      </c>
      <c r="D879" s="8" t="s">
        <v>4982</v>
      </c>
      <c r="E879" s="8">
        <v>1.0</v>
      </c>
      <c r="F879" s="8" t="s">
        <v>4982</v>
      </c>
      <c r="G879" s="8">
        <v>1.0</v>
      </c>
      <c r="H879" s="8" t="s">
        <v>4982</v>
      </c>
      <c r="I879" s="11" t="s">
        <v>3446</v>
      </c>
      <c r="J879" s="25" t="s">
        <v>5682</v>
      </c>
      <c r="K879" s="11" t="s">
        <v>3446</v>
      </c>
      <c r="L879" s="11" t="s">
        <v>5683</v>
      </c>
      <c r="M879" s="26" t="s">
        <v>5684</v>
      </c>
      <c r="N879" s="11">
        <f t="shared" si="1"/>
        <v>26</v>
      </c>
      <c r="O879" s="11" t="s">
        <v>3274</v>
      </c>
      <c r="P879" s="11" t="s">
        <v>3280</v>
      </c>
      <c r="Q879" s="29">
        <v>1920.0</v>
      </c>
      <c r="R879" s="12">
        <f t="shared" si="10"/>
        <v>2227.2</v>
      </c>
      <c r="S879" s="8" t="s">
        <v>238</v>
      </c>
      <c r="T879" s="9" t="s">
        <v>2942</v>
      </c>
      <c r="U879" s="9" t="s">
        <v>2943</v>
      </c>
      <c r="V879" s="13">
        <v>45608.0</v>
      </c>
      <c r="W879" s="11" t="s">
        <v>5685</v>
      </c>
      <c r="X879" s="11"/>
      <c r="Y879" s="23"/>
      <c r="Z879" s="11"/>
      <c r="AA879" s="11" t="s">
        <v>5685</v>
      </c>
      <c r="AB879" s="11"/>
      <c r="AC879" s="15" t="s">
        <v>5685</v>
      </c>
      <c r="AD879" s="11"/>
      <c r="AE879" s="11"/>
      <c r="AF879" s="11" t="s">
        <v>5686</v>
      </c>
      <c r="AG879" s="8">
        <v>2.0</v>
      </c>
      <c r="AH879" s="8">
        <v>0.0</v>
      </c>
      <c r="AI879" s="8">
        <v>2.0</v>
      </c>
      <c r="AJ879" s="8">
        <v>2.0</v>
      </c>
      <c r="AK879" s="11"/>
      <c r="AL879" s="27">
        <v>0.0</v>
      </c>
      <c r="AM879" s="27">
        <v>0.0</v>
      </c>
      <c r="AN879" s="27">
        <v>0.0</v>
      </c>
      <c r="AO879" s="27">
        <v>0.0</v>
      </c>
      <c r="AP879" s="19">
        <v>0.0</v>
      </c>
      <c r="AQ879" s="19">
        <v>0.0</v>
      </c>
      <c r="AR879" s="19">
        <v>0.0</v>
      </c>
      <c r="AS879" s="19">
        <v>0.0</v>
      </c>
      <c r="AT879" s="16">
        <v>0.0</v>
      </c>
      <c r="AU879" s="16">
        <v>0.0</v>
      </c>
      <c r="AV879" s="16">
        <v>0.0</v>
      </c>
      <c r="AW879" s="16">
        <v>0.0</v>
      </c>
      <c r="AX879" s="17">
        <f t="shared" si="3"/>
        <v>0</v>
      </c>
      <c r="AY879" s="17">
        <v>0.0</v>
      </c>
      <c r="AZ879" s="17">
        <v>0.0</v>
      </c>
      <c r="BA879" s="17">
        <v>0.0</v>
      </c>
      <c r="BB879" s="17">
        <v>0.0</v>
      </c>
      <c r="BC879" s="17">
        <v>0.0</v>
      </c>
      <c r="BD879" s="8" t="s">
        <v>76</v>
      </c>
      <c r="BE879" s="124" t="s">
        <v>5687</v>
      </c>
    </row>
    <row r="880" ht="15.75" customHeight="1">
      <c r="A880" s="11">
        <v>9900138.0</v>
      </c>
      <c r="B880" s="8"/>
      <c r="C880" s="8">
        <v>99.0</v>
      </c>
      <c r="D880" s="8" t="s">
        <v>4982</v>
      </c>
      <c r="E880" s="8">
        <v>1.0</v>
      </c>
      <c r="F880" s="8" t="s">
        <v>4982</v>
      </c>
      <c r="G880" s="8">
        <v>1.0</v>
      </c>
      <c r="H880" s="8" t="s">
        <v>4982</v>
      </c>
      <c r="I880" s="11" t="s">
        <v>3526</v>
      </c>
      <c r="J880" s="25" t="s">
        <v>5688</v>
      </c>
      <c r="K880" s="11" t="s">
        <v>3526</v>
      </c>
      <c r="L880" s="11" t="s">
        <v>5689</v>
      </c>
      <c r="M880" s="26" t="s">
        <v>5690</v>
      </c>
      <c r="N880" s="11">
        <f t="shared" si="1"/>
        <v>26</v>
      </c>
      <c r="O880" s="11" t="s">
        <v>3274</v>
      </c>
      <c r="P880" s="11" t="s">
        <v>3280</v>
      </c>
      <c r="Q880" s="29">
        <v>2398.0</v>
      </c>
      <c r="R880" s="12">
        <f t="shared" si="10"/>
        <v>2781.68</v>
      </c>
      <c r="S880" s="8" t="s">
        <v>238</v>
      </c>
      <c r="T880" s="9" t="s">
        <v>2942</v>
      </c>
      <c r="U880" s="9" t="s">
        <v>2943</v>
      </c>
      <c r="V880" s="13">
        <v>45608.0</v>
      </c>
      <c r="W880" s="11" t="s">
        <v>5689</v>
      </c>
      <c r="X880" s="11"/>
      <c r="Y880" s="23"/>
      <c r="Z880" s="11"/>
      <c r="AA880" s="11" t="s">
        <v>5689</v>
      </c>
      <c r="AB880" s="11"/>
      <c r="AC880" s="15" t="s">
        <v>5689</v>
      </c>
      <c r="AD880" s="11"/>
      <c r="AE880" s="11"/>
      <c r="AF880" s="11" t="s">
        <v>5691</v>
      </c>
      <c r="AG880" s="8">
        <v>2.0</v>
      </c>
      <c r="AH880" s="8">
        <v>0.0</v>
      </c>
      <c r="AI880" s="8">
        <v>2.0</v>
      </c>
      <c r="AJ880" s="8">
        <v>2.0</v>
      </c>
      <c r="AK880" s="11"/>
      <c r="AL880" s="27">
        <v>0.0</v>
      </c>
      <c r="AM880" s="27">
        <v>0.0</v>
      </c>
      <c r="AN880" s="27">
        <v>0.0</v>
      </c>
      <c r="AO880" s="27">
        <v>0.0</v>
      </c>
      <c r="AP880" s="19">
        <v>0.0</v>
      </c>
      <c r="AQ880" s="19">
        <v>0.0</v>
      </c>
      <c r="AR880" s="19">
        <v>0.0</v>
      </c>
      <c r="AS880" s="19">
        <v>0.0</v>
      </c>
      <c r="AT880" s="16">
        <v>0.0</v>
      </c>
      <c r="AU880" s="16">
        <v>0.0</v>
      </c>
      <c r="AV880" s="16">
        <v>0.0</v>
      </c>
      <c r="AW880" s="16">
        <v>0.0</v>
      </c>
      <c r="AX880" s="17">
        <f t="shared" si="3"/>
        <v>0</v>
      </c>
      <c r="AY880" s="17">
        <v>0.0</v>
      </c>
      <c r="AZ880" s="17">
        <v>0.0</v>
      </c>
      <c r="BA880" s="17">
        <v>0.0</v>
      </c>
      <c r="BB880" s="17">
        <v>0.0</v>
      </c>
      <c r="BC880" s="17">
        <v>0.0</v>
      </c>
      <c r="BD880" s="8" t="s">
        <v>76</v>
      </c>
      <c r="BE880" s="22" t="s">
        <v>5692</v>
      </c>
    </row>
    <row r="881" ht="15.75" customHeight="1">
      <c r="A881" s="11">
        <v>9900139.0</v>
      </c>
      <c r="B881" s="8"/>
      <c r="C881" s="8">
        <v>99.0</v>
      </c>
      <c r="D881" s="8" t="s">
        <v>4982</v>
      </c>
      <c r="E881" s="8">
        <v>1.0</v>
      </c>
      <c r="F881" s="8" t="s">
        <v>4982</v>
      </c>
      <c r="G881" s="8">
        <v>1.0</v>
      </c>
      <c r="H881" s="8" t="s">
        <v>4982</v>
      </c>
      <c r="I881" s="11"/>
      <c r="J881" s="25"/>
      <c r="K881" s="11"/>
      <c r="L881" s="11" t="s">
        <v>5693</v>
      </c>
      <c r="M881" s="26" t="s">
        <v>5694</v>
      </c>
      <c r="N881" s="11">
        <f t="shared" si="1"/>
        <v>30</v>
      </c>
      <c r="O881" s="11" t="s">
        <v>4995</v>
      </c>
      <c r="P881" s="11" t="s">
        <v>4995</v>
      </c>
      <c r="Q881" s="29">
        <v>6058.0</v>
      </c>
      <c r="R881" s="12">
        <f t="shared" si="10"/>
        <v>7027.28</v>
      </c>
      <c r="S881" s="8" t="s">
        <v>238</v>
      </c>
      <c r="T881" s="9" t="s">
        <v>2753</v>
      </c>
      <c r="U881" s="9" t="s">
        <v>2754</v>
      </c>
      <c r="V881" s="13">
        <v>45608.0</v>
      </c>
      <c r="W881" s="11" t="s">
        <v>5693</v>
      </c>
      <c r="X881" s="11"/>
      <c r="Y881" s="23"/>
      <c r="Z881" s="11"/>
      <c r="AA881" s="11" t="s">
        <v>5693</v>
      </c>
      <c r="AB881" s="11"/>
      <c r="AC881" s="15" t="s">
        <v>5693</v>
      </c>
      <c r="AD881" s="11"/>
      <c r="AE881" s="11"/>
      <c r="AF881" s="11" t="s">
        <v>5695</v>
      </c>
      <c r="AG881" s="8">
        <v>2.0</v>
      </c>
      <c r="AH881" s="8">
        <v>0.0</v>
      </c>
      <c r="AI881" s="8">
        <v>2.0</v>
      </c>
      <c r="AJ881" s="8">
        <v>3.0</v>
      </c>
      <c r="AK881" s="11"/>
      <c r="AL881" s="27">
        <v>0.0</v>
      </c>
      <c r="AM881" s="27">
        <v>0.0</v>
      </c>
      <c r="AN881" s="27">
        <v>0.0</v>
      </c>
      <c r="AO881" s="27">
        <v>0.0</v>
      </c>
      <c r="AP881" s="19">
        <v>0.0</v>
      </c>
      <c r="AQ881" s="19">
        <v>0.0</v>
      </c>
      <c r="AR881" s="19">
        <v>0.0</v>
      </c>
      <c r="AS881" s="19">
        <v>0.0</v>
      </c>
      <c r="AT881" s="16">
        <v>0.0</v>
      </c>
      <c r="AU881" s="16">
        <v>0.0</v>
      </c>
      <c r="AV881" s="16">
        <v>0.0</v>
      </c>
      <c r="AW881" s="16">
        <v>0.0</v>
      </c>
      <c r="AX881" s="17">
        <f t="shared" si="3"/>
        <v>0</v>
      </c>
      <c r="AY881" s="17">
        <v>0.0</v>
      </c>
      <c r="AZ881" s="17">
        <v>0.0</v>
      </c>
      <c r="BA881" s="17">
        <v>0.0</v>
      </c>
      <c r="BB881" s="17">
        <v>0.0</v>
      </c>
      <c r="BC881" s="17">
        <v>0.0</v>
      </c>
      <c r="BD881" s="8" t="s">
        <v>76</v>
      </c>
      <c r="BE881" s="22" t="s">
        <v>5696</v>
      </c>
    </row>
    <row r="882" ht="15.75" customHeight="1">
      <c r="A882" s="11">
        <v>9900140.0</v>
      </c>
      <c r="B882" s="8"/>
      <c r="C882" s="8">
        <v>99.0</v>
      </c>
      <c r="D882" s="8" t="s">
        <v>4982</v>
      </c>
      <c r="E882" s="8">
        <v>1.0</v>
      </c>
      <c r="F882" s="8" t="s">
        <v>4982</v>
      </c>
      <c r="G882" s="8">
        <v>1.0</v>
      </c>
      <c r="H882" s="8" t="s">
        <v>4982</v>
      </c>
      <c r="I882" s="11" t="s">
        <v>1486</v>
      </c>
      <c r="J882" s="25" t="s">
        <v>5697</v>
      </c>
      <c r="K882" s="11" t="s">
        <v>1095</v>
      </c>
      <c r="L882" s="11" t="s">
        <v>5698</v>
      </c>
      <c r="M882" s="26" t="s">
        <v>5699</v>
      </c>
      <c r="N882" s="11">
        <f t="shared" si="1"/>
        <v>28</v>
      </c>
      <c r="O882" s="11" t="s">
        <v>1060</v>
      </c>
      <c r="P882" s="11" t="s">
        <v>1061</v>
      </c>
      <c r="Q882" s="29">
        <v>3100.0</v>
      </c>
      <c r="R882" s="12">
        <f t="shared" si="10"/>
        <v>3596</v>
      </c>
      <c r="S882" s="8" t="s">
        <v>238</v>
      </c>
      <c r="T882" s="9" t="s">
        <v>977</v>
      </c>
      <c r="U882" s="9" t="s">
        <v>978</v>
      </c>
      <c r="V882" s="13">
        <v>45608.0</v>
      </c>
      <c r="W882" s="11" t="s">
        <v>5698</v>
      </c>
      <c r="X882" s="11"/>
      <c r="Y882" s="23"/>
      <c r="Z882" s="11"/>
      <c r="AA882" s="11" t="s">
        <v>5698</v>
      </c>
      <c r="AB882" s="11"/>
      <c r="AC882" s="15" t="s">
        <v>5698</v>
      </c>
      <c r="AD882" s="11"/>
      <c r="AE882" s="11"/>
      <c r="AF882" s="11" t="s">
        <v>5700</v>
      </c>
      <c r="AG882" s="8">
        <v>2.0</v>
      </c>
      <c r="AH882" s="8">
        <v>0.0</v>
      </c>
      <c r="AI882" s="8">
        <v>2.0</v>
      </c>
      <c r="AJ882" s="8">
        <v>2.0</v>
      </c>
      <c r="AK882" s="11"/>
      <c r="AL882" s="27">
        <v>0.0</v>
      </c>
      <c r="AM882" s="27">
        <v>0.0</v>
      </c>
      <c r="AN882" s="27">
        <v>0.0</v>
      </c>
      <c r="AO882" s="27">
        <v>0.0</v>
      </c>
      <c r="AP882" s="19">
        <v>0.0</v>
      </c>
      <c r="AQ882" s="19">
        <v>0.0</v>
      </c>
      <c r="AR882" s="19">
        <v>0.0</v>
      </c>
      <c r="AS882" s="19">
        <v>0.0</v>
      </c>
      <c r="AT882" s="16">
        <v>0.0</v>
      </c>
      <c r="AU882" s="16">
        <v>0.0</v>
      </c>
      <c r="AV882" s="16">
        <v>0.0</v>
      </c>
      <c r="AW882" s="16">
        <v>0.0</v>
      </c>
      <c r="AX882" s="17">
        <f t="shared" si="3"/>
        <v>0</v>
      </c>
      <c r="AY882" s="17">
        <v>0.0</v>
      </c>
      <c r="AZ882" s="17">
        <v>0.0</v>
      </c>
      <c r="BA882" s="17">
        <v>0.0</v>
      </c>
      <c r="BB882" s="17">
        <v>0.0</v>
      </c>
      <c r="BC882" s="17">
        <v>0.0</v>
      </c>
      <c r="BD882" s="8" t="s">
        <v>76</v>
      </c>
      <c r="BE882" s="22" t="s">
        <v>5701</v>
      </c>
    </row>
    <row r="883" ht="15.75" customHeight="1">
      <c r="A883" s="11">
        <v>9900141.0</v>
      </c>
      <c r="B883" s="8"/>
      <c r="C883" s="8">
        <v>99.0</v>
      </c>
      <c r="D883" s="8" t="s">
        <v>4982</v>
      </c>
      <c r="E883" s="8">
        <v>1.0</v>
      </c>
      <c r="F883" s="8" t="s">
        <v>4982</v>
      </c>
      <c r="G883" s="8">
        <v>1.0</v>
      </c>
      <c r="H883" s="8" t="s">
        <v>4982</v>
      </c>
      <c r="I883" s="11" t="s">
        <v>1502</v>
      </c>
      <c r="J883" s="25" t="s">
        <v>5702</v>
      </c>
      <c r="K883" s="11" t="s">
        <v>1095</v>
      </c>
      <c r="L883" s="11" t="s">
        <v>5703</v>
      </c>
      <c r="M883" s="26" t="s">
        <v>5704</v>
      </c>
      <c r="N883" s="11">
        <f t="shared" si="1"/>
        <v>22</v>
      </c>
      <c r="O883" s="11" t="s">
        <v>1060</v>
      </c>
      <c r="P883" s="11" t="s">
        <v>1061</v>
      </c>
      <c r="Q883" s="29">
        <v>3840.0</v>
      </c>
      <c r="R883" s="12">
        <f t="shared" si="10"/>
        <v>4454.4</v>
      </c>
      <c r="S883" s="8" t="s">
        <v>238</v>
      </c>
      <c r="T883" s="9" t="s">
        <v>977</v>
      </c>
      <c r="U883" s="9" t="s">
        <v>978</v>
      </c>
      <c r="V883" s="13">
        <v>45608.0</v>
      </c>
      <c r="W883" s="11" t="s">
        <v>5705</v>
      </c>
      <c r="X883" s="11"/>
      <c r="Y883" s="23"/>
      <c r="Z883" s="11"/>
      <c r="AA883" s="11" t="s">
        <v>5705</v>
      </c>
      <c r="AB883" s="11"/>
      <c r="AC883" s="15" t="s">
        <v>5705</v>
      </c>
      <c r="AD883" s="11"/>
      <c r="AE883" s="11"/>
      <c r="AF883" s="11" t="s">
        <v>1508</v>
      </c>
      <c r="AG883" s="8">
        <v>2.0</v>
      </c>
      <c r="AH883" s="8">
        <v>0.0</v>
      </c>
      <c r="AI883" s="8">
        <v>2.0</v>
      </c>
      <c r="AJ883" s="8">
        <v>2.0</v>
      </c>
      <c r="AK883" s="11"/>
      <c r="AL883" s="27">
        <v>0.0</v>
      </c>
      <c r="AM883" s="27">
        <v>0.0</v>
      </c>
      <c r="AN883" s="27">
        <v>0.0</v>
      </c>
      <c r="AO883" s="27">
        <v>0.0</v>
      </c>
      <c r="AP883" s="19">
        <v>0.0</v>
      </c>
      <c r="AQ883" s="19">
        <v>0.0</v>
      </c>
      <c r="AR883" s="19">
        <v>0.0</v>
      </c>
      <c r="AS883" s="19">
        <v>0.0</v>
      </c>
      <c r="AT883" s="16">
        <v>0.0</v>
      </c>
      <c r="AU883" s="16">
        <v>0.0</v>
      </c>
      <c r="AV883" s="16">
        <v>0.0</v>
      </c>
      <c r="AW883" s="16">
        <v>0.0</v>
      </c>
      <c r="AX883" s="17">
        <f t="shared" si="3"/>
        <v>0</v>
      </c>
      <c r="AY883" s="17">
        <v>0.0</v>
      </c>
      <c r="AZ883" s="17">
        <v>0.0</v>
      </c>
      <c r="BA883" s="17">
        <v>0.0</v>
      </c>
      <c r="BB883" s="17">
        <v>0.0</v>
      </c>
      <c r="BC883" s="17">
        <v>0.0</v>
      </c>
      <c r="BD883" s="8" t="s">
        <v>76</v>
      </c>
      <c r="BE883" s="22" t="s">
        <v>5706</v>
      </c>
    </row>
    <row r="884" ht="15.75" customHeight="1">
      <c r="A884" s="11">
        <v>9900142.0</v>
      </c>
      <c r="B884" s="8"/>
      <c r="C884" s="8">
        <v>99.0</v>
      </c>
      <c r="D884" s="8" t="s">
        <v>4982</v>
      </c>
      <c r="E884" s="8">
        <v>1.0</v>
      </c>
      <c r="F884" s="8" t="s">
        <v>4982</v>
      </c>
      <c r="G884" s="8">
        <v>1.0</v>
      </c>
      <c r="H884" s="8" t="s">
        <v>4982</v>
      </c>
      <c r="I884" s="11">
        <v>6.941487270095E12</v>
      </c>
      <c r="J884" s="25" t="s">
        <v>5707</v>
      </c>
      <c r="K884" s="11" t="s">
        <v>2194</v>
      </c>
      <c r="L884" s="11" t="s">
        <v>5708</v>
      </c>
      <c r="M884" s="26" t="s">
        <v>5709</v>
      </c>
      <c r="N884" s="11">
        <f t="shared" si="1"/>
        <v>30</v>
      </c>
      <c r="O884" s="11" t="s">
        <v>1609</v>
      </c>
      <c r="P884" s="11" t="s">
        <v>1710</v>
      </c>
      <c r="Q884" s="29">
        <v>3137.92</v>
      </c>
      <c r="R884" s="12">
        <f t="shared" si="10"/>
        <v>3639.9872</v>
      </c>
      <c r="S884" s="8" t="s">
        <v>238</v>
      </c>
      <c r="T884" s="9" t="s">
        <v>1611</v>
      </c>
      <c r="U884" s="9" t="s">
        <v>1612</v>
      </c>
      <c r="V884" s="13">
        <v>45608.0</v>
      </c>
      <c r="W884" s="11" t="s">
        <v>5710</v>
      </c>
      <c r="X884" s="11"/>
      <c r="Y884" s="23"/>
      <c r="Z884" s="11"/>
      <c r="AA884" s="11" t="s">
        <v>5710</v>
      </c>
      <c r="AB884" s="11"/>
      <c r="AC884" s="15" t="s">
        <v>5710</v>
      </c>
      <c r="AD884" s="11"/>
      <c r="AE884" s="11"/>
      <c r="AF884" s="11" t="s">
        <v>2198</v>
      </c>
      <c r="AG884" s="8">
        <v>2.0</v>
      </c>
      <c r="AH884" s="8">
        <v>0.0</v>
      </c>
      <c r="AI884" s="8">
        <v>2.0</v>
      </c>
      <c r="AJ884" s="8">
        <v>2.0</v>
      </c>
      <c r="AK884" s="11"/>
      <c r="AL884" s="27">
        <v>0.0</v>
      </c>
      <c r="AM884" s="27">
        <v>0.0</v>
      </c>
      <c r="AN884" s="27">
        <v>0.0</v>
      </c>
      <c r="AO884" s="27">
        <v>0.0</v>
      </c>
      <c r="AP884" s="19">
        <v>0.0</v>
      </c>
      <c r="AQ884" s="19">
        <v>0.0</v>
      </c>
      <c r="AR884" s="19">
        <v>0.0</v>
      </c>
      <c r="AS884" s="19">
        <v>0.0</v>
      </c>
      <c r="AT884" s="16">
        <v>0.0</v>
      </c>
      <c r="AU884" s="16">
        <v>0.0</v>
      </c>
      <c r="AV884" s="16">
        <v>0.0</v>
      </c>
      <c r="AW884" s="16">
        <v>0.0</v>
      </c>
      <c r="AX884" s="17">
        <f t="shared" si="3"/>
        <v>0</v>
      </c>
      <c r="AY884" s="17">
        <v>0.0</v>
      </c>
      <c r="AZ884" s="17">
        <v>0.0</v>
      </c>
      <c r="BA884" s="17">
        <v>0.0</v>
      </c>
      <c r="BB884" s="17">
        <v>0.0</v>
      </c>
      <c r="BC884" s="17">
        <v>0.0</v>
      </c>
      <c r="BD884" s="8" t="s">
        <v>1615</v>
      </c>
      <c r="BE884" s="22" t="s">
        <v>5711</v>
      </c>
    </row>
    <row r="885" ht="15.75" customHeight="1">
      <c r="A885" s="11">
        <v>9900143.0</v>
      </c>
      <c r="B885" s="8"/>
      <c r="C885" s="8">
        <v>99.0</v>
      </c>
      <c r="D885" s="8" t="s">
        <v>4982</v>
      </c>
      <c r="E885" s="8">
        <v>1.0</v>
      </c>
      <c r="F885" s="8" t="s">
        <v>4982</v>
      </c>
      <c r="G885" s="8">
        <v>1.0</v>
      </c>
      <c r="H885" s="8" t="s">
        <v>4982</v>
      </c>
      <c r="I885" s="11">
        <v>6.93417777063E12</v>
      </c>
      <c r="J885" s="25" t="s">
        <v>5712</v>
      </c>
      <c r="K885" s="11" t="s">
        <v>2126</v>
      </c>
      <c r="L885" s="11" t="s">
        <v>5713</v>
      </c>
      <c r="M885" s="26" t="s">
        <v>5714</v>
      </c>
      <c r="N885" s="11">
        <f t="shared" si="1"/>
        <v>30</v>
      </c>
      <c r="O885" s="11" t="s">
        <v>1609</v>
      </c>
      <c r="P885" s="11" t="s">
        <v>2111</v>
      </c>
      <c r="Q885" s="29">
        <v>4299.46</v>
      </c>
      <c r="R885" s="12">
        <f t="shared" si="10"/>
        <v>4987.3736</v>
      </c>
      <c r="S885" s="8" t="s">
        <v>238</v>
      </c>
      <c r="T885" s="9" t="s">
        <v>1611</v>
      </c>
      <c r="U885" s="9" t="s">
        <v>1612</v>
      </c>
      <c r="V885" s="13">
        <v>45608.0</v>
      </c>
      <c r="W885" s="11" t="s">
        <v>5715</v>
      </c>
      <c r="X885" s="11"/>
      <c r="Y885" s="23"/>
      <c r="Z885" s="11"/>
      <c r="AA885" s="11" t="s">
        <v>5715</v>
      </c>
      <c r="AB885" s="11"/>
      <c r="AC885" s="15" t="s">
        <v>5715</v>
      </c>
      <c r="AD885" s="11"/>
      <c r="AE885" s="11"/>
      <c r="AF885" s="11" t="s">
        <v>2537</v>
      </c>
      <c r="AG885" s="8">
        <v>2.0</v>
      </c>
      <c r="AH885" s="8">
        <v>0.0</v>
      </c>
      <c r="AI885" s="8">
        <v>2.0</v>
      </c>
      <c r="AJ885" s="8">
        <v>2.0</v>
      </c>
      <c r="AK885" s="11"/>
      <c r="AL885" s="27">
        <v>0.0</v>
      </c>
      <c r="AM885" s="27">
        <v>0.0</v>
      </c>
      <c r="AN885" s="27">
        <v>0.0</v>
      </c>
      <c r="AO885" s="27">
        <v>0.0</v>
      </c>
      <c r="AP885" s="19">
        <v>0.0</v>
      </c>
      <c r="AQ885" s="19">
        <v>0.0</v>
      </c>
      <c r="AR885" s="19">
        <v>0.0</v>
      </c>
      <c r="AS885" s="19">
        <v>0.0</v>
      </c>
      <c r="AT885" s="16">
        <v>0.0</v>
      </c>
      <c r="AU885" s="16">
        <v>0.0</v>
      </c>
      <c r="AV885" s="16">
        <v>0.0</v>
      </c>
      <c r="AW885" s="16">
        <v>0.0</v>
      </c>
      <c r="AX885" s="17">
        <f t="shared" si="3"/>
        <v>0</v>
      </c>
      <c r="AY885" s="17">
        <v>0.0</v>
      </c>
      <c r="AZ885" s="17">
        <v>0.0</v>
      </c>
      <c r="BA885" s="17">
        <v>0.0</v>
      </c>
      <c r="BB885" s="17">
        <v>0.0</v>
      </c>
      <c r="BC885" s="17">
        <v>0.0</v>
      </c>
      <c r="BD885" s="8" t="s">
        <v>1615</v>
      </c>
      <c r="BE885" s="22" t="s">
        <v>5716</v>
      </c>
    </row>
    <row r="886" ht="15.75" customHeight="1">
      <c r="A886" s="11">
        <v>9900144.0</v>
      </c>
      <c r="B886" s="8"/>
      <c r="C886" s="8">
        <v>99.0</v>
      </c>
      <c r="D886" s="8" t="s">
        <v>4982</v>
      </c>
      <c r="E886" s="8">
        <v>1.0</v>
      </c>
      <c r="F886" s="8" t="s">
        <v>4982</v>
      </c>
      <c r="G886" s="8">
        <v>1.0</v>
      </c>
      <c r="H886" s="8" t="s">
        <v>4982</v>
      </c>
      <c r="I886" s="11" t="s">
        <v>2628</v>
      </c>
      <c r="J886" s="25" t="s">
        <v>5717</v>
      </c>
      <c r="K886" s="11" t="s">
        <v>2629</v>
      </c>
      <c r="L886" s="11" t="s">
        <v>5718</v>
      </c>
      <c r="M886" s="26" t="s">
        <v>5719</v>
      </c>
      <c r="N886" s="11">
        <f t="shared" si="1"/>
        <v>25</v>
      </c>
      <c r="O886" s="11" t="s">
        <v>1609</v>
      </c>
      <c r="P886" s="11" t="s">
        <v>2621</v>
      </c>
      <c r="Q886" s="29">
        <v>7459.0</v>
      </c>
      <c r="R886" s="12">
        <f t="shared" si="10"/>
        <v>8652.44</v>
      </c>
      <c r="S886" s="8" t="s">
        <v>238</v>
      </c>
      <c r="T886" s="9" t="s">
        <v>2622</v>
      </c>
      <c r="U886" s="9" t="s">
        <v>2623</v>
      </c>
      <c r="V886" s="13">
        <v>45609.0</v>
      </c>
      <c r="W886" s="11" t="s">
        <v>5718</v>
      </c>
      <c r="X886" s="11"/>
      <c r="Y886" s="23"/>
      <c r="Z886" s="11"/>
      <c r="AA886" s="11" t="s">
        <v>5718</v>
      </c>
      <c r="AB886" s="11"/>
      <c r="AC886" s="15" t="s">
        <v>5718</v>
      </c>
      <c r="AD886" s="11"/>
      <c r="AE886" s="11"/>
      <c r="AF886" s="11" t="s">
        <v>5720</v>
      </c>
      <c r="AG886" s="8">
        <v>2.0</v>
      </c>
      <c r="AH886" s="8">
        <v>0.0</v>
      </c>
      <c r="AI886" s="8">
        <v>2.0</v>
      </c>
      <c r="AJ886" s="8">
        <v>2.0</v>
      </c>
      <c r="AK886" s="11"/>
      <c r="AL886" s="27">
        <v>0.0</v>
      </c>
      <c r="AM886" s="27">
        <v>0.0</v>
      </c>
      <c r="AN886" s="27">
        <v>0.0</v>
      </c>
      <c r="AO886" s="27">
        <v>0.0</v>
      </c>
      <c r="AP886" s="19">
        <v>0.0</v>
      </c>
      <c r="AQ886" s="19">
        <v>0.0</v>
      </c>
      <c r="AR886" s="19">
        <v>0.0</v>
      </c>
      <c r="AS886" s="19">
        <v>0.0</v>
      </c>
      <c r="AT886" s="16">
        <v>0.0</v>
      </c>
      <c r="AU886" s="16">
        <v>0.0</v>
      </c>
      <c r="AV886" s="16">
        <v>0.0</v>
      </c>
      <c r="AW886" s="16">
        <v>0.0</v>
      </c>
      <c r="AX886" s="17">
        <f t="shared" si="3"/>
        <v>0</v>
      </c>
      <c r="AY886" s="17">
        <v>0.0</v>
      </c>
      <c r="AZ886" s="17">
        <v>0.0</v>
      </c>
      <c r="BA886" s="17">
        <v>0.0</v>
      </c>
      <c r="BB886" s="17">
        <v>0.0</v>
      </c>
      <c r="BC886" s="17">
        <v>0.0</v>
      </c>
      <c r="BD886" s="8" t="s">
        <v>1615</v>
      </c>
      <c r="BE886" s="22" t="s">
        <v>5721</v>
      </c>
    </row>
    <row r="887" ht="15.75" customHeight="1">
      <c r="A887" s="11">
        <v>9900145.0</v>
      </c>
      <c r="B887" s="8"/>
      <c r="C887" s="8">
        <v>99.0</v>
      </c>
      <c r="D887" s="8" t="s">
        <v>4982</v>
      </c>
      <c r="E887" s="8">
        <v>1.0</v>
      </c>
      <c r="F887" s="8" t="s">
        <v>4982</v>
      </c>
      <c r="G887" s="8">
        <v>1.0</v>
      </c>
      <c r="H887" s="8" t="s">
        <v>4982</v>
      </c>
      <c r="I887" s="11"/>
      <c r="J887" s="25"/>
      <c r="K887" s="11"/>
      <c r="L887" s="11" t="s">
        <v>5722</v>
      </c>
      <c r="M887" s="26" t="s">
        <v>5723</v>
      </c>
      <c r="N887" s="11">
        <f t="shared" si="1"/>
        <v>26</v>
      </c>
      <c r="O887" s="11" t="s">
        <v>4995</v>
      </c>
      <c r="P887" s="11" t="s">
        <v>4995</v>
      </c>
      <c r="Q887" s="29">
        <f>Q674+Q426</f>
        <v>15726.43</v>
      </c>
      <c r="R887" s="12">
        <f t="shared" si="10"/>
        <v>18242.6588</v>
      </c>
      <c r="S887" s="8" t="s">
        <v>238</v>
      </c>
      <c r="T887" s="9" t="s">
        <v>2622</v>
      </c>
      <c r="U887" s="9" t="s">
        <v>2754</v>
      </c>
      <c r="V887" s="13">
        <v>45609.0</v>
      </c>
      <c r="W887" s="11" t="s">
        <v>5722</v>
      </c>
      <c r="X887" s="11"/>
      <c r="Y887" s="23"/>
      <c r="Z887" s="11"/>
      <c r="AA887" s="11" t="s">
        <v>5722</v>
      </c>
      <c r="AB887" s="11"/>
      <c r="AC887" s="15" t="s">
        <v>5722</v>
      </c>
      <c r="AD887" s="11"/>
      <c r="AE887" s="11"/>
      <c r="AF887" s="11" t="s">
        <v>5724</v>
      </c>
      <c r="AG887" s="8">
        <v>1.0</v>
      </c>
      <c r="AH887" s="8">
        <v>0.0</v>
      </c>
      <c r="AI887" s="8">
        <v>2.0</v>
      </c>
      <c r="AJ887" s="8">
        <v>3.0</v>
      </c>
      <c r="AK887" s="11"/>
      <c r="AL887" s="27">
        <v>0.0</v>
      </c>
      <c r="AM887" s="27">
        <v>0.0</v>
      </c>
      <c r="AN887" s="27">
        <v>0.0</v>
      </c>
      <c r="AO887" s="27">
        <v>0.0</v>
      </c>
      <c r="AP887" s="19">
        <v>0.0</v>
      </c>
      <c r="AQ887" s="19">
        <v>0.0</v>
      </c>
      <c r="AR887" s="19">
        <v>0.0</v>
      </c>
      <c r="AS887" s="19">
        <v>0.0</v>
      </c>
      <c r="AT887" s="16">
        <v>0.0</v>
      </c>
      <c r="AU887" s="16">
        <v>0.0</v>
      </c>
      <c r="AV887" s="16">
        <v>0.0</v>
      </c>
      <c r="AW887" s="16">
        <v>0.0</v>
      </c>
      <c r="AX887" s="17">
        <f t="shared" si="3"/>
        <v>0</v>
      </c>
      <c r="AY887" s="17">
        <v>0.0</v>
      </c>
      <c r="AZ887" s="17">
        <v>0.0</v>
      </c>
      <c r="BA887" s="17">
        <v>0.0</v>
      </c>
      <c r="BB887" s="17">
        <v>0.0</v>
      </c>
      <c r="BC887" s="17">
        <v>0.0</v>
      </c>
      <c r="BD887" s="8" t="s">
        <v>5725</v>
      </c>
      <c r="BE887" s="22" t="s">
        <v>5726</v>
      </c>
    </row>
    <row r="888" ht="15.75" customHeight="1">
      <c r="A888" s="11">
        <v>9900146.0</v>
      </c>
      <c r="B888" s="8"/>
      <c r="C888" s="8">
        <v>99.0</v>
      </c>
      <c r="D888" s="8" t="s">
        <v>4982</v>
      </c>
      <c r="E888" s="8">
        <v>1.0</v>
      </c>
      <c r="F888" s="8" t="s">
        <v>4982</v>
      </c>
      <c r="G888" s="8">
        <v>1.0</v>
      </c>
      <c r="H888" s="8" t="s">
        <v>4982</v>
      </c>
      <c r="I888" s="11"/>
      <c r="J888" s="25"/>
      <c r="K888" s="11"/>
      <c r="L888" s="44" t="s">
        <v>5727</v>
      </c>
      <c r="M888" s="26" t="s">
        <v>5728</v>
      </c>
      <c r="N888" s="11">
        <f t="shared" si="1"/>
        <v>29</v>
      </c>
      <c r="O888" s="11" t="s">
        <v>4995</v>
      </c>
      <c r="P888" s="11" t="s">
        <v>4995</v>
      </c>
      <c r="Q888" s="29">
        <v>6920.08</v>
      </c>
      <c r="R888" s="12">
        <f t="shared" si="10"/>
        <v>8027.2928</v>
      </c>
      <c r="S888" s="8" t="s">
        <v>238</v>
      </c>
      <c r="T888" s="9" t="s">
        <v>2753</v>
      </c>
      <c r="U888" s="9" t="s">
        <v>2754</v>
      </c>
      <c r="V888" s="13">
        <v>45609.0</v>
      </c>
      <c r="W888" s="44" t="s">
        <v>5727</v>
      </c>
      <c r="X888" s="11"/>
      <c r="Y888" s="23"/>
      <c r="Z888" s="11"/>
      <c r="AA888" s="44" t="s">
        <v>5727</v>
      </c>
      <c r="AB888" s="11"/>
      <c r="AC888" s="46" t="s">
        <v>5727</v>
      </c>
      <c r="AD888" s="11"/>
      <c r="AE888" s="11"/>
      <c r="AF888" s="11" t="s">
        <v>5729</v>
      </c>
      <c r="AG888" s="8">
        <v>2.0</v>
      </c>
      <c r="AH888" s="8">
        <v>0.0</v>
      </c>
      <c r="AI888" s="8">
        <v>2.0</v>
      </c>
      <c r="AJ888" s="8">
        <v>2.0</v>
      </c>
      <c r="AK888" s="11"/>
      <c r="AL888" s="27">
        <v>0.0</v>
      </c>
      <c r="AM888" s="27">
        <v>0.0</v>
      </c>
      <c r="AN888" s="27">
        <v>0.0</v>
      </c>
      <c r="AO888" s="27">
        <v>0.0</v>
      </c>
      <c r="AP888" s="19">
        <v>0.0</v>
      </c>
      <c r="AQ888" s="19">
        <v>0.0</v>
      </c>
      <c r="AR888" s="19">
        <v>0.0</v>
      </c>
      <c r="AS888" s="19">
        <v>0.0</v>
      </c>
      <c r="AT888" s="16">
        <v>0.0</v>
      </c>
      <c r="AU888" s="16">
        <v>0.0</v>
      </c>
      <c r="AV888" s="16">
        <v>0.0</v>
      </c>
      <c r="AW888" s="16">
        <v>0.0</v>
      </c>
      <c r="AX888" s="17">
        <f t="shared" si="3"/>
        <v>0</v>
      </c>
      <c r="AY888" s="17">
        <v>0.0</v>
      </c>
      <c r="AZ888" s="17">
        <v>0.0</v>
      </c>
      <c r="BA888" s="17">
        <v>0.0</v>
      </c>
      <c r="BB888" s="17">
        <v>0.0</v>
      </c>
      <c r="BC888" s="17">
        <v>0.0</v>
      </c>
      <c r="BD888" s="8" t="s">
        <v>5725</v>
      </c>
      <c r="BE888" s="22" t="s">
        <v>5730</v>
      </c>
    </row>
    <row r="889" ht="15.75" customHeight="1">
      <c r="A889" s="11">
        <v>9900147.0</v>
      </c>
      <c r="B889" s="8"/>
      <c r="C889" s="8">
        <v>99.0</v>
      </c>
      <c r="D889" s="8" t="s">
        <v>4982</v>
      </c>
      <c r="E889" s="8">
        <v>1.0</v>
      </c>
      <c r="F889" s="8" t="s">
        <v>4982</v>
      </c>
      <c r="G889" s="8">
        <v>1.0</v>
      </c>
      <c r="H889" s="8" t="s">
        <v>4982</v>
      </c>
      <c r="I889" s="11"/>
      <c r="J889" s="25"/>
      <c r="K889" s="11"/>
      <c r="L889" s="44" t="s">
        <v>5731</v>
      </c>
      <c r="M889" s="26" t="s">
        <v>5732</v>
      </c>
      <c r="N889" s="11">
        <f t="shared" si="1"/>
        <v>26</v>
      </c>
      <c r="O889" s="11" t="s">
        <v>3274</v>
      </c>
      <c r="P889" s="11" t="s">
        <v>3280</v>
      </c>
      <c r="Q889" s="29">
        <v>12652.0</v>
      </c>
      <c r="R889" s="12">
        <f t="shared" si="10"/>
        <v>14676.32</v>
      </c>
      <c r="S889" s="8" t="s">
        <v>238</v>
      </c>
      <c r="T889" s="9" t="s">
        <v>2753</v>
      </c>
      <c r="U889" s="9" t="s">
        <v>2754</v>
      </c>
      <c r="V889" s="13">
        <v>45609.0</v>
      </c>
      <c r="W889" s="44" t="s">
        <v>5731</v>
      </c>
      <c r="X889" s="11"/>
      <c r="Y889" s="23"/>
      <c r="Z889" s="11"/>
      <c r="AA889" s="44" t="s">
        <v>5731</v>
      </c>
      <c r="AB889" s="11"/>
      <c r="AC889" s="46" t="s">
        <v>5731</v>
      </c>
      <c r="AD889" s="11"/>
      <c r="AE889" s="11"/>
      <c r="AF889" s="11" t="s">
        <v>5733</v>
      </c>
      <c r="AG889" s="8">
        <v>1.0</v>
      </c>
      <c r="AH889" s="8">
        <v>0.0</v>
      </c>
      <c r="AI889" s="8">
        <v>2.0</v>
      </c>
      <c r="AJ889" s="8">
        <v>2.0</v>
      </c>
      <c r="AK889" s="11"/>
      <c r="AL889" s="27">
        <v>0.0</v>
      </c>
      <c r="AM889" s="27">
        <v>0.0</v>
      </c>
      <c r="AN889" s="27">
        <v>0.0</v>
      </c>
      <c r="AO889" s="27">
        <v>0.0</v>
      </c>
      <c r="AP889" s="19">
        <v>0.0</v>
      </c>
      <c r="AQ889" s="19">
        <v>0.0</v>
      </c>
      <c r="AR889" s="19">
        <v>0.0</v>
      </c>
      <c r="AS889" s="19">
        <v>0.0</v>
      </c>
      <c r="AT889" s="16">
        <v>0.0</v>
      </c>
      <c r="AU889" s="16">
        <v>0.0</v>
      </c>
      <c r="AV889" s="16">
        <v>0.0</v>
      </c>
      <c r="AW889" s="16">
        <v>0.0</v>
      </c>
      <c r="AX889" s="17">
        <f t="shared" si="3"/>
        <v>0</v>
      </c>
      <c r="AY889" s="17">
        <v>0.0</v>
      </c>
      <c r="AZ889" s="17">
        <v>0.0</v>
      </c>
      <c r="BA889" s="17">
        <v>0.0</v>
      </c>
      <c r="BB889" s="17">
        <v>0.0</v>
      </c>
      <c r="BC889" s="17">
        <v>0.0</v>
      </c>
      <c r="BD889" s="8" t="s">
        <v>3280</v>
      </c>
      <c r="BE889" s="22" t="s">
        <v>5734</v>
      </c>
    </row>
    <row r="890" ht="15.75" customHeight="1">
      <c r="A890" s="11">
        <v>9900148.0</v>
      </c>
      <c r="B890" s="8"/>
      <c r="C890" s="8">
        <v>99.0</v>
      </c>
      <c r="D890" s="8" t="s">
        <v>4982</v>
      </c>
      <c r="E890" s="8">
        <v>1.0</v>
      </c>
      <c r="F890" s="8" t="s">
        <v>4982</v>
      </c>
      <c r="G890" s="8">
        <v>1.0</v>
      </c>
      <c r="H890" s="8" t="s">
        <v>4982</v>
      </c>
      <c r="I890" s="11"/>
      <c r="J890" s="25"/>
      <c r="K890" s="11"/>
      <c r="L890" s="44" t="s">
        <v>5735</v>
      </c>
      <c r="M890" s="26" t="s">
        <v>5736</v>
      </c>
      <c r="N890" s="11">
        <f t="shared" si="1"/>
        <v>28</v>
      </c>
      <c r="O890" s="11" t="s">
        <v>4995</v>
      </c>
      <c r="P890" s="11" t="s">
        <v>4995</v>
      </c>
      <c r="Q890" s="29">
        <v>3261.02</v>
      </c>
      <c r="R890" s="12">
        <f t="shared" si="10"/>
        <v>3782.7832</v>
      </c>
      <c r="S890" s="8" t="s">
        <v>238</v>
      </c>
      <c r="T890" s="9" t="s">
        <v>2753</v>
      </c>
      <c r="U890" s="9" t="s">
        <v>2754</v>
      </c>
      <c r="V890" s="13">
        <v>45614.0</v>
      </c>
      <c r="W890" s="44" t="s">
        <v>5737</v>
      </c>
      <c r="X890" s="11"/>
      <c r="Y890" s="23"/>
      <c r="Z890" s="11"/>
      <c r="AA890" s="44" t="s">
        <v>5737</v>
      </c>
      <c r="AB890" s="11"/>
      <c r="AC890" s="46" t="s">
        <v>5737</v>
      </c>
      <c r="AD890" s="11"/>
      <c r="AE890" s="11"/>
      <c r="AF890" s="11" t="s">
        <v>5738</v>
      </c>
      <c r="AG890" s="8">
        <v>2.0</v>
      </c>
      <c r="AH890" s="8">
        <v>0.0</v>
      </c>
      <c r="AI890" s="8">
        <v>5.0</v>
      </c>
      <c r="AJ890" s="8">
        <v>4.0</v>
      </c>
      <c r="AK890" s="11"/>
      <c r="AL890" s="27">
        <v>0.0</v>
      </c>
      <c r="AM890" s="27">
        <v>0.0</v>
      </c>
      <c r="AN890" s="27">
        <v>0.0</v>
      </c>
      <c r="AO890" s="27">
        <v>0.0</v>
      </c>
      <c r="AP890" s="19">
        <v>0.0</v>
      </c>
      <c r="AQ890" s="19">
        <v>0.0</v>
      </c>
      <c r="AR890" s="19">
        <v>0.0</v>
      </c>
      <c r="AS890" s="19">
        <v>0.0</v>
      </c>
      <c r="AT890" s="16">
        <v>0.0</v>
      </c>
      <c r="AU890" s="16">
        <v>0.0</v>
      </c>
      <c r="AV890" s="16">
        <v>0.0</v>
      </c>
      <c r="AW890" s="16">
        <v>0.0</v>
      </c>
      <c r="AX890" s="17">
        <f t="shared" si="3"/>
        <v>0</v>
      </c>
      <c r="AY890" s="17">
        <v>0.0</v>
      </c>
      <c r="AZ890" s="17">
        <v>0.0</v>
      </c>
      <c r="BA890" s="17">
        <v>0.0</v>
      </c>
      <c r="BB890" s="17">
        <v>0.0</v>
      </c>
      <c r="BC890" s="17">
        <v>0.0</v>
      </c>
      <c r="BD890" s="8" t="s">
        <v>76</v>
      </c>
      <c r="BE890" s="22" t="s">
        <v>5739</v>
      </c>
    </row>
    <row r="891" ht="16.5" customHeight="1">
      <c r="A891" s="11">
        <v>9900149.0</v>
      </c>
      <c r="B891" s="8"/>
      <c r="C891" s="8">
        <v>99.0</v>
      </c>
      <c r="D891" s="8" t="s">
        <v>4982</v>
      </c>
      <c r="E891" s="8">
        <v>1.0</v>
      </c>
      <c r="F891" s="8" t="s">
        <v>4982</v>
      </c>
      <c r="G891" s="8">
        <v>1.0</v>
      </c>
      <c r="H891" s="8" t="s">
        <v>4982</v>
      </c>
      <c r="I891" s="11"/>
      <c r="J891" s="25"/>
      <c r="K891" s="11"/>
      <c r="L891" s="11" t="s">
        <v>5740</v>
      </c>
      <c r="M891" s="26" t="s">
        <v>5741</v>
      </c>
      <c r="N891" s="11">
        <f t="shared" si="1"/>
        <v>29</v>
      </c>
      <c r="O891" s="11" t="s">
        <v>4995</v>
      </c>
      <c r="P891" s="11" t="s">
        <v>4995</v>
      </c>
      <c r="Q891" s="29">
        <v>5051.86</v>
      </c>
      <c r="R891" s="12">
        <f t="shared" si="10"/>
        <v>5860.1576</v>
      </c>
      <c r="S891" s="8" t="s">
        <v>238</v>
      </c>
      <c r="T891" s="9" t="s">
        <v>2753</v>
      </c>
      <c r="U891" s="9" t="s">
        <v>2754</v>
      </c>
      <c r="V891" s="13">
        <v>45614.0</v>
      </c>
      <c r="W891" s="11" t="s">
        <v>5742</v>
      </c>
      <c r="X891" s="11"/>
      <c r="Y891" s="23"/>
      <c r="Z891" s="11"/>
      <c r="AA891" s="11" t="s">
        <v>5742</v>
      </c>
      <c r="AB891" s="11"/>
      <c r="AC891" s="15" t="s">
        <v>5742</v>
      </c>
      <c r="AD891" s="11"/>
      <c r="AE891" s="11"/>
      <c r="AF891" s="11" t="s">
        <v>5743</v>
      </c>
      <c r="AG891" s="8">
        <v>2.0</v>
      </c>
      <c r="AH891" s="8">
        <v>0.0</v>
      </c>
      <c r="AI891" s="8">
        <v>3.0</v>
      </c>
      <c r="AJ891" s="8">
        <v>4.0</v>
      </c>
      <c r="AK891" s="11"/>
      <c r="AL891" s="27">
        <v>0.0</v>
      </c>
      <c r="AM891" s="27">
        <v>0.0</v>
      </c>
      <c r="AN891" s="27">
        <v>0.0</v>
      </c>
      <c r="AO891" s="27">
        <v>0.0</v>
      </c>
      <c r="AP891" s="19">
        <v>0.0</v>
      </c>
      <c r="AQ891" s="19">
        <v>0.0</v>
      </c>
      <c r="AR891" s="19">
        <v>0.0</v>
      </c>
      <c r="AS891" s="19">
        <v>0.0</v>
      </c>
      <c r="AT891" s="16">
        <v>0.0</v>
      </c>
      <c r="AU891" s="16">
        <v>0.0</v>
      </c>
      <c r="AV891" s="16">
        <v>0.0</v>
      </c>
      <c r="AW891" s="16">
        <v>0.0</v>
      </c>
      <c r="AX891" s="17">
        <f t="shared" si="3"/>
        <v>0</v>
      </c>
      <c r="AY891" s="17">
        <v>0.0</v>
      </c>
      <c r="AZ891" s="17">
        <v>0.0</v>
      </c>
      <c r="BA891" s="17">
        <v>0.0</v>
      </c>
      <c r="BB891" s="17">
        <v>0.0</v>
      </c>
      <c r="BC891" s="17">
        <v>0.0</v>
      </c>
      <c r="BD891" s="8" t="s">
        <v>76</v>
      </c>
      <c r="BE891" s="22" t="s">
        <v>5744</v>
      </c>
    </row>
    <row r="892" ht="15.75" customHeight="1">
      <c r="A892" s="11">
        <v>9900150.0</v>
      </c>
      <c r="B892" s="8"/>
      <c r="C892" s="8">
        <v>99.0</v>
      </c>
      <c r="D892" s="8" t="s">
        <v>4982</v>
      </c>
      <c r="E892" s="8">
        <v>1.0</v>
      </c>
      <c r="F892" s="8" t="s">
        <v>4982</v>
      </c>
      <c r="G892" s="8">
        <v>1.0</v>
      </c>
      <c r="H892" s="8" t="s">
        <v>4982</v>
      </c>
      <c r="I892" s="11"/>
      <c r="J892" s="25"/>
      <c r="K892" s="11"/>
      <c r="L892" s="11" t="s">
        <v>5745</v>
      </c>
      <c r="M892" s="26" t="s">
        <v>5746</v>
      </c>
      <c r="N892" s="11">
        <f t="shared" si="1"/>
        <v>21</v>
      </c>
      <c r="O892" s="11" t="s">
        <v>4995</v>
      </c>
      <c r="P892" s="11" t="s">
        <v>4995</v>
      </c>
      <c r="Q892" s="29">
        <f>859+960</f>
        <v>1819</v>
      </c>
      <c r="R892" s="12">
        <f t="shared" si="10"/>
        <v>2110.04</v>
      </c>
      <c r="S892" s="8" t="s">
        <v>238</v>
      </c>
      <c r="T892" s="9" t="s">
        <v>2753</v>
      </c>
      <c r="U892" s="9" t="s">
        <v>2754</v>
      </c>
      <c r="V892" s="13">
        <v>45616.0</v>
      </c>
      <c r="W892" s="11" t="s">
        <v>5747</v>
      </c>
      <c r="X892" s="11"/>
      <c r="Y892" s="23"/>
      <c r="Z892" s="11"/>
      <c r="AA892" s="11" t="s">
        <v>5747</v>
      </c>
      <c r="AB892" s="11"/>
      <c r="AC892" s="15" t="s">
        <v>5747</v>
      </c>
      <c r="AD892" s="11"/>
      <c r="AE892" s="11"/>
      <c r="AF892" s="11" t="s">
        <v>5748</v>
      </c>
      <c r="AG892" s="8">
        <v>2.0</v>
      </c>
      <c r="AH892" s="8">
        <v>0.0</v>
      </c>
      <c r="AI892" s="8">
        <v>2.0</v>
      </c>
      <c r="AJ892" s="8">
        <v>2.0</v>
      </c>
      <c r="AK892" s="11"/>
      <c r="AL892" s="27">
        <v>0.0</v>
      </c>
      <c r="AM892" s="27">
        <v>0.0</v>
      </c>
      <c r="AN892" s="27">
        <v>0.0</v>
      </c>
      <c r="AO892" s="27">
        <v>0.0</v>
      </c>
      <c r="AP892" s="19">
        <v>0.0</v>
      </c>
      <c r="AQ892" s="19">
        <v>0.0</v>
      </c>
      <c r="AR892" s="19">
        <v>0.0</v>
      </c>
      <c r="AS892" s="19">
        <v>0.0</v>
      </c>
      <c r="AT892" s="16">
        <v>0.0</v>
      </c>
      <c r="AU892" s="16">
        <v>0.0</v>
      </c>
      <c r="AV892" s="16">
        <v>0.0</v>
      </c>
      <c r="AW892" s="16">
        <v>0.0</v>
      </c>
      <c r="AX892" s="17">
        <f t="shared" si="3"/>
        <v>0</v>
      </c>
      <c r="AY892" s="17">
        <v>0.0</v>
      </c>
      <c r="AZ892" s="17">
        <v>0.0</v>
      </c>
      <c r="BA892" s="17">
        <v>0.0</v>
      </c>
      <c r="BB892" s="17">
        <v>0.0</v>
      </c>
      <c r="BC892" s="17">
        <v>0.0</v>
      </c>
      <c r="BD892" s="8" t="s">
        <v>76</v>
      </c>
      <c r="BE892" s="22" t="s">
        <v>5749</v>
      </c>
    </row>
    <row r="893" ht="15.75" customHeight="1">
      <c r="A893" s="11">
        <v>9900151.0</v>
      </c>
      <c r="B893" s="8"/>
      <c r="C893" s="8">
        <v>99.0</v>
      </c>
      <c r="D893" s="8" t="s">
        <v>4982</v>
      </c>
      <c r="E893" s="8">
        <v>1.0</v>
      </c>
      <c r="F893" s="8" t="s">
        <v>4982</v>
      </c>
      <c r="G893" s="8">
        <v>1.0</v>
      </c>
      <c r="H893" s="8" t="s">
        <v>4982</v>
      </c>
      <c r="I893" s="11"/>
      <c r="J893" s="25"/>
      <c r="K893" s="11"/>
      <c r="L893" s="11" t="s">
        <v>5750</v>
      </c>
      <c r="M893" s="26" t="s">
        <v>5751</v>
      </c>
      <c r="N893" s="11">
        <f t="shared" si="1"/>
        <v>29</v>
      </c>
      <c r="O893" s="11" t="s">
        <v>4995</v>
      </c>
      <c r="P893" s="11" t="s">
        <v>4995</v>
      </c>
      <c r="Q893" s="29">
        <v>1723.77</v>
      </c>
      <c r="R893" s="12">
        <f t="shared" si="10"/>
        <v>1999.5732</v>
      </c>
      <c r="S893" s="8" t="s">
        <v>238</v>
      </c>
      <c r="T893" s="9" t="s">
        <v>2753</v>
      </c>
      <c r="U893" s="9" t="s">
        <v>2754</v>
      </c>
      <c r="V893" s="125">
        <v>45624.0</v>
      </c>
      <c r="W893" s="11" t="s">
        <v>5752</v>
      </c>
      <c r="X893" s="11"/>
      <c r="Y893" s="23"/>
      <c r="Z893" s="11"/>
      <c r="AA893" s="11" t="s">
        <v>5752</v>
      </c>
      <c r="AB893" s="11"/>
      <c r="AC893" s="15" t="s">
        <v>5752</v>
      </c>
      <c r="AD893" s="11"/>
      <c r="AE893" s="11"/>
      <c r="AF893" s="11" t="s">
        <v>5753</v>
      </c>
      <c r="AG893" s="8">
        <v>2.0</v>
      </c>
      <c r="AH893" s="8">
        <v>0.0</v>
      </c>
      <c r="AI893" s="8">
        <v>3.0</v>
      </c>
      <c r="AJ893" s="8">
        <v>3.0</v>
      </c>
      <c r="AK893" s="11"/>
      <c r="AL893" s="27">
        <v>0.0</v>
      </c>
      <c r="AM893" s="27">
        <v>0.0</v>
      </c>
      <c r="AN893" s="27">
        <v>0.0</v>
      </c>
      <c r="AO893" s="27">
        <v>0.0</v>
      </c>
      <c r="AP893" s="19">
        <v>0.0</v>
      </c>
      <c r="AQ893" s="19">
        <v>0.0</v>
      </c>
      <c r="AR893" s="19">
        <v>0.0</v>
      </c>
      <c r="AS893" s="19">
        <v>0.0</v>
      </c>
      <c r="AT893" s="16">
        <v>0.0</v>
      </c>
      <c r="AU893" s="16">
        <v>0.0</v>
      </c>
      <c r="AV893" s="16">
        <v>0.0</v>
      </c>
      <c r="AW893" s="16">
        <v>0.0</v>
      </c>
      <c r="AX893" s="17">
        <f t="shared" si="3"/>
        <v>0</v>
      </c>
      <c r="AY893" s="17">
        <v>0.0</v>
      </c>
      <c r="AZ893" s="17">
        <v>0.0</v>
      </c>
      <c r="BA893" s="17">
        <v>0.0</v>
      </c>
      <c r="BB893" s="17">
        <v>0.0</v>
      </c>
      <c r="BC893" s="17">
        <v>0.0</v>
      </c>
      <c r="BD893" s="8" t="s">
        <v>76</v>
      </c>
      <c r="BE893" s="22" t="s">
        <v>5754</v>
      </c>
    </row>
    <row r="894" ht="15.75" customHeight="1">
      <c r="A894" s="11">
        <v>9900152.0</v>
      </c>
      <c r="B894" s="8"/>
      <c r="C894" s="8">
        <v>99.0</v>
      </c>
      <c r="D894" s="8" t="s">
        <v>4982</v>
      </c>
      <c r="E894" s="8">
        <v>1.0</v>
      </c>
      <c r="F894" s="8" t="s">
        <v>4982</v>
      </c>
      <c r="G894" s="8">
        <v>1.0</v>
      </c>
      <c r="H894" s="8" t="s">
        <v>4982</v>
      </c>
      <c r="I894" s="11"/>
      <c r="J894" s="25"/>
      <c r="K894" s="11"/>
      <c r="L894" s="11" t="s">
        <v>5755</v>
      </c>
      <c r="M894" s="26" t="s">
        <v>5756</v>
      </c>
      <c r="N894" s="11">
        <f t="shared" si="1"/>
        <v>29</v>
      </c>
      <c r="O894" s="11" t="s">
        <v>4995</v>
      </c>
      <c r="P894" s="11" t="s">
        <v>4995</v>
      </c>
      <c r="Q894" s="29">
        <v>2810.0</v>
      </c>
      <c r="R894" s="12">
        <f t="shared" si="10"/>
        <v>3259.6</v>
      </c>
      <c r="S894" s="8" t="s">
        <v>238</v>
      </c>
      <c r="T894" s="9" t="s">
        <v>2753</v>
      </c>
      <c r="U894" s="9" t="s">
        <v>2754</v>
      </c>
      <c r="V894" s="125">
        <v>45624.0</v>
      </c>
      <c r="W894" s="11" t="s">
        <v>5755</v>
      </c>
      <c r="X894" s="11"/>
      <c r="Y894" s="23"/>
      <c r="Z894" s="11"/>
      <c r="AA894" s="11" t="s">
        <v>5755</v>
      </c>
      <c r="AB894" s="11"/>
      <c r="AC894" s="11" t="s">
        <v>5755</v>
      </c>
      <c r="AD894" s="11"/>
      <c r="AE894" s="11"/>
      <c r="AF894" s="11" t="s">
        <v>5757</v>
      </c>
      <c r="AG894" s="8">
        <v>2.0</v>
      </c>
      <c r="AH894" s="8">
        <v>0.0</v>
      </c>
      <c r="AI894" s="8">
        <v>2.0</v>
      </c>
      <c r="AJ894" s="8">
        <v>2.0</v>
      </c>
      <c r="AK894" s="11"/>
      <c r="AL894" s="27">
        <v>0.0</v>
      </c>
      <c r="AM894" s="27">
        <v>0.0</v>
      </c>
      <c r="AN894" s="27">
        <v>0.0</v>
      </c>
      <c r="AO894" s="27">
        <v>0.0</v>
      </c>
      <c r="AP894" s="19">
        <v>0.0</v>
      </c>
      <c r="AQ894" s="19">
        <v>0.0</v>
      </c>
      <c r="AR894" s="19">
        <v>0.0</v>
      </c>
      <c r="AS894" s="19">
        <v>0.0</v>
      </c>
      <c r="AT894" s="16">
        <v>0.0</v>
      </c>
      <c r="AU894" s="16">
        <v>0.0</v>
      </c>
      <c r="AV894" s="16">
        <v>0.0</v>
      </c>
      <c r="AW894" s="16">
        <v>0.0</v>
      </c>
      <c r="AX894" s="17">
        <f t="shared" si="3"/>
        <v>0</v>
      </c>
      <c r="AY894" s="17">
        <v>0.0</v>
      </c>
      <c r="AZ894" s="17">
        <v>0.0</v>
      </c>
      <c r="BA894" s="17">
        <v>0.0</v>
      </c>
      <c r="BB894" s="17">
        <v>0.0</v>
      </c>
      <c r="BC894" s="17">
        <v>0.0</v>
      </c>
      <c r="BD894" s="8" t="s">
        <v>76</v>
      </c>
      <c r="BE894" s="22" t="s">
        <v>5758</v>
      </c>
    </row>
    <row r="895" ht="15.75" customHeight="1">
      <c r="A895" s="11">
        <v>9900153.0</v>
      </c>
      <c r="B895" s="8"/>
      <c r="C895" s="8">
        <v>99.0</v>
      </c>
      <c r="D895" s="8" t="s">
        <v>4982</v>
      </c>
      <c r="E895" s="8">
        <v>1.0</v>
      </c>
      <c r="F895" s="8" t="s">
        <v>4982</v>
      </c>
      <c r="G895" s="8">
        <v>1.0</v>
      </c>
      <c r="H895" s="8" t="s">
        <v>4982</v>
      </c>
      <c r="I895" s="11"/>
      <c r="J895" s="25"/>
      <c r="K895" s="11"/>
      <c r="L895" s="11" t="s">
        <v>5759</v>
      </c>
      <c r="M895" s="26" t="s">
        <v>5760</v>
      </c>
      <c r="N895" s="11">
        <f t="shared" si="1"/>
        <v>24</v>
      </c>
      <c r="O895" s="11" t="s">
        <v>4995</v>
      </c>
      <c r="P895" s="11" t="s">
        <v>4995</v>
      </c>
      <c r="Q895" s="29">
        <v>1758.86</v>
      </c>
      <c r="R895" s="12">
        <f t="shared" si="10"/>
        <v>2040.2776</v>
      </c>
      <c r="S895" s="8" t="s">
        <v>238</v>
      </c>
      <c r="T895" s="9" t="s">
        <v>2753</v>
      </c>
      <c r="U895" s="9" t="s">
        <v>2754</v>
      </c>
      <c r="V895" s="125">
        <v>45624.0</v>
      </c>
      <c r="W895" s="11" t="s">
        <v>5759</v>
      </c>
      <c r="X895" s="11"/>
      <c r="Y895" s="23"/>
      <c r="Z895" s="11"/>
      <c r="AA895" s="11" t="s">
        <v>5759</v>
      </c>
      <c r="AB895" s="11"/>
      <c r="AC895" s="11" t="s">
        <v>5759</v>
      </c>
      <c r="AD895" s="11"/>
      <c r="AE895" s="11"/>
      <c r="AF895" s="11" t="s">
        <v>5761</v>
      </c>
      <c r="AG895" s="8">
        <v>2.0</v>
      </c>
      <c r="AH895" s="8">
        <v>0.0</v>
      </c>
      <c r="AI895" s="8">
        <v>3.0</v>
      </c>
      <c r="AJ895" s="8">
        <v>3.0</v>
      </c>
      <c r="AK895" s="11"/>
      <c r="AL895" s="27">
        <v>0.0</v>
      </c>
      <c r="AM895" s="27">
        <v>0.0</v>
      </c>
      <c r="AN895" s="27">
        <v>0.0</v>
      </c>
      <c r="AO895" s="27">
        <v>0.0</v>
      </c>
      <c r="AP895" s="19">
        <v>0.0</v>
      </c>
      <c r="AQ895" s="19">
        <v>0.0</v>
      </c>
      <c r="AR895" s="19">
        <v>0.0</v>
      </c>
      <c r="AS895" s="19">
        <v>0.0</v>
      </c>
      <c r="AT895" s="16">
        <v>0.0</v>
      </c>
      <c r="AU895" s="16">
        <v>0.0</v>
      </c>
      <c r="AV895" s="16">
        <v>0.0</v>
      </c>
      <c r="AW895" s="16">
        <v>0.0</v>
      </c>
      <c r="AX895" s="17">
        <f t="shared" si="3"/>
        <v>0</v>
      </c>
      <c r="AY895" s="17">
        <v>0.0</v>
      </c>
      <c r="AZ895" s="17">
        <v>0.0</v>
      </c>
      <c r="BA895" s="17">
        <v>0.0</v>
      </c>
      <c r="BB895" s="17">
        <v>0.0</v>
      </c>
      <c r="BC895" s="17">
        <v>0.0</v>
      </c>
      <c r="BD895" s="8" t="s">
        <v>76</v>
      </c>
      <c r="BE895" s="22" t="s">
        <v>5762</v>
      </c>
    </row>
    <row r="896" ht="15.75" customHeight="1">
      <c r="A896" s="76">
        <v>9900154.0</v>
      </c>
      <c r="B896" s="8"/>
      <c r="C896" s="8">
        <v>99.0</v>
      </c>
      <c r="D896" s="8" t="s">
        <v>4982</v>
      </c>
      <c r="E896" s="8">
        <v>1.0</v>
      </c>
      <c r="F896" s="8" t="s">
        <v>4982</v>
      </c>
      <c r="G896" s="8">
        <v>1.0</v>
      </c>
      <c r="H896" s="8" t="s">
        <v>4982</v>
      </c>
      <c r="I896" s="8" t="s">
        <v>949</v>
      </c>
      <c r="J896" s="9" t="s">
        <v>950</v>
      </c>
      <c r="K896" s="8" t="s">
        <v>951</v>
      </c>
      <c r="L896" s="11" t="s">
        <v>5763</v>
      </c>
      <c r="M896" s="26" t="s">
        <v>5764</v>
      </c>
      <c r="N896" s="11">
        <f t="shared" si="1"/>
        <v>29</v>
      </c>
      <c r="O896" s="11" t="s">
        <v>532</v>
      </c>
      <c r="P896" s="11" t="s">
        <v>67</v>
      </c>
      <c r="Q896" s="29"/>
      <c r="R896" s="12"/>
      <c r="S896" s="8" t="s">
        <v>238</v>
      </c>
      <c r="T896" s="9" t="s">
        <v>625</v>
      </c>
      <c r="U896" s="9" t="s">
        <v>626</v>
      </c>
      <c r="V896" s="125">
        <v>45643.0</v>
      </c>
      <c r="W896" s="11" t="s">
        <v>5763</v>
      </c>
      <c r="X896" s="11"/>
      <c r="Y896" s="23"/>
      <c r="Z896" s="11"/>
      <c r="AA896" s="11" t="s">
        <v>5763</v>
      </c>
      <c r="AB896" s="11"/>
      <c r="AC896" s="11"/>
      <c r="AD896" s="11"/>
      <c r="AE896" s="11"/>
      <c r="AF896" s="11" t="s">
        <v>5765</v>
      </c>
      <c r="AG896" s="8">
        <v>7.0</v>
      </c>
      <c r="AH896" s="8">
        <v>0.0</v>
      </c>
      <c r="AI896" s="8">
        <v>2.0</v>
      </c>
      <c r="AJ896" s="8">
        <v>1.0</v>
      </c>
      <c r="AK896" s="8" t="s">
        <v>75</v>
      </c>
      <c r="AL896" s="27"/>
      <c r="AM896" s="27"/>
      <c r="AN896" s="27"/>
      <c r="AO896" s="27"/>
      <c r="AP896" s="19"/>
      <c r="AQ896" s="19"/>
      <c r="AR896" s="19"/>
      <c r="AS896" s="19"/>
      <c r="AT896" s="16">
        <v>19.6</v>
      </c>
      <c r="AU896" s="16">
        <v>71.0</v>
      </c>
      <c r="AV896" s="16">
        <v>14.0</v>
      </c>
      <c r="AW896" s="16">
        <v>95.0</v>
      </c>
      <c r="AX896" s="17">
        <f t="shared" si="3"/>
        <v>18.886</v>
      </c>
      <c r="AY896" s="17">
        <v>0.0</v>
      </c>
      <c r="AZ896" s="17">
        <v>0.0</v>
      </c>
      <c r="BA896" s="17">
        <v>0.0</v>
      </c>
      <c r="BB896" s="17">
        <v>0.0</v>
      </c>
      <c r="BC896" s="17">
        <v>0.0</v>
      </c>
      <c r="BD896" s="8" t="s">
        <v>76</v>
      </c>
      <c r="BE896" s="22" t="s">
        <v>5766</v>
      </c>
    </row>
    <row r="897" ht="15.75" customHeight="1">
      <c r="A897" s="11">
        <v>9900155.0</v>
      </c>
      <c r="B897" s="8"/>
      <c r="C897" s="8">
        <v>99.0</v>
      </c>
      <c r="D897" s="8" t="s">
        <v>4982</v>
      </c>
      <c r="E897" s="8">
        <v>1.0</v>
      </c>
      <c r="F897" s="8" t="s">
        <v>4982</v>
      </c>
      <c r="G897" s="8">
        <v>1.0</v>
      </c>
      <c r="H897" s="8" t="s">
        <v>4982</v>
      </c>
      <c r="I897" s="11"/>
      <c r="J897" s="25"/>
      <c r="K897" s="11"/>
      <c r="L897" s="11" t="s">
        <v>5767</v>
      </c>
      <c r="M897" s="26" t="s">
        <v>5768</v>
      </c>
      <c r="N897" s="11">
        <f t="shared" si="1"/>
        <v>30</v>
      </c>
      <c r="O897" s="11" t="s">
        <v>4995</v>
      </c>
      <c r="P897" s="11" t="s">
        <v>4995</v>
      </c>
      <c r="Q897" s="29">
        <v>1823.2</v>
      </c>
      <c r="R897" s="12">
        <f t="shared" ref="R897:R898" si="16">Q897*1.16</f>
        <v>2114.912</v>
      </c>
      <c r="S897" s="8" t="s">
        <v>238</v>
      </c>
      <c r="T897" s="9" t="s">
        <v>2753</v>
      </c>
      <c r="U897" s="9" t="s">
        <v>2754</v>
      </c>
      <c r="V897" s="125">
        <v>45645.0</v>
      </c>
      <c r="W897" s="11" t="s">
        <v>5767</v>
      </c>
      <c r="X897" s="11"/>
      <c r="Y897" s="23"/>
      <c r="Z897" s="11"/>
      <c r="AA897" s="11" t="s">
        <v>5767</v>
      </c>
      <c r="AB897" s="11"/>
      <c r="AC897" s="11"/>
      <c r="AD897" s="11"/>
      <c r="AE897" s="11"/>
      <c r="AF897" s="11" t="s">
        <v>5769</v>
      </c>
      <c r="AG897" s="8">
        <v>1.0</v>
      </c>
      <c r="AH897" s="8">
        <v>0.0</v>
      </c>
      <c r="AI897" s="8">
        <v>2.0</v>
      </c>
      <c r="AJ897" s="8">
        <v>2.0</v>
      </c>
      <c r="AK897" s="11"/>
      <c r="AL897" s="27">
        <v>0.0</v>
      </c>
      <c r="AM897" s="27">
        <v>0.0</v>
      </c>
      <c r="AN897" s="27">
        <v>0.0</v>
      </c>
      <c r="AO897" s="27">
        <v>0.0</v>
      </c>
      <c r="AP897" s="19">
        <v>0.0</v>
      </c>
      <c r="AQ897" s="19">
        <v>0.0</v>
      </c>
      <c r="AR897" s="19">
        <v>0.0</v>
      </c>
      <c r="AS897" s="19">
        <v>0.0</v>
      </c>
      <c r="AT897" s="16">
        <v>0.0</v>
      </c>
      <c r="AU897" s="16">
        <v>0.0</v>
      </c>
      <c r="AV897" s="16">
        <v>0.0</v>
      </c>
      <c r="AW897" s="16">
        <v>0.0</v>
      </c>
      <c r="AX897" s="17">
        <f t="shared" si="3"/>
        <v>0</v>
      </c>
      <c r="AY897" s="17">
        <v>0.0</v>
      </c>
      <c r="AZ897" s="17">
        <v>0.0</v>
      </c>
      <c r="BA897" s="17">
        <v>0.0</v>
      </c>
      <c r="BB897" s="17">
        <v>0.0</v>
      </c>
      <c r="BC897" s="17">
        <v>0.0</v>
      </c>
      <c r="BD897" s="8" t="s">
        <v>76</v>
      </c>
      <c r="BE897" s="22" t="s">
        <v>5770</v>
      </c>
    </row>
    <row r="898" ht="15.75" customHeight="1">
      <c r="A898" s="11">
        <v>9900156.0</v>
      </c>
      <c r="B898" s="8"/>
      <c r="C898" s="8">
        <v>99.0</v>
      </c>
      <c r="D898" s="8" t="s">
        <v>4982</v>
      </c>
      <c r="E898" s="8">
        <v>1.0</v>
      </c>
      <c r="F898" s="8" t="s">
        <v>4982</v>
      </c>
      <c r="G898" s="8">
        <v>1.0</v>
      </c>
      <c r="H898" s="8" t="s">
        <v>4982</v>
      </c>
      <c r="I898" s="11"/>
      <c r="J898" s="25"/>
      <c r="K898" s="11"/>
      <c r="L898" s="11" t="s">
        <v>5771</v>
      </c>
      <c r="M898" s="26" t="s">
        <v>5772</v>
      </c>
      <c r="N898" s="11">
        <f t="shared" si="1"/>
        <v>30</v>
      </c>
      <c r="O898" s="11" t="s">
        <v>4995</v>
      </c>
      <c r="P898" s="11" t="s">
        <v>4995</v>
      </c>
      <c r="Q898" s="29">
        <v>2782.4</v>
      </c>
      <c r="R898" s="12">
        <f t="shared" si="16"/>
        <v>3227.584</v>
      </c>
      <c r="S898" s="8" t="s">
        <v>238</v>
      </c>
      <c r="T898" s="9" t="s">
        <v>2753</v>
      </c>
      <c r="U898" s="9" t="s">
        <v>2754</v>
      </c>
      <c r="V898" s="125">
        <v>45646.0</v>
      </c>
      <c r="W898" s="11" t="s">
        <v>5771</v>
      </c>
      <c r="X898" s="11"/>
      <c r="Y898" s="23"/>
      <c r="Z898" s="11"/>
      <c r="AA898" s="11" t="s">
        <v>5771</v>
      </c>
      <c r="AB898" s="11"/>
      <c r="AC898" s="11"/>
      <c r="AD898" s="11"/>
      <c r="AE898" s="11"/>
      <c r="AF898" s="11" t="s">
        <v>5773</v>
      </c>
      <c r="AG898" s="8">
        <v>1.0</v>
      </c>
      <c r="AH898" s="8">
        <v>0.0</v>
      </c>
      <c r="AI898" s="8">
        <v>3.0</v>
      </c>
      <c r="AJ898" s="8">
        <v>3.0</v>
      </c>
      <c r="AK898" s="11"/>
      <c r="AL898" s="27">
        <v>0.0</v>
      </c>
      <c r="AM898" s="27">
        <v>0.0</v>
      </c>
      <c r="AN898" s="27">
        <v>0.0</v>
      </c>
      <c r="AO898" s="27">
        <v>0.0</v>
      </c>
      <c r="AP898" s="19">
        <v>0.0</v>
      </c>
      <c r="AQ898" s="19">
        <v>0.0</v>
      </c>
      <c r="AR898" s="19">
        <v>0.0</v>
      </c>
      <c r="AS898" s="19">
        <v>0.0</v>
      </c>
      <c r="AT898" s="16">
        <v>0.0</v>
      </c>
      <c r="AU898" s="16">
        <v>0.0</v>
      </c>
      <c r="AV898" s="16">
        <v>0.0</v>
      </c>
      <c r="AW898" s="16">
        <v>0.0</v>
      </c>
      <c r="AX898" s="17">
        <f t="shared" si="3"/>
        <v>0</v>
      </c>
      <c r="AY898" s="17">
        <v>0.0</v>
      </c>
      <c r="AZ898" s="17">
        <v>0.0</v>
      </c>
      <c r="BA898" s="17">
        <v>0.0</v>
      </c>
      <c r="BB898" s="17">
        <v>0.0</v>
      </c>
      <c r="BC898" s="17">
        <v>0.0</v>
      </c>
      <c r="BD898" s="8" t="s">
        <v>76</v>
      </c>
      <c r="BE898" s="22" t="s">
        <v>5774</v>
      </c>
    </row>
    <row r="899" ht="15.75" customHeight="1">
      <c r="A899" s="76">
        <v>9900157.0</v>
      </c>
      <c r="B899" s="8"/>
      <c r="C899" s="8">
        <v>99.0</v>
      </c>
      <c r="D899" s="8" t="s">
        <v>4982</v>
      </c>
      <c r="E899" s="8">
        <v>1.0</v>
      </c>
      <c r="F899" s="8" t="s">
        <v>4982</v>
      </c>
      <c r="G899" s="8">
        <v>1.0</v>
      </c>
      <c r="H899" s="8" t="s">
        <v>4982</v>
      </c>
      <c r="I899" s="11"/>
      <c r="J899" s="25" t="s">
        <v>5775</v>
      </c>
      <c r="K899" s="11" t="s">
        <v>571</v>
      </c>
      <c r="L899" s="11" t="s">
        <v>5776</v>
      </c>
      <c r="M899" s="26" t="s">
        <v>5777</v>
      </c>
      <c r="N899" s="11">
        <f t="shared" si="1"/>
        <v>26</v>
      </c>
      <c r="O899" s="11" t="s">
        <v>532</v>
      </c>
      <c r="P899" s="11" t="s">
        <v>67</v>
      </c>
      <c r="Q899" s="29"/>
      <c r="R899" s="12"/>
      <c r="S899" s="8" t="s">
        <v>238</v>
      </c>
      <c r="T899" s="9" t="s">
        <v>533</v>
      </c>
      <c r="U899" s="9" t="s">
        <v>534</v>
      </c>
      <c r="V899" s="125">
        <v>45663.0</v>
      </c>
      <c r="W899" s="11" t="s">
        <v>5778</v>
      </c>
      <c r="X899" s="11"/>
      <c r="Y899" s="23"/>
      <c r="Z899" s="11"/>
      <c r="AA899" s="11" t="s">
        <v>5776</v>
      </c>
      <c r="AB899" s="11"/>
      <c r="AC899" s="15"/>
      <c r="AD899" s="11"/>
      <c r="AE899" s="11"/>
      <c r="AF899" s="11" t="s">
        <v>5779</v>
      </c>
      <c r="AG899" s="8">
        <v>7.0</v>
      </c>
      <c r="AH899" s="8">
        <v>0.0</v>
      </c>
      <c r="AI899" s="8">
        <v>6.0</v>
      </c>
      <c r="AJ899" s="8">
        <v>1.0</v>
      </c>
      <c r="AK899" s="8" t="s">
        <v>75</v>
      </c>
      <c r="AL899" s="27">
        <v>3.95</v>
      </c>
      <c r="AM899" s="27">
        <v>50.5</v>
      </c>
      <c r="AN899" s="27">
        <v>46.0</v>
      </c>
      <c r="AO899" s="27">
        <v>85.0</v>
      </c>
      <c r="AP899" s="19">
        <v>0.0</v>
      </c>
      <c r="AQ899" s="19">
        <v>0.0</v>
      </c>
      <c r="AR899" s="19">
        <v>0.0</v>
      </c>
      <c r="AS899" s="19">
        <v>0.0</v>
      </c>
      <c r="AT899" s="16">
        <v>25.8</v>
      </c>
      <c r="AU899" s="16">
        <v>110.0</v>
      </c>
      <c r="AV899" s="16">
        <v>29.5</v>
      </c>
      <c r="AW899" s="16">
        <v>46.0</v>
      </c>
      <c r="AX899" s="17">
        <f t="shared" si="3"/>
        <v>29.854</v>
      </c>
      <c r="AY899" s="17">
        <v>0.0</v>
      </c>
      <c r="AZ899" s="17">
        <v>0.0</v>
      </c>
      <c r="BA899" s="17">
        <v>0.0</v>
      </c>
      <c r="BB899" s="17">
        <v>0.0</v>
      </c>
      <c r="BC899" s="17">
        <v>0.0</v>
      </c>
      <c r="BD899" s="8" t="s">
        <v>76</v>
      </c>
      <c r="BE899" s="69" t="s">
        <v>5780</v>
      </c>
    </row>
    <row r="900" ht="15.75" customHeight="1">
      <c r="A900" s="11">
        <v>9900158.0</v>
      </c>
      <c r="B900" s="8"/>
      <c r="C900" s="8">
        <v>99.0</v>
      </c>
      <c r="D900" s="8" t="s">
        <v>4982</v>
      </c>
      <c r="E900" s="8">
        <v>1.0</v>
      </c>
      <c r="F900" s="8" t="s">
        <v>4982</v>
      </c>
      <c r="G900" s="8">
        <v>1.0</v>
      </c>
      <c r="H900" s="8" t="s">
        <v>4982</v>
      </c>
      <c r="I900" s="11"/>
      <c r="J900" s="25"/>
      <c r="K900" s="11"/>
      <c r="L900" s="11" t="s">
        <v>5781</v>
      </c>
      <c r="M900" s="26" t="s">
        <v>5782</v>
      </c>
      <c r="N900" s="11">
        <f t="shared" si="1"/>
        <v>28</v>
      </c>
      <c r="O900" s="11" t="s">
        <v>4995</v>
      </c>
      <c r="P900" s="11" t="s">
        <v>4995</v>
      </c>
      <c r="Q900" s="29">
        <v>2779.0</v>
      </c>
      <c r="R900" s="12">
        <f t="shared" ref="R900:R901" si="17">Q900*1.16</f>
        <v>3223.64</v>
      </c>
      <c r="S900" s="8" t="s">
        <v>238</v>
      </c>
      <c r="T900" s="9" t="s">
        <v>2753</v>
      </c>
      <c r="U900" s="9" t="s">
        <v>2754</v>
      </c>
      <c r="V900" s="125">
        <v>45678.0</v>
      </c>
      <c r="W900" s="11" t="s">
        <v>5781</v>
      </c>
      <c r="X900" s="11"/>
      <c r="Y900" s="23"/>
      <c r="Z900" s="11"/>
      <c r="AA900" s="11" t="s">
        <v>5781</v>
      </c>
      <c r="AB900" s="11"/>
      <c r="AC900" s="11" t="s">
        <v>5781</v>
      </c>
      <c r="AD900" s="11"/>
      <c r="AE900" s="11"/>
      <c r="AF900" s="11" t="s">
        <v>5783</v>
      </c>
      <c r="AG900" s="8">
        <v>2.0</v>
      </c>
      <c r="AH900" s="8">
        <v>0.0</v>
      </c>
      <c r="AI900" s="8">
        <v>2.0</v>
      </c>
      <c r="AJ900" s="8">
        <v>2.0</v>
      </c>
      <c r="AK900" s="11"/>
      <c r="AL900" s="27">
        <v>0.0</v>
      </c>
      <c r="AM900" s="27">
        <v>0.0</v>
      </c>
      <c r="AN900" s="27">
        <v>0.0</v>
      </c>
      <c r="AO900" s="27">
        <v>0.0</v>
      </c>
      <c r="AP900" s="19">
        <v>0.0</v>
      </c>
      <c r="AQ900" s="19">
        <v>0.0</v>
      </c>
      <c r="AR900" s="19">
        <v>0.0</v>
      </c>
      <c r="AS900" s="19">
        <v>0.0</v>
      </c>
      <c r="AT900" s="16">
        <v>0.0</v>
      </c>
      <c r="AU900" s="16">
        <v>0.0</v>
      </c>
      <c r="AV900" s="16">
        <v>0.0</v>
      </c>
      <c r="AW900" s="16">
        <v>0.0</v>
      </c>
      <c r="AX900" s="17">
        <f t="shared" si="3"/>
        <v>0</v>
      </c>
      <c r="AY900" s="17">
        <v>0.0</v>
      </c>
      <c r="AZ900" s="17">
        <v>0.0</v>
      </c>
      <c r="BA900" s="17">
        <v>0.0</v>
      </c>
      <c r="BB900" s="17">
        <v>0.0</v>
      </c>
      <c r="BC900" s="17">
        <v>0.0</v>
      </c>
      <c r="BD900" s="8" t="s">
        <v>76</v>
      </c>
      <c r="BE900" s="22" t="s">
        <v>5784</v>
      </c>
    </row>
    <row r="901" ht="15.75" customHeight="1">
      <c r="A901" s="126">
        <v>9900159.0</v>
      </c>
      <c r="B901" s="8"/>
      <c r="C901" s="8">
        <v>99.0</v>
      </c>
      <c r="D901" s="8" t="s">
        <v>4982</v>
      </c>
      <c r="E901" s="8">
        <v>1.0</v>
      </c>
      <c r="F901" s="8" t="s">
        <v>4982</v>
      </c>
      <c r="G901" s="8">
        <v>1.0</v>
      </c>
      <c r="H901" s="8" t="s">
        <v>4982</v>
      </c>
      <c r="I901" s="11"/>
      <c r="J901" s="9" t="s">
        <v>956</v>
      </c>
      <c r="K901" s="8" t="s">
        <v>957</v>
      </c>
      <c r="L901" s="33" t="s">
        <v>5785</v>
      </c>
      <c r="M901" s="21" t="s">
        <v>5786</v>
      </c>
      <c r="N901" s="11">
        <f t="shared" si="1"/>
        <v>23</v>
      </c>
      <c r="O901" s="11" t="s">
        <v>532</v>
      </c>
      <c r="P901" s="11" t="s">
        <v>67</v>
      </c>
      <c r="Q901" s="29">
        <f>330.25*2</f>
        <v>660.5</v>
      </c>
      <c r="R901" s="12">
        <f t="shared" si="17"/>
        <v>766.18</v>
      </c>
      <c r="S901" s="8" t="s">
        <v>238</v>
      </c>
      <c r="T901" s="9" t="s">
        <v>625</v>
      </c>
      <c r="U901" s="9" t="s">
        <v>626</v>
      </c>
      <c r="V901" s="125">
        <v>45706.0</v>
      </c>
      <c r="W901" s="33" t="s">
        <v>5785</v>
      </c>
      <c r="X901" s="11"/>
      <c r="Y901" s="23"/>
      <c r="Z901" s="11"/>
      <c r="AA901" s="33" t="s">
        <v>5785</v>
      </c>
      <c r="AB901" s="11"/>
      <c r="AC901" s="33" t="s">
        <v>5785</v>
      </c>
      <c r="AD901" s="11"/>
      <c r="AE901" s="11"/>
      <c r="AF901" s="11" t="s">
        <v>960</v>
      </c>
      <c r="AG901" s="8">
        <v>6.0</v>
      </c>
      <c r="AH901" s="8">
        <v>0.0</v>
      </c>
      <c r="AI901" s="8">
        <v>2.0</v>
      </c>
      <c r="AJ901" s="8">
        <v>2.0</v>
      </c>
      <c r="AK901" s="8" t="s">
        <v>75</v>
      </c>
      <c r="AL901" s="27">
        <v>0.0</v>
      </c>
      <c r="AM901" s="27">
        <v>0.0</v>
      </c>
      <c r="AN901" s="27">
        <v>0.0</v>
      </c>
      <c r="AO901" s="27">
        <v>0.0</v>
      </c>
      <c r="AP901" s="19">
        <v>0.0</v>
      </c>
      <c r="AQ901" s="19">
        <v>0.0</v>
      </c>
      <c r="AR901" s="19">
        <v>0.0</v>
      </c>
      <c r="AS901" s="19">
        <v>0.0</v>
      </c>
      <c r="AT901" s="16">
        <v>19.0</v>
      </c>
      <c r="AU901" s="16">
        <v>19.0</v>
      </c>
      <c r="AV901" s="16">
        <v>63.0</v>
      </c>
      <c r="AW901" s="16">
        <v>66.0</v>
      </c>
      <c r="AX901" s="17">
        <f t="shared" si="3"/>
        <v>15.8004</v>
      </c>
      <c r="AY901" s="17">
        <v>0.0</v>
      </c>
      <c r="AZ901" s="17">
        <v>0.0</v>
      </c>
      <c r="BA901" s="17">
        <v>0.0</v>
      </c>
      <c r="BB901" s="17">
        <v>0.0</v>
      </c>
      <c r="BC901" s="17">
        <v>0.0</v>
      </c>
      <c r="BD901" s="8" t="s">
        <v>76</v>
      </c>
      <c r="BE901" s="22" t="s">
        <v>5787</v>
      </c>
    </row>
    <row r="902" ht="15.75" customHeight="1">
      <c r="A902" s="11">
        <v>9900160.0</v>
      </c>
      <c r="B902" s="127"/>
      <c r="C902" s="53">
        <v>99.0</v>
      </c>
      <c r="D902" s="53" t="s">
        <v>4982</v>
      </c>
      <c r="E902" s="53">
        <v>1.0</v>
      </c>
      <c r="F902" s="53" t="s">
        <v>4982</v>
      </c>
      <c r="G902" s="53">
        <v>1.0</v>
      </c>
      <c r="H902" s="53" t="s">
        <v>4982</v>
      </c>
      <c r="I902" s="104"/>
      <c r="J902" s="128"/>
      <c r="K902" s="56" t="s">
        <v>447</v>
      </c>
      <c r="L902" s="53" t="s">
        <v>5788</v>
      </c>
      <c r="M902" s="53" t="s">
        <v>5789</v>
      </c>
      <c r="N902" s="58">
        <f t="shared" ref="N902:N903" si="18">LEN(M902)</f>
        <v>29</v>
      </c>
      <c r="O902" s="56" t="s">
        <v>418</v>
      </c>
      <c r="P902" s="58" t="s">
        <v>67</v>
      </c>
      <c r="Q902" s="101">
        <v>5479.9</v>
      </c>
      <c r="R902" s="101">
        <v>5479.9</v>
      </c>
      <c r="S902" s="8" t="s">
        <v>238</v>
      </c>
      <c r="T902" s="102" t="s">
        <v>5790</v>
      </c>
      <c r="U902" s="102" t="s">
        <v>162</v>
      </c>
      <c r="V902" s="103">
        <v>45722.0</v>
      </c>
      <c r="W902" s="53" t="s">
        <v>5788</v>
      </c>
      <c r="X902" s="104"/>
      <c r="Y902" s="104"/>
      <c r="Z902" s="104"/>
      <c r="AA902" s="104"/>
      <c r="AB902" s="104"/>
      <c r="AC902" s="104"/>
      <c r="AD902" s="104"/>
      <c r="AE902" s="104"/>
      <c r="AF902" s="58" t="s">
        <v>5791</v>
      </c>
      <c r="AG902" s="129">
        <v>2.0</v>
      </c>
      <c r="AH902" s="129">
        <v>0.0</v>
      </c>
      <c r="AI902" s="129">
        <v>2.0</v>
      </c>
      <c r="AJ902" s="129">
        <v>2.0</v>
      </c>
      <c r="AK902" s="130" t="s">
        <v>75</v>
      </c>
      <c r="AL902" s="131">
        <v>0.0</v>
      </c>
      <c r="AM902" s="131">
        <v>0.0</v>
      </c>
      <c r="AN902" s="131">
        <v>0.0</v>
      </c>
      <c r="AO902" s="131">
        <v>0.0</v>
      </c>
      <c r="AP902" s="132">
        <v>0.0</v>
      </c>
      <c r="AQ902" s="132">
        <v>0.0</v>
      </c>
      <c r="AR902" s="132">
        <v>0.0</v>
      </c>
      <c r="AS902" s="132">
        <v>0.0</v>
      </c>
      <c r="AT902" s="133">
        <v>0.0</v>
      </c>
      <c r="AU902" s="133">
        <v>0.0</v>
      </c>
      <c r="AV902" s="133">
        <v>0.0</v>
      </c>
      <c r="AW902" s="133">
        <v>0.0</v>
      </c>
      <c r="AX902" s="17">
        <f t="shared" si="3"/>
        <v>0</v>
      </c>
      <c r="AY902" s="134">
        <v>0.0</v>
      </c>
      <c r="AZ902" s="134">
        <v>0.0</v>
      </c>
      <c r="BA902" s="134">
        <v>0.0</v>
      </c>
      <c r="BB902" s="134">
        <v>0.0</v>
      </c>
      <c r="BC902" s="134">
        <v>0.0</v>
      </c>
      <c r="BD902" s="129" t="s">
        <v>76</v>
      </c>
      <c r="BE902" s="82" t="s">
        <v>5792</v>
      </c>
    </row>
    <row r="903" ht="15.75" customHeight="1">
      <c r="A903" s="126">
        <v>9900161.0</v>
      </c>
      <c r="B903" s="127"/>
      <c r="C903" s="53">
        <v>99.0</v>
      </c>
      <c r="D903" s="53" t="s">
        <v>4982</v>
      </c>
      <c r="E903" s="53">
        <v>1.0</v>
      </c>
      <c r="F903" s="53" t="s">
        <v>4982</v>
      </c>
      <c r="G903" s="53">
        <v>1.0</v>
      </c>
      <c r="H903" s="53" t="s">
        <v>4982</v>
      </c>
      <c r="I903" s="104"/>
      <c r="J903" s="128"/>
      <c r="K903" s="56" t="s">
        <v>447</v>
      </c>
      <c r="L903" s="53" t="s">
        <v>5793</v>
      </c>
      <c r="M903" s="53" t="s">
        <v>5794</v>
      </c>
      <c r="N903" s="58">
        <f t="shared" si="18"/>
        <v>29</v>
      </c>
      <c r="O903" s="56" t="s">
        <v>418</v>
      </c>
      <c r="P903" s="58" t="s">
        <v>67</v>
      </c>
      <c r="Q903" s="101">
        <v>5479.9</v>
      </c>
      <c r="R903" s="101">
        <v>5479.9</v>
      </c>
      <c r="S903" s="8" t="s">
        <v>238</v>
      </c>
      <c r="T903" s="102" t="s">
        <v>5790</v>
      </c>
      <c r="U903" s="102" t="s">
        <v>162</v>
      </c>
      <c r="V903" s="103">
        <v>45722.0</v>
      </c>
      <c r="W903" s="53" t="s">
        <v>5793</v>
      </c>
      <c r="X903" s="104"/>
      <c r="Y903" s="104"/>
      <c r="Z903" s="104"/>
      <c r="AA903" s="104"/>
      <c r="AB903" s="104"/>
      <c r="AC903" s="104"/>
      <c r="AD903" s="104"/>
      <c r="AE903" s="104"/>
      <c r="AF903" s="55" t="s">
        <v>5795</v>
      </c>
      <c r="AG903" s="129">
        <v>2.0</v>
      </c>
      <c r="AH903" s="129">
        <v>0.0</v>
      </c>
      <c r="AI903" s="129">
        <v>2.0</v>
      </c>
      <c r="AJ903" s="129">
        <v>2.0</v>
      </c>
      <c r="AK903" s="130" t="s">
        <v>75</v>
      </c>
      <c r="AL903" s="131">
        <v>0.0</v>
      </c>
      <c r="AM903" s="131">
        <v>0.0</v>
      </c>
      <c r="AN903" s="131">
        <v>0.0</v>
      </c>
      <c r="AO903" s="131">
        <v>0.0</v>
      </c>
      <c r="AP903" s="132">
        <v>0.0</v>
      </c>
      <c r="AQ903" s="132">
        <v>0.0</v>
      </c>
      <c r="AR903" s="132">
        <v>0.0</v>
      </c>
      <c r="AS903" s="132">
        <v>0.0</v>
      </c>
      <c r="AT903" s="133">
        <v>0.0</v>
      </c>
      <c r="AU903" s="133">
        <v>0.0</v>
      </c>
      <c r="AV903" s="133">
        <v>0.0</v>
      </c>
      <c r="AW903" s="133">
        <v>0.0</v>
      </c>
      <c r="AX903" s="17">
        <f t="shared" si="3"/>
        <v>0</v>
      </c>
      <c r="AY903" s="134">
        <v>0.0</v>
      </c>
      <c r="AZ903" s="134">
        <v>0.0</v>
      </c>
      <c r="BA903" s="134">
        <v>0.0</v>
      </c>
      <c r="BB903" s="134">
        <v>0.0</v>
      </c>
      <c r="BC903" s="134">
        <v>0.0</v>
      </c>
      <c r="BD903" s="129" t="s">
        <v>76</v>
      </c>
      <c r="BE903" s="82" t="s">
        <v>5796</v>
      </c>
    </row>
    <row r="904" ht="15.75" customHeight="1">
      <c r="A904" s="130"/>
      <c r="B904" s="129"/>
      <c r="C904" s="129"/>
      <c r="D904" s="129"/>
      <c r="E904" s="129"/>
      <c r="F904" s="129"/>
      <c r="G904" s="129"/>
      <c r="H904" s="129"/>
      <c r="I904" s="130"/>
      <c r="J904" s="135"/>
      <c r="K904" s="130"/>
      <c r="L904" s="130"/>
      <c r="M904" s="136"/>
      <c r="N904" s="130"/>
      <c r="O904" s="130"/>
      <c r="P904" s="130"/>
      <c r="Q904" s="137"/>
      <c r="R904" s="138"/>
      <c r="S904" s="129"/>
      <c r="T904" s="139"/>
      <c r="U904" s="139"/>
      <c r="V904" s="140"/>
      <c r="W904" s="130"/>
      <c r="X904" s="130"/>
      <c r="Y904" s="141"/>
      <c r="Z904" s="130"/>
      <c r="AA904" s="130"/>
      <c r="AB904" s="130"/>
      <c r="AC904" s="142"/>
      <c r="AD904" s="130"/>
      <c r="AE904" s="130"/>
      <c r="AF904" s="130"/>
      <c r="AG904" s="129"/>
      <c r="AH904" s="129"/>
      <c r="AI904" s="129"/>
      <c r="AJ904" s="129"/>
      <c r="AK904" s="130"/>
      <c r="AL904" s="131"/>
      <c r="AM904" s="131"/>
      <c r="AN904" s="131"/>
      <c r="AO904" s="131"/>
      <c r="AP904" s="132"/>
      <c r="AQ904" s="132"/>
      <c r="AR904" s="132"/>
      <c r="AS904" s="132"/>
      <c r="AT904" s="133"/>
      <c r="AU904" s="133"/>
      <c r="AV904" s="133"/>
      <c r="AW904" s="133"/>
      <c r="AX904" s="17">
        <f t="shared" si="3"/>
        <v>0</v>
      </c>
      <c r="AY904" s="134"/>
      <c r="AZ904" s="134"/>
      <c r="BA904" s="134"/>
      <c r="BB904" s="134"/>
      <c r="BC904" s="134"/>
      <c r="BD904" s="129"/>
      <c r="BE904" s="143"/>
    </row>
    <row r="905" ht="15.75" customHeight="1">
      <c r="A905" s="130"/>
      <c r="B905" s="129"/>
      <c r="C905" s="129"/>
      <c r="D905" s="129"/>
      <c r="E905" s="129"/>
      <c r="F905" s="129"/>
      <c r="G905" s="129"/>
      <c r="H905" s="129"/>
      <c r="I905" s="130"/>
      <c r="J905" s="135"/>
      <c r="K905" s="130"/>
      <c r="L905" s="130"/>
      <c r="M905" s="136"/>
      <c r="N905" s="130"/>
      <c r="O905" s="130"/>
      <c r="P905" s="130"/>
      <c r="Q905" s="137"/>
      <c r="R905" s="138"/>
      <c r="S905" s="129"/>
      <c r="T905" s="139"/>
      <c r="U905" s="139"/>
      <c r="V905" s="140"/>
      <c r="W905" s="130"/>
      <c r="X905" s="130"/>
      <c r="Y905" s="141"/>
      <c r="Z905" s="130"/>
      <c r="AA905" s="130"/>
      <c r="AB905" s="130"/>
      <c r="AC905" s="142"/>
      <c r="AD905" s="130"/>
      <c r="AE905" s="130"/>
      <c r="AF905" s="130"/>
      <c r="AG905" s="129"/>
      <c r="AH905" s="129"/>
      <c r="AI905" s="129"/>
      <c r="AJ905" s="129"/>
      <c r="AK905" s="130"/>
      <c r="AL905" s="131"/>
      <c r="AM905" s="131"/>
      <c r="AN905" s="131"/>
      <c r="AO905" s="131"/>
      <c r="AP905" s="132"/>
      <c r="AQ905" s="132"/>
      <c r="AR905" s="132"/>
      <c r="AS905" s="132"/>
      <c r="AT905" s="133"/>
      <c r="AU905" s="133"/>
      <c r="AV905" s="133"/>
      <c r="AW905" s="133"/>
      <c r="AX905" s="17">
        <f t="shared" si="3"/>
        <v>0</v>
      </c>
      <c r="AY905" s="134"/>
      <c r="AZ905" s="134"/>
      <c r="BA905" s="134"/>
      <c r="BB905" s="134"/>
      <c r="BC905" s="134"/>
      <c r="BD905" s="129"/>
      <c r="BE905" s="143"/>
    </row>
    <row r="906" ht="15.75" customHeight="1">
      <c r="A906" s="130"/>
      <c r="B906" s="129"/>
      <c r="C906" s="129"/>
      <c r="D906" s="129"/>
      <c r="E906" s="129"/>
      <c r="F906" s="129"/>
      <c r="G906" s="129"/>
      <c r="H906" s="129"/>
      <c r="I906" s="130"/>
      <c r="J906" s="135"/>
      <c r="K906" s="130"/>
      <c r="L906" s="130"/>
      <c r="M906" s="136"/>
      <c r="N906" s="130"/>
      <c r="O906" s="130"/>
      <c r="P906" s="130"/>
      <c r="Q906" s="137"/>
      <c r="R906" s="138"/>
      <c r="S906" s="129"/>
      <c r="T906" s="139"/>
      <c r="U906" s="139"/>
      <c r="V906" s="140"/>
      <c r="W906" s="130"/>
      <c r="X906" s="130"/>
      <c r="Y906" s="141"/>
      <c r="Z906" s="130"/>
      <c r="AA906" s="130"/>
      <c r="AB906" s="130"/>
      <c r="AC906" s="142"/>
      <c r="AD906" s="130"/>
      <c r="AE906" s="130"/>
      <c r="AF906" s="130"/>
      <c r="AG906" s="129"/>
      <c r="AH906" s="129"/>
      <c r="AI906" s="129"/>
      <c r="AJ906" s="129"/>
      <c r="AK906" s="130"/>
      <c r="AL906" s="131"/>
      <c r="AM906" s="131"/>
      <c r="AN906" s="131"/>
      <c r="AO906" s="131"/>
      <c r="AP906" s="132"/>
      <c r="AQ906" s="132"/>
      <c r="AR906" s="132"/>
      <c r="AS906" s="132"/>
      <c r="AT906" s="133"/>
      <c r="AU906" s="133"/>
      <c r="AV906" s="133"/>
      <c r="AW906" s="133"/>
      <c r="AX906" s="17">
        <f t="shared" si="3"/>
        <v>0</v>
      </c>
      <c r="AY906" s="134"/>
      <c r="AZ906" s="134"/>
      <c r="BA906" s="134"/>
      <c r="BB906" s="134"/>
      <c r="BC906" s="134"/>
      <c r="BD906" s="129"/>
      <c r="BE906" s="143"/>
    </row>
    <row r="907" ht="15.75" customHeight="1">
      <c r="A907" s="130"/>
      <c r="B907" s="129"/>
      <c r="C907" s="129"/>
      <c r="D907" s="129"/>
      <c r="E907" s="129"/>
      <c r="F907" s="129"/>
      <c r="G907" s="129"/>
      <c r="H907" s="129"/>
      <c r="I907" s="130"/>
      <c r="J907" s="135"/>
      <c r="K907" s="130"/>
      <c r="L907" s="130"/>
      <c r="M907" s="136"/>
      <c r="N907" s="130"/>
      <c r="O907" s="130"/>
      <c r="P907" s="130"/>
      <c r="Q907" s="137"/>
      <c r="R907" s="138"/>
      <c r="S907" s="129"/>
      <c r="T907" s="139"/>
      <c r="U907" s="139"/>
      <c r="V907" s="140"/>
      <c r="W907" s="130"/>
      <c r="X907" s="130"/>
      <c r="Y907" s="141"/>
      <c r="Z907" s="130"/>
      <c r="AA907" s="130"/>
      <c r="AB907" s="130"/>
      <c r="AC907" s="142"/>
      <c r="AD907" s="130"/>
      <c r="AE907" s="130"/>
      <c r="AF907" s="130"/>
      <c r="AG907" s="129"/>
      <c r="AH907" s="129"/>
      <c r="AI907" s="129"/>
      <c r="AJ907" s="129"/>
      <c r="AK907" s="130"/>
      <c r="AL907" s="131"/>
      <c r="AM907" s="131"/>
      <c r="AN907" s="131"/>
      <c r="AO907" s="131"/>
      <c r="AP907" s="132"/>
      <c r="AQ907" s="132"/>
      <c r="AR907" s="132"/>
      <c r="AS907" s="132"/>
      <c r="AT907" s="133"/>
      <c r="AU907" s="133"/>
      <c r="AV907" s="133"/>
      <c r="AW907" s="133"/>
      <c r="AX907" s="17">
        <f t="shared" si="3"/>
        <v>0</v>
      </c>
      <c r="AY907" s="134"/>
      <c r="AZ907" s="134"/>
      <c r="BA907" s="134"/>
      <c r="BB907" s="134"/>
      <c r="BC907" s="134"/>
      <c r="BD907" s="129"/>
      <c r="BE907" s="143"/>
    </row>
    <row r="908" ht="15.75" customHeight="1">
      <c r="A908" s="130"/>
      <c r="B908" s="129"/>
      <c r="C908" s="129"/>
      <c r="D908" s="129"/>
      <c r="E908" s="129"/>
      <c r="F908" s="129"/>
      <c r="G908" s="129"/>
      <c r="H908" s="129"/>
      <c r="I908" s="130"/>
      <c r="J908" s="135"/>
      <c r="K908" s="130"/>
      <c r="L908" s="130"/>
      <c r="M908" s="136"/>
      <c r="N908" s="130"/>
      <c r="O908" s="130"/>
      <c r="P908" s="130"/>
      <c r="Q908" s="137"/>
      <c r="R908" s="138"/>
      <c r="S908" s="129"/>
      <c r="T908" s="139"/>
      <c r="U908" s="139"/>
      <c r="V908" s="140"/>
      <c r="W908" s="130"/>
      <c r="X908" s="130"/>
      <c r="Y908" s="141"/>
      <c r="Z908" s="130"/>
      <c r="AA908" s="130"/>
      <c r="AB908" s="130"/>
      <c r="AC908" s="142"/>
      <c r="AD908" s="130"/>
      <c r="AE908" s="130"/>
      <c r="AF908" s="130"/>
      <c r="AG908" s="129"/>
      <c r="AH908" s="129"/>
      <c r="AI908" s="129"/>
      <c r="AJ908" s="129"/>
      <c r="AK908" s="130"/>
      <c r="AL908" s="131"/>
      <c r="AM908" s="131"/>
      <c r="AN908" s="131"/>
      <c r="AO908" s="131"/>
      <c r="AP908" s="132"/>
      <c r="AQ908" s="132"/>
      <c r="AR908" s="132"/>
      <c r="AS908" s="132"/>
      <c r="AT908" s="133"/>
      <c r="AU908" s="133"/>
      <c r="AV908" s="133"/>
      <c r="AW908" s="133"/>
      <c r="AX908" s="17">
        <f t="shared" si="3"/>
        <v>0</v>
      </c>
      <c r="AY908" s="134"/>
      <c r="AZ908" s="134"/>
      <c r="BA908" s="134"/>
      <c r="BB908" s="134"/>
      <c r="BC908" s="134"/>
      <c r="BD908" s="129"/>
      <c r="BE908" s="143"/>
    </row>
    <row r="909" ht="15.75" customHeight="1">
      <c r="A909" s="130"/>
      <c r="B909" s="129"/>
      <c r="C909" s="129"/>
      <c r="D909" s="129"/>
      <c r="E909" s="129"/>
      <c r="F909" s="129"/>
      <c r="G909" s="129"/>
      <c r="H909" s="129"/>
      <c r="I909" s="130"/>
      <c r="J909" s="135"/>
      <c r="K909" s="130"/>
      <c r="L909" s="130"/>
      <c r="M909" s="136"/>
      <c r="N909" s="130"/>
      <c r="O909" s="130"/>
      <c r="P909" s="130"/>
      <c r="Q909" s="137"/>
      <c r="R909" s="138"/>
      <c r="S909" s="129"/>
      <c r="T909" s="139"/>
      <c r="U909" s="139"/>
      <c r="V909" s="140"/>
      <c r="W909" s="130"/>
      <c r="X909" s="130"/>
      <c r="Y909" s="141"/>
      <c r="Z909" s="130"/>
      <c r="AA909" s="130"/>
      <c r="AB909" s="130"/>
      <c r="AC909" s="142"/>
      <c r="AD909" s="130"/>
      <c r="AE909" s="130"/>
      <c r="AF909" s="130"/>
      <c r="AG909" s="129"/>
      <c r="AH909" s="129"/>
      <c r="AI909" s="129"/>
      <c r="AJ909" s="129"/>
      <c r="AK909" s="130"/>
      <c r="AL909" s="131"/>
      <c r="AM909" s="131"/>
      <c r="AN909" s="131"/>
      <c r="AO909" s="131"/>
      <c r="AP909" s="132"/>
      <c r="AQ909" s="132"/>
      <c r="AR909" s="132"/>
      <c r="AS909" s="132"/>
      <c r="AT909" s="133"/>
      <c r="AU909" s="133"/>
      <c r="AV909" s="133"/>
      <c r="AW909" s="133"/>
      <c r="AX909" s="17">
        <f t="shared" si="3"/>
        <v>0</v>
      </c>
      <c r="AY909" s="134"/>
      <c r="AZ909" s="134"/>
      <c r="BA909" s="134"/>
      <c r="BB909" s="134"/>
      <c r="BC909" s="134"/>
      <c r="BD909" s="129"/>
      <c r="BE909" s="143"/>
    </row>
    <row r="910" ht="15.75" customHeight="1">
      <c r="A910" s="130"/>
      <c r="B910" s="129"/>
      <c r="C910" s="129"/>
      <c r="D910" s="129"/>
      <c r="E910" s="129"/>
      <c r="F910" s="129"/>
      <c r="G910" s="129"/>
      <c r="H910" s="129"/>
      <c r="I910" s="130"/>
      <c r="J910" s="135"/>
      <c r="K910" s="130"/>
      <c r="L910" s="130"/>
      <c r="M910" s="136"/>
      <c r="N910" s="130"/>
      <c r="O910" s="130"/>
      <c r="P910" s="130"/>
      <c r="Q910" s="137"/>
      <c r="R910" s="138"/>
      <c r="S910" s="129"/>
      <c r="T910" s="139"/>
      <c r="U910" s="139"/>
      <c r="V910" s="140"/>
      <c r="W910" s="130"/>
      <c r="X910" s="130"/>
      <c r="Y910" s="141"/>
      <c r="Z910" s="130"/>
      <c r="AA910" s="130"/>
      <c r="AB910" s="130"/>
      <c r="AC910" s="142"/>
      <c r="AD910" s="130"/>
      <c r="AE910" s="130"/>
      <c r="AF910" s="130"/>
      <c r="AG910" s="129"/>
      <c r="AH910" s="129"/>
      <c r="AI910" s="129"/>
      <c r="AJ910" s="129"/>
      <c r="AK910" s="130"/>
      <c r="AL910" s="131"/>
      <c r="AM910" s="131"/>
      <c r="AN910" s="131"/>
      <c r="AO910" s="131"/>
      <c r="AP910" s="132"/>
      <c r="AQ910" s="132"/>
      <c r="AR910" s="132"/>
      <c r="AS910" s="132"/>
      <c r="AT910" s="133"/>
      <c r="AU910" s="133"/>
      <c r="AV910" s="133"/>
      <c r="AW910" s="133"/>
      <c r="AX910" s="17">
        <f t="shared" si="3"/>
        <v>0</v>
      </c>
      <c r="AY910" s="134"/>
      <c r="AZ910" s="134"/>
      <c r="BA910" s="134"/>
      <c r="BB910" s="134"/>
      <c r="BC910" s="134"/>
      <c r="BD910" s="129"/>
      <c r="BE910" s="143"/>
    </row>
    <row r="911" ht="15.75" customHeight="1">
      <c r="A911" s="130"/>
      <c r="B911" s="129"/>
      <c r="C911" s="129"/>
      <c r="D911" s="129"/>
      <c r="E911" s="129"/>
      <c r="F911" s="129"/>
      <c r="G911" s="129"/>
      <c r="H911" s="129"/>
      <c r="I911" s="130"/>
      <c r="J911" s="135"/>
      <c r="K911" s="130"/>
      <c r="L911" s="130"/>
      <c r="M911" s="136"/>
      <c r="N911" s="130"/>
      <c r="O911" s="130"/>
      <c r="P911" s="130"/>
      <c r="Q911" s="137"/>
      <c r="R911" s="138"/>
      <c r="S911" s="129"/>
      <c r="T911" s="139"/>
      <c r="U911" s="139"/>
      <c r="V911" s="140"/>
      <c r="W911" s="130"/>
      <c r="X911" s="130"/>
      <c r="Y911" s="141"/>
      <c r="Z911" s="130"/>
      <c r="AA911" s="130"/>
      <c r="AB911" s="130"/>
      <c r="AC911" s="142"/>
      <c r="AD911" s="130"/>
      <c r="AE911" s="130"/>
      <c r="AF911" s="130"/>
      <c r="AG911" s="129"/>
      <c r="AH911" s="129"/>
      <c r="AI911" s="129"/>
      <c r="AJ911" s="129"/>
      <c r="AK911" s="130"/>
      <c r="AL911" s="131"/>
      <c r="AM911" s="131"/>
      <c r="AN911" s="131"/>
      <c r="AO911" s="131"/>
      <c r="AP911" s="132"/>
      <c r="AQ911" s="132"/>
      <c r="AR911" s="132"/>
      <c r="AS911" s="132"/>
      <c r="AT911" s="133"/>
      <c r="AU911" s="133"/>
      <c r="AV911" s="133"/>
      <c r="AW911" s="133"/>
      <c r="AX911" s="17">
        <f t="shared" si="3"/>
        <v>0</v>
      </c>
      <c r="AY911" s="134"/>
      <c r="AZ911" s="134"/>
      <c r="BA911" s="134"/>
      <c r="BB911" s="134"/>
      <c r="BC911" s="134"/>
      <c r="BD911" s="129"/>
      <c r="BE911" s="143"/>
    </row>
    <row r="912" ht="15.75" customHeight="1">
      <c r="A912" s="130"/>
      <c r="B912" s="129"/>
      <c r="C912" s="129"/>
      <c r="D912" s="129"/>
      <c r="E912" s="129"/>
      <c r="F912" s="129"/>
      <c r="G912" s="129"/>
      <c r="H912" s="129"/>
      <c r="I912" s="130"/>
      <c r="J912" s="135"/>
      <c r="K912" s="130"/>
      <c r="L912" s="130"/>
      <c r="M912" s="136"/>
      <c r="N912" s="130"/>
      <c r="O912" s="130"/>
      <c r="P912" s="130"/>
      <c r="Q912" s="137"/>
      <c r="R912" s="138"/>
      <c r="S912" s="129"/>
      <c r="T912" s="139"/>
      <c r="U912" s="139"/>
      <c r="V912" s="140"/>
      <c r="W912" s="130"/>
      <c r="X912" s="130"/>
      <c r="Y912" s="141"/>
      <c r="Z912" s="130"/>
      <c r="AA912" s="130"/>
      <c r="AB912" s="130"/>
      <c r="AC912" s="142"/>
      <c r="AD912" s="130"/>
      <c r="AE912" s="130"/>
      <c r="AF912" s="130"/>
      <c r="AG912" s="129"/>
      <c r="AH912" s="129"/>
      <c r="AI912" s="129"/>
      <c r="AJ912" s="129"/>
      <c r="AK912" s="130"/>
      <c r="AL912" s="131"/>
      <c r="AM912" s="131"/>
      <c r="AN912" s="131"/>
      <c r="AO912" s="131"/>
      <c r="AP912" s="132"/>
      <c r="AQ912" s="132"/>
      <c r="AR912" s="132"/>
      <c r="AS912" s="132"/>
      <c r="AT912" s="133"/>
      <c r="AU912" s="133"/>
      <c r="AV912" s="133"/>
      <c r="AW912" s="133"/>
      <c r="AX912" s="17">
        <f t="shared" si="3"/>
        <v>0</v>
      </c>
      <c r="AY912" s="134"/>
      <c r="AZ912" s="134"/>
      <c r="BA912" s="134"/>
      <c r="BB912" s="134"/>
      <c r="BC912" s="134"/>
      <c r="BD912" s="129"/>
      <c r="BE912" s="143"/>
    </row>
    <row r="913" ht="15.75" customHeight="1">
      <c r="A913" s="130"/>
      <c r="B913" s="129"/>
      <c r="C913" s="129"/>
      <c r="D913" s="129"/>
      <c r="E913" s="129"/>
      <c r="F913" s="129"/>
      <c r="G913" s="129"/>
      <c r="H913" s="129"/>
      <c r="I913" s="130"/>
      <c r="J913" s="135"/>
      <c r="K913" s="130"/>
      <c r="L913" s="130"/>
      <c r="M913" s="136"/>
      <c r="N913" s="130"/>
      <c r="O913" s="130"/>
      <c r="P913" s="130"/>
      <c r="Q913" s="137"/>
      <c r="R913" s="138"/>
      <c r="S913" s="129"/>
      <c r="T913" s="139"/>
      <c r="U913" s="139"/>
      <c r="V913" s="140"/>
      <c r="W913" s="130"/>
      <c r="X913" s="130"/>
      <c r="Y913" s="141"/>
      <c r="Z913" s="130"/>
      <c r="AA913" s="130"/>
      <c r="AB913" s="130"/>
      <c r="AC913" s="142"/>
      <c r="AD913" s="130"/>
      <c r="AE913" s="130"/>
      <c r="AF913" s="130"/>
      <c r="AG913" s="129"/>
      <c r="AH913" s="129"/>
      <c r="AI913" s="129"/>
      <c r="AJ913" s="129"/>
      <c r="AK913" s="130"/>
      <c r="AL913" s="131"/>
      <c r="AM913" s="131"/>
      <c r="AN913" s="131"/>
      <c r="AO913" s="131"/>
      <c r="AP913" s="132"/>
      <c r="AQ913" s="132"/>
      <c r="AR913" s="132"/>
      <c r="AS913" s="132"/>
      <c r="AT913" s="133"/>
      <c r="AU913" s="133"/>
      <c r="AV913" s="133"/>
      <c r="AW913" s="133"/>
      <c r="AX913" s="17">
        <f t="shared" si="3"/>
        <v>0</v>
      </c>
      <c r="AY913" s="134"/>
      <c r="AZ913" s="134"/>
      <c r="BA913" s="134"/>
      <c r="BB913" s="134"/>
      <c r="BC913" s="134"/>
      <c r="BD913" s="129"/>
      <c r="BE913" s="143"/>
    </row>
    <row r="914" ht="15.75" customHeight="1">
      <c r="A914" s="130"/>
      <c r="B914" s="129"/>
      <c r="C914" s="129"/>
      <c r="D914" s="129"/>
      <c r="E914" s="129"/>
      <c r="F914" s="129"/>
      <c r="G914" s="129"/>
      <c r="H914" s="129"/>
      <c r="I914" s="130"/>
      <c r="J914" s="135"/>
      <c r="K914" s="130"/>
      <c r="L914" s="130"/>
      <c r="M914" s="136"/>
      <c r="N914" s="130"/>
      <c r="O914" s="130"/>
      <c r="P914" s="130"/>
      <c r="Q914" s="137"/>
      <c r="R914" s="138"/>
      <c r="S914" s="129"/>
      <c r="T914" s="139"/>
      <c r="U914" s="139"/>
      <c r="V914" s="140"/>
      <c r="W914" s="130"/>
      <c r="X914" s="130"/>
      <c r="Y914" s="141"/>
      <c r="Z914" s="130"/>
      <c r="AA914" s="130"/>
      <c r="AB914" s="130"/>
      <c r="AC914" s="142"/>
      <c r="AD914" s="130"/>
      <c r="AE914" s="130"/>
      <c r="AF914" s="130"/>
      <c r="AG914" s="129"/>
      <c r="AH914" s="129"/>
      <c r="AI914" s="129"/>
      <c r="AJ914" s="129"/>
      <c r="AK914" s="130"/>
      <c r="AL914" s="131"/>
      <c r="AM914" s="131"/>
      <c r="AN914" s="131"/>
      <c r="AO914" s="131"/>
      <c r="AP914" s="132"/>
      <c r="AQ914" s="132"/>
      <c r="AR914" s="132"/>
      <c r="AS914" s="132"/>
      <c r="AT914" s="133"/>
      <c r="AU914" s="133"/>
      <c r="AV914" s="133"/>
      <c r="AW914" s="133"/>
      <c r="AX914" s="17">
        <f t="shared" si="3"/>
        <v>0</v>
      </c>
      <c r="AY914" s="134"/>
      <c r="AZ914" s="134"/>
      <c r="BA914" s="134"/>
      <c r="BB914" s="134"/>
      <c r="BC914" s="134"/>
      <c r="BD914" s="129"/>
      <c r="BE914" s="143"/>
    </row>
    <row r="915" ht="15.75" customHeight="1">
      <c r="A915" s="130"/>
      <c r="B915" s="129"/>
      <c r="C915" s="129"/>
      <c r="D915" s="129"/>
      <c r="E915" s="129"/>
      <c r="F915" s="129"/>
      <c r="G915" s="129"/>
      <c r="H915" s="129"/>
      <c r="I915" s="130"/>
      <c r="J915" s="135"/>
      <c r="K915" s="130"/>
      <c r="L915" s="130"/>
      <c r="M915" s="136"/>
      <c r="N915" s="130"/>
      <c r="O915" s="130"/>
      <c r="P915" s="130"/>
      <c r="Q915" s="137"/>
      <c r="R915" s="138"/>
      <c r="S915" s="129"/>
      <c r="T915" s="139"/>
      <c r="U915" s="139"/>
      <c r="V915" s="140"/>
      <c r="W915" s="130"/>
      <c r="X915" s="130"/>
      <c r="Y915" s="141"/>
      <c r="Z915" s="130"/>
      <c r="AA915" s="130"/>
      <c r="AB915" s="130"/>
      <c r="AC915" s="142"/>
      <c r="AD915" s="130"/>
      <c r="AE915" s="130"/>
      <c r="AF915" s="130"/>
      <c r="AG915" s="129"/>
      <c r="AH915" s="129"/>
      <c r="AI915" s="129"/>
      <c r="AJ915" s="129"/>
      <c r="AK915" s="130"/>
      <c r="AL915" s="131"/>
      <c r="AM915" s="131"/>
      <c r="AN915" s="131"/>
      <c r="AO915" s="131"/>
      <c r="AP915" s="132"/>
      <c r="AQ915" s="132"/>
      <c r="AR915" s="132"/>
      <c r="AS915" s="132"/>
      <c r="AT915" s="133"/>
      <c r="AU915" s="133"/>
      <c r="AV915" s="133"/>
      <c r="AW915" s="133"/>
      <c r="AX915" s="17">
        <f t="shared" si="3"/>
        <v>0</v>
      </c>
      <c r="AY915" s="134"/>
      <c r="AZ915" s="134"/>
      <c r="BA915" s="134"/>
      <c r="BB915" s="134"/>
      <c r="BC915" s="134"/>
      <c r="BD915" s="129"/>
      <c r="BE915" s="143"/>
    </row>
    <row r="916" ht="15.75" customHeight="1">
      <c r="A916" s="130"/>
      <c r="B916" s="129"/>
      <c r="C916" s="129"/>
      <c r="D916" s="129"/>
      <c r="E916" s="129"/>
      <c r="F916" s="129"/>
      <c r="G916" s="129"/>
      <c r="H916" s="129"/>
      <c r="I916" s="130"/>
      <c r="J916" s="135"/>
      <c r="K916" s="130"/>
      <c r="L916" s="130"/>
      <c r="M916" s="136"/>
      <c r="N916" s="130"/>
      <c r="O916" s="130"/>
      <c r="P916" s="130"/>
      <c r="Q916" s="137"/>
      <c r="R916" s="138"/>
      <c r="S916" s="129"/>
      <c r="T916" s="139"/>
      <c r="U916" s="139"/>
      <c r="V916" s="140"/>
      <c r="W916" s="130"/>
      <c r="X916" s="130"/>
      <c r="Y916" s="141"/>
      <c r="Z916" s="130"/>
      <c r="AA916" s="130"/>
      <c r="AB916" s="130"/>
      <c r="AC916" s="142"/>
      <c r="AD916" s="130"/>
      <c r="AE916" s="130"/>
      <c r="AF916" s="130"/>
      <c r="AG916" s="129"/>
      <c r="AH916" s="129"/>
      <c r="AI916" s="129"/>
      <c r="AJ916" s="129"/>
      <c r="AK916" s="130"/>
      <c r="AL916" s="131"/>
      <c r="AM916" s="131"/>
      <c r="AN916" s="131"/>
      <c r="AO916" s="131"/>
      <c r="AP916" s="132"/>
      <c r="AQ916" s="132"/>
      <c r="AR916" s="132"/>
      <c r="AS916" s="132"/>
      <c r="AT916" s="133"/>
      <c r="AU916" s="133"/>
      <c r="AV916" s="133"/>
      <c r="AW916" s="133"/>
      <c r="AX916" s="17">
        <f t="shared" si="3"/>
        <v>0</v>
      </c>
      <c r="AY916" s="134"/>
      <c r="AZ916" s="134"/>
      <c r="BA916" s="134"/>
      <c r="BB916" s="134"/>
      <c r="BC916" s="134"/>
      <c r="BD916" s="129"/>
      <c r="BE916" s="143"/>
    </row>
    <row r="917" ht="15.75" customHeight="1">
      <c r="A917" s="130"/>
      <c r="B917" s="129"/>
      <c r="C917" s="129"/>
      <c r="D917" s="129"/>
      <c r="E917" s="129"/>
      <c r="F917" s="129"/>
      <c r="G917" s="129"/>
      <c r="H917" s="129"/>
      <c r="I917" s="130"/>
      <c r="J917" s="135"/>
      <c r="K917" s="130"/>
      <c r="L917" s="130"/>
      <c r="M917" s="136"/>
      <c r="N917" s="130"/>
      <c r="O917" s="130"/>
      <c r="P917" s="130"/>
      <c r="Q917" s="137"/>
      <c r="R917" s="138"/>
      <c r="S917" s="129"/>
      <c r="T917" s="139"/>
      <c r="U917" s="139"/>
      <c r="V917" s="140"/>
      <c r="W917" s="130"/>
      <c r="X917" s="130"/>
      <c r="Y917" s="141"/>
      <c r="Z917" s="130"/>
      <c r="AA917" s="130"/>
      <c r="AB917" s="130"/>
      <c r="AC917" s="142"/>
      <c r="AD917" s="130"/>
      <c r="AE917" s="130"/>
      <c r="AF917" s="130"/>
      <c r="AG917" s="129"/>
      <c r="AH917" s="129"/>
      <c r="AI917" s="129"/>
      <c r="AJ917" s="129"/>
      <c r="AK917" s="130"/>
      <c r="AL917" s="131"/>
      <c r="AM917" s="131"/>
      <c r="AN917" s="131"/>
      <c r="AO917" s="131"/>
      <c r="AP917" s="132"/>
      <c r="AQ917" s="132"/>
      <c r="AR917" s="132"/>
      <c r="AS917" s="132"/>
      <c r="AT917" s="133"/>
      <c r="AU917" s="133"/>
      <c r="AV917" s="133"/>
      <c r="AW917" s="133"/>
      <c r="AX917" s="17">
        <f t="shared" si="3"/>
        <v>0</v>
      </c>
      <c r="AY917" s="134"/>
      <c r="AZ917" s="134"/>
      <c r="BA917" s="134"/>
      <c r="BB917" s="134"/>
      <c r="BC917" s="134"/>
      <c r="BD917" s="129"/>
      <c r="BE917" s="143"/>
    </row>
    <row r="918" ht="15.75" customHeight="1">
      <c r="A918" s="130"/>
      <c r="B918" s="129"/>
      <c r="C918" s="129"/>
      <c r="D918" s="129"/>
      <c r="E918" s="129"/>
      <c r="F918" s="129"/>
      <c r="G918" s="129"/>
      <c r="H918" s="129"/>
      <c r="I918" s="130"/>
      <c r="J918" s="135"/>
      <c r="K918" s="130"/>
      <c r="L918" s="130"/>
      <c r="M918" s="136"/>
      <c r="N918" s="130"/>
      <c r="O918" s="130"/>
      <c r="P918" s="130"/>
      <c r="Q918" s="137"/>
      <c r="R918" s="138"/>
      <c r="S918" s="129"/>
      <c r="T918" s="139"/>
      <c r="U918" s="139"/>
      <c r="V918" s="140"/>
      <c r="W918" s="130"/>
      <c r="X918" s="130"/>
      <c r="Y918" s="141"/>
      <c r="Z918" s="130"/>
      <c r="AA918" s="130"/>
      <c r="AB918" s="130"/>
      <c r="AC918" s="142"/>
      <c r="AD918" s="130"/>
      <c r="AE918" s="130"/>
      <c r="AF918" s="130"/>
      <c r="AG918" s="129"/>
      <c r="AH918" s="129"/>
      <c r="AI918" s="129"/>
      <c r="AJ918" s="129"/>
      <c r="AK918" s="130"/>
      <c r="AL918" s="131"/>
      <c r="AM918" s="131"/>
      <c r="AN918" s="131"/>
      <c r="AO918" s="131"/>
      <c r="AP918" s="132"/>
      <c r="AQ918" s="132"/>
      <c r="AR918" s="132"/>
      <c r="AS918" s="132"/>
      <c r="AT918" s="133"/>
      <c r="AU918" s="133"/>
      <c r="AV918" s="133"/>
      <c r="AW918" s="133"/>
      <c r="AX918" s="17">
        <f t="shared" si="3"/>
        <v>0</v>
      </c>
      <c r="AY918" s="134"/>
      <c r="AZ918" s="134"/>
      <c r="BA918" s="134"/>
      <c r="BB918" s="134"/>
      <c r="BC918" s="134"/>
      <c r="BD918" s="129"/>
      <c r="BE918" s="143"/>
    </row>
    <row r="919" ht="15.75" customHeight="1">
      <c r="A919" s="130"/>
      <c r="B919" s="129"/>
      <c r="C919" s="129"/>
      <c r="D919" s="129"/>
      <c r="E919" s="129"/>
      <c r="F919" s="129"/>
      <c r="G919" s="129"/>
      <c r="H919" s="129"/>
      <c r="I919" s="130"/>
      <c r="J919" s="135"/>
      <c r="K919" s="130"/>
      <c r="L919" s="130"/>
      <c r="M919" s="136"/>
      <c r="N919" s="130"/>
      <c r="O919" s="130"/>
      <c r="P919" s="130"/>
      <c r="Q919" s="137"/>
      <c r="R919" s="138"/>
      <c r="S919" s="129"/>
      <c r="T919" s="139"/>
      <c r="U919" s="139"/>
      <c r="V919" s="140"/>
      <c r="W919" s="130"/>
      <c r="X919" s="130"/>
      <c r="Y919" s="141"/>
      <c r="Z919" s="130"/>
      <c r="AA919" s="130"/>
      <c r="AB919" s="130"/>
      <c r="AC919" s="142"/>
      <c r="AD919" s="130"/>
      <c r="AE919" s="130"/>
      <c r="AF919" s="130"/>
      <c r="AG919" s="129"/>
      <c r="AH919" s="129"/>
      <c r="AI919" s="129"/>
      <c r="AJ919" s="129"/>
      <c r="AK919" s="130"/>
      <c r="AL919" s="131"/>
      <c r="AM919" s="131"/>
      <c r="AN919" s="131"/>
      <c r="AO919" s="131"/>
      <c r="AP919" s="132"/>
      <c r="AQ919" s="132"/>
      <c r="AR919" s="132"/>
      <c r="AS919" s="132"/>
      <c r="AT919" s="133"/>
      <c r="AU919" s="133"/>
      <c r="AV919" s="133"/>
      <c r="AW919" s="133"/>
      <c r="AX919" s="17">
        <f t="shared" si="3"/>
        <v>0</v>
      </c>
      <c r="AY919" s="134"/>
      <c r="AZ919" s="134"/>
      <c r="BA919" s="134"/>
      <c r="BB919" s="134"/>
      <c r="BC919" s="134"/>
      <c r="BD919" s="129"/>
      <c r="BE919" s="143"/>
    </row>
    <row r="920" ht="15.75" customHeight="1">
      <c r="A920" s="130"/>
      <c r="B920" s="129"/>
      <c r="C920" s="129"/>
      <c r="D920" s="129"/>
      <c r="E920" s="129"/>
      <c r="F920" s="129"/>
      <c r="G920" s="129"/>
      <c r="H920" s="129"/>
      <c r="I920" s="130"/>
      <c r="J920" s="135"/>
      <c r="K920" s="130"/>
      <c r="L920" s="130"/>
      <c r="M920" s="136"/>
      <c r="N920" s="130"/>
      <c r="O920" s="130"/>
      <c r="P920" s="130"/>
      <c r="Q920" s="137"/>
      <c r="R920" s="138"/>
      <c r="S920" s="129"/>
      <c r="T920" s="139"/>
      <c r="U920" s="139"/>
      <c r="V920" s="140"/>
      <c r="W920" s="130"/>
      <c r="X920" s="130"/>
      <c r="Y920" s="141"/>
      <c r="Z920" s="130"/>
      <c r="AA920" s="130"/>
      <c r="AB920" s="130"/>
      <c r="AC920" s="142"/>
      <c r="AD920" s="130"/>
      <c r="AE920" s="130"/>
      <c r="AF920" s="130"/>
      <c r="AG920" s="129"/>
      <c r="AH920" s="129"/>
      <c r="AI920" s="129"/>
      <c r="AJ920" s="129"/>
      <c r="AK920" s="130"/>
      <c r="AL920" s="131"/>
      <c r="AM920" s="131"/>
      <c r="AN920" s="131"/>
      <c r="AO920" s="131"/>
      <c r="AP920" s="132"/>
      <c r="AQ920" s="132"/>
      <c r="AR920" s="132"/>
      <c r="AS920" s="132"/>
      <c r="AT920" s="133"/>
      <c r="AU920" s="133"/>
      <c r="AV920" s="133"/>
      <c r="AW920" s="133"/>
      <c r="AX920" s="17">
        <f t="shared" si="3"/>
        <v>0</v>
      </c>
      <c r="AY920" s="134"/>
      <c r="AZ920" s="134"/>
      <c r="BA920" s="134"/>
      <c r="BB920" s="134"/>
      <c r="BC920" s="134"/>
      <c r="BD920" s="129"/>
      <c r="BE920" s="143"/>
    </row>
    <row r="921" ht="15.75" customHeight="1">
      <c r="A921" s="130"/>
      <c r="B921" s="129"/>
      <c r="C921" s="129"/>
      <c r="D921" s="129"/>
      <c r="E921" s="129"/>
      <c r="F921" s="129"/>
      <c r="G921" s="129"/>
      <c r="H921" s="129"/>
      <c r="I921" s="130"/>
      <c r="J921" s="135"/>
      <c r="K921" s="130"/>
      <c r="L921" s="130"/>
      <c r="M921" s="136"/>
      <c r="N921" s="130"/>
      <c r="O921" s="130"/>
      <c r="P921" s="130"/>
      <c r="Q921" s="137"/>
      <c r="R921" s="138"/>
      <c r="S921" s="129"/>
      <c r="T921" s="139"/>
      <c r="U921" s="139"/>
      <c r="V921" s="140"/>
      <c r="W921" s="130"/>
      <c r="X921" s="130"/>
      <c r="Y921" s="141"/>
      <c r="Z921" s="130"/>
      <c r="AA921" s="130"/>
      <c r="AB921" s="130"/>
      <c r="AC921" s="142"/>
      <c r="AD921" s="130"/>
      <c r="AE921" s="130"/>
      <c r="AF921" s="130"/>
      <c r="AG921" s="129"/>
      <c r="AH921" s="129"/>
      <c r="AI921" s="129"/>
      <c r="AJ921" s="129"/>
      <c r="AK921" s="130"/>
      <c r="AL921" s="131"/>
      <c r="AM921" s="131"/>
      <c r="AN921" s="131"/>
      <c r="AO921" s="131"/>
      <c r="AP921" s="132"/>
      <c r="AQ921" s="132"/>
      <c r="AR921" s="132"/>
      <c r="AS921" s="132"/>
      <c r="AT921" s="133"/>
      <c r="AU921" s="133"/>
      <c r="AV921" s="133"/>
      <c r="AW921" s="133"/>
      <c r="AX921" s="17">
        <f t="shared" si="3"/>
        <v>0</v>
      </c>
      <c r="AY921" s="134"/>
      <c r="AZ921" s="134"/>
      <c r="BA921" s="134"/>
      <c r="BB921" s="134"/>
      <c r="BC921" s="134"/>
      <c r="BD921" s="129"/>
      <c r="BE921" s="143"/>
    </row>
    <row r="922" ht="15.75" customHeight="1">
      <c r="A922" s="130"/>
      <c r="B922" s="129"/>
      <c r="C922" s="129"/>
      <c r="D922" s="129"/>
      <c r="E922" s="129"/>
      <c r="F922" s="129"/>
      <c r="G922" s="129"/>
      <c r="H922" s="129"/>
      <c r="I922" s="130"/>
      <c r="J922" s="135"/>
      <c r="K922" s="130"/>
      <c r="L922" s="130"/>
      <c r="M922" s="136"/>
      <c r="N922" s="130"/>
      <c r="O922" s="130"/>
      <c r="P922" s="130"/>
      <c r="Q922" s="137"/>
      <c r="R922" s="138"/>
      <c r="S922" s="129"/>
      <c r="T922" s="139"/>
      <c r="U922" s="139"/>
      <c r="V922" s="140"/>
      <c r="W922" s="130"/>
      <c r="X922" s="130"/>
      <c r="Y922" s="141"/>
      <c r="Z922" s="130"/>
      <c r="AA922" s="130"/>
      <c r="AB922" s="130"/>
      <c r="AC922" s="142"/>
      <c r="AD922" s="130"/>
      <c r="AE922" s="130"/>
      <c r="AF922" s="130"/>
      <c r="AG922" s="129"/>
      <c r="AH922" s="129"/>
      <c r="AI922" s="129"/>
      <c r="AJ922" s="129"/>
      <c r="AK922" s="130"/>
      <c r="AL922" s="131"/>
      <c r="AM922" s="131"/>
      <c r="AN922" s="131"/>
      <c r="AO922" s="131"/>
      <c r="AP922" s="132"/>
      <c r="AQ922" s="132"/>
      <c r="AR922" s="132"/>
      <c r="AS922" s="132"/>
      <c r="AT922" s="133"/>
      <c r="AU922" s="133"/>
      <c r="AV922" s="133"/>
      <c r="AW922" s="133"/>
      <c r="AX922" s="17">
        <f t="shared" si="3"/>
        <v>0</v>
      </c>
      <c r="AY922" s="134"/>
      <c r="AZ922" s="134"/>
      <c r="BA922" s="134"/>
      <c r="BB922" s="134"/>
      <c r="BC922" s="134"/>
      <c r="BD922" s="129"/>
      <c r="BE922" s="143"/>
    </row>
    <row r="923" ht="15.75" customHeight="1">
      <c r="A923" s="130"/>
      <c r="B923" s="129"/>
      <c r="C923" s="129"/>
      <c r="D923" s="129"/>
      <c r="E923" s="129"/>
      <c r="F923" s="129"/>
      <c r="G923" s="129"/>
      <c r="H923" s="129"/>
      <c r="I923" s="130"/>
      <c r="J923" s="135"/>
      <c r="K923" s="130"/>
      <c r="L923" s="130"/>
      <c r="M923" s="136"/>
      <c r="N923" s="130"/>
      <c r="O923" s="130"/>
      <c r="P923" s="130"/>
      <c r="Q923" s="137"/>
      <c r="R923" s="138"/>
      <c r="S923" s="129"/>
      <c r="T923" s="139"/>
      <c r="U923" s="139"/>
      <c r="V923" s="140"/>
      <c r="W923" s="130"/>
      <c r="X923" s="130"/>
      <c r="Y923" s="141"/>
      <c r="Z923" s="130"/>
      <c r="AA923" s="130"/>
      <c r="AB923" s="130"/>
      <c r="AC923" s="142"/>
      <c r="AD923" s="130"/>
      <c r="AE923" s="130"/>
      <c r="AF923" s="130"/>
      <c r="AG923" s="129"/>
      <c r="AH923" s="129"/>
      <c r="AI923" s="129"/>
      <c r="AJ923" s="129"/>
      <c r="AK923" s="130"/>
      <c r="AL923" s="131"/>
      <c r="AM923" s="131"/>
      <c r="AN923" s="131"/>
      <c r="AO923" s="131"/>
      <c r="AP923" s="132"/>
      <c r="AQ923" s="132"/>
      <c r="AR923" s="132"/>
      <c r="AS923" s="132"/>
      <c r="AT923" s="133"/>
      <c r="AU923" s="133"/>
      <c r="AV923" s="133"/>
      <c r="AW923" s="133"/>
      <c r="AX923" s="17">
        <f t="shared" si="3"/>
        <v>0</v>
      </c>
      <c r="AY923" s="134"/>
      <c r="AZ923" s="134"/>
      <c r="BA923" s="134"/>
      <c r="BB923" s="134"/>
      <c r="BC923" s="134"/>
      <c r="BD923" s="129"/>
      <c r="BE923" s="143"/>
    </row>
    <row r="924" ht="15.75" customHeight="1">
      <c r="A924" s="130"/>
      <c r="B924" s="129"/>
      <c r="C924" s="129"/>
      <c r="D924" s="129"/>
      <c r="E924" s="129"/>
      <c r="F924" s="129"/>
      <c r="G924" s="129"/>
      <c r="H924" s="129"/>
      <c r="I924" s="130"/>
      <c r="J924" s="135"/>
      <c r="K924" s="130"/>
      <c r="L924" s="130"/>
      <c r="M924" s="136"/>
      <c r="N924" s="130"/>
      <c r="O924" s="130"/>
      <c r="P924" s="130"/>
      <c r="Q924" s="137"/>
      <c r="R924" s="138"/>
      <c r="S924" s="129"/>
      <c r="T924" s="139"/>
      <c r="U924" s="139"/>
      <c r="V924" s="140"/>
      <c r="W924" s="130"/>
      <c r="X924" s="130"/>
      <c r="Y924" s="141"/>
      <c r="Z924" s="130"/>
      <c r="AA924" s="130"/>
      <c r="AB924" s="130"/>
      <c r="AC924" s="142"/>
      <c r="AD924" s="130"/>
      <c r="AE924" s="130"/>
      <c r="AF924" s="130"/>
      <c r="AG924" s="129"/>
      <c r="AH924" s="129"/>
      <c r="AI924" s="129"/>
      <c r="AJ924" s="129"/>
      <c r="AK924" s="130"/>
      <c r="AL924" s="131"/>
      <c r="AM924" s="131"/>
      <c r="AN924" s="131"/>
      <c r="AO924" s="131"/>
      <c r="AP924" s="132"/>
      <c r="AQ924" s="132"/>
      <c r="AR924" s="132"/>
      <c r="AS924" s="132"/>
      <c r="AT924" s="133"/>
      <c r="AU924" s="133"/>
      <c r="AV924" s="133"/>
      <c r="AW924" s="133"/>
      <c r="AX924" s="17">
        <f t="shared" si="3"/>
        <v>0</v>
      </c>
      <c r="AY924" s="134"/>
      <c r="AZ924" s="134"/>
      <c r="BA924" s="134"/>
      <c r="BB924" s="134"/>
      <c r="BC924" s="134"/>
      <c r="BD924" s="129"/>
      <c r="BE924" s="143"/>
    </row>
    <row r="925" ht="15.75" customHeight="1">
      <c r="A925" s="130"/>
      <c r="B925" s="129"/>
      <c r="C925" s="129"/>
      <c r="D925" s="129"/>
      <c r="E925" s="129"/>
      <c r="F925" s="129"/>
      <c r="G925" s="129"/>
      <c r="H925" s="129"/>
      <c r="I925" s="130"/>
      <c r="J925" s="135"/>
      <c r="K925" s="130"/>
      <c r="L925" s="130"/>
      <c r="M925" s="136"/>
      <c r="N925" s="130"/>
      <c r="O925" s="130"/>
      <c r="P925" s="130"/>
      <c r="Q925" s="137"/>
      <c r="R925" s="138"/>
      <c r="S925" s="129"/>
      <c r="T925" s="139"/>
      <c r="U925" s="139"/>
      <c r="V925" s="140"/>
      <c r="W925" s="130"/>
      <c r="X925" s="130"/>
      <c r="Y925" s="141"/>
      <c r="Z925" s="130"/>
      <c r="AA925" s="130"/>
      <c r="AB925" s="130"/>
      <c r="AC925" s="142"/>
      <c r="AD925" s="130"/>
      <c r="AE925" s="130"/>
      <c r="AF925" s="130"/>
      <c r="AG925" s="129"/>
      <c r="AH925" s="129"/>
      <c r="AI925" s="129"/>
      <c r="AJ925" s="129"/>
      <c r="AK925" s="130"/>
      <c r="AL925" s="131"/>
      <c r="AM925" s="131"/>
      <c r="AN925" s="131"/>
      <c r="AO925" s="131"/>
      <c r="AP925" s="132"/>
      <c r="AQ925" s="132"/>
      <c r="AR925" s="132"/>
      <c r="AS925" s="132"/>
      <c r="AT925" s="133"/>
      <c r="AU925" s="133"/>
      <c r="AV925" s="133"/>
      <c r="AW925" s="133"/>
      <c r="AX925" s="17">
        <f t="shared" si="3"/>
        <v>0</v>
      </c>
      <c r="AY925" s="134"/>
      <c r="AZ925" s="134"/>
      <c r="BA925" s="134"/>
      <c r="BB925" s="134"/>
      <c r="BC925" s="134"/>
      <c r="BD925" s="129"/>
      <c r="BE925" s="143"/>
    </row>
    <row r="926" ht="15.75" customHeight="1">
      <c r="A926" s="130"/>
      <c r="B926" s="129"/>
      <c r="C926" s="129"/>
      <c r="D926" s="129"/>
      <c r="E926" s="129"/>
      <c r="F926" s="129"/>
      <c r="G926" s="129"/>
      <c r="H926" s="129"/>
      <c r="I926" s="130"/>
      <c r="J926" s="135"/>
      <c r="K926" s="130"/>
      <c r="L926" s="130"/>
      <c r="M926" s="136"/>
      <c r="N926" s="130"/>
      <c r="O926" s="130"/>
      <c r="P926" s="130"/>
      <c r="Q926" s="137"/>
      <c r="R926" s="138"/>
      <c r="S926" s="129"/>
      <c r="T926" s="139"/>
      <c r="U926" s="139"/>
      <c r="V926" s="140"/>
      <c r="W926" s="130"/>
      <c r="X926" s="130"/>
      <c r="Y926" s="141"/>
      <c r="Z926" s="130"/>
      <c r="AA926" s="130"/>
      <c r="AB926" s="130"/>
      <c r="AC926" s="142"/>
      <c r="AD926" s="130"/>
      <c r="AE926" s="130"/>
      <c r="AF926" s="130"/>
      <c r="AG926" s="129"/>
      <c r="AH926" s="129"/>
      <c r="AI926" s="129"/>
      <c r="AJ926" s="129"/>
      <c r="AK926" s="130"/>
      <c r="AL926" s="131"/>
      <c r="AM926" s="131"/>
      <c r="AN926" s="131"/>
      <c r="AO926" s="131"/>
      <c r="AP926" s="132"/>
      <c r="AQ926" s="132"/>
      <c r="AR926" s="132"/>
      <c r="AS926" s="132"/>
      <c r="AT926" s="133"/>
      <c r="AU926" s="133"/>
      <c r="AV926" s="133"/>
      <c r="AW926" s="133"/>
      <c r="AX926" s="17">
        <f t="shared" si="3"/>
        <v>0</v>
      </c>
      <c r="AY926" s="134"/>
      <c r="AZ926" s="134"/>
      <c r="BA926" s="134"/>
      <c r="BB926" s="134"/>
      <c r="BC926" s="134"/>
      <c r="BD926" s="129"/>
      <c r="BE926" s="143"/>
    </row>
    <row r="927" ht="15.75" customHeight="1">
      <c r="A927" s="130"/>
      <c r="B927" s="129"/>
      <c r="C927" s="129"/>
      <c r="D927" s="129"/>
      <c r="E927" s="129"/>
      <c r="F927" s="129"/>
      <c r="G927" s="129"/>
      <c r="H927" s="129"/>
      <c r="I927" s="130"/>
      <c r="J927" s="135"/>
      <c r="K927" s="130"/>
      <c r="L927" s="130"/>
      <c r="M927" s="136"/>
      <c r="N927" s="130"/>
      <c r="O927" s="130"/>
      <c r="P927" s="130"/>
      <c r="Q927" s="137"/>
      <c r="R927" s="138"/>
      <c r="S927" s="129"/>
      <c r="T927" s="139"/>
      <c r="U927" s="139"/>
      <c r="V927" s="140"/>
      <c r="W927" s="130"/>
      <c r="X927" s="130"/>
      <c r="Y927" s="141"/>
      <c r="Z927" s="130"/>
      <c r="AA927" s="130"/>
      <c r="AB927" s="130"/>
      <c r="AC927" s="142"/>
      <c r="AD927" s="130"/>
      <c r="AE927" s="130"/>
      <c r="AF927" s="130"/>
      <c r="AG927" s="129"/>
      <c r="AH927" s="129"/>
      <c r="AI927" s="129"/>
      <c r="AJ927" s="129"/>
      <c r="AK927" s="130"/>
      <c r="AL927" s="131"/>
      <c r="AM927" s="131"/>
      <c r="AN927" s="131"/>
      <c r="AO927" s="131"/>
      <c r="AP927" s="132"/>
      <c r="AQ927" s="132"/>
      <c r="AR927" s="132"/>
      <c r="AS927" s="132"/>
      <c r="AT927" s="133"/>
      <c r="AU927" s="133"/>
      <c r="AV927" s="133"/>
      <c r="AW927" s="133"/>
      <c r="AX927" s="17">
        <f t="shared" si="3"/>
        <v>0</v>
      </c>
      <c r="AY927" s="134"/>
      <c r="AZ927" s="134"/>
      <c r="BA927" s="134"/>
      <c r="BB927" s="134"/>
      <c r="BC927" s="134"/>
      <c r="BD927" s="129"/>
      <c r="BE927" s="143"/>
    </row>
    <row r="928" ht="15.75" customHeight="1">
      <c r="A928" s="130"/>
      <c r="B928" s="129"/>
      <c r="C928" s="129"/>
      <c r="D928" s="129"/>
      <c r="E928" s="129"/>
      <c r="F928" s="129"/>
      <c r="G928" s="129"/>
      <c r="H928" s="129"/>
      <c r="I928" s="130"/>
      <c r="J928" s="135"/>
      <c r="K928" s="130"/>
      <c r="L928" s="130"/>
      <c r="M928" s="136"/>
      <c r="N928" s="130"/>
      <c r="O928" s="130"/>
      <c r="P928" s="130"/>
      <c r="Q928" s="137"/>
      <c r="R928" s="138"/>
      <c r="S928" s="129"/>
      <c r="T928" s="139"/>
      <c r="U928" s="139"/>
      <c r="V928" s="140"/>
      <c r="W928" s="130"/>
      <c r="X928" s="130"/>
      <c r="Y928" s="141"/>
      <c r="Z928" s="130"/>
      <c r="AA928" s="130"/>
      <c r="AB928" s="130"/>
      <c r="AC928" s="142"/>
      <c r="AD928" s="130"/>
      <c r="AE928" s="130"/>
      <c r="AF928" s="130"/>
      <c r="AG928" s="129"/>
      <c r="AH928" s="129"/>
      <c r="AI928" s="129"/>
      <c r="AJ928" s="129"/>
      <c r="AK928" s="130"/>
      <c r="AL928" s="131"/>
      <c r="AM928" s="131"/>
      <c r="AN928" s="131"/>
      <c r="AO928" s="131"/>
      <c r="AP928" s="132"/>
      <c r="AQ928" s="132"/>
      <c r="AR928" s="132"/>
      <c r="AS928" s="132"/>
      <c r="AT928" s="133"/>
      <c r="AU928" s="133"/>
      <c r="AV928" s="133"/>
      <c r="AW928" s="133"/>
      <c r="AX928" s="17">
        <f t="shared" si="3"/>
        <v>0</v>
      </c>
      <c r="AY928" s="134"/>
      <c r="AZ928" s="134"/>
      <c r="BA928" s="134"/>
      <c r="BB928" s="134"/>
      <c r="BC928" s="134"/>
      <c r="BD928" s="129"/>
      <c r="BE928" s="143"/>
    </row>
    <row r="929" ht="15.75" customHeight="1">
      <c r="A929" s="130"/>
      <c r="B929" s="129"/>
      <c r="C929" s="129"/>
      <c r="D929" s="129"/>
      <c r="E929" s="129"/>
      <c r="F929" s="129"/>
      <c r="G929" s="129"/>
      <c r="H929" s="129"/>
      <c r="I929" s="130"/>
      <c r="J929" s="135"/>
      <c r="K929" s="130"/>
      <c r="L929" s="130"/>
      <c r="M929" s="136"/>
      <c r="N929" s="130"/>
      <c r="O929" s="130"/>
      <c r="P929" s="130"/>
      <c r="Q929" s="137"/>
      <c r="R929" s="138"/>
      <c r="S929" s="129"/>
      <c r="T929" s="139"/>
      <c r="U929" s="139"/>
      <c r="V929" s="140"/>
      <c r="W929" s="130"/>
      <c r="X929" s="130"/>
      <c r="Y929" s="141"/>
      <c r="Z929" s="130"/>
      <c r="AA929" s="130"/>
      <c r="AB929" s="130"/>
      <c r="AC929" s="142"/>
      <c r="AD929" s="130"/>
      <c r="AE929" s="130"/>
      <c r="AF929" s="130"/>
      <c r="AG929" s="129"/>
      <c r="AH929" s="129"/>
      <c r="AI929" s="129"/>
      <c r="AJ929" s="129"/>
      <c r="AK929" s="130"/>
      <c r="AL929" s="131"/>
      <c r="AM929" s="131"/>
      <c r="AN929" s="131"/>
      <c r="AO929" s="131"/>
      <c r="AP929" s="132"/>
      <c r="AQ929" s="132"/>
      <c r="AR929" s="132"/>
      <c r="AS929" s="132"/>
      <c r="AT929" s="133"/>
      <c r="AU929" s="133"/>
      <c r="AV929" s="133"/>
      <c r="AW929" s="133"/>
      <c r="AX929" s="17">
        <f t="shared" si="3"/>
        <v>0</v>
      </c>
      <c r="AY929" s="134"/>
      <c r="AZ929" s="134"/>
      <c r="BA929" s="134"/>
      <c r="BB929" s="134"/>
      <c r="BC929" s="134"/>
      <c r="BD929" s="129"/>
      <c r="BE929" s="143"/>
    </row>
    <row r="930" ht="15.75" customHeight="1">
      <c r="A930" s="130"/>
      <c r="B930" s="129"/>
      <c r="C930" s="129"/>
      <c r="D930" s="129"/>
      <c r="E930" s="129"/>
      <c r="F930" s="129"/>
      <c r="G930" s="129"/>
      <c r="H930" s="129"/>
      <c r="I930" s="130"/>
      <c r="J930" s="135"/>
      <c r="K930" s="130"/>
      <c r="L930" s="130"/>
      <c r="M930" s="136"/>
      <c r="N930" s="130"/>
      <c r="O930" s="130"/>
      <c r="P930" s="130"/>
      <c r="Q930" s="137"/>
      <c r="R930" s="138"/>
      <c r="S930" s="129"/>
      <c r="T930" s="139"/>
      <c r="U930" s="139"/>
      <c r="V930" s="140"/>
      <c r="W930" s="130"/>
      <c r="X930" s="130"/>
      <c r="Y930" s="141"/>
      <c r="Z930" s="130"/>
      <c r="AA930" s="130"/>
      <c r="AB930" s="130"/>
      <c r="AC930" s="142"/>
      <c r="AD930" s="130"/>
      <c r="AE930" s="130"/>
      <c r="AF930" s="130"/>
      <c r="AG930" s="129"/>
      <c r="AH930" s="129"/>
      <c r="AI930" s="129"/>
      <c r="AJ930" s="129"/>
      <c r="AK930" s="130"/>
      <c r="AL930" s="131"/>
      <c r="AM930" s="131"/>
      <c r="AN930" s="131"/>
      <c r="AO930" s="131"/>
      <c r="AP930" s="132"/>
      <c r="AQ930" s="132"/>
      <c r="AR930" s="132"/>
      <c r="AS930" s="132"/>
      <c r="AT930" s="133"/>
      <c r="AU930" s="133"/>
      <c r="AV930" s="133"/>
      <c r="AW930" s="133"/>
      <c r="AX930" s="17">
        <f t="shared" si="3"/>
        <v>0</v>
      </c>
      <c r="AY930" s="134"/>
      <c r="AZ930" s="134"/>
      <c r="BA930" s="134"/>
      <c r="BB930" s="134"/>
      <c r="BC930" s="134"/>
      <c r="BD930" s="129"/>
      <c r="BE930" s="143"/>
    </row>
    <row r="931" ht="15.75" customHeight="1">
      <c r="A931" s="130"/>
      <c r="B931" s="129"/>
      <c r="C931" s="129"/>
      <c r="D931" s="129"/>
      <c r="E931" s="129"/>
      <c r="F931" s="129"/>
      <c r="G931" s="129"/>
      <c r="H931" s="129"/>
      <c r="I931" s="130"/>
      <c r="J931" s="135"/>
      <c r="K931" s="130"/>
      <c r="L931" s="130"/>
      <c r="M931" s="136"/>
      <c r="N931" s="130"/>
      <c r="O931" s="130"/>
      <c r="P931" s="130"/>
      <c r="Q931" s="137"/>
      <c r="R931" s="138"/>
      <c r="S931" s="129"/>
      <c r="T931" s="139"/>
      <c r="U931" s="139"/>
      <c r="V931" s="140"/>
      <c r="W931" s="130"/>
      <c r="X931" s="130"/>
      <c r="Y931" s="141"/>
      <c r="Z931" s="130"/>
      <c r="AA931" s="130"/>
      <c r="AB931" s="130"/>
      <c r="AC931" s="142"/>
      <c r="AD931" s="130"/>
      <c r="AE931" s="130"/>
      <c r="AF931" s="130"/>
      <c r="AG931" s="129"/>
      <c r="AH931" s="129"/>
      <c r="AI931" s="129"/>
      <c r="AJ931" s="129"/>
      <c r="AK931" s="130"/>
      <c r="AL931" s="131"/>
      <c r="AM931" s="131"/>
      <c r="AN931" s="131"/>
      <c r="AO931" s="131"/>
      <c r="AP931" s="132"/>
      <c r="AQ931" s="132"/>
      <c r="AR931" s="132"/>
      <c r="AS931" s="132"/>
      <c r="AT931" s="133"/>
      <c r="AU931" s="133"/>
      <c r="AV931" s="133"/>
      <c r="AW931" s="133"/>
      <c r="AX931" s="17">
        <f t="shared" si="3"/>
        <v>0</v>
      </c>
      <c r="AY931" s="134"/>
      <c r="AZ931" s="134"/>
      <c r="BA931" s="134"/>
      <c r="BB931" s="134"/>
      <c r="BC931" s="134"/>
      <c r="BD931" s="129"/>
      <c r="BE931" s="143"/>
    </row>
    <row r="932" ht="15.75" customHeight="1">
      <c r="A932" s="130"/>
      <c r="B932" s="129"/>
      <c r="C932" s="129"/>
      <c r="D932" s="129"/>
      <c r="E932" s="129"/>
      <c r="F932" s="129"/>
      <c r="G932" s="129"/>
      <c r="H932" s="129"/>
      <c r="I932" s="130"/>
      <c r="J932" s="135"/>
      <c r="K932" s="130"/>
      <c r="L932" s="130"/>
      <c r="M932" s="136"/>
      <c r="N932" s="130"/>
      <c r="O932" s="130"/>
      <c r="P932" s="130"/>
      <c r="Q932" s="137"/>
      <c r="R932" s="138"/>
      <c r="S932" s="129"/>
      <c r="T932" s="139"/>
      <c r="U932" s="139"/>
      <c r="V932" s="140"/>
      <c r="W932" s="130"/>
      <c r="X932" s="130"/>
      <c r="Y932" s="141"/>
      <c r="Z932" s="130"/>
      <c r="AA932" s="130"/>
      <c r="AB932" s="130"/>
      <c r="AC932" s="142"/>
      <c r="AD932" s="130"/>
      <c r="AE932" s="130"/>
      <c r="AF932" s="130"/>
      <c r="AG932" s="129"/>
      <c r="AH932" s="129"/>
      <c r="AI932" s="129"/>
      <c r="AJ932" s="129"/>
      <c r="AK932" s="130"/>
      <c r="AL932" s="131"/>
      <c r="AM932" s="131"/>
      <c r="AN932" s="131"/>
      <c r="AO932" s="131"/>
      <c r="AP932" s="132"/>
      <c r="AQ932" s="132"/>
      <c r="AR932" s="132"/>
      <c r="AS932" s="132"/>
      <c r="AT932" s="133"/>
      <c r="AU932" s="133"/>
      <c r="AV932" s="133"/>
      <c r="AW932" s="133"/>
      <c r="AX932" s="17">
        <f t="shared" si="3"/>
        <v>0</v>
      </c>
      <c r="AY932" s="134"/>
      <c r="AZ932" s="134"/>
      <c r="BA932" s="134"/>
      <c r="BB932" s="134"/>
      <c r="BC932" s="134"/>
      <c r="BD932" s="129"/>
      <c r="BE932" s="143"/>
    </row>
    <row r="933" ht="15.75" customHeight="1">
      <c r="A933" s="130"/>
      <c r="B933" s="129"/>
      <c r="C933" s="129"/>
      <c r="D933" s="129"/>
      <c r="E933" s="129"/>
      <c r="F933" s="129"/>
      <c r="G933" s="129"/>
      <c r="H933" s="129"/>
      <c r="I933" s="130"/>
      <c r="J933" s="135"/>
      <c r="K933" s="130"/>
      <c r="L933" s="130"/>
      <c r="M933" s="136"/>
      <c r="N933" s="130"/>
      <c r="O933" s="130"/>
      <c r="P933" s="130"/>
      <c r="Q933" s="137"/>
      <c r="R933" s="138"/>
      <c r="S933" s="129"/>
      <c r="T933" s="139"/>
      <c r="U933" s="139"/>
      <c r="V933" s="140"/>
      <c r="W933" s="130"/>
      <c r="X933" s="130"/>
      <c r="Y933" s="141"/>
      <c r="Z933" s="130"/>
      <c r="AA933" s="130"/>
      <c r="AB933" s="130"/>
      <c r="AC933" s="142"/>
      <c r="AD933" s="130"/>
      <c r="AE933" s="130"/>
      <c r="AF933" s="130"/>
      <c r="AG933" s="129"/>
      <c r="AH933" s="129"/>
      <c r="AI933" s="129"/>
      <c r="AJ933" s="129"/>
      <c r="AK933" s="130"/>
      <c r="AL933" s="131"/>
      <c r="AM933" s="131"/>
      <c r="AN933" s="131"/>
      <c r="AO933" s="131"/>
      <c r="AP933" s="132"/>
      <c r="AQ933" s="132"/>
      <c r="AR933" s="132"/>
      <c r="AS933" s="132"/>
      <c r="AT933" s="133"/>
      <c r="AU933" s="133"/>
      <c r="AV933" s="133"/>
      <c r="AW933" s="133"/>
      <c r="AX933" s="17">
        <f t="shared" si="3"/>
        <v>0</v>
      </c>
      <c r="AY933" s="134"/>
      <c r="AZ933" s="134"/>
      <c r="BA933" s="134"/>
      <c r="BB933" s="134"/>
      <c r="BC933" s="134"/>
      <c r="BD933" s="129"/>
      <c r="BE933" s="143"/>
    </row>
    <row r="934" ht="15.75" customHeight="1">
      <c r="A934" s="130"/>
      <c r="B934" s="129"/>
      <c r="C934" s="129"/>
      <c r="D934" s="129"/>
      <c r="E934" s="129"/>
      <c r="F934" s="129"/>
      <c r="G934" s="129"/>
      <c r="H934" s="129"/>
      <c r="I934" s="130"/>
      <c r="J934" s="135"/>
      <c r="K934" s="130"/>
      <c r="L934" s="130"/>
      <c r="M934" s="136"/>
      <c r="N934" s="130"/>
      <c r="O934" s="130"/>
      <c r="P934" s="130"/>
      <c r="Q934" s="137"/>
      <c r="R934" s="138"/>
      <c r="S934" s="129"/>
      <c r="T934" s="139"/>
      <c r="U934" s="139"/>
      <c r="V934" s="140"/>
      <c r="W934" s="130"/>
      <c r="X934" s="130"/>
      <c r="Y934" s="141"/>
      <c r="Z934" s="130"/>
      <c r="AA934" s="130"/>
      <c r="AB934" s="130"/>
      <c r="AC934" s="142"/>
      <c r="AD934" s="130"/>
      <c r="AE934" s="130"/>
      <c r="AF934" s="130"/>
      <c r="AG934" s="129"/>
      <c r="AH934" s="129"/>
      <c r="AI934" s="129"/>
      <c r="AJ934" s="129"/>
      <c r="AK934" s="130"/>
      <c r="AL934" s="131"/>
      <c r="AM934" s="131"/>
      <c r="AN934" s="131"/>
      <c r="AO934" s="131"/>
      <c r="AP934" s="132"/>
      <c r="AQ934" s="132"/>
      <c r="AR934" s="132"/>
      <c r="AS934" s="132"/>
      <c r="AT934" s="133"/>
      <c r="AU934" s="133"/>
      <c r="AV934" s="133"/>
      <c r="AW934" s="133"/>
      <c r="AX934" s="17">
        <f t="shared" si="3"/>
        <v>0</v>
      </c>
      <c r="AY934" s="134"/>
      <c r="AZ934" s="134"/>
      <c r="BA934" s="134"/>
      <c r="BB934" s="134"/>
      <c r="BC934" s="134"/>
      <c r="BD934" s="129"/>
      <c r="BE934" s="143"/>
    </row>
    <row r="935" ht="15.75" customHeight="1">
      <c r="A935" s="130"/>
      <c r="B935" s="129"/>
      <c r="C935" s="129"/>
      <c r="D935" s="129"/>
      <c r="E935" s="129"/>
      <c r="F935" s="129"/>
      <c r="G935" s="129"/>
      <c r="H935" s="129"/>
      <c r="I935" s="130"/>
      <c r="J935" s="135"/>
      <c r="K935" s="130"/>
      <c r="L935" s="130"/>
      <c r="M935" s="136"/>
      <c r="N935" s="130"/>
      <c r="O935" s="130"/>
      <c r="P935" s="130"/>
      <c r="Q935" s="137"/>
      <c r="R935" s="138"/>
      <c r="S935" s="129"/>
      <c r="T935" s="139"/>
      <c r="U935" s="139"/>
      <c r="V935" s="140"/>
      <c r="W935" s="130"/>
      <c r="X935" s="130"/>
      <c r="Y935" s="141"/>
      <c r="Z935" s="130"/>
      <c r="AA935" s="130"/>
      <c r="AB935" s="130"/>
      <c r="AC935" s="142"/>
      <c r="AD935" s="130"/>
      <c r="AE935" s="130"/>
      <c r="AF935" s="130"/>
      <c r="AG935" s="129"/>
      <c r="AH935" s="129"/>
      <c r="AI935" s="129"/>
      <c r="AJ935" s="129"/>
      <c r="AK935" s="130"/>
      <c r="AL935" s="131"/>
      <c r="AM935" s="131"/>
      <c r="AN935" s="131"/>
      <c r="AO935" s="131"/>
      <c r="AP935" s="132"/>
      <c r="AQ935" s="132"/>
      <c r="AR935" s="132"/>
      <c r="AS935" s="132"/>
      <c r="AT935" s="133"/>
      <c r="AU935" s="133"/>
      <c r="AV935" s="133"/>
      <c r="AW935" s="133"/>
      <c r="AX935" s="17">
        <f t="shared" si="3"/>
        <v>0</v>
      </c>
      <c r="AY935" s="134"/>
      <c r="AZ935" s="134"/>
      <c r="BA935" s="134"/>
      <c r="BB935" s="134"/>
      <c r="BC935" s="134"/>
      <c r="BD935" s="129"/>
      <c r="BE935" s="143"/>
    </row>
    <row r="936" ht="15.75" customHeight="1">
      <c r="A936" s="130"/>
      <c r="B936" s="129"/>
      <c r="C936" s="129"/>
      <c r="D936" s="129"/>
      <c r="E936" s="129"/>
      <c r="F936" s="129"/>
      <c r="G936" s="129"/>
      <c r="H936" s="129"/>
      <c r="I936" s="130"/>
      <c r="J936" s="135"/>
      <c r="K936" s="130"/>
      <c r="L936" s="130"/>
      <c r="M936" s="136"/>
      <c r="N936" s="130"/>
      <c r="O936" s="130"/>
      <c r="P936" s="130"/>
      <c r="Q936" s="137"/>
      <c r="R936" s="138"/>
      <c r="S936" s="129"/>
      <c r="T936" s="139"/>
      <c r="U936" s="139"/>
      <c r="V936" s="140"/>
      <c r="W936" s="130"/>
      <c r="X936" s="130"/>
      <c r="Y936" s="141"/>
      <c r="Z936" s="130"/>
      <c r="AA936" s="130"/>
      <c r="AB936" s="130"/>
      <c r="AC936" s="142"/>
      <c r="AD936" s="130"/>
      <c r="AE936" s="130"/>
      <c r="AF936" s="130"/>
      <c r="AG936" s="129"/>
      <c r="AH936" s="129"/>
      <c r="AI936" s="129"/>
      <c r="AJ936" s="129"/>
      <c r="AK936" s="130"/>
      <c r="AL936" s="131"/>
      <c r="AM936" s="131"/>
      <c r="AN936" s="131"/>
      <c r="AO936" s="131"/>
      <c r="AP936" s="132"/>
      <c r="AQ936" s="132"/>
      <c r="AR936" s="132"/>
      <c r="AS936" s="132"/>
      <c r="AT936" s="133"/>
      <c r="AU936" s="133"/>
      <c r="AV936" s="133"/>
      <c r="AW936" s="133"/>
      <c r="AX936" s="17">
        <f t="shared" si="3"/>
        <v>0</v>
      </c>
      <c r="AY936" s="134"/>
      <c r="AZ936" s="134"/>
      <c r="BA936" s="134"/>
      <c r="BB936" s="134"/>
      <c r="BC936" s="134"/>
      <c r="BD936" s="129"/>
      <c r="BE936" s="143"/>
    </row>
    <row r="937" ht="15.75" customHeight="1">
      <c r="A937" s="130"/>
      <c r="B937" s="129"/>
      <c r="C937" s="129"/>
      <c r="D937" s="129"/>
      <c r="E937" s="129"/>
      <c r="F937" s="129"/>
      <c r="G937" s="129"/>
      <c r="H937" s="129"/>
      <c r="I937" s="130"/>
      <c r="J937" s="135"/>
      <c r="K937" s="130"/>
      <c r="L937" s="130"/>
      <c r="M937" s="136"/>
      <c r="N937" s="130"/>
      <c r="O937" s="130"/>
      <c r="P937" s="130"/>
      <c r="Q937" s="137"/>
      <c r="R937" s="138"/>
      <c r="S937" s="129"/>
      <c r="T937" s="139"/>
      <c r="U937" s="139"/>
      <c r="V937" s="140"/>
      <c r="W937" s="130"/>
      <c r="X937" s="130"/>
      <c r="Y937" s="141"/>
      <c r="Z937" s="130"/>
      <c r="AA937" s="130"/>
      <c r="AB937" s="130"/>
      <c r="AC937" s="142"/>
      <c r="AD937" s="130"/>
      <c r="AE937" s="130"/>
      <c r="AF937" s="130"/>
      <c r="AG937" s="129"/>
      <c r="AH937" s="129"/>
      <c r="AI937" s="129"/>
      <c r="AJ937" s="129"/>
      <c r="AK937" s="130"/>
      <c r="AL937" s="131"/>
      <c r="AM937" s="131"/>
      <c r="AN937" s="131"/>
      <c r="AO937" s="131"/>
      <c r="AP937" s="132"/>
      <c r="AQ937" s="132"/>
      <c r="AR937" s="132"/>
      <c r="AS937" s="132"/>
      <c r="AT937" s="133"/>
      <c r="AU937" s="133"/>
      <c r="AV937" s="133"/>
      <c r="AW937" s="133"/>
      <c r="AX937" s="17">
        <f t="shared" si="3"/>
        <v>0</v>
      </c>
      <c r="AY937" s="134"/>
      <c r="AZ937" s="134"/>
      <c r="BA937" s="134"/>
      <c r="BB937" s="134"/>
      <c r="BC937" s="134"/>
      <c r="BD937" s="129"/>
      <c r="BE937" s="143"/>
    </row>
    <row r="938" ht="15.75" customHeight="1">
      <c r="A938" s="130"/>
      <c r="B938" s="129"/>
      <c r="C938" s="129"/>
      <c r="D938" s="129"/>
      <c r="E938" s="129"/>
      <c r="F938" s="129"/>
      <c r="G938" s="129"/>
      <c r="H938" s="129"/>
      <c r="I938" s="130"/>
      <c r="J938" s="135"/>
      <c r="K938" s="130"/>
      <c r="L938" s="130"/>
      <c r="M938" s="136"/>
      <c r="N938" s="130"/>
      <c r="O938" s="130"/>
      <c r="P938" s="130"/>
      <c r="Q938" s="137"/>
      <c r="R938" s="138"/>
      <c r="S938" s="129"/>
      <c r="T938" s="139"/>
      <c r="U938" s="139"/>
      <c r="V938" s="140"/>
      <c r="W938" s="130"/>
      <c r="X938" s="130"/>
      <c r="Y938" s="141"/>
      <c r="Z938" s="130"/>
      <c r="AA938" s="130"/>
      <c r="AB938" s="130"/>
      <c r="AC938" s="142"/>
      <c r="AD938" s="130"/>
      <c r="AE938" s="130"/>
      <c r="AF938" s="130"/>
      <c r="AG938" s="129"/>
      <c r="AH938" s="129"/>
      <c r="AI938" s="129"/>
      <c r="AJ938" s="129"/>
      <c r="AK938" s="130"/>
      <c r="AL938" s="131"/>
      <c r="AM938" s="131"/>
      <c r="AN938" s="131"/>
      <c r="AO938" s="131"/>
      <c r="AP938" s="132"/>
      <c r="AQ938" s="132"/>
      <c r="AR938" s="132"/>
      <c r="AS938" s="132"/>
      <c r="AT938" s="133"/>
      <c r="AU938" s="133"/>
      <c r="AV938" s="133"/>
      <c r="AW938" s="133"/>
      <c r="AX938" s="17">
        <f t="shared" si="3"/>
        <v>0</v>
      </c>
      <c r="AY938" s="134"/>
      <c r="AZ938" s="134"/>
      <c r="BA938" s="134"/>
      <c r="BB938" s="134"/>
      <c r="BC938" s="134"/>
      <c r="BD938" s="129"/>
      <c r="BE938" s="143"/>
    </row>
    <row r="939" ht="15.75" customHeight="1">
      <c r="A939" s="130"/>
      <c r="B939" s="129"/>
      <c r="C939" s="129"/>
      <c r="D939" s="129"/>
      <c r="E939" s="129"/>
      <c r="F939" s="129"/>
      <c r="G939" s="129"/>
      <c r="H939" s="129"/>
      <c r="I939" s="130"/>
      <c r="J939" s="135"/>
      <c r="K939" s="130"/>
      <c r="L939" s="130"/>
      <c r="M939" s="136"/>
      <c r="N939" s="130"/>
      <c r="O939" s="130"/>
      <c r="P939" s="130"/>
      <c r="Q939" s="137"/>
      <c r="R939" s="138"/>
      <c r="S939" s="129"/>
      <c r="T939" s="139"/>
      <c r="U939" s="139"/>
      <c r="V939" s="140"/>
      <c r="W939" s="130"/>
      <c r="X939" s="130"/>
      <c r="Y939" s="141"/>
      <c r="Z939" s="130"/>
      <c r="AA939" s="130"/>
      <c r="AB939" s="130"/>
      <c r="AC939" s="142"/>
      <c r="AD939" s="130"/>
      <c r="AE939" s="130"/>
      <c r="AF939" s="130"/>
      <c r="AG939" s="129"/>
      <c r="AH939" s="129"/>
      <c r="AI939" s="129"/>
      <c r="AJ939" s="129"/>
      <c r="AK939" s="130"/>
      <c r="AL939" s="131"/>
      <c r="AM939" s="131"/>
      <c r="AN939" s="131"/>
      <c r="AO939" s="131"/>
      <c r="AP939" s="132"/>
      <c r="AQ939" s="132"/>
      <c r="AR939" s="132"/>
      <c r="AS939" s="132"/>
      <c r="AT939" s="133"/>
      <c r="AU939" s="133"/>
      <c r="AV939" s="133"/>
      <c r="AW939" s="133"/>
      <c r="AX939" s="17">
        <f t="shared" si="3"/>
        <v>0</v>
      </c>
      <c r="AY939" s="134"/>
      <c r="AZ939" s="134"/>
      <c r="BA939" s="134"/>
      <c r="BB939" s="134"/>
      <c r="BC939" s="134"/>
      <c r="BD939" s="129"/>
      <c r="BE939" s="143"/>
    </row>
    <row r="940" ht="15.75" customHeight="1">
      <c r="A940" s="130"/>
      <c r="B940" s="129"/>
      <c r="C940" s="129"/>
      <c r="D940" s="129"/>
      <c r="E940" s="129"/>
      <c r="F940" s="129"/>
      <c r="G940" s="129"/>
      <c r="H940" s="129"/>
      <c r="I940" s="130"/>
      <c r="J940" s="135"/>
      <c r="K940" s="130"/>
      <c r="L940" s="130"/>
      <c r="M940" s="136"/>
      <c r="N940" s="130"/>
      <c r="O940" s="130"/>
      <c r="P940" s="130"/>
      <c r="Q940" s="137"/>
      <c r="R940" s="138"/>
      <c r="S940" s="129"/>
      <c r="T940" s="139"/>
      <c r="U940" s="139"/>
      <c r="V940" s="140"/>
      <c r="W940" s="130"/>
      <c r="X940" s="130"/>
      <c r="Y940" s="141"/>
      <c r="Z940" s="130"/>
      <c r="AA940" s="130"/>
      <c r="AB940" s="130"/>
      <c r="AC940" s="142"/>
      <c r="AD940" s="130"/>
      <c r="AE940" s="130"/>
      <c r="AF940" s="130"/>
      <c r="AG940" s="129"/>
      <c r="AH940" s="129"/>
      <c r="AI940" s="129"/>
      <c r="AJ940" s="129"/>
      <c r="AK940" s="130"/>
      <c r="AL940" s="131"/>
      <c r="AM940" s="131"/>
      <c r="AN940" s="131"/>
      <c r="AO940" s="131"/>
      <c r="AP940" s="132"/>
      <c r="AQ940" s="132"/>
      <c r="AR940" s="132"/>
      <c r="AS940" s="132"/>
      <c r="AT940" s="133"/>
      <c r="AU940" s="133"/>
      <c r="AV940" s="133"/>
      <c r="AW940" s="133"/>
      <c r="AX940" s="17">
        <f t="shared" si="3"/>
        <v>0</v>
      </c>
      <c r="AY940" s="134"/>
      <c r="AZ940" s="134"/>
      <c r="BA940" s="134"/>
      <c r="BB940" s="134"/>
      <c r="BC940" s="134"/>
      <c r="BD940" s="129"/>
      <c r="BE940" s="143"/>
    </row>
    <row r="941" ht="15.75" customHeight="1">
      <c r="A941" s="130"/>
      <c r="B941" s="129"/>
      <c r="C941" s="129"/>
      <c r="D941" s="129"/>
      <c r="E941" s="129"/>
      <c r="F941" s="129"/>
      <c r="G941" s="129"/>
      <c r="H941" s="129"/>
      <c r="I941" s="130"/>
      <c r="J941" s="135"/>
      <c r="K941" s="130"/>
      <c r="L941" s="130"/>
      <c r="M941" s="136"/>
      <c r="N941" s="130"/>
      <c r="O941" s="130"/>
      <c r="P941" s="130"/>
      <c r="Q941" s="137"/>
      <c r="R941" s="138"/>
      <c r="S941" s="129"/>
      <c r="T941" s="139"/>
      <c r="U941" s="139"/>
      <c r="V941" s="140"/>
      <c r="W941" s="130"/>
      <c r="X941" s="130"/>
      <c r="Y941" s="141"/>
      <c r="Z941" s="130"/>
      <c r="AA941" s="130"/>
      <c r="AB941" s="130"/>
      <c r="AC941" s="142"/>
      <c r="AD941" s="130"/>
      <c r="AE941" s="130"/>
      <c r="AF941" s="130"/>
      <c r="AG941" s="129"/>
      <c r="AH941" s="129"/>
      <c r="AI941" s="129"/>
      <c r="AJ941" s="129"/>
      <c r="AK941" s="130"/>
      <c r="AL941" s="131"/>
      <c r="AM941" s="131"/>
      <c r="AN941" s="131"/>
      <c r="AO941" s="131"/>
      <c r="AP941" s="132"/>
      <c r="AQ941" s="132"/>
      <c r="AR941" s="132"/>
      <c r="AS941" s="132"/>
      <c r="AT941" s="133"/>
      <c r="AU941" s="133"/>
      <c r="AV941" s="133"/>
      <c r="AW941" s="133"/>
      <c r="AX941" s="17">
        <f t="shared" si="3"/>
        <v>0</v>
      </c>
      <c r="AY941" s="134"/>
      <c r="AZ941" s="134"/>
      <c r="BA941" s="134"/>
      <c r="BB941" s="134"/>
      <c r="BC941" s="134"/>
      <c r="BD941" s="129"/>
      <c r="BE941" s="143"/>
    </row>
    <row r="942" ht="15.75" customHeight="1">
      <c r="A942" s="130"/>
      <c r="B942" s="129"/>
      <c r="C942" s="129"/>
      <c r="D942" s="129"/>
      <c r="E942" s="129"/>
      <c r="F942" s="129"/>
      <c r="G942" s="129"/>
      <c r="H942" s="129"/>
      <c r="I942" s="130"/>
      <c r="J942" s="135"/>
      <c r="K942" s="130"/>
      <c r="L942" s="130"/>
      <c r="M942" s="136"/>
      <c r="N942" s="130"/>
      <c r="O942" s="130"/>
      <c r="P942" s="130"/>
      <c r="Q942" s="137"/>
      <c r="R942" s="138"/>
      <c r="S942" s="129"/>
      <c r="T942" s="139"/>
      <c r="U942" s="139"/>
      <c r="V942" s="140"/>
      <c r="W942" s="130"/>
      <c r="X942" s="130"/>
      <c r="Y942" s="141"/>
      <c r="Z942" s="130"/>
      <c r="AA942" s="130"/>
      <c r="AB942" s="130"/>
      <c r="AC942" s="142"/>
      <c r="AD942" s="130"/>
      <c r="AE942" s="130"/>
      <c r="AF942" s="130"/>
      <c r="AG942" s="129"/>
      <c r="AH942" s="129"/>
      <c r="AI942" s="129"/>
      <c r="AJ942" s="129"/>
      <c r="AK942" s="130"/>
      <c r="AL942" s="131"/>
      <c r="AM942" s="131"/>
      <c r="AN942" s="131"/>
      <c r="AO942" s="131"/>
      <c r="AP942" s="132"/>
      <c r="AQ942" s="132"/>
      <c r="AR942" s="132"/>
      <c r="AS942" s="132"/>
      <c r="AT942" s="133"/>
      <c r="AU942" s="133"/>
      <c r="AV942" s="133"/>
      <c r="AW942" s="133"/>
      <c r="AX942" s="17">
        <f t="shared" si="3"/>
        <v>0</v>
      </c>
      <c r="AY942" s="134"/>
      <c r="AZ942" s="134"/>
      <c r="BA942" s="134"/>
      <c r="BB942" s="134"/>
      <c r="BC942" s="134"/>
      <c r="BD942" s="129"/>
      <c r="BE942" s="143"/>
    </row>
    <row r="943" ht="15.75" customHeight="1">
      <c r="A943" s="130"/>
      <c r="B943" s="129"/>
      <c r="C943" s="129"/>
      <c r="D943" s="129"/>
      <c r="E943" s="129"/>
      <c r="F943" s="129"/>
      <c r="G943" s="129"/>
      <c r="H943" s="129"/>
      <c r="I943" s="130"/>
      <c r="J943" s="135"/>
      <c r="K943" s="130"/>
      <c r="L943" s="130"/>
      <c r="M943" s="136"/>
      <c r="N943" s="130"/>
      <c r="O943" s="130"/>
      <c r="P943" s="130"/>
      <c r="Q943" s="137"/>
      <c r="R943" s="138"/>
      <c r="S943" s="129"/>
      <c r="T943" s="139"/>
      <c r="U943" s="139"/>
      <c r="V943" s="140"/>
      <c r="W943" s="130"/>
      <c r="X943" s="130"/>
      <c r="Y943" s="141"/>
      <c r="Z943" s="130"/>
      <c r="AA943" s="130"/>
      <c r="AB943" s="130"/>
      <c r="AC943" s="142"/>
      <c r="AD943" s="130"/>
      <c r="AE943" s="130"/>
      <c r="AF943" s="130"/>
      <c r="AG943" s="129"/>
      <c r="AH943" s="129"/>
      <c r="AI943" s="129"/>
      <c r="AJ943" s="129"/>
      <c r="AK943" s="130"/>
      <c r="AL943" s="131"/>
      <c r="AM943" s="131"/>
      <c r="AN943" s="131"/>
      <c r="AO943" s="131"/>
      <c r="AP943" s="132"/>
      <c r="AQ943" s="132"/>
      <c r="AR943" s="132"/>
      <c r="AS943" s="132"/>
      <c r="AT943" s="133"/>
      <c r="AU943" s="133"/>
      <c r="AV943" s="133"/>
      <c r="AW943" s="133"/>
      <c r="AX943" s="17">
        <f t="shared" si="3"/>
        <v>0</v>
      </c>
      <c r="AY943" s="134"/>
      <c r="AZ943" s="134"/>
      <c r="BA943" s="134"/>
      <c r="BB943" s="134"/>
      <c r="BC943" s="134"/>
      <c r="BD943" s="129"/>
      <c r="BE943" s="143"/>
    </row>
    <row r="944" ht="15.75" customHeight="1">
      <c r="A944" s="130"/>
      <c r="B944" s="129"/>
      <c r="C944" s="129"/>
      <c r="D944" s="129"/>
      <c r="E944" s="129"/>
      <c r="F944" s="129"/>
      <c r="G944" s="129"/>
      <c r="H944" s="129"/>
      <c r="I944" s="130"/>
      <c r="J944" s="135"/>
      <c r="K944" s="130"/>
      <c r="L944" s="130"/>
      <c r="M944" s="136"/>
      <c r="N944" s="130"/>
      <c r="O944" s="130"/>
      <c r="P944" s="130"/>
      <c r="Q944" s="137"/>
      <c r="R944" s="138"/>
      <c r="S944" s="129"/>
      <c r="T944" s="139"/>
      <c r="U944" s="139"/>
      <c r="V944" s="140"/>
      <c r="W944" s="130"/>
      <c r="X944" s="130"/>
      <c r="Y944" s="141"/>
      <c r="Z944" s="130"/>
      <c r="AA944" s="130"/>
      <c r="AB944" s="130"/>
      <c r="AC944" s="142"/>
      <c r="AD944" s="130"/>
      <c r="AE944" s="130"/>
      <c r="AF944" s="130"/>
      <c r="AG944" s="129"/>
      <c r="AH944" s="129"/>
      <c r="AI944" s="129"/>
      <c r="AJ944" s="129"/>
      <c r="AK944" s="130"/>
      <c r="AL944" s="131"/>
      <c r="AM944" s="131"/>
      <c r="AN944" s="131"/>
      <c r="AO944" s="131"/>
      <c r="AP944" s="132"/>
      <c r="AQ944" s="132"/>
      <c r="AR944" s="132"/>
      <c r="AS944" s="132"/>
      <c r="AT944" s="133"/>
      <c r="AU944" s="133"/>
      <c r="AV944" s="133"/>
      <c r="AW944" s="133"/>
      <c r="AX944" s="17">
        <f t="shared" si="3"/>
        <v>0</v>
      </c>
      <c r="AY944" s="134"/>
      <c r="AZ944" s="134"/>
      <c r="BA944" s="134"/>
      <c r="BB944" s="134"/>
      <c r="BC944" s="134"/>
      <c r="BD944" s="129"/>
      <c r="BE944" s="143"/>
    </row>
    <row r="945" ht="15.75" customHeight="1">
      <c r="A945" s="130"/>
      <c r="B945" s="129"/>
      <c r="C945" s="129"/>
      <c r="D945" s="129"/>
      <c r="E945" s="129"/>
      <c r="F945" s="129"/>
      <c r="G945" s="129"/>
      <c r="H945" s="129"/>
      <c r="I945" s="130"/>
      <c r="J945" s="135"/>
      <c r="K945" s="130"/>
      <c r="L945" s="130"/>
      <c r="M945" s="136"/>
      <c r="N945" s="130"/>
      <c r="O945" s="130"/>
      <c r="P945" s="130"/>
      <c r="Q945" s="137"/>
      <c r="R945" s="138"/>
      <c r="S945" s="129"/>
      <c r="T945" s="139"/>
      <c r="U945" s="139"/>
      <c r="V945" s="140"/>
      <c r="W945" s="130"/>
      <c r="X945" s="130"/>
      <c r="Y945" s="141"/>
      <c r="Z945" s="130"/>
      <c r="AA945" s="130"/>
      <c r="AB945" s="130"/>
      <c r="AC945" s="142"/>
      <c r="AD945" s="130"/>
      <c r="AE945" s="130"/>
      <c r="AF945" s="130"/>
      <c r="AG945" s="129"/>
      <c r="AH945" s="129"/>
      <c r="AI945" s="129"/>
      <c r="AJ945" s="129"/>
      <c r="AK945" s="130"/>
      <c r="AL945" s="131"/>
      <c r="AM945" s="131"/>
      <c r="AN945" s="131"/>
      <c r="AO945" s="131"/>
      <c r="AP945" s="132"/>
      <c r="AQ945" s="132"/>
      <c r="AR945" s="132"/>
      <c r="AS945" s="132"/>
      <c r="AT945" s="133"/>
      <c r="AU945" s="133"/>
      <c r="AV945" s="133"/>
      <c r="AW945" s="133"/>
      <c r="AX945" s="17">
        <f t="shared" si="3"/>
        <v>0</v>
      </c>
      <c r="AY945" s="134"/>
      <c r="AZ945" s="134"/>
      <c r="BA945" s="134"/>
      <c r="BB945" s="134"/>
      <c r="BC945" s="134"/>
      <c r="BD945" s="129"/>
      <c r="BE945" s="143"/>
    </row>
    <row r="946" ht="15.75" customHeight="1">
      <c r="A946" s="130"/>
      <c r="B946" s="129"/>
      <c r="C946" s="129"/>
      <c r="D946" s="129"/>
      <c r="E946" s="129"/>
      <c r="F946" s="129"/>
      <c r="G946" s="129"/>
      <c r="H946" s="129"/>
      <c r="I946" s="130"/>
      <c r="J946" s="135"/>
      <c r="K946" s="130"/>
      <c r="L946" s="130"/>
      <c r="M946" s="136"/>
      <c r="N946" s="130"/>
      <c r="O946" s="130"/>
      <c r="P946" s="130"/>
      <c r="Q946" s="137"/>
      <c r="R946" s="138"/>
      <c r="S946" s="129"/>
      <c r="T946" s="139"/>
      <c r="U946" s="139"/>
      <c r="V946" s="140"/>
      <c r="W946" s="130"/>
      <c r="X946" s="130"/>
      <c r="Y946" s="141"/>
      <c r="Z946" s="130"/>
      <c r="AA946" s="130"/>
      <c r="AB946" s="130"/>
      <c r="AC946" s="142"/>
      <c r="AD946" s="130"/>
      <c r="AE946" s="130"/>
      <c r="AF946" s="130"/>
      <c r="AG946" s="129"/>
      <c r="AH946" s="129"/>
      <c r="AI946" s="129"/>
      <c r="AJ946" s="129"/>
      <c r="AK946" s="130"/>
      <c r="AL946" s="131"/>
      <c r="AM946" s="131"/>
      <c r="AN946" s="131"/>
      <c r="AO946" s="131"/>
      <c r="AP946" s="132"/>
      <c r="AQ946" s="132"/>
      <c r="AR946" s="132"/>
      <c r="AS946" s="132"/>
      <c r="AT946" s="133"/>
      <c r="AU946" s="133"/>
      <c r="AV946" s="133"/>
      <c r="AW946" s="133"/>
      <c r="AX946" s="17">
        <f t="shared" si="3"/>
        <v>0</v>
      </c>
      <c r="AY946" s="134"/>
      <c r="AZ946" s="134"/>
      <c r="BA946" s="134"/>
      <c r="BB946" s="134"/>
      <c r="BC946" s="134"/>
      <c r="BD946" s="129"/>
      <c r="BE946" s="143"/>
    </row>
    <row r="947" ht="15.75" customHeight="1">
      <c r="A947" s="130"/>
      <c r="B947" s="129"/>
      <c r="C947" s="129"/>
      <c r="D947" s="129"/>
      <c r="E947" s="129"/>
      <c r="F947" s="129"/>
      <c r="G947" s="129"/>
      <c r="H947" s="129"/>
      <c r="I947" s="130"/>
      <c r="J947" s="135"/>
      <c r="K947" s="130"/>
      <c r="L947" s="130"/>
      <c r="M947" s="136"/>
      <c r="N947" s="130"/>
      <c r="O947" s="130"/>
      <c r="P947" s="130"/>
      <c r="Q947" s="137"/>
      <c r="R947" s="138"/>
      <c r="S947" s="129"/>
      <c r="T947" s="139"/>
      <c r="U947" s="139"/>
      <c r="V947" s="140"/>
      <c r="W947" s="130"/>
      <c r="X947" s="130"/>
      <c r="Y947" s="141"/>
      <c r="Z947" s="130"/>
      <c r="AA947" s="130"/>
      <c r="AB947" s="130"/>
      <c r="AC947" s="142"/>
      <c r="AD947" s="130"/>
      <c r="AE947" s="130"/>
      <c r="AF947" s="130"/>
      <c r="AG947" s="129"/>
      <c r="AH947" s="129"/>
      <c r="AI947" s="129"/>
      <c r="AJ947" s="129"/>
      <c r="AK947" s="130"/>
      <c r="AL947" s="131"/>
      <c r="AM947" s="131"/>
      <c r="AN947" s="131"/>
      <c r="AO947" s="131"/>
      <c r="AP947" s="132"/>
      <c r="AQ947" s="132"/>
      <c r="AR947" s="132"/>
      <c r="AS947" s="132"/>
      <c r="AT947" s="133"/>
      <c r="AU947" s="133"/>
      <c r="AV947" s="133"/>
      <c r="AW947" s="133"/>
      <c r="AX947" s="17">
        <f t="shared" si="3"/>
        <v>0</v>
      </c>
      <c r="AY947" s="134"/>
      <c r="AZ947" s="134"/>
      <c r="BA947" s="134"/>
      <c r="BB947" s="134"/>
      <c r="BC947" s="134"/>
      <c r="BD947" s="129"/>
      <c r="BE947" s="143"/>
    </row>
    <row r="948" ht="15.75" customHeight="1">
      <c r="A948" s="130"/>
      <c r="B948" s="129"/>
      <c r="C948" s="129"/>
      <c r="D948" s="129"/>
      <c r="E948" s="129"/>
      <c r="F948" s="129"/>
      <c r="G948" s="129"/>
      <c r="H948" s="129"/>
      <c r="I948" s="130"/>
      <c r="J948" s="135"/>
      <c r="K948" s="130"/>
      <c r="L948" s="130"/>
      <c r="M948" s="136"/>
      <c r="N948" s="130"/>
      <c r="O948" s="130"/>
      <c r="P948" s="130"/>
      <c r="Q948" s="137"/>
      <c r="R948" s="138"/>
      <c r="S948" s="129"/>
      <c r="T948" s="139"/>
      <c r="U948" s="139"/>
      <c r="V948" s="140"/>
      <c r="W948" s="130"/>
      <c r="X948" s="130"/>
      <c r="Y948" s="141"/>
      <c r="Z948" s="130"/>
      <c r="AA948" s="130"/>
      <c r="AB948" s="130"/>
      <c r="AC948" s="142"/>
      <c r="AD948" s="130"/>
      <c r="AE948" s="130"/>
      <c r="AF948" s="130"/>
      <c r="AG948" s="129"/>
      <c r="AH948" s="129"/>
      <c r="AI948" s="129"/>
      <c r="AJ948" s="129"/>
      <c r="AK948" s="130"/>
      <c r="AL948" s="131"/>
      <c r="AM948" s="131"/>
      <c r="AN948" s="131"/>
      <c r="AO948" s="131"/>
      <c r="AP948" s="132"/>
      <c r="AQ948" s="132"/>
      <c r="AR948" s="132"/>
      <c r="AS948" s="132"/>
      <c r="AT948" s="133"/>
      <c r="AU948" s="133"/>
      <c r="AV948" s="133"/>
      <c r="AW948" s="133"/>
      <c r="AX948" s="17">
        <f t="shared" si="3"/>
        <v>0</v>
      </c>
      <c r="AY948" s="134"/>
      <c r="AZ948" s="134"/>
      <c r="BA948" s="134"/>
      <c r="BB948" s="134"/>
      <c r="BC948" s="134"/>
      <c r="BD948" s="129"/>
      <c r="BE948" s="143"/>
    </row>
    <row r="949" ht="15.75" customHeight="1">
      <c r="A949" s="130"/>
      <c r="B949" s="129"/>
      <c r="C949" s="129"/>
      <c r="D949" s="129"/>
      <c r="E949" s="129"/>
      <c r="F949" s="129"/>
      <c r="G949" s="129"/>
      <c r="H949" s="129"/>
      <c r="I949" s="130"/>
      <c r="J949" s="135"/>
      <c r="K949" s="130"/>
      <c r="L949" s="130"/>
      <c r="M949" s="136"/>
      <c r="N949" s="130"/>
      <c r="O949" s="130"/>
      <c r="P949" s="130"/>
      <c r="Q949" s="137"/>
      <c r="R949" s="138"/>
      <c r="S949" s="129"/>
      <c r="T949" s="139"/>
      <c r="U949" s="139"/>
      <c r="V949" s="140"/>
      <c r="W949" s="130"/>
      <c r="X949" s="130"/>
      <c r="Y949" s="141"/>
      <c r="Z949" s="130"/>
      <c r="AA949" s="130"/>
      <c r="AB949" s="130"/>
      <c r="AC949" s="142"/>
      <c r="AD949" s="130"/>
      <c r="AE949" s="130"/>
      <c r="AF949" s="130"/>
      <c r="AG949" s="129"/>
      <c r="AH949" s="129"/>
      <c r="AI949" s="129"/>
      <c r="AJ949" s="129"/>
      <c r="AK949" s="130"/>
      <c r="AL949" s="131"/>
      <c r="AM949" s="131"/>
      <c r="AN949" s="131"/>
      <c r="AO949" s="131"/>
      <c r="AP949" s="132"/>
      <c r="AQ949" s="132"/>
      <c r="AR949" s="132"/>
      <c r="AS949" s="132"/>
      <c r="AT949" s="133"/>
      <c r="AU949" s="133"/>
      <c r="AV949" s="133"/>
      <c r="AW949" s="133"/>
      <c r="AX949" s="17">
        <f t="shared" si="3"/>
        <v>0</v>
      </c>
      <c r="AY949" s="134"/>
      <c r="AZ949" s="134"/>
      <c r="BA949" s="134"/>
      <c r="BB949" s="134"/>
      <c r="BC949" s="134"/>
      <c r="BD949" s="129"/>
      <c r="BE949" s="143"/>
    </row>
    <row r="950" ht="15.75" customHeight="1">
      <c r="A950" s="130"/>
      <c r="B950" s="129"/>
      <c r="C950" s="129"/>
      <c r="D950" s="129"/>
      <c r="E950" s="129"/>
      <c r="F950" s="129"/>
      <c r="G950" s="129"/>
      <c r="H950" s="129"/>
      <c r="I950" s="130"/>
      <c r="J950" s="135"/>
      <c r="K950" s="130"/>
      <c r="L950" s="130"/>
      <c r="M950" s="136"/>
      <c r="N950" s="130"/>
      <c r="O950" s="130"/>
      <c r="P950" s="130"/>
      <c r="Q950" s="137"/>
      <c r="R950" s="138"/>
      <c r="S950" s="129"/>
      <c r="T950" s="139"/>
      <c r="U950" s="139"/>
      <c r="V950" s="140"/>
      <c r="W950" s="130"/>
      <c r="X950" s="130"/>
      <c r="Y950" s="141"/>
      <c r="Z950" s="130"/>
      <c r="AA950" s="130"/>
      <c r="AB950" s="130"/>
      <c r="AC950" s="142"/>
      <c r="AD950" s="130"/>
      <c r="AE950" s="130"/>
      <c r="AF950" s="130"/>
      <c r="AG950" s="129"/>
      <c r="AH950" s="129"/>
      <c r="AI950" s="129"/>
      <c r="AJ950" s="129"/>
      <c r="AK950" s="130"/>
      <c r="AL950" s="131"/>
      <c r="AM950" s="131"/>
      <c r="AN950" s="131"/>
      <c r="AO950" s="131"/>
      <c r="AP950" s="132"/>
      <c r="AQ950" s="132"/>
      <c r="AR950" s="132"/>
      <c r="AS950" s="132"/>
      <c r="AT950" s="133"/>
      <c r="AU950" s="133"/>
      <c r="AV950" s="133"/>
      <c r="AW950" s="133"/>
      <c r="AX950" s="17">
        <f t="shared" si="3"/>
        <v>0</v>
      </c>
      <c r="AY950" s="134"/>
      <c r="AZ950" s="134"/>
      <c r="BA950" s="134"/>
      <c r="BB950" s="134"/>
      <c r="BC950" s="134"/>
      <c r="BD950" s="129"/>
      <c r="BE950" s="143"/>
    </row>
    <row r="951" ht="15.75" customHeight="1">
      <c r="A951" s="130"/>
      <c r="B951" s="129"/>
      <c r="C951" s="129"/>
      <c r="D951" s="129"/>
      <c r="E951" s="129"/>
      <c r="F951" s="129"/>
      <c r="G951" s="129"/>
      <c r="H951" s="129"/>
      <c r="I951" s="130"/>
      <c r="J951" s="135"/>
      <c r="K951" s="130"/>
      <c r="L951" s="130"/>
      <c r="M951" s="136"/>
      <c r="N951" s="130"/>
      <c r="O951" s="130"/>
      <c r="P951" s="130"/>
      <c r="Q951" s="137"/>
      <c r="R951" s="138"/>
      <c r="S951" s="129"/>
      <c r="T951" s="139"/>
      <c r="U951" s="139"/>
      <c r="V951" s="140"/>
      <c r="W951" s="130"/>
      <c r="X951" s="130"/>
      <c r="Y951" s="141"/>
      <c r="Z951" s="130"/>
      <c r="AA951" s="130"/>
      <c r="AB951" s="130"/>
      <c r="AC951" s="142"/>
      <c r="AD951" s="130"/>
      <c r="AE951" s="130"/>
      <c r="AF951" s="130"/>
      <c r="AG951" s="129"/>
      <c r="AH951" s="129"/>
      <c r="AI951" s="129"/>
      <c r="AJ951" s="129"/>
      <c r="AK951" s="130"/>
      <c r="AL951" s="131"/>
      <c r="AM951" s="131"/>
      <c r="AN951" s="131"/>
      <c r="AO951" s="131"/>
      <c r="AP951" s="132"/>
      <c r="AQ951" s="132"/>
      <c r="AR951" s="132"/>
      <c r="AS951" s="132"/>
      <c r="AT951" s="133"/>
      <c r="AU951" s="133"/>
      <c r="AV951" s="133"/>
      <c r="AW951" s="133"/>
      <c r="AX951" s="17">
        <f t="shared" si="3"/>
        <v>0</v>
      </c>
      <c r="AY951" s="134"/>
      <c r="AZ951" s="134"/>
      <c r="BA951" s="134"/>
      <c r="BB951" s="134"/>
      <c r="BC951" s="134"/>
      <c r="BD951" s="129"/>
      <c r="BE951" s="143"/>
    </row>
    <row r="952" ht="15.75" customHeight="1">
      <c r="A952" s="130"/>
      <c r="B952" s="129"/>
      <c r="C952" s="129"/>
      <c r="D952" s="129"/>
      <c r="E952" s="129"/>
      <c r="F952" s="129"/>
      <c r="G952" s="129"/>
      <c r="H952" s="129"/>
      <c r="I952" s="130"/>
      <c r="J952" s="135"/>
      <c r="K952" s="130"/>
      <c r="L952" s="130"/>
      <c r="M952" s="136"/>
      <c r="N952" s="130"/>
      <c r="O952" s="130"/>
      <c r="P952" s="130"/>
      <c r="Q952" s="137"/>
      <c r="R952" s="138"/>
      <c r="S952" s="129"/>
      <c r="T952" s="139"/>
      <c r="U952" s="139"/>
      <c r="V952" s="140"/>
      <c r="W952" s="130"/>
      <c r="X952" s="130"/>
      <c r="Y952" s="141"/>
      <c r="Z952" s="130"/>
      <c r="AA952" s="130"/>
      <c r="AB952" s="130"/>
      <c r="AC952" s="142"/>
      <c r="AD952" s="130"/>
      <c r="AE952" s="130"/>
      <c r="AF952" s="130"/>
      <c r="AG952" s="129"/>
      <c r="AH952" s="129"/>
      <c r="AI952" s="129"/>
      <c r="AJ952" s="129"/>
      <c r="AK952" s="130"/>
      <c r="AL952" s="131"/>
      <c r="AM952" s="131"/>
      <c r="AN952" s="131"/>
      <c r="AO952" s="131"/>
      <c r="AP952" s="132"/>
      <c r="AQ952" s="132"/>
      <c r="AR952" s="132"/>
      <c r="AS952" s="132"/>
      <c r="AT952" s="133"/>
      <c r="AU952" s="133"/>
      <c r="AV952" s="133"/>
      <c r="AW952" s="133"/>
      <c r="AX952" s="17">
        <f t="shared" si="3"/>
        <v>0</v>
      </c>
      <c r="AY952" s="134"/>
      <c r="AZ952" s="134"/>
      <c r="BA952" s="134"/>
      <c r="BB952" s="134"/>
      <c r="BC952" s="134"/>
      <c r="BD952" s="129"/>
      <c r="BE952" s="143"/>
    </row>
    <row r="953" ht="15.75" customHeight="1">
      <c r="A953" s="130"/>
      <c r="B953" s="129"/>
      <c r="C953" s="129"/>
      <c r="D953" s="129"/>
      <c r="E953" s="129"/>
      <c r="F953" s="129"/>
      <c r="G953" s="129"/>
      <c r="H953" s="129"/>
      <c r="I953" s="130"/>
      <c r="J953" s="135"/>
      <c r="K953" s="130"/>
      <c r="L953" s="130"/>
      <c r="M953" s="136"/>
      <c r="N953" s="130"/>
      <c r="O953" s="130"/>
      <c r="P953" s="130"/>
      <c r="Q953" s="137"/>
      <c r="R953" s="138"/>
      <c r="S953" s="129"/>
      <c r="T953" s="139"/>
      <c r="U953" s="139"/>
      <c r="V953" s="140"/>
      <c r="W953" s="130"/>
      <c r="X953" s="130"/>
      <c r="Y953" s="141"/>
      <c r="Z953" s="130"/>
      <c r="AA953" s="130"/>
      <c r="AB953" s="130"/>
      <c r="AC953" s="142"/>
      <c r="AD953" s="130"/>
      <c r="AE953" s="130"/>
      <c r="AF953" s="130"/>
      <c r="AG953" s="129"/>
      <c r="AH953" s="129"/>
      <c r="AI953" s="129"/>
      <c r="AJ953" s="129"/>
      <c r="AK953" s="130"/>
      <c r="AL953" s="131"/>
      <c r="AM953" s="131"/>
      <c r="AN953" s="131"/>
      <c r="AO953" s="131"/>
      <c r="AP953" s="132"/>
      <c r="AQ953" s="132"/>
      <c r="AR953" s="132"/>
      <c r="AS953" s="132"/>
      <c r="AT953" s="133"/>
      <c r="AU953" s="133"/>
      <c r="AV953" s="133"/>
      <c r="AW953" s="133"/>
      <c r="AX953" s="17">
        <f t="shared" si="3"/>
        <v>0</v>
      </c>
      <c r="AY953" s="134"/>
      <c r="AZ953" s="134"/>
      <c r="BA953" s="134"/>
      <c r="BB953" s="134"/>
      <c r="BC953" s="134"/>
      <c r="BD953" s="129"/>
      <c r="BE953" s="143"/>
    </row>
    <row r="954" ht="15.75" customHeight="1">
      <c r="A954" s="130"/>
      <c r="B954" s="129"/>
      <c r="C954" s="129"/>
      <c r="D954" s="129"/>
      <c r="E954" s="129"/>
      <c r="F954" s="129"/>
      <c r="G954" s="129"/>
      <c r="H954" s="129"/>
      <c r="I954" s="130"/>
      <c r="J954" s="135"/>
      <c r="K954" s="130"/>
      <c r="L954" s="130"/>
      <c r="M954" s="136"/>
      <c r="N954" s="130"/>
      <c r="O954" s="130"/>
      <c r="P954" s="130"/>
      <c r="Q954" s="137"/>
      <c r="R954" s="138"/>
      <c r="S954" s="129"/>
      <c r="T954" s="139"/>
      <c r="U954" s="139"/>
      <c r="V954" s="140"/>
      <c r="W954" s="130"/>
      <c r="X954" s="130"/>
      <c r="Y954" s="141"/>
      <c r="Z954" s="130"/>
      <c r="AA954" s="130"/>
      <c r="AB954" s="130"/>
      <c r="AC954" s="142"/>
      <c r="AD954" s="130"/>
      <c r="AE954" s="130"/>
      <c r="AF954" s="130"/>
      <c r="AG954" s="129"/>
      <c r="AH954" s="129"/>
      <c r="AI954" s="129"/>
      <c r="AJ954" s="129"/>
      <c r="AK954" s="130"/>
      <c r="AL954" s="131"/>
      <c r="AM954" s="131"/>
      <c r="AN954" s="131"/>
      <c r="AO954" s="131"/>
      <c r="AP954" s="132"/>
      <c r="AQ954" s="132"/>
      <c r="AR954" s="132"/>
      <c r="AS954" s="132"/>
      <c r="AT954" s="133"/>
      <c r="AU954" s="133"/>
      <c r="AV954" s="133"/>
      <c r="AW954" s="133"/>
      <c r="AX954" s="17">
        <f t="shared" si="3"/>
        <v>0</v>
      </c>
      <c r="AY954" s="134"/>
      <c r="AZ954" s="134"/>
      <c r="BA954" s="134"/>
      <c r="BB954" s="134"/>
      <c r="BC954" s="134"/>
      <c r="BD954" s="129"/>
      <c r="BE954" s="143"/>
    </row>
    <row r="955" ht="15.75" customHeight="1">
      <c r="A955" s="130"/>
      <c r="B955" s="129"/>
      <c r="C955" s="129"/>
      <c r="D955" s="129"/>
      <c r="E955" s="129"/>
      <c r="F955" s="129"/>
      <c r="G955" s="129"/>
      <c r="H955" s="129"/>
      <c r="I955" s="130"/>
      <c r="J955" s="135"/>
      <c r="K955" s="130"/>
      <c r="L955" s="130"/>
      <c r="M955" s="136"/>
      <c r="N955" s="130"/>
      <c r="O955" s="130"/>
      <c r="P955" s="130"/>
      <c r="Q955" s="137"/>
      <c r="R955" s="138"/>
      <c r="S955" s="129"/>
      <c r="T955" s="139"/>
      <c r="U955" s="139"/>
      <c r="V955" s="140"/>
      <c r="W955" s="130"/>
      <c r="X955" s="130"/>
      <c r="Y955" s="141"/>
      <c r="Z955" s="130"/>
      <c r="AA955" s="130"/>
      <c r="AB955" s="130"/>
      <c r="AC955" s="142"/>
      <c r="AD955" s="130"/>
      <c r="AE955" s="130"/>
      <c r="AF955" s="130"/>
      <c r="AG955" s="129"/>
      <c r="AH955" s="129"/>
      <c r="AI955" s="129"/>
      <c r="AJ955" s="129"/>
      <c r="AK955" s="130"/>
      <c r="AL955" s="131"/>
      <c r="AM955" s="131"/>
      <c r="AN955" s="131"/>
      <c r="AO955" s="131"/>
      <c r="AP955" s="132"/>
      <c r="AQ955" s="132"/>
      <c r="AR955" s="132"/>
      <c r="AS955" s="132"/>
      <c r="AT955" s="133"/>
      <c r="AU955" s="133"/>
      <c r="AV955" s="133"/>
      <c r="AW955" s="133"/>
      <c r="AX955" s="17">
        <f t="shared" si="3"/>
        <v>0</v>
      </c>
      <c r="AY955" s="134"/>
      <c r="AZ955" s="134"/>
      <c r="BA955" s="134"/>
      <c r="BB955" s="134"/>
      <c r="BC955" s="134"/>
      <c r="BD955" s="129"/>
      <c r="BE955" s="143"/>
    </row>
    <row r="956" ht="15.75" customHeight="1">
      <c r="A956" s="130"/>
      <c r="B956" s="129"/>
      <c r="C956" s="129"/>
      <c r="D956" s="129"/>
      <c r="E956" s="129"/>
      <c r="F956" s="129"/>
      <c r="G956" s="129"/>
      <c r="H956" s="129"/>
      <c r="I956" s="130"/>
      <c r="J956" s="135"/>
      <c r="K956" s="130"/>
      <c r="L956" s="130"/>
      <c r="M956" s="136"/>
      <c r="N956" s="130"/>
      <c r="O956" s="130"/>
      <c r="P956" s="130"/>
      <c r="Q956" s="137"/>
      <c r="R956" s="138"/>
      <c r="S956" s="129"/>
      <c r="T956" s="139"/>
      <c r="U956" s="139"/>
      <c r="V956" s="140"/>
      <c r="W956" s="130"/>
      <c r="X956" s="130"/>
      <c r="Y956" s="141"/>
      <c r="Z956" s="130"/>
      <c r="AA956" s="130"/>
      <c r="AB956" s="130"/>
      <c r="AC956" s="142"/>
      <c r="AD956" s="130"/>
      <c r="AE956" s="130"/>
      <c r="AF956" s="130"/>
      <c r="AG956" s="129"/>
      <c r="AH956" s="129"/>
      <c r="AI956" s="129"/>
      <c r="AJ956" s="129"/>
      <c r="AK956" s="130"/>
      <c r="AL956" s="131"/>
      <c r="AM956" s="131"/>
      <c r="AN956" s="131"/>
      <c r="AO956" s="131"/>
      <c r="AP956" s="132"/>
      <c r="AQ956" s="132"/>
      <c r="AR956" s="132"/>
      <c r="AS956" s="132"/>
      <c r="AT956" s="133"/>
      <c r="AU956" s="133"/>
      <c r="AV956" s="133"/>
      <c r="AW956" s="133"/>
      <c r="AX956" s="17">
        <f t="shared" si="3"/>
        <v>0</v>
      </c>
      <c r="AY956" s="134"/>
      <c r="AZ956" s="134"/>
      <c r="BA956" s="134"/>
      <c r="BB956" s="134"/>
      <c r="BC956" s="134"/>
      <c r="BD956" s="129"/>
      <c r="BE956" s="143"/>
    </row>
    <row r="957" ht="15.75" customHeight="1">
      <c r="A957" s="130"/>
      <c r="B957" s="129"/>
      <c r="C957" s="129"/>
      <c r="D957" s="129"/>
      <c r="E957" s="129"/>
      <c r="F957" s="129"/>
      <c r="G957" s="129"/>
      <c r="H957" s="129"/>
      <c r="I957" s="130"/>
      <c r="J957" s="135"/>
      <c r="K957" s="130"/>
      <c r="L957" s="130"/>
      <c r="M957" s="136"/>
      <c r="N957" s="130"/>
      <c r="O957" s="130"/>
      <c r="P957" s="130"/>
      <c r="Q957" s="137"/>
      <c r="R957" s="138"/>
      <c r="S957" s="129"/>
      <c r="T957" s="139"/>
      <c r="U957" s="139"/>
      <c r="V957" s="140"/>
      <c r="W957" s="130"/>
      <c r="X957" s="130"/>
      <c r="Y957" s="141"/>
      <c r="Z957" s="130"/>
      <c r="AA957" s="130"/>
      <c r="AB957" s="130"/>
      <c r="AC957" s="142"/>
      <c r="AD957" s="130"/>
      <c r="AE957" s="130"/>
      <c r="AF957" s="130"/>
      <c r="AG957" s="129"/>
      <c r="AH957" s="129"/>
      <c r="AI957" s="129"/>
      <c r="AJ957" s="129"/>
      <c r="AK957" s="130"/>
      <c r="AL957" s="131"/>
      <c r="AM957" s="131"/>
      <c r="AN957" s="131"/>
      <c r="AO957" s="131"/>
      <c r="AP957" s="132"/>
      <c r="AQ957" s="132"/>
      <c r="AR957" s="132"/>
      <c r="AS957" s="132"/>
      <c r="AT957" s="133"/>
      <c r="AU957" s="133"/>
      <c r="AV957" s="133"/>
      <c r="AW957" s="133"/>
      <c r="AX957" s="17">
        <f t="shared" si="3"/>
        <v>0</v>
      </c>
      <c r="AY957" s="134"/>
      <c r="AZ957" s="134"/>
      <c r="BA957" s="134"/>
      <c r="BB957" s="134"/>
      <c r="BC957" s="134"/>
      <c r="BD957" s="129"/>
      <c r="BE957" s="143"/>
    </row>
    <row r="958" ht="15.75" customHeight="1">
      <c r="A958" s="130"/>
      <c r="B958" s="129"/>
      <c r="C958" s="129"/>
      <c r="D958" s="129"/>
      <c r="E958" s="129"/>
      <c r="F958" s="129"/>
      <c r="G958" s="129"/>
      <c r="H958" s="129"/>
      <c r="I958" s="130"/>
      <c r="J958" s="135"/>
      <c r="K958" s="130"/>
      <c r="L958" s="130"/>
      <c r="M958" s="136"/>
      <c r="N958" s="130"/>
      <c r="O958" s="130"/>
      <c r="P958" s="130"/>
      <c r="Q958" s="137"/>
      <c r="R958" s="138"/>
      <c r="S958" s="129"/>
      <c r="T958" s="139"/>
      <c r="U958" s="139"/>
      <c r="V958" s="140"/>
      <c r="W958" s="130"/>
      <c r="X958" s="130"/>
      <c r="Y958" s="141"/>
      <c r="Z958" s="130"/>
      <c r="AA958" s="130"/>
      <c r="AB958" s="130"/>
      <c r="AC958" s="142"/>
      <c r="AD958" s="130"/>
      <c r="AE958" s="130"/>
      <c r="AF958" s="130"/>
      <c r="AG958" s="129"/>
      <c r="AH958" s="129"/>
      <c r="AI958" s="129"/>
      <c r="AJ958" s="129"/>
      <c r="AK958" s="130"/>
      <c r="AL958" s="131"/>
      <c r="AM958" s="131"/>
      <c r="AN958" s="131"/>
      <c r="AO958" s="131"/>
      <c r="AP958" s="132"/>
      <c r="AQ958" s="132"/>
      <c r="AR958" s="132"/>
      <c r="AS958" s="132"/>
      <c r="AT958" s="133"/>
      <c r="AU958" s="133"/>
      <c r="AV958" s="133"/>
      <c r="AW958" s="133"/>
      <c r="AX958" s="17">
        <f t="shared" si="3"/>
        <v>0</v>
      </c>
      <c r="AY958" s="134"/>
      <c r="AZ958" s="134"/>
      <c r="BA958" s="134"/>
      <c r="BB958" s="134"/>
      <c r="BC958" s="134"/>
      <c r="BD958" s="129"/>
      <c r="BE958" s="143"/>
    </row>
    <row r="959" ht="15.75" customHeight="1">
      <c r="A959" s="130"/>
      <c r="B959" s="129"/>
      <c r="C959" s="129"/>
      <c r="D959" s="129"/>
      <c r="E959" s="129"/>
      <c r="F959" s="129"/>
      <c r="G959" s="129"/>
      <c r="H959" s="129"/>
      <c r="I959" s="130"/>
      <c r="J959" s="135"/>
      <c r="K959" s="130"/>
      <c r="L959" s="130"/>
      <c r="M959" s="136"/>
      <c r="N959" s="130"/>
      <c r="O959" s="130"/>
      <c r="P959" s="130"/>
      <c r="Q959" s="137"/>
      <c r="R959" s="138"/>
      <c r="S959" s="129"/>
      <c r="T959" s="139"/>
      <c r="U959" s="139"/>
      <c r="V959" s="140"/>
      <c r="W959" s="130"/>
      <c r="X959" s="130"/>
      <c r="Y959" s="141"/>
      <c r="Z959" s="130"/>
      <c r="AA959" s="130"/>
      <c r="AB959" s="130"/>
      <c r="AC959" s="142"/>
      <c r="AD959" s="130"/>
      <c r="AE959" s="130"/>
      <c r="AF959" s="130"/>
      <c r="AG959" s="129"/>
      <c r="AH959" s="129"/>
      <c r="AI959" s="129"/>
      <c r="AJ959" s="129"/>
      <c r="AK959" s="130"/>
      <c r="AL959" s="131"/>
      <c r="AM959" s="131"/>
      <c r="AN959" s="131"/>
      <c r="AO959" s="131"/>
      <c r="AP959" s="132"/>
      <c r="AQ959" s="132"/>
      <c r="AR959" s="132"/>
      <c r="AS959" s="132"/>
      <c r="AT959" s="133"/>
      <c r="AU959" s="133"/>
      <c r="AV959" s="133"/>
      <c r="AW959" s="133"/>
      <c r="AX959" s="17">
        <f t="shared" si="3"/>
        <v>0</v>
      </c>
      <c r="AY959" s="134"/>
      <c r="AZ959" s="134"/>
      <c r="BA959" s="134"/>
      <c r="BB959" s="134"/>
      <c r="BC959" s="134"/>
      <c r="BD959" s="129"/>
      <c r="BE959" s="143"/>
    </row>
    <row r="960" ht="15.75" customHeight="1">
      <c r="A960" s="130"/>
      <c r="B960" s="129"/>
      <c r="C960" s="129"/>
      <c r="D960" s="129"/>
      <c r="E960" s="129"/>
      <c r="F960" s="129"/>
      <c r="G960" s="129"/>
      <c r="H960" s="129"/>
      <c r="I960" s="130"/>
      <c r="J960" s="135"/>
      <c r="K960" s="130"/>
      <c r="L960" s="130"/>
      <c r="M960" s="136"/>
      <c r="N960" s="130"/>
      <c r="O960" s="130"/>
      <c r="P960" s="130"/>
      <c r="Q960" s="137"/>
      <c r="R960" s="138"/>
      <c r="S960" s="129"/>
      <c r="T960" s="139"/>
      <c r="U960" s="139"/>
      <c r="V960" s="140"/>
      <c r="W960" s="130"/>
      <c r="X960" s="130"/>
      <c r="Y960" s="141"/>
      <c r="Z960" s="130"/>
      <c r="AA960" s="130"/>
      <c r="AB960" s="130"/>
      <c r="AC960" s="142"/>
      <c r="AD960" s="130"/>
      <c r="AE960" s="130"/>
      <c r="AF960" s="130"/>
      <c r="AG960" s="129"/>
      <c r="AH960" s="129"/>
      <c r="AI960" s="129"/>
      <c r="AJ960" s="129"/>
      <c r="AK960" s="130"/>
      <c r="AL960" s="131"/>
      <c r="AM960" s="131"/>
      <c r="AN960" s="131"/>
      <c r="AO960" s="131"/>
      <c r="AP960" s="132"/>
      <c r="AQ960" s="132"/>
      <c r="AR960" s="132"/>
      <c r="AS960" s="132"/>
      <c r="AT960" s="133"/>
      <c r="AU960" s="133"/>
      <c r="AV960" s="133"/>
      <c r="AW960" s="133"/>
      <c r="AX960" s="17">
        <f t="shared" si="3"/>
        <v>0</v>
      </c>
      <c r="AY960" s="134"/>
      <c r="AZ960" s="134"/>
      <c r="BA960" s="134"/>
      <c r="BB960" s="134"/>
      <c r="BC960" s="134"/>
      <c r="BD960" s="129"/>
      <c r="BE960" s="143"/>
    </row>
    <row r="961" ht="15.75" customHeight="1">
      <c r="A961" s="130"/>
      <c r="B961" s="129"/>
      <c r="C961" s="129"/>
      <c r="D961" s="129"/>
      <c r="E961" s="129"/>
      <c r="F961" s="129"/>
      <c r="G961" s="129"/>
      <c r="H961" s="129"/>
      <c r="I961" s="130"/>
      <c r="J961" s="135"/>
      <c r="K961" s="130"/>
      <c r="L961" s="130"/>
      <c r="M961" s="136"/>
      <c r="N961" s="130"/>
      <c r="O961" s="130"/>
      <c r="P961" s="130"/>
      <c r="Q961" s="137"/>
      <c r="R961" s="138"/>
      <c r="S961" s="129"/>
      <c r="T961" s="139"/>
      <c r="U961" s="139"/>
      <c r="V961" s="140"/>
      <c r="W961" s="130"/>
      <c r="X961" s="130"/>
      <c r="Y961" s="141"/>
      <c r="Z961" s="130"/>
      <c r="AA961" s="130"/>
      <c r="AB961" s="130"/>
      <c r="AC961" s="142"/>
      <c r="AD961" s="130"/>
      <c r="AE961" s="130"/>
      <c r="AF961" s="130"/>
      <c r="AG961" s="129"/>
      <c r="AH961" s="129"/>
      <c r="AI961" s="129"/>
      <c r="AJ961" s="129"/>
      <c r="AK961" s="130"/>
      <c r="AL961" s="131"/>
      <c r="AM961" s="131"/>
      <c r="AN961" s="131"/>
      <c r="AO961" s="131"/>
      <c r="AP961" s="132"/>
      <c r="AQ961" s="132"/>
      <c r="AR961" s="132"/>
      <c r="AS961" s="132"/>
      <c r="AT961" s="133"/>
      <c r="AU961" s="133"/>
      <c r="AV961" s="133"/>
      <c r="AW961" s="133"/>
      <c r="AX961" s="17">
        <f t="shared" si="3"/>
        <v>0</v>
      </c>
      <c r="AY961" s="134"/>
      <c r="AZ961" s="134"/>
      <c r="BA961" s="134"/>
      <c r="BB961" s="134"/>
      <c r="BC961" s="134"/>
      <c r="BD961" s="129"/>
      <c r="BE961" s="143"/>
    </row>
    <row r="962" ht="15.75" customHeight="1">
      <c r="A962" s="130"/>
      <c r="B962" s="129"/>
      <c r="C962" s="129"/>
      <c r="D962" s="129"/>
      <c r="E962" s="129"/>
      <c r="F962" s="129"/>
      <c r="G962" s="129"/>
      <c r="H962" s="129"/>
      <c r="I962" s="130"/>
      <c r="J962" s="135"/>
      <c r="K962" s="130"/>
      <c r="L962" s="130"/>
      <c r="M962" s="136"/>
      <c r="N962" s="130"/>
      <c r="O962" s="130"/>
      <c r="P962" s="130"/>
      <c r="Q962" s="137"/>
      <c r="R962" s="138"/>
      <c r="S962" s="129"/>
      <c r="T962" s="139"/>
      <c r="U962" s="139"/>
      <c r="V962" s="140"/>
      <c r="W962" s="130"/>
      <c r="X962" s="130"/>
      <c r="Y962" s="141"/>
      <c r="Z962" s="130"/>
      <c r="AA962" s="130"/>
      <c r="AB962" s="130"/>
      <c r="AC962" s="142"/>
      <c r="AD962" s="130"/>
      <c r="AE962" s="130"/>
      <c r="AF962" s="130"/>
      <c r="AG962" s="129"/>
      <c r="AH962" s="129"/>
      <c r="AI962" s="129"/>
      <c r="AJ962" s="129"/>
      <c r="AK962" s="130"/>
      <c r="AL962" s="131"/>
      <c r="AM962" s="131"/>
      <c r="AN962" s="131"/>
      <c r="AO962" s="131"/>
      <c r="AP962" s="132"/>
      <c r="AQ962" s="132"/>
      <c r="AR962" s="132"/>
      <c r="AS962" s="132"/>
      <c r="AT962" s="133"/>
      <c r="AU962" s="133"/>
      <c r="AV962" s="133"/>
      <c r="AW962" s="133"/>
      <c r="AX962" s="17">
        <f t="shared" si="3"/>
        <v>0</v>
      </c>
      <c r="AY962" s="134"/>
      <c r="AZ962" s="134"/>
      <c r="BA962" s="134"/>
      <c r="BB962" s="134"/>
      <c r="BC962" s="134"/>
      <c r="BD962" s="129"/>
      <c r="BE962" s="143"/>
    </row>
    <row r="963" ht="15.75" customHeight="1">
      <c r="A963" s="130"/>
      <c r="B963" s="129"/>
      <c r="C963" s="129"/>
      <c r="D963" s="129"/>
      <c r="E963" s="129"/>
      <c r="F963" s="129"/>
      <c r="G963" s="129"/>
      <c r="H963" s="129"/>
      <c r="I963" s="130"/>
      <c r="J963" s="135"/>
      <c r="K963" s="130"/>
      <c r="L963" s="130"/>
      <c r="M963" s="136"/>
      <c r="N963" s="130"/>
      <c r="O963" s="130"/>
      <c r="P963" s="130"/>
      <c r="Q963" s="137"/>
      <c r="R963" s="138"/>
      <c r="S963" s="129"/>
      <c r="T963" s="139"/>
      <c r="U963" s="139"/>
      <c r="V963" s="140"/>
      <c r="W963" s="130"/>
      <c r="X963" s="130"/>
      <c r="Y963" s="141"/>
      <c r="Z963" s="130"/>
      <c r="AA963" s="130"/>
      <c r="AB963" s="130"/>
      <c r="AC963" s="142"/>
      <c r="AD963" s="130"/>
      <c r="AE963" s="130"/>
      <c r="AF963" s="130"/>
      <c r="AG963" s="129"/>
      <c r="AH963" s="129"/>
      <c r="AI963" s="129"/>
      <c r="AJ963" s="129"/>
      <c r="AK963" s="130"/>
      <c r="AL963" s="131"/>
      <c r="AM963" s="131"/>
      <c r="AN963" s="131"/>
      <c r="AO963" s="131"/>
      <c r="AP963" s="132"/>
      <c r="AQ963" s="132"/>
      <c r="AR963" s="132"/>
      <c r="AS963" s="132"/>
      <c r="AT963" s="133"/>
      <c r="AU963" s="133"/>
      <c r="AV963" s="133"/>
      <c r="AW963" s="133"/>
      <c r="AX963" s="17">
        <f t="shared" si="3"/>
        <v>0</v>
      </c>
      <c r="AY963" s="134"/>
      <c r="AZ963" s="134"/>
      <c r="BA963" s="134"/>
      <c r="BB963" s="134"/>
      <c r="BC963" s="134"/>
      <c r="BD963" s="129"/>
      <c r="BE963" s="143"/>
    </row>
    <row r="964" ht="15.75" customHeight="1">
      <c r="A964" s="130"/>
      <c r="B964" s="129"/>
      <c r="C964" s="129"/>
      <c r="D964" s="129"/>
      <c r="E964" s="129"/>
      <c r="F964" s="129"/>
      <c r="G964" s="129"/>
      <c r="H964" s="129"/>
      <c r="I964" s="130"/>
      <c r="J964" s="135"/>
      <c r="K964" s="130"/>
      <c r="L964" s="130"/>
      <c r="M964" s="136"/>
      <c r="N964" s="130"/>
      <c r="O964" s="130"/>
      <c r="P964" s="130"/>
      <c r="Q964" s="137"/>
      <c r="R964" s="138"/>
      <c r="S964" s="129"/>
      <c r="T964" s="139"/>
      <c r="U964" s="139"/>
      <c r="V964" s="140"/>
      <c r="W964" s="130"/>
      <c r="X964" s="130"/>
      <c r="Y964" s="141"/>
      <c r="Z964" s="130"/>
      <c r="AA964" s="130"/>
      <c r="AB964" s="130"/>
      <c r="AC964" s="142"/>
      <c r="AD964" s="130"/>
      <c r="AE964" s="130"/>
      <c r="AF964" s="130"/>
      <c r="AG964" s="129"/>
      <c r="AH964" s="129"/>
      <c r="AI964" s="129"/>
      <c r="AJ964" s="129"/>
      <c r="AK964" s="130"/>
      <c r="AL964" s="131"/>
      <c r="AM964" s="131"/>
      <c r="AN964" s="131"/>
      <c r="AO964" s="131"/>
      <c r="AP964" s="132"/>
      <c r="AQ964" s="132"/>
      <c r="AR964" s="132"/>
      <c r="AS964" s="132"/>
      <c r="AT964" s="133"/>
      <c r="AU964" s="133"/>
      <c r="AV964" s="133"/>
      <c r="AW964" s="133"/>
      <c r="AX964" s="17">
        <f t="shared" si="3"/>
        <v>0</v>
      </c>
      <c r="AY964" s="134"/>
      <c r="AZ964" s="134"/>
      <c r="BA964" s="134"/>
      <c r="BB964" s="134"/>
      <c r="BC964" s="134"/>
      <c r="BD964" s="129"/>
      <c r="BE964" s="143"/>
    </row>
    <row r="965" ht="15.75" customHeight="1">
      <c r="A965" s="130"/>
      <c r="B965" s="129"/>
      <c r="C965" s="129"/>
      <c r="D965" s="129"/>
      <c r="E965" s="129"/>
      <c r="F965" s="129"/>
      <c r="G965" s="129"/>
      <c r="H965" s="129"/>
      <c r="I965" s="130"/>
      <c r="J965" s="135"/>
      <c r="K965" s="130"/>
      <c r="L965" s="130"/>
      <c r="M965" s="136"/>
      <c r="N965" s="130"/>
      <c r="O965" s="130"/>
      <c r="P965" s="130"/>
      <c r="Q965" s="137"/>
      <c r="R965" s="138"/>
      <c r="S965" s="129"/>
      <c r="T965" s="139"/>
      <c r="U965" s="139"/>
      <c r="V965" s="140"/>
      <c r="W965" s="130"/>
      <c r="X965" s="130"/>
      <c r="Y965" s="141"/>
      <c r="Z965" s="130"/>
      <c r="AA965" s="130"/>
      <c r="AB965" s="130"/>
      <c r="AC965" s="142"/>
      <c r="AD965" s="130"/>
      <c r="AE965" s="130"/>
      <c r="AF965" s="130"/>
      <c r="AG965" s="129"/>
      <c r="AH965" s="129"/>
      <c r="AI965" s="129"/>
      <c r="AJ965" s="129"/>
      <c r="AK965" s="130"/>
      <c r="AL965" s="131"/>
      <c r="AM965" s="131"/>
      <c r="AN965" s="131"/>
      <c r="AO965" s="131"/>
      <c r="AP965" s="132"/>
      <c r="AQ965" s="132"/>
      <c r="AR965" s="132"/>
      <c r="AS965" s="132"/>
      <c r="AT965" s="133"/>
      <c r="AU965" s="133"/>
      <c r="AV965" s="133"/>
      <c r="AW965" s="133"/>
      <c r="AX965" s="17">
        <f t="shared" si="3"/>
        <v>0</v>
      </c>
      <c r="AY965" s="134"/>
      <c r="AZ965" s="134"/>
      <c r="BA965" s="134"/>
      <c r="BB965" s="134"/>
      <c r="BC965" s="134"/>
      <c r="BD965" s="129"/>
      <c r="BE965" s="143"/>
    </row>
    <row r="966" ht="15.75" customHeight="1">
      <c r="A966" s="130"/>
      <c r="B966" s="129"/>
      <c r="C966" s="129"/>
      <c r="D966" s="129"/>
      <c r="E966" s="129"/>
      <c r="F966" s="129"/>
      <c r="G966" s="129"/>
      <c r="H966" s="129"/>
      <c r="I966" s="130"/>
      <c r="J966" s="135"/>
      <c r="K966" s="130"/>
      <c r="L966" s="130"/>
      <c r="M966" s="136"/>
      <c r="N966" s="130"/>
      <c r="O966" s="130"/>
      <c r="P966" s="130"/>
      <c r="Q966" s="137"/>
      <c r="R966" s="138"/>
      <c r="S966" s="129"/>
      <c r="T966" s="139"/>
      <c r="U966" s="139"/>
      <c r="V966" s="140"/>
      <c r="W966" s="130"/>
      <c r="X966" s="130"/>
      <c r="Y966" s="141"/>
      <c r="Z966" s="130"/>
      <c r="AA966" s="130"/>
      <c r="AB966" s="130"/>
      <c r="AC966" s="142"/>
      <c r="AD966" s="130"/>
      <c r="AE966" s="130"/>
      <c r="AF966" s="130"/>
      <c r="AG966" s="129"/>
      <c r="AH966" s="129"/>
      <c r="AI966" s="129"/>
      <c r="AJ966" s="129"/>
      <c r="AK966" s="130"/>
      <c r="AL966" s="131"/>
      <c r="AM966" s="131"/>
      <c r="AN966" s="131"/>
      <c r="AO966" s="131"/>
      <c r="AP966" s="132"/>
      <c r="AQ966" s="132"/>
      <c r="AR966" s="132"/>
      <c r="AS966" s="132"/>
      <c r="AT966" s="133"/>
      <c r="AU966" s="133"/>
      <c r="AV966" s="133"/>
      <c r="AW966" s="133"/>
      <c r="AX966" s="17">
        <f t="shared" si="3"/>
        <v>0</v>
      </c>
      <c r="AY966" s="134"/>
      <c r="AZ966" s="134"/>
      <c r="BA966" s="134"/>
      <c r="BB966" s="134"/>
      <c r="BC966" s="134"/>
      <c r="BD966" s="129"/>
      <c r="BE966" s="143"/>
    </row>
    <row r="967" ht="15.75" customHeight="1">
      <c r="A967" s="130"/>
      <c r="B967" s="129"/>
      <c r="C967" s="129"/>
      <c r="D967" s="129"/>
      <c r="E967" s="129"/>
      <c r="F967" s="129"/>
      <c r="G967" s="129"/>
      <c r="H967" s="129"/>
      <c r="I967" s="130"/>
      <c r="J967" s="135"/>
      <c r="K967" s="130"/>
      <c r="L967" s="130"/>
      <c r="M967" s="136"/>
      <c r="N967" s="130"/>
      <c r="O967" s="130"/>
      <c r="P967" s="130"/>
      <c r="Q967" s="137"/>
      <c r="R967" s="138"/>
      <c r="S967" s="129"/>
      <c r="T967" s="139"/>
      <c r="U967" s="139"/>
      <c r="V967" s="140"/>
      <c r="W967" s="130"/>
      <c r="X967" s="130"/>
      <c r="Y967" s="141"/>
      <c r="Z967" s="130"/>
      <c r="AA967" s="130"/>
      <c r="AB967" s="130"/>
      <c r="AC967" s="142"/>
      <c r="AD967" s="130"/>
      <c r="AE967" s="130"/>
      <c r="AF967" s="130"/>
      <c r="AG967" s="129"/>
      <c r="AH967" s="129"/>
      <c r="AI967" s="129"/>
      <c r="AJ967" s="129"/>
      <c r="AK967" s="130"/>
      <c r="AL967" s="131"/>
      <c r="AM967" s="131"/>
      <c r="AN967" s="131"/>
      <c r="AO967" s="131"/>
      <c r="AP967" s="132"/>
      <c r="AQ967" s="132"/>
      <c r="AR967" s="132"/>
      <c r="AS967" s="132"/>
      <c r="AT967" s="133"/>
      <c r="AU967" s="133"/>
      <c r="AV967" s="133"/>
      <c r="AW967" s="133"/>
      <c r="AX967" s="17">
        <f t="shared" si="3"/>
        <v>0</v>
      </c>
      <c r="AY967" s="134"/>
      <c r="AZ967" s="134"/>
      <c r="BA967" s="134"/>
      <c r="BB967" s="134"/>
      <c r="BC967" s="134"/>
      <c r="BD967" s="129"/>
      <c r="BE967" s="143"/>
    </row>
    <row r="968" ht="15.75" customHeight="1">
      <c r="A968" s="130"/>
      <c r="B968" s="129"/>
      <c r="C968" s="129"/>
      <c r="D968" s="129"/>
      <c r="E968" s="129"/>
      <c r="F968" s="129"/>
      <c r="G968" s="129"/>
      <c r="H968" s="129"/>
      <c r="I968" s="130"/>
      <c r="J968" s="135"/>
      <c r="K968" s="130"/>
      <c r="L968" s="130"/>
      <c r="M968" s="136"/>
      <c r="N968" s="130"/>
      <c r="O968" s="130"/>
      <c r="P968" s="130"/>
      <c r="Q968" s="137"/>
      <c r="R968" s="138"/>
      <c r="S968" s="129"/>
      <c r="T968" s="139"/>
      <c r="U968" s="139"/>
      <c r="V968" s="140"/>
      <c r="W968" s="130"/>
      <c r="X968" s="130"/>
      <c r="Y968" s="141"/>
      <c r="Z968" s="130"/>
      <c r="AA968" s="130"/>
      <c r="AB968" s="130"/>
      <c r="AC968" s="142"/>
      <c r="AD968" s="130"/>
      <c r="AE968" s="130"/>
      <c r="AF968" s="130"/>
      <c r="AG968" s="129"/>
      <c r="AH968" s="129"/>
      <c r="AI968" s="129"/>
      <c r="AJ968" s="129"/>
      <c r="AK968" s="130"/>
      <c r="AL968" s="131"/>
      <c r="AM968" s="131"/>
      <c r="AN968" s="131"/>
      <c r="AO968" s="131"/>
      <c r="AP968" s="132"/>
      <c r="AQ968" s="132"/>
      <c r="AR968" s="132"/>
      <c r="AS968" s="132"/>
      <c r="AT968" s="133"/>
      <c r="AU968" s="133"/>
      <c r="AV968" s="133"/>
      <c r="AW968" s="133"/>
      <c r="AX968" s="17">
        <f t="shared" si="3"/>
        <v>0</v>
      </c>
      <c r="AY968" s="134"/>
      <c r="AZ968" s="134"/>
      <c r="BA968" s="134"/>
      <c r="BB968" s="134"/>
      <c r="BC968" s="134"/>
      <c r="BD968" s="129"/>
      <c r="BE968" s="143"/>
    </row>
    <row r="969" ht="15.75" customHeight="1">
      <c r="A969" s="130"/>
      <c r="B969" s="129"/>
      <c r="C969" s="129"/>
      <c r="D969" s="129"/>
      <c r="E969" s="129"/>
      <c r="F969" s="129"/>
      <c r="G969" s="129"/>
      <c r="H969" s="129"/>
      <c r="I969" s="130"/>
      <c r="J969" s="135"/>
      <c r="K969" s="130"/>
      <c r="L969" s="130"/>
      <c r="M969" s="136"/>
      <c r="N969" s="130"/>
      <c r="O969" s="130"/>
      <c r="P969" s="130"/>
      <c r="Q969" s="137"/>
      <c r="R969" s="138"/>
      <c r="S969" s="129"/>
      <c r="T969" s="139"/>
      <c r="U969" s="139"/>
      <c r="V969" s="140"/>
      <c r="W969" s="130"/>
      <c r="X969" s="130"/>
      <c r="Y969" s="141"/>
      <c r="Z969" s="130"/>
      <c r="AA969" s="130"/>
      <c r="AB969" s="130"/>
      <c r="AC969" s="142"/>
      <c r="AD969" s="130"/>
      <c r="AE969" s="130"/>
      <c r="AF969" s="130"/>
      <c r="AG969" s="129"/>
      <c r="AH969" s="129"/>
      <c r="AI969" s="129"/>
      <c r="AJ969" s="129"/>
      <c r="AK969" s="130"/>
      <c r="AL969" s="131"/>
      <c r="AM969" s="131"/>
      <c r="AN969" s="131"/>
      <c r="AO969" s="131"/>
      <c r="AP969" s="132"/>
      <c r="AQ969" s="132"/>
      <c r="AR969" s="132"/>
      <c r="AS969" s="132"/>
      <c r="AT969" s="133"/>
      <c r="AU969" s="133"/>
      <c r="AV969" s="133"/>
      <c r="AW969" s="133"/>
      <c r="AX969" s="17">
        <f t="shared" si="3"/>
        <v>0</v>
      </c>
      <c r="AY969" s="134"/>
      <c r="AZ969" s="134"/>
      <c r="BA969" s="134"/>
      <c r="BB969" s="134"/>
      <c r="BC969" s="134"/>
      <c r="BD969" s="129"/>
      <c r="BE969" s="143"/>
    </row>
    <row r="970" ht="15.75" customHeight="1">
      <c r="A970" s="130"/>
      <c r="B970" s="129"/>
      <c r="C970" s="129"/>
      <c r="D970" s="129"/>
      <c r="E970" s="129"/>
      <c r="F970" s="129"/>
      <c r="G970" s="129"/>
      <c r="H970" s="129"/>
      <c r="I970" s="130"/>
      <c r="J970" s="135"/>
      <c r="K970" s="130"/>
      <c r="L970" s="130"/>
      <c r="M970" s="136"/>
      <c r="N970" s="130"/>
      <c r="O970" s="130"/>
      <c r="P970" s="130"/>
      <c r="Q970" s="137"/>
      <c r="R970" s="138"/>
      <c r="S970" s="129"/>
      <c r="T970" s="139"/>
      <c r="U970" s="139"/>
      <c r="V970" s="140"/>
      <c r="W970" s="130"/>
      <c r="X970" s="130"/>
      <c r="Y970" s="141"/>
      <c r="Z970" s="130"/>
      <c r="AA970" s="130"/>
      <c r="AB970" s="130"/>
      <c r="AC970" s="142"/>
      <c r="AD970" s="130"/>
      <c r="AE970" s="130"/>
      <c r="AF970" s="130"/>
      <c r="AG970" s="129"/>
      <c r="AH970" s="129"/>
      <c r="AI970" s="129"/>
      <c r="AJ970" s="129"/>
      <c r="AK970" s="130"/>
      <c r="AL970" s="131"/>
      <c r="AM970" s="131"/>
      <c r="AN970" s="131"/>
      <c r="AO970" s="131"/>
      <c r="AP970" s="132"/>
      <c r="AQ970" s="132"/>
      <c r="AR970" s="132"/>
      <c r="AS970" s="132"/>
      <c r="AT970" s="133"/>
      <c r="AU970" s="133"/>
      <c r="AV970" s="133"/>
      <c r="AW970" s="133"/>
      <c r="AX970" s="17">
        <f t="shared" si="3"/>
        <v>0</v>
      </c>
      <c r="AY970" s="134"/>
      <c r="AZ970" s="134"/>
      <c r="BA970" s="134"/>
      <c r="BB970" s="134"/>
      <c r="BC970" s="134"/>
      <c r="BD970" s="129"/>
      <c r="BE970" s="143"/>
    </row>
    <row r="971" ht="15.75" customHeight="1">
      <c r="A971" s="130"/>
      <c r="B971" s="129"/>
      <c r="C971" s="129"/>
      <c r="D971" s="129"/>
      <c r="E971" s="129"/>
      <c r="F971" s="129"/>
      <c r="G971" s="129"/>
      <c r="H971" s="129"/>
      <c r="I971" s="130"/>
      <c r="J971" s="135"/>
      <c r="K971" s="130"/>
      <c r="L971" s="130"/>
      <c r="M971" s="136"/>
      <c r="N971" s="130"/>
      <c r="O971" s="130"/>
      <c r="P971" s="130"/>
      <c r="Q971" s="137"/>
      <c r="R971" s="138"/>
      <c r="S971" s="129"/>
      <c r="T971" s="139"/>
      <c r="U971" s="139"/>
      <c r="V971" s="140"/>
      <c r="W971" s="130"/>
      <c r="X971" s="130"/>
      <c r="Y971" s="141"/>
      <c r="Z971" s="130"/>
      <c r="AA971" s="130"/>
      <c r="AB971" s="130"/>
      <c r="AC971" s="142"/>
      <c r="AD971" s="130"/>
      <c r="AE971" s="130"/>
      <c r="AF971" s="130"/>
      <c r="AG971" s="129"/>
      <c r="AH971" s="129"/>
      <c r="AI971" s="129"/>
      <c r="AJ971" s="129"/>
      <c r="AK971" s="130"/>
      <c r="AL971" s="131"/>
      <c r="AM971" s="131"/>
      <c r="AN971" s="131"/>
      <c r="AO971" s="131"/>
      <c r="AP971" s="132"/>
      <c r="AQ971" s="132"/>
      <c r="AR971" s="132"/>
      <c r="AS971" s="132"/>
      <c r="AT971" s="133"/>
      <c r="AU971" s="133"/>
      <c r="AV971" s="133"/>
      <c r="AW971" s="133"/>
      <c r="AX971" s="17">
        <f t="shared" si="3"/>
        <v>0</v>
      </c>
      <c r="AY971" s="134"/>
      <c r="AZ971" s="134"/>
      <c r="BA971" s="134"/>
      <c r="BB971" s="134"/>
      <c r="BC971" s="134"/>
      <c r="BD971" s="129"/>
      <c r="BE971" s="143"/>
    </row>
    <row r="972" ht="15.75" customHeight="1">
      <c r="A972" s="130"/>
      <c r="B972" s="129"/>
      <c r="C972" s="129"/>
      <c r="D972" s="129"/>
      <c r="E972" s="129"/>
      <c r="F972" s="129"/>
      <c r="G972" s="129"/>
      <c r="H972" s="129"/>
      <c r="I972" s="130"/>
      <c r="J972" s="135"/>
      <c r="K972" s="130"/>
      <c r="L972" s="130"/>
      <c r="M972" s="136"/>
      <c r="N972" s="130"/>
      <c r="O972" s="130"/>
      <c r="P972" s="130"/>
      <c r="Q972" s="137"/>
      <c r="R972" s="138"/>
      <c r="S972" s="129"/>
      <c r="T972" s="139"/>
      <c r="U972" s="139"/>
      <c r="V972" s="140"/>
      <c r="W972" s="130"/>
      <c r="X972" s="130"/>
      <c r="Y972" s="141"/>
      <c r="Z972" s="130"/>
      <c r="AA972" s="130"/>
      <c r="AB972" s="130"/>
      <c r="AC972" s="142"/>
      <c r="AD972" s="130"/>
      <c r="AE972" s="130"/>
      <c r="AF972" s="130"/>
      <c r="AG972" s="129"/>
      <c r="AH972" s="129"/>
      <c r="AI972" s="129"/>
      <c r="AJ972" s="129"/>
      <c r="AK972" s="130"/>
      <c r="AL972" s="131"/>
      <c r="AM972" s="131"/>
      <c r="AN972" s="131"/>
      <c r="AO972" s="131"/>
      <c r="AP972" s="132"/>
      <c r="AQ972" s="132"/>
      <c r="AR972" s="132"/>
      <c r="AS972" s="132"/>
      <c r="AT972" s="133"/>
      <c r="AU972" s="133"/>
      <c r="AV972" s="133"/>
      <c r="AW972" s="133"/>
      <c r="AX972" s="17">
        <f t="shared" si="3"/>
        <v>0</v>
      </c>
      <c r="AY972" s="134"/>
      <c r="AZ972" s="134"/>
      <c r="BA972" s="134"/>
      <c r="BB972" s="134"/>
      <c r="BC972" s="134"/>
      <c r="BD972" s="129"/>
      <c r="BE972" s="143"/>
    </row>
    <row r="973" ht="15.75" customHeight="1">
      <c r="A973" s="130"/>
      <c r="B973" s="129"/>
      <c r="C973" s="129"/>
      <c r="D973" s="129"/>
      <c r="E973" s="129"/>
      <c r="F973" s="129"/>
      <c r="G973" s="129"/>
      <c r="H973" s="129"/>
      <c r="I973" s="130"/>
      <c r="J973" s="135"/>
      <c r="K973" s="130"/>
      <c r="L973" s="130"/>
      <c r="M973" s="136"/>
      <c r="N973" s="130"/>
      <c r="O973" s="130"/>
      <c r="P973" s="130"/>
      <c r="Q973" s="137"/>
      <c r="R973" s="138"/>
      <c r="S973" s="129"/>
      <c r="T973" s="139"/>
      <c r="U973" s="139"/>
      <c r="V973" s="140"/>
      <c r="W973" s="130"/>
      <c r="X973" s="130"/>
      <c r="Y973" s="141"/>
      <c r="Z973" s="130"/>
      <c r="AA973" s="130"/>
      <c r="AB973" s="130"/>
      <c r="AC973" s="142"/>
      <c r="AD973" s="130"/>
      <c r="AE973" s="130"/>
      <c r="AF973" s="130"/>
      <c r="AG973" s="129"/>
      <c r="AH973" s="129"/>
      <c r="AI973" s="129"/>
      <c r="AJ973" s="129"/>
      <c r="AK973" s="130"/>
      <c r="AL973" s="131"/>
      <c r="AM973" s="131"/>
      <c r="AN973" s="131"/>
      <c r="AO973" s="131"/>
      <c r="AP973" s="132"/>
      <c r="AQ973" s="132"/>
      <c r="AR973" s="132"/>
      <c r="AS973" s="132"/>
      <c r="AT973" s="133"/>
      <c r="AU973" s="133"/>
      <c r="AV973" s="133"/>
      <c r="AW973" s="133"/>
      <c r="AX973" s="17">
        <f t="shared" si="3"/>
        <v>0</v>
      </c>
      <c r="AY973" s="134"/>
      <c r="AZ973" s="134"/>
      <c r="BA973" s="134"/>
      <c r="BB973" s="134"/>
      <c r="BC973" s="134"/>
      <c r="BD973" s="129"/>
      <c r="BE973" s="143"/>
    </row>
    <row r="974" ht="15.75" customHeight="1">
      <c r="A974" s="130"/>
      <c r="B974" s="129"/>
      <c r="C974" s="129"/>
      <c r="D974" s="129"/>
      <c r="E974" s="129"/>
      <c r="F974" s="129"/>
      <c r="G974" s="129"/>
      <c r="H974" s="129"/>
      <c r="I974" s="130"/>
      <c r="J974" s="135"/>
      <c r="K974" s="130"/>
      <c r="L974" s="130"/>
      <c r="M974" s="136"/>
      <c r="N974" s="130"/>
      <c r="O974" s="130"/>
      <c r="P974" s="130"/>
      <c r="Q974" s="137"/>
      <c r="R974" s="138"/>
      <c r="S974" s="129"/>
      <c r="T974" s="139"/>
      <c r="U974" s="139"/>
      <c r="V974" s="140"/>
      <c r="W974" s="130"/>
      <c r="X974" s="130"/>
      <c r="Y974" s="141"/>
      <c r="Z974" s="130"/>
      <c r="AA974" s="130"/>
      <c r="AB974" s="130"/>
      <c r="AC974" s="142"/>
      <c r="AD974" s="130"/>
      <c r="AE974" s="130"/>
      <c r="AF974" s="130"/>
      <c r="AG974" s="129"/>
      <c r="AH974" s="129"/>
      <c r="AI974" s="129"/>
      <c r="AJ974" s="129"/>
      <c r="AK974" s="130"/>
      <c r="AL974" s="131"/>
      <c r="AM974" s="131"/>
      <c r="AN974" s="131"/>
      <c r="AO974" s="131"/>
      <c r="AP974" s="132"/>
      <c r="AQ974" s="132"/>
      <c r="AR974" s="132"/>
      <c r="AS974" s="132"/>
      <c r="AT974" s="133"/>
      <c r="AU974" s="133"/>
      <c r="AV974" s="133"/>
      <c r="AW974" s="133"/>
      <c r="AX974" s="17">
        <f t="shared" si="3"/>
        <v>0</v>
      </c>
      <c r="AY974" s="134"/>
      <c r="AZ974" s="134"/>
      <c r="BA974" s="134"/>
      <c r="BB974" s="134"/>
      <c r="BC974" s="134"/>
      <c r="BD974" s="129"/>
      <c r="BE974" s="143"/>
    </row>
    <row r="975" ht="15.75" customHeight="1">
      <c r="A975" s="130"/>
      <c r="B975" s="129"/>
      <c r="C975" s="129"/>
      <c r="D975" s="129"/>
      <c r="E975" s="129"/>
      <c r="F975" s="129"/>
      <c r="G975" s="129"/>
      <c r="H975" s="129"/>
      <c r="I975" s="130"/>
      <c r="J975" s="135"/>
      <c r="K975" s="130"/>
      <c r="L975" s="130"/>
      <c r="M975" s="136"/>
      <c r="N975" s="130"/>
      <c r="O975" s="130"/>
      <c r="P975" s="130"/>
      <c r="Q975" s="137"/>
      <c r="R975" s="138"/>
      <c r="S975" s="129"/>
      <c r="T975" s="139"/>
      <c r="U975" s="139"/>
      <c r="V975" s="140"/>
      <c r="W975" s="130"/>
      <c r="X975" s="130"/>
      <c r="Y975" s="141"/>
      <c r="Z975" s="130"/>
      <c r="AA975" s="130"/>
      <c r="AB975" s="130"/>
      <c r="AC975" s="142"/>
      <c r="AD975" s="130"/>
      <c r="AE975" s="130"/>
      <c r="AF975" s="130"/>
      <c r="AG975" s="129"/>
      <c r="AH975" s="129"/>
      <c r="AI975" s="129"/>
      <c r="AJ975" s="129"/>
      <c r="AK975" s="130"/>
      <c r="AL975" s="131"/>
      <c r="AM975" s="131"/>
      <c r="AN975" s="131"/>
      <c r="AO975" s="131"/>
      <c r="AP975" s="132"/>
      <c r="AQ975" s="132"/>
      <c r="AR975" s="132"/>
      <c r="AS975" s="132"/>
      <c r="AT975" s="133"/>
      <c r="AU975" s="133"/>
      <c r="AV975" s="133"/>
      <c r="AW975" s="133"/>
      <c r="AX975" s="134"/>
      <c r="AY975" s="134"/>
      <c r="AZ975" s="134"/>
      <c r="BA975" s="134"/>
      <c r="BB975" s="134"/>
      <c r="BC975" s="134"/>
      <c r="BD975" s="129"/>
      <c r="BE975" s="143"/>
    </row>
    <row r="976" ht="15.75" customHeight="1">
      <c r="A976" s="130"/>
      <c r="B976" s="129"/>
      <c r="C976" s="129"/>
      <c r="D976" s="129"/>
      <c r="E976" s="129"/>
      <c r="F976" s="129"/>
      <c r="G976" s="129"/>
      <c r="H976" s="129"/>
      <c r="I976" s="130"/>
      <c r="J976" s="135"/>
      <c r="K976" s="130"/>
      <c r="L976" s="130"/>
      <c r="M976" s="136"/>
      <c r="N976" s="130"/>
      <c r="O976" s="130"/>
      <c r="P976" s="130"/>
      <c r="Q976" s="137"/>
      <c r="R976" s="138"/>
      <c r="S976" s="129"/>
      <c r="T976" s="139"/>
      <c r="U976" s="139"/>
      <c r="V976" s="140"/>
      <c r="W976" s="130"/>
      <c r="X976" s="130"/>
      <c r="Y976" s="141"/>
      <c r="Z976" s="130"/>
      <c r="AA976" s="130"/>
      <c r="AB976" s="130"/>
      <c r="AC976" s="142"/>
      <c r="AD976" s="130"/>
      <c r="AE976" s="130"/>
      <c r="AF976" s="130"/>
      <c r="AG976" s="129"/>
      <c r="AH976" s="129"/>
      <c r="AI976" s="129"/>
      <c r="AJ976" s="129"/>
      <c r="AK976" s="130"/>
      <c r="AL976" s="131"/>
      <c r="AM976" s="131"/>
      <c r="AN976" s="131"/>
      <c r="AO976" s="131"/>
      <c r="AP976" s="132"/>
      <c r="AQ976" s="132"/>
      <c r="AR976" s="132"/>
      <c r="AS976" s="132"/>
      <c r="AT976" s="133"/>
      <c r="AU976" s="133"/>
      <c r="AV976" s="133"/>
      <c r="AW976" s="133"/>
      <c r="AX976" s="134"/>
      <c r="AY976" s="134"/>
      <c r="AZ976" s="134"/>
      <c r="BA976" s="134"/>
      <c r="BB976" s="134"/>
      <c r="BC976" s="134"/>
      <c r="BD976" s="129"/>
      <c r="BE976" s="143"/>
    </row>
    <row r="977" ht="15.75" customHeight="1">
      <c r="A977" s="130"/>
      <c r="B977" s="129"/>
      <c r="C977" s="129"/>
      <c r="D977" s="129"/>
      <c r="E977" s="129"/>
      <c r="F977" s="129"/>
      <c r="G977" s="129"/>
      <c r="H977" s="129"/>
      <c r="I977" s="130"/>
      <c r="J977" s="135"/>
      <c r="K977" s="130"/>
      <c r="L977" s="130"/>
      <c r="M977" s="136"/>
      <c r="N977" s="130"/>
      <c r="O977" s="130"/>
      <c r="P977" s="130"/>
      <c r="Q977" s="137"/>
      <c r="R977" s="138"/>
      <c r="S977" s="129"/>
      <c r="T977" s="139"/>
      <c r="U977" s="139"/>
      <c r="V977" s="140"/>
      <c r="W977" s="130"/>
      <c r="X977" s="130"/>
      <c r="Y977" s="141"/>
      <c r="Z977" s="130"/>
      <c r="AA977" s="130"/>
      <c r="AB977" s="130"/>
      <c r="AC977" s="142"/>
      <c r="AD977" s="130"/>
      <c r="AE977" s="130"/>
      <c r="AF977" s="130"/>
      <c r="AG977" s="129"/>
      <c r="AH977" s="129"/>
      <c r="AI977" s="129"/>
      <c r="AJ977" s="129"/>
      <c r="AK977" s="130"/>
      <c r="AL977" s="131"/>
      <c r="AM977" s="131"/>
      <c r="AN977" s="131"/>
      <c r="AO977" s="131"/>
      <c r="AP977" s="132"/>
      <c r="AQ977" s="132"/>
      <c r="AR977" s="132"/>
      <c r="AS977" s="132"/>
      <c r="AT977" s="133"/>
      <c r="AU977" s="133"/>
      <c r="AV977" s="133"/>
      <c r="AW977" s="133"/>
      <c r="AX977" s="134"/>
      <c r="AY977" s="134"/>
      <c r="AZ977" s="134"/>
      <c r="BA977" s="134"/>
      <c r="BB977" s="134"/>
      <c r="BC977" s="134"/>
      <c r="BD977" s="129"/>
      <c r="BE977" s="143"/>
    </row>
    <row r="978" ht="15.75" customHeight="1">
      <c r="A978" s="130"/>
      <c r="B978" s="129"/>
      <c r="C978" s="129"/>
      <c r="D978" s="129"/>
      <c r="E978" s="129"/>
      <c r="F978" s="129"/>
      <c r="G978" s="129"/>
      <c r="H978" s="129"/>
      <c r="I978" s="130"/>
      <c r="J978" s="135"/>
      <c r="K978" s="130"/>
      <c r="L978" s="130"/>
      <c r="M978" s="136"/>
      <c r="N978" s="130"/>
      <c r="O978" s="130"/>
      <c r="P978" s="130"/>
      <c r="Q978" s="137"/>
      <c r="R978" s="138"/>
      <c r="S978" s="129"/>
      <c r="T978" s="139"/>
      <c r="U978" s="139"/>
      <c r="V978" s="140"/>
      <c r="W978" s="130"/>
      <c r="X978" s="130"/>
      <c r="Y978" s="141"/>
      <c r="Z978" s="130"/>
      <c r="AA978" s="130"/>
      <c r="AB978" s="130"/>
      <c r="AC978" s="142"/>
      <c r="AD978" s="130"/>
      <c r="AE978" s="130"/>
      <c r="AF978" s="130"/>
      <c r="AG978" s="129"/>
      <c r="AH978" s="129"/>
      <c r="AI978" s="129"/>
      <c r="AJ978" s="129"/>
      <c r="AK978" s="130"/>
      <c r="AL978" s="131"/>
      <c r="AM978" s="131"/>
      <c r="AN978" s="131"/>
      <c r="AO978" s="131"/>
      <c r="AP978" s="132"/>
      <c r="AQ978" s="132"/>
      <c r="AR978" s="132"/>
      <c r="AS978" s="132"/>
      <c r="AT978" s="133"/>
      <c r="AU978" s="133"/>
      <c r="AV978" s="133"/>
      <c r="AW978" s="133"/>
      <c r="AX978" s="134"/>
      <c r="AY978" s="134"/>
      <c r="AZ978" s="134"/>
      <c r="BA978" s="134"/>
      <c r="BB978" s="134"/>
      <c r="BC978" s="134"/>
      <c r="BD978" s="129"/>
      <c r="BE978" s="143"/>
    </row>
    <row r="979" ht="15.75" customHeight="1">
      <c r="A979" s="130"/>
      <c r="B979" s="129"/>
      <c r="C979" s="129"/>
      <c r="D979" s="129"/>
      <c r="E979" s="129"/>
      <c r="F979" s="129"/>
      <c r="G979" s="129"/>
      <c r="H979" s="129"/>
      <c r="I979" s="130"/>
      <c r="J979" s="135"/>
      <c r="K979" s="130"/>
      <c r="L979" s="130"/>
      <c r="M979" s="136"/>
      <c r="N979" s="130"/>
      <c r="O979" s="130"/>
      <c r="P979" s="130"/>
      <c r="Q979" s="137"/>
      <c r="R979" s="138"/>
      <c r="S979" s="129"/>
      <c r="T979" s="139"/>
      <c r="U979" s="139"/>
      <c r="V979" s="140"/>
      <c r="W979" s="130"/>
      <c r="X979" s="130"/>
      <c r="Y979" s="141"/>
      <c r="Z979" s="130"/>
      <c r="AA979" s="130"/>
      <c r="AB979" s="130"/>
      <c r="AC979" s="142"/>
      <c r="AD979" s="130"/>
      <c r="AE979" s="130"/>
      <c r="AF979" s="130"/>
      <c r="AG979" s="129"/>
      <c r="AH979" s="129"/>
      <c r="AI979" s="129"/>
      <c r="AJ979" s="129"/>
      <c r="AK979" s="130"/>
      <c r="AL979" s="131"/>
      <c r="AM979" s="131"/>
      <c r="AN979" s="131"/>
      <c r="AO979" s="131"/>
      <c r="AP979" s="132"/>
      <c r="AQ979" s="132"/>
      <c r="AR979" s="132"/>
      <c r="AS979" s="132"/>
      <c r="AT979" s="133"/>
      <c r="AU979" s="133"/>
      <c r="AV979" s="133"/>
      <c r="AW979" s="133"/>
      <c r="AX979" s="134"/>
      <c r="AY979" s="134"/>
      <c r="AZ979" s="134"/>
      <c r="BA979" s="134"/>
      <c r="BB979" s="134"/>
      <c r="BC979" s="134"/>
      <c r="BD979" s="129"/>
      <c r="BE979" s="143"/>
    </row>
    <row r="980" ht="15.75" customHeight="1">
      <c r="A980" s="130"/>
      <c r="B980" s="129"/>
      <c r="C980" s="129"/>
      <c r="D980" s="129"/>
      <c r="E980" s="129"/>
      <c r="F980" s="129"/>
      <c r="G980" s="129"/>
      <c r="H980" s="129"/>
      <c r="I980" s="130"/>
      <c r="J980" s="135"/>
      <c r="K980" s="130"/>
      <c r="L980" s="130"/>
      <c r="M980" s="136"/>
      <c r="N980" s="130"/>
      <c r="O980" s="130"/>
      <c r="P980" s="130"/>
      <c r="Q980" s="137"/>
      <c r="R980" s="138"/>
      <c r="S980" s="129"/>
      <c r="T980" s="139"/>
      <c r="U980" s="139"/>
      <c r="V980" s="140"/>
      <c r="W980" s="130"/>
      <c r="X980" s="130"/>
      <c r="Y980" s="141"/>
      <c r="Z980" s="130"/>
      <c r="AA980" s="130"/>
      <c r="AB980" s="130"/>
      <c r="AC980" s="142"/>
      <c r="AD980" s="130"/>
      <c r="AE980" s="130"/>
      <c r="AF980" s="130"/>
      <c r="AG980" s="129"/>
      <c r="AH980" s="129"/>
      <c r="AI980" s="129"/>
      <c r="AJ980" s="129"/>
      <c r="AK980" s="130"/>
      <c r="AL980" s="131"/>
      <c r="AM980" s="131"/>
      <c r="AN980" s="131"/>
      <c r="AO980" s="131"/>
      <c r="AP980" s="132"/>
      <c r="AQ980" s="132"/>
      <c r="AR980" s="132"/>
      <c r="AS980" s="132"/>
      <c r="AT980" s="133"/>
      <c r="AU980" s="133"/>
      <c r="AV980" s="133"/>
      <c r="AW980" s="133"/>
      <c r="AX980" s="134"/>
      <c r="AY980" s="134"/>
      <c r="AZ980" s="134"/>
      <c r="BA980" s="134"/>
      <c r="BB980" s="134"/>
      <c r="BC980" s="134"/>
      <c r="BD980" s="129"/>
      <c r="BE980" s="143"/>
    </row>
    <row r="981" ht="15.75" customHeight="1">
      <c r="A981" s="130"/>
      <c r="B981" s="129"/>
      <c r="C981" s="129"/>
      <c r="D981" s="129"/>
      <c r="E981" s="129"/>
      <c r="F981" s="129"/>
      <c r="G981" s="129"/>
      <c r="H981" s="129"/>
      <c r="I981" s="130"/>
      <c r="J981" s="135"/>
      <c r="K981" s="130"/>
      <c r="L981" s="130"/>
      <c r="M981" s="136"/>
      <c r="N981" s="130"/>
      <c r="O981" s="130"/>
      <c r="P981" s="130"/>
      <c r="Q981" s="137"/>
      <c r="R981" s="138"/>
      <c r="S981" s="129"/>
      <c r="T981" s="139"/>
      <c r="U981" s="139"/>
      <c r="V981" s="140"/>
      <c r="W981" s="130"/>
      <c r="X981" s="130"/>
      <c r="Y981" s="141"/>
      <c r="Z981" s="130"/>
      <c r="AA981" s="130"/>
      <c r="AB981" s="130"/>
      <c r="AC981" s="142"/>
      <c r="AD981" s="130"/>
      <c r="AE981" s="130"/>
      <c r="AF981" s="130"/>
      <c r="AG981" s="129"/>
      <c r="AH981" s="129"/>
      <c r="AI981" s="129"/>
      <c r="AJ981" s="129"/>
      <c r="AK981" s="130"/>
      <c r="AL981" s="131"/>
      <c r="AM981" s="131"/>
      <c r="AN981" s="131"/>
      <c r="AO981" s="131"/>
      <c r="AP981" s="132"/>
      <c r="AQ981" s="132"/>
      <c r="AR981" s="132"/>
      <c r="AS981" s="132"/>
      <c r="AT981" s="133"/>
      <c r="AU981" s="133"/>
      <c r="AV981" s="133"/>
      <c r="AW981" s="133"/>
      <c r="AX981" s="134"/>
      <c r="AY981" s="134"/>
      <c r="AZ981" s="134"/>
      <c r="BA981" s="134"/>
      <c r="BB981" s="134"/>
      <c r="BC981" s="134"/>
      <c r="BD981" s="129"/>
      <c r="BE981" s="143"/>
    </row>
    <row r="982" ht="15.75" customHeight="1">
      <c r="A982" s="130"/>
      <c r="B982" s="129"/>
      <c r="C982" s="129"/>
      <c r="D982" s="129"/>
      <c r="E982" s="129"/>
      <c r="F982" s="129"/>
      <c r="G982" s="129"/>
      <c r="H982" s="129"/>
      <c r="I982" s="130"/>
      <c r="J982" s="135"/>
      <c r="K982" s="130"/>
      <c r="L982" s="130"/>
      <c r="M982" s="136"/>
      <c r="N982" s="130"/>
      <c r="O982" s="130"/>
      <c r="P982" s="130"/>
      <c r="Q982" s="137"/>
      <c r="R982" s="138"/>
      <c r="S982" s="129"/>
      <c r="T982" s="139"/>
      <c r="U982" s="139"/>
      <c r="V982" s="140"/>
      <c r="W982" s="130"/>
      <c r="X982" s="130"/>
      <c r="Y982" s="141"/>
      <c r="Z982" s="130"/>
      <c r="AA982" s="130"/>
      <c r="AB982" s="130"/>
      <c r="AC982" s="142"/>
      <c r="AD982" s="130"/>
      <c r="AE982" s="130"/>
      <c r="AF982" s="130"/>
      <c r="AG982" s="129"/>
      <c r="AH982" s="129"/>
      <c r="AI982" s="129"/>
      <c r="AJ982" s="129"/>
      <c r="AK982" s="130"/>
      <c r="AL982" s="131"/>
      <c r="AM982" s="131"/>
      <c r="AN982" s="131"/>
      <c r="AO982" s="131"/>
      <c r="AP982" s="132"/>
      <c r="AQ982" s="132"/>
      <c r="AR982" s="132"/>
      <c r="AS982" s="132"/>
      <c r="AT982" s="133"/>
      <c r="AU982" s="133"/>
      <c r="AV982" s="133"/>
      <c r="AW982" s="133"/>
      <c r="AX982" s="134"/>
      <c r="AY982" s="134"/>
      <c r="AZ982" s="134"/>
      <c r="BA982" s="134"/>
      <c r="BB982" s="134"/>
      <c r="BC982" s="134"/>
      <c r="BD982" s="129"/>
      <c r="BE982" s="143"/>
    </row>
    <row r="983" ht="15.75" customHeight="1">
      <c r="A983" s="130"/>
      <c r="B983" s="129"/>
      <c r="C983" s="129"/>
      <c r="D983" s="129"/>
      <c r="E983" s="129"/>
      <c r="F983" s="129"/>
      <c r="G983" s="129"/>
      <c r="H983" s="129"/>
      <c r="I983" s="130"/>
      <c r="J983" s="135"/>
      <c r="K983" s="130"/>
      <c r="L983" s="130"/>
      <c r="M983" s="136"/>
      <c r="N983" s="130"/>
      <c r="O983" s="130"/>
      <c r="P983" s="130"/>
      <c r="Q983" s="137"/>
      <c r="R983" s="138"/>
      <c r="S983" s="129"/>
      <c r="T983" s="139"/>
      <c r="U983" s="139"/>
      <c r="V983" s="140"/>
      <c r="W983" s="130"/>
      <c r="X983" s="130"/>
      <c r="Y983" s="141"/>
      <c r="Z983" s="130"/>
      <c r="AA983" s="130"/>
      <c r="AB983" s="130"/>
      <c r="AC983" s="142"/>
      <c r="AD983" s="130"/>
      <c r="AE983" s="130"/>
      <c r="AF983" s="130"/>
      <c r="AG983" s="129"/>
      <c r="AH983" s="129"/>
      <c r="AI983" s="129"/>
      <c r="AJ983" s="129"/>
      <c r="AK983" s="130"/>
      <c r="AL983" s="131"/>
      <c r="AM983" s="131"/>
      <c r="AN983" s="131"/>
      <c r="AO983" s="131"/>
      <c r="AP983" s="132"/>
      <c r="AQ983" s="132"/>
      <c r="AR983" s="132"/>
      <c r="AS983" s="132"/>
      <c r="AT983" s="133"/>
      <c r="AU983" s="133"/>
      <c r="AV983" s="133"/>
      <c r="AW983" s="133"/>
      <c r="AX983" s="134"/>
      <c r="AY983" s="134"/>
      <c r="AZ983" s="134"/>
      <c r="BA983" s="134"/>
      <c r="BB983" s="134"/>
      <c r="BC983" s="134"/>
      <c r="BD983" s="129"/>
      <c r="BE983" s="143"/>
    </row>
    <row r="984" ht="15.75" customHeight="1">
      <c r="A984" s="130"/>
      <c r="B984" s="129"/>
      <c r="C984" s="129"/>
      <c r="D984" s="129"/>
      <c r="E984" s="129"/>
      <c r="F984" s="129"/>
      <c r="G984" s="129"/>
      <c r="H984" s="129"/>
      <c r="I984" s="130"/>
      <c r="J984" s="135"/>
      <c r="K984" s="130"/>
      <c r="L984" s="130"/>
      <c r="M984" s="136"/>
      <c r="N984" s="130"/>
      <c r="O984" s="130"/>
      <c r="P984" s="130"/>
      <c r="Q984" s="137"/>
      <c r="R984" s="138"/>
      <c r="S984" s="129"/>
      <c r="T984" s="139"/>
      <c r="U984" s="139"/>
      <c r="V984" s="140"/>
      <c r="W984" s="130"/>
      <c r="X984" s="130"/>
      <c r="Y984" s="141"/>
      <c r="Z984" s="130"/>
      <c r="AA984" s="130"/>
      <c r="AB984" s="130"/>
      <c r="AC984" s="142"/>
      <c r="AD984" s="130"/>
      <c r="AE984" s="130"/>
      <c r="AF984" s="130"/>
      <c r="AG984" s="129"/>
      <c r="AH984" s="129"/>
      <c r="AI984" s="129"/>
      <c r="AJ984" s="129"/>
      <c r="AK984" s="130"/>
      <c r="AL984" s="131"/>
      <c r="AM984" s="131"/>
      <c r="AN984" s="131"/>
      <c r="AO984" s="131"/>
      <c r="AP984" s="132"/>
      <c r="AQ984" s="132"/>
      <c r="AR984" s="132"/>
      <c r="AS984" s="132"/>
      <c r="AT984" s="133"/>
      <c r="AU984" s="133"/>
      <c r="AV984" s="133"/>
      <c r="AW984" s="133"/>
      <c r="AX984" s="134"/>
      <c r="AY984" s="134"/>
      <c r="AZ984" s="134"/>
      <c r="BA984" s="134"/>
      <c r="BB984" s="134"/>
      <c r="BC984" s="134"/>
      <c r="BD984" s="129"/>
      <c r="BE984" s="143"/>
    </row>
    <row r="985" ht="15.75" customHeight="1">
      <c r="A985" s="130"/>
      <c r="B985" s="129"/>
      <c r="C985" s="129"/>
      <c r="D985" s="129"/>
      <c r="E985" s="129"/>
      <c r="F985" s="129"/>
      <c r="G985" s="129"/>
      <c r="H985" s="129"/>
      <c r="I985" s="130"/>
      <c r="J985" s="135"/>
      <c r="K985" s="130"/>
      <c r="L985" s="130"/>
      <c r="M985" s="136"/>
      <c r="N985" s="130"/>
      <c r="O985" s="130"/>
      <c r="P985" s="130"/>
      <c r="Q985" s="137"/>
      <c r="R985" s="138"/>
      <c r="S985" s="129"/>
      <c r="T985" s="139"/>
      <c r="U985" s="139"/>
      <c r="V985" s="140"/>
      <c r="W985" s="130"/>
      <c r="X985" s="130"/>
      <c r="Y985" s="141"/>
      <c r="Z985" s="130"/>
      <c r="AA985" s="130"/>
      <c r="AB985" s="130"/>
      <c r="AC985" s="142"/>
      <c r="AD985" s="130"/>
      <c r="AE985" s="130"/>
      <c r="AF985" s="130"/>
      <c r="AG985" s="129"/>
      <c r="AH985" s="129"/>
      <c r="AI985" s="129"/>
      <c r="AJ985" s="129"/>
      <c r="AK985" s="130"/>
      <c r="AL985" s="131"/>
      <c r="AM985" s="131"/>
      <c r="AN985" s="131"/>
      <c r="AO985" s="131"/>
      <c r="AP985" s="132"/>
      <c r="AQ985" s="132"/>
      <c r="AR985" s="132"/>
      <c r="AS985" s="132"/>
      <c r="AT985" s="133"/>
      <c r="AU985" s="133"/>
      <c r="AV985" s="133"/>
      <c r="AW985" s="133"/>
      <c r="AX985" s="134"/>
      <c r="AY985" s="134"/>
      <c r="AZ985" s="134"/>
      <c r="BA985" s="134"/>
      <c r="BB985" s="134"/>
      <c r="BC985" s="134"/>
      <c r="BD985" s="129"/>
      <c r="BE985" s="143"/>
    </row>
    <row r="986" ht="15.75" customHeight="1">
      <c r="A986" s="130"/>
      <c r="B986" s="129"/>
      <c r="C986" s="129"/>
      <c r="D986" s="129"/>
      <c r="E986" s="129"/>
      <c r="F986" s="129"/>
      <c r="G986" s="129"/>
      <c r="H986" s="129"/>
      <c r="I986" s="130"/>
      <c r="J986" s="135"/>
      <c r="K986" s="130"/>
      <c r="L986" s="130"/>
      <c r="M986" s="136"/>
      <c r="N986" s="130"/>
      <c r="O986" s="130"/>
      <c r="P986" s="130"/>
      <c r="Q986" s="137"/>
      <c r="R986" s="138"/>
      <c r="S986" s="129"/>
      <c r="T986" s="139"/>
      <c r="U986" s="139"/>
      <c r="V986" s="140"/>
      <c r="W986" s="130"/>
      <c r="X986" s="130"/>
      <c r="Y986" s="141"/>
      <c r="Z986" s="130"/>
      <c r="AA986" s="130"/>
      <c r="AB986" s="130"/>
      <c r="AC986" s="142"/>
      <c r="AD986" s="130"/>
      <c r="AE986" s="130"/>
      <c r="AF986" s="130"/>
      <c r="AG986" s="129"/>
      <c r="AH986" s="129"/>
      <c r="AI986" s="129"/>
      <c r="AJ986" s="129"/>
      <c r="AK986" s="130"/>
      <c r="AL986" s="131"/>
      <c r="AM986" s="131"/>
      <c r="AN986" s="131"/>
      <c r="AO986" s="131"/>
      <c r="AP986" s="132"/>
      <c r="AQ986" s="132"/>
      <c r="AR986" s="132"/>
      <c r="AS986" s="132"/>
      <c r="AT986" s="133"/>
      <c r="AU986" s="133"/>
      <c r="AV986" s="133"/>
      <c r="AW986" s="133"/>
      <c r="AX986" s="134"/>
      <c r="AY986" s="134"/>
      <c r="AZ986" s="134"/>
      <c r="BA986" s="134"/>
      <c r="BB986" s="134"/>
      <c r="BC986" s="134"/>
      <c r="BD986" s="129"/>
      <c r="BE986" s="143"/>
    </row>
    <row r="987" ht="15.75" customHeight="1">
      <c r="A987" s="130"/>
      <c r="B987" s="129"/>
      <c r="C987" s="129"/>
      <c r="D987" s="129"/>
      <c r="E987" s="129"/>
      <c r="F987" s="129"/>
      <c r="G987" s="129"/>
      <c r="H987" s="129"/>
      <c r="I987" s="130"/>
      <c r="J987" s="135"/>
      <c r="K987" s="130"/>
      <c r="L987" s="130"/>
      <c r="M987" s="136"/>
      <c r="N987" s="130"/>
      <c r="O987" s="130"/>
      <c r="P987" s="130"/>
      <c r="Q987" s="137"/>
      <c r="R987" s="138"/>
      <c r="S987" s="129"/>
      <c r="T987" s="139"/>
      <c r="U987" s="139"/>
      <c r="V987" s="140"/>
      <c r="W987" s="130"/>
      <c r="X987" s="130"/>
      <c r="Y987" s="141"/>
      <c r="Z987" s="130"/>
      <c r="AA987" s="130"/>
      <c r="AB987" s="130"/>
      <c r="AC987" s="142"/>
      <c r="AD987" s="130"/>
      <c r="AE987" s="130"/>
      <c r="AF987" s="130"/>
      <c r="AG987" s="129"/>
      <c r="AH987" s="129"/>
      <c r="AI987" s="129"/>
      <c r="AJ987" s="129"/>
      <c r="AK987" s="130"/>
      <c r="AL987" s="131"/>
      <c r="AM987" s="131"/>
      <c r="AN987" s="131"/>
      <c r="AO987" s="131"/>
      <c r="AP987" s="132"/>
      <c r="AQ987" s="132"/>
      <c r="AR987" s="132"/>
      <c r="AS987" s="132"/>
      <c r="AT987" s="133"/>
      <c r="AU987" s="133"/>
      <c r="AV987" s="133"/>
      <c r="AW987" s="133"/>
      <c r="AX987" s="134"/>
      <c r="AY987" s="134"/>
      <c r="AZ987" s="134"/>
      <c r="BA987" s="134"/>
      <c r="BB987" s="134"/>
      <c r="BC987" s="134"/>
      <c r="BD987" s="129"/>
      <c r="BE987" s="143"/>
    </row>
    <row r="988" ht="15.75" customHeight="1">
      <c r="A988" s="130"/>
      <c r="B988" s="129"/>
      <c r="C988" s="129"/>
      <c r="D988" s="129"/>
      <c r="E988" s="129"/>
      <c r="F988" s="129"/>
      <c r="G988" s="129"/>
      <c r="H988" s="129"/>
      <c r="I988" s="130"/>
      <c r="J988" s="135"/>
      <c r="K988" s="130"/>
      <c r="L988" s="130"/>
      <c r="M988" s="136"/>
      <c r="N988" s="130"/>
      <c r="O988" s="130"/>
      <c r="P988" s="130"/>
      <c r="Q988" s="137"/>
      <c r="R988" s="138"/>
      <c r="S988" s="129"/>
      <c r="T988" s="139"/>
      <c r="U988" s="139"/>
      <c r="V988" s="140"/>
      <c r="W988" s="130"/>
      <c r="X988" s="130"/>
      <c r="Y988" s="141"/>
      <c r="Z988" s="130"/>
      <c r="AA988" s="130"/>
      <c r="AB988" s="130"/>
      <c r="AC988" s="142"/>
      <c r="AD988" s="130"/>
      <c r="AE988" s="130"/>
      <c r="AF988" s="130"/>
      <c r="AG988" s="129"/>
      <c r="AH988" s="129"/>
      <c r="AI988" s="129"/>
      <c r="AJ988" s="129"/>
      <c r="AK988" s="130"/>
      <c r="AL988" s="131"/>
      <c r="AM988" s="131"/>
      <c r="AN988" s="131"/>
      <c r="AO988" s="131"/>
      <c r="AP988" s="132"/>
      <c r="AQ988" s="132"/>
      <c r="AR988" s="132"/>
      <c r="AS988" s="132"/>
      <c r="AT988" s="133"/>
      <c r="AU988" s="133"/>
      <c r="AV988" s="133"/>
      <c r="AW988" s="133"/>
      <c r="AX988" s="134"/>
      <c r="AY988" s="134"/>
      <c r="AZ988" s="134"/>
      <c r="BA988" s="134"/>
      <c r="BB988" s="134"/>
      <c r="BC988" s="134"/>
      <c r="BD988" s="129"/>
      <c r="BE988" s="143"/>
    </row>
    <row r="989" ht="15.75" customHeight="1">
      <c r="A989" s="130"/>
      <c r="B989" s="129"/>
      <c r="C989" s="129"/>
      <c r="D989" s="129"/>
      <c r="E989" s="129"/>
      <c r="F989" s="129"/>
      <c r="G989" s="129"/>
      <c r="H989" s="129"/>
      <c r="I989" s="130"/>
      <c r="J989" s="135"/>
      <c r="K989" s="130"/>
      <c r="L989" s="130"/>
      <c r="M989" s="136"/>
      <c r="N989" s="130"/>
      <c r="O989" s="130"/>
      <c r="P989" s="130"/>
      <c r="Q989" s="137"/>
      <c r="R989" s="138"/>
      <c r="S989" s="129"/>
      <c r="T989" s="139"/>
      <c r="U989" s="139"/>
      <c r="V989" s="140"/>
      <c r="W989" s="130"/>
      <c r="X989" s="130"/>
      <c r="Y989" s="141"/>
      <c r="Z989" s="130"/>
      <c r="AA989" s="130"/>
      <c r="AB989" s="130"/>
      <c r="AC989" s="142"/>
      <c r="AD989" s="130"/>
      <c r="AE989" s="130"/>
      <c r="AF989" s="130"/>
      <c r="AG989" s="129"/>
      <c r="AH989" s="129"/>
      <c r="AI989" s="129"/>
      <c r="AJ989" s="129"/>
      <c r="AK989" s="130"/>
      <c r="AL989" s="131"/>
      <c r="AM989" s="131"/>
      <c r="AN989" s="131"/>
      <c r="AO989" s="131"/>
      <c r="AP989" s="132"/>
      <c r="AQ989" s="132"/>
      <c r="AR989" s="132"/>
      <c r="AS989" s="132"/>
      <c r="AT989" s="133"/>
      <c r="AU989" s="133"/>
      <c r="AV989" s="133"/>
      <c r="AW989" s="133"/>
      <c r="AX989" s="134"/>
      <c r="AY989" s="134"/>
      <c r="AZ989" s="134"/>
      <c r="BA989" s="134"/>
      <c r="BB989" s="134"/>
      <c r="BC989" s="134"/>
      <c r="BD989" s="129"/>
      <c r="BE989" s="143"/>
    </row>
    <row r="990" ht="15.75" customHeight="1">
      <c r="A990" s="130"/>
      <c r="B990" s="129"/>
      <c r="C990" s="129"/>
      <c r="D990" s="129"/>
      <c r="E990" s="129"/>
      <c r="F990" s="129"/>
      <c r="G990" s="129"/>
      <c r="H990" s="129"/>
      <c r="I990" s="130"/>
      <c r="J990" s="135"/>
      <c r="K990" s="130"/>
      <c r="L990" s="130"/>
      <c r="M990" s="136"/>
      <c r="N990" s="130"/>
      <c r="O990" s="130"/>
      <c r="P990" s="130"/>
      <c r="Q990" s="137"/>
      <c r="R990" s="138"/>
      <c r="S990" s="129"/>
      <c r="T990" s="139"/>
      <c r="U990" s="139"/>
      <c r="V990" s="140"/>
      <c r="W990" s="130"/>
      <c r="X990" s="130"/>
      <c r="Y990" s="141"/>
      <c r="Z990" s="130"/>
      <c r="AA990" s="130"/>
      <c r="AB990" s="130"/>
      <c r="AC990" s="142"/>
      <c r="AD990" s="130"/>
      <c r="AE990" s="130"/>
      <c r="AF990" s="130"/>
      <c r="AG990" s="129"/>
      <c r="AH990" s="129"/>
      <c r="AI990" s="129"/>
      <c r="AJ990" s="129"/>
      <c r="AK990" s="130"/>
      <c r="AL990" s="131"/>
      <c r="AM990" s="131"/>
      <c r="AN990" s="131"/>
      <c r="AO990" s="131"/>
      <c r="AP990" s="132"/>
      <c r="AQ990" s="132"/>
      <c r="AR990" s="132"/>
      <c r="AS990" s="132"/>
      <c r="AT990" s="133"/>
      <c r="AU990" s="133"/>
      <c r="AV990" s="133"/>
      <c r="AW990" s="133"/>
      <c r="AX990" s="134"/>
      <c r="AY990" s="134"/>
      <c r="AZ990" s="134"/>
      <c r="BA990" s="134"/>
      <c r="BB990" s="134"/>
      <c r="BC990" s="134"/>
      <c r="BD990" s="129"/>
      <c r="BE990" s="143"/>
    </row>
    <row r="991" ht="15.75" customHeight="1">
      <c r="A991" s="130"/>
      <c r="B991" s="129"/>
      <c r="C991" s="129"/>
      <c r="D991" s="129"/>
      <c r="E991" s="129"/>
      <c r="F991" s="129"/>
      <c r="G991" s="129"/>
      <c r="H991" s="129"/>
      <c r="I991" s="130"/>
      <c r="J991" s="135"/>
      <c r="K991" s="130"/>
      <c r="L991" s="130"/>
      <c r="M991" s="136"/>
      <c r="N991" s="130"/>
      <c r="O991" s="130"/>
      <c r="P991" s="130"/>
      <c r="Q991" s="137"/>
      <c r="R991" s="138"/>
      <c r="S991" s="129"/>
      <c r="T991" s="139"/>
      <c r="U991" s="139"/>
      <c r="V991" s="140"/>
      <c r="W991" s="130"/>
      <c r="X991" s="130"/>
      <c r="Y991" s="141"/>
      <c r="Z991" s="130"/>
      <c r="AA991" s="130"/>
      <c r="AB991" s="130"/>
      <c r="AC991" s="142"/>
      <c r="AD991" s="130"/>
      <c r="AE991" s="130"/>
      <c r="AF991" s="130"/>
      <c r="AG991" s="129"/>
      <c r="AH991" s="129"/>
      <c r="AI991" s="129"/>
      <c r="AJ991" s="129"/>
      <c r="AK991" s="130"/>
      <c r="AL991" s="131"/>
      <c r="AM991" s="131"/>
      <c r="AN991" s="131"/>
      <c r="AO991" s="131"/>
      <c r="AP991" s="132"/>
      <c r="AQ991" s="132"/>
      <c r="AR991" s="132"/>
      <c r="AS991" s="132"/>
      <c r="AT991" s="133"/>
      <c r="AU991" s="133"/>
      <c r="AV991" s="133"/>
      <c r="AW991" s="133"/>
      <c r="AX991" s="134"/>
      <c r="AY991" s="134"/>
      <c r="AZ991" s="134"/>
      <c r="BA991" s="134"/>
      <c r="BB991" s="134"/>
      <c r="BC991" s="134"/>
      <c r="BD991" s="129"/>
      <c r="BE991" s="143"/>
    </row>
    <row r="992" ht="15.75" customHeight="1">
      <c r="A992" s="130"/>
      <c r="B992" s="129"/>
      <c r="C992" s="129"/>
      <c r="D992" s="129"/>
      <c r="E992" s="129"/>
      <c r="F992" s="129"/>
      <c r="G992" s="129"/>
      <c r="H992" s="129"/>
      <c r="I992" s="130"/>
      <c r="J992" s="135"/>
      <c r="K992" s="130"/>
      <c r="L992" s="130"/>
      <c r="M992" s="136"/>
      <c r="N992" s="130"/>
      <c r="O992" s="130"/>
      <c r="P992" s="130"/>
      <c r="Q992" s="137"/>
      <c r="R992" s="138"/>
      <c r="S992" s="129"/>
      <c r="T992" s="139"/>
      <c r="U992" s="139"/>
      <c r="V992" s="140"/>
      <c r="W992" s="130"/>
      <c r="X992" s="130"/>
      <c r="Y992" s="141"/>
      <c r="Z992" s="130"/>
      <c r="AA992" s="130"/>
      <c r="AB992" s="130"/>
      <c r="AC992" s="142"/>
      <c r="AD992" s="130"/>
      <c r="AE992" s="130"/>
      <c r="AF992" s="130"/>
      <c r="AG992" s="129"/>
      <c r="AH992" s="129"/>
      <c r="AI992" s="129"/>
      <c r="AJ992" s="129"/>
      <c r="AK992" s="130"/>
      <c r="AL992" s="131"/>
      <c r="AM992" s="131"/>
      <c r="AN992" s="131"/>
      <c r="AO992" s="131"/>
      <c r="AP992" s="132"/>
      <c r="AQ992" s="132"/>
      <c r="AR992" s="132"/>
      <c r="AS992" s="132"/>
      <c r="AT992" s="133"/>
      <c r="AU992" s="133"/>
      <c r="AV992" s="133"/>
      <c r="AW992" s="133"/>
      <c r="AX992" s="134"/>
      <c r="AY992" s="134"/>
      <c r="AZ992" s="134"/>
      <c r="BA992" s="134"/>
      <c r="BB992" s="134"/>
      <c r="BC992" s="134"/>
      <c r="BD992" s="129"/>
      <c r="BE992" s="143"/>
    </row>
    <row r="993" ht="15.75" customHeight="1">
      <c r="A993" s="130"/>
      <c r="B993" s="129"/>
      <c r="C993" s="129"/>
      <c r="D993" s="129"/>
      <c r="E993" s="129"/>
      <c r="F993" s="129"/>
      <c r="G993" s="129"/>
      <c r="H993" s="129"/>
      <c r="I993" s="130"/>
      <c r="J993" s="135"/>
      <c r="K993" s="130"/>
      <c r="L993" s="130"/>
      <c r="M993" s="136"/>
      <c r="N993" s="130"/>
      <c r="O993" s="130"/>
      <c r="P993" s="130"/>
      <c r="Q993" s="137"/>
      <c r="R993" s="138"/>
      <c r="S993" s="129"/>
      <c r="T993" s="139"/>
      <c r="U993" s="139"/>
      <c r="V993" s="140"/>
      <c r="W993" s="130"/>
      <c r="X993" s="130"/>
      <c r="Y993" s="141"/>
      <c r="Z993" s="130"/>
      <c r="AA993" s="130"/>
      <c r="AB993" s="130"/>
      <c r="AC993" s="142"/>
      <c r="AD993" s="130"/>
      <c r="AE993" s="130"/>
      <c r="AF993" s="130"/>
      <c r="AG993" s="129"/>
      <c r="AH993" s="129"/>
      <c r="AI993" s="129"/>
      <c r="AJ993" s="129"/>
      <c r="AK993" s="130"/>
      <c r="AL993" s="131"/>
      <c r="AM993" s="131"/>
      <c r="AN993" s="131"/>
      <c r="AO993" s="131"/>
      <c r="AP993" s="132"/>
      <c r="AQ993" s="132"/>
      <c r="AR993" s="132"/>
      <c r="AS993" s="132"/>
      <c r="AT993" s="133"/>
      <c r="AU993" s="133"/>
      <c r="AV993" s="133"/>
      <c r="AW993" s="133"/>
      <c r="AX993" s="134"/>
      <c r="AY993" s="134"/>
      <c r="AZ993" s="134"/>
      <c r="BA993" s="134"/>
      <c r="BB993" s="134"/>
      <c r="BC993" s="134"/>
      <c r="BD993" s="129"/>
      <c r="BE993" s="143"/>
    </row>
    <row r="994" ht="15.75" customHeight="1">
      <c r="A994" s="130"/>
      <c r="B994" s="129"/>
      <c r="C994" s="129"/>
      <c r="D994" s="129"/>
      <c r="E994" s="129"/>
      <c r="F994" s="129"/>
      <c r="G994" s="129"/>
      <c r="H994" s="129"/>
      <c r="I994" s="130"/>
      <c r="J994" s="135"/>
      <c r="K994" s="130"/>
      <c r="L994" s="130"/>
      <c r="M994" s="136"/>
      <c r="N994" s="130"/>
      <c r="O994" s="130"/>
      <c r="P994" s="130"/>
      <c r="Q994" s="137"/>
      <c r="R994" s="138"/>
      <c r="S994" s="129"/>
      <c r="T994" s="139"/>
      <c r="U994" s="139"/>
      <c r="V994" s="140"/>
      <c r="W994" s="130"/>
      <c r="X994" s="130"/>
      <c r="Y994" s="141"/>
      <c r="Z994" s="130"/>
      <c r="AA994" s="130"/>
      <c r="AB994" s="130"/>
      <c r="AC994" s="142"/>
      <c r="AD994" s="130"/>
      <c r="AE994" s="130"/>
      <c r="AF994" s="130"/>
      <c r="AG994" s="129"/>
      <c r="AH994" s="129"/>
      <c r="AI994" s="129"/>
      <c r="AJ994" s="129"/>
      <c r="AK994" s="130"/>
      <c r="AL994" s="131"/>
      <c r="AM994" s="131"/>
      <c r="AN994" s="131"/>
      <c r="AO994" s="131"/>
      <c r="AP994" s="132"/>
      <c r="AQ994" s="132"/>
      <c r="AR994" s="132"/>
      <c r="AS994" s="132"/>
      <c r="AT994" s="133"/>
      <c r="AU994" s="133"/>
      <c r="AV994" s="133"/>
      <c r="AW994" s="133"/>
      <c r="AX994" s="134"/>
      <c r="AY994" s="134"/>
      <c r="AZ994" s="134"/>
      <c r="BA994" s="134"/>
      <c r="BB994" s="134"/>
      <c r="BC994" s="134"/>
      <c r="BD994" s="129"/>
      <c r="BE994" s="143"/>
    </row>
    <row r="995" ht="15.75" customHeight="1">
      <c r="A995" s="130"/>
      <c r="B995" s="129"/>
      <c r="C995" s="129"/>
      <c r="D995" s="129"/>
      <c r="E995" s="129"/>
      <c r="F995" s="129"/>
      <c r="G995" s="129"/>
      <c r="H995" s="129"/>
      <c r="I995" s="130"/>
      <c r="J995" s="135"/>
      <c r="K995" s="130"/>
      <c r="L995" s="130"/>
      <c r="M995" s="136"/>
      <c r="N995" s="130"/>
      <c r="O995" s="130"/>
      <c r="P995" s="130"/>
      <c r="Q995" s="137"/>
      <c r="R995" s="138"/>
      <c r="S995" s="129"/>
      <c r="T995" s="139"/>
      <c r="U995" s="139"/>
      <c r="V995" s="140"/>
      <c r="W995" s="130"/>
      <c r="X995" s="130"/>
      <c r="Y995" s="141"/>
      <c r="Z995" s="130"/>
      <c r="AA995" s="130"/>
      <c r="AB995" s="130"/>
      <c r="AC995" s="142"/>
      <c r="AD995" s="130"/>
      <c r="AE995" s="130"/>
      <c r="AF995" s="130"/>
      <c r="AG995" s="129"/>
      <c r="AH995" s="129"/>
      <c r="AI995" s="129"/>
      <c r="AJ995" s="129"/>
      <c r="AK995" s="130"/>
      <c r="AL995" s="131"/>
      <c r="AM995" s="131"/>
      <c r="AN995" s="131"/>
      <c r="AO995" s="131"/>
      <c r="AP995" s="132"/>
      <c r="AQ995" s="132"/>
      <c r="AR995" s="132"/>
      <c r="AS995" s="132"/>
      <c r="AT995" s="133"/>
      <c r="AU995" s="133"/>
      <c r="AV995" s="133"/>
      <c r="AW995" s="133"/>
      <c r="AX995" s="134"/>
      <c r="AY995" s="134"/>
      <c r="AZ995" s="134"/>
      <c r="BA995" s="134"/>
      <c r="BB995" s="134"/>
      <c r="BC995" s="134"/>
      <c r="BD995" s="129"/>
      <c r="BE995" s="143"/>
    </row>
    <row r="996" ht="15.75" customHeight="1">
      <c r="A996" s="130"/>
      <c r="B996" s="129"/>
      <c r="C996" s="129"/>
      <c r="D996" s="129"/>
      <c r="E996" s="129"/>
      <c r="F996" s="129"/>
      <c r="G996" s="129"/>
      <c r="H996" s="129"/>
      <c r="I996" s="130"/>
      <c r="J996" s="135"/>
      <c r="K996" s="130"/>
      <c r="L996" s="130"/>
      <c r="M996" s="136"/>
      <c r="N996" s="130"/>
      <c r="O996" s="130"/>
      <c r="P996" s="130"/>
      <c r="Q996" s="137"/>
      <c r="R996" s="138"/>
      <c r="S996" s="129"/>
      <c r="T996" s="139"/>
      <c r="U996" s="139"/>
      <c r="V996" s="140"/>
      <c r="W996" s="130"/>
      <c r="X996" s="130"/>
      <c r="Y996" s="141"/>
      <c r="Z996" s="130"/>
      <c r="AA996" s="130"/>
      <c r="AB996" s="130"/>
      <c r="AC996" s="142"/>
      <c r="AD996" s="130"/>
      <c r="AE996" s="130"/>
      <c r="AF996" s="130"/>
      <c r="AG996" s="129"/>
      <c r="AH996" s="129"/>
      <c r="AI996" s="129"/>
      <c r="AJ996" s="129"/>
      <c r="AK996" s="130"/>
      <c r="AL996" s="131"/>
      <c r="AM996" s="131"/>
      <c r="AN996" s="131"/>
      <c r="AO996" s="131"/>
      <c r="AP996" s="132"/>
      <c r="AQ996" s="132"/>
      <c r="AR996" s="132"/>
      <c r="AS996" s="132"/>
      <c r="AT996" s="133"/>
      <c r="AU996" s="133"/>
      <c r="AV996" s="133"/>
      <c r="AW996" s="133"/>
      <c r="AX996" s="134"/>
      <c r="AY996" s="134"/>
      <c r="AZ996" s="134"/>
      <c r="BA996" s="134"/>
      <c r="BB996" s="134"/>
      <c r="BC996" s="134"/>
      <c r="BD996" s="129"/>
      <c r="BE996" s="143"/>
    </row>
    <row r="997" ht="15.75" customHeight="1">
      <c r="A997" s="130"/>
      <c r="B997" s="129"/>
      <c r="C997" s="129"/>
      <c r="D997" s="129"/>
      <c r="E997" s="129"/>
      <c r="F997" s="129"/>
      <c r="G997" s="129"/>
      <c r="H997" s="129"/>
      <c r="I997" s="130"/>
      <c r="J997" s="135"/>
      <c r="K997" s="130"/>
      <c r="L997" s="130"/>
      <c r="M997" s="136"/>
      <c r="N997" s="130"/>
      <c r="O997" s="130"/>
      <c r="P997" s="130"/>
      <c r="Q997" s="137"/>
      <c r="R997" s="138"/>
      <c r="S997" s="129"/>
      <c r="T997" s="139"/>
      <c r="U997" s="139"/>
      <c r="V997" s="140"/>
      <c r="W997" s="130"/>
      <c r="X997" s="130"/>
      <c r="Y997" s="141"/>
      <c r="Z997" s="130"/>
      <c r="AA997" s="130"/>
      <c r="AB997" s="130"/>
      <c r="AC997" s="142"/>
      <c r="AD997" s="130"/>
      <c r="AE997" s="130"/>
      <c r="AF997" s="130"/>
      <c r="AG997" s="129"/>
      <c r="AH997" s="129"/>
      <c r="AI997" s="129"/>
      <c r="AJ997" s="129"/>
      <c r="AK997" s="130"/>
      <c r="AL997" s="131"/>
      <c r="AM997" s="131"/>
      <c r="AN997" s="131"/>
      <c r="AO997" s="131"/>
      <c r="AP997" s="132"/>
      <c r="AQ997" s="132"/>
      <c r="AR997" s="132"/>
      <c r="AS997" s="132"/>
      <c r="AT997" s="133"/>
      <c r="AU997" s="133"/>
      <c r="AV997" s="133"/>
      <c r="AW997" s="133"/>
      <c r="AX997" s="134"/>
      <c r="AY997" s="134"/>
      <c r="AZ997" s="134"/>
      <c r="BA997" s="134"/>
      <c r="BB997" s="134"/>
      <c r="BC997" s="134"/>
      <c r="BD997" s="129"/>
      <c r="BE997" s="143"/>
    </row>
    <row r="998" ht="15.75" customHeight="1">
      <c r="A998" s="130"/>
      <c r="B998" s="129"/>
      <c r="C998" s="129"/>
      <c r="D998" s="129"/>
      <c r="E998" s="129"/>
      <c r="F998" s="129"/>
      <c r="G998" s="129"/>
      <c r="H998" s="129"/>
      <c r="I998" s="130"/>
      <c r="J998" s="135"/>
      <c r="K998" s="130"/>
      <c r="L998" s="130"/>
      <c r="M998" s="136"/>
      <c r="N998" s="130"/>
      <c r="O998" s="130"/>
      <c r="P998" s="130"/>
      <c r="Q998" s="137"/>
      <c r="R998" s="138"/>
      <c r="S998" s="129"/>
      <c r="T998" s="139"/>
      <c r="U998" s="139"/>
      <c r="V998" s="140"/>
      <c r="W998" s="130"/>
      <c r="X998" s="130"/>
      <c r="Y998" s="141"/>
      <c r="Z998" s="130"/>
      <c r="AA998" s="130"/>
      <c r="AB998" s="130"/>
      <c r="AC998" s="142"/>
      <c r="AD998" s="130"/>
      <c r="AE998" s="130"/>
      <c r="AF998" s="130"/>
      <c r="AG998" s="129"/>
      <c r="AH998" s="129"/>
      <c r="AI998" s="129"/>
      <c r="AJ998" s="129"/>
      <c r="AK998" s="130"/>
      <c r="AL998" s="131"/>
      <c r="AM998" s="131"/>
      <c r="AN998" s="131"/>
      <c r="AO998" s="131"/>
      <c r="AP998" s="132"/>
      <c r="AQ998" s="132"/>
      <c r="AR998" s="132"/>
      <c r="AS998" s="132"/>
      <c r="AT998" s="133"/>
      <c r="AU998" s="133"/>
      <c r="AV998" s="133"/>
      <c r="AW998" s="133"/>
      <c r="AX998" s="134"/>
      <c r="AY998" s="134"/>
      <c r="AZ998" s="134"/>
      <c r="BA998" s="134"/>
      <c r="BB998" s="134"/>
      <c r="BC998" s="134"/>
      <c r="BD998" s="129"/>
      <c r="BE998" s="143"/>
    </row>
    <row r="999" ht="15.75" customHeight="1">
      <c r="A999" s="130"/>
      <c r="B999" s="129"/>
      <c r="C999" s="129"/>
      <c r="D999" s="129"/>
      <c r="E999" s="129"/>
      <c r="F999" s="129"/>
      <c r="G999" s="129"/>
      <c r="H999" s="129"/>
      <c r="I999" s="130"/>
      <c r="J999" s="135"/>
      <c r="K999" s="130"/>
      <c r="L999" s="130"/>
      <c r="M999" s="136"/>
      <c r="N999" s="130"/>
      <c r="O999" s="130"/>
      <c r="P999" s="130"/>
      <c r="Q999" s="137"/>
      <c r="R999" s="138"/>
      <c r="S999" s="129"/>
      <c r="T999" s="139"/>
      <c r="U999" s="139"/>
      <c r="V999" s="140"/>
      <c r="W999" s="130"/>
      <c r="X999" s="130"/>
      <c r="Y999" s="141"/>
      <c r="Z999" s="130"/>
      <c r="AA999" s="130"/>
      <c r="AB999" s="130"/>
      <c r="AC999" s="142"/>
      <c r="AD999" s="130"/>
      <c r="AE999" s="130"/>
      <c r="AF999" s="130"/>
      <c r="AG999" s="129"/>
      <c r="AH999" s="129"/>
      <c r="AI999" s="129"/>
      <c r="AJ999" s="129"/>
      <c r="AK999" s="130"/>
      <c r="AL999" s="131"/>
      <c r="AM999" s="131"/>
      <c r="AN999" s="131"/>
      <c r="AO999" s="131"/>
      <c r="AP999" s="132"/>
      <c r="AQ999" s="132"/>
      <c r="AR999" s="132"/>
      <c r="AS999" s="132"/>
      <c r="AT999" s="133"/>
      <c r="AU999" s="133"/>
      <c r="AV999" s="133"/>
      <c r="AW999" s="133"/>
      <c r="AX999" s="134"/>
      <c r="AY999" s="134"/>
      <c r="AZ999" s="134"/>
      <c r="BA999" s="134"/>
      <c r="BB999" s="134"/>
      <c r="BC999" s="134"/>
      <c r="BD999" s="129"/>
      <c r="BE999" s="143"/>
    </row>
    <row r="1000" ht="15.75" customHeight="1">
      <c r="A1000" s="130"/>
      <c r="B1000" s="129"/>
      <c r="C1000" s="129"/>
      <c r="D1000" s="129"/>
      <c r="E1000" s="129"/>
      <c r="F1000" s="129"/>
      <c r="G1000" s="129"/>
      <c r="H1000" s="129"/>
      <c r="I1000" s="130"/>
      <c r="J1000" s="135"/>
      <c r="K1000" s="130"/>
      <c r="L1000" s="130"/>
      <c r="M1000" s="136"/>
      <c r="N1000" s="130"/>
      <c r="O1000" s="130"/>
      <c r="P1000" s="130"/>
      <c r="Q1000" s="137"/>
      <c r="R1000" s="138"/>
      <c r="S1000" s="129"/>
      <c r="T1000" s="139"/>
      <c r="U1000" s="139"/>
      <c r="V1000" s="140"/>
      <c r="W1000" s="130"/>
      <c r="X1000" s="130"/>
      <c r="Y1000" s="141"/>
      <c r="Z1000" s="130"/>
      <c r="AA1000" s="130"/>
      <c r="AB1000" s="130"/>
      <c r="AC1000" s="142"/>
      <c r="AD1000" s="130"/>
      <c r="AE1000" s="130"/>
      <c r="AF1000" s="130"/>
      <c r="AG1000" s="129"/>
      <c r="AH1000" s="129"/>
      <c r="AI1000" s="129"/>
      <c r="AJ1000" s="129"/>
      <c r="AK1000" s="130"/>
      <c r="AL1000" s="131"/>
      <c r="AM1000" s="131"/>
      <c r="AN1000" s="131"/>
      <c r="AO1000" s="131"/>
      <c r="AP1000" s="132"/>
      <c r="AQ1000" s="132"/>
      <c r="AR1000" s="132"/>
      <c r="AS1000" s="132"/>
      <c r="AT1000" s="133"/>
      <c r="AU1000" s="133"/>
      <c r="AV1000" s="133"/>
      <c r="AW1000" s="133"/>
      <c r="AX1000" s="134"/>
      <c r="AY1000" s="134"/>
      <c r="AZ1000" s="134"/>
      <c r="BA1000" s="134"/>
      <c r="BB1000" s="134"/>
      <c r="BC1000" s="134"/>
      <c r="BD1000" s="129"/>
      <c r="BE1000" s="143"/>
    </row>
    <row r="1001" ht="15.75" customHeight="1">
      <c r="A1001" s="130"/>
      <c r="B1001" s="129"/>
      <c r="C1001" s="129"/>
      <c r="D1001" s="129"/>
      <c r="E1001" s="129"/>
      <c r="F1001" s="129"/>
      <c r="G1001" s="129"/>
      <c r="H1001" s="129"/>
      <c r="I1001" s="130"/>
      <c r="J1001" s="135"/>
      <c r="K1001" s="130"/>
      <c r="L1001" s="130"/>
      <c r="M1001" s="136"/>
      <c r="N1001" s="130"/>
      <c r="O1001" s="130"/>
      <c r="P1001" s="130"/>
      <c r="Q1001" s="137"/>
      <c r="R1001" s="138"/>
      <c r="S1001" s="129"/>
      <c r="T1001" s="139"/>
      <c r="U1001" s="139"/>
      <c r="V1001" s="140"/>
      <c r="W1001" s="130"/>
      <c r="X1001" s="130"/>
      <c r="Y1001" s="141"/>
      <c r="Z1001" s="130"/>
      <c r="AA1001" s="130"/>
      <c r="AB1001" s="130"/>
      <c r="AC1001" s="142"/>
      <c r="AD1001" s="130"/>
      <c r="AE1001" s="130"/>
      <c r="AF1001" s="130"/>
      <c r="AG1001" s="129"/>
      <c r="AH1001" s="129"/>
      <c r="AI1001" s="129"/>
      <c r="AJ1001" s="129"/>
      <c r="AK1001" s="130"/>
      <c r="AL1001" s="131"/>
      <c r="AM1001" s="131"/>
      <c r="AN1001" s="131"/>
      <c r="AO1001" s="131"/>
      <c r="AP1001" s="132"/>
      <c r="AQ1001" s="132"/>
      <c r="AR1001" s="132"/>
      <c r="AS1001" s="132"/>
      <c r="AT1001" s="133"/>
      <c r="AU1001" s="133"/>
      <c r="AV1001" s="133"/>
      <c r="AW1001" s="133"/>
      <c r="AX1001" s="134"/>
      <c r="AY1001" s="134"/>
      <c r="AZ1001" s="134"/>
      <c r="BA1001" s="134"/>
      <c r="BB1001" s="134"/>
      <c r="BC1001" s="134"/>
      <c r="BD1001" s="129"/>
      <c r="BE1001" s="143"/>
    </row>
    <row r="1002" ht="15.75" customHeight="1">
      <c r="A1002" s="130"/>
      <c r="B1002" s="129"/>
      <c r="C1002" s="129"/>
      <c r="D1002" s="129"/>
      <c r="E1002" s="129"/>
      <c r="F1002" s="129"/>
      <c r="G1002" s="129"/>
      <c r="H1002" s="129"/>
      <c r="I1002" s="130"/>
      <c r="J1002" s="135"/>
      <c r="K1002" s="130"/>
      <c r="L1002" s="130"/>
      <c r="M1002" s="136"/>
      <c r="N1002" s="130"/>
      <c r="O1002" s="130"/>
      <c r="P1002" s="130"/>
      <c r="Q1002" s="137"/>
      <c r="R1002" s="138"/>
      <c r="S1002" s="129"/>
      <c r="T1002" s="139"/>
      <c r="U1002" s="139"/>
      <c r="V1002" s="140"/>
      <c r="W1002" s="130"/>
      <c r="X1002" s="130"/>
      <c r="Y1002" s="141"/>
      <c r="Z1002" s="130"/>
      <c r="AA1002" s="130"/>
      <c r="AB1002" s="130"/>
      <c r="AC1002" s="142"/>
      <c r="AD1002" s="130"/>
      <c r="AE1002" s="130"/>
      <c r="AF1002" s="130"/>
      <c r="AG1002" s="129"/>
      <c r="AH1002" s="129"/>
      <c r="AI1002" s="129"/>
      <c r="AJ1002" s="129"/>
      <c r="AK1002" s="130"/>
      <c r="AL1002" s="131"/>
      <c r="AM1002" s="131"/>
      <c r="AN1002" s="131"/>
      <c r="AO1002" s="131"/>
      <c r="AP1002" s="132"/>
      <c r="AQ1002" s="132"/>
      <c r="AR1002" s="132"/>
      <c r="AS1002" s="132"/>
      <c r="AT1002" s="133"/>
      <c r="AU1002" s="133"/>
      <c r="AV1002" s="133"/>
      <c r="AW1002" s="133"/>
      <c r="AX1002" s="134"/>
      <c r="AY1002" s="134"/>
      <c r="AZ1002" s="134"/>
      <c r="BA1002" s="134"/>
      <c r="BB1002" s="134"/>
      <c r="BC1002" s="134"/>
      <c r="BD1002" s="129"/>
      <c r="BE1002" s="143"/>
    </row>
    <row r="1003" ht="15.75" customHeight="1">
      <c r="A1003" s="130"/>
      <c r="B1003" s="129"/>
      <c r="C1003" s="129"/>
      <c r="D1003" s="129"/>
      <c r="E1003" s="129"/>
      <c r="F1003" s="129"/>
      <c r="G1003" s="129"/>
      <c r="H1003" s="129"/>
      <c r="I1003" s="130"/>
      <c r="J1003" s="135"/>
      <c r="K1003" s="130"/>
      <c r="L1003" s="130"/>
      <c r="M1003" s="136"/>
      <c r="N1003" s="130"/>
      <c r="O1003" s="130"/>
      <c r="P1003" s="130"/>
      <c r="Q1003" s="137"/>
      <c r="R1003" s="138"/>
      <c r="S1003" s="129"/>
      <c r="T1003" s="139"/>
      <c r="U1003" s="139"/>
      <c r="V1003" s="140"/>
      <c r="W1003" s="130"/>
      <c r="X1003" s="130"/>
      <c r="Y1003" s="141"/>
      <c r="Z1003" s="130"/>
      <c r="AA1003" s="130"/>
      <c r="AB1003" s="130"/>
      <c r="AC1003" s="142"/>
      <c r="AD1003" s="130"/>
      <c r="AE1003" s="130"/>
      <c r="AF1003" s="130"/>
      <c r="AG1003" s="129"/>
      <c r="AH1003" s="129"/>
      <c r="AI1003" s="129"/>
      <c r="AJ1003" s="129"/>
      <c r="AK1003" s="130"/>
      <c r="AL1003" s="131"/>
      <c r="AM1003" s="131"/>
      <c r="AN1003" s="131"/>
      <c r="AO1003" s="131"/>
      <c r="AP1003" s="132"/>
      <c r="AQ1003" s="132"/>
      <c r="AR1003" s="132"/>
      <c r="AS1003" s="132"/>
      <c r="AT1003" s="133"/>
      <c r="AU1003" s="133"/>
      <c r="AV1003" s="133"/>
      <c r="AW1003" s="133"/>
      <c r="AX1003" s="134"/>
      <c r="AY1003" s="134"/>
      <c r="AZ1003" s="134"/>
      <c r="BA1003" s="134"/>
      <c r="BB1003" s="134"/>
      <c r="BC1003" s="134"/>
      <c r="BD1003" s="129"/>
      <c r="BE1003" s="143"/>
    </row>
    <row r="1004" ht="15.75" customHeight="1">
      <c r="A1004" s="130"/>
      <c r="B1004" s="129"/>
      <c r="C1004" s="129"/>
      <c r="D1004" s="129"/>
      <c r="E1004" s="129"/>
      <c r="F1004" s="129"/>
      <c r="G1004" s="129"/>
      <c r="H1004" s="129"/>
      <c r="I1004" s="130"/>
      <c r="J1004" s="135"/>
      <c r="K1004" s="130"/>
      <c r="L1004" s="130"/>
      <c r="M1004" s="136"/>
      <c r="N1004" s="130"/>
      <c r="O1004" s="130"/>
      <c r="P1004" s="130"/>
      <c r="Q1004" s="137"/>
      <c r="R1004" s="138"/>
      <c r="S1004" s="129"/>
      <c r="T1004" s="139"/>
      <c r="U1004" s="139"/>
      <c r="V1004" s="140"/>
      <c r="W1004" s="130"/>
      <c r="X1004" s="130"/>
      <c r="Y1004" s="141"/>
      <c r="Z1004" s="130"/>
      <c r="AA1004" s="130"/>
      <c r="AB1004" s="130"/>
      <c r="AC1004" s="142"/>
      <c r="AD1004" s="130"/>
      <c r="AE1004" s="130"/>
      <c r="AF1004" s="130"/>
      <c r="AG1004" s="129"/>
      <c r="AH1004" s="129"/>
      <c r="AI1004" s="129"/>
      <c r="AJ1004" s="129"/>
      <c r="AK1004" s="130"/>
      <c r="AL1004" s="131"/>
      <c r="AM1004" s="131"/>
      <c r="AN1004" s="131"/>
      <c r="AO1004" s="131"/>
      <c r="AP1004" s="132"/>
      <c r="AQ1004" s="132"/>
      <c r="AR1004" s="132"/>
      <c r="AS1004" s="132"/>
      <c r="AT1004" s="133"/>
      <c r="AU1004" s="133"/>
      <c r="AV1004" s="133"/>
      <c r="AW1004" s="133"/>
      <c r="AX1004" s="134"/>
      <c r="AY1004" s="134"/>
      <c r="AZ1004" s="134"/>
      <c r="BA1004" s="134"/>
      <c r="BB1004" s="134"/>
      <c r="BC1004" s="134"/>
      <c r="BD1004" s="129"/>
      <c r="BE1004" s="143"/>
    </row>
    <row r="1005" ht="15.75" customHeight="1">
      <c r="A1005" s="130"/>
      <c r="B1005" s="129"/>
      <c r="C1005" s="129"/>
      <c r="D1005" s="129"/>
      <c r="E1005" s="129"/>
      <c r="F1005" s="129"/>
      <c r="G1005" s="129"/>
      <c r="H1005" s="129"/>
      <c r="I1005" s="130"/>
      <c r="J1005" s="135"/>
      <c r="K1005" s="130"/>
      <c r="L1005" s="130"/>
      <c r="M1005" s="136"/>
      <c r="N1005" s="130"/>
      <c r="O1005" s="130"/>
      <c r="P1005" s="130"/>
      <c r="Q1005" s="137"/>
      <c r="R1005" s="138"/>
      <c r="S1005" s="129"/>
      <c r="T1005" s="139"/>
      <c r="U1005" s="139"/>
      <c r="V1005" s="140"/>
      <c r="W1005" s="130"/>
      <c r="X1005" s="130"/>
      <c r="Y1005" s="141"/>
      <c r="Z1005" s="130"/>
      <c r="AA1005" s="130"/>
      <c r="AB1005" s="130"/>
      <c r="AC1005" s="142"/>
      <c r="AD1005" s="130"/>
      <c r="AE1005" s="130"/>
      <c r="AF1005" s="130"/>
      <c r="AG1005" s="129"/>
      <c r="AH1005" s="129"/>
      <c r="AI1005" s="129"/>
      <c r="AJ1005" s="129"/>
      <c r="AK1005" s="130"/>
      <c r="AL1005" s="131"/>
      <c r="AM1005" s="131"/>
      <c r="AN1005" s="131"/>
      <c r="AO1005" s="131"/>
      <c r="AP1005" s="132"/>
      <c r="AQ1005" s="132"/>
      <c r="AR1005" s="132"/>
      <c r="AS1005" s="132"/>
      <c r="AT1005" s="133"/>
      <c r="AU1005" s="133"/>
      <c r="AV1005" s="133"/>
      <c r="AW1005" s="133"/>
      <c r="AX1005" s="134"/>
      <c r="AY1005" s="134"/>
      <c r="AZ1005" s="134"/>
      <c r="BA1005" s="134"/>
      <c r="BB1005" s="134"/>
      <c r="BC1005" s="134"/>
      <c r="BD1005" s="129"/>
      <c r="BE1005" s="143"/>
    </row>
    <row r="1006" ht="15.75" customHeight="1">
      <c r="A1006" s="130"/>
      <c r="B1006" s="129"/>
      <c r="C1006" s="129"/>
      <c r="D1006" s="129"/>
      <c r="E1006" s="129"/>
      <c r="F1006" s="129"/>
      <c r="G1006" s="129"/>
      <c r="H1006" s="129"/>
      <c r="I1006" s="130"/>
      <c r="J1006" s="135"/>
      <c r="K1006" s="130"/>
      <c r="L1006" s="130"/>
      <c r="M1006" s="136"/>
      <c r="N1006" s="130"/>
      <c r="O1006" s="130"/>
      <c r="P1006" s="130"/>
      <c r="Q1006" s="137"/>
      <c r="R1006" s="138"/>
      <c r="S1006" s="129"/>
      <c r="T1006" s="139"/>
      <c r="U1006" s="139"/>
      <c r="V1006" s="140"/>
      <c r="W1006" s="130"/>
      <c r="X1006" s="130"/>
      <c r="Y1006" s="141"/>
      <c r="Z1006" s="130"/>
      <c r="AA1006" s="130"/>
      <c r="AB1006" s="130"/>
      <c r="AC1006" s="142"/>
      <c r="AD1006" s="130"/>
      <c r="AE1006" s="130"/>
      <c r="AF1006" s="130"/>
      <c r="AG1006" s="129"/>
      <c r="AH1006" s="129"/>
      <c r="AI1006" s="129"/>
      <c r="AJ1006" s="129"/>
      <c r="AK1006" s="130"/>
      <c r="AL1006" s="131"/>
      <c r="AM1006" s="131"/>
      <c r="AN1006" s="131"/>
      <c r="AO1006" s="131"/>
      <c r="AP1006" s="132"/>
      <c r="AQ1006" s="132"/>
      <c r="AR1006" s="132"/>
      <c r="AS1006" s="132"/>
      <c r="AT1006" s="133"/>
      <c r="AU1006" s="133"/>
      <c r="AV1006" s="133"/>
      <c r="AW1006" s="133"/>
      <c r="AX1006" s="134"/>
      <c r="AY1006" s="134"/>
      <c r="AZ1006" s="134"/>
      <c r="BA1006" s="134"/>
      <c r="BB1006" s="134"/>
      <c r="BC1006" s="134"/>
      <c r="BD1006" s="129"/>
      <c r="BE1006" s="143"/>
    </row>
    <row r="1007" ht="15.75" customHeight="1">
      <c r="A1007" s="130"/>
      <c r="B1007" s="129"/>
      <c r="C1007" s="129"/>
      <c r="D1007" s="129"/>
      <c r="E1007" s="129"/>
      <c r="F1007" s="129"/>
      <c r="G1007" s="129"/>
      <c r="H1007" s="129"/>
      <c r="I1007" s="130"/>
      <c r="J1007" s="135"/>
      <c r="K1007" s="130"/>
      <c r="L1007" s="130"/>
      <c r="M1007" s="136"/>
      <c r="N1007" s="130"/>
      <c r="O1007" s="130"/>
      <c r="P1007" s="130"/>
      <c r="Q1007" s="137"/>
      <c r="R1007" s="138"/>
      <c r="S1007" s="129"/>
      <c r="T1007" s="139"/>
      <c r="U1007" s="139"/>
      <c r="V1007" s="140"/>
      <c r="W1007" s="130"/>
      <c r="X1007" s="130"/>
      <c r="Y1007" s="141"/>
      <c r="Z1007" s="130"/>
      <c r="AA1007" s="130"/>
      <c r="AB1007" s="130"/>
      <c r="AC1007" s="142"/>
      <c r="AD1007" s="130"/>
      <c r="AE1007" s="130"/>
      <c r="AF1007" s="130"/>
      <c r="AG1007" s="129"/>
      <c r="AH1007" s="129"/>
      <c r="AI1007" s="129"/>
      <c r="AJ1007" s="129"/>
      <c r="AK1007" s="130"/>
      <c r="AL1007" s="131"/>
      <c r="AM1007" s="131"/>
      <c r="AN1007" s="131"/>
      <c r="AO1007" s="131"/>
      <c r="AP1007" s="132"/>
      <c r="AQ1007" s="132"/>
      <c r="AR1007" s="132"/>
      <c r="AS1007" s="132"/>
      <c r="AT1007" s="133"/>
      <c r="AU1007" s="133"/>
      <c r="AV1007" s="133"/>
      <c r="AW1007" s="133"/>
      <c r="AX1007" s="134"/>
      <c r="AY1007" s="134"/>
      <c r="AZ1007" s="134"/>
      <c r="BA1007" s="134"/>
      <c r="BB1007" s="134"/>
      <c r="BC1007" s="134"/>
      <c r="BD1007" s="129"/>
      <c r="BE1007" s="143"/>
    </row>
    <row r="1008" ht="15.75" customHeight="1">
      <c r="A1008" s="130"/>
      <c r="B1008" s="129"/>
      <c r="C1008" s="129"/>
      <c r="D1008" s="129"/>
      <c r="E1008" s="129"/>
      <c r="F1008" s="129"/>
      <c r="G1008" s="129"/>
      <c r="H1008" s="129"/>
      <c r="I1008" s="130"/>
      <c r="J1008" s="135"/>
      <c r="K1008" s="130"/>
      <c r="L1008" s="130"/>
      <c r="M1008" s="136"/>
      <c r="N1008" s="130"/>
      <c r="O1008" s="130"/>
      <c r="P1008" s="130"/>
      <c r="Q1008" s="137"/>
      <c r="R1008" s="138"/>
      <c r="S1008" s="129"/>
      <c r="T1008" s="139"/>
      <c r="U1008" s="139"/>
      <c r="V1008" s="140"/>
      <c r="W1008" s="130"/>
      <c r="X1008" s="130"/>
      <c r="Y1008" s="141"/>
      <c r="Z1008" s="130"/>
      <c r="AA1008" s="130"/>
      <c r="AB1008" s="130"/>
      <c r="AC1008" s="142"/>
      <c r="AD1008" s="130"/>
      <c r="AE1008" s="130"/>
      <c r="AF1008" s="130"/>
      <c r="AG1008" s="129"/>
      <c r="AH1008" s="129"/>
      <c r="AI1008" s="129"/>
      <c r="AJ1008" s="129"/>
      <c r="AK1008" s="130"/>
      <c r="AL1008" s="131"/>
      <c r="AM1008" s="131"/>
      <c r="AN1008" s="131"/>
      <c r="AO1008" s="131"/>
      <c r="AP1008" s="132"/>
      <c r="AQ1008" s="132"/>
      <c r="AR1008" s="132"/>
      <c r="AS1008" s="132"/>
      <c r="AT1008" s="133"/>
      <c r="AU1008" s="133"/>
      <c r="AV1008" s="133"/>
      <c r="AW1008" s="133"/>
      <c r="AX1008" s="134"/>
      <c r="AY1008" s="134"/>
      <c r="AZ1008" s="134"/>
      <c r="BA1008" s="134"/>
      <c r="BB1008" s="134"/>
      <c r="BC1008" s="134"/>
      <c r="BD1008" s="129"/>
      <c r="BE1008" s="143"/>
    </row>
    <row r="1009" ht="15.75" customHeight="1">
      <c r="A1009" s="130"/>
      <c r="B1009" s="129"/>
      <c r="C1009" s="129"/>
      <c r="D1009" s="129"/>
      <c r="E1009" s="129"/>
      <c r="F1009" s="129"/>
      <c r="G1009" s="129"/>
      <c r="H1009" s="129"/>
      <c r="I1009" s="130"/>
      <c r="J1009" s="135"/>
      <c r="K1009" s="130"/>
      <c r="L1009" s="130"/>
      <c r="M1009" s="136"/>
      <c r="N1009" s="130"/>
      <c r="O1009" s="130"/>
      <c r="P1009" s="130"/>
      <c r="Q1009" s="137"/>
      <c r="R1009" s="138"/>
      <c r="S1009" s="129"/>
      <c r="T1009" s="139"/>
      <c r="U1009" s="139"/>
      <c r="V1009" s="140"/>
      <c r="W1009" s="130"/>
      <c r="X1009" s="130"/>
      <c r="Y1009" s="141"/>
      <c r="Z1009" s="130"/>
      <c r="AA1009" s="130"/>
      <c r="AB1009" s="130"/>
      <c r="AC1009" s="142"/>
      <c r="AD1009" s="130"/>
      <c r="AE1009" s="130"/>
      <c r="AF1009" s="130"/>
      <c r="AG1009" s="129"/>
      <c r="AH1009" s="129"/>
      <c r="AI1009" s="129"/>
      <c r="AJ1009" s="129"/>
      <c r="AK1009" s="130"/>
      <c r="AL1009" s="131"/>
      <c r="AM1009" s="131"/>
      <c r="AN1009" s="131"/>
      <c r="AO1009" s="131"/>
      <c r="AP1009" s="132"/>
      <c r="AQ1009" s="132"/>
      <c r="AR1009" s="132"/>
      <c r="AS1009" s="132"/>
      <c r="AT1009" s="133"/>
      <c r="AU1009" s="133"/>
      <c r="AV1009" s="133"/>
      <c r="AW1009" s="133"/>
      <c r="AX1009" s="134"/>
      <c r="AY1009" s="134"/>
      <c r="AZ1009" s="134"/>
      <c r="BA1009" s="134"/>
      <c r="BB1009" s="134"/>
      <c r="BC1009" s="134"/>
      <c r="BD1009" s="129"/>
      <c r="BE1009" s="143"/>
    </row>
    <row r="1010" ht="15.75" customHeight="1">
      <c r="A1010" s="130"/>
      <c r="B1010" s="129"/>
      <c r="C1010" s="129"/>
      <c r="D1010" s="129"/>
      <c r="E1010" s="129"/>
      <c r="F1010" s="129"/>
      <c r="G1010" s="129"/>
      <c r="H1010" s="129"/>
      <c r="I1010" s="130"/>
      <c r="J1010" s="135"/>
      <c r="K1010" s="130"/>
      <c r="L1010" s="130"/>
      <c r="M1010" s="136"/>
      <c r="N1010" s="130"/>
      <c r="O1010" s="130"/>
      <c r="P1010" s="130"/>
      <c r="Q1010" s="137"/>
      <c r="R1010" s="138"/>
      <c r="S1010" s="129"/>
      <c r="T1010" s="139"/>
      <c r="U1010" s="139"/>
      <c r="V1010" s="140"/>
      <c r="W1010" s="130"/>
      <c r="X1010" s="130"/>
      <c r="Y1010" s="141"/>
      <c r="Z1010" s="130"/>
      <c r="AA1010" s="130"/>
      <c r="AB1010" s="130"/>
      <c r="AC1010" s="142"/>
      <c r="AD1010" s="130"/>
      <c r="AE1010" s="130"/>
      <c r="AF1010" s="130"/>
      <c r="AG1010" s="129"/>
      <c r="AH1010" s="129"/>
      <c r="AI1010" s="129"/>
      <c r="AJ1010" s="129"/>
      <c r="AK1010" s="130"/>
      <c r="AL1010" s="131"/>
      <c r="AM1010" s="131"/>
      <c r="AN1010" s="131"/>
      <c r="AO1010" s="131"/>
      <c r="AP1010" s="132"/>
      <c r="AQ1010" s="132"/>
      <c r="AR1010" s="132"/>
      <c r="AS1010" s="132"/>
      <c r="AT1010" s="133"/>
      <c r="AU1010" s="133"/>
      <c r="AV1010" s="133"/>
      <c r="AW1010" s="133"/>
      <c r="AX1010" s="134"/>
      <c r="AY1010" s="134"/>
      <c r="AZ1010" s="134"/>
      <c r="BA1010" s="134"/>
      <c r="BB1010" s="134"/>
      <c r="BC1010" s="134"/>
      <c r="BD1010" s="129"/>
      <c r="BE1010" s="143"/>
    </row>
    <row r="1011" ht="15.75" customHeight="1">
      <c r="A1011" s="130"/>
      <c r="B1011" s="129"/>
      <c r="C1011" s="129"/>
      <c r="D1011" s="129"/>
      <c r="E1011" s="129"/>
      <c r="F1011" s="129"/>
      <c r="G1011" s="129"/>
      <c r="H1011" s="129"/>
      <c r="I1011" s="130"/>
      <c r="J1011" s="135"/>
      <c r="K1011" s="130"/>
      <c r="L1011" s="130"/>
      <c r="M1011" s="136"/>
      <c r="N1011" s="130"/>
      <c r="O1011" s="130"/>
      <c r="P1011" s="130"/>
      <c r="Q1011" s="137"/>
      <c r="R1011" s="138"/>
      <c r="S1011" s="129"/>
      <c r="T1011" s="139"/>
      <c r="U1011" s="139"/>
      <c r="V1011" s="140"/>
      <c r="W1011" s="130"/>
      <c r="X1011" s="130"/>
      <c r="Y1011" s="141"/>
      <c r="Z1011" s="130"/>
      <c r="AA1011" s="130"/>
      <c r="AB1011" s="130"/>
      <c r="AC1011" s="142"/>
      <c r="AD1011" s="130"/>
      <c r="AE1011" s="130"/>
      <c r="AF1011" s="130"/>
      <c r="AG1011" s="129"/>
      <c r="AH1011" s="129"/>
      <c r="AI1011" s="129"/>
      <c r="AJ1011" s="129"/>
      <c r="AK1011" s="130"/>
      <c r="AL1011" s="131"/>
      <c r="AM1011" s="131"/>
      <c r="AN1011" s="131"/>
      <c r="AO1011" s="131"/>
      <c r="AP1011" s="132"/>
      <c r="AQ1011" s="132"/>
      <c r="AR1011" s="132"/>
      <c r="AS1011" s="132"/>
      <c r="AT1011" s="133"/>
      <c r="AU1011" s="133"/>
      <c r="AV1011" s="133"/>
      <c r="AW1011" s="133"/>
      <c r="AX1011" s="134"/>
      <c r="AY1011" s="134"/>
      <c r="AZ1011" s="134"/>
      <c r="BA1011" s="134"/>
      <c r="BB1011" s="134"/>
      <c r="BC1011" s="134"/>
      <c r="BD1011" s="129"/>
      <c r="BE1011" s="143"/>
    </row>
    <row r="1012" ht="15.75" customHeight="1">
      <c r="A1012" s="130"/>
      <c r="B1012" s="129"/>
      <c r="C1012" s="129"/>
      <c r="D1012" s="129"/>
      <c r="E1012" s="129"/>
      <c r="F1012" s="129"/>
      <c r="G1012" s="129"/>
      <c r="H1012" s="129"/>
      <c r="I1012" s="130"/>
      <c r="J1012" s="135"/>
      <c r="K1012" s="130"/>
      <c r="L1012" s="130"/>
      <c r="M1012" s="136"/>
      <c r="N1012" s="130"/>
      <c r="O1012" s="130"/>
      <c r="P1012" s="130"/>
      <c r="Q1012" s="137"/>
      <c r="R1012" s="138"/>
      <c r="S1012" s="129"/>
      <c r="T1012" s="139"/>
      <c r="U1012" s="139"/>
      <c r="V1012" s="140"/>
      <c r="W1012" s="130"/>
      <c r="X1012" s="130"/>
      <c r="Y1012" s="141"/>
      <c r="Z1012" s="130"/>
      <c r="AA1012" s="130"/>
      <c r="AB1012" s="130"/>
      <c r="AC1012" s="142"/>
      <c r="AD1012" s="130"/>
      <c r="AE1012" s="130"/>
      <c r="AF1012" s="130"/>
      <c r="AG1012" s="129"/>
      <c r="AH1012" s="129"/>
      <c r="AI1012" s="129"/>
      <c r="AJ1012" s="129"/>
      <c r="AK1012" s="130"/>
      <c r="AL1012" s="131"/>
      <c r="AM1012" s="131"/>
      <c r="AN1012" s="131"/>
      <c r="AO1012" s="131"/>
      <c r="AP1012" s="132"/>
      <c r="AQ1012" s="132"/>
      <c r="AR1012" s="132"/>
      <c r="AS1012" s="132"/>
      <c r="AT1012" s="133"/>
      <c r="AU1012" s="133"/>
      <c r="AV1012" s="133"/>
      <c r="AW1012" s="133"/>
      <c r="AX1012" s="134"/>
      <c r="AY1012" s="134"/>
      <c r="AZ1012" s="134"/>
      <c r="BA1012" s="134"/>
      <c r="BB1012" s="134"/>
      <c r="BC1012" s="134"/>
      <c r="BD1012" s="129"/>
      <c r="BE1012" s="143"/>
    </row>
    <row r="1013" ht="15.75" customHeight="1">
      <c r="A1013" s="130"/>
      <c r="B1013" s="129"/>
      <c r="C1013" s="129"/>
      <c r="D1013" s="129"/>
      <c r="E1013" s="129"/>
      <c r="F1013" s="129"/>
      <c r="G1013" s="129"/>
      <c r="H1013" s="129"/>
      <c r="I1013" s="130"/>
      <c r="J1013" s="135"/>
      <c r="K1013" s="130"/>
      <c r="L1013" s="130"/>
      <c r="M1013" s="136"/>
      <c r="N1013" s="130"/>
      <c r="O1013" s="130"/>
      <c r="P1013" s="130"/>
      <c r="Q1013" s="137"/>
      <c r="R1013" s="138"/>
      <c r="S1013" s="129"/>
      <c r="T1013" s="139"/>
      <c r="U1013" s="139"/>
      <c r="V1013" s="140"/>
      <c r="W1013" s="130"/>
      <c r="X1013" s="130"/>
      <c r="Y1013" s="141"/>
      <c r="Z1013" s="130"/>
      <c r="AA1013" s="130"/>
      <c r="AB1013" s="130"/>
      <c r="AC1013" s="142"/>
      <c r="AD1013" s="130"/>
      <c r="AE1013" s="130"/>
      <c r="AF1013" s="130"/>
      <c r="AG1013" s="129"/>
      <c r="AH1013" s="129"/>
      <c r="AI1013" s="129"/>
      <c r="AJ1013" s="129"/>
      <c r="AK1013" s="130"/>
      <c r="AL1013" s="131"/>
      <c r="AM1013" s="131"/>
      <c r="AN1013" s="131"/>
      <c r="AO1013" s="131"/>
      <c r="AP1013" s="132"/>
      <c r="AQ1013" s="132"/>
      <c r="AR1013" s="132"/>
      <c r="AS1013" s="132"/>
      <c r="AT1013" s="133"/>
      <c r="AU1013" s="133"/>
      <c r="AV1013" s="133"/>
      <c r="AW1013" s="133"/>
      <c r="AX1013" s="134"/>
      <c r="AY1013" s="134"/>
      <c r="AZ1013" s="134"/>
      <c r="BA1013" s="134"/>
      <c r="BB1013" s="134"/>
      <c r="BC1013" s="134"/>
      <c r="BD1013" s="129"/>
      <c r="BE1013" s="143"/>
    </row>
    <row r="1014" ht="15.75" customHeight="1">
      <c r="A1014" s="130"/>
      <c r="B1014" s="129"/>
      <c r="C1014" s="129"/>
      <c r="D1014" s="129"/>
      <c r="E1014" s="129"/>
      <c r="F1014" s="129"/>
      <c r="G1014" s="129"/>
      <c r="H1014" s="129"/>
      <c r="I1014" s="130"/>
      <c r="J1014" s="135"/>
      <c r="K1014" s="130"/>
      <c r="L1014" s="130"/>
      <c r="M1014" s="136"/>
      <c r="N1014" s="130"/>
      <c r="O1014" s="130"/>
      <c r="P1014" s="130"/>
      <c r="Q1014" s="137"/>
      <c r="R1014" s="138"/>
      <c r="S1014" s="129"/>
      <c r="T1014" s="139"/>
      <c r="U1014" s="139"/>
      <c r="V1014" s="140"/>
      <c r="W1014" s="130"/>
      <c r="X1014" s="130"/>
      <c r="Y1014" s="141"/>
      <c r="Z1014" s="130"/>
      <c r="AA1014" s="130"/>
      <c r="AB1014" s="130"/>
      <c r="AC1014" s="142"/>
      <c r="AD1014" s="130"/>
      <c r="AE1014" s="130"/>
      <c r="AF1014" s="130"/>
      <c r="AG1014" s="129"/>
      <c r="AH1014" s="129"/>
      <c r="AI1014" s="129"/>
      <c r="AJ1014" s="129"/>
      <c r="AK1014" s="130"/>
      <c r="AL1014" s="131"/>
      <c r="AM1014" s="131"/>
      <c r="AN1014" s="131"/>
      <c r="AO1014" s="131"/>
      <c r="AP1014" s="132"/>
      <c r="AQ1014" s="132"/>
      <c r="AR1014" s="132"/>
      <c r="AS1014" s="132"/>
      <c r="AT1014" s="133"/>
      <c r="AU1014" s="133"/>
      <c r="AV1014" s="133"/>
      <c r="AW1014" s="133"/>
      <c r="AX1014" s="134"/>
      <c r="AY1014" s="134"/>
      <c r="AZ1014" s="134"/>
      <c r="BA1014" s="134"/>
      <c r="BB1014" s="134"/>
      <c r="BC1014" s="134"/>
      <c r="BD1014" s="129"/>
      <c r="BE1014" s="143"/>
    </row>
    <row r="1015" ht="15.75" customHeight="1">
      <c r="A1015" s="130"/>
      <c r="B1015" s="129"/>
      <c r="C1015" s="129"/>
      <c r="D1015" s="129"/>
      <c r="E1015" s="129"/>
      <c r="F1015" s="129"/>
      <c r="G1015" s="129"/>
      <c r="H1015" s="129"/>
      <c r="I1015" s="130"/>
      <c r="J1015" s="135"/>
      <c r="K1015" s="130"/>
      <c r="L1015" s="130"/>
      <c r="M1015" s="136"/>
      <c r="N1015" s="130"/>
      <c r="O1015" s="130"/>
      <c r="P1015" s="130"/>
      <c r="Q1015" s="137"/>
      <c r="R1015" s="138"/>
      <c r="S1015" s="129"/>
      <c r="T1015" s="139"/>
      <c r="U1015" s="139"/>
      <c r="V1015" s="140"/>
      <c r="W1015" s="130"/>
      <c r="X1015" s="130"/>
      <c r="Y1015" s="141"/>
      <c r="Z1015" s="130"/>
      <c r="AA1015" s="130"/>
      <c r="AB1015" s="130"/>
      <c r="AC1015" s="142"/>
      <c r="AD1015" s="130"/>
      <c r="AE1015" s="130"/>
      <c r="AF1015" s="130"/>
      <c r="AG1015" s="129"/>
      <c r="AH1015" s="129"/>
      <c r="AI1015" s="129"/>
      <c r="AJ1015" s="129"/>
      <c r="AK1015" s="130"/>
      <c r="AL1015" s="131"/>
      <c r="AM1015" s="131"/>
      <c r="AN1015" s="131"/>
      <c r="AO1015" s="131"/>
      <c r="AP1015" s="132"/>
      <c r="AQ1015" s="132"/>
      <c r="AR1015" s="132"/>
      <c r="AS1015" s="132"/>
      <c r="AT1015" s="133"/>
      <c r="AU1015" s="133"/>
      <c r="AV1015" s="133"/>
      <c r="AW1015" s="133"/>
      <c r="AX1015" s="134"/>
      <c r="AY1015" s="134"/>
      <c r="AZ1015" s="134"/>
      <c r="BA1015" s="134"/>
      <c r="BB1015" s="134"/>
      <c r="BC1015" s="134"/>
      <c r="BD1015" s="129"/>
      <c r="BE1015" s="143"/>
    </row>
    <row r="1016" ht="15.75" customHeight="1">
      <c r="A1016" s="130"/>
      <c r="B1016" s="129"/>
      <c r="C1016" s="129"/>
      <c r="D1016" s="129"/>
      <c r="E1016" s="129"/>
      <c r="F1016" s="129"/>
      <c r="G1016" s="129"/>
      <c r="H1016" s="129"/>
      <c r="I1016" s="130"/>
      <c r="J1016" s="135"/>
      <c r="K1016" s="130"/>
      <c r="L1016" s="130"/>
      <c r="M1016" s="136"/>
      <c r="N1016" s="130"/>
      <c r="O1016" s="130"/>
      <c r="P1016" s="130"/>
      <c r="Q1016" s="137"/>
      <c r="R1016" s="138"/>
      <c r="S1016" s="129"/>
      <c r="T1016" s="139"/>
      <c r="U1016" s="139"/>
      <c r="V1016" s="140"/>
      <c r="W1016" s="130"/>
      <c r="X1016" s="130"/>
      <c r="Y1016" s="141"/>
      <c r="Z1016" s="130"/>
      <c r="AA1016" s="130"/>
      <c r="AB1016" s="130"/>
      <c r="AC1016" s="142"/>
      <c r="AD1016" s="130"/>
      <c r="AE1016" s="130"/>
      <c r="AF1016" s="130"/>
      <c r="AG1016" s="129"/>
      <c r="AH1016" s="129"/>
      <c r="AI1016" s="129"/>
      <c r="AJ1016" s="129"/>
      <c r="AK1016" s="130"/>
      <c r="AL1016" s="131"/>
      <c r="AM1016" s="131"/>
      <c r="AN1016" s="131"/>
      <c r="AO1016" s="131"/>
      <c r="AP1016" s="132"/>
      <c r="AQ1016" s="132"/>
      <c r="AR1016" s="132"/>
      <c r="AS1016" s="132"/>
      <c r="AT1016" s="133"/>
      <c r="AU1016" s="133"/>
      <c r="AV1016" s="133"/>
      <c r="AW1016" s="133"/>
      <c r="AX1016" s="134"/>
      <c r="AY1016" s="134"/>
      <c r="AZ1016" s="134"/>
      <c r="BA1016" s="134"/>
      <c r="BB1016" s="134"/>
      <c r="BC1016" s="134"/>
      <c r="BD1016" s="129"/>
      <c r="BE1016" s="143"/>
    </row>
    <row r="1017" ht="15.75" customHeight="1">
      <c r="A1017" s="130"/>
      <c r="B1017" s="129"/>
      <c r="C1017" s="129"/>
      <c r="D1017" s="129"/>
      <c r="E1017" s="129"/>
      <c r="F1017" s="129"/>
      <c r="G1017" s="129"/>
      <c r="H1017" s="129"/>
      <c r="I1017" s="130"/>
      <c r="J1017" s="135"/>
      <c r="K1017" s="130"/>
      <c r="L1017" s="130"/>
      <c r="M1017" s="136"/>
      <c r="N1017" s="130"/>
      <c r="O1017" s="130"/>
      <c r="P1017" s="130"/>
      <c r="Q1017" s="137"/>
      <c r="R1017" s="138"/>
      <c r="S1017" s="129"/>
      <c r="T1017" s="139"/>
      <c r="U1017" s="139"/>
      <c r="V1017" s="140"/>
      <c r="W1017" s="130"/>
      <c r="X1017" s="130"/>
      <c r="Y1017" s="141"/>
      <c r="Z1017" s="130"/>
      <c r="AA1017" s="130"/>
      <c r="AB1017" s="130"/>
      <c r="AC1017" s="142"/>
      <c r="AD1017" s="130"/>
      <c r="AE1017" s="130"/>
      <c r="AF1017" s="130"/>
      <c r="AG1017" s="129"/>
      <c r="AH1017" s="129"/>
      <c r="AI1017" s="129"/>
      <c r="AJ1017" s="129"/>
      <c r="AK1017" s="130"/>
      <c r="AL1017" s="131"/>
      <c r="AM1017" s="131"/>
      <c r="AN1017" s="131"/>
      <c r="AO1017" s="131"/>
      <c r="AP1017" s="132"/>
      <c r="AQ1017" s="132"/>
      <c r="AR1017" s="132"/>
      <c r="AS1017" s="132"/>
      <c r="AT1017" s="133"/>
      <c r="AU1017" s="133"/>
      <c r="AV1017" s="133"/>
      <c r="AW1017" s="133"/>
      <c r="AX1017" s="134"/>
      <c r="AY1017" s="134"/>
      <c r="AZ1017" s="134"/>
      <c r="BA1017" s="134"/>
      <c r="BB1017" s="134"/>
      <c r="BC1017" s="134"/>
      <c r="BD1017" s="129"/>
      <c r="BE1017" s="143"/>
    </row>
    <row r="1018" ht="15.75" customHeight="1">
      <c r="A1018" s="130"/>
      <c r="B1018" s="129"/>
      <c r="C1018" s="129"/>
      <c r="D1018" s="129"/>
      <c r="E1018" s="129"/>
      <c r="F1018" s="129"/>
      <c r="G1018" s="129"/>
      <c r="H1018" s="129"/>
      <c r="I1018" s="130"/>
      <c r="J1018" s="135"/>
      <c r="K1018" s="130"/>
      <c r="L1018" s="130"/>
      <c r="M1018" s="136"/>
      <c r="N1018" s="130"/>
      <c r="O1018" s="130"/>
      <c r="P1018" s="130"/>
      <c r="Q1018" s="137"/>
      <c r="R1018" s="138"/>
      <c r="S1018" s="129"/>
      <c r="T1018" s="139"/>
      <c r="U1018" s="139"/>
      <c r="V1018" s="140"/>
      <c r="W1018" s="130"/>
      <c r="X1018" s="130"/>
      <c r="Y1018" s="141"/>
      <c r="Z1018" s="130"/>
      <c r="AA1018" s="130"/>
      <c r="AB1018" s="130"/>
      <c r="AC1018" s="142"/>
      <c r="AD1018" s="130"/>
      <c r="AE1018" s="130"/>
      <c r="AF1018" s="130"/>
      <c r="AG1018" s="129"/>
      <c r="AH1018" s="129"/>
      <c r="AI1018" s="129"/>
      <c r="AJ1018" s="129"/>
      <c r="AK1018" s="130"/>
      <c r="AL1018" s="131"/>
      <c r="AM1018" s="131"/>
      <c r="AN1018" s="131"/>
      <c r="AO1018" s="131"/>
      <c r="AP1018" s="132"/>
      <c r="AQ1018" s="132"/>
      <c r="AR1018" s="132"/>
      <c r="AS1018" s="132"/>
      <c r="AT1018" s="133"/>
      <c r="AU1018" s="133"/>
      <c r="AV1018" s="133"/>
      <c r="AW1018" s="133"/>
      <c r="AX1018" s="134"/>
      <c r="AY1018" s="134"/>
      <c r="AZ1018" s="134"/>
      <c r="BA1018" s="134"/>
      <c r="BB1018" s="134"/>
      <c r="BC1018" s="134"/>
      <c r="BD1018" s="129"/>
      <c r="BE1018" s="143"/>
    </row>
    <row r="1019" ht="15.75" customHeight="1">
      <c r="A1019" s="130"/>
      <c r="B1019" s="129"/>
      <c r="C1019" s="129"/>
      <c r="D1019" s="129"/>
      <c r="E1019" s="129"/>
      <c r="F1019" s="129"/>
      <c r="G1019" s="129"/>
      <c r="H1019" s="129"/>
      <c r="I1019" s="130"/>
      <c r="J1019" s="135"/>
      <c r="K1019" s="130"/>
      <c r="L1019" s="130"/>
      <c r="M1019" s="136"/>
      <c r="N1019" s="130"/>
      <c r="O1019" s="130"/>
      <c r="P1019" s="130"/>
      <c r="Q1019" s="137"/>
      <c r="R1019" s="138"/>
      <c r="S1019" s="129"/>
      <c r="T1019" s="139"/>
      <c r="U1019" s="139"/>
      <c r="V1019" s="140"/>
      <c r="W1019" s="130"/>
      <c r="X1019" s="130"/>
      <c r="Y1019" s="141"/>
      <c r="Z1019" s="130"/>
      <c r="AA1019" s="130"/>
      <c r="AB1019" s="130"/>
      <c r="AC1019" s="142"/>
      <c r="AD1019" s="130"/>
      <c r="AE1019" s="130"/>
      <c r="AF1019" s="130"/>
      <c r="AG1019" s="129"/>
      <c r="AH1019" s="129"/>
      <c r="AI1019" s="129"/>
      <c r="AJ1019" s="129"/>
      <c r="AK1019" s="130"/>
      <c r="AL1019" s="131"/>
      <c r="AM1019" s="131"/>
      <c r="AN1019" s="131"/>
      <c r="AO1019" s="131"/>
      <c r="AP1019" s="132"/>
      <c r="AQ1019" s="132"/>
      <c r="AR1019" s="132"/>
      <c r="AS1019" s="132"/>
      <c r="AT1019" s="133"/>
      <c r="AU1019" s="133"/>
      <c r="AV1019" s="133"/>
      <c r="AW1019" s="133"/>
      <c r="AX1019" s="134"/>
      <c r="AY1019" s="134"/>
      <c r="AZ1019" s="134"/>
      <c r="BA1019" s="134"/>
      <c r="BB1019" s="134"/>
      <c r="BC1019" s="134"/>
      <c r="BD1019" s="129"/>
      <c r="BE1019" s="143"/>
    </row>
    <row r="1020" ht="15.75" customHeight="1">
      <c r="A1020" s="130"/>
      <c r="B1020" s="129"/>
      <c r="C1020" s="129"/>
      <c r="D1020" s="129"/>
      <c r="E1020" s="129"/>
      <c r="F1020" s="129"/>
      <c r="G1020" s="129"/>
      <c r="H1020" s="129"/>
      <c r="I1020" s="130"/>
      <c r="J1020" s="135"/>
      <c r="K1020" s="130"/>
      <c r="L1020" s="130"/>
      <c r="M1020" s="136"/>
      <c r="N1020" s="130"/>
      <c r="O1020" s="130"/>
      <c r="P1020" s="130"/>
      <c r="Q1020" s="137"/>
      <c r="R1020" s="138"/>
      <c r="S1020" s="129"/>
      <c r="T1020" s="139"/>
      <c r="U1020" s="139"/>
      <c r="V1020" s="140"/>
      <c r="W1020" s="130"/>
      <c r="X1020" s="130"/>
      <c r="Y1020" s="141"/>
      <c r="Z1020" s="130"/>
      <c r="AA1020" s="130"/>
      <c r="AB1020" s="130"/>
      <c r="AC1020" s="142"/>
      <c r="AD1020" s="130"/>
      <c r="AE1020" s="130"/>
      <c r="AF1020" s="130"/>
      <c r="AG1020" s="129"/>
      <c r="AH1020" s="129"/>
      <c r="AI1020" s="129"/>
      <c r="AJ1020" s="129"/>
      <c r="AK1020" s="130"/>
      <c r="AL1020" s="131"/>
      <c r="AM1020" s="131"/>
      <c r="AN1020" s="131"/>
      <c r="AO1020" s="131"/>
      <c r="AP1020" s="132"/>
      <c r="AQ1020" s="132"/>
      <c r="AR1020" s="132"/>
      <c r="AS1020" s="132"/>
      <c r="AT1020" s="133"/>
      <c r="AU1020" s="133"/>
      <c r="AV1020" s="133"/>
      <c r="AW1020" s="133"/>
      <c r="AX1020" s="134"/>
      <c r="AY1020" s="134"/>
      <c r="AZ1020" s="134"/>
      <c r="BA1020" s="134"/>
      <c r="BB1020" s="134"/>
      <c r="BC1020" s="134"/>
      <c r="BD1020" s="129"/>
      <c r="BE1020" s="143"/>
    </row>
    <row r="1021" ht="15.75" customHeight="1">
      <c r="A1021" s="130"/>
      <c r="B1021" s="129"/>
      <c r="C1021" s="129"/>
      <c r="D1021" s="129"/>
      <c r="E1021" s="129"/>
      <c r="F1021" s="129"/>
      <c r="G1021" s="129"/>
      <c r="H1021" s="129"/>
      <c r="I1021" s="130"/>
      <c r="J1021" s="135"/>
      <c r="K1021" s="130"/>
      <c r="L1021" s="130"/>
      <c r="M1021" s="136"/>
      <c r="N1021" s="130"/>
      <c r="O1021" s="130"/>
      <c r="P1021" s="130"/>
      <c r="Q1021" s="137"/>
      <c r="R1021" s="138"/>
      <c r="S1021" s="129"/>
      <c r="T1021" s="139"/>
      <c r="U1021" s="139"/>
      <c r="V1021" s="140"/>
      <c r="W1021" s="130"/>
      <c r="X1021" s="130"/>
      <c r="Y1021" s="141"/>
      <c r="Z1021" s="130"/>
      <c r="AA1021" s="130"/>
      <c r="AB1021" s="130"/>
      <c r="AC1021" s="142"/>
      <c r="AD1021" s="130"/>
      <c r="AE1021" s="130"/>
      <c r="AF1021" s="130"/>
      <c r="AG1021" s="129"/>
      <c r="AH1021" s="129"/>
      <c r="AI1021" s="129"/>
      <c r="AJ1021" s="129"/>
      <c r="AK1021" s="130"/>
      <c r="AL1021" s="131"/>
      <c r="AM1021" s="131"/>
      <c r="AN1021" s="131"/>
      <c r="AO1021" s="131"/>
      <c r="AP1021" s="132"/>
      <c r="AQ1021" s="132"/>
      <c r="AR1021" s="132"/>
      <c r="AS1021" s="132"/>
      <c r="AT1021" s="133"/>
      <c r="AU1021" s="133"/>
      <c r="AV1021" s="133"/>
      <c r="AW1021" s="133"/>
      <c r="AX1021" s="134"/>
      <c r="AY1021" s="134"/>
      <c r="AZ1021" s="134"/>
      <c r="BA1021" s="134"/>
      <c r="BB1021" s="134"/>
      <c r="BC1021" s="134"/>
      <c r="BD1021" s="129"/>
      <c r="BE1021" s="143"/>
    </row>
    <row r="1022" ht="15.75" customHeight="1">
      <c r="A1022" s="130"/>
      <c r="B1022" s="129"/>
      <c r="C1022" s="129"/>
      <c r="D1022" s="129"/>
      <c r="E1022" s="129"/>
      <c r="F1022" s="129"/>
      <c r="G1022" s="129"/>
      <c r="H1022" s="129"/>
      <c r="I1022" s="130"/>
      <c r="J1022" s="135"/>
      <c r="K1022" s="130"/>
      <c r="L1022" s="130"/>
      <c r="M1022" s="136"/>
      <c r="N1022" s="130"/>
      <c r="O1022" s="130"/>
      <c r="P1022" s="130"/>
      <c r="Q1022" s="137"/>
      <c r="R1022" s="138"/>
      <c r="S1022" s="129"/>
      <c r="T1022" s="139"/>
      <c r="U1022" s="139"/>
      <c r="V1022" s="140"/>
      <c r="W1022" s="130"/>
      <c r="X1022" s="130"/>
      <c r="Y1022" s="141"/>
      <c r="Z1022" s="130"/>
      <c r="AA1022" s="130"/>
      <c r="AB1022" s="130"/>
      <c r="AC1022" s="142"/>
      <c r="AD1022" s="130"/>
      <c r="AE1022" s="130"/>
      <c r="AF1022" s="130"/>
      <c r="AG1022" s="129"/>
      <c r="AH1022" s="129"/>
      <c r="AI1022" s="129"/>
      <c r="AJ1022" s="129"/>
      <c r="AK1022" s="130"/>
      <c r="AL1022" s="131"/>
      <c r="AM1022" s="131"/>
      <c r="AN1022" s="131"/>
      <c r="AO1022" s="131"/>
      <c r="AP1022" s="132"/>
      <c r="AQ1022" s="132"/>
      <c r="AR1022" s="132"/>
      <c r="AS1022" s="132"/>
      <c r="AT1022" s="133"/>
      <c r="AU1022" s="133"/>
      <c r="AV1022" s="133"/>
      <c r="AW1022" s="133"/>
      <c r="AX1022" s="134"/>
      <c r="AY1022" s="134"/>
      <c r="AZ1022" s="134"/>
      <c r="BA1022" s="134"/>
      <c r="BB1022" s="134"/>
      <c r="BC1022" s="134"/>
      <c r="BD1022" s="129"/>
      <c r="BE1022" s="143"/>
    </row>
    <row r="1023" ht="15.75" customHeight="1">
      <c r="A1023" s="130"/>
      <c r="B1023" s="129"/>
      <c r="C1023" s="129"/>
      <c r="D1023" s="129"/>
      <c r="E1023" s="129"/>
      <c r="F1023" s="129"/>
      <c r="G1023" s="129"/>
      <c r="H1023" s="129"/>
      <c r="I1023" s="130"/>
      <c r="J1023" s="135"/>
      <c r="K1023" s="130"/>
      <c r="L1023" s="130"/>
      <c r="M1023" s="136"/>
      <c r="N1023" s="130"/>
      <c r="O1023" s="130"/>
      <c r="P1023" s="130"/>
      <c r="Q1023" s="137"/>
      <c r="R1023" s="138"/>
      <c r="S1023" s="129"/>
      <c r="T1023" s="139"/>
      <c r="U1023" s="139"/>
      <c r="V1023" s="140"/>
      <c r="W1023" s="130"/>
      <c r="X1023" s="130"/>
      <c r="Y1023" s="141"/>
      <c r="Z1023" s="130"/>
      <c r="AA1023" s="130"/>
      <c r="AB1023" s="130"/>
      <c r="AC1023" s="142"/>
      <c r="AD1023" s="130"/>
      <c r="AE1023" s="130"/>
      <c r="AF1023" s="130"/>
      <c r="AG1023" s="129"/>
      <c r="AH1023" s="129"/>
      <c r="AI1023" s="129"/>
      <c r="AJ1023" s="129"/>
      <c r="AK1023" s="130"/>
      <c r="AL1023" s="131"/>
      <c r="AM1023" s="131"/>
      <c r="AN1023" s="131"/>
      <c r="AO1023" s="131"/>
      <c r="AP1023" s="132"/>
      <c r="AQ1023" s="132"/>
      <c r="AR1023" s="132"/>
      <c r="AS1023" s="132"/>
      <c r="AT1023" s="133"/>
      <c r="AU1023" s="133"/>
      <c r="AV1023" s="133"/>
      <c r="AW1023" s="133"/>
      <c r="AX1023" s="134"/>
      <c r="AY1023" s="134"/>
      <c r="AZ1023" s="134"/>
      <c r="BA1023" s="134"/>
      <c r="BB1023" s="134"/>
      <c r="BC1023" s="134"/>
      <c r="BD1023" s="129"/>
      <c r="BE1023" s="143"/>
    </row>
    <row r="1024" ht="15.75" customHeight="1">
      <c r="A1024" s="130"/>
      <c r="B1024" s="129"/>
      <c r="C1024" s="129"/>
      <c r="D1024" s="129"/>
      <c r="E1024" s="129"/>
      <c r="F1024" s="129"/>
      <c r="G1024" s="129"/>
      <c r="H1024" s="129"/>
      <c r="I1024" s="130"/>
      <c r="J1024" s="135"/>
      <c r="K1024" s="130"/>
      <c r="L1024" s="130"/>
      <c r="M1024" s="136"/>
      <c r="N1024" s="130"/>
      <c r="O1024" s="130"/>
      <c r="P1024" s="130"/>
      <c r="Q1024" s="137"/>
      <c r="R1024" s="138"/>
      <c r="S1024" s="129"/>
      <c r="T1024" s="139"/>
      <c r="U1024" s="139"/>
      <c r="V1024" s="140"/>
      <c r="W1024" s="130"/>
      <c r="X1024" s="130"/>
      <c r="Y1024" s="141"/>
      <c r="Z1024" s="130"/>
      <c r="AA1024" s="130"/>
      <c r="AB1024" s="130"/>
      <c r="AC1024" s="142"/>
      <c r="AD1024" s="130"/>
      <c r="AE1024" s="130"/>
      <c r="AF1024" s="130"/>
      <c r="AG1024" s="129"/>
      <c r="AH1024" s="129"/>
      <c r="AI1024" s="129"/>
      <c r="AJ1024" s="129"/>
      <c r="AK1024" s="130"/>
      <c r="AL1024" s="131"/>
      <c r="AM1024" s="131"/>
      <c r="AN1024" s="131"/>
      <c r="AO1024" s="131"/>
      <c r="AP1024" s="132"/>
      <c r="AQ1024" s="132"/>
      <c r="AR1024" s="132"/>
      <c r="AS1024" s="132"/>
      <c r="AT1024" s="133"/>
      <c r="AU1024" s="133"/>
      <c r="AV1024" s="133"/>
      <c r="AW1024" s="133"/>
      <c r="AX1024" s="134"/>
      <c r="AY1024" s="134"/>
      <c r="AZ1024" s="134"/>
      <c r="BA1024" s="134"/>
      <c r="BB1024" s="134"/>
      <c r="BC1024" s="134"/>
      <c r="BD1024" s="129"/>
      <c r="BE1024" s="143"/>
    </row>
    <row r="1025" ht="15.75" customHeight="1">
      <c r="A1025" s="130"/>
      <c r="B1025" s="129"/>
      <c r="C1025" s="129"/>
      <c r="D1025" s="129"/>
      <c r="E1025" s="129"/>
      <c r="F1025" s="129"/>
      <c r="G1025" s="129"/>
      <c r="H1025" s="129"/>
      <c r="I1025" s="130"/>
      <c r="J1025" s="135"/>
      <c r="K1025" s="130"/>
      <c r="L1025" s="130"/>
      <c r="M1025" s="136"/>
      <c r="N1025" s="130"/>
      <c r="O1025" s="130"/>
      <c r="P1025" s="130"/>
      <c r="Q1025" s="137"/>
      <c r="R1025" s="138"/>
      <c r="S1025" s="129"/>
      <c r="T1025" s="139"/>
      <c r="U1025" s="139"/>
      <c r="V1025" s="140"/>
      <c r="W1025" s="130"/>
      <c r="X1025" s="130"/>
      <c r="Y1025" s="141"/>
      <c r="Z1025" s="130"/>
      <c r="AA1025" s="130"/>
      <c r="AB1025" s="130"/>
      <c r="AC1025" s="142"/>
      <c r="AD1025" s="130"/>
      <c r="AE1025" s="130"/>
      <c r="AF1025" s="130"/>
      <c r="AG1025" s="129"/>
      <c r="AH1025" s="129"/>
      <c r="AI1025" s="129"/>
      <c r="AJ1025" s="129"/>
      <c r="AK1025" s="130"/>
      <c r="AL1025" s="131"/>
      <c r="AM1025" s="131"/>
      <c r="AN1025" s="131"/>
      <c r="AO1025" s="131"/>
      <c r="AP1025" s="132"/>
      <c r="AQ1025" s="132"/>
      <c r="AR1025" s="132"/>
      <c r="AS1025" s="132"/>
      <c r="AT1025" s="133"/>
      <c r="AU1025" s="133"/>
      <c r="AV1025" s="133"/>
      <c r="AW1025" s="133"/>
      <c r="AX1025" s="134"/>
      <c r="AY1025" s="134"/>
      <c r="AZ1025" s="134"/>
      <c r="BA1025" s="134"/>
      <c r="BB1025" s="134"/>
      <c r="BC1025" s="134"/>
      <c r="BD1025" s="129"/>
      <c r="BE1025" s="143"/>
    </row>
    <row r="1026" ht="15.75" customHeight="1">
      <c r="A1026" s="130"/>
      <c r="B1026" s="129"/>
      <c r="C1026" s="129"/>
      <c r="D1026" s="129"/>
      <c r="E1026" s="129"/>
      <c r="F1026" s="129"/>
      <c r="G1026" s="129"/>
      <c r="H1026" s="129"/>
      <c r="I1026" s="130"/>
      <c r="J1026" s="135"/>
      <c r="K1026" s="130"/>
      <c r="L1026" s="130"/>
      <c r="M1026" s="136"/>
      <c r="N1026" s="130"/>
      <c r="O1026" s="130"/>
      <c r="P1026" s="130"/>
      <c r="Q1026" s="137"/>
      <c r="R1026" s="138"/>
      <c r="S1026" s="129"/>
      <c r="T1026" s="139"/>
      <c r="U1026" s="139"/>
      <c r="V1026" s="140"/>
      <c r="W1026" s="130"/>
      <c r="X1026" s="130"/>
      <c r="Y1026" s="141"/>
      <c r="Z1026" s="130"/>
      <c r="AA1026" s="130"/>
      <c r="AB1026" s="130"/>
      <c r="AC1026" s="142"/>
      <c r="AD1026" s="130"/>
      <c r="AE1026" s="130"/>
      <c r="AF1026" s="130"/>
      <c r="AG1026" s="129"/>
      <c r="AH1026" s="129"/>
      <c r="AI1026" s="129"/>
      <c r="AJ1026" s="129"/>
      <c r="AK1026" s="130"/>
      <c r="AL1026" s="131"/>
      <c r="AM1026" s="131"/>
      <c r="AN1026" s="131"/>
      <c r="AO1026" s="131"/>
      <c r="AP1026" s="132"/>
      <c r="AQ1026" s="132"/>
      <c r="AR1026" s="132"/>
      <c r="AS1026" s="132"/>
      <c r="AT1026" s="133"/>
      <c r="AU1026" s="133"/>
      <c r="AV1026" s="133"/>
      <c r="AW1026" s="133"/>
      <c r="AX1026" s="134"/>
      <c r="AY1026" s="134"/>
      <c r="AZ1026" s="134"/>
      <c r="BA1026" s="134"/>
      <c r="BB1026" s="134"/>
      <c r="BC1026" s="134"/>
      <c r="BD1026" s="129"/>
      <c r="BE1026" s="143"/>
    </row>
    <row r="1027" ht="15.75" customHeight="1">
      <c r="A1027" s="130"/>
      <c r="B1027" s="129"/>
      <c r="C1027" s="129"/>
      <c r="D1027" s="129"/>
      <c r="E1027" s="129"/>
      <c r="F1027" s="129"/>
      <c r="G1027" s="129"/>
      <c r="H1027" s="129"/>
      <c r="I1027" s="130"/>
      <c r="J1027" s="135"/>
      <c r="K1027" s="130"/>
      <c r="L1027" s="130"/>
      <c r="M1027" s="136"/>
      <c r="N1027" s="130"/>
      <c r="O1027" s="130"/>
      <c r="P1027" s="130"/>
      <c r="Q1027" s="137"/>
      <c r="R1027" s="138"/>
      <c r="S1027" s="129"/>
      <c r="T1027" s="139"/>
      <c r="U1027" s="139"/>
      <c r="V1027" s="140"/>
      <c r="W1027" s="130"/>
      <c r="X1027" s="130"/>
      <c r="Y1027" s="141"/>
      <c r="Z1027" s="130"/>
      <c r="AA1027" s="130"/>
      <c r="AB1027" s="130"/>
      <c r="AC1027" s="142"/>
      <c r="AD1027" s="130"/>
      <c r="AE1027" s="130"/>
      <c r="AF1027" s="130"/>
      <c r="AG1027" s="129"/>
      <c r="AH1027" s="129"/>
      <c r="AI1027" s="129"/>
      <c r="AJ1027" s="129"/>
      <c r="AK1027" s="130"/>
      <c r="AL1027" s="131"/>
      <c r="AM1027" s="131"/>
      <c r="AN1027" s="131"/>
      <c r="AO1027" s="131"/>
      <c r="AP1027" s="132"/>
      <c r="AQ1027" s="132"/>
      <c r="AR1027" s="132"/>
      <c r="AS1027" s="132"/>
      <c r="AT1027" s="133"/>
      <c r="AU1027" s="133"/>
      <c r="AV1027" s="133"/>
      <c r="AW1027" s="133"/>
      <c r="AX1027" s="134"/>
      <c r="AY1027" s="134"/>
      <c r="AZ1027" s="134"/>
      <c r="BA1027" s="134"/>
      <c r="BB1027" s="134"/>
      <c r="BC1027" s="134"/>
      <c r="BD1027" s="129"/>
      <c r="BE1027" s="143"/>
    </row>
    <row r="1028" ht="15.75" customHeight="1">
      <c r="A1028" s="130"/>
      <c r="B1028" s="129"/>
      <c r="C1028" s="129"/>
      <c r="D1028" s="129"/>
      <c r="E1028" s="129"/>
      <c r="F1028" s="129"/>
      <c r="G1028" s="129"/>
      <c r="H1028" s="129"/>
      <c r="I1028" s="130"/>
      <c r="J1028" s="135"/>
      <c r="K1028" s="130"/>
      <c r="L1028" s="130"/>
      <c r="M1028" s="136"/>
      <c r="N1028" s="130"/>
      <c r="O1028" s="130"/>
      <c r="P1028" s="130"/>
      <c r="Q1028" s="137"/>
      <c r="R1028" s="138"/>
      <c r="S1028" s="129"/>
      <c r="T1028" s="139"/>
      <c r="U1028" s="139"/>
      <c r="V1028" s="140"/>
      <c r="W1028" s="130"/>
      <c r="X1028" s="130"/>
      <c r="Y1028" s="141"/>
      <c r="Z1028" s="130"/>
      <c r="AA1028" s="130"/>
      <c r="AB1028" s="130"/>
      <c r="AC1028" s="142"/>
      <c r="AD1028" s="130"/>
      <c r="AE1028" s="130"/>
      <c r="AF1028" s="130"/>
      <c r="AG1028" s="129"/>
      <c r="AH1028" s="129"/>
      <c r="AI1028" s="129"/>
      <c r="AJ1028" s="129"/>
      <c r="AK1028" s="130"/>
      <c r="AL1028" s="131"/>
      <c r="AM1028" s="131"/>
      <c r="AN1028" s="131"/>
      <c r="AO1028" s="131"/>
      <c r="AP1028" s="132"/>
      <c r="AQ1028" s="132"/>
      <c r="AR1028" s="132"/>
      <c r="AS1028" s="132"/>
      <c r="AT1028" s="133"/>
      <c r="AU1028" s="133"/>
      <c r="AV1028" s="133"/>
      <c r="AW1028" s="133"/>
      <c r="AX1028" s="134"/>
      <c r="AY1028" s="134"/>
      <c r="AZ1028" s="134"/>
      <c r="BA1028" s="134"/>
      <c r="BB1028" s="134"/>
      <c r="BC1028" s="134"/>
      <c r="BD1028" s="129"/>
      <c r="BE1028" s="143"/>
    </row>
    <row r="1029" ht="15.75" customHeight="1">
      <c r="A1029" s="130"/>
      <c r="B1029" s="129"/>
      <c r="C1029" s="129"/>
      <c r="D1029" s="129"/>
      <c r="E1029" s="129"/>
      <c r="F1029" s="129"/>
      <c r="G1029" s="129"/>
      <c r="H1029" s="129"/>
      <c r="I1029" s="130"/>
      <c r="J1029" s="135"/>
      <c r="K1029" s="130"/>
      <c r="L1029" s="130"/>
      <c r="M1029" s="136"/>
      <c r="N1029" s="130"/>
      <c r="O1029" s="130"/>
      <c r="P1029" s="130"/>
      <c r="Q1029" s="137"/>
      <c r="R1029" s="138"/>
      <c r="S1029" s="129"/>
      <c r="T1029" s="139"/>
      <c r="U1029" s="139"/>
      <c r="V1029" s="140"/>
      <c r="W1029" s="130"/>
      <c r="X1029" s="130"/>
      <c r="Y1029" s="141"/>
      <c r="Z1029" s="130"/>
      <c r="AA1029" s="130"/>
      <c r="AB1029" s="130"/>
      <c r="AC1029" s="142"/>
      <c r="AD1029" s="130"/>
      <c r="AE1029" s="130"/>
      <c r="AF1029" s="130"/>
      <c r="AG1029" s="129"/>
      <c r="AH1029" s="129"/>
      <c r="AI1029" s="129"/>
      <c r="AJ1029" s="129"/>
      <c r="AK1029" s="130"/>
      <c r="AL1029" s="131"/>
      <c r="AM1029" s="131"/>
      <c r="AN1029" s="131"/>
      <c r="AO1029" s="131"/>
      <c r="AP1029" s="132"/>
      <c r="AQ1029" s="132"/>
      <c r="AR1029" s="132"/>
      <c r="AS1029" s="132"/>
      <c r="AT1029" s="133"/>
      <c r="AU1029" s="133"/>
      <c r="AV1029" s="133"/>
      <c r="AW1029" s="133"/>
      <c r="AX1029" s="134"/>
      <c r="AY1029" s="134"/>
      <c r="AZ1029" s="134"/>
      <c r="BA1029" s="134"/>
      <c r="BB1029" s="134"/>
      <c r="BC1029" s="134"/>
      <c r="BD1029" s="129"/>
      <c r="BE1029" s="143"/>
    </row>
    <row r="1030" ht="15.75" customHeight="1">
      <c r="A1030" s="130"/>
      <c r="B1030" s="129"/>
      <c r="C1030" s="129"/>
      <c r="D1030" s="129"/>
      <c r="E1030" s="129"/>
      <c r="F1030" s="129"/>
      <c r="G1030" s="129"/>
      <c r="H1030" s="129"/>
      <c r="I1030" s="130"/>
      <c r="J1030" s="135"/>
      <c r="K1030" s="130"/>
      <c r="L1030" s="130"/>
      <c r="M1030" s="136"/>
      <c r="N1030" s="130"/>
      <c r="O1030" s="130"/>
      <c r="P1030" s="130"/>
      <c r="Q1030" s="137"/>
      <c r="R1030" s="138"/>
      <c r="S1030" s="129"/>
      <c r="T1030" s="139"/>
      <c r="U1030" s="139"/>
      <c r="V1030" s="140"/>
      <c r="W1030" s="130"/>
      <c r="X1030" s="130"/>
      <c r="Y1030" s="141"/>
      <c r="Z1030" s="130"/>
      <c r="AA1030" s="130"/>
      <c r="AB1030" s="130"/>
      <c r="AC1030" s="142"/>
      <c r="AD1030" s="130"/>
      <c r="AE1030" s="130"/>
      <c r="AF1030" s="130"/>
      <c r="AG1030" s="129"/>
      <c r="AH1030" s="129"/>
      <c r="AI1030" s="129"/>
      <c r="AJ1030" s="129"/>
      <c r="AK1030" s="130"/>
      <c r="AL1030" s="131"/>
      <c r="AM1030" s="131"/>
      <c r="AN1030" s="131"/>
      <c r="AO1030" s="131"/>
      <c r="AP1030" s="132"/>
      <c r="AQ1030" s="132"/>
      <c r="AR1030" s="132"/>
      <c r="AS1030" s="132"/>
      <c r="AT1030" s="133"/>
      <c r="AU1030" s="133"/>
      <c r="AV1030" s="133"/>
      <c r="AW1030" s="133"/>
      <c r="AX1030" s="134"/>
      <c r="AY1030" s="134"/>
      <c r="AZ1030" s="134"/>
      <c r="BA1030" s="134"/>
      <c r="BB1030" s="134"/>
      <c r="BC1030" s="134"/>
      <c r="BD1030" s="129"/>
      <c r="BE1030" s="143"/>
    </row>
    <row r="1031" ht="15.75" customHeight="1">
      <c r="A1031" s="130"/>
      <c r="B1031" s="129"/>
      <c r="C1031" s="129"/>
      <c r="D1031" s="129"/>
      <c r="E1031" s="129"/>
      <c r="F1031" s="129"/>
      <c r="G1031" s="129"/>
      <c r="H1031" s="129"/>
      <c r="I1031" s="130"/>
      <c r="J1031" s="135"/>
      <c r="K1031" s="130"/>
      <c r="L1031" s="130"/>
      <c r="M1031" s="136"/>
      <c r="N1031" s="130"/>
      <c r="O1031" s="130"/>
      <c r="P1031" s="130"/>
      <c r="Q1031" s="137"/>
      <c r="R1031" s="138"/>
      <c r="S1031" s="129"/>
      <c r="T1031" s="139"/>
      <c r="U1031" s="139"/>
      <c r="V1031" s="140"/>
      <c r="W1031" s="130"/>
      <c r="X1031" s="130"/>
      <c r="Y1031" s="141"/>
      <c r="Z1031" s="130"/>
      <c r="AA1031" s="130"/>
      <c r="AB1031" s="130"/>
      <c r="AC1031" s="142"/>
      <c r="AD1031" s="130"/>
      <c r="AE1031" s="130"/>
      <c r="AF1031" s="130"/>
      <c r="AG1031" s="129"/>
      <c r="AH1031" s="129"/>
      <c r="AI1031" s="129"/>
      <c r="AJ1031" s="129"/>
      <c r="AK1031" s="130"/>
      <c r="AL1031" s="131"/>
      <c r="AM1031" s="131"/>
      <c r="AN1031" s="131"/>
      <c r="AO1031" s="131"/>
      <c r="AP1031" s="132"/>
      <c r="AQ1031" s="132"/>
      <c r="AR1031" s="132"/>
      <c r="AS1031" s="132"/>
      <c r="AT1031" s="133"/>
      <c r="AU1031" s="133"/>
      <c r="AV1031" s="133"/>
      <c r="AW1031" s="133"/>
      <c r="AX1031" s="134"/>
      <c r="AY1031" s="134"/>
      <c r="AZ1031" s="134"/>
      <c r="BA1031" s="134"/>
      <c r="BB1031" s="134"/>
      <c r="BC1031" s="134"/>
      <c r="BD1031" s="129"/>
      <c r="BE1031" s="143"/>
    </row>
    <row r="1032" ht="15.75" customHeight="1">
      <c r="A1032" s="130"/>
      <c r="B1032" s="129"/>
      <c r="C1032" s="129"/>
      <c r="D1032" s="129"/>
      <c r="E1032" s="129"/>
      <c r="F1032" s="129"/>
      <c r="G1032" s="129"/>
      <c r="H1032" s="129"/>
      <c r="I1032" s="130"/>
      <c r="J1032" s="135"/>
      <c r="K1032" s="130"/>
      <c r="L1032" s="130"/>
      <c r="M1032" s="136"/>
      <c r="N1032" s="130"/>
      <c r="O1032" s="130"/>
      <c r="P1032" s="130"/>
      <c r="Q1032" s="137"/>
      <c r="R1032" s="138"/>
      <c r="S1032" s="129"/>
      <c r="T1032" s="139"/>
      <c r="U1032" s="139"/>
      <c r="V1032" s="140"/>
      <c r="W1032" s="130"/>
      <c r="X1032" s="130"/>
      <c r="Y1032" s="141"/>
      <c r="Z1032" s="130"/>
      <c r="AA1032" s="130"/>
      <c r="AB1032" s="130"/>
      <c r="AC1032" s="142"/>
      <c r="AD1032" s="130"/>
      <c r="AE1032" s="130"/>
      <c r="AF1032" s="130"/>
      <c r="AG1032" s="129"/>
      <c r="AH1032" s="129"/>
      <c r="AI1032" s="129"/>
      <c r="AJ1032" s="129"/>
      <c r="AK1032" s="130"/>
      <c r="AL1032" s="131"/>
      <c r="AM1032" s="131"/>
      <c r="AN1032" s="131"/>
      <c r="AO1032" s="131"/>
      <c r="AP1032" s="132"/>
      <c r="AQ1032" s="132"/>
      <c r="AR1032" s="132"/>
      <c r="AS1032" s="132"/>
      <c r="AT1032" s="133"/>
      <c r="AU1032" s="133"/>
      <c r="AV1032" s="133"/>
      <c r="AW1032" s="133"/>
      <c r="AX1032" s="134"/>
      <c r="AY1032" s="134"/>
      <c r="AZ1032" s="134"/>
      <c r="BA1032" s="134"/>
      <c r="BB1032" s="134"/>
      <c r="BC1032" s="134"/>
      <c r="BD1032" s="129"/>
      <c r="BE1032" s="143"/>
    </row>
    <row r="1033" ht="15.75" customHeight="1">
      <c r="A1033" s="130"/>
      <c r="B1033" s="129"/>
      <c r="C1033" s="129"/>
      <c r="D1033" s="129"/>
      <c r="E1033" s="129"/>
      <c r="F1033" s="129"/>
      <c r="G1033" s="129"/>
      <c r="H1033" s="129"/>
      <c r="I1033" s="130"/>
      <c r="J1033" s="135"/>
      <c r="K1033" s="130"/>
      <c r="L1033" s="130"/>
      <c r="M1033" s="136"/>
      <c r="N1033" s="130"/>
      <c r="O1033" s="130"/>
      <c r="P1033" s="130"/>
      <c r="Q1033" s="137"/>
      <c r="R1033" s="138"/>
      <c r="S1033" s="129"/>
      <c r="T1033" s="139"/>
      <c r="U1033" s="139"/>
      <c r="V1033" s="140"/>
      <c r="W1033" s="130"/>
      <c r="X1033" s="130"/>
      <c r="Y1033" s="141"/>
      <c r="Z1033" s="130"/>
      <c r="AA1033" s="130"/>
      <c r="AB1033" s="130"/>
      <c r="AC1033" s="142"/>
      <c r="AD1033" s="130"/>
      <c r="AE1033" s="130"/>
      <c r="AF1033" s="130"/>
      <c r="AG1033" s="129"/>
      <c r="AH1033" s="129"/>
      <c r="AI1033" s="129"/>
      <c r="AJ1033" s="129"/>
      <c r="AK1033" s="130"/>
      <c r="AL1033" s="131"/>
      <c r="AM1033" s="131"/>
      <c r="AN1033" s="131"/>
      <c r="AO1033" s="131"/>
      <c r="AP1033" s="132"/>
      <c r="AQ1033" s="132"/>
      <c r="AR1033" s="132"/>
      <c r="AS1033" s="132"/>
      <c r="AT1033" s="133"/>
      <c r="AU1033" s="133"/>
      <c r="AV1033" s="133"/>
      <c r="AW1033" s="133"/>
      <c r="AX1033" s="134"/>
      <c r="AY1033" s="134"/>
      <c r="AZ1033" s="134"/>
      <c r="BA1033" s="134"/>
      <c r="BB1033" s="134"/>
      <c r="BC1033" s="134"/>
      <c r="BD1033" s="129"/>
      <c r="BE1033" s="143"/>
    </row>
    <row r="1034" ht="15.75" customHeight="1">
      <c r="A1034" s="130"/>
      <c r="B1034" s="129"/>
      <c r="C1034" s="129"/>
      <c r="D1034" s="129"/>
      <c r="E1034" s="129"/>
      <c r="F1034" s="129"/>
      <c r="G1034" s="129"/>
      <c r="H1034" s="129"/>
      <c r="I1034" s="130"/>
      <c r="J1034" s="135"/>
      <c r="K1034" s="130"/>
      <c r="L1034" s="130"/>
      <c r="M1034" s="136"/>
      <c r="N1034" s="130"/>
      <c r="O1034" s="130"/>
      <c r="P1034" s="130"/>
      <c r="Q1034" s="137"/>
      <c r="R1034" s="138"/>
      <c r="S1034" s="129"/>
      <c r="T1034" s="139"/>
      <c r="U1034" s="139"/>
      <c r="V1034" s="140"/>
      <c r="W1034" s="130"/>
      <c r="X1034" s="130"/>
      <c r="Y1034" s="141"/>
      <c r="Z1034" s="130"/>
      <c r="AA1034" s="130"/>
      <c r="AB1034" s="130"/>
      <c r="AC1034" s="142"/>
      <c r="AD1034" s="130"/>
      <c r="AE1034" s="130"/>
      <c r="AF1034" s="130"/>
      <c r="AG1034" s="129"/>
      <c r="AH1034" s="129"/>
      <c r="AI1034" s="129"/>
      <c r="AJ1034" s="129"/>
      <c r="AK1034" s="130"/>
      <c r="AL1034" s="131"/>
      <c r="AM1034" s="131"/>
      <c r="AN1034" s="131"/>
      <c r="AO1034" s="131"/>
      <c r="AP1034" s="132"/>
      <c r="AQ1034" s="132"/>
      <c r="AR1034" s="132"/>
      <c r="AS1034" s="132"/>
      <c r="AT1034" s="133"/>
      <c r="AU1034" s="133"/>
      <c r="AV1034" s="133"/>
      <c r="AW1034" s="133"/>
      <c r="AX1034" s="134"/>
      <c r="AY1034" s="134"/>
      <c r="AZ1034" s="134"/>
      <c r="BA1034" s="134"/>
      <c r="BB1034" s="134"/>
      <c r="BC1034" s="134"/>
      <c r="BD1034" s="129"/>
      <c r="BE1034" s="143"/>
    </row>
    <row r="1035" ht="15.75" customHeight="1">
      <c r="A1035" s="130"/>
      <c r="B1035" s="129"/>
      <c r="C1035" s="129"/>
      <c r="D1035" s="129"/>
      <c r="E1035" s="129"/>
      <c r="F1035" s="129"/>
      <c r="G1035" s="129"/>
      <c r="H1035" s="129"/>
      <c r="I1035" s="130"/>
      <c r="J1035" s="135"/>
      <c r="K1035" s="130"/>
      <c r="L1035" s="130"/>
      <c r="M1035" s="136"/>
      <c r="N1035" s="130"/>
      <c r="O1035" s="130"/>
      <c r="P1035" s="130"/>
      <c r="Q1035" s="137"/>
      <c r="R1035" s="138"/>
      <c r="S1035" s="129"/>
      <c r="T1035" s="139"/>
      <c r="U1035" s="139"/>
      <c r="V1035" s="140"/>
      <c r="W1035" s="130"/>
      <c r="X1035" s="130"/>
      <c r="Y1035" s="141"/>
      <c r="Z1035" s="130"/>
      <c r="AA1035" s="130"/>
      <c r="AB1035" s="130"/>
      <c r="AC1035" s="142"/>
      <c r="AD1035" s="130"/>
      <c r="AE1035" s="130"/>
      <c r="AF1035" s="130"/>
      <c r="AG1035" s="129"/>
      <c r="AH1035" s="129"/>
      <c r="AI1035" s="129"/>
      <c r="AJ1035" s="129"/>
      <c r="AK1035" s="130"/>
      <c r="AL1035" s="131"/>
      <c r="AM1035" s="131"/>
      <c r="AN1035" s="131"/>
      <c r="AO1035" s="131"/>
      <c r="AP1035" s="132"/>
      <c r="AQ1035" s="132"/>
      <c r="AR1035" s="132"/>
      <c r="AS1035" s="132"/>
      <c r="AT1035" s="133"/>
      <c r="AU1035" s="133"/>
      <c r="AV1035" s="133"/>
      <c r="AW1035" s="133"/>
      <c r="AX1035" s="134"/>
      <c r="AY1035" s="134"/>
      <c r="AZ1035" s="134"/>
      <c r="BA1035" s="134"/>
      <c r="BB1035" s="134"/>
      <c r="BC1035" s="134"/>
      <c r="BD1035" s="129"/>
      <c r="BE1035" s="143"/>
    </row>
    <row r="1036" ht="15.75" customHeight="1">
      <c r="A1036" s="130"/>
      <c r="B1036" s="129"/>
      <c r="C1036" s="129"/>
      <c r="D1036" s="129"/>
      <c r="E1036" s="129"/>
      <c r="F1036" s="129"/>
      <c r="G1036" s="129"/>
      <c r="H1036" s="129"/>
      <c r="I1036" s="130"/>
      <c r="J1036" s="135"/>
      <c r="K1036" s="130"/>
      <c r="L1036" s="130"/>
      <c r="M1036" s="136"/>
      <c r="N1036" s="130"/>
      <c r="O1036" s="130"/>
      <c r="P1036" s="130"/>
      <c r="Q1036" s="137"/>
      <c r="R1036" s="138"/>
      <c r="S1036" s="129"/>
      <c r="T1036" s="139"/>
      <c r="U1036" s="139"/>
      <c r="V1036" s="140"/>
      <c r="W1036" s="130"/>
      <c r="X1036" s="130"/>
      <c r="Y1036" s="141"/>
      <c r="Z1036" s="130"/>
      <c r="AA1036" s="130"/>
      <c r="AB1036" s="130"/>
      <c r="AC1036" s="142"/>
      <c r="AD1036" s="130"/>
      <c r="AE1036" s="130"/>
      <c r="AF1036" s="130"/>
      <c r="AG1036" s="129"/>
      <c r="AH1036" s="129"/>
      <c r="AI1036" s="129"/>
      <c r="AJ1036" s="129"/>
      <c r="AK1036" s="130"/>
      <c r="AL1036" s="131"/>
      <c r="AM1036" s="131"/>
      <c r="AN1036" s="131"/>
      <c r="AO1036" s="131"/>
      <c r="AP1036" s="132"/>
      <c r="AQ1036" s="132"/>
      <c r="AR1036" s="132"/>
      <c r="AS1036" s="132"/>
      <c r="AT1036" s="133"/>
      <c r="AU1036" s="133"/>
      <c r="AV1036" s="133"/>
      <c r="AW1036" s="133"/>
      <c r="AX1036" s="134"/>
      <c r="AY1036" s="134"/>
      <c r="AZ1036" s="134"/>
      <c r="BA1036" s="134"/>
      <c r="BB1036" s="134"/>
      <c r="BC1036" s="134"/>
      <c r="BD1036" s="129"/>
      <c r="BE1036" s="143"/>
    </row>
    <row r="1037" ht="15.75" customHeight="1">
      <c r="A1037" s="130"/>
      <c r="B1037" s="129"/>
      <c r="C1037" s="129"/>
      <c r="D1037" s="129"/>
      <c r="E1037" s="129"/>
      <c r="F1037" s="129"/>
      <c r="G1037" s="129"/>
      <c r="H1037" s="129"/>
      <c r="I1037" s="130"/>
      <c r="J1037" s="135"/>
      <c r="K1037" s="130"/>
      <c r="L1037" s="130"/>
      <c r="M1037" s="136"/>
      <c r="N1037" s="130"/>
      <c r="O1037" s="130"/>
      <c r="P1037" s="130"/>
      <c r="Q1037" s="137"/>
      <c r="R1037" s="138"/>
      <c r="S1037" s="129"/>
      <c r="T1037" s="139"/>
      <c r="U1037" s="139"/>
      <c r="V1037" s="140"/>
      <c r="W1037" s="130"/>
      <c r="X1037" s="130"/>
      <c r="Y1037" s="141"/>
      <c r="Z1037" s="130"/>
      <c r="AA1037" s="130"/>
      <c r="AB1037" s="130"/>
      <c r="AC1037" s="142"/>
      <c r="AD1037" s="130"/>
      <c r="AE1037" s="130"/>
      <c r="AF1037" s="130"/>
      <c r="AG1037" s="129"/>
      <c r="AH1037" s="129"/>
      <c r="AI1037" s="129"/>
      <c r="AJ1037" s="129"/>
      <c r="AK1037" s="130"/>
      <c r="AL1037" s="131"/>
      <c r="AM1037" s="131"/>
      <c r="AN1037" s="131"/>
      <c r="AO1037" s="131"/>
      <c r="AP1037" s="132"/>
      <c r="AQ1037" s="132"/>
      <c r="AR1037" s="132"/>
      <c r="AS1037" s="132"/>
      <c r="AT1037" s="133"/>
      <c r="AU1037" s="133"/>
      <c r="AV1037" s="133"/>
      <c r="AW1037" s="133"/>
      <c r="AX1037" s="134"/>
      <c r="AY1037" s="134"/>
      <c r="AZ1037" s="134"/>
      <c r="BA1037" s="134"/>
      <c r="BB1037" s="134"/>
      <c r="BC1037" s="134"/>
      <c r="BD1037" s="129"/>
      <c r="BE1037" s="143"/>
    </row>
    <row r="1038" ht="15.75" customHeight="1">
      <c r="A1038" s="130"/>
      <c r="B1038" s="129"/>
      <c r="C1038" s="129"/>
      <c r="D1038" s="129"/>
      <c r="E1038" s="129"/>
      <c r="F1038" s="129"/>
      <c r="G1038" s="129"/>
      <c r="H1038" s="129"/>
      <c r="I1038" s="130"/>
      <c r="J1038" s="135"/>
      <c r="K1038" s="130"/>
      <c r="L1038" s="130"/>
      <c r="M1038" s="136"/>
      <c r="N1038" s="130"/>
      <c r="O1038" s="130"/>
      <c r="P1038" s="130"/>
      <c r="Q1038" s="137"/>
      <c r="R1038" s="138"/>
      <c r="S1038" s="129"/>
      <c r="T1038" s="139"/>
      <c r="U1038" s="139"/>
      <c r="V1038" s="140"/>
      <c r="W1038" s="130"/>
      <c r="X1038" s="130"/>
      <c r="Y1038" s="141"/>
      <c r="Z1038" s="130"/>
      <c r="AA1038" s="130"/>
      <c r="AB1038" s="130"/>
      <c r="AC1038" s="142"/>
      <c r="AD1038" s="130"/>
      <c r="AE1038" s="130"/>
      <c r="AF1038" s="130"/>
      <c r="AG1038" s="129"/>
      <c r="AH1038" s="129"/>
      <c r="AI1038" s="129"/>
      <c r="AJ1038" s="129"/>
      <c r="AK1038" s="130"/>
      <c r="AL1038" s="131"/>
      <c r="AM1038" s="131"/>
      <c r="AN1038" s="131"/>
      <c r="AO1038" s="131"/>
      <c r="AP1038" s="132"/>
      <c r="AQ1038" s="132"/>
      <c r="AR1038" s="132"/>
      <c r="AS1038" s="132"/>
      <c r="AT1038" s="133"/>
      <c r="AU1038" s="133"/>
      <c r="AV1038" s="133"/>
      <c r="AW1038" s="133"/>
      <c r="AX1038" s="134"/>
      <c r="AY1038" s="134"/>
      <c r="AZ1038" s="134"/>
      <c r="BA1038" s="134"/>
      <c r="BB1038" s="134"/>
      <c r="BC1038" s="134"/>
      <c r="BD1038" s="129"/>
      <c r="BE1038" s="143"/>
    </row>
    <row r="1039" ht="15.75" customHeight="1">
      <c r="A1039" s="130"/>
      <c r="B1039" s="129"/>
      <c r="C1039" s="129"/>
      <c r="D1039" s="129"/>
      <c r="E1039" s="129"/>
      <c r="F1039" s="129"/>
      <c r="G1039" s="129"/>
      <c r="H1039" s="129"/>
      <c r="I1039" s="130"/>
      <c r="J1039" s="135"/>
      <c r="K1039" s="130"/>
      <c r="L1039" s="130"/>
      <c r="M1039" s="136"/>
      <c r="N1039" s="130"/>
      <c r="O1039" s="130"/>
      <c r="P1039" s="130"/>
      <c r="Q1039" s="137"/>
      <c r="R1039" s="138"/>
      <c r="S1039" s="129"/>
      <c r="T1039" s="139"/>
      <c r="U1039" s="139"/>
      <c r="V1039" s="140"/>
      <c r="W1039" s="130"/>
      <c r="X1039" s="130"/>
      <c r="Y1039" s="141"/>
      <c r="Z1039" s="130"/>
      <c r="AA1039" s="130"/>
      <c r="AB1039" s="130"/>
      <c r="AC1039" s="142"/>
      <c r="AD1039" s="130"/>
      <c r="AE1039" s="130"/>
      <c r="AF1039" s="130"/>
      <c r="AG1039" s="129"/>
      <c r="AH1039" s="129"/>
      <c r="AI1039" s="129"/>
      <c r="AJ1039" s="129"/>
      <c r="AK1039" s="130"/>
      <c r="AL1039" s="131"/>
      <c r="AM1039" s="131"/>
      <c r="AN1039" s="131"/>
      <c r="AO1039" s="131"/>
      <c r="AP1039" s="132"/>
      <c r="AQ1039" s="132"/>
      <c r="AR1039" s="132"/>
      <c r="AS1039" s="132"/>
      <c r="AT1039" s="133"/>
      <c r="AU1039" s="133"/>
      <c r="AV1039" s="133"/>
      <c r="AW1039" s="133"/>
      <c r="AX1039" s="134"/>
      <c r="AY1039" s="134"/>
      <c r="AZ1039" s="134"/>
      <c r="BA1039" s="134"/>
      <c r="BB1039" s="134"/>
      <c r="BC1039" s="134"/>
      <c r="BD1039" s="129"/>
      <c r="BE1039" s="143"/>
    </row>
    <row r="1040" ht="15.75" customHeight="1">
      <c r="A1040" s="130"/>
      <c r="B1040" s="129"/>
      <c r="C1040" s="129"/>
      <c r="D1040" s="129"/>
      <c r="E1040" s="129"/>
      <c r="F1040" s="129"/>
      <c r="G1040" s="129"/>
      <c r="H1040" s="129"/>
      <c r="I1040" s="130"/>
      <c r="J1040" s="135"/>
      <c r="K1040" s="130"/>
      <c r="L1040" s="130"/>
      <c r="M1040" s="136"/>
      <c r="N1040" s="130"/>
      <c r="O1040" s="130"/>
      <c r="P1040" s="130"/>
      <c r="Q1040" s="137"/>
      <c r="R1040" s="138"/>
      <c r="S1040" s="129"/>
      <c r="T1040" s="139"/>
      <c r="U1040" s="139"/>
      <c r="V1040" s="140"/>
      <c r="W1040" s="130"/>
      <c r="X1040" s="130"/>
      <c r="Y1040" s="141"/>
      <c r="Z1040" s="130"/>
      <c r="AA1040" s="130"/>
      <c r="AB1040" s="130"/>
      <c r="AC1040" s="142"/>
      <c r="AD1040" s="130"/>
      <c r="AE1040" s="130"/>
      <c r="AF1040" s="130"/>
      <c r="AG1040" s="129"/>
      <c r="AH1040" s="129"/>
      <c r="AI1040" s="129"/>
      <c r="AJ1040" s="129"/>
      <c r="AK1040" s="130"/>
      <c r="AL1040" s="131"/>
      <c r="AM1040" s="131"/>
      <c r="AN1040" s="131"/>
      <c r="AO1040" s="131"/>
      <c r="AP1040" s="132"/>
      <c r="AQ1040" s="132"/>
      <c r="AR1040" s="132"/>
      <c r="AS1040" s="132"/>
      <c r="AT1040" s="133"/>
      <c r="AU1040" s="133"/>
      <c r="AV1040" s="133"/>
      <c r="AW1040" s="133"/>
      <c r="AX1040" s="134"/>
      <c r="AY1040" s="134"/>
      <c r="AZ1040" s="134"/>
      <c r="BA1040" s="134"/>
      <c r="BB1040" s="134"/>
      <c r="BC1040" s="134"/>
      <c r="BD1040" s="129"/>
      <c r="BE1040" s="143"/>
    </row>
    <row r="1041" ht="15.75" customHeight="1">
      <c r="A1041" s="130"/>
      <c r="B1041" s="129"/>
      <c r="C1041" s="129"/>
      <c r="D1041" s="129"/>
      <c r="E1041" s="129"/>
      <c r="F1041" s="129"/>
      <c r="G1041" s="129"/>
      <c r="H1041" s="129"/>
      <c r="I1041" s="130"/>
      <c r="J1041" s="135"/>
      <c r="K1041" s="130"/>
      <c r="L1041" s="130"/>
      <c r="M1041" s="136"/>
      <c r="N1041" s="130"/>
      <c r="O1041" s="130"/>
      <c r="P1041" s="130"/>
      <c r="Q1041" s="137"/>
      <c r="R1041" s="138"/>
      <c r="S1041" s="129"/>
      <c r="T1041" s="139"/>
      <c r="U1041" s="139"/>
      <c r="V1041" s="140"/>
      <c r="W1041" s="130"/>
      <c r="X1041" s="130"/>
      <c r="Y1041" s="141"/>
      <c r="Z1041" s="130"/>
      <c r="AA1041" s="130"/>
      <c r="AB1041" s="130"/>
      <c r="AC1041" s="142"/>
      <c r="AD1041" s="130"/>
      <c r="AE1041" s="130"/>
      <c r="AF1041" s="130"/>
      <c r="AG1041" s="129"/>
      <c r="AH1041" s="129"/>
      <c r="AI1041" s="129"/>
      <c r="AJ1041" s="129"/>
      <c r="AK1041" s="130"/>
      <c r="AL1041" s="131"/>
      <c r="AM1041" s="131"/>
      <c r="AN1041" s="131"/>
      <c r="AO1041" s="131"/>
      <c r="AP1041" s="132"/>
      <c r="AQ1041" s="132"/>
      <c r="AR1041" s="132"/>
      <c r="AS1041" s="132"/>
      <c r="AT1041" s="133"/>
      <c r="AU1041" s="133"/>
      <c r="AV1041" s="133"/>
      <c r="AW1041" s="133"/>
      <c r="AX1041" s="134"/>
      <c r="AY1041" s="134"/>
      <c r="AZ1041" s="134"/>
      <c r="BA1041" s="134"/>
      <c r="BB1041" s="134"/>
      <c r="BC1041" s="134"/>
      <c r="BD1041" s="129"/>
      <c r="BE1041" s="143"/>
    </row>
    <row r="1042" ht="15.75" customHeight="1">
      <c r="A1042" s="130"/>
      <c r="B1042" s="129"/>
      <c r="C1042" s="129"/>
      <c r="D1042" s="129"/>
      <c r="E1042" s="129"/>
      <c r="F1042" s="129"/>
      <c r="G1042" s="129"/>
      <c r="H1042" s="129"/>
      <c r="I1042" s="130"/>
      <c r="J1042" s="135"/>
      <c r="K1042" s="130"/>
      <c r="L1042" s="130"/>
      <c r="M1042" s="136"/>
      <c r="N1042" s="130"/>
      <c r="O1042" s="130"/>
      <c r="P1042" s="130"/>
      <c r="Q1042" s="137"/>
      <c r="R1042" s="138"/>
      <c r="S1042" s="129"/>
      <c r="T1042" s="139"/>
      <c r="U1042" s="139"/>
      <c r="V1042" s="140"/>
      <c r="W1042" s="130"/>
      <c r="X1042" s="130"/>
      <c r="Y1042" s="141"/>
      <c r="Z1042" s="130"/>
      <c r="AA1042" s="130"/>
      <c r="AB1042" s="130"/>
      <c r="AC1042" s="142"/>
      <c r="AD1042" s="130"/>
      <c r="AE1042" s="130"/>
      <c r="AF1042" s="130"/>
      <c r="AG1042" s="129"/>
      <c r="AH1042" s="129"/>
      <c r="AI1042" s="129"/>
      <c r="AJ1042" s="129"/>
      <c r="AK1042" s="130"/>
      <c r="AL1042" s="131"/>
      <c r="AM1042" s="131"/>
      <c r="AN1042" s="131"/>
      <c r="AO1042" s="131"/>
      <c r="AP1042" s="132"/>
      <c r="AQ1042" s="132"/>
      <c r="AR1042" s="132"/>
      <c r="AS1042" s="132"/>
      <c r="AT1042" s="133"/>
      <c r="AU1042" s="133"/>
      <c r="AV1042" s="133"/>
      <c r="AW1042" s="133"/>
      <c r="AX1042" s="134"/>
      <c r="AY1042" s="134"/>
      <c r="AZ1042" s="134"/>
      <c r="BA1042" s="134"/>
      <c r="BB1042" s="134"/>
      <c r="BC1042" s="134"/>
      <c r="BD1042" s="129"/>
      <c r="BE1042" s="143"/>
    </row>
    <row r="1043" ht="15.75" customHeight="1">
      <c r="A1043" s="130"/>
      <c r="B1043" s="129"/>
      <c r="C1043" s="129"/>
      <c r="D1043" s="129"/>
      <c r="E1043" s="129"/>
      <c r="F1043" s="129"/>
      <c r="G1043" s="129"/>
      <c r="H1043" s="129"/>
      <c r="I1043" s="130"/>
      <c r="J1043" s="135"/>
      <c r="K1043" s="130"/>
      <c r="L1043" s="130"/>
      <c r="M1043" s="136"/>
      <c r="N1043" s="130"/>
      <c r="O1043" s="130"/>
      <c r="P1043" s="130"/>
      <c r="Q1043" s="137"/>
      <c r="R1043" s="138"/>
      <c r="S1043" s="129"/>
      <c r="T1043" s="139"/>
      <c r="U1043" s="139"/>
      <c r="V1043" s="140"/>
      <c r="W1043" s="130"/>
      <c r="X1043" s="130"/>
      <c r="Y1043" s="141"/>
      <c r="Z1043" s="130"/>
      <c r="AA1043" s="130"/>
      <c r="AB1043" s="130"/>
      <c r="AC1043" s="142"/>
      <c r="AD1043" s="130"/>
      <c r="AE1043" s="130"/>
      <c r="AF1043" s="130"/>
      <c r="AG1043" s="129"/>
      <c r="AH1043" s="129"/>
      <c r="AI1043" s="129"/>
      <c r="AJ1043" s="129"/>
      <c r="AK1043" s="130"/>
      <c r="AL1043" s="131"/>
      <c r="AM1043" s="131"/>
      <c r="AN1043" s="131"/>
      <c r="AO1043" s="131"/>
      <c r="AP1043" s="132"/>
      <c r="AQ1043" s="132"/>
      <c r="AR1043" s="132"/>
      <c r="AS1043" s="132"/>
      <c r="AT1043" s="133"/>
      <c r="AU1043" s="133"/>
      <c r="AV1043" s="133"/>
      <c r="AW1043" s="133"/>
      <c r="AX1043" s="134"/>
      <c r="AY1043" s="134"/>
      <c r="AZ1043" s="134"/>
      <c r="BA1043" s="134"/>
      <c r="BB1043" s="134"/>
      <c r="BC1043" s="134"/>
      <c r="BD1043" s="129"/>
      <c r="BE1043" s="143"/>
    </row>
    <row r="1044" ht="15.75" customHeight="1">
      <c r="A1044" s="130"/>
      <c r="B1044" s="129"/>
      <c r="C1044" s="129"/>
      <c r="D1044" s="129"/>
      <c r="E1044" s="129"/>
      <c r="F1044" s="129"/>
      <c r="G1044" s="129"/>
      <c r="H1044" s="129"/>
      <c r="I1044" s="130"/>
      <c r="J1044" s="135"/>
      <c r="K1044" s="130"/>
      <c r="L1044" s="130"/>
      <c r="M1044" s="136"/>
      <c r="N1044" s="130"/>
      <c r="O1044" s="130"/>
      <c r="P1044" s="130"/>
      <c r="Q1044" s="137"/>
      <c r="R1044" s="138"/>
      <c r="S1044" s="129"/>
      <c r="T1044" s="139"/>
      <c r="U1044" s="139"/>
      <c r="V1044" s="140"/>
      <c r="W1044" s="130"/>
      <c r="X1044" s="130"/>
      <c r="Y1044" s="141"/>
      <c r="Z1044" s="130"/>
      <c r="AA1044" s="130"/>
      <c r="AB1044" s="130"/>
      <c r="AC1044" s="142"/>
      <c r="AD1044" s="130"/>
      <c r="AE1044" s="130"/>
      <c r="AF1044" s="130"/>
      <c r="AG1044" s="129"/>
      <c r="AH1044" s="129"/>
      <c r="AI1044" s="129"/>
      <c r="AJ1044" s="129"/>
      <c r="AK1044" s="130"/>
      <c r="AL1044" s="131"/>
      <c r="AM1044" s="131"/>
      <c r="AN1044" s="131"/>
      <c r="AO1044" s="131"/>
      <c r="AP1044" s="132"/>
      <c r="AQ1044" s="132"/>
      <c r="AR1044" s="132"/>
      <c r="AS1044" s="132"/>
      <c r="AT1044" s="133"/>
      <c r="AU1044" s="133"/>
      <c r="AV1044" s="133"/>
      <c r="AW1044" s="133"/>
      <c r="AX1044" s="134"/>
      <c r="AY1044" s="134"/>
      <c r="AZ1044" s="134"/>
      <c r="BA1044" s="134"/>
      <c r="BB1044" s="134"/>
      <c r="BC1044" s="134"/>
      <c r="BD1044" s="129"/>
      <c r="BE1044" s="143"/>
    </row>
    <row r="1045" ht="15.75" customHeight="1">
      <c r="A1045" s="130"/>
      <c r="B1045" s="129"/>
      <c r="C1045" s="129"/>
      <c r="D1045" s="129"/>
      <c r="E1045" s="129"/>
      <c r="F1045" s="129"/>
      <c r="G1045" s="129"/>
      <c r="H1045" s="129"/>
      <c r="I1045" s="130"/>
      <c r="J1045" s="135"/>
      <c r="K1045" s="130"/>
      <c r="L1045" s="130"/>
      <c r="M1045" s="136"/>
      <c r="N1045" s="130"/>
      <c r="O1045" s="130"/>
      <c r="P1045" s="130"/>
      <c r="Q1045" s="137"/>
      <c r="R1045" s="138"/>
      <c r="S1045" s="129"/>
      <c r="T1045" s="139"/>
      <c r="U1045" s="139"/>
      <c r="V1045" s="140"/>
      <c r="W1045" s="130"/>
      <c r="X1045" s="130"/>
      <c r="Y1045" s="141"/>
      <c r="Z1045" s="130"/>
      <c r="AA1045" s="130"/>
      <c r="AB1045" s="130"/>
      <c r="AC1045" s="142"/>
      <c r="AD1045" s="130"/>
      <c r="AE1045" s="130"/>
      <c r="AF1045" s="130"/>
      <c r="AG1045" s="129"/>
      <c r="AH1045" s="129"/>
      <c r="AI1045" s="129"/>
      <c r="AJ1045" s="129"/>
      <c r="AK1045" s="130"/>
      <c r="AL1045" s="131"/>
      <c r="AM1045" s="131"/>
      <c r="AN1045" s="131"/>
      <c r="AO1045" s="131"/>
      <c r="AP1045" s="132"/>
      <c r="AQ1045" s="132"/>
      <c r="AR1045" s="132"/>
      <c r="AS1045" s="132"/>
      <c r="AT1045" s="133"/>
      <c r="AU1045" s="133"/>
      <c r="AV1045" s="133"/>
      <c r="AW1045" s="133"/>
      <c r="AX1045" s="134"/>
      <c r="AY1045" s="134"/>
      <c r="AZ1045" s="134"/>
      <c r="BA1045" s="134"/>
      <c r="BB1045" s="134"/>
      <c r="BC1045" s="134"/>
      <c r="BD1045" s="129"/>
      <c r="BE1045" s="143"/>
    </row>
    <row r="1046" ht="15.75" customHeight="1">
      <c r="A1046" s="130"/>
      <c r="B1046" s="129"/>
      <c r="C1046" s="129"/>
      <c r="D1046" s="129"/>
      <c r="E1046" s="129"/>
      <c r="F1046" s="129"/>
      <c r="G1046" s="129"/>
      <c r="H1046" s="129"/>
      <c r="I1046" s="130"/>
      <c r="J1046" s="135"/>
      <c r="K1046" s="130"/>
      <c r="L1046" s="130"/>
      <c r="M1046" s="136"/>
      <c r="N1046" s="130"/>
      <c r="O1046" s="130"/>
      <c r="P1046" s="130"/>
      <c r="Q1046" s="137"/>
      <c r="R1046" s="138"/>
      <c r="S1046" s="129"/>
      <c r="T1046" s="139"/>
      <c r="U1046" s="139"/>
      <c r="V1046" s="140"/>
      <c r="W1046" s="130"/>
      <c r="X1046" s="130"/>
      <c r="Y1046" s="141"/>
      <c r="Z1046" s="130"/>
      <c r="AA1046" s="130"/>
      <c r="AB1046" s="130"/>
      <c r="AC1046" s="142"/>
      <c r="AD1046" s="130"/>
      <c r="AE1046" s="130"/>
      <c r="AF1046" s="130"/>
      <c r="AG1046" s="129"/>
      <c r="AH1046" s="129"/>
      <c r="AI1046" s="129"/>
      <c r="AJ1046" s="129"/>
      <c r="AK1046" s="130"/>
      <c r="AL1046" s="131"/>
      <c r="AM1046" s="131"/>
      <c r="AN1046" s="131"/>
      <c r="AO1046" s="131"/>
      <c r="AP1046" s="132"/>
      <c r="AQ1046" s="132"/>
      <c r="AR1046" s="132"/>
      <c r="AS1046" s="132"/>
      <c r="AT1046" s="133"/>
      <c r="AU1046" s="133"/>
      <c r="AV1046" s="133"/>
      <c r="AW1046" s="133"/>
      <c r="AX1046" s="134"/>
      <c r="AY1046" s="134"/>
      <c r="AZ1046" s="134"/>
      <c r="BA1046" s="134"/>
      <c r="BB1046" s="134"/>
      <c r="BC1046" s="134"/>
      <c r="BD1046" s="129"/>
      <c r="BE1046" s="143"/>
    </row>
    <row r="1047" ht="15.75" customHeight="1">
      <c r="A1047" s="130"/>
      <c r="B1047" s="129"/>
      <c r="C1047" s="129"/>
      <c r="D1047" s="129"/>
      <c r="E1047" s="129"/>
      <c r="F1047" s="129"/>
      <c r="G1047" s="129"/>
      <c r="H1047" s="129"/>
      <c r="I1047" s="130"/>
      <c r="J1047" s="135"/>
      <c r="K1047" s="130"/>
      <c r="L1047" s="130"/>
      <c r="M1047" s="136"/>
      <c r="N1047" s="130"/>
      <c r="O1047" s="130"/>
      <c r="P1047" s="130"/>
      <c r="Q1047" s="137"/>
      <c r="R1047" s="138"/>
      <c r="S1047" s="129"/>
      <c r="T1047" s="139"/>
      <c r="U1047" s="139"/>
      <c r="V1047" s="140"/>
      <c r="W1047" s="130"/>
      <c r="X1047" s="130"/>
      <c r="Y1047" s="141"/>
      <c r="Z1047" s="130"/>
      <c r="AA1047" s="130"/>
      <c r="AB1047" s="130"/>
      <c r="AC1047" s="142"/>
      <c r="AD1047" s="130"/>
      <c r="AE1047" s="130"/>
      <c r="AF1047" s="130"/>
      <c r="AG1047" s="129"/>
      <c r="AH1047" s="129"/>
      <c r="AI1047" s="129"/>
      <c r="AJ1047" s="129"/>
      <c r="AK1047" s="130"/>
      <c r="AL1047" s="131"/>
      <c r="AM1047" s="131"/>
      <c r="AN1047" s="131"/>
      <c r="AO1047" s="131"/>
      <c r="AP1047" s="132"/>
      <c r="AQ1047" s="132"/>
      <c r="AR1047" s="132"/>
      <c r="AS1047" s="132"/>
      <c r="AT1047" s="133"/>
      <c r="AU1047" s="133"/>
      <c r="AV1047" s="133"/>
      <c r="AW1047" s="133"/>
      <c r="AX1047" s="134"/>
      <c r="AY1047" s="134"/>
      <c r="AZ1047" s="134"/>
      <c r="BA1047" s="134"/>
      <c r="BB1047" s="134"/>
      <c r="BC1047" s="134"/>
      <c r="BD1047" s="129"/>
      <c r="BE1047" s="143"/>
    </row>
    <row r="1048" ht="15.75" customHeight="1">
      <c r="A1048" s="130"/>
      <c r="B1048" s="129"/>
      <c r="C1048" s="129"/>
      <c r="D1048" s="129"/>
      <c r="E1048" s="129"/>
      <c r="F1048" s="129"/>
      <c r="G1048" s="129"/>
      <c r="H1048" s="129"/>
      <c r="I1048" s="130"/>
      <c r="J1048" s="135"/>
      <c r="K1048" s="130"/>
      <c r="L1048" s="130"/>
      <c r="M1048" s="136"/>
      <c r="N1048" s="130"/>
      <c r="O1048" s="130"/>
      <c r="P1048" s="130"/>
      <c r="Q1048" s="137"/>
      <c r="R1048" s="138"/>
      <c r="S1048" s="129"/>
      <c r="T1048" s="139"/>
      <c r="U1048" s="139"/>
      <c r="V1048" s="140"/>
      <c r="W1048" s="130"/>
      <c r="X1048" s="130"/>
      <c r="Y1048" s="141"/>
      <c r="Z1048" s="130"/>
      <c r="AA1048" s="130"/>
      <c r="AB1048" s="130"/>
      <c r="AC1048" s="142"/>
      <c r="AD1048" s="130"/>
      <c r="AE1048" s="130"/>
      <c r="AF1048" s="130"/>
      <c r="AG1048" s="129"/>
      <c r="AH1048" s="129"/>
      <c r="AI1048" s="129"/>
      <c r="AJ1048" s="129"/>
      <c r="AK1048" s="130"/>
      <c r="AL1048" s="131"/>
      <c r="AM1048" s="131"/>
      <c r="AN1048" s="131"/>
      <c r="AO1048" s="131"/>
      <c r="AP1048" s="132"/>
      <c r="AQ1048" s="132"/>
      <c r="AR1048" s="132"/>
      <c r="AS1048" s="132"/>
      <c r="AT1048" s="133"/>
      <c r="AU1048" s="133"/>
      <c r="AV1048" s="133"/>
      <c r="AW1048" s="133"/>
      <c r="AX1048" s="134"/>
      <c r="AY1048" s="134"/>
      <c r="AZ1048" s="134"/>
      <c r="BA1048" s="134"/>
      <c r="BB1048" s="134"/>
      <c r="BC1048" s="134"/>
      <c r="BD1048" s="129"/>
      <c r="BE1048" s="143"/>
    </row>
    <row r="1049" ht="15.75" customHeight="1">
      <c r="A1049" s="130"/>
      <c r="B1049" s="129"/>
      <c r="C1049" s="129"/>
      <c r="D1049" s="129"/>
      <c r="E1049" s="129"/>
      <c r="F1049" s="129"/>
      <c r="G1049" s="129"/>
      <c r="H1049" s="129"/>
      <c r="I1049" s="130"/>
      <c r="J1049" s="135"/>
      <c r="K1049" s="130"/>
      <c r="L1049" s="130"/>
      <c r="M1049" s="136"/>
      <c r="N1049" s="130"/>
      <c r="O1049" s="130"/>
      <c r="P1049" s="130"/>
      <c r="Q1049" s="137"/>
      <c r="R1049" s="138"/>
      <c r="S1049" s="129"/>
      <c r="T1049" s="139"/>
      <c r="U1049" s="139"/>
      <c r="V1049" s="140"/>
      <c r="W1049" s="130"/>
      <c r="X1049" s="130"/>
      <c r="Y1049" s="141"/>
      <c r="Z1049" s="130"/>
      <c r="AA1049" s="130"/>
      <c r="AB1049" s="130"/>
      <c r="AC1049" s="142"/>
      <c r="AD1049" s="130"/>
      <c r="AE1049" s="130"/>
      <c r="AF1049" s="130"/>
      <c r="AG1049" s="129"/>
      <c r="AH1049" s="129"/>
      <c r="AI1049" s="129"/>
      <c r="AJ1049" s="129"/>
      <c r="AK1049" s="130"/>
      <c r="AL1049" s="131"/>
      <c r="AM1049" s="131"/>
      <c r="AN1049" s="131"/>
      <c r="AO1049" s="131"/>
      <c r="AP1049" s="132"/>
      <c r="AQ1049" s="132"/>
      <c r="AR1049" s="132"/>
      <c r="AS1049" s="132"/>
      <c r="AT1049" s="133"/>
      <c r="AU1049" s="133"/>
      <c r="AV1049" s="133"/>
      <c r="AW1049" s="133"/>
      <c r="AX1049" s="134"/>
      <c r="AY1049" s="134"/>
      <c r="AZ1049" s="134"/>
      <c r="BA1049" s="134"/>
      <c r="BB1049" s="134"/>
      <c r="BC1049" s="134"/>
      <c r="BD1049" s="129"/>
      <c r="BE1049" s="143"/>
    </row>
    <row r="1050" ht="15.75" customHeight="1">
      <c r="A1050" s="130"/>
      <c r="B1050" s="129"/>
      <c r="C1050" s="129"/>
      <c r="D1050" s="129"/>
      <c r="E1050" s="129"/>
      <c r="F1050" s="129"/>
      <c r="G1050" s="129"/>
      <c r="H1050" s="129"/>
      <c r="I1050" s="130"/>
      <c r="J1050" s="135"/>
      <c r="K1050" s="130"/>
      <c r="L1050" s="130"/>
      <c r="M1050" s="136"/>
      <c r="N1050" s="130"/>
      <c r="O1050" s="130"/>
      <c r="P1050" s="130"/>
      <c r="Q1050" s="137"/>
      <c r="R1050" s="138"/>
      <c r="S1050" s="129"/>
      <c r="T1050" s="139"/>
      <c r="U1050" s="139"/>
      <c r="V1050" s="140"/>
      <c r="W1050" s="130"/>
      <c r="X1050" s="130"/>
      <c r="Y1050" s="141"/>
      <c r="Z1050" s="130"/>
      <c r="AA1050" s="130"/>
      <c r="AB1050" s="130"/>
      <c r="AC1050" s="142"/>
      <c r="AD1050" s="130"/>
      <c r="AE1050" s="130"/>
      <c r="AF1050" s="130"/>
      <c r="AG1050" s="129"/>
      <c r="AH1050" s="129"/>
      <c r="AI1050" s="129"/>
      <c r="AJ1050" s="129"/>
      <c r="AK1050" s="130"/>
      <c r="AL1050" s="131"/>
      <c r="AM1050" s="131"/>
      <c r="AN1050" s="131"/>
      <c r="AO1050" s="131"/>
      <c r="AP1050" s="132"/>
      <c r="AQ1050" s="132"/>
      <c r="AR1050" s="132"/>
      <c r="AS1050" s="132"/>
      <c r="AT1050" s="133"/>
      <c r="AU1050" s="133"/>
      <c r="AV1050" s="133"/>
      <c r="AW1050" s="133"/>
      <c r="AX1050" s="134"/>
      <c r="AY1050" s="134"/>
      <c r="AZ1050" s="134"/>
      <c r="BA1050" s="134"/>
      <c r="BB1050" s="134"/>
      <c r="BC1050" s="134"/>
      <c r="BD1050" s="129"/>
      <c r="BE1050" s="143"/>
    </row>
    <row r="1051" ht="15.75" customHeight="1">
      <c r="A1051" s="130"/>
      <c r="B1051" s="129"/>
      <c r="C1051" s="129"/>
      <c r="D1051" s="129"/>
      <c r="E1051" s="129"/>
      <c r="F1051" s="129"/>
      <c r="G1051" s="129"/>
      <c r="H1051" s="129"/>
      <c r="I1051" s="130"/>
      <c r="J1051" s="135"/>
      <c r="K1051" s="130"/>
      <c r="L1051" s="130"/>
      <c r="M1051" s="136"/>
      <c r="N1051" s="130"/>
      <c r="O1051" s="130"/>
      <c r="P1051" s="130"/>
      <c r="Q1051" s="137"/>
      <c r="R1051" s="138"/>
      <c r="S1051" s="129"/>
      <c r="T1051" s="139"/>
      <c r="U1051" s="139"/>
      <c r="V1051" s="140"/>
      <c r="W1051" s="130"/>
      <c r="X1051" s="130"/>
      <c r="Y1051" s="141"/>
      <c r="Z1051" s="130"/>
      <c r="AA1051" s="130"/>
      <c r="AB1051" s="130"/>
      <c r="AC1051" s="142"/>
      <c r="AD1051" s="130"/>
      <c r="AE1051" s="130"/>
      <c r="AF1051" s="130"/>
      <c r="AG1051" s="129"/>
      <c r="AH1051" s="129"/>
      <c r="AI1051" s="129"/>
      <c r="AJ1051" s="129"/>
      <c r="AK1051" s="130"/>
      <c r="AL1051" s="131"/>
      <c r="AM1051" s="131"/>
      <c r="AN1051" s="131"/>
      <c r="AO1051" s="131"/>
      <c r="AP1051" s="132"/>
      <c r="AQ1051" s="132"/>
      <c r="AR1051" s="132"/>
      <c r="AS1051" s="132"/>
      <c r="AT1051" s="133"/>
      <c r="AU1051" s="133"/>
      <c r="AV1051" s="133"/>
      <c r="AW1051" s="133"/>
      <c r="AX1051" s="134"/>
      <c r="AY1051" s="134"/>
      <c r="AZ1051" s="134"/>
      <c r="BA1051" s="134"/>
      <c r="BB1051" s="134"/>
      <c r="BC1051" s="134"/>
      <c r="BD1051" s="129"/>
      <c r="BE1051" s="143"/>
    </row>
    <row r="1052" ht="15.75" customHeight="1">
      <c r="A1052" s="130"/>
      <c r="B1052" s="129"/>
      <c r="C1052" s="129"/>
      <c r="D1052" s="129"/>
      <c r="E1052" s="129"/>
      <c r="F1052" s="129"/>
      <c r="G1052" s="129"/>
      <c r="H1052" s="129"/>
      <c r="I1052" s="130"/>
      <c r="J1052" s="135"/>
      <c r="K1052" s="130"/>
      <c r="L1052" s="130"/>
      <c r="M1052" s="136"/>
      <c r="N1052" s="130"/>
      <c r="O1052" s="130"/>
      <c r="P1052" s="130"/>
      <c r="Q1052" s="137"/>
      <c r="R1052" s="138"/>
      <c r="S1052" s="129"/>
      <c r="T1052" s="139"/>
      <c r="U1052" s="139"/>
      <c r="V1052" s="140"/>
      <c r="W1052" s="130"/>
      <c r="X1052" s="130"/>
      <c r="Y1052" s="141"/>
      <c r="Z1052" s="130"/>
      <c r="AA1052" s="130"/>
      <c r="AB1052" s="130"/>
      <c r="AC1052" s="142"/>
      <c r="AD1052" s="130"/>
      <c r="AE1052" s="130"/>
      <c r="AF1052" s="130"/>
      <c r="AG1052" s="129"/>
      <c r="AH1052" s="129"/>
      <c r="AI1052" s="129"/>
      <c r="AJ1052" s="129"/>
      <c r="AK1052" s="130"/>
      <c r="AL1052" s="131"/>
      <c r="AM1052" s="131"/>
      <c r="AN1052" s="131"/>
      <c r="AO1052" s="131"/>
      <c r="AP1052" s="132"/>
      <c r="AQ1052" s="132"/>
      <c r="AR1052" s="132"/>
      <c r="AS1052" s="132"/>
      <c r="AT1052" s="133"/>
      <c r="AU1052" s="133"/>
      <c r="AV1052" s="133"/>
      <c r="AW1052" s="133"/>
      <c r="AX1052" s="134"/>
      <c r="AY1052" s="134"/>
      <c r="AZ1052" s="134"/>
      <c r="BA1052" s="134"/>
      <c r="BB1052" s="134"/>
      <c r="BC1052" s="134"/>
      <c r="BD1052" s="129"/>
      <c r="BE1052" s="143"/>
    </row>
    <row r="1053" ht="15.75" customHeight="1">
      <c r="A1053" s="130"/>
      <c r="B1053" s="129"/>
      <c r="C1053" s="129"/>
      <c r="D1053" s="129"/>
      <c r="E1053" s="129"/>
      <c r="F1053" s="129"/>
      <c r="G1053" s="129"/>
      <c r="H1053" s="129"/>
      <c r="I1053" s="130"/>
      <c r="J1053" s="135"/>
      <c r="K1053" s="130"/>
      <c r="L1053" s="130"/>
      <c r="M1053" s="136"/>
      <c r="N1053" s="130"/>
      <c r="O1053" s="130"/>
      <c r="P1053" s="130"/>
      <c r="Q1053" s="137"/>
      <c r="R1053" s="138"/>
      <c r="S1053" s="129"/>
      <c r="T1053" s="139"/>
      <c r="U1053" s="139"/>
      <c r="V1053" s="140"/>
      <c r="W1053" s="130"/>
      <c r="X1053" s="130"/>
      <c r="Y1053" s="141"/>
      <c r="Z1053" s="130"/>
      <c r="AA1053" s="130"/>
      <c r="AB1053" s="130"/>
      <c r="AC1053" s="142"/>
      <c r="AD1053" s="130"/>
      <c r="AE1053" s="130"/>
      <c r="AF1053" s="130"/>
      <c r="AG1053" s="129"/>
      <c r="AH1053" s="129"/>
      <c r="AI1053" s="129"/>
      <c r="AJ1053" s="129"/>
      <c r="AK1053" s="130"/>
      <c r="AL1053" s="131"/>
      <c r="AM1053" s="131"/>
      <c r="AN1053" s="131"/>
      <c r="AO1053" s="131"/>
      <c r="AP1053" s="132"/>
      <c r="AQ1053" s="132"/>
      <c r="AR1053" s="132"/>
      <c r="AS1053" s="132"/>
      <c r="AT1053" s="133"/>
      <c r="AU1053" s="133"/>
      <c r="AV1053" s="133"/>
      <c r="AW1053" s="133"/>
      <c r="AX1053" s="134"/>
      <c r="AY1053" s="134"/>
      <c r="AZ1053" s="134"/>
      <c r="BA1053" s="134"/>
      <c r="BB1053" s="134"/>
      <c r="BC1053" s="134"/>
      <c r="BD1053" s="129"/>
      <c r="BE1053" s="143"/>
    </row>
    <row r="1054" ht="15.75" customHeight="1">
      <c r="A1054" s="130"/>
      <c r="B1054" s="129"/>
      <c r="C1054" s="129"/>
      <c r="D1054" s="129"/>
      <c r="E1054" s="129"/>
      <c r="F1054" s="129"/>
      <c r="G1054" s="129"/>
      <c r="H1054" s="129"/>
      <c r="I1054" s="130"/>
      <c r="J1054" s="135"/>
      <c r="K1054" s="130"/>
      <c r="L1054" s="130"/>
      <c r="M1054" s="136"/>
      <c r="N1054" s="130"/>
      <c r="O1054" s="130"/>
      <c r="P1054" s="130"/>
      <c r="Q1054" s="137"/>
      <c r="R1054" s="138"/>
      <c r="S1054" s="129"/>
      <c r="T1054" s="139"/>
      <c r="U1054" s="139"/>
      <c r="V1054" s="140"/>
      <c r="W1054" s="130"/>
      <c r="X1054" s="130"/>
      <c r="Y1054" s="141"/>
      <c r="Z1054" s="130"/>
      <c r="AA1054" s="130"/>
      <c r="AB1054" s="130"/>
      <c r="AC1054" s="142"/>
      <c r="AD1054" s="130"/>
      <c r="AE1054" s="130"/>
      <c r="AF1054" s="130"/>
      <c r="AG1054" s="129"/>
      <c r="AH1054" s="129"/>
      <c r="AI1054" s="129"/>
      <c r="AJ1054" s="129"/>
      <c r="AK1054" s="130"/>
      <c r="AL1054" s="131"/>
      <c r="AM1054" s="131"/>
      <c r="AN1054" s="131"/>
      <c r="AO1054" s="131"/>
      <c r="AP1054" s="132"/>
      <c r="AQ1054" s="132"/>
      <c r="AR1054" s="132"/>
      <c r="AS1054" s="132"/>
      <c r="AT1054" s="133"/>
      <c r="AU1054" s="133"/>
      <c r="AV1054" s="133"/>
      <c r="AW1054" s="133"/>
      <c r="AX1054" s="134"/>
      <c r="AY1054" s="134"/>
      <c r="AZ1054" s="134"/>
      <c r="BA1054" s="134"/>
      <c r="BB1054" s="134"/>
      <c r="BC1054" s="134"/>
      <c r="BD1054" s="129"/>
      <c r="BE1054" s="143"/>
    </row>
    <row r="1055" ht="15.75" customHeight="1">
      <c r="A1055" s="130"/>
      <c r="B1055" s="129"/>
      <c r="C1055" s="129"/>
      <c r="D1055" s="129"/>
      <c r="E1055" s="129"/>
      <c r="F1055" s="129"/>
      <c r="G1055" s="129"/>
      <c r="H1055" s="129"/>
      <c r="I1055" s="130"/>
      <c r="J1055" s="135"/>
      <c r="K1055" s="130"/>
      <c r="L1055" s="130"/>
      <c r="M1055" s="136"/>
      <c r="N1055" s="130"/>
      <c r="O1055" s="130"/>
      <c r="P1055" s="130"/>
      <c r="Q1055" s="137"/>
      <c r="R1055" s="138"/>
      <c r="S1055" s="129"/>
      <c r="T1055" s="139"/>
      <c r="U1055" s="139"/>
      <c r="V1055" s="140"/>
      <c r="W1055" s="130"/>
      <c r="X1055" s="130"/>
      <c r="Y1055" s="141"/>
      <c r="Z1055" s="130"/>
      <c r="AA1055" s="130"/>
      <c r="AB1055" s="130"/>
      <c r="AC1055" s="142"/>
      <c r="AD1055" s="130"/>
      <c r="AE1055" s="130"/>
      <c r="AF1055" s="130"/>
      <c r="AG1055" s="129"/>
      <c r="AH1055" s="129"/>
      <c r="AI1055" s="129"/>
      <c r="AJ1055" s="129"/>
      <c r="AK1055" s="130"/>
      <c r="AL1055" s="131"/>
      <c r="AM1055" s="131"/>
      <c r="AN1055" s="131"/>
      <c r="AO1055" s="131"/>
      <c r="AP1055" s="132"/>
      <c r="AQ1055" s="132"/>
      <c r="AR1055" s="132"/>
      <c r="AS1055" s="132"/>
      <c r="AT1055" s="133"/>
      <c r="AU1055" s="133"/>
      <c r="AV1055" s="133"/>
      <c r="AW1055" s="133"/>
      <c r="AX1055" s="134"/>
      <c r="AY1055" s="134"/>
      <c r="AZ1055" s="134"/>
      <c r="BA1055" s="134"/>
      <c r="BB1055" s="134"/>
      <c r="BC1055" s="134"/>
      <c r="BD1055" s="129"/>
      <c r="BE1055" s="143"/>
    </row>
    <row r="1056" ht="15.75" customHeight="1">
      <c r="A1056" s="130"/>
      <c r="B1056" s="129"/>
      <c r="C1056" s="129"/>
      <c r="D1056" s="129"/>
      <c r="E1056" s="129"/>
      <c r="F1056" s="129"/>
      <c r="G1056" s="129"/>
      <c r="H1056" s="129"/>
      <c r="I1056" s="130"/>
      <c r="J1056" s="135"/>
      <c r="K1056" s="130"/>
      <c r="L1056" s="130"/>
      <c r="M1056" s="136"/>
      <c r="N1056" s="130"/>
      <c r="O1056" s="130"/>
      <c r="P1056" s="130"/>
      <c r="Q1056" s="137"/>
      <c r="R1056" s="138"/>
      <c r="S1056" s="129"/>
      <c r="T1056" s="139"/>
      <c r="U1056" s="139"/>
      <c r="V1056" s="140"/>
      <c r="W1056" s="130"/>
      <c r="X1056" s="130"/>
      <c r="Y1056" s="141"/>
      <c r="Z1056" s="130"/>
      <c r="AA1056" s="130"/>
      <c r="AB1056" s="130"/>
      <c r="AC1056" s="142"/>
      <c r="AD1056" s="130"/>
      <c r="AE1056" s="130"/>
      <c r="AF1056" s="130"/>
      <c r="AG1056" s="129"/>
      <c r="AH1056" s="129"/>
      <c r="AI1056" s="129"/>
      <c r="AJ1056" s="129"/>
      <c r="AK1056" s="130"/>
      <c r="AL1056" s="131"/>
      <c r="AM1056" s="131"/>
      <c r="AN1056" s="131"/>
      <c r="AO1056" s="131"/>
      <c r="AP1056" s="132"/>
      <c r="AQ1056" s="132"/>
      <c r="AR1056" s="132"/>
      <c r="AS1056" s="132"/>
      <c r="AT1056" s="133"/>
      <c r="AU1056" s="133"/>
      <c r="AV1056" s="133"/>
      <c r="AW1056" s="133"/>
      <c r="AX1056" s="134"/>
      <c r="AY1056" s="134"/>
      <c r="AZ1056" s="134"/>
      <c r="BA1056" s="134"/>
      <c r="BB1056" s="134"/>
      <c r="BC1056" s="134"/>
      <c r="BD1056" s="129"/>
      <c r="BE1056" s="143"/>
    </row>
    <row r="1057" ht="15.75" customHeight="1">
      <c r="A1057" s="130"/>
      <c r="B1057" s="129"/>
      <c r="C1057" s="129"/>
      <c r="D1057" s="129"/>
      <c r="E1057" s="129"/>
      <c r="F1057" s="129"/>
      <c r="G1057" s="129"/>
      <c r="H1057" s="129"/>
      <c r="I1057" s="130"/>
      <c r="J1057" s="135"/>
      <c r="K1057" s="130"/>
      <c r="L1057" s="130"/>
      <c r="M1057" s="136"/>
      <c r="N1057" s="130"/>
      <c r="O1057" s="130"/>
      <c r="P1057" s="130"/>
      <c r="Q1057" s="137"/>
      <c r="R1057" s="138"/>
      <c r="S1057" s="129"/>
      <c r="T1057" s="139"/>
      <c r="U1057" s="139"/>
      <c r="V1057" s="140"/>
      <c r="W1057" s="130"/>
      <c r="X1057" s="130"/>
      <c r="Y1057" s="141"/>
      <c r="Z1057" s="130"/>
      <c r="AA1057" s="130"/>
      <c r="AB1057" s="130"/>
      <c r="AC1057" s="142"/>
      <c r="AD1057" s="130"/>
      <c r="AE1057" s="130"/>
      <c r="AF1057" s="130"/>
      <c r="AG1057" s="129"/>
      <c r="AH1057" s="129"/>
      <c r="AI1057" s="129"/>
      <c r="AJ1057" s="129"/>
      <c r="AK1057" s="130"/>
      <c r="AL1057" s="131"/>
      <c r="AM1057" s="131"/>
      <c r="AN1057" s="131"/>
      <c r="AO1057" s="131"/>
      <c r="AP1057" s="132"/>
      <c r="AQ1057" s="132"/>
      <c r="AR1057" s="132"/>
      <c r="AS1057" s="132"/>
      <c r="AT1057" s="133"/>
      <c r="AU1057" s="133"/>
      <c r="AV1057" s="133"/>
      <c r="AW1057" s="133"/>
      <c r="AX1057" s="134"/>
      <c r="AY1057" s="134"/>
      <c r="AZ1057" s="134"/>
      <c r="BA1057" s="134"/>
      <c r="BB1057" s="134"/>
      <c r="BC1057" s="134"/>
      <c r="BD1057" s="129"/>
      <c r="BE1057" s="143"/>
    </row>
    <row r="1058" ht="15.75" customHeight="1">
      <c r="A1058" s="130"/>
      <c r="B1058" s="129"/>
      <c r="C1058" s="129"/>
      <c r="D1058" s="129"/>
      <c r="E1058" s="129"/>
      <c r="F1058" s="129"/>
      <c r="G1058" s="129"/>
      <c r="H1058" s="129"/>
      <c r="I1058" s="130"/>
      <c r="J1058" s="135"/>
      <c r="K1058" s="130"/>
      <c r="L1058" s="130"/>
      <c r="M1058" s="136"/>
      <c r="N1058" s="130"/>
      <c r="O1058" s="130"/>
      <c r="P1058" s="130"/>
      <c r="Q1058" s="137"/>
      <c r="R1058" s="138"/>
      <c r="S1058" s="129"/>
      <c r="T1058" s="139"/>
      <c r="U1058" s="139"/>
      <c r="V1058" s="140"/>
      <c r="W1058" s="130"/>
      <c r="X1058" s="130"/>
      <c r="Y1058" s="141"/>
      <c r="Z1058" s="130"/>
      <c r="AA1058" s="130"/>
      <c r="AB1058" s="130"/>
      <c r="AC1058" s="142"/>
      <c r="AD1058" s="130"/>
      <c r="AE1058" s="130"/>
      <c r="AF1058" s="130"/>
      <c r="AG1058" s="129"/>
      <c r="AH1058" s="129"/>
      <c r="AI1058" s="129"/>
      <c r="AJ1058" s="129"/>
      <c r="AK1058" s="130"/>
      <c r="AL1058" s="131"/>
      <c r="AM1058" s="131"/>
      <c r="AN1058" s="131"/>
      <c r="AO1058" s="131"/>
      <c r="AP1058" s="132"/>
      <c r="AQ1058" s="132"/>
      <c r="AR1058" s="132"/>
      <c r="AS1058" s="132"/>
      <c r="AT1058" s="133"/>
      <c r="AU1058" s="133"/>
      <c r="AV1058" s="133"/>
      <c r="AW1058" s="133"/>
      <c r="AX1058" s="134"/>
      <c r="AY1058" s="134"/>
      <c r="AZ1058" s="134"/>
      <c r="BA1058" s="134"/>
      <c r="BB1058" s="134"/>
      <c r="BC1058" s="134"/>
      <c r="BD1058" s="129"/>
      <c r="BE1058" s="143"/>
    </row>
    <row r="1059" ht="15.75" customHeight="1">
      <c r="A1059" s="130"/>
      <c r="B1059" s="129"/>
      <c r="C1059" s="129"/>
      <c r="D1059" s="129"/>
      <c r="E1059" s="129"/>
      <c r="F1059" s="129"/>
      <c r="G1059" s="129"/>
      <c r="H1059" s="129"/>
      <c r="I1059" s="130"/>
      <c r="J1059" s="135"/>
      <c r="K1059" s="130"/>
      <c r="L1059" s="130"/>
      <c r="M1059" s="136"/>
      <c r="N1059" s="130"/>
      <c r="O1059" s="130"/>
      <c r="P1059" s="130"/>
      <c r="Q1059" s="137"/>
      <c r="R1059" s="138"/>
      <c r="S1059" s="129"/>
      <c r="T1059" s="139"/>
      <c r="U1059" s="139"/>
      <c r="V1059" s="140"/>
      <c r="W1059" s="130"/>
      <c r="X1059" s="130"/>
      <c r="Y1059" s="141"/>
      <c r="Z1059" s="130"/>
      <c r="AA1059" s="130"/>
      <c r="AB1059" s="130"/>
      <c r="AC1059" s="142"/>
      <c r="AD1059" s="130"/>
      <c r="AE1059" s="130"/>
      <c r="AF1059" s="130"/>
      <c r="AG1059" s="129"/>
      <c r="AH1059" s="129"/>
      <c r="AI1059" s="129"/>
      <c r="AJ1059" s="129"/>
      <c r="AK1059" s="130"/>
      <c r="AL1059" s="131"/>
      <c r="AM1059" s="131"/>
      <c r="AN1059" s="131"/>
      <c r="AO1059" s="131"/>
      <c r="AP1059" s="132"/>
      <c r="AQ1059" s="132"/>
      <c r="AR1059" s="132"/>
      <c r="AS1059" s="132"/>
      <c r="AT1059" s="133"/>
      <c r="AU1059" s="133"/>
      <c r="AV1059" s="133"/>
      <c r="AW1059" s="133"/>
      <c r="AX1059" s="134"/>
      <c r="AY1059" s="134"/>
      <c r="AZ1059" s="134"/>
      <c r="BA1059" s="134"/>
      <c r="BB1059" s="134"/>
      <c r="BC1059" s="134"/>
      <c r="BD1059" s="129"/>
      <c r="BE1059" s="143"/>
    </row>
    <row r="1060" ht="15.75" customHeight="1">
      <c r="A1060" s="130"/>
      <c r="B1060" s="129"/>
      <c r="C1060" s="129"/>
      <c r="D1060" s="129"/>
      <c r="E1060" s="129"/>
      <c r="F1060" s="129"/>
      <c r="G1060" s="129"/>
      <c r="H1060" s="129"/>
      <c r="I1060" s="130"/>
      <c r="J1060" s="135"/>
      <c r="K1060" s="130"/>
      <c r="L1060" s="130"/>
      <c r="M1060" s="136"/>
      <c r="N1060" s="130"/>
      <c r="O1060" s="130"/>
      <c r="P1060" s="130"/>
      <c r="Q1060" s="137"/>
      <c r="R1060" s="138"/>
      <c r="S1060" s="129"/>
      <c r="T1060" s="139"/>
      <c r="U1060" s="139"/>
      <c r="V1060" s="140"/>
      <c r="W1060" s="130"/>
      <c r="X1060" s="130"/>
      <c r="Y1060" s="141"/>
      <c r="Z1060" s="130"/>
      <c r="AA1060" s="130"/>
      <c r="AB1060" s="130"/>
      <c r="AC1060" s="142"/>
      <c r="AD1060" s="130"/>
      <c r="AE1060" s="130"/>
      <c r="AF1060" s="130"/>
      <c r="AG1060" s="129"/>
      <c r="AH1060" s="129"/>
      <c r="AI1060" s="129"/>
      <c r="AJ1060" s="129"/>
      <c r="AK1060" s="130"/>
      <c r="AL1060" s="131"/>
      <c r="AM1060" s="131"/>
      <c r="AN1060" s="131"/>
      <c r="AO1060" s="131"/>
      <c r="AP1060" s="132"/>
      <c r="AQ1060" s="132"/>
      <c r="AR1060" s="132"/>
      <c r="AS1060" s="132"/>
      <c r="AT1060" s="133"/>
      <c r="AU1060" s="133"/>
      <c r="AV1060" s="133"/>
      <c r="AW1060" s="133"/>
      <c r="AX1060" s="134"/>
      <c r="AY1060" s="134"/>
      <c r="AZ1060" s="134"/>
      <c r="BA1060" s="134"/>
      <c r="BB1060" s="134"/>
      <c r="BC1060" s="134"/>
      <c r="BD1060" s="129"/>
      <c r="BE1060" s="143"/>
    </row>
    <row r="1061" ht="15.75" customHeight="1">
      <c r="A1061" s="130"/>
      <c r="B1061" s="129"/>
      <c r="C1061" s="129"/>
      <c r="D1061" s="129"/>
      <c r="E1061" s="129"/>
      <c r="F1061" s="129"/>
      <c r="G1061" s="129"/>
      <c r="H1061" s="129"/>
      <c r="I1061" s="130"/>
      <c r="J1061" s="135"/>
      <c r="K1061" s="130"/>
      <c r="L1061" s="130"/>
      <c r="M1061" s="136"/>
      <c r="N1061" s="130"/>
      <c r="O1061" s="130"/>
      <c r="P1061" s="130"/>
      <c r="Q1061" s="137"/>
      <c r="R1061" s="138"/>
      <c r="S1061" s="129"/>
      <c r="T1061" s="139"/>
      <c r="U1061" s="139"/>
      <c r="V1061" s="140"/>
      <c r="W1061" s="130"/>
      <c r="X1061" s="130"/>
      <c r="Y1061" s="141"/>
      <c r="Z1061" s="130"/>
      <c r="AA1061" s="130"/>
      <c r="AB1061" s="130"/>
      <c r="AC1061" s="142"/>
      <c r="AD1061" s="130"/>
      <c r="AE1061" s="130"/>
      <c r="AF1061" s="130"/>
      <c r="AG1061" s="129"/>
      <c r="AH1061" s="129"/>
      <c r="AI1061" s="129"/>
      <c r="AJ1061" s="129"/>
      <c r="AK1061" s="130"/>
      <c r="AL1061" s="131"/>
      <c r="AM1061" s="131"/>
      <c r="AN1061" s="131"/>
      <c r="AO1061" s="131"/>
      <c r="AP1061" s="132"/>
      <c r="AQ1061" s="132"/>
      <c r="AR1061" s="132"/>
      <c r="AS1061" s="132"/>
      <c r="AT1061" s="133"/>
      <c r="AU1061" s="133"/>
      <c r="AV1061" s="133"/>
      <c r="AW1061" s="133"/>
      <c r="AX1061" s="134"/>
      <c r="AY1061" s="134"/>
      <c r="AZ1061" s="134"/>
      <c r="BA1061" s="134"/>
      <c r="BB1061" s="134"/>
      <c r="BC1061" s="134"/>
      <c r="BD1061" s="129"/>
      <c r="BE1061" s="143"/>
    </row>
    <row r="1062" ht="15.75" customHeight="1">
      <c r="A1062" s="130"/>
      <c r="B1062" s="129"/>
      <c r="C1062" s="129"/>
      <c r="D1062" s="129"/>
      <c r="E1062" s="129"/>
      <c r="F1062" s="129"/>
      <c r="G1062" s="129"/>
      <c r="H1062" s="129"/>
      <c r="I1062" s="130"/>
      <c r="J1062" s="135"/>
      <c r="K1062" s="130"/>
      <c r="L1062" s="130"/>
      <c r="M1062" s="136"/>
      <c r="N1062" s="130"/>
      <c r="O1062" s="130"/>
      <c r="P1062" s="130"/>
      <c r="Q1062" s="137"/>
      <c r="R1062" s="138"/>
      <c r="S1062" s="129"/>
      <c r="T1062" s="139"/>
      <c r="U1062" s="139"/>
      <c r="V1062" s="140"/>
      <c r="W1062" s="130"/>
      <c r="X1062" s="130"/>
      <c r="Y1062" s="141"/>
      <c r="Z1062" s="130"/>
      <c r="AA1062" s="130"/>
      <c r="AB1062" s="130"/>
      <c r="AC1062" s="142"/>
      <c r="AD1062" s="130"/>
      <c r="AE1062" s="130"/>
      <c r="AF1062" s="130"/>
      <c r="AG1062" s="129"/>
      <c r="AH1062" s="129"/>
      <c r="AI1062" s="129"/>
      <c r="AJ1062" s="129"/>
      <c r="AK1062" s="130"/>
      <c r="AL1062" s="131"/>
      <c r="AM1062" s="131"/>
      <c r="AN1062" s="131"/>
      <c r="AO1062" s="131"/>
      <c r="AP1062" s="132"/>
      <c r="AQ1062" s="132"/>
      <c r="AR1062" s="132"/>
      <c r="AS1062" s="132"/>
      <c r="AT1062" s="133"/>
      <c r="AU1062" s="133"/>
      <c r="AV1062" s="133"/>
      <c r="AW1062" s="133"/>
      <c r="AX1062" s="134"/>
      <c r="AY1062" s="134"/>
      <c r="AZ1062" s="134"/>
      <c r="BA1062" s="134"/>
      <c r="BB1062" s="134"/>
      <c r="BC1062" s="134"/>
      <c r="BD1062" s="129"/>
      <c r="BE1062" s="143"/>
    </row>
    <row r="1063" ht="15.75" customHeight="1">
      <c r="A1063" s="130"/>
      <c r="B1063" s="129"/>
      <c r="C1063" s="129"/>
      <c r="D1063" s="129"/>
      <c r="E1063" s="129"/>
      <c r="F1063" s="129"/>
      <c r="G1063" s="129"/>
      <c r="H1063" s="129"/>
      <c r="I1063" s="130"/>
      <c r="J1063" s="135"/>
      <c r="K1063" s="130"/>
      <c r="L1063" s="130"/>
      <c r="M1063" s="136"/>
      <c r="N1063" s="130"/>
      <c r="O1063" s="130"/>
      <c r="P1063" s="130"/>
      <c r="Q1063" s="137"/>
      <c r="R1063" s="138"/>
      <c r="S1063" s="129"/>
      <c r="T1063" s="139"/>
      <c r="U1063" s="139"/>
      <c r="V1063" s="140"/>
      <c r="W1063" s="130"/>
      <c r="X1063" s="130"/>
      <c r="Y1063" s="141"/>
      <c r="Z1063" s="130"/>
      <c r="AA1063" s="130"/>
      <c r="AB1063" s="130"/>
      <c r="AC1063" s="142"/>
      <c r="AD1063" s="130"/>
      <c r="AE1063" s="130"/>
      <c r="AF1063" s="130"/>
      <c r="AG1063" s="129"/>
      <c r="AH1063" s="129"/>
      <c r="AI1063" s="129"/>
      <c r="AJ1063" s="129"/>
      <c r="AK1063" s="130"/>
      <c r="AL1063" s="131"/>
      <c r="AM1063" s="131"/>
      <c r="AN1063" s="131"/>
      <c r="AO1063" s="131"/>
      <c r="AP1063" s="132"/>
      <c r="AQ1063" s="132"/>
      <c r="AR1063" s="132"/>
      <c r="AS1063" s="132"/>
      <c r="AT1063" s="133"/>
      <c r="AU1063" s="133"/>
      <c r="AV1063" s="133"/>
      <c r="AW1063" s="133"/>
      <c r="AX1063" s="134"/>
      <c r="AY1063" s="134"/>
      <c r="AZ1063" s="134"/>
      <c r="BA1063" s="134"/>
      <c r="BB1063" s="134"/>
      <c r="BC1063" s="134"/>
      <c r="BD1063" s="129"/>
      <c r="BE1063" s="143"/>
    </row>
    <row r="1064" ht="15.75" customHeight="1">
      <c r="A1064" s="130"/>
      <c r="B1064" s="129"/>
      <c r="C1064" s="129"/>
      <c r="D1064" s="129"/>
      <c r="E1064" s="129"/>
      <c r="F1064" s="129"/>
      <c r="G1064" s="129"/>
      <c r="H1064" s="129"/>
      <c r="I1064" s="130"/>
      <c r="J1064" s="135"/>
      <c r="K1064" s="130"/>
      <c r="L1064" s="130"/>
      <c r="M1064" s="136"/>
      <c r="N1064" s="130"/>
      <c r="O1064" s="130"/>
      <c r="P1064" s="130"/>
      <c r="Q1064" s="137"/>
      <c r="R1064" s="138"/>
      <c r="S1064" s="129"/>
      <c r="T1064" s="139"/>
      <c r="U1064" s="139"/>
      <c r="V1064" s="140"/>
      <c r="W1064" s="130"/>
      <c r="X1064" s="130"/>
      <c r="Y1064" s="141"/>
      <c r="Z1064" s="130"/>
      <c r="AA1064" s="130"/>
      <c r="AB1064" s="130"/>
      <c r="AC1064" s="142"/>
      <c r="AD1064" s="130"/>
      <c r="AE1064" s="130"/>
      <c r="AF1064" s="130"/>
      <c r="AG1064" s="129"/>
      <c r="AH1064" s="129"/>
      <c r="AI1064" s="129"/>
      <c r="AJ1064" s="129"/>
      <c r="AK1064" s="130"/>
      <c r="AL1064" s="131"/>
      <c r="AM1064" s="131"/>
      <c r="AN1064" s="131"/>
      <c r="AO1064" s="131"/>
      <c r="AP1064" s="132"/>
      <c r="AQ1064" s="132"/>
      <c r="AR1064" s="132"/>
      <c r="AS1064" s="132"/>
      <c r="AT1064" s="133"/>
      <c r="AU1064" s="133"/>
      <c r="AV1064" s="133"/>
      <c r="AW1064" s="133"/>
      <c r="AX1064" s="134"/>
      <c r="AY1064" s="134"/>
      <c r="AZ1064" s="134"/>
      <c r="BA1064" s="134"/>
      <c r="BB1064" s="134"/>
      <c r="BC1064" s="134"/>
      <c r="BD1064" s="129"/>
      <c r="BE1064" s="143"/>
    </row>
    <row r="1065" ht="15.75" customHeight="1">
      <c r="A1065" s="130"/>
      <c r="B1065" s="129"/>
      <c r="C1065" s="129"/>
      <c r="D1065" s="129"/>
      <c r="E1065" s="129"/>
      <c r="F1065" s="129"/>
      <c r="G1065" s="129"/>
      <c r="H1065" s="129"/>
      <c r="I1065" s="130"/>
      <c r="J1065" s="135"/>
      <c r="K1065" s="130"/>
      <c r="L1065" s="130"/>
      <c r="M1065" s="136"/>
      <c r="N1065" s="130"/>
      <c r="O1065" s="130"/>
      <c r="P1065" s="130"/>
      <c r="Q1065" s="137"/>
      <c r="R1065" s="138"/>
      <c r="S1065" s="129"/>
      <c r="T1065" s="139"/>
      <c r="U1065" s="139"/>
      <c r="V1065" s="140"/>
      <c r="W1065" s="130"/>
      <c r="X1065" s="130"/>
      <c r="Y1065" s="141"/>
      <c r="Z1065" s="130"/>
      <c r="AA1065" s="130"/>
      <c r="AB1065" s="130"/>
      <c r="AC1065" s="142"/>
      <c r="AD1065" s="130"/>
      <c r="AE1065" s="130"/>
      <c r="AF1065" s="130"/>
      <c r="AG1065" s="129"/>
      <c r="AH1065" s="129"/>
      <c r="AI1065" s="129"/>
      <c r="AJ1065" s="129"/>
      <c r="AK1065" s="130"/>
      <c r="AL1065" s="131"/>
      <c r="AM1065" s="131"/>
      <c r="AN1065" s="131"/>
      <c r="AO1065" s="131"/>
      <c r="AP1065" s="132"/>
      <c r="AQ1065" s="132"/>
      <c r="AR1065" s="132"/>
      <c r="AS1065" s="132"/>
      <c r="AT1065" s="133"/>
      <c r="AU1065" s="133"/>
      <c r="AV1065" s="133"/>
      <c r="AW1065" s="133"/>
      <c r="AX1065" s="134"/>
      <c r="AY1065" s="134"/>
      <c r="AZ1065" s="134"/>
      <c r="BA1065" s="134"/>
      <c r="BB1065" s="134"/>
      <c r="BC1065" s="134"/>
      <c r="BD1065" s="129"/>
      <c r="BE1065" s="143"/>
    </row>
    <row r="1066" ht="15.75" customHeight="1">
      <c r="A1066" s="130"/>
      <c r="B1066" s="129"/>
      <c r="C1066" s="129"/>
      <c r="D1066" s="129"/>
      <c r="E1066" s="129"/>
      <c r="F1066" s="129"/>
      <c r="G1066" s="129"/>
      <c r="H1066" s="129"/>
      <c r="I1066" s="130"/>
      <c r="J1066" s="135"/>
      <c r="K1066" s="130"/>
      <c r="L1066" s="130"/>
      <c r="M1066" s="136"/>
      <c r="N1066" s="130"/>
      <c r="O1066" s="130"/>
      <c r="P1066" s="130"/>
      <c r="Q1066" s="137"/>
      <c r="R1066" s="138"/>
      <c r="S1066" s="129"/>
      <c r="T1066" s="139"/>
      <c r="U1066" s="139"/>
      <c r="V1066" s="140"/>
      <c r="W1066" s="130"/>
      <c r="X1066" s="130"/>
      <c r="Y1066" s="141"/>
      <c r="Z1066" s="130"/>
      <c r="AA1066" s="130"/>
      <c r="AB1066" s="130"/>
      <c r="AC1066" s="142"/>
      <c r="AD1066" s="130"/>
      <c r="AE1066" s="130"/>
      <c r="AF1066" s="130"/>
      <c r="AG1066" s="129"/>
      <c r="AH1066" s="129"/>
      <c r="AI1066" s="129"/>
      <c r="AJ1066" s="129"/>
      <c r="AK1066" s="130"/>
      <c r="AL1066" s="131"/>
      <c r="AM1066" s="131"/>
      <c r="AN1066" s="131"/>
      <c r="AO1066" s="131"/>
      <c r="AP1066" s="132"/>
      <c r="AQ1066" s="132"/>
      <c r="AR1066" s="132"/>
      <c r="AS1066" s="132"/>
      <c r="AT1066" s="133"/>
      <c r="AU1066" s="133"/>
      <c r="AV1066" s="133"/>
      <c r="AW1066" s="133"/>
      <c r="AX1066" s="134"/>
      <c r="AY1066" s="134"/>
      <c r="AZ1066" s="134"/>
      <c r="BA1066" s="134"/>
      <c r="BB1066" s="134"/>
      <c r="BC1066" s="134"/>
      <c r="BD1066" s="129"/>
      <c r="BE1066" s="143"/>
    </row>
    <row r="1067" ht="15.75" customHeight="1">
      <c r="A1067" s="130"/>
      <c r="B1067" s="129"/>
      <c r="C1067" s="129"/>
      <c r="D1067" s="129"/>
      <c r="E1067" s="129"/>
      <c r="F1067" s="129"/>
      <c r="G1067" s="129"/>
      <c r="H1067" s="129"/>
      <c r="I1067" s="130"/>
      <c r="J1067" s="135"/>
      <c r="K1067" s="130"/>
      <c r="L1067" s="130"/>
      <c r="M1067" s="136"/>
      <c r="N1067" s="130"/>
      <c r="O1067" s="130"/>
      <c r="P1067" s="130"/>
      <c r="Q1067" s="137"/>
      <c r="R1067" s="138"/>
      <c r="S1067" s="129"/>
      <c r="T1067" s="139"/>
      <c r="U1067" s="139"/>
      <c r="V1067" s="140"/>
      <c r="W1067" s="130"/>
      <c r="X1067" s="130"/>
      <c r="Y1067" s="141"/>
      <c r="Z1067" s="130"/>
      <c r="AA1067" s="130"/>
      <c r="AB1067" s="130"/>
      <c r="AC1067" s="142"/>
      <c r="AD1067" s="130"/>
      <c r="AE1067" s="130"/>
      <c r="AF1067" s="130"/>
      <c r="AG1067" s="129"/>
      <c r="AH1067" s="129"/>
      <c r="AI1067" s="129"/>
      <c r="AJ1067" s="129"/>
      <c r="AK1067" s="130"/>
      <c r="AL1067" s="131"/>
      <c r="AM1067" s="131"/>
      <c r="AN1067" s="131"/>
      <c r="AO1067" s="131"/>
      <c r="AP1067" s="132"/>
      <c r="AQ1067" s="132"/>
      <c r="AR1067" s="132"/>
      <c r="AS1067" s="132"/>
      <c r="AT1067" s="133"/>
      <c r="AU1067" s="133"/>
      <c r="AV1067" s="133"/>
      <c r="AW1067" s="133"/>
      <c r="AX1067" s="134"/>
      <c r="AY1067" s="134"/>
      <c r="AZ1067" s="134"/>
      <c r="BA1067" s="134"/>
      <c r="BB1067" s="134"/>
      <c r="BC1067" s="134"/>
      <c r="BD1067" s="129"/>
      <c r="BE1067" s="143"/>
    </row>
    <row r="1068" ht="15.75" customHeight="1">
      <c r="A1068" s="130"/>
      <c r="B1068" s="129"/>
      <c r="C1068" s="129"/>
      <c r="D1068" s="129"/>
      <c r="E1068" s="129"/>
      <c r="F1068" s="129"/>
      <c r="G1068" s="129"/>
      <c r="H1068" s="129"/>
      <c r="I1068" s="130"/>
      <c r="J1068" s="135"/>
      <c r="K1068" s="130"/>
      <c r="L1068" s="130"/>
      <c r="M1068" s="136"/>
      <c r="N1068" s="130"/>
      <c r="O1068" s="130"/>
      <c r="P1068" s="130"/>
      <c r="Q1068" s="137"/>
      <c r="R1068" s="138"/>
      <c r="S1068" s="129"/>
      <c r="T1068" s="139"/>
      <c r="U1068" s="139"/>
      <c r="V1068" s="140"/>
      <c r="W1068" s="130"/>
      <c r="X1068" s="130"/>
      <c r="Y1068" s="141"/>
      <c r="Z1068" s="130"/>
      <c r="AA1068" s="130"/>
      <c r="AB1068" s="130"/>
      <c r="AC1068" s="142"/>
      <c r="AD1068" s="130"/>
      <c r="AE1068" s="130"/>
      <c r="AF1068" s="130"/>
      <c r="AG1068" s="129"/>
      <c r="AH1068" s="129"/>
      <c r="AI1068" s="129"/>
      <c r="AJ1068" s="129"/>
      <c r="AK1068" s="130"/>
      <c r="AL1068" s="131"/>
      <c r="AM1068" s="131"/>
      <c r="AN1068" s="131"/>
      <c r="AO1068" s="131"/>
      <c r="AP1068" s="132"/>
      <c r="AQ1068" s="132"/>
      <c r="AR1068" s="132"/>
      <c r="AS1068" s="132"/>
      <c r="AT1068" s="133"/>
      <c r="AU1068" s="133"/>
      <c r="AV1068" s="133"/>
      <c r="AW1068" s="133"/>
      <c r="AX1068" s="134"/>
      <c r="AY1068" s="134"/>
      <c r="AZ1068" s="134"/>
      <c r="BA1068" s="134"/>
      <c r="BB1068" s="134"/>
      <c r="BC1068" s="134"/>
      <c r="BD1068" s="129"/>
      <c r="BE1068" s="143"/>
    </row>
    <row r="1069" ht="15.75" customHeight="1">
      <c r="A1069" s="130"/>
      <c r="B1069" s="129"/>
      <c r="C1069" s="129"/>
      <c r="D1069" s="129"/>
      <c r="E1069" s="129"/>
      <c r="F1069" s="129"/>
      <c r="G1069" s="129"/>
      <c r="H1069" s="129"/>
      <c r="I1069" s="130"/>
      <c r="J1069" s="135"/>
      <c r="K1069" s="130"/>
      <c r="L1069" s="130"/>
      <c r="M1069" s="136"/>
      <c r="N1069" s="130"/>
      <c r="O1069" s="130"/>
      <c r="P1069" s="130"/>
      <c r="Q1069" s="137"/>
      <c r="R1069" s="138"/>
      <c r="S1069" s="129"/>
      <c r="T1069" s="139"/>
      <c r="U1069" s="139"/>
      <c r="V1069" s="140"/>
      <c r="W1069" s="130"/>
      <c r="X1069" s="130"/>
      <c r="Y1069" s="141"/>
      <c r="Z1069" s="130"/>
      <c r="AA1069" s="130"/>
      <c r="AB1069" s="130"/>
      <c r="AC1069" s="142"/>
      <c r="AD1069" s="130"/>
      <c r="AE1069" s="130"/>
      <c r="AF1069" s="130"/>
      <c r="AG1069" s="129"/>
      <c r="AH1069" s="129"/>
      <c r="AI1069" s="129"/>
      <c r="AJ1069" s="129"/>
      <c r="AK1069" s="130"/>
      <c r="AL1069" s="131"/>
      <c r="AM1069" s="131"/>
      <c r="AN1069" s="131"/>
      <c r="AO1069" s="131"/>
      <c r="AP1069" s="132"/>
      <c r="AQ1069" s="132"/>
      <c r="AR1069" s="132"/>
      <c r="AS1069" s="132"/>
      <c r="AT1069" s="133"/>
      <c r="AU1069" s="133"/>
      <c r="AV1069" s="133"/>
      <c r="AW1069" s="133"/>
      <c r="AX1069" s="134"/>
      <c r="AY1069" s="134"/>
      <c r="AZ1069" s="134"/>
      <c r="BA1069" s="134"/>
      <c r="BB1069" s="134"/>
      <c r="BC1069" s="134"/>
      <c r="BD1069" s="129"/>
      <c r="BE1069" s="143"/>
    </row>
    <row r="1070" ht="15.75" customHeight="1">
      <c r="A1070" s="130"/>
      <c r="B1070" s="129"/>
      <c r="C1070" s="129"/>
      <c r="D1070" s="129"/>
      <c r="E1070" s="129"/>
      <c r="F1070" s="129"/>
      <c r="G1070" s="129"/>
      <c r="H1070" s="129"/>
      <c r="I1070" s="130"/>
      <c r="J1070" s="135"/>
      <c r="K1070" s="130"/>
      <c r="L1070" s="130"/>
      <c r="M1070" s="136"/>
      <c r="N1070" s="130"/>
      <c r="O1070" s="130"/>
      <c r="P1070" s="130"/>
      <c r="Q1070" s="137"/>
      <c r="R1070" s="138"/>
      <c r="S1070" s="129"/>
      <c r="T1070" s="139"/>
      <c r="U1070" s="139"/>
      <c r="V1070" s="140"/>
      <c r="W1070" s="130"/>
      <c r="X1070" s="130"/>
      <c r="Y1070" s="141"/>
      <c r="Z1070" s="130"/>
      <c r="AA1070" s="130"/>
      <c r="AB1070" s="130"/>
      <c r="AC1070" s="142"/>
      <c r="AD1070" s="130"/>
      <c r="AE1070" s="130"/>
      <c r="AF1070" s="130"/>
      <c r="AG1070" s="129"/>
      <c r="AH1070" s="129"/>
      <c r="AI1070" s="129"/>
      <c r="AJ1070" s="129"/>
      <c r="AK1070" s="130"/>
      <c r="AL1070" s="131"/>
      <c r="AM1070" s="131"/>
      <c r="AN1070" s="131"/>
      <c r="AO1070" s="131"/>
      <c r="AP1070" s="132"/>
      <c r="AQ1070" s="132"/>
      <c r="AR1070" s="132"/>
      <c r="AS1070" s="132"/>
      <c r="AT1070" s="133"/>
      <c r="AU1070" s="133"/>
      <c r="AV1070" s="133"/>
      <c r="AW1070" s="133"/>
      <c r="AX1070" s="134"/>
      <c r="AY1070" s="134"/>
      <c r="AZ1070" s="134"/>
      <c r="BA1070" s="134"/>
      <c r="BB1070" s="134"/>
      <c r="BC1070" s="134"/>
      <c r="BD1070" s="129"/>
      <c r="BE1070" s="143"/>
    </row>
    <row r="1071" ht="15.75" customHeight="1">
      <c r="A1071" s="130"/>
      <c r="B1071" s="129"/>
      <c r="C1071" s="129"/>
      <c r="D1071" s="129"/>
      <c r="E1071" s="129"/>
      <c r="F1071" s="129"/>
      <c r="G1071" s="129"/>
      <c r="H1071" s="129"/>
      <c r="I1071" s="130"/>
      <c r="J1071" s="135"/>
      <c r="K1071" s="130"/>
      <c r="L1071" s="130"/>
      <c r="M1071" s="136"/>
      <c r="N1071" s="130"/>
      <c r="O1071" s="130"/>
      <c r="P1071" s="130"/>
      <c r="Q1071" s="137"/>
      <c r="R1071" s="138"/>
      <c r="S1071" s="129"/>
      <c r="T1071" s="139"/>
      <c r="U1071" s="139"/>
      <c r="V1071" s="140"/>
      <c r="W1071" s="130"/>
      <c r="X1071" s="130"/>
      <c r="Y1071" s="141"/>
      <c r="Z1071" s="130"/>
      <c r="AA1071" s="130"/>
      <c r="AB1071" s="130"/>
      <c r="AC1071" s="142"/>
      <c r="AD1071" s="130"/>
      <c r="AE1071" s="130"/>
      <c r="AF1071" s="130"/>
      <c r="AG1071" s="129"/>
      <c r="AH1071" s="129"/>
      <c r="AI1071" s="129"/>
      <c r="AJ1071" s="129"/>
      <c r="AK1071" s="130"/>
      <c r="AL1071" s="131"/>
      <c r="AM1071" s="131"/>
      <c r="AN1071" s="131"/>
      <c r="AO1071" s="131"/>
      <c r="AP1071" s="132"/>
      <c r="AQ1071" s="132"/>
      <c r="AR1071" s="132"/>
      <c r="AS1071" s="132"/>
      <c r="AT1071" s="133"/>
      <c r="AU1071" s="133"/>
      <c r="AV1071" s="133"/>
      <c r="AW1071" s="133"/>
      <c r="AX1071" s="134"/>
      <c r="AY1071" s="134"/>
      <c r="AZ1071" s="134"/>
      <c r="BA1071" s="134"/>
      <c r="BB1071" s="134"/>
      <c r="BC1071" s="134"/>
      <c r="BD1071" s="129"/>
      <c r="BE1071" s="143"/>
    </row>
    <row r="1072" ht="15.75" customHeight="1">
      <c r="A1072" s="130"/>
      <c r="B1072" s="129"/>
      <c r="C1072" s="129"/>
      <c r="D1072" s="129"/>
      <c r="E1072" s="129"/>
      <c r="F1072" s="129"/>
      <c r="G1072" s="129"/>
      <c r="H1072" s="129"/>
      <c r="I1072" s="130"/>
      <c r="J1072" s="135"/>
      <c r="K1072" s="130"/>
      <c r="L1072" s="130"/>
      <c r="M1072" s="136"/>
      <c r="N1072" s="130"/>
      <c r="O1072" s="130"/>
      <c r="P1072" s="130"/>
      <c r="Q1072" s="137"/>
      <c r="R1072" s="138"/>
      <c r="S1072" s="129"/>
      <c r="T1072" s="139"/>
      <c r="U1072" s="139"/>
      <c r="V1072" s="140"/>
      <c r="W1072" s="130"/>
      <c r="X1072" s="130"/>
      <c r="Y1072" s="141"/>
      <c r="Z1072" s="130"/>
      <c r="AA1072" s="130"/>
      <c r="AB1072" s="130"/>
      <c r="AC1072" s="142"/>
      <c r="AD1072" s="130"/>
      <c r="AE1072" s="130"/>
      <c r="AF1072" s="130"/>
      <c r="AG1072" s="129"/>
      <c r="AH1072" s="129"/>
      <c r="AI1072" s="129"/>
      <c r="AJ1072" s="129"/>
      <c r="AK1072" s="130"/>
      <c r="AL1072" s="131"/>
      <c r="AM1072" s="131"/>
      <c r="AN1072" s="131"/>
      <c r="AO1072" s="131"/>
      <c r="AP1072" s="132"/>
      <c r="AQ1072" s="132"/>
      <c r="AR1072" s="132"/>
      <c r="AS1072" s="132"/>
      <c r="AT1072" s="133"/>
      <c r="AU1072" s="133"/>
      <c r="AV1072" s="133"/>
      <c r="AW1072" s="133"/>
      <c r="AX1072" s="134"/>
      <c r="AY1072" s="134"/>
      <c r="AZ1072" s="134"/>
      <c r="BA1072" s="134"/>
      <c r="BB1072" s="134"/>
      <c r="BC1072" s="134"/>
      <c r="BD1072" s="129"/>
      <c r="BE1072" s="143"/>
    </row>
    <row r="1073" ht="15.75" customHeight="1">
      <c r="A1073" s="130"/>
      <c r="B1073" s="129"/>
      <c r="C1073" s="129"/>
      <c r="D1073" s="129"/>
      <c r="E1073" s="129"/>
      <c r="F1073" s="129"/>
      <c r="G1073" s="129"/>
      <c r="H1073" s="129"/>
      <c r="I1073" s="130"/>
      <c r="J1073" s="135"/>
      <c r="K1073" s="130"/>
      <c r="L1073" s="130"/>
      <c r="M1073" s="136"/>
      <c r="N1073" s="130"/>
      <c r="O1073" s="130"/>
      <c r="P1073" s="130"/>
      <c r="Q1073" s="137"/>
      <c r="R1073" s="138"/>
      <c r="S1073" s="129"/>
      <c r="T1073" s="139"/>
      <c r="U1073" s="139"/>
      <c r="V1073" s="140"/>
      <c r="W1073" s="130"/>
      <c r="X1073" s="130"/>
      <c r="Y1073" s="141"/>
      <c r="Z1073" s="130"/>
      <c r="AA1073" s="130"/>
      <c r="AB1073" s="130"/>
      <c r="AC1073" s="142"/>
      <c r="AD1073" s="130"/>
      <c r="AE1073" s="130"/>
      <c r="AF1073" s="130"/>
      <c r="AG1073" s="129"/>
      <c r="AH1073" s="129"/>
      <c r="AI1073" s="129"/>
      <c r="AJ1073" s="129"/>
      <c r="AK1073" s="130"/>
      <c r="AL1073" s="131"/>
      <c r="AM1073" s="131"/>
      <c r="AN1073" s="131"/>
      <c r="AO1073" s="131"/>
      <c r="AP1073" s="132"/>
      <c r="AQ1073" s="132"/>
      <c r="AR1073" s="132"/>
      <c r="AS1073" s="132"/>
      <c r="AT1073" s="133"/>
      <c r="AU1073" s="133"/>
      <c r="AV1073" s="133"/>
      <c r="AW1073" s="133"/>
      <c r="AX1073" s="134"/>
      <c r="AY1073" s="134"/>
      <c r="AZ1073" s="134"/>
      <c r="BA1073" s="134"/>
      <c r="BB1073" s="134"/>
      <c r="BC1073" s="134"/>
      <c r="BD1073" s="129"/>
      <c r="BE1073" s="143"/>
    </row>
    <row r="1074" ht="15.75" customHeight="1">
      <c r="A1074" s="130"/>
      <c r="B1074" s="129"/>
      <c r="C1074" s="129"/>
      <c r="D1074" s="129"/>
      <c r="E1074" s="129"/>
      <c r="F1074" s="129"/>
      <c r="G1074" s="129"/>
      <c r="H1074" s="129"/>
      <c r="I1074" s="130"/>
      <c r="J1074" s="135"/>
      <c r="K1074" s="130"/>
      <c r="L1074" s="130"/>
      <c r="M1074" s="136"/>
      <c r="N1074" s="130"/>
      <c r="O1074" s="130"/>
      <c r="P1074" s="130"/>
      <c r="Q1074" s="137"/>
      <c r="R1074" s="138"/>
      <c r="S1074" s="129"/>
      <c r="T1074" s="139"/>
      <c r="U1074" s="139"/>
      <c r="V1074" s="140"/>
      <c r="W1074" s="130"/>
      <c r="X1074" s="130"/>
      <c r="Y1074" s="141"/>
      <c r="Z1074" s="130"/>
      <c r="AA1074" s="130"/>
      <c r="AB1074" s="130"/>
      <c r="AC1074" s="142"/>
      <c r="AD1074" s="130"/>
      <c r="AE1074" s="130"/>
      <c r="AF1074" s="130"/>
      <c r="AG1074" s="129"/>
      <c r="AH1074" s="129"/>
      <c r="AI1074" s="129"/>
      <c r="AJ1074" s="129"/>
      <c r="AK1074" s="130"/>
      <c r="AL1074" s="131"/>
      <c r="AM1074" s="131"/>
      <c r="AN1074" s="131"/>
      <c r="AO1074" s="131"/>
      <c r="AP1074" s="132"/>
      <c r="AQ1074" s="132"/>
      <c r="AR1074" s="132"/>
      <c r="AS1074" s="132"/>
      <c r="AT1074" s="133"/>
      <c r="AU1074" s="133"/>
      <c r="AV1074" s="133"/>
      <c r="AW1074" s="133"/>
      <c r="AX1074" s="134"/>
      <c r="AY1074" s="134"/>
      <c r="AZ1074" s="134"/>
      <c r="BA1074" s="134"/>
      <c r="BB1074" s="134"/>
      <c r="BC1074" s="134"/>
      <c r="BD1074" s="129"/>
      <c r="BE1074" s="143"/>
    </row>
    <row r="1075" ht="15.75" customHeight="1">
      <c r="A1075" s="130"/>
      <c r="B1075" s="129"/>
      <c r="C1075" s="129"/>
      <c r="D1075" s="129"/>
      <c r="E1075" s="129"/>
      <c r="F1075" s="129"/>
      <c r="G1075" s="129"/>
      <c r="H1075" s="129"/>
      <c r="I1075" s="130"/>
      <c r="J1075" s="135"/>
      <c r="K1075" s="130"/>
      <c r="L1075" s="130"/>
      <c r="M1075" s="136"/>
      <c r="N1075" s="130"/>
      <c r="O1075" s="130"/>
      <c r="P1075" s="130"/>
      <c r="Q1075" s="137"/>
      <c r="R1075" s="138"/>
      <c r="S1075" s="129"/>
      <c r="T1075" s="139"/>
      <c r="U1075" s="139"/>
      <c r="V1075" s="140"/>
      <c r="W1075" s="130"/>
      <c r="X1075" s="130"/>
      <c r="Y1075" s="141"/>
      <c r="Z1075" s="130"/>
      <c r="AA1075" s="130"/>
      <c r="AB1075" s="130"/>
      <c r="AC1075" s="142"/>
      <c r="AD1075" s="130"/>
      <c r="AE1075" s="130"/>
      <c r="AF1075" s="130"/>
      <c r="AG1075" s="129"/>
      <c r="AH1075" s="129"/>
      <c r="AI1075" s="129"/>
      <c r="AJ1075" s="129"/>
      <c r="AK1075" s="130"/>
      <c r="AL1075" s="131"/>
      <c r="AM1075" s="131"/>
      <c r="AN1075" s="131"/>
      <c r="AO1075" s="131"/>
      <c r="AP1075" s="132"/>
      <c r="AQ1075" s="132"/>
      <c r="AR1075" s="132"/>
      <c r="AS1075" s="132"/>
      <c r="AT1075" s="133"/>
      <c r="AU1075" s="133"/>
      <c r="AV1075" s="133"/>
      <c r="AW1075" s="133"/>
      <c r="AX1075" s="134"/>
      <c r="AY1075" s="134"/>
      <c r="AZ1075" s="134"/>
      <c r="BA1075" s="134"/>
      <c r="BB1075" s="134"/>
      <c r="BC1075" s="134"/>
      <c r="BD1075" s="129"/>
      <c r="BE1075" s="143"/>
    </row>
    <row r="1076" ht="15.75" customHeight="1">
      <c r="A1076" s="130"/>
      <c r="B1076" s="129"/>
      <c r="C1076" s="129"/>
      <c r="D1076" s="129"/>
      <c r="E1076" s="129"/>
      <c r="F1076" s="129"/>
      <c r="G1076" s="129"/>
      <c r="H1076" s="129"/>
      <c r="I1076" s="130"/>
      <c r="J1076" s="135"/>
      <c r="K1076" s="130"/>
      <c r="L1076" s="130"/>
      <c r="M1076" s="136"/>
      <c r="N1076" s="130"/>
      <c r="O1076" s="130"/>
      <c r="P1076" s="130"/>
      <c r="Q1076" s="137"/>
      <c r="R1076" s="138"/>
      <c r="S1076" s="129"/>
      <c r="T1076" s="139"/>
      <c r="U1076" s="139"/>
      <c r="V1076" s="140"/>
      <c r="W1076" s="130"/>
      <c r="X1076" s="130"/>
      <c r="Y1076" s="141"/>
      <c r="Z1076" s="130"/>
      <c r="AA1076" s="130"/>
      <c r="AB1076" s="130"/>
      <c r="AC1076" s="142"/>
      <c r="AD1076" s="130"/>
      <c r="AE1076" s="130"/>
      <c r="AF1076" s="130"/>
      <c r="AG1076" s="129"/>
      <c r="AH1076" s="129"/>
      <c r="AI1076" s="129"/>
      <c r="AJ1076" s="129"/>
      <c r="AK1076" s="130"/>
      <c r="AL1076" s="131"/>
      <c r="AM1076" s="131"/>
      <c r="AN1076" s="131"/>
      <c r="AO1076" s="131"/>
      <c r="AP1076" s="132"/>
      <c r="AQ1076" s="132"/>
      <c r="AR1076" s="132"/>
      <c r="AS1076" s="132"/>
      <c r="AT1076" s="133"/>
      <c r="AU1076" s="133"/>
      <c r="AV1076" s="133"/>
      <c r="AW1076" s="133"/>
      <c r="AX1076" s="134"/>
      <c r="AY1076" s="134"/>
      <c r="AZ1076" s="134"/>
      <c r="BA1076" s="134"/>
      <c r="BB1076" s="134"/>
      <c r="BC1076" s="134"/>
      <c r="BD1076" s="129"/>
      <c r="BE1076" s="143"/>
    </row>
    <row r="1077" ht="15.75" customHeight="1">
      <c r="A1077" s="130"/>
      <c r="B1077" s="129"/>
      <c r="C1077" s="129"/>
      <c r="D1077" s="129"/>
      <c r="E1077" s="129"/>
      <c r="F1077" s="129"/>
      <c r="G1077" s="129"/>
      <c r="H1077" s="129"/>
      <c r="I1077" s="130"/>
      <c r="J1077" s="135"/>
      <c r="K1077" s="130"/>
      <c r="L1077" s="130"/>
      <c r="M1077" s="136"/>
      <c r="N1077" s="130"/>
      <c r="O1077" s="130"/>
      <c r="P1077" s="130"/>
      <c r="Q1077" s="137"/>
      <c r="R1077" s="138"/>
      <c r="S1077" s="129"/>
      <c r="T1077" s="139"/>
      <c r="U1077" s="139"/>
      <c r="V1077" s="140"/>
      <c r="W1077" s="130"/>
      <c r="X1077" s="130"/>
      <c r="Y1077" s="141"/>
      <c r="Z1077" s="130"/>
      <c r="AA1077" s="130"/>
      <c r="AB1077" s="130"/>
      <c r="AC1077" s="142"/>
      <c r="AD1077" s="130"/>
      <c r="AE1077" s="130"/>
      <c r="AF1077" s="130"/>
      <c r="AG1077" s="129"/>
      <c r="AH1077" s="129"/>
      <c r="AI1077" s="129"/>
      <c r="AJ1077" s="129"/>
      <c r="AK1077" s="130"/>
      <c r="AL1077" s="131"/>
      <c r="AM1077" s="131"/>
      <c r="AN1077" s="131"/>
      <c r="AO1077" s="131"/>
      <c r="AP1077" s="132"/>
      <c r="AQ1077" s="132"/>
      <c r="AR1077" s="132"/>
      <c r="AS1077" s="132"/>
      <c r="AT1077" s="133"/>
      <c r="AU1077" s="133"/>
      <c r="AV1077" s="133"/>
      <c r="AW1077" s="133"/>
      <c r="AX1077" s="134"/>
      <c r="AY1077" s="134"/>
      <c r="AZ1077" s="134"/>
      <c r="BA1077" s="134"/>
      <c r="BB1077" s="134"/>
      <c r="BC1077" s="134"/>
      <c r="BD1077" s="129"/>
      <c r="BE1077" s="143"/>
    </row>
    <row r="1078" ht="15.75" customHeight="1">
      <c r="A1078" s="130"/>
      <c r="B1078" s="129"/>
      <c r="C1078" s="129"/>
      <c r="D1078" s="129"/>
      <c r="E1078" s="129"/>
      <c r="F1078" s="129"/>
      <c r="G1078" s="129"/>
      <c r="H1078" s="129"/>
      <c r="I1078" s="130"/>
      <c r="J1078" s="135"/>
      <c r="K1078" s="130"/>
      <c r="L1078" s="130"/>
      <c r="M1078" s="136"/>
      <c r="N1078" s="130"/>
      <c r="O1078" s="130"/>
      <c r="P1078" s="130"/>
      <c r="Q1078" s="137"/>
      <c r="R1078" s="138"/>
      <c r="S1078" s="129"/>
      <c r="T1078" s="139"/>
      <c r="U1078" s="139"/>
      <c r="V1078" s="140"/>
      <c r="W1078" s="130"/>
      <c r="X1078" s="130"/>
      <c r="Y1078" s="141"/>
      <c r="Z1078" s="130"/>
      <c r="AA1078" s="130"/>
      <c r="AB1078" s="130"/>
      <c r="AC1078" s="142"/>
      <c r="AD1078" s="130"/>
      <c r="AE1078" s="130"/>
      <c r="AF1078" s="130"/>
      <c r="AG1078" s="129"/>
      <c r="AH1078" s="129"/>
      <c r="AI1078" s="129"/>
      <c r="AJ1078" s="129"/>
      <c r="AK1078" s="130"/>
      <c r="AL1078" s="131"/>
      <c r="AM1078" s="131"/>
      <c r="AN1078" s="131"/>
      <c r="AO1078" s="131"/>
      <c r="AP1078" s="132"/>
      <c r="AQ1078" s="132"/>
      <c r="AR1078" s="132"/>
      <c r="AS1078" s="132"/>
      <c r="AT1078" s="133"/>
      <c r="AU1078" s="133"/>
      <c r="AV1078" s="133"/>
      <c r="AW1078" s="133"/>
      <c r="AX1078" s="134"/>
      <c r="AY1078" s="134"/>
      <c r="AZ1078" s="134"/>
      <c r="BA1078" s="134"/>
      <c r="BB1078" s="134"/>
      <c r="BC1078" s="134"/>
      <c r="BD1078" s="129"/>
      <c r="BE1078" s="143"/>
    </row>
    <row r="1079" ht="15.75" customHeight="1">
      <c r="A1079" s="130"/>
      <c r="B1079" s="129"/>
      <c r="C1079" s="129"/>
      <c r="D1079" s="129"/>
      <c r="E1079" s="129"/>
      <c r="F1079" s="129"/>
      <c r="G1079" s="129"/>
      <c r="H1079" s="129"/>
      <c r="I1079" s="130"/>
      <c r="J1079" s="135"/>
      <c r="K1079" s="130"/>
      <c r="L1079" s="130"/>
      <c r="M1079" s="136"/>
      <c r="N1079" s="130"/>
      <c r="O1079" s="130"/>
      <c r="P1079" s="130"/>
      <c r="Q1079" s="137"/>
      <c r="R1079" s="138"/>
      <c r="S1079" s="129"/>
      <c r="T1079" s="139"/>
      <c r="U1079" s="139"/>
      <c r="V1079" s="140"/>
      <c r="W1079" s="130"/>
      <c r="X1079" s="130"/>
      <c r="Y1079" s="141"/>
      <c r="Z1079" s="130"/>
      <c r="AA1079" s="130"/>
      <c r="AB1079" s="130"/>
      <c r="AC1079" s="142"/>
      <c r="AD1079" s="130"/>
      <c r="AE1079" s="130"/>
      <c r="AF1079" s="130"/>
      <c r="AG1079" s="129"/>
      <c r="AH1079" s="129"/>
      <c r="AI1079" s="129"/>
      <c r="AJ1079" s="129"/>
      <c r="AK1079" s="130"/>
      <c r="AL1079" s="131"/>
      <c r="AM1079" s="131"/>
      <c r="AN1079" s="131"/>
      <c r="AO1079" s="131"/>
      <c r="AP1079" s="132"/>
      <c r="AQ1079" s="132"/>
      <c r="AR1079" s="132"/>
      <c r="AS1079" s="132"/>
      <c r="AT1079" s="133"/>
      <c r="AU1079" s="133"/>
      <c r="AV1079" s="133"/>
      <c r="AW1079" s="133"/>
      <c r="AX1079" s="134"/>
      <c r="AY1079" s="134"/>
      <c r="AZ1079" s="134"/>
      <c r="BA1079" s="134"/>
      <c r="BB1079" s="134"/>
      <c r="BC1079" s="134"/>
      <c r="BD1079" s="129"/>
      <c r="BE1079" s="143"/>
    </row>
    <row r="1080" ht="15.75" customHeight="1">
      <c r="A1080" s="130"/>
      <c r="B1080" s="129"/>
      <c r="C1080" s="129"/>
      <c r="D1080" s="129"/>
      <c r="E1080" s="129"/>
      <c r="F1080" s="129"/>
      <c r="G1080" s="129"/>
      <c r="H1080" s="129"/>
      <c r="I1080" s="130"/>
      <c r="J1080" s="135"/>
      <c r="K1080" s="130"/>
      <c r="L1080" s="130"/>
      <c r="M1080" s="136"/>
      <c r="N1080" s="130"/>
      <c r="O1080" s="130"/>
      <c r="P1080" s="130"/>
      <c r="Q1080" s="137"/>
      <c r="R1080" s="138"/>
      <c r="S1080" s="129"/>
      <c r="T1080" s="139"/>
      <c r="U1080" s="139"/>
      <c r="V1080" s="140"/>
      <c r="W1080" s="130"/>
      <c r="X1080" s="130"/>
      <c r="Y1080" s="141"/>
      <c r="Z1080" s="130"/>
      <c r="AA1080" s="130"/>
      <c r="AB1080" s="130"/>
      <c r="AC1080" s="142"/>
      <c r="AD1080" s="130"/>
      <c r="AE1080" s="130"/>
      <c r="AF1080" s="130"/>
      <c r="AG1080" s="129"/>
      <c r="AH1080" s="129"/>
      <c r="AI1080" s="129"/>
      <c r="AJ1080" s="129"/>
      <c r="AK1080" s="130"/>
      <c r="AL1080" s="131"/>
      <c r="AM1080" s="131"/>
      <c r="AN1080" s="131"/>
      <c r="AO1080" s="131"/>
      <c r="AP1080" s="132"/>
      <c r="AQ1080" s="132"/>
      <c r="AR1080" s="132"/>
      <c r="AS1080" s="132"/>
      <c r="AT1080" s="133"/>
      <c r="AU1080" s="133"/>
      <c r="AV1080" s="133"/>
      <c r="AW1080" s="133"/>
      <c r="AX1080" s="134"/>
      <c r="AY1080" s="134"/>
      <c r="AZ1080" s="134"/>
      <c r="BA1080" s="134"/>
      <c r="BB1080" s="134"/>
      <c r="BC1080" s="134"/>
      <c r="BD1080" s="129"/>
      <c r="BE1080" s="143"/>
    </row>
    <row r="1081" ht="15.75" customHeight="1">
      <c r="A1081" s="130"/>
      <c r="B1081" s="129"/>
      <c r="C1081" s="129"/>
      <c r="D1081" s="129"/>
      <c r="E1081" s="129"/>
      <c r="F1081" s="129"/>
      <c r="G1081" s="129"/>
      <c r="H1081" s="129"/>
      <c r="I1081" s="130"/>
      <c r="J1081" s="135"/>
      <c r="K1081" s="130"/>
      <c r="L1081" s="130"/>
      <c r="M1081" s="136"/>
      <c r="N1081" s="130"/>
      <c r="O1081" s="130"/>
      <c r="P1081" s="130"/>
      <c r="Q1081" s="137"/>
      <c r="R1081" s="138"/>
      <c r="S1081" s="129"/>
      <c r="T1081" s="139"/>
      <c r="U1081" s="139"/>
      <c r="V1081" s="140"/>
      <c r="W1081" s="130"/>
      <c r="X1081" s="130"/>
      <c r="Y1081" s="141"/>
      <c r="Z1081" s="130"/>
      <c r="AA1081" s="130"/>
      <c r="AB1081" s="130"/>
      <c r="AC1081" s="142"/>
      <c r="AD1081" s="130"/>
      <c r="AE1081" s="130"/>
      <c r="AF1081" s="130"/>
      <c r="AG1081" s="129"/>
      <c r="AH1081" s="129"/>
      <c r="AI1081" s="129"/>
      <c r="AJ1081" s="129"/>
      <c r="AK1081" s="130"/>
      <c r="AL1081" s="131"/>
      <c r="AM1081" s="131"/>
      <c r="AN1081" s="131"/>
      <c r="AO1081" s="131"/>
      <c r="AP1081" s="132"/>
      <c r="AQ1081" s="132"/>
      <c r="AR1081" s="132"/>
      <c r="AS1081" s="132"/>
      <c r="AT1081" s="133"/>
      <c r="AU1081" s="133"/>
      <c r="AV1081" s="133"/>
      <c r="AW1081" s="133"/>
      <c r="AX1081" s="134"/>
      <c r="AY1081" s="134"/>
      <c r="AZ1081" s="134"/>
      <c r="BA1081" s="134"/>
      <c r="BB1081" s="134"/>
      <c r="BC1081" s="134"/>
      <c r="BD1081" s="129"/>
      <c r="BE1081" s="143"/>
    </row>
    <row r="1082" ht="15.75" customHeight="1">
      <c r="A1082" s="130"/>
      <c r="B1082" s="129"/>
      <c r="C1082" s="129"/>
      <c r="D1082" s="129"/>
      <c r="E1082" s="129"/>
      <c r="F1082" s="129"/>
      <c r="G1082" s="129"/>
      <c r="H1082" s="129"/>
      <c r="I1082" s="130"/>
      <c r="J1082" s="135"/>
      <c r="K1082" s="130"/>
      <c r="L1082" s="130"/>
      <c r="M1082" s="136"/>
      <c r="N1082" s="130"/>
      <c r="O1082" s="130"/>
      <c r="P1082" s="130"/>
      <c r="Q1082" s="137"/>
      <c r="R1082" s="138"/>
      <c r="S1082" s="129"/>
      <c r="T1082" s="139"/>
      <c r="U1082" s="139"/>
      <c r="V1082" s="140"/>
      <c r="W1082" s="130"/>
      <c r="X1082" s="130"/>
      <c r="Y1082" s="141"/>
      <c r="Z1082" s="130"/>
      <c r="AA1082" s="130"/>
      <c r="AB1082" s="130"/>
      <c r="AC1082" s="142"/>
      <c r="AD1082" s="130"/>
      <c r="AE1082" s="130"/>
      <c r="AF1082" s="130"/>
      <c r="AG1082" s="129"/>
      <c r="AH1082" s="129"/>
      <c r="AI1082" s="129"/>
      <c r="AJ1082" s="129"/>
      <c r="AK1082" s="130"/>
      <c r="AL1082" s="131"/>
      <c r="AM1082" s="131"/>
      <c r="AN1082" s="131"/>
      <c r="AO1082" s="131"/>
      <c r="AP1082" s="132"/>
      <c r="AQ1082" s="132"/>
      <c r="AR1082" s="132"/>
      <c r="AS1082" s="132"/>
      <c r="AT1082" s="133"/>
      <c r="AU1082" s="133"/>
      <c r="AV1082" s="133"/>
      <c r="AW1082" s="133"/>
      <c r="AX1082" s="134"/>
      <c r="AY1082" s="134"/>
      <c r="AZ1082" s="134"/>
      <c r="BA1082" s="134"/>
      <c r="BB1082" s="134"/>
      <c r="BC1082" s="134"/>
      <c r="BD1082" s="129"/>
      <c r="BE1082" s="143"/>
    </row>
    <row r="1083" ht="15.75" customHeight="1">
      <c r="A1083" s="130"/>
      <c r="B1083" s="129"/>
      <c r="C1083" s="129"/>
      <c r="D1083" s="129"/>
      <c r="E1083" s="129"/>
      <c r="F1083" s="129"/>
      <c r="G1083" s="129"/>
      <c r="H1083" s="129"/>
      <c r="I1083" s="130"/>
      <c r="J1083" s="135"/>
      <c r="K1083" s="130"/>
      <c r="L1083" s="130"/>
      <c r="M1083" s="136"/>
      <c r="N1083" s="130"/>
      <c r="O1083" s="130"/>
      <c r="P1083" s="130"/>
      <c r="Q1083" s="137"/>
      <c r="R1083" s="138"/>
      <c r="S1083" s="129"/>
      <c r="T1083" s="139"/>
      <c r="U1083" s="139"/>
      <c r="V1083" s="140"/>
      <c r="W1083" s="130"/>
      <c r="X1083" s="130"/>
      <c r="Y1083" s="141"/>
      <c r="Z1083" s="130"/>
      <c r="AA1083" s="130"/>
      <c r="AB1083" s="130"/>
      <c r="AC1083" s="142"/>
      <c r="AD1083" s="130"/>
      <c r="AE1083" s="130"/>
      <c r="AF1083" s="130"/>
      <c r="AG1083" s="129"/>
      <c r="AH1083" s="129"/>
      <c r="AI1083" s="129"/>
      <c r="AJ1083" s="129"/>
      <c r="AK1083" s="130"/>
      <c r="AL1083" s="131"/>
      <c r="AM1083" s="131"/>
      <c r="AN1083" s="131"/>
      <c r="AO1083" s="131"/>
      <c r="AP1083" s="132"/>
      <c r="AQ1083" s="132"/>
      <c r="AR1083" s="132"/>
      <c r="AS1083" s="132"/>
      <c r="AT1083" s="133"/>
      <c r="AU1083" s="133"/>
      <c r="AV1083" s="133"/>
      <c r="AW1083" s="133"/>
      <c r="AX1083" s="134"/>
      <c r="AY1083" s="134"/>
      <c r="AZ1083" s="134"/>
      <c r="BA1083" s="134"/>
      <c r="BB1083" s="134"/>
      <c r="BC1083" s="134"/>
      <c r="BD1083" s="129"/>
      <c r="BE1083" s="143"/>
    </row>
    <row r="1084" ht="15.75" customHeight="1">
      <c r="A1084" s="130"/>
      <c r="B1084" s="129"/>
      <c r="C1084" s="129"/>
      <c r="D1084" s="129"/>
      <c r="E1084" s="129"/>
      <c r="F1084" s="129"/>
      <c r="G1084" s="129"/>
      <c r="H1084" s="129"/>
      <c r="I1084" s="130"/>
      <c r="J1084" s="135"/>
      <c r="K1084" s="130"/>
      <c r="L1084" s="130"/>
      <c r="M1084" s="136"/>
      <c r="N1084" s="130"/>
      <c r="O1084" s="130"/>
      <c r="P1084" s="130"/>
      <c r="Q1084" s="137"/>
      <c r="R1084" s="138"/>
      <c r="S1084" s="129"/>
      <c r="T1084" s="139"/>
      <c r="U1084" s="139"/>
      <c r="V1084" s="140"/>
      <c r="W1084" s="130"/>
      <c r="X1084" s="130"/>
      <c r="Y1084" s="141"/>
      <c r="Z1084" s="130"/>
      <c r="AA1084" s="130"/>
      <c r="AB1084" s="130"/>
      <c r="AC1084" s="142"/>
      <c r="AD1084" s="130"/>
      <c r="AE1084" s="130"/>
      <c r="AF1084" s="130"/>
      <c r="AG1084" s="129"/>
      <c r="AH1084" s="129"/>
      <c r="AI1084" s="129"/>
      <c r="AJ1084" s="129"/>
      <c r="AK1084" s="130"/>
      <c r="AL1084" s="131"/>
      <c r="AM1084" s="131"/>
      <c r="AN1084" s="131"/>
      <c r="AO1084" s="131"/>
      <c r="AP1084" s="132"/>
      <c r="AQ1084" s="132"/>
      <c r="AR1084" s="132"/>
      <c r="AS1084" s="132"/>
      <c r="AT1084" s="133"/>
      <c r="AU1084" s="133"/>
      <c r="AV1084" s="133"/>
      <c r="AW1084" s="133"/>
      <c r="AX1084" s="134"/>
      <c r="AY1084" s="134"/>
      <c r="AZ1084" s="134"/>
      <c r="BA1084" s="134"/>
      <c r="BB1084" s="134"/>
      <c r="BC1084" s="134"/>
      <c r="BD1084" s="129"/>
      <c r="BE1084" s="143"/>
    </row>
    <row r="1085" ht="15.75" customHeight="1">
      <c r="A1085" s="130"/>
      <c r="B1085" s="129"/>
      <c r="C1085" s="129"/>
      <c r="D1085" s="129"/>
      <c r="E1085" s="129"/>
      <c r="F1085" s="129"/>
      <c r="G1085" s="129"/>
      <c r="H1085" s="129"/>
      <c r="I1085" s="130"/>
      <c r="J1085" s="135"/>
      <c r="K1085" s="130"/>
      <c r="L1085" s="130"/>
      <c r="M1085" s="136"/>
      <c r="N1085" s="130"/>
      <c r="O1085" s="130"/>
      <c r="P1085" s="130"/>
      <c r="Q1085" s="137"/>
      <c r="R1085" s="138"/>
      <c r="S1085" s="129"/>
      <c r="T1085" s="139"/>
      <c r="U1085" s="139"/>
      <c r="V1085" s="140"/>
      <c r="W1085" s="130"/>
      <c r="X1085" s="130"/>
      <c r="Y1085" s="141"/>
      <c r="Z1085" s="130"/>
      <c r="AA1085" s="130"/>
      <c r="AB1085" s="130"/>
      <c r="AC1085" s="142"/>
      <c r="AD1085" s="130"/>
      <c r="AE1085" s="130"/>
      <c r="AF1085" s="130"/>
      <c r="AG1085" s="129"/>
      <c r="AH1085" s="129"/>
      <c r="AI1085" s="129"/>
      <c r="AJ1085" s="129"/>
      <c r="AK1085" s="130"/>
      <c r="AL1085" s="131"/>
      <c r="AM1085" s="131"/>
      <c r="AN1085" s="131"/>
      <c r="AO1085" s="131"/>
      <c r="AP1085" s="132"/>
      <c r="AQ1085" s="132"/>
      <c r="AR1085" s="132"/>
      <c r="AS1085" s="132"/>
      <c r="AT1085" s="133"/>
      <c r="AU1085" s="133"/>
      <c r="AV1085" s="133"/>
      <c r="AW1085" s="133"/>
      <c r="AX1085" s="134"/>
      <c r="AY1085" s="134"/>
      <c r="AZ1085" s="134"/>
      <c r="BA1085" s="134"/>
      <c r="BB1085" s="134"/>
      <c r="BC1085" s="134"/>
      <c r="BD1085" s="129"/>
      <c r="BE1085" s="143"/>
    </row>
    <row r="1086" ht="15.75" customHeight="1">
      <c r="A1086" s="130"/>
      <c r="B1086" s="129"/>
      <c r="C1086" s="129"/>
      <c r="D1086" s="129"/>
      <c r="E1086" s="129"/>
      <c r="F1086" s="129"/>
      <c r="G1086" s="129"/>
      <c r="H1086" s="129"/>
      <c r="I1086" s="130"/>
      <c r="J1086" s="135"/>
      <c r="K1086" s="130"/>
      <c r="L1086" s="130"/>
      <c r="M1086" s="136"/>
      <c r="N1086" s="130"/>
      <c r="O1086" s="130"/>
      <c r="P1086" s="130"/>
      <c r="Q1086" s="137"/>
      <c r="R1086" s="138"/>
      <c r="S1086" s="129"/>
      <c r="T1086" s="139"/>
      <c r="U1086" s="139"/>
      <c r="V1086" s="140"/>
      <c r="W1086" s="130"/>
      <c r="X1086" s="130"/>
      <c r="Y1086" s="141"/>
      <c r="Z1086" s="130"/>
      <c r="AA1086" s="130"/>
      <c r="AB1086" s="130"/>
      <c r="AC1086" s="142"/>
      <c r="AD1086" s="130"/>
      <c r="AE1086" s="130"/>
      <c r="AF1086" s="130"/>
      <c r="AG1086" s="129"/>
      <c r="AH1086" s="129"/>
      <c r="AI1086" s="129"/>
      <c r="AJ1086" s="129"/>
      <c r="AK1086" s="130"/>
      <c r="AL1086" s="131"/>
      <c r="AM1086" s="131"/>
      <c r="AN1086" s="131"/>
      <c r="AO1086" s="131"/>
      <c r="AP1086" s="132"/>
      <c r="AQ1086" s="132"/>
      <c r="AR1086" s="132"/>
      <c r="AS1086" s="132"/>
      <c r="AT1086" s="133"/>
      <c r="AU1086" s="133"/>
      <c r="AV1086" s="133"/>
      <c r="AW1086" s="133"/>
      <c r="AX1086" s="134"/>
      <c r="AY1086" s="134"/>
      <c r="AZ1086" s="134"/>
      <c r="BA1086" s="134"/>
      <c r="BB1086" s="134"/>
      <c r="BC1086" s="134"/>
      <c r="BD1086" s="129"/>
      <c r="BE1086" s="143"/>
    </row>
    <row r="1087" ht="15.75" customHeight="1">
      <c r="A1087" s="130"/>
      <c r="B1087" s="129"/>
      <c r="C1087" s="129"/>
      <c r="D1087" s="129"/>
      <c r="E1087" s="129"/>
      <c r="F1087" s="129"/>
      <c r="G1087" s="129"/>
      <c r="H1087" s="129"/>
      <c r="I1087" s="130"/>
      <c r="J1087" s="135"/>
      <c r="K1087" s="130"/>
      <c r="L1087" s="130"/>
      <c r="M1087" s="136"/>
      <c r="N1087" s="130"/>
      <c r="O1087" s="130"/>
      <c r="P1087" s="130"/>
      <c r="Q1087" s="137"/>
      <c r="R1087" s="138"/>
      <c r="S1087" s="129"/>
      <c r="T1087" s="139"/>
      <c r="U1087" s="139"/>
      <c r="V1087" s="140"/>
      <c r="W1087" s="130"/>
      <c r="X1087" s="130"/>
      <c r="Y1087" s="141"/>
      <c r="Z1087" s="130"/>
      <c r="AA1087" s="130"/>
      <c r="AB1087" s="130"/>
      <c r="AC1087" s="142"/>
      <c r="AD1087" s="130"/>
      <c r="AE1087" s="130"/>
      <c r="AF1087" s="130"/>
      <c r="AG1087" s="129"/>
      <c r="AH1087" s="129"/>
      <c r="AI1087" s="129"/>
      <c r="AJ1087" s="129"/>
      <c r="AK1087" s="130"/>
      <c r="AL1087" s="131"/>
      <c r="AM1087" s="131"/>
      <c r="AN1087" s="131"/>
      <c r="AO1087" s="131"/>
      <c r="AP1087" s="132"/>
      <c r="AQ1087" s="132"/>
      <c r="AR1087" s="132"/>
      <c r="AS1087" s="132"/>
      <c r="AT1087" s="133"/>
      <c r="AU1087" s="133"/>
      <c r="AV1087" s="133"/>
      <c r="AW1087" s="133"/>
      <c r="AX1087" s="134"/>
      <c r="AY1087" s="134"/>
      <c r="AZ1087" s="134"/>
      <c r="BA1087" s="134"/>
      <c r="BB1087" s="134"/>
      <c r="BC1087" s="134"/>
      <c r="BD1087" s="129"/>
      <c r="BE1087" s="143"/>
    </row>
    <row r="1088" ht="15.75" customHeight="1">
      <c r="A1088" s="130"/>
      <c r="B1088" s="129"/>
      <c r="C1088" s="129"/>
      <c r="D1088" s="129"/>
      <c r="E1088" s="129"/>
      <c r="F1088" s="129"/>
      <c r="G1088" s="129"/>
      <c r="H1088" s="129"/>
      <c r="I1088" s="130"/>
      <c r="J1088" s="135"/>
      <c r="K1088" s="130"/>
      <c r="L1088" s="130"/>
      <c r="M1088" s="136"/>
      <c r="N1088" s="130"/>
      <c r="O1088" s="130"/>
      <c r="P1088" s="130"/>
      <c r="Q1088" s="137"/>
      <c r="R1088" s="138"/>
      <c r="S1088" s="129"/>
      <c r="T1088" s="139"/>
      <c r="U1088" s="139"/>
      <c r="V1088" s="140"/>
      <c r="W1088" s="130"/>
      <c r="X1088" s="130"/>
      <c r="Y1088" s="141"/>
      <c r="Z1088" s="130"/>
      <c r="AA1088" s="130"/>
      <c r="AB1088" s="130"/>
      <c r="AC1088" s="142"/>
      <c r="AD1088" s="130"/>
      <c r="AE1088" s="130"/>
      <c r="AF1088" s="130"/>
      <c r="AG1088" s="129"/>
      <c r="AH1088" s="129"/>
      <c r="AI1088" s="129"/>
      <c r="AJ1088" s="129"/>
      <c r="AK1088" s="130"/>
      <c r="AL1088" s="131"/>
      <c r="AM1088" s="131"/>
      <c r="AN1088" s="131"/>
      <c r="AO1088" s="131"/>
      <c r="AP1088" s="132"/>
      <c r="AQ1088" s="132"/>
      <c r="AR1088" s="132"/>
      <c r="AS1088" s="132"/>
      <c r="AT1088" s="133"/>
      <c r="AU1088" s="133"/>
      <c r="AV1088" s="133"/>
      <c r="AW1088" s="133"/>
      <c r="AX1088" s="134"/>
      <c r="AY1088" s="134"/>
      <c r="AZ1088" s="134"/>
      <c r="BA1088" s="134"/>
      <c r="BB1088" s="134"/>
      <c r="BC1088" s="134"/>
      <c r="BD1088" s="129"/>
      <c r="BE1088" s="143"/>
    </row>
    <row r="1089" ht="15.75" customHeight="1">
      <c r="A1089" s="130"/>
      <c r="B1089" s="129"/>
      <c r="C1089" s="129"/>
      <c r="D1089" s="129"/>
      <c r="E1089" s="129"/>
      <c r="F1089" s="129"/>
      <c r="G1089" s="129"/>
      <c r="H1089" s="129"/>
      <c r="I1089" s="130"/>
      <c r="J1089" s="135"/>
      <c r="K1089" s="130"/>
      <c r="L1089" s="130"/>
      <c r="M1089" s="136"/>
      <c r="N1089" s="130"/>
      <c r="O1089" s="130"/>
      <c r="P1089" s="130"/>
      <c r="Q1089" s="137"/>
      <c r="R1089" s="138"/>
      <c r="S1089" s="129"/>
      <c r="T1089" s="139"/>
      <c r="U1089" s="139"/>
      <c r="V1089" s="140"/>
      <c r="W1089" s="130"/>
      <c r="X1089" s="130"/>
      <c r="Y1089" s="141"/>
      <c r="Z1089" s="130"/>
      <c r="AA1089" s="130"/>
      <c r="AB1089" s="130"/>
      <c r="AC1089" s="142"/>
      <c r="AD1089" s="130"/>
      <c r="AE1089" s="130"/>
      <c r="AF1089" s="130"/>
      <c r="AG1089" s="129"/>
      <c r="AH1089" s="129"/>
      <c r="AI1089" s="129"/>
      <c r="AJ1089" s="129"/>
      <c r="AK1089" s="130"/>
      <c r="AL1089" s="131"/>
      <c r="AM1089" s="131"/>
      <c r="AN1089" s="131"/>
      <c r="AO1089" s="131"/>
      <c r="AP1089" s="132"/>
      <c r="AQ1089" s="132"/>
      <c r="AR1089" s="132"/>
      <c r="AS1089" s="132"/>
      <c r="AT1089" s="133"/>
      <c r="AU1089" s="133"/>
      <c r="AV1089" s="133"/>
      <c r="AW1089" s="133"/>
      <c r="AX1089" s="134"/>
      <c r="AY1089" s="134"/>
      <c r="AZ1089" s="134"/>
      <c r="BA1089" s="134"/>
      <c r="BB1089" s="134"/>
      <c r="BC1089" s="134"/>
      <c r="BD1089" s="129"/>
      <c r="BE1089" s="143"/>
    </row>
    <row r="1090" ht="15.75" customHeight="1">
      <c r="A1090" s="130"/>
      <c r="B1090" s="129"/>
      <c r="C1090" s="129"/>
      <c r="D1090" s="129"/>
      <c r="E1090" s="129"/>
      <c r="F1090" s="129"/>
      <c r="G1090" s="129"/>
      <c r="H1090" s="129"/>
      <c r="I1090" s="130"/>
      <c r="J1090" s="135"/>
      <c r="K1090" s="130"/>
      <c r="L1090" s="130"/>
      <c r="M1090" s="136"/>
      <c r="N1090" s="130"/>
      <c r="O1090" s="130"/>
      <c r="P1090" s="130"/>
      <c r="Q1090" s="137"/>
      <c r="R1090" s="138"/>
      <c r="S1090" s="129"/>
      <c r="T1090" s="139"/>
      <c r="U1090" s="139"/>
      <c r="V1090" s="140"/>
      <c r="W1090" s="130"/>
      <c r="X1090" s="130"/>
      <c r="Y1090" s="141"/>
      <c r="Z1090" s="130"/>
      <c r="AA1090" s="130"/>
      <c r="AB1090" s="130"/>
      <c r="AC1090" s="142"/>
      <c r="AD1090" s="130"/>
      <c r="AE1090" s="130"/>
      <c r="AF1090" s="130"/>
      <c r="AG1090" s="129"/>
      <c r="AH1090" s="129"/>
      <c r="AI1090" s="129"/>
      <c r="AJ1090" s="129"/>
      <c r="AK1090" s="130"/>
      <c r="AL1090" s="131"/>
      <c r="AM1090" s="131"/>
      <c r="AN1090" s="131"/>
      <c r="AO1090" s="131"/>
      <c r="AP1090" s="132"/>
      <c r="AQ1090" s="132"/>
      <c r="AR1090" s="132"/>
      <c r="AS1090" s="132"/>
      <c r="AT1090" s="133"/>
      <c r="AU1090" s="133"/>
      <c r="AV1090" s="133"/>
      <c r="AW1090" s="133"/>
      <c r="AX1090" s="134"/>
      <c r="AY1090" s="134"/>
      <c r="AZ1090" s="134"/>
      <c r="BA1090" s="134"/>
      <c r="BB1090" s="134"/>
      <c r="BC1090" s="134"/>
      <c r="BD1090" s="129"/>
      <c r="BE1090" s="143"/>
    </row>
    <row r="1091" ht="15.75" customHeight="1">
      <c r="A1091" s="130"/>
      <c r="B1091" s="129"/>
      <c r="C1091" s="129"/>
      <c r="D1091" s="129"/>
      <c r="E1091" s="129"/>
      <c r="F1091" s="129"/>
      <c r="G1091" s="129"/>
      <c r="H1091" s="129"/>
      <c r="I1091" s="130"/>
      <c r="J1091" s="135"/>
      <c r="K1091" s="130"/>
      <c r="L1091" s="130"/>
      <c r="M1091" s="136"/>
      <c r="N1091" s="130"/>
      <c r="O1091" s="130"/>
      <c r="P1091" s="130"/>
      <c r="Q1091" s="137"/>
      <c r="R1091" s="138"/>
      <c r="S1091" s="129"/>
      <c r="T1091" s="139"/>
      <c r="U1091" s="139"/>
      <c r="V1091" s="140"/>
      <c r="W1091" s="130"/>
      <c r="X1091" s="130"/>
      <c r="Y1091" s="141"/>
      <c r="Z1091" s="130"/>
      <c r="AA1091" s="130"/>
      <c r="AB1091" s="130"/>
      <c r="AC1091" s="142"/>
      <c r="AD1091" s="130"/>
      <c r="AE1091" s="130"/>
      <c r="AF1091" s="130"/>
      <c r="AG1091" s="129"/>
      <c r="AH1091" s="129"/>
      <c r="AI1091" s="129"/>
      <c r="AJ1091" s="129"/>
      <c r="AK1091" s="130"/>
      <c r="AL1091" s="131"/>
      <c r="AM1091" s="131"/>
      <c r="AN1091" s="131"/>
      <c r="AO1091" s="131"/>
      <c r="AP1091" s="132"/>
      <c r="AQ1091" s="132"/>
      <c r="AR1091" s="132"/>
      <c r="AS1091" s="132"/>
      <c r="AT1091" s="133"/>
      <c r="AU1091" s="133"/>
      <c r="AV1091" s="133"/>
      <c r="AW1091" s="133"/>
      <c r="AX1091" s="134"/>
      <c r="AY1091" s="134"/>
      <c r="AZ1091" s="134"/>
      <c r="BA1091" s="134"/>
      <c r="BB1091" s="134"/>
      <c r="BC1091" s="134"/>
      <c r="BD1091" s="129"/>
      <c r="BE1091" s="143"/>
    </row>
    <row r="1092" ht="15.75" customHeight="1">
      <c r="A1092" s="130"/>
      <c r="B1092" s="129"/>
      <c r="C1092" s="129"/>
      <c r="D1092" s="129"/>
      <c r="E1092" s="129"/>
      <c r="F1092" s="129"/>
      <c r="G1092" s="129"/>
      <c r="H1092" s="129"/>
      <c r="I1092" s="130"/>
      <c r="J1092" s="135"/>
      <c r="K1092" s="130"/>
      <c r="L1092" s="130"/>
      <c r="M1092" s="136"/>
      <c r="N1092" s="130"/>
      <c r="O1092" s="130"/>
      <c r="P1092" s="130"/>
      <c r="Q1092" s="137"/>
      <c r="R1092" s="138"/>
      <c r="S1092" s="129"/>
      <c r="T1092" s="139"/>
      <c r="U1092" s="139"/>
      <c r="V1092" s="140"/>
      <c r="W1092" s="130"/>
      <c r="X1092" s="130"/>
      <c r="Y1092" s="141"/>
      <c r="Z1092" s="130"/>
      <c r="AA1092" s="130"/>
      <c r="AB1092" s="130"/>
      <c r="AC1092" s="142"/>
      <c r="AD1092" s="130"/>
      <c r="AE1092" s="130"/>
      <c r="AF1092" s="130"/>
      <c r="AG1092" s="129"/>
      <c r="AH1092" s="129"/>
      <c r="AI1092" s="129"/>
      <c r="AJ1092" s="129"/>
      <c r="AK1092" s="130"/>
      <c r="AL1092" s="131"/>
      <c r="AM1092" s="131"/>
      <c r="AN1092" s="131"/>
      <c r="AO1092" s="131"/>
      <c r="AP1092" s="132"/>
      <c r="AQ1092" s="132"/>
      <c r="AR1092" s="132"/>
      <c r="AS1092" s="132"/>
      <c r="AT1092" s="133"/>
      <c r="AU1092" s="133"/>
      <c r="AV1092" s="133"/>
      <c r="AW1092" s="133"/>
      <c r="AX1092" s="134"/>
      <c r="AY1092" s="134"/>
      <c r="AZ1092" s="134"/>
      <c r="BA1092" s="134"/>
      <c r="BB1092" s="134"/>
      <c r="BC1092" s="134"/>
      <c r="BD1092" s="129"/>
      <c r="BE1092" s="143"/>
    </row>
    <row r="1093" ht="15.75" customHeight="1">
      <c r="A1093" s="130"/>
      <c r="B1093" s="129"/>
      <c r="C1093" s="129"/>
      <c r="D1093" s="129"/>
      <c r="E1093" s="129"/>
      <c r="F1093" s="129"/>
      <c r="G1093" s="129"/>
      <c r="H1093" s="129"/>
      <c r="I1093" s="130"/>
      <c r="J1093" s="135"/>
      <c r="K1093" s="130"/>
      <c r="L1093" s="130"/>
      <c r="M1093" s="136"/>
      <c r="N1093" s="130"/>
      <c r="O1093" s="130"/>
      <c r="P1093" s="130"/>
      <c r="Q1093" s="137"/>
      <c r="R1093" s="138"/>
      <c r="S1093" s="129"/>
      <c r="T1093" s="139"/>
      <c r="U1093" s="139"/>
      <c r="V1093" s="140"/>
      <c r="W1093" s="130"/>
      <c r="X1093" s="130"/>
      <c r="Y1093" s="141"/>
      <c r="Z1093" s="130"/>
      <c r="AA1093" s="130"/>
      <c r="AB1093" s="130"/>
      <c r="AC1093" s="142"/>
      <c r="AD1093" s="130"/>
      <c r="AE1093" s="130"/>
      <c r="AF1093" s="130"/>
      <c r="AG1093" s="129"/>
      <c r="AH1093" s="129"/>
      <c r="AI1093" s="129"/>
      <c r="AJ1093" s="129"/>
      <c r="AK1093" s="130"/>
      <c r="AL1093" s="131"/>
      <c r="AM1093" s="131"/>
      <c r="AN1093" s="131"/>
      <c r="AO1093" s="131"/>
      <c r="AP1093" s="132"/>
      <c r="AQ1093" s="132"/>
      <c r="AR1093" s="132"/>
      <c r="AS1093" s="132"/>
      <c r="AT1093" s="133"/>
      <c r="AU1093" s="133"/>
      <c r="AV1093" s="133"/>
      <c r="AW1093" s="133"/>
      <c r="AX1093" s="134"/>
      <c r="AY1093" s="134"/>
      <c r="AZ1093" s="134"/>
      <c r="BA1093" s="134"/>
      <c r="BB1093" s="134"/>
      <c r="BC1093" s="134"/>
      <c r="BD1093" s="129"/>
      <c r="BE1093" s="143"/>
    </row>
    <row r="1094" ht="15.75" customHeight="1">
      <c r="A1094" s="130"/>
      <c r="B1094" s="129"/>
      <c r="C1094" s="129"/>
      <c r="D1094" s="129"/>
      <c r="E1094" s="129"/>
      <c r="F1094" s="129"/>
      <c r="G1094" s="129"/>
      <c r="H1094" s="129"/>
      <c r="I1094" s="130"/>
      <c r="J1094" s="135"/>
      <c r="K1094" s="130"/>
      <c r="L1094" s="130"/>
      <c r="M1094" s="136"/>
      <c r="N1094" s="130"/>
      <c r="O1094" s="130"/>
      <c r="P1094" s="130"/>
      <c r="Q1094" s="137"/>
      <c r="R1094" s="138"/>
      <c r="S1094" s="129"/>
      <c r="T1094" s="139"/>
      <c r="U1094" s="139"/>
      <c r="V1094" s="140"/>
      <c r="W1094" s="130"/>
      <c r="X1094" s="130"/>
      <c r="Y1094" s="141"/>
      <c r="Z1094" s="130"/>
      <c r="AA1094" s="130"/>
      <c r="AB1094" s="130"/>
      <c r="AC1094" s="142"/>
      <c r="AD1094" s="130"/>
      <c r="AE1094" s="130"/>
      <c r="AF1094" s="130"/>
      <c r="AG1094" s="129"/>
      <c r="AH1094" s="129"/>
      <c r="AI1094" s="129"/>
      <c r="AJ1094" s="129"/>
      <c r="AK1094" s="130"/>
      <c r="AL1094" s="131"/>
      <c r="AM1094" s="131"/>
      <c r="AN1094" s="131"/>
      <c r="AO1094" s="131"/>
      <c r="AP1094" s="132"/>
      <c r="AQ1094" s="132"/>
      <c r="AR1094" s="132"/>
      <c r="AS1094" s="132"/>
      <c r="AT1094" s="133"/>
      <c r="AU1094" s="133"/>
      <c r="AV1094" s="133"/>
      <c r="AW1094" s="133"/>
      <c r="AX1094" s="134"/>
      <c r="AY1094" s="134"/>
      <c r="AZ1094" s="134"/>
      <c r="BA1094" s="134"/>
      <c r="BB1094" s="134"/>
      <c r="BC1094" s="134"/>
      <c r="BD1094" s="129"/>
      <c r="BE1094" s="143"/>
    </row>
    <row r="1095" ht="15.75" customHeight="1">
      <c r="A1095" s="130"/>
      <c r="B1095" s="129"/>
      <c r="C1095" s="129"/>
      <c r="D1095" s="129"/>
      <c r="E1095" s="129"/>
      <c r="F1095" s="129"/>
      <c r="G1095" s="129"/>
      <c r="H1095" s="129"/>
      <c r="I1095" s="130"/>
      <c r="J1095" s="135"/>
      <c r="K1095" s="130"/>
      <c r="L1095" s="130"/>
      <c r="M1095" s="136"/>
      <c r="N1095" s="130"/>
      <c r="O1095" s="130"/>
      <c r="P1095" s="130"/>
      <c r="Q1095" s="137"/>
      <c r="R1095" s="138"/>
      <c r="S1095" s="129"/>
      <c r="T1095" s="139"/>
      <c r="U1095" s="139"/>
      <c r="V1095" s="140"/>
      <c r="W1095" s="130"/>
      <c r="X1095" s="130"/>
      <c r="Y1095" s="141"/>
      <c r="Z1095" s="130"/>
      <c r="AA1095" s="130"/>
      <c r="AB1095" s="130"/>
      <c r="AC1095" s="142"/>
      <c r="AD1095" s="130"/>
      <c r="AE1095" s="130"/>
      <c r="AF1095" s="130"/>
      <c r="AG1095" s="129"/>
      <c r="AH1095" s="129"/>
      <c r="AI1095" s="129"/>
      <c r="AJ1095" s="129"/>
      <c r="AK1095" s="130"/>
      <c r="AL1095" s="131"/>
      <c r="AM1095" s="131"/>
      <c r="AN1095" s="131"/>
      <c r="AO1095" s="131"/>
      <c r="AP1095" s="132"/>
      <c r="AQ1095" s="132"/>
      <c r="AR1095" s="132"/>
      <c r="AS1095" s="132"/>
      <c r="AT1095" s="133"/>
      <c r="AU1095" s="133"/>
      <c r="AV1095" s="133"/>
      <c r="AW1095" s="133"/>
      <c r="AX1095" s="134"/>
      <c r="AY1095" s="134"/>
      <c r="AZ1095" s="134"/>
      <c r="BA1095" s="134"/>
      <c r="BB1095" s="134"/>
      <c r="BC1095" s="134"/>
      <c r="BD1095" s="129"/>
      <c r="BE1095" s="143"/>
    </row>
    <row r="1096" ht="15.75" customHeight="1">
      <c r="A1096" s="130"/>
      <c r="B1096" s="129"/>
      <c r="C1096" s="129"/>
      <c r="D1096" s="129"/>
      <c r="E1096" s="129"/>
      <c r="F1096" s="129"/>
      <c r="G1096" s="129"/>
      <c r="H1096" s="129"/>
      <c r="I1096" s="130"/>
      <c r="J1096" s="135"/>
      <c r="K1096" s="130"/>
      <c r="L1096" s="130"/>
      <c r="M1096" s="136"/>
      <c r="N1096" s="130"/>
      <c r="O1096" s="130"/>
      <c r="P1096" s="130"/>
      <c r="Q1096" s="137"/>
      <c r="R1096" s="138"/>
      <c r="S1096" s="129"/>
      <c r="T1096" s="139"/>
      <c r="U1096" s="139"/>
      <c r="V1096" s="140"/>
      <c r="W1096" s="130"/>
      <c r="X1096" s="130"/>
      <c r="Y1096" s="141"/>
      <c r="Z1096" s="130"/>
      <c r="AA1096" s="130"/>
      <c r="AB1096" s="130"/>
      <c r="AC1096" s="142"/>
      <c r="AD1096" s="130"/>
      <c r="AE1096" s="130"/>
      <c r="AF1096" s="130"/>
      <c r="AG1096" s="129"/>
      <c r="AH1096" s="129"/>
      <c r="AI1096" s="129"/>
      <c r="AJ1096" s="129"/>
      <c r="AK1096" s="130"/>
      <c r="AL1096" s="131"/>
      <c r="AM1096" s="131"/>
      <c r="AN1096" s="131"/>
      <c r="AO1096" s="131"/>
      <c r="AP1096" s="132"/>
      <c r="AQ1096" s="132"/>
      <c r="AR1096" s="132"/>
      <c r="AS1096" s="132"/>
      <c r="AT1096" s="133"/>
      <c r="AU1096" s="133"/>
      <c r="AV1096" s="133"/>
      <c r="AW1096" s="133"/>
      <c r="AX1096" s="134"/>
      <c r="AY1096" s="134"/>
      <c r="AZ1096" s="134"/>
      <c r="BA1096" s="134"/>
      <c r="BB1096" s="134"/>
      <c r="BC1096" s="134"/>
      <c r="BD1096" s="129"/>
      <c r="BE1096" s="143"/>
    </row>
    <row r="1097" ht="15.75" customHeight="1">
      <c r="A1097" s="130"/>
      <c r="B1097" s="129"/>
      <c r="C1097" s="129"/>
      <c r="D1097" s="129"/>
      <c r="E1097" s="129"/>
      <c r="F1097" s="129"/>
      <c r="G1097" s="129"/>
      <c r="H1097" s="129"/>
      <c r="I1097" s="130"/>
      <c r="J1097" s="135"/>
      <c r="K1097" s="130"/>
      <c r="L1097" s="130"/>
      <c r="M1097" s="136"/>
      <c r="N1097" s="130"/>
      <c r="O1097" s="130"/>
      <c r="P1097" s="130"/>
      <c r="Q1097" s="137"/>
      <c r="R1097" s="138"/>
      <c r="S1097" s="129"/>
      <c r="T1097" s="139"/>
      <c r="U1097" s="139"/>
      <c r="V1097" s="140"/>
      <c r="W1097" s="130"/>
      <c r="X1097" s="130"/>
      <c r="Y1097" s="141"/>
      <c r="Z1097" s="130"/>
      <c r="AA1097" s="130"/>
      <c r="AB1097" s="130"/>
      <c r="AC1097" s="142"/>
      <c r="AD1097" s="130"/>
      <c r="AE1097" s="130"/>
      <c r="AF1097" s="130"/>
      <c r="AG1097" s="129"/>
      <c r="AH1097" s="129"/>
      <c r="AI1097" s="129"/>
      <c r="AJ1097" s="129"/>
      <c r="AK1097" s="130"/>
      <c r="AL1097" s="131"/>
      <c r="AM1097" s="131"/>
      <c r="AN1097" s="131"/>
      <c r="AO1097" s="131"/>
      <c r="AP1097" s="132"/>
      <c r="AQ1097" s="132"/>
      <c r="AR1097" s="132"/>
      <c r="AS1097" s="132"/>
      <c r="AT1097" s="133"/>
      <c r="AU1097" s="133"/>
      <c r="AV1097" s="133"/>
      <c r="AW1097" s="133"/>
      <c r="AX1097" s="134"/>
      <c r="AY1097" s="134"/>
      <c r="AZ1097" s="134"/>
      <c r="BA1097" s="134"/>
      <c r="BB1097" s="134"/>
      <c r="BC1097" s="134"/>
      <c r="BD1097" s="129"/>
      <c r="BE1097" s="143"/>
    </row>
    <row r="1098" ht="15.75" customHeight="1">
      <c r="A1098" s="130"/>
      <c r="B1098" s="129"/>
      <c r="C1098" s="129"/>
      <c r="D1098" s="129"/>
      <c r="E1098" s="129"/>
      <c r="F1098" s="129"/>
      <c r="G1098" s="129"/>
      <c r="H1098" s="129"/>
      <c r="I1098" s="130"/>
      <c r="J1098" s="135"/>
      <c r="K1098" s="130"/>
      <c r="L1098" s="130"/>
      <c r="M1098" s="136"/>
      <c r="N1098" s="130"/>
      <c r="O1098" s="130"/>
      <c r="P1098" s="130"/>
      <c r="Q1098" s="137"/>
      <c r="R1098" s="138"/>
      <c r="S1098" s="129"/>
      <c r="T1098" s="139"/>
      <c r="U1098" s="139"/>
      <c r="V1098" s="140"/>
      <c r="W1098" s="130"/>
      <c r="X1098" s="130"/>
      <c r="Y1098" s="141"/>
      <c r="Z1098" s="130"/>
      <c r="AA1098" s="130"/>
      <c r="AB1098" s="130"/>
      <c r="AC1098" s="142"/>
      <c r="AD1098" s="130"/>
      <c r="AE1098" s="130"/>
      <c r="AF1098" s="130"/>
      <c r="AG1098" s="129"/>
      <c r="AH1098" s="129"/>
      <c r="AI1098" s="129"/>
      <c r="AJ1098" s="129"/>
      <c r="AK1098" s="130"/>
      <c r="AL1098" s="131"/>
      <c r="AM1098" s="131"/>
      <c r="AN1098" s="131"/>
      <c r="AO1098" s="131"/>
      <c r="AP1098" s="132"/>
      <c r="AQ1098" s="132"/>
      <c r="AR1098" s="132"/>
      <c r="AS1098" s="132"/>
      <c r="AT1098" s="133"/>
      <c r="AU1098" s="133"/>
      <c r="AV1098" s="133"/>
      <c r="AW1098" s="133"/>
      <c r="AX1098" s="134"/>
      <c r="AY1098" s="134"/>
      <c r="AZ1098" s="134"/>
      <c r="BA1098" s="134"/>
      <c r="BB1098" s="134"/>
      <c r="BC1098" s="134"/>
      <c r="BD1098" s="129"/>
      <c r="BE1098" s="143"/>
    </row>
    <row r="1099" ht="15.75" customHeight="1">
      <c r="A1099" s="130"/>
      <c r="B1099" s="129"/>
      <c r="C1099" s="129"/>
      <c r="D1099" s="129"/>
      <c r="E1099" s="129"/>
      <c r="F1099" s="129"/>
      <c r="G1099" s="129"/>
      <c r="H1099" s="129"/>
      <c r="I1099" s="130"/>
      <c r="J1099" s="135"/>
      <c r="K1099" s="130"/>
      <c r="L1099" s="130"/>
      <c r="M1099" s="136"/>
      <c r="N1099" s="130"/>
      <c r="O1099" s="130"/>
      <c r="P1099" s="130"/>
      <c r="Q1099" s="137"/>
      <c r="R1099" s="138"/>
      <c r="S1099" s="129"/>
      <c r="T1099" s="139"/>
      <c r="U1099" s="139"/>
      <c r="V1099" s="140"/>
      <c r="W1099" s="130"/>
      <c r="X1099" s="130"/>
      <c r="Y1099" s="141"/>
      <c r="Z1099" s="130"/>
      <c r="AA1099" s="130"/>
      <c r="AB1099" s="130"/>
      <c r="AC1099" s="142"/>
      <c r="AD1099" s="130"/>
      <c r="AE1099" s="130"/>
      <c r="AF1099" s="130"/>
      <c r="AG1099" s="129"/>
      <c r="AH1099" s="129"/>
      <c r="AI1099" s="129"/>
      <c r="AJ1099" s="129"/>
      <c r="AK1099" s="130"/>
      <c r="AL1099" s="131"/>
      <c r="AM1099" s="131"/>
      <c r="AN1099" s="131"/>
      <c r="AO1099" s="131"/>
      <c r="AP1099" s="132"/>
      <c r="AQ1099" s="132"/>
      <c r="AR1099" s="132"/>
      <c r="AS1099" s="132"/>
      <c r="AT1099" s="133"/>
      <c r="AU1099" s="133"/>
      <c r="AV1099" s="133"/>
      <c r="AW1099" s="133"/>
      <c r="AX1099" s="134"/>
      <c r="AY1099" s="134"/>
      <c r="AZ1099" s="134"/>
      <c r="BA1099" s="134"/>
      <c r="BB1099" s="134"/>
      <c r="BC1099" s="134"/>
      <c r="BD1099" s="129"/>
      <c r="BE1099" s="143"/>
    </row>
    <row r="1100" ht="15.75" customHeight="1">
      <c r="A1100" s="130"/>
      <c r="B1100" s="129"/>
      <c r="C1100" s="129"/>
      <c r="D1100" s="129"/>
      <c r="E1100" s="129"/>
      <c r="F1100" s="129"/>
      <c r="G1100" s="129"/>
      <c r="H1100" s="129"/>
      <c r="I1100" s="130"/>
      <c r="J1100" s="135"/>
      <c r="K1100" s="130"/>
      <c r="L1100" s="130"/>
      <c r="M1100" s="136"/>
      <c r="N1100" s="130"/>
      <c r="O1100" s="130"/>
      <c r="P1100" s="130"/>
      <c r="Q1100" s="137"/>
      <c r="R1100" s="138"/>
      <c r="S1100" s="129"/>
      <c r="T1100" s="139"/>
      <c r="U1100" s="139"/>
      <c r="V1100" s="140"/>
      <c r="W1100" s="130"/>
      <c r="X1100" s="130"/>
      <c r="Y1100" s="141"/>
      <c r="Z1100" s="130"/>
      <c r="AA1100" s="130"/>
      <c r="AB1100" s="130"/>
      <c r="AC1100" s="142"/>
      <c r="AD1100" s="130"/>
      <c r="AE1100" s="130"/>
      <c r="AF1100" s="130"/>
      <c r="AG1100" s="129"/>
      <c r="AH1100" s="129"/>
      <c r="AI1100" s="129"/>
      <c r="AJ1100" s="129"/>
      <c r="AK1100" s="130"/>
      <c r="AL1100" s="131"/>
      <c r="AM1100" s="131"/>
      <c r="AN1100" s="131"/>
      <c r="AO1100" s="131"/>
      <c r="AP1100" s="132"/>
      <c r="AQ1100" s="132"/>
      <c r="AR1100" s="132"/>
      <c r="AS1100" s="132"/>
      <c r="AT1100" s="133"/>
      <c r="AU1100" s="133"/>
      <c r="AV1100" s="133"/>
      <c r="AW1100" s="133"/>
      <c r="AX1100" s="134"/>
      <c r="AY1100" s="134"/>
      <c r="AZ1100" s="134"/>
      <c r="BA1100" s="134"/>
      <c r="BB1100" s="134"/>
      <c r="BC1100" s="134"/>
      <c r="BD1100" s="129"/>
      <c r="BE1100" s="143"/>
    </row>
    <row r="1101" ht="15.75" customHeight="1">
      <c r="A1101" s="130"/>
      <c r="B1101" s="129"/>
      <c r="C1101" s="129"/>
      <c r="D1101" s="129"/>
      <c r="E1101" s="129"/>
      <c r="F1101" s="129"/>
      <c r="G1101" s="129"/>
      <c r="H1101" s="129"/>
      <c r="I1101" s="130"/>
      <c r="J1101" s="135"/>
      <c r="K1101" s="130"/>
      <c r="L1101" s="130"/>
      <c r="M1101" s="136"/>
      <c r="N1101" s="130"/>
      <c r="O1101" s="130"/>
      <c r="P1101" s="130"/>
      <c r="Q1101" s="137"/>
      <c r="R1101" s="138"/>
      <c r="S1101" s="129"/>
      <c r="T1101" s="139"/>
      <c r="U1101" s="139"/>
      <c r="V1101" s="140"/>
      <c r="W1101" s="130"/>
      <c r="X1101" s="130"/>
      <c r="Y1101" s="141"/>
      <c r="Z1101" s="130"/>
      <c r="AA1101" s="130"/>
      <c r="AB1101" s="130"/>
      <c r="AC1101" s="142"/>
      <c r="AD1101" s="130"/>
      <c r="AE1101" s="130"/>
      <c r="AF1101" s="130"/>
      <c r="AG1101" s="129"/>
      <c r="AH1101" s="129"/>
      <c r="AI1101" s="129"/>
      <c r="AJ1101" s="129"/>
      <c r="AK1101" s="130"/>
      <c r="AL1101" s="131"/>
      <c r="AM1101" s="131"/>
      <c r="AN1101" s="131"/>
      <c r="AO1101" s="131"/>
      <c r="AP1101" s="132"/>
      <c r="AQ1101" s="132"/>
      <c r="AR1101" s="132"/>
      <c r="AS1101" s="132"/>
      <c r="AT1101" s="133"/>
      <c r="AU1101" s="133"/>
      <c r="AV1101" s="133"/>
      <c r="AW1101" s="133"/>
      <c r="AX1101" s="134"/>
      <c r="AY1101" s="134"/>
      <c r="AZ1101" s="134"/>
      <c r="BA1101" s="134"/>
      <c r="BB1101" s="134"/>
      <c r="BC1101" s="134"/>
      <c r="BD1101" s="129"/>
      <c r="BE1101" s="143"/>
    </row>
    <row r="1102" ht="15.75" customHeight="1">
      <c r="A1102" s="130"/>
      <c r="B1102" s="129"/>
      <c r="C1102" s="129"/>
      <c r="D1102" s="129"/>
      <c r="E1102" s="129"/>
      <c r="F1102" s="129"/>
      <c r="G1102" s="129"/>
      <c r="H1102" s="129"/>
      <c r="I1102" s="130"/>
      <c r="J1102" s="135"/>
      <c r="K1102" s="130"/>
      <c r="L1102" s="130"/>
      <c r="M1102" s="136"/>
      <c r="N1102" s="130"/>
      <c r="O1102" s="130"/>
      <c r="P1102" s="130"/>
      <c r="Q1102" s="137"/>
      <c r="R1102" s="138"/>
      <c r="S1102" s="129"/>
      <c r="T1102" s="139"/>
      <c r="U1102" s="139"/>
      <c r="V1102" s="140"/>
      <c r="W1102" s="130"/>
      <c r="X1102" s="130"/>
      <c r="Y1102" s="141"/>
      <c r="Z1102" s="130"/>
      <c r="AA1102" s="130"/>
      <c r="AB1102" s="130"/>
      <c r="AC1102" s="142"/>
      <c r="AD1102" s="130"/>
      <c r="AE1102" s="130"/>
      <c r="AF1102" s="130"/>
      <c r="AG1102" s="129"/>
      <c r="AH1102" s="129"/>
      <c r="AI1102" s="129"/>
      <c r="AJ1102" s="129"/>
      <c r="AK1102" s="130"/>
      <c r="AL1102" s="131"/>
      <c r="AM1102" s="131"/>
      <c r="AN1102" s="131"/>
      <c r="AO1102" s="131"/>
      <c r="AP1102" s="132"/>
      <c r="AQ1102" s="132"/>
      <c r="AR1102" s="132"/>
      <c r="AS1102" s="132"/>
      <c r="AT1102" s="133"/>
      <c r="AU1102" s="133"/>
      <c r="AV1102" s="133"/>
      <c r="AW1102" s="133"/>
      <c r="AX1102" s="134"/>
      <c r="AY1102" s="134"/>
      <c r="AZ1102" s="134"/>
      <c r="BA1102" s="134"/>
      <c r="BB1102" s="134"/>
      <c r="BC1102" s="134"/>
      <c r="BD1102" s="129"/>
      <c r="BE1102" s="143"/>
    </row>
    <row r="1103" ht="15.75" customHeight="1">
      <c r="A1103" s="130"/>
      <c r="B1103" s="129"/>
      <c r="C1103" s="129"/>
      <c r="D1103" s="129"/>
      <c r="E1103" s="129"/>
      <c r="F1103" s="129"/>
      <c r="G1103" s="129"/>
      <c r="H1103" s="129"/>
      <c r="I1103" s="130"/>
      <c r="J1103" s="135"/>
      <c r="K1103" s="130"/>
      <c r="L1103" s="130"/>
      <c r="M1103" s="136"/>
      <c r="N1103" s="130"/>
      <c r="O1103" s="130"/>
      <c r="P1103" s="130"/>
      <c r="Q1103" s="137"/>
      <c r="R1103" s="138"/>
      <c r="S1103" s="129"/>
      <c r="T1103" s="139"/>
      <c r="U1103" s="139"/>
      <c r="V1103" s="140"/>
      <c r="W1103" s="130"/>
      <c r="X1103" s="130"/>
      <c r="Y1103" s="141"/>
      <c r="Z1103" s="130"/>
      <c r="AA1103" s="130"/>
      <c r="AB1103" s="130"/>
      <c r="AC1103" s="142"/>
      <c r="AD1103" s="130"/>
      <c r="AE1103" s="130"/>
      <c r="AF1103" s="130"/>
      <c r="AG1103" s="129"/>
      <c r="AH1103" s="129"/>
      <c r="AI1103" s="129"/>
      <c r="AJ1103" s="129"/>
      <c r="AK1103" s="130"/>
      <c r="AL1103" s="131"/>
      <c r="AM1103" s="131"/>
      <c r="AN1103" s="131"/>
      <c r="AO1103" s="131"/>
      <c r="AP1103" s="132"/>
      <c r="AQ1103" s="132"/>
      <c r="AR1103" s="132"/>
      <c r="AS1103" s="132"/>
      <c r="AT1103" s="133"/>
      <c r="AU1103" s="133"/>
      <c r="AV1103" s="133"/>
      <c r="AW1103" s="133"/>
      <c r="AX1103" s="134"/>
      <c r="AY1103" s="134"/>
      <c r="AZ1103" s="134"/>
      <c r="BA1103" s="134"/>
      <c r="BB1103" s="134"/>
      <c r="BC1103" s="134"/>
      <c r="BD1103" s="129"/>
      <c r="BE1103" s="143"/>
    </row>
    <row r="1104" ht="15.75" customHeight="1">
      <c r="A1104" s="130"/>
      <c r="B1104" s="129"/>
      <c r="C1104" s="129"/>
      <c r="D1104" s="129"/>
      <c r="E1104" s="129"/>
      <c r="F1104" s="129"/>
      <c r="G1104" s="129"/>
      <c r="H1104" s="129"/>
      <c r="I1104" s="130"/>
      <c r="J1104" s="135"/>
      <c r="K1104" s="130"/>
      <c r="L1104" s="130"/>
      <c r="M1104" s="136"/>
      <c r="N1104" s="130"/>
      <c r="O1104" s="130"/>
      <c r="P1104" s="130"/>
      <c r="Q1104" s="137"/>
      <c r="R1104" s="138"/>
      <c r="S1104" s="129"/>
      <c r="T1104" s="139"/>
      <c r="U1104" s="139"/>
      <c r="V1104" s="140"/>
      <c r="W1104" s="130"/>
      <c r="X1104" s="130"/>
      <c r="Y1104" s="141"/>
      <c r="Z1104" s="130"/>
      <c r="AA1104" s="130"/>
      <c r="AB1104" s="130"/>
      <c r="AC1104" s="142"/>
      <c r="AD1104" s="130"/>
      <c r="AE1104" s="130"/>
      <c r="AF1104" s="130"/>
      <c r="AG1104" s="129"/>
      <c r="AH1104" s="129"/>
      <c r="AI1104" s="129"/>
      <c r="AJ1104" s="129"/>
      <c r="AK1104" s="130"/>
      <c r="AL1104" s="131"/>
      <c r="AM1104" s="131"/>
      <c r="AN1104" s="131"/>
      <c r="AO1104" s="131"/>
      <c r="AP1104" s="132"/>
      <c r="AQ1104" s="132"/>
      <c r="AR1104" s="132"/>
      <c r="AS1104" s="132"/>
      <c r="AT1104" s="133"/>
      <c r="AU1104" s="133"/>
      <c r="AV1104" s="133"/>
      <c r="AW1104" s="133"/>
      <c r="AX1104" s="134"/>
      <c r="AY1104" s="134"/>
      <c r="AZ1104" s="134"/>
      <c r="BA1104" s="134"/>
      <c r="BB1104" s="134"/>
      <c r="BC1104" s="134"/>
      <c r="BD1104" s="129"/>
      <c r="BE1104" s="143"/>
    </row>
    <row r="1105" ht="15.75" customHeight="1">
      <c r="A1105" s="130"/>
      <c r="B1105" s="129"/>
      <c r="C1105" s="129"/>
      <c r="D1105" s="129"/>
      <c r="E1105" s="129"/>
      <c r="F1105" s="129"/>
      <c r="G1105" s="129"/>
      <c r="H1105" s="129"/>
      <c r="I1105" s="130"/>
      <c r="J1105" s="135"/>
      <c r="K1105" s="130"/>
      <c r="L1105" s="130"/>
      <c r="M1105" s="136"/>
      <c r="N1105" s="130"/>
      <c r="O1105" s="130"/>
      <c r="P1105" s="130"/>
      <c r="Q1105" s="137"/>
      <c r="R1105" s="138"/>
      <c r="S1105" s="129"/>
      <c r="T1105" s="139"/>
      <c r="U1105" s="139"/>
      <c r="V1105" s="140"/>
      <c r="W1105" s="130"/>
      <c r="X1105" s="130"/>
      <c r="Y1105" s="141"/>
      <c r="Z1105" s="130"/>
      <c r="AA1105" s="130"/>
      <c r="AB1105" s="130"/>
      <c r="AC1105" s="142"/>
      <c r="AD1105" s="130"/>
      <c r="AE1105" s="130"/>
      <c r="AF1105" s="130"/>
      <c r="AG1105" s="129"/>
      <c r="AH1105" s="129"/>
      <c r="AI1105" s="129"/>
      <c r="AJ1105" s="129"/>
      <c r="AK1105" s="130"/>
      <c r="AL1105" s="131"/>
      <c r="AM1105" s="131"/>
      <c r="AN1105" s="131"/>
      <c r="AO1105" s="131"/>
      <c r="AP1105" s="132"/>
      <c r="AQ1105" s="132"/>
      <c r="AR1105" s="132"/>
      <c r="AS1105" s="132"/>
      <c r="AT1105" s="133"/>
      <c r="AU1105" s="133"/>
      <c r="AV1105" s="133"/>
      <c r="AW1105" s="133"/>
      <c r="AX1105" s="134"/>
      <c r="AY1105" s="134"/>
      <c r="AZ1105" s="134"/>
      <c r="BA1105" s="134"/>
      <c r="BB1105" s="134"/>
      <c r="BC1105" s="134"/>
      <c r="BD1105" s="129"/>
      <c r="BE1105" s="143"/>
    </row>
    <row r="1106" ht="15.75" customHeight="1">
      <c r="A1106" s="130"/>
      <c r="B1106" s="129"/>
      <c r="C1106" s="129"/>
      <c r="D1106" s="129"/>
      <c r="E1106" s="129"/>
      <c r="F1106" s="129"/>
      <c r="G1106" s="129"/>
      <c r="H1106" s="129"/>
      <c r="I1106" s="130"/>
      <c r="J1106" s="135"/>
      <c r="K1106" s="130"/>
      <c r="L1106" s="130"/>
      <c r="M1106" s="136"/>
      <c r="N1106" s="130"/>
      <c r="O1106" s="130"/>
      <c r="P1106" s="130"/>
      <c r="Q1106" s="137"/>
      <c r="R1106" s="138"/>
      <c r="S1106" s="129"/>
      <c r="T1106" s="139"/>
      <c r="U1106" s="139"/>
      <c r="V1106" s="140"/>
      <c r="W1106" s="130"/>
      <c r="X1106" s="130"/>
      <c r="Y1106" s="141"/>
      <c r="Z1106" s="130"/>
      <c r="AA1106" s="130"/>
      <c r="AB1106" s="130"/>
      <c r="AC1106" s="142"/>
      <c r="AD1106" s="130"/>
      <c r="AE1106" s="130"/>
      <c r="AF1106" s="130"/>
      <c r="AG1106" s="129"/>
      <c r="AH1106" s="129"/>
      <c r="AI1106" s="129"/>
      <c r="AJ1106" s="129"/>
      <c r="AK1106" s="130"/>
      <c r="AL1106" s="131"/>
      <c r="AM1106" s="131"/>
      <c r="AN1106" s="131"/>
      <c r="AO1106" s="131"/>
      <c r="AP1106" s="132"/>
      <c r="AQ1106" s="132"/>
      <c r="AR1106" s="132"/>
      <c r="AS1106" s="132"/>
      <c r="AT1106" s="133"/>
      <c r="AU1106" s="133"/>
      <c r="AV1106" s="133"/>
      <c r="AW1106" s="133"/>
      <c r="AX1106" s="134"/>
      <c r="AY1106" s="134"/>
      <c r="AZ1106" s="134"/>
      <c r="BA1106" s="134"/>
      <c r="BB1106" s="134"/>
      <c r="BC1106" s="134"/>
      <c r="BD1106" s="129"/>
      <c r="BE1106" s="143"/>
    </row>
    <row r="1107" ht="15.75" customHeight="1">
      <c r="A1107" s="130"/>
      <c r="B1107" s="129"/>
      <c r="C1107" s="129"/>
      <c r="D1107" s="129"/>
      <c r="E1107" s="129"/>
      <c r="F1107" s="129"/>
      <c r="G1107" s="129"/>
      <c r="H1107" s="129"/>
      <c r="I1107" s="130"/>
      <c r="J1107" s="135"/>
      <c r="K1107" s="130"/>
      <c r="L1107" s="130"/>
      <c r="M1107" s="136"/>
      <c r="N1107" s="130"/>
      <c r="O1107" s="130"/>
      <c r="P1107" s="130"/>
      <c r="Q1107" s="137"/>
      <c r="R1107" s="138"/>
      <c r="S1107" s="129"/>
      <c r="T1107" s="139"/>
      <c r="U1107" s="139"/>
      <c r="V1107" s="140"/>
      <c r="W1107" s="130"/>
      <c r="X1107" s="130"/>
      <c r="Y1107" s="141"/>
      <c r="Z1107" s="130"/>
      <c r="AA1107" s="130"/>
      <c r="AB1107" s="130"/>
      <c r="AC1107" s="142"/>
      <c r="AD1107" s="130"/>
      <c r="AE1107" s="130"/>
      <c r="AF1107" s="130"/>
      <c r="AG1107" s="129"/>
      <c r="AH1107" s="129"/>
      <c r="AI1107" s="129"/>
      <c r="AJ1107" s="129"/>
      <c r="AK1107" s="130"/>
      <c r="AL1107" s="131"/>
      <c r="AM1107" s="131"/>
      <c r="AN1107" s="131"/>
      <c r="AO1107" s="131"/>
      <c r="AP1107" s="132"/>
      <c r="AQ1107" s="132"/>
      <c r="AR1107" s="132"/>
      <c r="AS1107" s="132"/>
      <c r="AT1107" s="133"/>
      <c r="AU1107" s="133"/>
      <c r="AV1107" s="133"/>
      <c r="AW1107" s="133"/>
      <c r="AX1107" s="134"/>
      <c r="AY1107" s="134"/>
      <c r="AZ1107" s="134"/>
      <c r="BA1107" s="134"/>
      <c r="BB1107" s="134"/>
      <c r="BC1107" s="134"/>
      <c r="BD1107" s="129"/>
      <c r="BE1107" s="143"/>
    </row>
    <row r="1108" ht="15.75" customHeight="1">
      <c r="A1108" s="130"/>
      <c r="B1108" s="129"/>
      <c r="C1108" s="129"/>
      <c r="D1108" s="129"/>
      <c r="E1108" s="129"/>
      <c r="F1108" s="129"/>
      <c r="G1108" s="129"/>
      <c r="H1108" s="129"/>
      <c r="I1108" s="130"/>
      <c r="J1108" s="135"/>
      <c r="K1108" s="130"/>
      <c r="L1108" s="130"/>
      <c r="M1108" s="136"/>
      <c r="N1108" s="130"/>
      <c r="O1108" s="130"/>
      <c r="P1108" s="130"/>
      <c r="Q1108" s="137"/>
      <c r="R1108" s="138"/>
      <c r="S1108" s="129"/>
      <c r="T1108" s="139"/>
      <c r="U1108" s="139"/>
      <c r="V1108" s="140"/>
      <c r="W1108" s="130"/>
      <c r="X1108" s="130"/>
      <c r="Y1108" s="141"/>
      <c r="Z1108" s="130"/>
      <c r="AA1108" s="130"/>
      <c r="AB1108" s="130"/>
      <c r="AC1108" s="142"/>
      <c r="AD1108" s="130"/>
      <c r="AE1108" s="130"/>
      <c r="AF1108" s="130"/>
      <c r="AG1108" s="129"/>
      <c r="AH1108" s="129"/>
      <c r="AI1108" s="129"/>
      <c r="AJ1108" s="129"/>
      <c r="AK1108" s="130"/>
      <c r="AL1108" s="131"/>
      <c r="AM1108" s="131"/>
      <c r="AN1108" s="131"/>
      <c r="AO1108" s="131"/>
      <c r="AP1108" s="132"/>
      <c r="AQ1108" s="132"/>
      <c r="AR1108" s="132"/>
      <c r="AS1108" s="132"/>
      <c r="AT1108" s="133"/>
      <c r="AU1108" s="133"/>
      <c r="AV1108" s="133"/>
      <c r="AW1108" s="133"/>
      <c r="AX1108" s="134"/>
      <c r="AY1108" s="134"/>
      <c r="AZ1108" s="134"/>
      <c r="BA1108" s="134"/>
      <c r="BB1108" s="134"/>
      <c r="BC1108" s="134"/>
      <c r="BD1108" s="129"/>
      <c r="BE1108" s="143"/>
    </row>
    <row r="1109" ht="15.75" customHeight="1">
      <c r="A1109" s="130"/>
      <c r="B1109" s="129"/>
      <c r="C1109" s="129"/>
      <c r="D1109" s="129"/>
      <c r="E1109" s="129"/>
      <c r="F1109" s="129"/>
      <c r="G1109" s="129"/>
      <c r="H1109" s="129"/>
      <c r="I1109" s="130"/>
      <c r="J1109" s="135"/>
      <c r="K1109" s="130"/>
      <c r="L1109" s="130"/>
      <c r="M1109" s="136"/>
      <c r="N1109" s="130"/>
      <c r="O1109" s="130"/>
      <c r="P1109" s="130"/>
      <c r="Q1109" s="137"/>
      <c r="R1109" s="138"/>
      <c r="S1109" s="129"/>
      <c r="T1109" s="139"/>
      <c r="U1109" s="139"/>
      <c r="V1109" s="140"/>
      <c r="W1109" s="130"/>
      <c r="X1109" s="130"/>
      <c r="Y1109" s="141"/>
      <c r="Z1109" s="130"/>
      <c r="AA1109" s="130"/>
      <c r="AB1109" s="130"/>
      <c r="AC1109" s="142"/>
      <c r="AD1109" s="130"/>
      <c r="AE1109" s="130"/>
      <c r="AF1109" s="130"/>
      <c r="AG1109" s="129"/>
      <c r="AH1109" s="129"/>
      <c r="AI1109" s="129"/>
      <c r="AJ1109" s="129"/>
      <c r="AK1109" s="130"/>
      <c r="AL1109" s="131"/>
      <c r="AM1109" s="131"/>
      <c r="AN1109" s="131"/>
      <c r="AO1109" s="131"/>
      <c r="AP1109" s="132"/>
      <c r="AQ1109" s="132"/>
      <c r="AR1109" s="132"/>
      <c r="AS1109" s="132"/>
      <c r="AT1109" s="133"/>
      <c r="AU1109" s="133"/>
      <c r="AV1109" s="133"/>
      <c r="AW1109" s="133"/>
      <c r="AX1109" s="134"/>
      <c r="AY1109" s="134"/>
      <c r="AZ1109" s="134"/>
      <c r="BA1109" s="134"/>
      <c r="BB1109" s="134"/>
      <c r="BC1109" s="134"/>
      <c r="BD1109" s="129"/>
      <c r="BE1109" s="143"/>
    </row>
    <row r="1110" ht="15.75" customHeight="1">
      <c r="A1110" s="130"/>
      <c r="B1110" s="129"/>
      <c r="C1110" s="129"/>
      <c r="D1110" s="129"/>
      <c r="E1110" s="129"/>
      <c r="F1110" s="129"/>
      <c r="G1110" s="129"/>
      <c r="H1110" s="129"/>
      <c r="I1110" s="130"/>
      <c r="J1110" s="135"/>
      <c r="K1110" s="130"/>
      <c r="L1110" s="130"/>
      <c r="M1110" s="136"/>
      <c r="N1110" s="130"/>
      <c r="O1110" s="130"/>
      <c r="P1110" s="130"/>
      <c r="Q1110" s="137"/>
      <c r="R1110" s="138"/>
      <c r="S1110" s="129"/>
      <c r="T1110" s="139"/>
      <c r="U1110" s="139"/>
      <c r="V1110" s="140"/>
      <c r="W1110" s="130"/>
      <c r="X1110" s="130"/>
      <c r="Y1110" s="141"/>
      <c r="Z1110" s="130"/>
      <c r="AA1110" s="130"/>
      <c r="AB1110" s="130"/>
      <c r="AC1110" s="142"/>
      <c r="AD1110" s="130"/>
      <c r="AE1110" s="130"/>
      <c r="AF1110" s="130"/>
      <c r="AG1110" s="129"/>
      <c r="AH1110" s="129"/>
      <c r="AI1110" s="129"/>
      <c r="AJ1110" s="129"/>
      <c r="AK1110" s="130"/>
      <c r="AL1110" s="131"/>
      <c r="AM1110" s="131"/>
      <c r="AN1110" s="131"/>
      <c r="AO1110" s="131"/>
      <c r="AP1110" s="132"/>
      <c r="AQ1110" s="132"/>
      <c r="AR1110" s="132"/>
      <c r="AS1110" s="132"/>
      <c r="AT1110" s="133"/>
      <c r="AU1110" s="133"/>
      <c r="AV1110" s="133"/>
      <c r="AW1110" s="133"/>
      <c r="AX1110" s="134"/>
      <c r="AY1110" s="134"/>
      <c r="AZ1110" s="134"/>
      <c r="BA1110" s="134"/>
      <c r="BB1110" s="134"/>
      <c r="BC1110" s="134"/>
      <c r="BD1110" s="129"/>
      <c r="BE1110" s="143"/>
    </row>
    <row r="1111" ht="15.75" customHeight="1">
      <c r="A1111" s="130"/>
      <c r="B1111" s="129"/>
      <c r="C1111" s="129"/>
      <c r="D1111" s="129"/>
      <c r="E1111" s="129"/>
      <c r="F1111" s="129"/>
      <c r="G1111" s="129"/>
      <c r="H1111" s="129"/>
      <c r="I1111" s="130"/>
      <c r="J1111" s="135"/>
      <c r="K1111" s="130"/>
      <c r="L1111" s="130"/>
      <c r="M1111" s="136"/>
      <c r="N1111" s="130"/>
      <c r="O1111" s="130"/>
      <c r="P1111" s="130"/>
      <c r="Q1111" s="137"/>
      <c r="R1111" s="138"/>
      <c r="S1111" s="129"/>
      <c r="T1111" s="139"/>
      <c r="U1111" s="139"/>
      <c r="V1111" s="140"/>
      <c r="W1111" s="130"/>
      <c r="X1111" s="130"/>
      <c r="Y1111" s="141"/>
      <c r="Z1111" s="130"/>
      <c r="AA1111" s="130"/>
      <c r="AB1111" s="130"/>
      <c r="AC1111" s="142"/>
      <c r="AD1111" s="130"/>
      <c r="AE1111" s="130"/>
      <c r="AF1111" s="130"/>
      <c r="AG1111" s="129"/>
      <c r="AH1111" s="129"/>
      <c r="AI1111" s="129"/>
      <c r="AJ1111" s="129"/>
      <c r="AK1111" s="130"/>
      <c r="AL1111" s="131"/>
      <c r="AM1111" s="131"/>
      <c r="AN1111" s="131"/>
      <c r="AO1111" s="131"/>
      <c r="AP1111" s="132"/>
      <c r="AQ1111" s="132"/>
      <c r="AR1111" s="132"/>
      <c r="AS1111" s="132"/>
      <c r="AT1111" s="133"/>
      <c r="AU1111" s="133"/>
      <c r="AV1111" s="133"/>
      <c r="AW1111" s="133"/>
      <c r="AX1111" s="134"/>
      <c r="AY1111" s="134"/>
      <c r="AZ1111" s="134"/>
      <c r="BA1111" s="134"/>
      <c r="BB1111" s="134"/>
      <c r="BC1111" s="134"/>
      <c r="BD1111" s="129"/>
      <c r="BE1111" s="143"/>
    </row>
    <row r="1112" ht="15.75" customHeight="1">
      <c r="A1112" s="130"/>
      <c r="B1112" s="129"/>
      <c r="C1112" s="129"/>
      <c r="D1112" s="129"/>
      <c r="E1112" s="129"/>
      <c r="F1112" s="129"/>
      <c r="G1112" s="129"/>
      <c r="H1112" s="129"/>
      <c r="I1112" s="130"/>
      <c r="J1112" s="135"/>
      <c r="K1112" s="130"/>
      <c r="L1112" s="130"/>
      <c r="M1112" s="136"/>
      <c r="N1112" s="130"/>
      <c r="O1112" s="130"/>
      <c r="P1112" s="130"/>
      <c r="Q1112" s="137"/>
      <c r="R1112" s="138"/>
      <c r="S1112" s="129"/>
      <c r="T1112" s="139"/>
      <c r="U1112" s="139"/>
      <c r="V1112" s="140"/>
      <c r="W1112" s="130"/>
      <c r="X1112" s="130"/>
      <c r="Y1112" s="141"/>
      <c r="Z1112" s="130"/>
      <c r="AA1112" s="130"/>
      <c r="AB1112" s="130"/>
      <c r="AC1112" s="142"/>
      <c r="AD1112" s="130"/>
      <c r="AE1112" s="130"/>
      <c r="AF1112" s="130"/>
      <c r="AG1112" s="129"/>
      <c r="AH1112" s="129"/>
      <c r="AI1112" s="129"/>
      <c r="AJ1112" s="129"/>
      <c r="AK1112" s="130"/>
      <c r="AL1112" s="131"/>
      <c r="AM1112" s="131"/>
      <c r="AN1112" s="131"/>
      <c r="AO1112" s="131"/>
      <c r="AP1112" s="132"/>
      <c r="AQ1112" s="132"/>
      <c r="AR1112" s="132"/>
      <c r="AS1112" s="132"/>
      <c r="AT1112" s="133"/>
      <c r="AU1112" s="133"/>
      <c r="AV1112" s="133"/>
      <c r="AW1112" s="133"/>
      <c r="AX1112" s="134"/>
      <c r="AY1112" s="134"/>
      <c r="AZ1112" s="134"/>
      <c r="BA1112" s="134"/>
      <c r="BB1112" s="134"/>
      <c r="BC1112" s="134"/>
      <c r="BD1112" s="129"/>
      <c r="BE1112" s="143"/>
    </row>
    <row r="1113" ht="15.75" customHeight="1">
      <c r="A1113" s="130"/>
      <c r="B1113" s="129"/>
      <c r="C1113" s="129"/>
      <c r="D1113" s="129"/>
      <c r="E1113" s="129"/>
      <c r="F1113" s="129"/>
      <c r="G1113" s="129"/>
      <c r="H1113" s="129"/>
      <c r="I1113" s="130"/>
      <c r="J1113" s="135"/>
      <c r="K1113" s="130"/>
      <c r="L1113" s="130"/>
      <c r="M1113" s="136"/>
      <c r="N1113" s="130"/>
      <c r="O1113" s="130"/>
      <c r="P1113" s="130"/>
      <c r="Q1113" s="137"/>
      <c r="R1113" s="138"/>
      <c r="S1113" s="129"/>
      <c r="T1113" s="139"/>
      <c r="U1113" s="139"/>
      <c r="V1113" s="140"/>
      <c r="W1113" s="130"/>
      <c r="X1113" s="130"/>
      <c r="Y1113" s="141"/>
      <c r="Z1113" s="130"/>
      <c r="AA1113" s="130"/>
      <c r="AB1113" s="130"/>
      <c r="AC1113" s="142"/>
      <c r="AD1113" s="130"/>
      <c r="AE1113" s="130"/>
      <c r="AF1113" s="130"/>
      <c r="AG1113" s="129"/>
      <c r="AH1113" s="129"/>
      <c r="AI1113" s="129"/>
      <c r="AJ1113" s="129"/>
      <c r="AK1113" s="130"/>
      <c r="AL1113" s="131"/>
      <c r="AM1113" s="131"/>
      <c r="AN1113" s="131"/>
      <c r="AO1113" s="131"/>
      <c r="AP1113" s="132"/>
      <c r="AQ1113" s="132"/>
      <c r="AR1113" s="132"/>
      <c r="AS1113" s="132"/>
      <c r="AT1113" s="133"/>
      <c r="AU1113" s="133"/>
      <c r="AV1113" s="133"/>
      <c r="AW1113" s="133"/>
      <c r="AX1113" s="134"/>
      <c r="AY1113" s="134"/>
      <c r="AZ1113" s="134"/>
      <c r="BA1113" s="134"/>
      <c r="BB1113" s="134"/>
      <c r="BC1113" s="134"/>
      <c r="BD1113" s="129"/>
      <c r="BE1113" s="143"/>
    </row>
    <row r="1114" ht="15.75" customHeight="1">
      <c r="A1114" s="130"/>
      <c r="B1114" s="129"/>
      <c r="C1114" s="129"/>
      <c r="D1114" s="129"/>
      <c r="E1114" s="129"/>
      <c r="F1114" s="129"/>
      <c r="G1114" s="129"/>
      <c r="H1114" s="129"/>
      <c r="I1114" s="130"/>
      <c r="J1114" s="135"/>
      <c r="K1114" s="130"/>
      <c r="L1114" s="130"/>
      <c r="M1114" s="136"/>
      <c r="N1114" s="130"/>
      <c r="O1114" s="130"/>
      <c r="P1114" s="130"/>
      <c r="Q1114" s="137"/>
      <c r="R1114" s="138"/>
      <c r="S1114" s="129"/>
      <c r="T1114" s="139"/>
      <c r="U1114" s="139"/>
      <c r="V1114" s="140"/>
      <c r="W1114" s="130"/>
      <c r="X1114" s="130"/>
      <c r="Y1114" s="141"/>
      <c r="Z1114" s="130"/>
      <c r="AA1114" s="130"/>
      <c r="AB1114" s="130"/>
      <c r="AC1114" s="142"/>
      <c r="AD1114" s="130"/>
      <c r="AE1114" s="130"/>
      <c r="AF1114" s="130"/>
      <c r="AG1114" s="129"/>
      <c r="AH1114" s="129"/>
      <c r="AI1114" s="129"/>
      <c r="AJ1114" s="129"/>
      <c r="AK1114" s="130"/>
      <c r="AL1114" s="131"/>
      <c r="AM1114" s="131"/>
      <c r="AN1114" s="131"/>
      <c r="AO1114" s="131"/>
      <c r="AP1114" s="132"/>
      <c r="AQ1114" s="132"/>
      <c r="AR1114" s="132"/>
      <c r="AS1114" s="132"/>
      <c r="AT1114" s="133"/>
      <c r="AU1114" s="133"/>
      <c r="AV1114" s="133"/>
      <c r="AW1114" s="133"/>
      <c r="AX1114" s="134"/>
      <c r="AY1114" s="134"/>
      <c r="AZ1114" s="134"/>
      <c r="BA1114" s="134"/>
      <c r="BB1114" s="134"/>
      <c r="BC1114" s="134"/>
      <c r="BD1114" s="129"/>
      <c r="BE1114" s="143"/>
    </row>
    <row r="1115" ht="15.75" customHeight="1">
      <c r="A1115" s="130"/>
      <c r="B1115" s="129"/>
      <c r="C1115" s="129"/>
      <c r="D1115" s="129"/>
      <c r="E1115" s="129"/>
      <c r="F1115" s="129"/>
      <c r="G1115" s="129"/>
      <c r="H1115" s="129"/>
      <c r="I1115" s="130"/>
      <c r="J1115" s="135"/>
      <c r="K1115" s="130"/>
      <c r="L1115" s="130"/>
      <c r="M1115" s="136"/>
      <c r="N1115" s="130"/>
      <c r="O1115" s="130"/>
      <c r="P1115" s="130"/>
      <c r="Q1115" s="137"/>
      <c r="R1115" s="138"/>
      <c r="S1115" s="129"/>
      <c r="T1115" s="139"/>
      <c r="U1115" s="139"/>
      <c r="V1115" s="140"/>
      <c r="W1115" s="130"/>
      <c r="X1115" s="130"/>
      <c r="Y1115" s="141"/>
      <c r="Z1115" s="130"/>
      <c r="AA1115" s="130"/>
      <c r="AB1115" s="130"/>
      <c r="AC1115" s="142"/>
      <c r="AD1115" s="130"/>
      <c r="AE1115" s="130"/>
      <c r="AF1115" s="130"/>
      <c r="AG1115" s="129"/>
      <c r="AH1115" s="129"/>
      <c r="AI1115" s="129"/>
      <c r="AJ1115" s="129"/>
      <c r="AK1115" s="130"/>
      <c r="AL1115" s="131"/>
      <c r="AM1115" s="131"/>
      <c r="AN1115" s="131"/>
      <c r="AO1115" s="131"/>
      <c r="AP1115" s="132"/>
      <c r="AQ1115" s="132"/>
      <c r="AR1115" s="132"/>
      <c r="AS1115" s="132"/>
      <c r="AT1115" s="133"/>
      <c r="AU1115" s="133"/>
      <c r="AV1115" s="133"/>
      <c r="AW1115" s="133"/>
      <c r="AX1115" s="134"/>
      <c r="AY1115" s="134"/>
      <c r="AZ1115" s="134"/>
      <c r="BA1115" s="134"/>
      <c r="BB1115" s="134"/>
      <c r="BC1115" s="134"/>
      <c r="BD1115" s="129"/>
      <c r="BE1115" s="143"/>
    </row>
    <row r="1116" ht="15.75" customHeight="1">
      <c r="A1116" s="130"/>
      <c r="B1116" s="129"/>
      <c r="C1116" s="129"/>
      <c r="D1116" s="129"/>
      <c r="E1116" s="129"/>
      <c r="F1116" s="129"/>
      <c r="G1116" s="129"/>
      <c r="H1116" s="129"/>
      <c r="I1116" s="130"/>
      <c r="J1116" s="135"/>
      <c r="K1116" s="130"/>
      <c r="L1116" s="130"/>
      <c r="M1116" s="136"/>
      <c r="N1116" s="130"/>
      <c r="O1116" s="130"/>
      <c r="P1116" s="130"/>
      <c r="Q1116" s="137"/>
      <c r="R1116" s="138"/>
      <c r="S1116" s="129"/>
      <c r="T1116" s="139"/>
      <c r="U1116" s="139"/>
      <c r="V1116" s="140"/>
      <c r="W1116" s="130"/>
      <c r="X1116" s="130"/>
      <c r="Y1116" s="141"/>
      <c r="Z1116" s="130"/>
      <c r="AA1116" s="130"/>
      <c r="AB1116" s="130"/>
      <c r="AC1116" s="142"/>
      <c r="AD1116" s="130"/>
      <c r="AE1116" s="130"/>
      <c r="AF1116" s="130"/>
      <c r="AG1116" s="129"/>
      <c r="AH1116" s="129"/>
      <c r="AI1116" s="129"/>
      <c r="AJ1116" s="129"/>
      <c r="AK1116" s="130"/>
      <c r="AL1116" s="131"/>
      <c r="AM1116" s="131"/>
      <c r="AN1116" s="131"/>
      <c r="AO1116" s="131"/>
      <c r="AP1116" s="132"/>
      <c r="AQ1116" s="132"/>
      <c r="AR1116" s="132"/>
      <c r="AS1116" s="132"/>
      <c r="AT1116" s="133"/>
      <c r="AU1116" s="133"/>
      <c r="AV1116" s="133"/>
      <c r="AW1116" s="133"/>
      <c r="AX1116" s="134"/>
      <c r="AY1116" s="134"/>
      <c r="AZ1116" s="134"/>
      <c r="BA1116" s="134"/>
      <c r="BB1116" s="134"/>
      <c r="BC1116" s="134"/>
      <c r="BD1116" s="129"/>
      <c r="BE1116" s="143"/>
    </row>
    <row r="1117" ht="15.75" customHeight="1">
      <c r="A1117" s="130"/>
      <c r="B1117" s="129"/>
      <c r="C1117" s="129"/>
      <c r="D1117" s="129"/>
      <c r="E1117" s="129"/>
      <c r="F1117" s="129"/>
      <c r="G1117" s="129"/>
      <c r="H1117" s="129"/>
      <c r="I1117" s="130"/>
      <c r="J1117" s="135"/>
      <c r="K1117" s="130"/>
      <c r="L1117" s="130"/>
      <c r="M1117" s="136"/>
      <c r="N1117" s="130"/>
      <c r="O1117" s="130"/>
      <c r="P1117" s="130"/>
      <c r="Q1117" s="137"/>
      <c r="R1117" s="138"/>
      <c r="S1117" s="129"/>
      <c r="T1117" s="139"/>
      <c r="U1117" s="139"/>
      <c r="V1117" s="140"/>
      <c r="W1117" s="130"/>
      <c r="X1117" s="130"/>
      <c r="Y1117" s="141"/>
      <c r="Z1117" s="130"/>
      <c r="AA1117" s="130"/>
      <c r="AB1117" s="130"/>
      <c r="AC1117" s="142"/>
      <c r="AD1117" s="130"/>
      <c r="AE1117" s="130"/>
      <c r="AF1117" s="130"/>
      <c r="AG1117" s="129"/>
      <c r="AH1117" s="129"/>
      <c r="AI1117" s="129"/>
      <c r="AJ1117" s="129"/>
      <c r="AK1117" s="130"/>
      <c r="AL1117" s="131"/>
      <c r="AM1117" s="131"/>
      <c r="AN1117" s="131"/>
      <c r="AO1117" s="131"/>
      <c r="AP1117" s="132"/>
      <c r="AQ1117" s="132"/>
      <c r="AR1117" s="132"/>
      <c r="AS1117" s="132"/>
      <c r="AT1117" s="133"/>
      <c r="AU1117" s="133"/>
      <c r="AV1117" s="133"/>
      <c r="AW1117" s="133"/>
      <c r="AX1117" s="134"/>
      <c r="AY1117" s="134"/>
      <c r="AZ1117" s="134"/>
      <c r="BA1117" s="134"/>
      <c r="BB1117" s="134"/>
      <c r="BC1117" s="134"/>
      <c r="BD1117" s="129"/>
      <c r="BE1117" s="143"/>
    </row>
    <row r="1118" ht="15.75" customHeight="1">
      <c r="A1118" s="130"/>
      <c r="B1118" s="129"/>
      <c r="C1118" s="129"/>
      <c r="D1118" s="129"/>
      <c r="E1118" s="129"/>
      <c r="F1118" s="129"/>
      <c r="G1118" s="129"/>
      <c r="H1118" s="129"/>
      <c r="I1118" s="130"/>
      <c r="J1118" s="135"/>
      <c r="K1118" s="130"/>
      <c r="L1118" s="130"/>
      <c r="M1118" s="136"/>
      <c r="N1118" s="130"/>
      <c r="O1118" s="130"/>
      <c r="P1118" s="130"/>
      <c r="Q1118" s="137"/>
      <c r="R1118" s="138"/>
      <c r="S1118" s="129"/>
      <c r="T1118" s="139"/>
      <c r="U1118" s="139"/>
      <c r="V1118" s="140"/>
      <c r="W1118" s="130"/>
      <c r="X1118" s="130"/>
      <c r="Y1118" s="141"/>
      <c r="Z1118" s="130"/>
      <c r="AA1118" s="130"/>
      <c r="AB1118" s="130"/>
      <c r="AC1118" s="142"/>
      <c r="AD1118" s="130"/>
      <c r="AE1118" s="130"/>
      <c r="AF1118" s="130"/>
      <c r="AG1118" s="129"/>
      <c r="AH1118" s="129"/>
      <c r="AI1118" s="129"/>
      <c r="AJ1118" s="129"/>
      <c r="AK1118" s="130"/>
      <c r="AL1118" s="131"/>
      <c r="AM1118" s="131"/>
      <c r="AN1118" s="131"/>
      <c r="AO1118" s="131"/>
      <c r="AP1118" s="132"/>
      <c r="AQ1118" s="132"/>
      <c r="AR1118" s="132"/>
      <c r="AS1118" s="132"/>
      <c r="AT1118" s="133"/>
      <c r="AU1118" s="133"/>
      <c r="AV1118" s="133"/>
      <c r="AW1118" s="133"/>
      <c r="AX1118" s="134"/>
      <c r="AY1118" s="134"/>
      <c r="AZ1118" s="134"/>
      <c r="BA1118" s="134"/>
      <c r="BB1118" s="134"/>
      <c r="BC1118" s="134"/>
      <c r="BD1118" s="129"/>
      <c r="BE1118" s="143"/>
    </row>
    <row r="1119" ht="15.75" customHeight="1">
      <c r="A1119" s="130"/>
      <c r="B1119" s="129"/>
      <c r="C1119" s="129"/>
      <c r="D1119" s="129"/>
      <c r="E1119" s="129"/>
      <c r="F1119" s="129"/>
      <c r="G1119" s="129"/>
      <c r="H1119" s="129"/>
      <c r="I1119" s="130"/>
      <c r="J1119" s="135"/>
      <c r="K1119" s="130"/>
      <c r="L1119" s="130"/>
      <c r="M1119" s="136"/>
      <c r="N1119" s="130"/>
      <c r="O1119" s="130"/>
      <c r="P1119" s="130"/>
      <c r="Q1119" s="137"/>
      <c r="R1119" s="138"/>
      <c r="S1119" s="129"/>
      <c r="T1119" s="139"/>
      <c r="U1119" s="139"/>
      <c r="V1119" s="140"/>
      <c r="W1119" s="130"/>
      <c r="X1119" s="130"/>
      <c r="Y1119" s="141"/>
      <c r="Z1119" s="130"/>
      <c r="AA1119" s="130"/>
      <c r="AB1119" s="130"/>
      <c r="AC1119" s="142"/>
      <c r="AD1119" s="130"/>
      <c r="AE1119" s="130"/>
      <c r="AF1119" s="130"/>
      <c r="AG1119" s="129"/>
      <c r="AH1119" s="129"/>
      <c r="AI1119" s="129"/>
      <c r="AJ1119" s="129"/>
      <c r="AK1119" s="130"/>
      <c r="AL1119" s="131"/>
      <c r="AM1119" s="131"/>
      <c r="AN1119" s="131"/>
      <c r="AO1119" s="131"/>
      <c r="AP1119" s="132"/>
      <c r="AQ1119" s="132"/>
      <c r="AR1119" s="132"/>
      <c r="AS1119" s="132"/>
      <c r="AT1119" s="133"/>
      <c r="AU1119" s="133"/>
      <c r="AV1119" s="133"/>
      <c r="AW1119" s="133"/>
      <c r="AX1119" s="134"/>
      <c r="AY1119" s="134"/>
      <c r="AZ1119" s="134"/>
      <c r="BA1119" s="134"/>
      <c r="BB1119" s="134"/>
      <c r="BC1119" s="134"/>
      <c r="BD1119" s="129"/>
      <c r="BE1119" s="143"/>
    </row>
    <row r="1120" ht="15.75" customHeight="1">
      <c r="A1120" s="130"/>
      <c r="B1120" s="129"/>
      <c r="C1120" s="129"/>
      <c r="D1120" s="129"/>
      <c r="E1120" s="129"/>
      <c r="F1120" s="129"/>
      <c r="G1120" s="129"/>
      <c r="H1120" s="129"/>
      <c r="I1120" s="130"/>
      <c r="J1120" s="135"/>
      <c r="K1120" s="130"/>
      <c r="L1120" s="130"/>
      <c r="M1120" s="136"/>
      <c r="N1120" s="130"/>
      <c r="O1120" s="130"/>
      <c r="P1120" s="130"/>
      <c r="Q1120" s="137"/>
      <c r="R1120" s="138"/>
      <c r="S1120" s="129"/>
      <c r="T1120" s="139"/>
      <c r="U1120" s="139"/>
      <c r="V1120" s="140"/>
      <c r="W1120" s="130"/>
      <c r="X1120" s="130"/>
      <c r="Y1120" s="141"/>
      <c r="Z1120" s="130"/>
      <c r="AA1120" s="130"/>
      <c r="AB1120" s="130"/>
      <c r="AC1120" s="142"/>
      <c r="AD1120" s="130"/>
      <c r="AE1120" s="130"/>
      <c r="AF1120" s="130"/>
      <c r="AG1120" s="129"/>
      <c r="AH1120" s="129"/>
      <c r="AI1120" s="129"/>
      <c r="AJ1120" s="129"/>
      <c r="AK1120" s="130"/>
      <c r="AL1120" s="131"/>
      <c r="AM1120" s="131"/>
      <c r="AN1120" s="131"/>
      <c r="AO1120" s="131"/>
      <c r="AP1120" s="132"/>
      <c r="AQ1120" s="132"/>
      <c r="AR1120" s="132"/>
      <c r="AS1120" s="132"/>
      <c r="AT1120" s="133"/>
      <c r="AU1120" s="133"/>
      <c r="AV1120" s="133"/>
      <c r="AW1120" s="133"/>
      <c r="AX1120" s="134"/>
      <c r="AY1120" s="134"/>
      <c r="AZ1120" s="134"/>
      <c r="BA1120" s="134"/>
      <c r="BB1120" s="134"/>
      <c r="BC1120" s="134"/>
      <c r="BD1120" s="129"/>
      <c r="BE1120" s="143"/>
    </row>
    <row r="1121" ht="15.75" customHeight="1">
      <c r="A1121" s="130"/>
      <c r="B1121" s="129"/>
      <c r="C1121" s="129"/>
      <c r="D1121" s="129"/>
      <c r="E1121" s="129"/>
      <c r="F1121" s="129"/>
      <c r="G1121" s="129"/>
      <c r="H1121" s="129"/>
      <c r="I1121" s="130"/>
      <c r="J1121" s="135"/>
      <c r="K1121" s="130"/>
      <c r="L1121" s="130"/>
      <c r="M1121" s="136"/>
      <c r="N1121" s="130"/>
      <c r="O1121" s="130"/>
      <c r="P1121" s="130"/>
      <c r="Q1121" s="137"/>
      <c r="R1121" s="138"/>
      <c r="S1121" s="129"/>
      <c r="T1121" s="139"/>
      <c r="U1121" s="139"/>
      <c r="V1121" s="140"/>
      <c r="W1121" s="130"/>
      <c r="X1121" s="130"/>
      <c r="Y1121" s="141"/>
      <c r="Z1121" s="130"/>
      <c r="AA1121" s="130"/>
      <c r="AB1121" s="130"/>
      <c r="AC1121" s="142"/>
      <c r="AD1121" s="130"/>
      <c r="AE1121" s="130"/>
      <c r="AF1121" s="130"/>
      <c r="AG1121" s="129"/>
      <c r="AH1121" s="129"/>
      <c r="AI1121" s="129"/>
      <c r="AJ1121" s="129"/>
      <c r="AK1121" s="130"/>
      <c r="AL1121" s="131"/>
      <c r="AM1121" s="131"/>
      <c r="AN1121" s="131"/>
      <c r="AO1121" s="131"/>
      <c r="AP1121" s="132"/>
      <c r="AQ1121" s="132"/>
      <c r="AR1121" s="132"/>
      <c r="AS1121" s="132"/>
      <c r="AT1121" s="133"/>
      <c r="AU1121" s="133"/>
      <c r="AV1121" s="133"/>
      <c r="AW1121" s="133"/>
      <c r="AX1121" s="134"/>
      <c r="AY1121" s="134"/>
      <c r="AZ1121" s="134"/>
      <c r="BA1121" s="134"/>
      <c r="BB1121" s="134"/>
      <c r="BC1121" s="134"/>
      <c r="BD1121" s="129"/>
      <c r="BE1121" s="143"/>
    </row>
    <row r="1122" ht="15.75" customHeight="1">
      <c r="A1122" s="130"/>
      <c r="B1122" s="129"/>
      <c r="C1122" s="129"/>
      <c r="D1122" s="129"/>
      <c r="E1122" s="129"/>
      <c r="F1122" s="129"/>
      <c r="G1122" s="129"/>
      <c r="H1122" s="129"/>
      <c r="I1122" s="130"/>
      <c r="J1122" s="135"/>
      <c r="K1122" s="130"/>
      <c r="L1122" s="130"/>
      <c r="M1122" s="136"/>
      <c r="N1122" s="130"/>
      <c r="O1122" s="130"/>
      <c r="P1122" s="130"/>
      <c r="Q1122" s="137"/>
      <c r="R1122" s="138"/>
      <c r="S1122" s="129"/>
      <c r="T1122" s="139"/>
      <c r="U1122" s="139"/>
      <c r="V1122" s="140"/>
      <c r="W1122" s="130"/>
      <c r="X1122" s="130"/>
      <c r="Y1122" s="141"/>
      <c r="Z1122" s="130"/>
      <c r="AA1122" s="130"/>
      <c r="AB1122" s="130"/>
      <c r="AC1122" s="142"/>
      <c r="AD1122" s="130"/>
      <c r="AE1122" s="130"/>
      <c r="AF1122" s="130"/>
      <c r="AG1122" s="129"/>
      <c r="AH1122" s="129"/>
      <c r="AI1122" s="129"/>
      <c r="AJ1122" s="129"/>
      <c r="AK1122" s="130"/>
      <c r="AL1122" s="131"/>
      <c r="AM1122" s="131"/>
      <c r="AN1122" s="131"/>
      <c r="AO1122" s="131"/>
      <c r="AP1122" s="132"/>
      <c r="AQ1122" s="132"/>
      <c r="AR1122" s="132"/>
      <c r="AS1122" s="132"/>
      <c r="AT1122" s="133"/>
      <c r="AU1122" s="133"/>
      <c r="AV1122" s="133"/>
      <c r="AW1122" s="133"/>
      <c r="AX1122" s="134"/>
      <c r="AY1122" s="134"/>
      <c r="AZ1122" s="134"/>
      <c r="BA1122" s="134"/>
      <c r="BB1122" s="134"/>
      <c r="BC1122" s="134"/>
      <c r="BD1122" s="129"/>
      <c r="BE1122" s="143"/>
    </row>
    <row r="1123" ht="15.75" customHeight="1">
      <c r="A1123" s="130"/>
      <c r="B1123" s="129"/>
      <c r="C1123" s="129"/>
      <c r="D1123" s="129"/>
      <c r="E1123" s="129"/>
      <c r="F1123" s="129"/>
      <c r="G1123" s="129"/>
      <c r="H1123" s="129"/>
      <c r="I1123" s="130"/>
      <c r="J1123" s="135"/>
      <c r="K1123" s="130"/>
      <c r="L1123" s="130"/>
      <c r="M1123" s="136"/>
      <c r="N1123" s="130"/>
      <c r="O1123" s="130"/>
      <c r="P1123" s="130"/>
      <c r="Q1123" s="137"/>
      <c r="R1123" s="138"/>
      <c r="S1123" s="129"/>
      <c r="T1123" s="139"/>
      <c r="U1123" s="139"/>
      <c r="V1123" s="140"/>
      <c r="W1123" s="130"/>
      <c r="X1123" s="130"/>
      <c r="Y1123" s="141"/>
      <c r="Z1123" s="130"/>
      <c r="AA1123" s="130"/>
      <c r="AB1123" s="130"/>
      <c r="AC1123" s="142"/>
      <c r="AD1123" s="130"/>
      <c r="AE1123" s="130"/>
      <c r="AF1123" s="130"/>
      <c r="AG1123" s="129"/>
      <c r="AH1123" s="129"/>
      <c r="AI1123" s="129"/>
      <c r="AJ1123" s="129"/>
      <c r="AK1123" s="130"/>
      <c r="AL1123" s="131"/>
      <c r="AM1123" s="131"/>
      <c r="AN1123" s="131"/>
      <c r="AO1123" s="131"/>
      <c r="AP1123" s="132"/>
      <c r="AQ1123" s="132"/>
      <c r="AR1123" s="132"/>
      <c r="AS1123" s="132"/>
      <c r="AT1123" s="133"/>
      <c r="AU1123" s="133"/>
      <c r="AV1123" s="133"/>
      <c r="AW1123" s="133"/>
      <c r="AX1123" s="134"/>
      <c r="AY1123" s="134"/>
      <c r="AZ1123" s="134"/>
      <c r="BA1123" s="134"/>
      <c r="BB1123" s="134"/>
      <c r="BC1123" s="134"/>
      <c r="BD1123" s="129"/>
      <c r="BE1123" s="143"/>
    </row>
    <row r="1124" ht="15.75" customHeight="1">
      <c r="A1124" s="130"/>
      <c r="B1124" s="129"/>
      <c r="C1124" s="129"/>
      <c r="D1124" s="129"/>
      <c r="E1124" s="129"/>
      <c r="F1124" s="129"/>
      <c r="G1124" s="129"/>
      <c r="H1124" s="129"/>
      <c r="I1124" s="130"/>
      <c r="J1124" s="135"/>
      <c r="K1124" s="130"/>
      <c r="L1124" s="130"/>
      <c r="M1124" s="136"/>
      <c r="N1124" s="130"/>
      <c r="O1124" s="130"/>
      <c r="P1124" s="130"/>
      <c r="Q1124" s="137"/>
      <c r="R1124" s="138"/>
      <c r="S1124" s="129"/>
      <c r="T1124" s="139"/>
      <c r="U1124" s="139"/>
      <c r="V1124" s="140"/>
      <c r="W1124" s="130"/>
      <c r="X1124" s="130"/>
      <c r="Y1124" s="141"/>
      <c r="Z1124" s="130"/>
      <c r="AA1124" s="130"/>
      <c r="AB1124" s="130"/>
      <c r="AC1124" s="142"/>
      <c r="AD1124" s="130"/>
      <c r="AE1124" s="130"/>
      <c r="AF1124" s="130"/>
      <c r="AG1124" s="129"/>
      <c r="AH1124" s="129"/>
      <c r="AI1124" s="129"/>
      <c r="AJ1124" s="129"/>
      <c r="AK1124" s="130"/>
      <c r="AL1124" s="131"/>
      <c r="AM1124" s="131"/>
      <c r="AN1124" s="131"/>
      <c r="AO1124" s="131"/>
      <c r="AP1124" s="132"/>
      <c r="AQ1124" s="132"/>
      <c r="AR1124" s="132"/>
      <c r="AS1124" s="132"/>
      <c r="AT1124" s="133"/>
      <c r="AU1124" s="133"/>
      <c r="AV1124" s="133"/>
      <c r="AW1124" s="133"/>
      <c r="AX1124" s="134"/>
      <c r="AY1124" s="134"/>
      <c r="AZ1124" s="134"/>
      <c r="BA1124" s="134"/>
      <c r="BB1124" s="134"/>
      <c r="BC1124" s="134"/>
      <c r="BD1124" s="129"/>
      <c r="BE1124" s="143"/>
    </row>
    <row r="1125" ht="15.75" customHeight="1">
      <c r="A1125" s="130"/>
      <c r="B1125" s="129"/>
      <c r="C1125" s="129"/>
      <c r="D1125" s="129"/>
      <c r="E1125" s="129"/>
      <c r="F1125" s="129"/>
      <c r="G1125" s="129"/>
      <c r="H1125" s="129"/>
      <c r="I1125" s="130"/>
      <c r="J1125" s="135"/>
      <c r="K1125" s="130"/>
      <c r="L1125" s="130"/>
      <c r="M1125" s="136"/>
      <c r="N1125" s="130"/>
      <c r="O1125" s="130"/>
      <c r="P1125" s="130"/>
      <c r="Q1125" s="137"/>
      <c r="R1125" s="138"/>
      <c r="S1125" s="129"/>
      <c r="T1125" s="139"/>
      <c r="U1125" s="139"/>
      <c r="V1125" s="140"/>
      <c r="W1125" s="130"/>
      <c r="X1125" s="130"/>
      <c r="Y1125" s="141"/>
      <c r="Z1125" s="130"/>
      <c r="AA1125" s="130"/>
      <c r="AB1125" s="130"/>
      <c r="AC1125" s="142"/>
      <c r="AD1125" s="130"/>
      <c r="AE1125" s="130"/>
      <c r="AF1125" s="130"/>
      <c r="AG1125" s="129"/>
      <c r="AH1125" s="129"/>
      <c r="AI1125" s="129"/>
      <c r="AJ1125" s="129"/>
      <c r="AK1125" s="130"/>
      <c r="AL1125" s="131"/>
      <c r="AM1125" s="131"/>
      <c r="AN1125" s="131"/>
      <c r="AO1125" s="131"/>
      <c r="AP1125" s="132"/>
      <c r="AQ1125" s="132"/>
      <c r="AR1125" s="132"/>
      <c r="AS1125" s="132"/>
      <c r="AT1125" s="133"/>
      <c r="AU1125" s="133"/>
      <c r="AV1125" s="133"/>
      <c r="AW1125" s="133"/>
      <c r="AX1125" s="134"/>
      <c r="AY1125" s="134"/>
      <c r="AZ1125" s="134"/>
      <c r="BA1125" s="134"/>
      <c r="BB1125" s="134"/>
      <c r="BC1125" s="134"/>
      <c r="BD1125" s="129"/>
      <c r="BE1125" s="143"/>
    </row>
    <row r="1126" ht="15.75" customHeight="1">
      <c r="A1126" s="130"/>
      <c r="B1126" s="129"/>
      <c r="C1126" s="129"/>
      <c r="D1126" s="129"/>
      <c r="E1126" s="129"/>
      <c r="F1126" s="129"/>
      <c r="G1126" s="129"/>
      <c r="H1126" s="129"/>
      <c r="I1126" s="130"/>
      <c r="J1126" s="135"/>
      <c r="K1126" s="130"/>
      <c r="L1126" s="130"/>
      <c r="M1126" s="136"/>
      <c r="N1126" s="130"/>
      <c r="O1126" s="130"/>
      <c r="P1126" s="130"/>
      <c r="Q1126" s="137"/>
      <c r="R1126" s="138"/>
      <c r="S1126" s="129"/>
      <c r="T1126" s="139"/>
      <c r="U1126" s="139"/>
      <c r="V1126" s="140"/>
      <c r="W1126" s="130"/>
      <c r="X1126" s="130"/>
      <c r="Y1126" s="141"/>
      <c r="Z1126" s="130"/>
      <c r="AA1126" s="130"/>
      <c r="AB1126" s="130"/>
      <c r="AC1126" s="142"/>
      <c r="AD1126" s="130"/>
      <c r="AE1126" s="130"/>
      <c r="AF1126" s="130"/>
      <c r="AG1126" s="129"/>
      <c r="AH1126" s="129"/>
      <c r="AI1126" s="129"/>
      <c r="AJ1126" s="129"/>
      <c r="AK1126" s="130"/>
      <c r="AL1126" s="131"/>
      <c r="AM1126" s="131"/>
      <c r="AN1126" s="131"/>
      <c r="AO1126" s="131"/>
      <c r="AP1126" s="132"/>
      <c r="AQ1126" s="132"/>
      <c r="AR1126" s="132"/>
      <c r="AS1126" s="132"/>
      <c r="AT1126" s="133"/>
      <c r="AU1126" s="133"/>
      <c r="AV1126" s="133"/>
      <c r="AW1126" s="133"/>
      <c r="AX1126" s="134"/>
      <c r="AY1126" s="134"/>
      <c r="AZ1126" s="134"/>
      <c r="BA1126" s="134"/>
      <c r="BB1126" s="134"/>
      <c r="BC1126" s="134"/>
      <c r="BD1126" s="129"/>
      <c r="BE1126" s="143"/>
    </row>
    <row r="1127" ht="15.75" customHeight="1">
      <c r="A1127" s="130"/>
      <c r="B1127" s="129"/>
      <c r="C1127" s="129"/>
      <c r="D1127" s="129"/>
      <c r="E1127" s="129"/>
      <c r="F1127" s="129"/>
      <c r="G1127" s="129"/>
      <c r="H1127" s="129"/>
      <c r="I1127" s="130"/>
      <c r="J1127" s="135"/>
      <c r="K1127" s="130"/>
      <c r="L1127" s="130"/>
      <c r="M1127" s="136"/>
      <c r="N1127" s="130"/>
      <c r="O1127" s="130"/>
      <c r="P1127" s="130"/>
      <c r="Q1127" s="137"/>
      <c r="R1127" s="138"/>
      <c r="S1127" s="129"/>
      <c r="T1127" s="139"/>
      <c r="U1127" s="139"/>
      <c r="V1127" s="140"/>
      <c r="W1127" s="130"/>
      <c r="X1127" s="130"/>
      <c r="Y1127" s="141"/>
      <c r="Z1127" s="130"/>
      <c r="AA1127" s="130"/>
      <c r="AB1127" s="130"/>
      <c r="AC1127" s="142"/>
      <c r="AD1127" s="130"/>
      <c r="AE1127" s="130"/>
      <c r="AF1127" s="130"/>
      <c r="AG1127" s="129"/>
      <c r="AH1127" s="129"/>
      <c r="AI1127" s="129"/>
      <c r="AJ1127" s="129"/>
      <c r="AK1127" s="130"/>
      <c r="AL1127" s="131"/>
      <c r="AM1127" s="131"/>
      <c r="AN1127" s="131"/>
      <c r="AO1127" s="131"/>
      <c r="AP1127" s="132"/>
      <c r="AQ1127" s="132"/>
      <c r="AR1127" s="132"/>
      <c r="AS1127" s="132"/>
      <c r="AT1127" s="133"/>
      <c r="AU1127" s="133"/>
      <c r="AV1127" s="133"/>
      <c r="AW1127" s="133"/>
      <c r="AX1127" s="134"/>
      <c r="AY1127" s="134"/>
      <c r="AZ1127" s="134"/>
      <c r="BA1127" s="134"/>
      <c r="BB1127" s="134"/>
      <c r="BC1127" s="134"/>
      <c r="BD1127" s="129"/>
      <c r="BE1127" s="143"/>
    </row>
    <row r="1128" ht="15.75" customHeight="1">
      <c r="A1128" s="130"/>
      <c r="B1128" s="129"/>
      <c r="C1128" s="129"/>
      <c r="D1128" s="129"/>
      <c r="E1128" s="129"/>
      <c r="F1128" s="129"/>
      <c r="G1128" s="129"/>
      <c r="H1128" s="129"/>
      <c r="I1128" s="130"/>
      <c r="J1128" s="135"/>
      <c r="K1128" s="130"/>
      <c r="L1128" s="130"/>
      <c r="M1128" s="136"/>
      <c r="N1128" s="130"/>
      <c r="O1128" s="130"/>
      <c r="P1128" s="130"/>
      <c r="Q1128" s="137"/>
      <c r="R1128" s="138"/>
      <c r="S1128" s="129"/>
      <c r="T1128" s="139"/>
      <c r="U1128" s="139"/>
      <c r="V1128" s="140"/>
      <c r="W1128" s="130"/>
      <c r="X1128" s="130"/>
      <c r="Y1128" s="141"/>
      <c r="Z1128" s="130"/>
      <c r="AA1128" s="130"/>
      <c r="AB1128" s="130"/>
      <c r="AC1128" s="142"/>
      <c r="AD1128" s="130"/>
      <c r="AE1128" s="130"/>
      <c r="AF1128" s="130"/>
      <c r="AG1128" s="129"/>
      <c r="AH1128" s="129"/>
      <c r="AI1128" s="129"/>
      <c r="AJ1128" s="129"/>
      <c r="AK1128" s="130"/>
      <c r="AL1128" s="131"/>
      <c r="AM1128" s="131"/>
      <c r="AN1128" s="131"/>
      <c r="AO1128" s="131"/>
      <c r="AP1128" s="132"/>
      <c r="AQ1128" s="132"/>
      <c r="AR1128" s="132"/>
      <c r="AS1128" s="132"/>
      <c r="AT1128" s="133"/>
      <c r="AU1128" s="133"/>
      <c r="AV1128" s="133"/>
      <c r="AW1128" s="133"/>
      <c r="AX1128" s="134"/>
      <c r="AY1128" s="134"/>
      <c r="AZ1128" s="134"/>
      <c r="BA1128" s="134"/>
      <c r="BB1128" s="134"/>
      <c r="BC1128" s="134"/>
      <c r="BD1128" s="129"/>
      <c r="BE1128" s="143"/>
    </row>
    <row r="1129" ht="15.75" customHeight="1">
      <c r="A1129" s="130"/>
      <c r="B1129" s="129"/>
      <c r="C1129" s="129"/>
      <c r="D1129" s="129"/>
      <c r="E1129" s="129"/>
      <c r="F1129" s="129"/>
      <c r="G1129" s="129"/>
      <c r="H1129" s="129"/>
      <c r="I1129" s="130"/>
      <c r="J1129" s="135"/>
      <c r="K1129" s="130"/>
      <c r="L1129" s="130"/>
      <c r="M1129" s="136"/>
      <c r="N1129" s="130"/>
      <c r="O1129" s="130"/>
      <c r="P1129" s="130"/>
      <c r="Q1129" s="137"/>
      <c r="R1129" s="138"/>
      <c r="S1129" s="129"/>
      <c r="T1129" s="139"/>
      <c r="U1129" s="139"/>
      <c r="V1129" s="140"/>
      <c r="W1129" s="130"/>
      <c r="X1129" s="130"/>
      <c r="Y1129" s="141"/>
      <c r="Z1129" s="130"/>
      <c r="AA1129" s="130"/>
      <c r="AB1129" s="130"/>
      <c r="AC1129" s="142"/>
      <c r="AD1129" s="130"/>
      <c r="AE1129" s="130"/>
      <c r="AF1129" s="130"/>
      <c r="AG1129" s="129"/>
      <c r="AH1129" s="129"/>
      <c r="AI1129" s="129"/>
      <c r="AJ1129" s="129"/>
      <c r="AK1129" s="130"/>
      <c r="AL1129" s="131"/>
      <c r="AM1129" s="131"/>
      <c r="AN1129" s="131"/>
      <c r="AO1129" s="131"/>
      <c r="AP1129" s="132"/>
      <c r="AQ1129" s="132"/>
      <c r="AR1129" s="132"/>
      <c r="AS1129" s="132"/>
      <c r="AT1129" s="133"/>
      <c r="AU1129" s="133"/>
      <c r="AV1129" s="133"/>
      <c r="AW1129" s="133"/>
      <c r="AX1129" s="134"/>
      <c r="AY1129" s="134"/>
      <c r="AZ1129" s="134"/>
      <c r="BA1129" s="134"/>
      <c r="BB1129" s="134"/>
      <c r="BC1129" s="134"/>
      <c r="BD1129" s="129"/>
      <c r="BE1129" s="143"/>
    </row>
    <row r="1130" ht="15.75" customHeight="1">
      <c r="A1130" s="130"/>
      <c r="B1130" s="129"/>
      <c r="C1130" s="129"/>
      <c r="D1130" s="129"/>
      <c r="E1130" s="129"/>
      <c r="F1130" s="129"/>
      <c r="G1130" s="129"/>
      <c r="H1130" s="129"/>
      <c r="I1130" s="130"/>
      <c r="J1130" s="135"/>
      <c r="K1130" s="130"/>
      <c r="L1130" s="130"/>
      <c r="M1130" s="136"/>
      <c r="N1130" s="130"/>
      <c r="O1130" s="130"/>
      <c r="P1130" s="130"/>
      <c r="Q1130" s="137"/>
      <c r="R1130" s="138"/>
      <c r="S1130" s="129"/>
      <c r="T1130" s="139"/>
      <c r="U1130" s="139"/>
      <c r="V1130" s="140"/>
      <c r="W1130" s="130"/>
      <c r="X1130" s="130"/>
      <c r="Y1130" s="141"/>
      <c r="Z1130" s="130"/>
      <c r="AA1130" s="130"/>
      <c r="AB1130" s="130"/>
      <c r="AC1130" s="142"/>
      <c r="AD1130" s="130"/>
      <c r="AE1130" s="130"/>
      <c r="AF1130" s="130"/>
      <c r="AG1130" s="129"/>
      <c r="AH1130" s="129"/>
      <c r="AI1130" s="129"/>
      <c r="AJ1130" s="129"/>
      <c r="AK1130" s="130"/>
      <c r="AL1130" s="131"/>
      <c r="AM1130" s="131"/>
      <c r="AN1130" s="131"/>
      <c r="AO1130" s="131"/>
      <c r="AP1130" s="132"/>
      <c r="AQ1130" s="132"/>
      <c r="AR1130" s="132"/>
      <c r="AS1130" s="132"/>
      <c r="AT1130" s="133"/>
      <c r="AU1130" s="133"/>
      <c r="AV1130" s="133"/>
      <c r="AW1130" s="133"/>
      <c r="AX1130" s="134"/>
      <c r="AY1130" s="134"/>
      <c r="AZ1130" s="134"/>
      <c r="BA1130" s="134"/>
      <c r="BB1130" s="134"/>
      <c r="BC1130" s="134"/>
      <c r="BD1130" s="129"/>
      <c r="BE1130" s="143"/>
    </row>
    <row r="1131" ht="15.75" customHeight="1">
      <c r="A1131" s="130"/>
      <c r="B1131" s="129"/>
      <c r="C1131" s="129"/>
      <c r="D1131" s="129"/>
      <c r="E1131" s="129"/>
      <c r="F1131" s="129"/>
      <c r="G1131" s="129"/>
      <c r="H1131" s="129"/>
      <c r="I1131" s="130"/>
      <c r="J1131" s="135"/>
      <c r="K1131" s="130"/>
      <c r="L1131" s="130"/>
      <c r="M1131" s="136"/>
      <c r="N1131" s="130"/>
      <c r="O1131" s="130"/>
      <c r="P1131" s="130"/>
      <c r="Q1131" s="137"/>
      <c r="R1131" s="138"/>
      <c r="S1131" s="129"/>
      <c r="T1131" s="139"/>
      <c r="U1131" s="139"/>
      <c r="V1131" s="140"/>
      <c r="W1131" s="130"/>
      <c r="X1131" s="130"/>
      <c r="Y1131" s="141"/>
      <c r="Z1131" s="130"/>
      <c r="AA1131" s="130"/>
      <c r="AB1131" s="130"/>
      <c r="AC1131" s="142"/>
      <c r="AD1131" s="130"/>
      <c r="AE1131" s="130"/>
      <c r="AF1131" s="130"/>
      <c r="AG1131" s="129"/>
      <c r="AH1131" s="129"/>
      <c r="AI1131" s="129"/>
      <c r="AJ1131" s="129"/>
      <c r="AK1131" s="130"/>
      <c r="AL1131" s="131"/>
      <c r="AM1131" s="131"/>
      <c r="AN1131" s="131"/>
      <c r="AO1131" s="131"/>
      <c r="AP1131" s="132"/>
      <c r="AQ1131" s="132"/>
      <c r="AR1131" s="132"/>
      <c r="AS1131" s="132"/>
      <c r="AT1131" s="133"/>
      <c r="AU1131" s="133"/>
      <c r="AV1131" s="133"/>
      <c r="AW1131" s="133"/>
      <c r="AX1131" s="134"/>
      <c r="AY1131" s="134"/>
      <c r="AZ1131" s="134"/>
      <c r="BA1131" s="134"/>
      <c r="BB1131" s="134"/>
      <c r="BC1131" s="134"/>
      <c r="BD1131" s="129"/>
      <c r="BE1131" s="143"/>
    </row>
    <row r="1132" ht="15.75" customHeight="1">
      <c r="A1132" s="130"/>
      <c r="B1132" s="129"/>
      <c r="C1132" s="129"/>
      <c r="D1132" s="129"/>
      <c r="E1132" s="129"/>
      <c r="F1132" s="129"/>
      <c r="G1132" s="129"/>
      <c r="H1132" s="129"/>
      <c r="I1132" s="130"/>
      <c r="J1132" s="135"/>
      <c r="K1132" s="130"/>
      <c r="L1132" s="130"/>
      <c r="M1132" s="136"/>
      <c r="N1132" s="130"/>
      <c r="O1132" s="130"/>
      <c r="P1132" s="130"/>
      <c r="Q1132" s="137"/>
      <c r="R1132" s="138"/>
      <c r="S1132" s="129"/>
      <c r="T1132" s="139"/>
      <c r="U1132" s="139"/>
      <c r="V1132" s="140"/>
      <c r="W1132" s="130"/>
      <c r="X1132" s="130"/>
      <c r="Y1132" s="141"/>
      <c r="Z1132" s="130"/>
      <c r="AA1132" s="130"/>
      <c r="AB1132" s="130"/>
      <c r="AC1132" s="142"/>
      <c r="AD1132" s="130"/>
      <c r="AE1132" s="130"/>
      <c r="AF1132" s="130"/>
      <c r="AG1132" s="129"/>
      <c r="AH1132" s="129"/>
      <c r="AI1132" s="129"/>
      <c r="AJ1132" s="129"/>
      <c r="AK1132" s="130"/>
      <c r="AL1132" s="131"/>
      <c r="AM1132" s="131"/>
      <c r="AN1132" s="131"/>
      <c r="AO1132" s="131"/>
      <c r="AP1132" s="132"/>
      <c r="AQ1132" s="132"/>
      <c r="AR1132" s="132"/>
      <c r="AS1132" s="132"/>
      <c r="AT1132" s="133"/>
      <c r="AU1132" s="133"/>
      <c r="AV1132" s="133"/>
      <c r="AW1132" s="133"/>
      <c r="AX1132" s="134"/>
      <c r="AY1132" s="134"/>
      <c r="AZ1132" s="134"/>
      <c r="BA1132" s="134"/>
      <c r="BB1132" s="134"/>
      <c r="BC1132" s="134"/>
      <c r="BD1132" s="129"/>
      <c r="BE1132" s="143"/>
    </row>
    <row r="1133" ht="15.75" customHeight="1">
      <c r="A1133" s="130"/>
      <c r="B1133" s="129"/>
      <c r="C1133" s="129"/>
      <c r="D1133" s="129"/>
      <c r="E1133" s="129"/>
      <c r="F1133" s="129"/>
      <c r="G1133" s="129"/>
      <c r="H1133" s="129"/>
      <c r="I1133" s="130"/>
      <c r="J1133" s="135"/>
      <c r="K1133" s="130"/>
      <c r="L1133" s="130"/>
      <c r="M1133" s="136"/>
      <c r="N1133" s="130"/>
      <c r="O1133" s="130"/>
      <c r="P1133" s="130"/>
      <c r="Q1133" s="137"/>
      <c r="R1133" s="138"/>
      <c r="S1133" s="129"/>
      <c r="T1133" s="139"/>
      <c r="U1133" s="139"/>
      <c r="V1133" s="140"/>
      <c r="W1133" s="130"/>
      <c r="X1133" s="130"/>
      <c r="Y1133" s="141"/>
      <c r="Z1133" s="130"/>
      <c r="AA1133" s="130"/>
      <c r="AB1133" s="130"/>
      <c r="AC1133" s="142"/>
      <c r="AD1133" s="130"/>
      <c r="AE1133" s="130"/>
      <c r="AF1133" s="130"/>
      <c r="AG1133" s="129"/>
      <c r="AH1133" s="129"/>
      <c r="AI1133" s="129"/>
      <c r="AJ1133" s="129"/>
      <c r="AK1133" s="130"/>
      <c r="AL1133" s="131"/>
      <c r="AM1133" s="131"/>
      <c r="AN1133" s="131"/>
      <c r="AO1133" s="131"/>
      <c r="AP1133" s="132"/>
      <c r="AQ1133" s="132"/>
      <c r="AR1133" s="132"/>
      <c r="AS1133" s="132"/>
      <c r="AT1133" s="133"/>
      <c r="AU1133" s="133"/>
      <c r="AV1133" s="133"/>
      <c r="AW1133" s="133"/>
      <c r="AX1133" s="134"/>
      <c r="AY1133" s="134"/>
      <c r="AZ1133" s="134"/>
      <c r="BA1133" s="134"/>
      <c r="BB1133" s="134"/>
      <c r="BC1133" s="134"/>
      <c r="BD1133" s="129"/>
      <c r="BE1133" s="143"/>
    </row>
    <row r="1134" ht="15.75" customHeight="1">
      <c r="A1134" s="130"/>
      <c r="B1134" s="129"/>
      <c r="C1134" s="129"/>
      <c r="D1134" s="129"/>
      <c r="E1134" s="129"/>
      <c r="F1134" s="129"/>
      <c r="G1134" s="129"/>
      <c r="H1134" s="129"/>
      <c r="I1134" s="130"/>
      <c r="J1134" s="135"/>
      <c r="K1134" s="130"/>
      <c r="L1134" s="130"/>
      <c r="M1134" s="136"/>
      <c r="N1134" s="130"/>
      <c r="O1134" s="130"/>
      <c r="P1134" s="130"/>
      <c r="Q1134" s="137"/>
      <c r="R1134" s="138"/>
      <c r="S1134" s="129"/>
      <c r="T1134" s="139"/>
      <c r="U1134" s="139"/>
      <c r="V1134" s="140"/>
      <c r="W1134" s="130"/>
      <c r="X1134" s="130"/>
      <c r="Y1134" s="141"/>
      <c r="Z1134" s="130"/>
      <c r="AA1134" s="130"/>
      <c r="AB1134" s="130"/>
      <c r="AC1134" s="142"/>
      <c r="AD1134" s="130"/>
      <c r="AE1134" s="130"/>
      <c r="AF1134" s="130"/>
      <c r="AG1134" s="129"/>
      <c r="AH1134" s="129"/>
      <c r="AI1134" s="129"/>
      <c r="AJ1134" s="129"/>
      <c r="AK1134" s="130"/>
      <c r="AL1134" s="131"/>
      <c r="AM1134" s="131"/>
      <c r="AN1134" s="131"/>
      <c r="AO1134" s="131"/>
      <c r="AP1134" s="132"/>
      <c r="AQ1134" s="132"/>
      <c r="AR1134" s="132"/>
      <c r="AS1134" s="132"/>
      <c r="AT1134" s="133"/>
      <c r="AU1134" s="133"/>
      <c r="AV1134" s="133"/>
      <c r="AW1134" s="133"/>
      <c r="AX1134" s="134"/>
      <c r="AY1134" s="134"/>
      <c r="AZ1134" s="134"/>
      <c r="BA1134" s="134"/>
      <c r="BB1134" s="134"/>
      <c r="BC1134" s="134"/>
      <c r="BD1134" s="129"/>
      <c r="BE1134" s="143"/>
    </row>
    <row r="1135" ht="15.75" customHeight="1">
      <c r="A1135" s="130"/>
      <c r="B1135" s="129"/>
      <c r="C1135" s="129"/>
      <c r="D1135" s="129"/>
      <c r="E1135" s="129"/>
      <c r="F1135" s="129"/>
      <c r="G1135" s="129"/>
      <c r="H1135" s="129"/>
      <c r="I1135" s="130"/>
      <c r="J1135" s="135"/>
      <c r="K1135" s="130"/>
      <c r="L1135" s="130"/>
      <c r="M1135" s="136"/>
      <c r="N1135" s="130"/>
      <c r="O1135" s="130"/>
      <c r="P1135" s="130"/>
      <c r="Q1135" s="137"/>
      <c r="R1135" s="138"/>
      <c r="S1135" s="129"/>
      <c r="T1135" s="139"/>
      <c r="U1135" s="139"/>
      <c r="V1135" s="140"/>
      <c r="W1135" s="130"/>
      <c r="X1135" s="130"/>
      <c r="Y1135" s="141"/>
      <c r="Z1135" s="130"/>
      <c r="AA1135" s="130"/>
      <c r="AB1135" s="130"/>
      <c r="AC1135" s="142"/>
      <c r="AD1135" s="130"/>
      <c r="AE1135" s="130"/>
      <c r="AF1135" s="130"/>
      <c r="AG1135" s="129"/>
      <c r="AH1135" s="129"/>
      <c r="AI1135" s="129"/>
      <c r="AJ1135" s="129"/>
      <c r="AK1135" s="130"/>
      <c r="AL1135" s="131"/>
      <c r="AM1135" s="131"/>
      <c r="AN1135" s="131"/>
      <c r="AO1135" s="131"/>
      <c r="AP1135" s="132"/>
      <c r="AQ1135" s="132"/>
      <c r="AR1135" s="132"/>
      <c r="AS1135" s="132"/>
      <c r="AT1135" s="133"/>
      <c r="AU1135" s="133"/>
      <c r="AV1135" s="133"/>
      <c r="AW1135" s="133"/>
      <c r="AX1135" s="134"/>
      <c r="AY1135" s="134"/>
      <c r="AZ1135" s="134"/>
      <c r="BA1135" s="134"/>
      <c r="BB1135" s="134"/>
      <c r="BC1135" s="134"/>
      <c r="BD1135" s="129"/>
      <c r="BE1135" s="143"/>
    </row>
    <row r="1136" ht="15.75" customHeight="1">
      <c r="A1136" s="130"/>
      <c r="B1136" s="129"/>
      <c r="C1136" s="129"/>
      <c r="D1136" s="129"/>
      <c r="E1136" s="129"/>
      <c r="F1136" s="129"/>
      <c r="G1136" s="129"/>
      <c r="H1136" s="129"/>
      <c r="I1136" s="130"/>
      <c r="J1136" s="135"/>
      <c r="K1136" s="130"/>
      <c r="L1136" s="130"/>
      <c r="M1136" s="136"/>
      <c r="N1136" s="130"/>
      <c r="O1136" s="130"/>
      <c r="P1136" s="130"/>
      <c r="Q1136" s="137"/>
      <c r="R1136" s="138"/>
      <c r="S1136" s="129"/>
      <c r="T1136" s="139"/>
      <c r="U1136" s="139"/>
      <c r="V1136" s="140"/>
      <c r="W1136" s="130"/>
      <c r="X1136" s="130"/>
      <c r="Y1136" s="141"/>
      <c r="Z1136" s="130"/>
      <c r="AA1136" s="130"/>
      <c r="AB1136" s="130"/>
      <c r="AC1136" s="142"/>
      <c r="AD1136" s="130"/>
      <c r="AE1136" s="130"/>
      <c r="AF1136" s="130"/>
      <c r="AG1136" s="129"/>
      <c r="AH1136" s="129"/>
      <c r="AI1136" s="129"/>
      <c r="AJ1136" s="129"/>
      <c r="AK1136" s="130"/>
      <c r="AL1136" s="131"/>
      <c r="AM1136" s="131"/>
      <c r="AN1136" s="131"/>
      <c r="AO1136" s="131"/>
      <c r="AP1136" s="132"/>
      <c r="AQ1136" s="132"/>
      <c r="AR1136" s="132"/>
      <c r="AS1136" s="132"/>
      <c r="AT1136" s="133"/>
      <c r="AU1136" s="133"/>
      <c r="AV1136" s="133"/>
      <c r="AW1136" s="133"/>
      <c r="AX1136" s="134"/>
      <c r="AY1136" s="134"/>
      <c r="AZ1136" s="134"/>
      <c r="BA1136" s="134"/>
      <c r="BB1136" s="134"/>
      <c r="BC1136" s="134"/>
      <c r="BD1136" s="129"/>
      <c r="BE1136" s="143"/>
    </row>
    <row r="1137" ht="15.75" customHeight="1">
      <c r="A1137" s="130"/>
      <c r="B1137" s="129"/>
      <c r="C1137" s="129"/>
      <c r="D1137" s="129"/>
      <c r="E1137" s="129"/>
      <c r="F1137" s="129"/>
      <c r="G1137" s="129"/>
      <c r="H1137" s="129"/>
      <c r="I1137" s="130"/>
      <c r="J1137" s="135"/>
      <c r="K1137" s="130"/>
      <c r="L1137" s="130"/>
      <c r="M1137" s="136"/>
      <c r="N1137" s="130"/>
      <c r="O1137" s="130"/>
      <c r="P1137" s="130"/>
      <c r="Q1137" s="137"/>
      <c r="R1137" s="138"/>
      <c r="S1137" s="129"/>
      <c r="T1137" s="139"/>
      <c r="U1137" s="139"/>
      <c r="V1137" s="140"/>
      <c r="W1137" s="130"/>
      <c r="X1137" s="130"/>
      <c r="Y1137" s="141"/>
      <c r="Z1137" s="130"/>
      <c r="AA1137" s="130"/>
      <c r="AB1137" s="130"/>
      <c r="AC1137" s="142"/>
      <c r="AD1137" s="130"/>
      <c r="AE1137" s="130"/>
      <c r="AF1137" s="130"/>
      <c r="AG1137" s="129"/>
      <c r="AH1137" s="129"/>
      <c r="AI1137" s="129"/>
      <c r="AJ1137" s="129"/>
      <c r="AK1137" s="130"/>
      <c r="AL1137" s="131"/>
      <c r="AM1137" s="131"/>
      <c r="AN1137" s="131"/>
      <c r="AO1137" s="131"/>
      <c r="AP1137" s="132"/>
      <c r="AQ1137" s="132"/>
      <c r="AR1137" s="132"/>
      <c r="AS1137" s="132"/>
      <c r="AT1137" s="133"/>
      <c r="AU1137" s="133"/>
      <c r="AV1137" s="133"/>
      <c r="AW1137" s="133"/>
      <c r="AX1137" s="134"/>
      <c r="AY1137" s="134"/>
      <c r="AZ1137" s="134"/>
      <c r="BA1137" s="134"/>
      <c r="BB1137" s="134"/>
      <c r="BC1137" s="134"/>
      <c r="BD1137" s="129"/>
      <c r="BE1137" s="143"/>
    </row>
    <row r="1138" ht="15.75" customHeight="1">
      <c r="A1138" s="130"/>
      <c r="B1138" s="129"/>
      <c r="C1138" s="129"/>
      <c r="D1138" s="129"/>
      <c r="E1138" s="129"/>
      <c r="F1138" s="129"/>
      <c r="G1138" s="129"/>
      <c r="H1138" s="129"/>
      <c r="I1138" s="130"/>
      <c r="J1138" s="135"/>
      <c r="K1138" s="130"/>
      <c r="L1138" s="130"/>
      <c r="M1138" s="136"/>
      <c r="N1138" s="130"/>
      <c r="O1138" s="130"/>
      <c r="P1138" s="130"/>
      <c r="Q1138" s="137"/>
      <c r="R1138" s="138"/>
      <c r="S1138" s="129"/>
      <c r="T1138" s="139"/>
      <c r="U1138" s="139"/>
      <c r="V1138" s="140"/>
      <c r="W1138" s="130"/>
      <c r="X1138" s="130"/>
      <c r="Y1138" s="141"/>
      <c r="Z1138" s="130"/>
      <c r="AA1138" s="130"/>
      <c r="AB1138" s="130"/>
      <c r="AC1138" s="142"/>
      <c r="AD1138" s="130"/>
      <c r="AE1138" s="130"/>
      <c r="AF1138" s="130"/>
      <c r="AG1138" s="129"/>
      <c r="AH1138" s="129"/>
      <c r="AI1138" s="129"/>
      <c r="AJ1138" s="129"/>
      <c r="AK1138" s="130"/>
      <c r="AL1138" s="131"/>
      <c r="AM1138" s="131"/>
      <c r="AN1138" s="131"/>
      <c r="AO1138" s="131"/>
      <c r="AP1138" s="132"/>
      <c r="AQ1138" s="132"/>
      <c r="AR1138" s="132"/>
      <c r="AS1138" s="132"/>
      <c r="AT1138" s="133"/>
      <c r="AU1138" s="133"/>
      <c r="AV1138" s="133"/>
      <c r="AW1138" s="133"/>
      <c r="AX1138" s="134"/>
      <c r="AY1138" s="134"/>
      <c r="AZ1138" s="134"/>
      <c r="BA1138" s="134"/>
      <c r="BB1138" s="134"/>
      <c r="BC1138" s="134"/>
      <c r="BD1138" s="129"/>
      <c r="BE1138" s="143"/>
    </row>
    <row r="1139" ht="15.75" customHeight="1">
      <c r="A1139" s="130"/>
      <c r="B1139" s="129"/>
      <c r="C1139" s="129"/>
      <c r="D1139" s="129"/>
      <c r="E1139" s="129"/>
      <c r="F1139" s="129"/>
      <c r="G1139" s="129"/>
      <c r="H1139" s="129"/>
      <c r="I1139" s="130"/>
      <c r="J1139" s="135"/>
      <c r="K1139" s="130"/>
      <c r="L1139" s="130"/>
      <c r="M1139" s="136"/>
      <c r="N1139" s="130"/>
      <c r="O1139" s="130"/>
      <c r="P1139" s="130"/>
      <c r="Q1139" s="137"/>
      <c r="R1139" s="138"/>
      <c r="S1139" s="129"/>
      <c r="T1139" s="139"/>
      <c r="U1139" s="139"/>
      <c r="V1139" s="140"/>
      <c r="W1139" s="130"/>
      <c r="X1139" s="130"/>
      <c r="Y1139" s="141"/>
      <c r="Z1139" s="130"/>
      <c r="AA1139" s="130"/>
      <c r="AB1139" s="130"/>
      <c r="AC1139" s="142"/>
      <c r="AD1139" s="130"/>
      <c r="AE1139" s="130"/>
      <c r="AF1139" s="130"/>
      <c r="AG1139" s="129"/>
      <c r="AH1139" s="129"/>
      <c r="AI1139" s="129"/>
      <c r="AJ1139" s="129"/>
      <c r="AK1139" s="130"/>
      <c r="AL1139" s="131"/>
      <c r="AM1139" s="131"/>
      <c r="AN1139" s="131"/>
      <c r="AO1139" s="131"/>
      <c r="AP1139" s="132"/>
      <c r="AQ1139" s="132"/>
      <c r="AR1139" s="132"/>
      <c r="AS1139" s="132"/>
      <c r="AT1139" s="133"/>
      <c r="AU1139" s="133"/>
      <c r="AV1139" s="133"/>
      <c r="AW1139" s="133"/>
      <c r="AX1139" s="134"/>
      <c r="AY1139" s="134"/>
      <c r="AZ1139" s="134"/>
      <c r="BA1139" s="134"/>
      <c r="BB1139" s="134"/>
      <c r="BC1139" s="134"/>
      <c r="BD1139" s="129"/>
      <c r="BE1139" s="143"/>
    </row>
    <row r="1140" ht="15.75" customHeight="1">
      <c r="A1140" s="130"/>
      <c r="B1140" s="129"/>
      <c r="C1140" s="129"/>
      <c r="D1140" s="129"/>
      <c r="E1140" s="129"/>
      <c r="F1140" s="129"/>
      <c r="G1140" s="129"/>
      <c r="H1140" s="129"/>
      <c r="I1140" s="130"/>
      <c r="J1140" s="135"/>
      <c r="K1140" s="130"/>
      <c r="L1140" s="130"/>
      <c r="M1140" s="136"/>
      <c r="N1140" s="130"/>
      <c r="O1140" s="130"/>
      <c r="P1140" s="130"/>
      <c r="Q1140" s="137"/>
      <c r="R1140" s="138"/>
      <c r="S1140" s="129"/>
      <c r="T1140" s="139"/>
      <c r="U1140" s="139"/>
      <c r="V1140" s="140"/>
      <c r="W1140" s="130"/>
      <c r="X1140" s="130"/>
      <c r="Y1140" s="141"/>
      <c r="Z1140" s="130"/>
      <c r="AA1140" s="130"/>
      <c r="AB1140" s="130"/>
      <c r="AC1140" s="142"/>
      <c r="AD1140" s="130"/>
      <c r="AE1140" s="130"/>
      <c r="AF1140" s="130"/>
      <c r="AG1140" s="129"/>
      <c r="AH1140" s="129"/>
      <c r="AI1140" s="129"/>
      <c r="AJ1140" s="129"/>
      <c r="AK1140" s="130"/>
      <c r="AL1140" s="131"/>
      <c r="AM1140" s="131"/>
      <c r="AN1140" s="131"/>
      <c r="AO1140" s="131"/>
      <c r="AP1140" s="132"/>
      <c r="AQ1140" s="132"/>
      <c r="AR1140" s="132"/>
      <c r="AS1140" s="132"/>
      <c r="AT1140" s="133"/>
      <c r="AU1140" s="133"/>
      <c r="AV1140" s="133"/>
      <c r="AW1140" s="133"/>
      <c r="AX1140" s="134"/>
      <c r="AY1140" s="134"/>
      <c r="AZ1140" s="134"/>
      <c r="BA1140" s="134"/>
      <c r="BB1140" s="134"/>
      <c r="BC1140" s="134"/>
      <c r="BD1140" s="129"/>
      <c r="BE1140" s="143"/>
    </row>
    <row r="1141" ht="15.75" customHeight="1">
      <c r="A1141" s="130"/>
      <c r="B1141" s="129"/>
      <c r="C1141" s="129"/>
      <c r="D1141" s="129"/>
      <c r="E1141" s="129"/>
      <c r="F1141" s="129"/>
      <c r="G1141" s="129"/>
      <c r="H1141" s="129"/>
      <c r="I1141" s="130"/>
      <c r="J1141" s="135"/>
      <c r="K1141" s="130"/>
      <c r="L1141" s="130"/>
      <c r="M1141" s="136"/>
      <c r="N1141" s="130"/>
      <c r="O1141" s="130"/>
      <c r="P1141" s="130"/>
      <c r="Q1141" s="137"/>
      <c r="R1141" s="138"/>
      <c r="S1141" s="129"/>
      <c r="T1141" s="139"/>
      <c r="U1141" s="139"/>
      <c r="V1141" s="140"/>
      <c r="W1141" s="130"/>
      <c r="X1141" s="130"/>
      <c r="Y1141" s="141"/>
      <c r="Z1141" s="130"/>
      <c r="AA1141" s="130"/>
      <c r="AB1141" s="130"/>
      <c r="AC1141" s="142"/>
      <c r="AD1141" s="130"/>
      <c r="AE1141" s="130"/>
      <c r="AF1141" s="130"/>
      <c r="AG1141" s="129"/>
      <c r="AH1141" s="129"/>
      <c r="AI1141" s="129"/>
      <c r="AJ1141" s="129"/>
      <c r="AK1141" s="130"/>
      <c r="AL1141" s="131"/>
      <c r="AM1141" s="131"/>
      <c r="AN1141" s="131"/>
      <c r="AO1141" s="131"/>
      <c r="AP1141" s="132"/>
      <c r="AQ1141" s="132"/>
      <c r="AR1141" s="132"/>
      <c r="AS1141" s="132"/>
      <c r="AT1141" s="133"/>
      <c r="AU1141" s="133"/>
      <c r="AV1141" s="133"/>
      <c r="AW1141" s="133"/>
      <c r="AX1141" s="134"/>
      <c r="AY1141" s="134"/>
      <c r="AZ1141" s="134"/>
      <c r="BA1141" s="134"/>
      <c r="BB1141" s="134"/>
      <c r="BC1141" s="134"/>
      <c r="BD1141" s="129"/>
      <c r="BE1141" s="143"/>
    </row>
    <row r="1142" ht="15.75" customHeight="1">
      <c r="A1142" s="130"/>
      <c r="B1142" s="129"/>
      <c r="C1142" s="129"/>
      <c r="D1142" s="129"/>
      <c r="E1142" s="129"/>
      <c r="F1142" s="129"/>
      <c r="G1142" s="129"/>
      <c r="H1142" s="129"/>
      <c r="I1142" s="130"/>
      <c r="J1142" s="135"/>
      <c r="K1142" s="130"/>
      <c r="L1142" s="130"/>
      <c r="M1142" s="136"/>
      <c r="N1142" s="130"/>
      <c r="O1142" s="130"/>
      <c r="P1142" s="130"/>
      <c r="Q1142" s="137"/>
      <c r="R1142" s="138"/>
      <c r="S1142" s="129"/>
      <c r="T1142" s="139"/>
      <c r="U1142" s="139"/>
      <c r="V1142" s="140"/>
      <c r="W1142" s="130"/>
      <c r="X1142" s="130"/>
      <c r="Y1142" s="141"/>
      <c r="Z1142" s="130"/>
      <c r="AA1142" s="130"/>
      <c r="AB1142" s="130"/>
      <c r="AC1142" s="142"/>
      <c r="AD1142" s="130"/>
      <c r="AE1142" s="130"/>
      <c r="AF1142" s="130"/>
      <c r="AG1142" s="129"/>
      <c r="AH1142" s="129"/>
      <c r="AI1142" s="129"/>
      <c r="AJ1142" s="129"/>
      <c r="AK1142" s="130"/>
      <c r="AL1142" s="131"/>
      <c r="AM1142" s="131"/>
      <c r="AN1142" s="131"/>
      <c r="AO1142" s="131"/>
      <c r="AP1142" s="132"/>
      <c r="AQ1142" s="132"/>
      <c r="AR1142" s="132"/>
      <c r="AS1142" s="132"/>
      <c r="AT1142" s="133"/>
      <c r="AU1142" s="133"/>
      <c r="AV1142" s="133"/>
      <c r="AW1142" s="133"/>
      <c r="AX1142" s="134"/>
      <c r="AY1142" s="134"/>
      <c r="AZ1142" s="134"/>
      <c r="BA1142" s="134"/>
      <c r="BB1142" s="134"/>
      <c r="BC1142" s="134"/>
      <c r="BD1142" s="129"/>
      <c r="BE1142" s="143"/>
    </row>
    <row r="1143" ht="15.75" customHeight="1">
      <c r="A1143" s="130"/>
      <c r="B1143" s="129"/>
      <c r="C1143" s="129"/>
      <c r="D1143" s="129"/>
      <c r="E1143" s="129"/>
      <c r="F1143" s="129"/>
      <c r="G1143" s="129"/>
      <c r="H1143" s="129"/>
      <c r="I1143" s="130"/>
      <c r="J1143" s="135"/>
      <c r="K1143" s="130"/>
      <c r="L1143" s="130"/>
      <c r="M1143" s="136"/>
      <c r="N1143" s="130"/>
      <c r="O1143" s="130"/>
      <c r="P1143" s="130"/>
      <c r="Q1143" s="137"/>
      <c r="R1143" s="138"/>
      <c r="S1143" s="129"/>
      <c r="T1143" s="139"/>
      <c r="U1143" s="139"/>
      <c r="V1143" s="140"/>
      <c r="W1143" s="130"/>
      <c r="X1143" s="130"/>
      <c r="Y1143" s="141"/>
      <c r="Z1143" s="130"/>
      <c r="AA1143" s="130"/>
      <c r="AB1143" s="130"/>
      <c r="AC1143" s="142"/>
      <c r="AD1143" s="130"/>
      <c r="AE1143" s="130"/>
      <c r="AF1143" s="130"/>
      <c r="AG1143" s="129"/>
      <c r="AH1143" s="129"/>
      <c r="AI1143" s="129"/>
      <c r="AJ1143" s="129"/>
      <c r="AK1143" s="130"/>
      <c r="AL1143" s="131"/>
      <c r="AM1143" s="131"/>
      <c r="AN1143" s="131"/>
      <c r="AO1143" s="131"/>
      <c r="AP1143" s="132"/>
      <c r="AQ1143" s="132"/>
      <c r="AR1143" s="132"/>
      <c r="AS1143" s="132"/>
      <c r="AT1143" s="133"/>
      <c r="AU1143" s="133"/>
      <c r="AV1143" s="133"/>
      <c r="AW1143" s="133"/>
      <c r="AX1143" s="134"/>
      <c r="AY1143" s="134"/>
      <c r="AZ1143" s="134"/>
      <c r="BA1143" s="134"/>
      <c r="BB1143" s="134"/>
      <c r="BC1143" s="134"/>
      <c r="BD1143" s="129"/>
      <c r="BE1143" s="143"/>
    </row>
    <row r="1144" ht="15.75" customHeight="1">
      <c r="A1144" s="130"/>
      <c r="B1144" s="129"/>
      <c r="C1144" s="129"/>
      <c r="D1144" s="129"/>
      <c r="E1144" s="129"/>
      <c r="F1144" s="129"/>
      <c r="G1144" s="129"/>
      <c r="H1144" s="129"/>
      <c r="I1144" s="130"/>
      <c r="J1144" s="135"/>
      <c r="K1144" s="130"/>
      <c r="L1144" s="130"/>
      <c r="M1144" s="136"/>
      <c r="N1144" s="130"/>
      <c r="O1144" s="130"/>
      <c r="P1144" s="130"/>
      <c r="Q1144" s="137"/>
      <c r="R1144" s="138"/>
      <c r="S1144" s="129"/>
      <c r="T1144" s="139"/>
      <c r="U1144" s="139"/>
      <c r="V1144" s="140"/>
      <c r="W1144" s="130"/>
      <c r="X1144" s="130"/>
      <c r="Y1144" s="141"/>
      <c r="Z1144" s="130"/>
      <c r="AA1144" s="130"/>
      <c r="AB1144" s="130"/>
      <c r="AC1144" s="142"/>
      <c r="AD1144" s="130"/>
      <c r="AE1144" s="130"/>
      <c r="AF1144" s="130"/>
      <c r="AG1144" s="129"/>
      <c r="AH1144" s="129"/>
      <c r="AI1144" s="129"/>
      <c r="AJ1144" s="129"/>
      <c r="AK1144" s="130"/>
      <c r="AL1144" s="131"/>
      <c r="AM1144" s="131"/>
      <c r="AN1144" s="131"/>
      <c r="AO1144" s="131"/>
      <c r="AP1144" s="132"/>
      <c r="AQ1144" s="132"/>
      <c r="AR1144" s="132"/>
      <c r="AS1144" s="132"/>
      <c r="AT1144" s="133"/>
      <c r="AU1144" s="133"/>
      <c r="AV1144" s="133"/>
      <c r="AW1144" s="133"/>
      <c r="AX1144" s="134"/>
      <c r="AY1144" s="134"/>
      <c r="AZ1144" s="134"/>
      <c r="BA1144" s="134"/>
      <c r="BB1144" s="134"/>
      <c r="BC1144" s="134"/>
      <c r="BD1144" s="129"/>
      <c r="BE1144" s="143"/>
    </row>
    <row r="1145" ht="15.75" customHeight="1">
      <c r="A1145" s="130"/>
      <c r="B1145" s="129"/>
      <c r="C1145" s="129"/>
      <c r="D1145" s="129"/>
      <c r="E1145" s="129"/>
      <c r="F1145" s="129"/>
      <c r="G1145" s="129"/>
      <c r="H1145" s="129"/>
      <c r="I1145" s="130"/>
      <c r="J1145" s="135"/>
      <c r="K1145" s="130"/>
      <c r="L1145" s="130"/>
      <c r="M1145" s="136"/>
      <c r="N1145" s="130"/>
      <c r="O1145" s="130"/>
      <c r="P1145" s="130"/>
      <c r="Q1145" s="137"/>
      <c r="R1145" s="138"/>
      <c r="S1145" s="129"/>
      <c r="T1145" s="139"/>
      <c r="U1145" s="139"/>
      <c r="V1145" s="140"/>
      <c r="W1145" s="130"/>
      <c r="X1145" s="130"/>
      <c r="Y1145" s="141"/>
      <c r="Z1145" s="130"/>
      <c r="AA1145" s="130"/>
      <c r="AB1145" s="130"/>
      <c r="AC1145" s="142"/>
      <c r="AD1145" s="130"/>
      <c r="AE1145" s="130"/>
      <c r="AF1145" s="130"/>
      <c r="AG1145" s="129"/>
      <c r="AH1145" s="129"/>
      <c r="AI1145" s="129"/>
      <c r="AJ1145" s="129"/>
      <c r="AK1145" s="130"/>
      <c r="AL1145" s="131"/>
      <c r="AM1145" s="131"/>
      <c r="AN1145" s="131"/>
      <c r="AO1145" s="131"/>
      <c r="AP1145" s="132"/>
      <c r="AQ1145" s="132"/>
      <c r="AR1145" s="132"/>
      <c r="AS1145" s="132"/>
      <c r="AT1145" s="133"/>
      <c r="AU1145" s="133"/>
      <c r="AV1145" s="133"/>
      <c r="AW1145" s="133"/>
      <c r="AX1145" s="134"/>
      <c r="AY1145" s="134"/>
      <c r="AZ1145" s="134"/>
      <c r="BA1145" s="134"/>
      <c r="BB1145" s="134"/>
      <c r="BC1145" s="134"/>
      <c r="BD1145" s="129"/>
      <c r="BE1145" s="143"/>
    </row>
    <row r="1146" ht="15.75" customHeight="1">
      <c r="A1146" s="130"/>
      <c r="B1146" s="129"/>
      <c r="C1146" s="129"/>
      <c r="D1146" s="129"/>
      <c r="E1146" s="129"/>
      <c r="F1146" s="129"/>
      <c r="G1146" s="129"/>
      <c r="H1146" s="129"/>
      <c r="I1146" s="130"/>
      <c r="J1146" s="135"/>
      <c r="K1146" s="130"/>
      <c r="L1146" s="130"/>
      <c r="M1146" s="136"/>
      <c r="N1146" s="130"/>
      <c r="O1146" s="130"/>
      <c r="P1146" s="130"/>
      <c r="Q1146" s="137"/>
      <c r="R1146" s="138"/>
      <c r="S1146" s="129"/>
      <c r="T1146" s="139"/>
      <c r="U1146" s="139"/>
      <c r="V1146" s="140"/>
      <c r="W1146" s="130"/>
      <c r="X1146" s="130"/>
      <c r="Y1146" s="141"/>
      <c r="Z1146" s="130"/>
      <c r="AA1146" s="130"/>
      <c r="AB1146" s="130"/>
      <c r="AC1146" s="142"/>
      <c r="AD1146" s="130"/>
      <c r="AE1146" s="130"/>
      <c r="AF1146" s="130"/>
      <c r="AG1146" s="129"/>
      <c r="AH1146" s="129"/>
      <c r="AI1146" s="129"/>
      <c r="AJ1146" s="129"/>
      <c r="AK1146" s="130"/>
      <c r="AL1146" s="131"/>
      <c r="AM1146" s="131"/>
      <c r="AN1146" s="131"/>
      <c r="AO1146" s="131"/>
      <c r="AP1146" s="132"/>
      <c r="AQ1146" s="132"/>
      <c r="AR1146" s="132"/>
      <c r="AS1146" s="132"/>
      <c r="AT1146" s="133"/>
      <c r="AU1146" s="133"/>
      <c r="AV1146" s="133"/>
      <c r="AW1146" s="133"/>
      <c r="AX1146" s="134"/>
      <c r="AY1146" s="134"/>
      <c r="AZ1146" s="134"/>
      <c r="BA1146" s="134"/>
      <c r="BB1146" s="134"/>
      <c r="BC1146" s="134"/>
      <c r="BD1146" s="129"/>
      <c r="BE1146" s="143"/>
    </row>
    <row r="1147" ht="15.75" customHeight="1">
      <c r="A1147" s="130"/>
      <c r="B1147" s="129"/>
      <c r="C1147" s="129"/>
      <c r="D1147" s="129"/>
      <c r="E1147" s="129"/>
      <c r="F1147" s="129"/>
      <c r="G1147" s="129"/>
      <c r="H1147" s="129"/>
      <c r="I1147" s="130"/>
      <c r="J1147" s="135"/>
      <c r="K1147" s="130"/>
      <c r="L1147" s="130"/>
      <c r="M1147" s="136"/>
      <c r="N1147" s="130"/>
      <c r="O1147" s="130"/>
      <c r="P1147" s="130"/>
      <c r="Q1147" s="137"/>
      <c r="R1147" s="138"/>
      <c r="S1147" s="129"/>
      <c r="T1147" s="139"/>
      <c r="U1147" s="139"/>
      <c r="V1147" s="140"/>
      <c r="W1147" s="130"/>
      <c r="X1147" s="130"/>
      <c r="Y1147" s="141"/>
      <c r="Z1147" s="130"/>
      <c r="AA1147" s="130"/>
      <c r="AB1147" s="130"/>
      <c r="AC1147" s="142"/>
      <c r="AD1147" s="130"/>
      <c r="AE1147" s="130"/>
      <c r="AF1147" s="130"/>
      <c r="AG1147" s="129"/>
      <c r="AH1147" s="129"/>
      <c r="AI1147" s="129"/>
      <c r="AJ1147" s="129"/>
      <c r="AK1147" s="130"/>
      <c r="AL1147" s="131"/>
      <c r="AM1147" s="131"/>
      <c r="AN1147" s="131"/>
      <c r="AO1147" s="131"/>
      <c r="AP1147" s="132"/>
      <c r="AQ1147" s="132"/>
      <c r="AR1147" s="132"/>
      <c r="AS1147" s="132"/>
      <c r="AT1147" s="133"/>
      <c r="AU1147" s="133"/>
      <c r="AV1147" s="133"/>
      <c r="AW1147" s="133"/>
      <c r="AX1147" s="134"/>
      <c r="AY1147" s="134"/>
      <c r="AZ1147" s="134"/>
      <c r="BA1147" s="134"/>
      <c r="BB1147" s="134"/>
      <c r="BC1147" s="134"/>
      <c r="BD1147" s="129"/>
      <c r="BE1147" s="143"/>
    </row>
    <row r="1148" ht="15.75" customHeight="1">
      <c r="A1148" s="130"/>
      <c r="B1148" s="129"/>
      <c r="C1148" s="129"/>
      <c r="D1148" s="129"/>
      <c r="E1148" s="129"/>
      <c r="F1148" s="129"/>
      <c r="G1148" s="129"/>
      <c r="H1148" s="129"/>
      <c r="I1148" s="130"/>
      <c r="J1148" s="135"/>
      <c r="K1148" s="130"/>
      <c r="L1148" s="130"/>
      <c r="M1148" s="136"/>
      <c r="N1148" s="130"/>
      <c r="O1148" s="130"/>
      <c r="P1148" s="130"/>
      <c r="Q1148" s="137"/>
      <c r="R1148" s="138"/>
      <c r="S1148" s="129"/>
      <c r="T1148" s="139"/>
      <c r="U1148" s="139"/>
      <c r="V1148" s="140"/>
      <c r="W1148" s="130"/>
      <c r="X1148" s="130"/>
      <c r="Y1148" s="141"/>
      <c r="Z1148" s="130"/>
      <c r="AA1148" s="130"/>
      <c r="AB1148" s="130"/>
      <c r="AC1148" s="142"/>
      <c r="AD1148" s="130"/>
      <c r="AE1148" s="130"/>
      <c r="AF1148" s="130"/>
      <c r="AG1148" s="129"/>
      <c r="AH1148" s="129"/>
      <c r="AI1148" s="129"/>
      <c r="AJ1148" s="129"/>
      <c r="AK1148" s="130"/>
      <c r="AL1148" s="131"/>
      <c r="AM1148" s="131"/>
      <c r="AN1148" s="131"/>
      <c r="AO1148" s="131"/>
      <c r="AP1148" s="132"/>
      <c r="AQ1148" s="132"/>
      <c r="AR1148" s="132"/>
      <c r="AS1148" s="132"/>
      <c r="AT1148" s="133"/>
      <c r="AU1148" s="133"/>
      <c r="AV1148" s="133"/>
      <c r="AW1148" s="133"/>
      <c r="AX1148" s="134"/>
      <c r="AY1148" s="134"/>
      <c r="AZ1148" s="134"/>
      <c r="BA1148" s="134"/>
      <c r="BB1148" s="134"/>
      <c r="BC1148" s="134"/>
      <c r="BD1148" s="129"/>
      <c r="BE1148" s="143"/>
    </row>
    <row r="1149" ht="15.75" customHeight="1">
      <c r="A1149" s="130"/>
      <c r="B1149" s="129"/>
      <c r="C1149" s="129"/>
      <c r="D1149" s="129"/>
      <c r="E1149" s="129"/>
      <c r="F1149" s="129"/>
      <c r="G1149" s="129"/>
      <c r="H1149" s="129"/>
      <c r="I1149" s="130"/>
      <c r="J1149" s="135"/>
      <c r="K1149" s="130"/>
      <c r="L1149" s="130"/>
      <c r="M1149" s="136"/>
      <c r="N1149" s="130"/>
      <c r="O1149" s="130"/>
      <c r="P1149" s="130"/>
      <c r="Q1149" s="137"/>
      <c r="R1149" s="138"/>
      <c r="S1149" s="129"/>
      <c r="T1149" s="139"/>
      <c r="U1149" s="139"/>
      <c r="V1149" s="140"/>
      <c r="W1149" s="130"/>
      <c r="X1149" s="130"/>
      <c r="Y1149" s="141"/>
      <c r="Z1149" s="130"/>
      <c r="AA1149" s="130"/>
      <c r="AB1149" s="130"/>
      <c r="AC1149" s="142"/>
      <c r="AD1149" s="130"/>
      <c r="AE1149" s="130"/>
      <c r="AF1149" s="130"/>
      <c r="AG1149" s="129"/>
      <c r="AH1149" s="129"/>
      <c r="AI1149" s="129"/>
      <c r="AJ1149" s="129"/>
      <c r="AK1149" s="130"/>
      <c r="AL1149" s="131"/>
      <c r="AM1149" s="131"/>
      <c r="AN1149" s="131"/>
      <c r="AO1149" s="131"/>
      <c r="AP1149" s="132"/>
      <c r="AQ1149" s="132"/>
      <c r="AR1149" s="132"/>
      <c r="AS1149" s="132"/>
      <c r="AT1149" s="133"/>
      <c r="AU1149" s="133"/>
      <c r="AV1149" s="133"/>
      <c r="AW1149" s="133"/>
      <c r="AX1149" s="134"/>
      <c r="AY1149" s="134"/>
      <c r="AZ1149" s="134"/>
      <c r="BA1149" s="134"/>
      <c r="BB1149" s="134"/>
      <c r="BC1149" s="134"/>
      <c r="BD1149" s="129"/>
      <c r="BE1149" s="143"/>
    </row>
    <row r="1150" ht="15.75" customHeight="1">
      <c r="A1150" s="130"/>
      <c r="B1150" s="129"/>
      <c r="C1150" s="129"/>
      <c r="D1150" s="129"/>
      <c r="E1150" s="129"/>
      <c r="F1150" s="129"/>
      <c r="G1150" s="129"/>
      <c r="H1150" s="129"/>
      <c r="I1150" s="130"/>
      <c r="J1150" s="135"/>
      <c r="K1150" s="130"/>
      <c r="L1150" s="130"/>
      <c r="M1150" s="136"/>
      <c r="N1150" s="130"/>
      <c r="O1150" s="130"/>
      <c r="P1150" s="130"/>
      <c r="Q1150" s="137"/>
      <c r="R1150" s="138"/>
      <c r="S1150" s="129"/>
      <c r="T1150" s="139"/>
      <c r="U1150" s="139"/>
      <c r="V1150" s="140"/>
      <c r="W1150" s="130"/>
      <c r="X1150" s="130"/>
      <c r="Y1150" s="141"/>
      <c r="Z1150" s="130"/>
      <c r="AA1150" s="130"/>
      <c r="AB1150" s="130"/>
      <c r="AC1150" s="142"/>
      <c r="AD1150" s="130"/>
      <c r="AE1150" s="130"/>
      <c r="AF1150" s="130"/>
      <c r="AG1150" s="129"/>
      <c r="AH1150" s="129"/>
      <c r="AI1150" s="129"/>
      <c r="AJ1150" s="129"/>
      <c r="AK1150" s="130"/>
      <c r="AL1150" s="131"/>
      <c r="AM1150" s="131"/>
      <c r="AN1150" s="131"/>
      <c r="AO1150" s="131"/>
      <c r="AP1150" s="132"/>
      <c r="AQ1150" s="132"/>
      <c r="AR1150" s="132"/>
      <c r="AS1150" s="132"/>
      <c r="AT1150" s="133"/>
      <c r="AU1150" s="133"/>
      <c r="AV1150" s="133"/>
      <c r="AW1150" s="133"/>
      <c r="AX1150" s="134"/>
      <c r="AY1150" s="134"/>
      <c r="AZ1150" s="134"/>
      <c r="BA1150" s="134"/>
      <c r="BB1150" s="134"/>
      <c r="BC1150" s="134"/>
      <c r="BD1150" s="129"/>
      <c r="BE1150" s="143"/>
    </row>
    <row r="1151" ht="15.75" customHeight="1">
      <c r="A1151" s="130"/>
      <c r="B1151" s="129"/>
      <c r="C1151" s="129"/>
      <c r="D1151" s="129"/>
      <c r="E1151" s="129"/>
      <c r="F1151" s="129"/>
      <c r="G1151" s="129"/>
      <c r="H1151" s="129"/>
      <c r="I1151" s="130"/>
      <c r="J1151" s="135"/>
      <c r="K1151" s="130"/>
      <c r="L1151" s="130"/>
      <c r="M1151" s="136"/>
      <c r="N1151" s="130"/>
      <c r="O1151" s="130"/>
      <c r="P1151" s="130"/>
      <c r="Q1151" s="137"/>
      <c r="R1151" s="138"/>
      <c r="S1151" s="129"/>
      <c r="T1151" s="139"/>
      <c r="U1151" s="139"/>
      <c r="V1151" s="140"/>
      <c r="W1151" s="130"/>
      <c r="X1151" s="130"/>
      <c r="Y1151" s="141"/>
      <c r="Z1151" s="130"/>
      <c r="AA1151" s="130"/>
      <c r="AB1151" s="130"/>
      <c r="AC1151" s="142"/>
      <c r="AD1151" s="130"/>
      <c r="AE1151" s="130"/>
      <c r="AF1151" s="130"/>
      <c r="AG1151" s="129"/>
      <c r="AH1151" s="129"/>
      <c r="AI1151" s="129"/>
      <c r="AJ1151" s="129"/>
      <c r="AK1151" s="130"/>
      <c r="AL1151" s="131"/>
      <c r="AM1151" s="131"/>
      <c r="AN1151" s="131"/>
      <c r="AO1151" s="131"/>
      <c r="AP1151" s="132"/>
      <c r="AQ1151" s="132"/>
      <c r="AR1151" s="132"/>
      <c r="AS1151" s="132"/>
      <c r="AT1151" s="133"/>
      <c r="AU1151" s="133"/>
      <c r="AV1151" s="133"/>
      <c r="AW1151" s="133"/>
      <c r="AX1151" s="134"/>
      <c r="AY1151" s="134"/>
      <c r="AZ1151" s="134"/>
      <c r="BA1151" s="134"/>
      <c r="BB1151" s="134"/>
      <c r="BC1151" s="134"/>
      <c r="BD1151" s="129"/>
      <c r="BE1151" s="143"/>
    </row>
    <row r="1152" ht="15.75" customHeight="1">
      <c r="A1152" s="130"/>
      <c r="B1152" s="129"/>
      <c r="C1152" s="129"/>
      <c r="D1152" s="129"/>
      <c r="E1152" s="129"/>
      <c r="F1152" s="129"/>
      <c r="G1152" s="129"/>
      <c r="H1152" s="129"/>
      <c r="I1152" s="130"/>
      <c r="J1152" s="135"/>
      <c r="K1152" s="130"/>
      <c r="L1152" s="130"/>
      <c r="M1152" s="136"/>
      <c r="N1152" s="130"/>
      <c r="O1152" s="130"/>
      <c r="P1152" s="130"/>
      <c r="Q1152" s="137"/>
      <c r="R1152" s="138"/>
      <c r="S1152" s="129"/>
      <c r="T1152" s="139"/>
      <c r="U1152" s="139"/>
      <c r="V1152" s="140"/>
      <c r="W1152" s="130"/>
      <c r="X1152" s="130"/>
      <c r="Y1152" s="141"/>
      <c r="Z1152" s="130"/>
      <c r="AA1152" s="130"/>
      <c r="AB1152" s="130"/>
      <c r="AC1152" s="142"/>
      <c r="AD1152" s="130"/>
      <c r="AE1152" s="130"/>
      <c r="AF1152" s="130"/>
      <c r="AG1152" s="129"/>
      <c r="AH1152" s="129"/>
      <c r="AI1152" s="129"/>
      <c r="AJ1152" s="129"/>
      <c r="AK1152" s="130"/>
      <c r="AL1152" s="131"/>
      <c r="AM1152" s="131"/>
      <c r="AN1152" s="131"/>
      <c r="AO1152" s="131"/>
      <c r="AP1152" s="132"/>
      <c r="AQ1152" s="132"/>
      <c r="AR1152" s="132"/>
      <c r="AS1152" s="132"/>
      <c r="AT1152" s="133"/>
      <c r="AU1152" s="133"/>
      <c r="AV1152" s="133"/>
      <c r="AW1152" s="133"/>
      <c r="AX1152" s="134"/>
      <c r="AY1152" s="134"/>
      <c r="AZ1152" s="134"/>
      <c r="BA1152" s="134"/>
      <c r="BB1152" s="134"/>
      <c r="BC1152" s="134"/>
      <c r="BD1152" s="129"/>
      <c r="BE1152" s="143"/>
    </row>
    <row r="1153" ht="15.75" customHeight="1">
      <c r="A1153" s="130"/>
      <c r="B1153" s="129"/>
      <c r="C1153" s="129"/>
      <c r="D1153" s="129"/>
      <c r="E1153" s="129"/>
      <c r="F1153" s="129"/>
      <c r="G1153" s="129"/>
      <c r="H1153" s="129"/>
      <c r="I1153" s="130"/>
      <c r="J1153" s="135"/>
      <c r="K1153" s="130"/>
      <c r="L1153" s="130"/>
      <c r="M1153" s="136"/>
      <c r="N1153" s="130"/>
      <c r="O1153" s="130"/>
      <c r="P1153" s="130"/>
      <c r="Q1153" s="137"/>
      <c r="R1153" s="138"/>
      <c r="S1153" s="129"/>
      <c r="T1153" s="139"/>
      <c r="U1153" s="139"/>
      <c r="V1153" s="140"/>
      <c r="W1153" s="130"/>
      <c r="X1153" s="130"/>
      <c r="Y1153" s="141"/>
      <c r="Z1153" s="130"/>
      <c r="AA1153" s="130"/>
      <c r="AB1153" s="130"/>
      <c r="AC1153" s="142"/>
      <c r="AD1153" s="130"/>
      <c r="AE1153" s="130"/>
      <c r="AF1153" s="130"/>
      <c r="AG1153" s="129"/>
      <c r="AH1153" s="129"/>
      <c r="AI1153" s="129"/>
      <c r="AJ1153" s="129"/>
      <c r="AK1153" s="130"/>
      <c r="AL1153" s="131"/>
      <c r="AM1153" s="131"/>
      <c r="AN1153" s="131"/>
      <c r="AO1153" s="131"/>
      <c r="AP1153" s="132"/>
      <c r="AQ1153" s="132"/>
      <c r="AR1153" s="132"/>
      <c r="AS1153" s="132"/>
      <c r="AT1153" s="133"/>
      <c r="AU1153" s="133"/>
      <c r="AV1153" s="133"/>
      <c r="AW1153" s="133"/>
      <c r="AX1153" s="134"/>
      <c r="AY1153" s="134"/>
      <c r="AZ1153" s="134"/>
      <c r="BA1153" s="134"/>
      <c r="BB1153" s="134"/>
      <c r="BC1153" s="134"/>
      <c r="BD1153" s="129"/>
      <c r="BE1153" s="143"/>
    </row>
    <row r="1154" ht="15.75" customHeight="1">
      <c r="A1154" s="130"/>
      <c r="B1154" s="129"/>
      <c r="C1154" s="129"/>
      <c r="D1154" s="129"/>
      <c r="E1154" s="129"/>
      <c r="F1154" s="129"/>
      <c r="G1154" s="129"/>
      <c r="H1154" s="129"/>
      <c r="I1154" s="130"/>
      <c r="J1154" s="135"/>
      <c r="K1154" s="130"/>
      <c r="L1154" s="130"/>
      <c r="M1154" s="136"/>
      <c r="N1154" s="130"/>
      <c r="O1154" s="130"/>
      <c r="P1154" s="130"/>
      <c r="Q1154" s="137"/>
      <c r="R1154" s="138"/>
      <c r="S1154" s="129"/>
      <c r="T1154" s="139"/>
      <c r="U1154" s="139"/>
      <c r="V1154" s="140"/>
      <c r="W1154" s="130"/>
      <c r="X1154" s="130"/>
      <c r="Y1154" s="141"/>
      <c r="Z1154" s="130"/>
      <c r="AA1154" s="130"/>
      <c r="AB1154" s="130"/>
      <c r="AC1154" s="142"/>
      <c r="AD1154" s="130"/>
      <c r="AE1154" s="130"/>
      <c r="AF1154" s="130"/>
      <c r="AG1154" s="129"/>
      <c r="AH1154" s="129"/>
      <c r="AI1154" s="129"/>
      <c r="AJ1154" s="129"/>
      <c r="AK1154" s="130"/>
      <c r="AL1154" s="131"/>
      <c r="AM1154" s="131"/>
      <c r="AN1154" s="131"/>
      <c r="AO1154" s="131"/>
      <c r="AP1154" s="132"/>
      <c r="AQ1154" s="132"/>
      <c r="AR1154" s="132"/>
      <c r="AS1154" s="132"/>
      <c r="AT1154" s="133"/>
      <c r="AU1154" s="133"/>
      <c r="AV1154" s="133"/>
      <c r="AW1154" s="133"/>
      <c r="AX1154" s="134"/>
      <c r="AY1154" s="134"/>
      <c r="AZ1154" s="134"/>
      <c r="BA1154" s="134"/>
      <c r="BB1154" s="134"/>
      <c r="BC1154" s="134"/>
      <c r="BD1154" s="129"/>
      <c r="BE1154" s="143"/>
    </row>
    <row r="1155" ht="15.75" customHeight="1">
      <c r="A1155" s="130"/>
      <c r="B1155" s="129"/>
      <c r="C1155" s="129"/>
      <c r="D1155" s="129"/>
      <c r="E1155" s="129"/>
      <c r="F1155" s="129"/>
      <c r="G1155" s="129"/>
      <c r="H1155" s="129"/>
      <c r="I1155" s="130"/>
      <c r="J1155" s="135"/>
      <c r="K1155" s="130"/>
      <c r="L1155" s="130"/>
      <c r="M1155" s="136"/>
      <c r="N1155" s="130"/>
      <c r="O1155" s="130"/>
      <c r="P1155" s="130"/>
      <c r="Q1155" s="137"/>
      <c r="R1155" s="138"/>
      <c r="S1155" s="129"/>
      <c r="T1155" s="139"/>
      <c r="U1155" s="139"/>
      <c r="V1155" s="140"/>
      <c r="W1155" s="130"/>
      <c r="X1155" s="130"/>
      <c r="Y1155" s="141"/>
      <c r="Z1155" s="130"/>
      <c r="AA1155" s="130"/>
      <c r="AB1155" s="130"/>
      <c r="AC1155" s="142"/>
      <c r="AD1155" s="130"/>
      <c r="AE1155" s="130"/>
      <c r="AF1155" s="130"/>
      <c r="AG1155" s="129"/>
      <c r="AH1155" s="129"/>
      <c r="AI1155" s="129"/>
      <c r="AJ1155" s="129"/>
      <c r="AK1155" s="130"/>
      <c r="AL1155" s="131"/>
      <c r="AM1155" s="131"/>
      <c r="AN1155" s="131"/>
      <c r="AO1155" s="131"/>
      <c r="AP1155" s="132"/>
      <c r="AQ1155" s="132"/>
      <c r="AR1155" s="132"/>
      <c r="AS1155" s="132"/>
      <c r="AT1155" s="133"/>
      <c r="AU1155" s="133"/>
      <c r="AV1155" s="133"/>
      <c r="AW1155" s="133"/>
      <c r="AX1155" s="134"/>
      <c r="AY1155" s="134"/>
      <c r="AZ1155" s="134"/>
      <c r="BA1155" s="134"/>
      <c r="BB1155" s="134"/>
      <c r="BC1155" s="134"/>
      <c r="BD1155" s="129"/>
      <c r="BE1155" s="143"/>
    </row>
    <row r="1156" ht="15.75" customHeight="1">
      <c r="A1156" s="130"/>
      <c r="B1156" s="129"/>
      <c r="C1156" s="129"/>
      <c r="D1156" s="129"/>
      <c r="E1156" s="129"/>
      <c r="F1156" s="129"/>
      <c r="G1156" s="129"/>
      <c r="H1156" s="129"/>
      <c r="I1156" s="130"/>
      <c r="J1156" s="135"/>
      <c r="K1156" s="130"/>
      <c r="L1156" s="130"/>
      <c r="M1156" s="136"/>
      <c r="N1156" s="130"/>
      <c r="O1156" s="130"/>
      <c r="P1156" s="130"/>
      <c r="Q1156" s="137"/>
      <c r="R1156" s="138"/>
      <c r="S1156" s="129"/>
      <c r="T1156" s="139"/>
      <c r="U1156" s="139"/>
      <c r="V1156" s="140"/>
      <c r="W1156" s="130"/>
      <c r="X1156" s="130"/>
      <c r="Y1156" s="141"/>
      <c r="Z1156" s="130"/>
      <c r="AA1156" s="130"/>
      <c r="AB1156" s="130"/>
      <c r="AC1156" s="142"/>
      <c r="AD1156" s="130"/>
      <c r="AE1156" s="130"/>
      <c r="AF1156" s="130"/>
      <c r="AG1156" s="129"/>
      <c r="AH1156" s="129"/>
      <c r="AI1156" s="129"/>
      <c r="AJ1156" s="129"/>
      <c r="AK1156" s="130"/>
      <c r="AL1156" s="131"/>
      <c r="AM1156" s="131"/>
      <c r="AN1156" s="131"/>
      <c r="AO1156" s="131"/>
      <c r="AP1156" s="132"/>
      <c r="AQ1156" s="132"/>
      <c r="AR1156" s="132"/>
      <c r="AS1156" s="132"/>
      <c r="AT1156" s="133"/>
      <c r="AU1156" s="133"/>
      <c r="AV1156" s="133"/>
      <c r="AW1156" s="133"/>
      <c r="AX1156" s="134"/>
      <c r="AY1156" s="134"/>
      <c r="AZ1156" s="134"/>
      <c r="BA1156" s="134"/>
      <c r="BB1156" s="134"/>
      <c r="BC1156" s="134"/>
      <c r="BD1156" s="129"/>
      <c r="BE1156" s="143"/>
    </row>
    <row r="1157" ht="15.75" customHeight="1">
      <c r="A1157" s="130"/>
      <c r="B1157" s="129"/>
      <c r="C1157" s="129"/>
      <c r="D1157" s="129"/>
      <c r="E1157" s="129"/>
      <c r="F1157" s="129"/>
      <c r="G1157" s="129"/>
      <c r="H1157" s="129"/>
      <c r="I1157" s="130"/>
      <c r="J1157" s="135"/>
      <c r="K1157" s="130"/>
      <c r="L1157" s="130"/>
      <c r="M1157" s="136"/>
      <c r="N1157" s="130"/>
      <c r="O1157" s="130"/>
      <c r="P1157" s="130"/>
      <c r="Q1157" s="137"/>
      <c r="R1157" s="138"/>
      <c r="S1157" s="129"/>
      <c r="T1157" s="139"/>
      <c r="U1157" s="139"/>
      <c r="V1157" s="140"/>
      <c r="W1157" s="130"/>
      <c r="X1157" s="130"/>
      <c r="Y1157" s="141"/>
      <c r="Z1157" s="130"/>
      <c r="AA1157" s="130"/>
      <c r="AB1157" s="130"/>
      <c r="AC1157" s="142"/>
      <c r="AD1157" s="130"/>
      <c r="AE1157" s="130"/>
      <c r="AF1157" s="130"/>
      <c r="AG1157" s="129"/>
      <c r="AH1157" s="129"/>
      <c r="AI1157" s="129"/>
      <c r="AJ1157" s="129"/>
      <c r="AK1157" s="130"/>
      <c r="AL1157" s="131"/>
      <c r="AM1157" s="131"/>
      <c r="AN1157" s="131"/>
      <c r="AO1157" s="131"/>
      <c r="AP1157" s="132"/>
      <c r="AQ1157" s="132"/>
      <c r="AR1157" s="132"/>
      <c r="AS1157" s="132"/>
      <c r="AT1157" s="133"/>
      <c r="AU1157" s="133"/>
      <c r="AV1157" s="133"/>
      <c r="AW1157" s="133"/>
      <c r="AX1157" s="134"/>
      <c r="AY1157" s="134"/>
      <c r="AZ1157" s="134"/>
      <c r="BA1157" s="134"/>
      <c r="BB1157" s="134"/>
      <c r="BC1157" s="134"/>
      <c r="BD1157" s="129"/>
      <c r="BE1157" s="143"/>
    </row>
    <row r="1158" ht="15.75" customHeight="1">
      <c r="A1158" s="130"/>
      <c r="B1158" s="129"/>
      <c r="C1158" s="129"/>
      <c r="D1158" s="129"/>
      <c r="E1158" s="129"/>
      <c r="F1158" s="129"/>
      <c r="G1158" s="129"/>
      <c r="H1158" s="129"/>
      <c r="I1158" s="130"/>
      <c r="J1158" s="135"/>
      <c r="K1158" s="130"/>
      <c r="L1158" s="130"/>
      <c r="M1158" s="136"/>
      <c r="N1158" s="130"/>
      <c r="O1158" s="130"/>
      <c r="P1158" s="130"/>
      <c r="Q1158" s="137"/>
      <c r="R1158" s="138"/>
      <c r="S1158" s="129"/>
      <c r="T1158" s="139"/>
      <c r="U1158" s="139"/>
      <c r="V1158" s="140"/>
      <c r="W1158" s="130"/>
      <c r="X1158" s="130"/>
      <c r="Y1158" s="141"/>
      <c r="Z1158" s="130"/>
      <c r="AA1158" s="130"/>
      <c r="AB1158" s="130"/>
      <c r="AC1158" s="142"/>
      <c r="AD1158" s="130"/>
      <c r="AE1158" s="130"/>
      <c r="AF1158" s="130"/>
      <c r="AG1158" s="129"/>
      <c r="AH1158" s="129"/>
      <c r="AI1158" s="129"/>
      <c r="AJ1158" s="129"/>
      <c r="AK1158" s="130"/>
      <c r="AL1158" s="131"/>
      <c r="AM1158" s="131"/>
      <c r="AN1158" s="131"/>
      <c r="AO1158" s="131"/>
      <c r="AP1158" s="132"/>
      <c r="AQ1158" s="132"/>
      <c r="AR1158" s="132"/>
      <c r="AS1158" s="132"/>
      <c r="AT1158" s="133"/>
      <c r="AU1158" s="133"/>
      <c r="AV1158" s="133"/>
      <c r="AW1158" s="133"/>
      <c r="AX1158" s="134"/>
      <c r="AY1158" s="134"/>
      <c r="AZ1158" s="134"/>
      <c r="BA1158" s="134"/>
      <c r="BB1158" s="134"/>
      <c r="BC1158" s="134"/>
      <c r="BD1158" s="129"/>
      <c r="BE1158" s="143"/>
    </row>
    <row r="1159" ht="15.75" customHeight="1">
      <c r="A1159" s="130"/>
      <c r="B1159" s="129"/>
      <c r="C1159" s="129"/>
      <c r="D1159" s="129"/>
      <c r="E1159" s="129"/>
      <c r="F1159" s="129"/>
      <c r="G1159" s="129"/>
      <c r="H1159" s="129"/>
      <c r="I1159" s="130"/>
      <c r="J1159" s="135"/>
      <c r="K1159" s="130"/>
      <c r="L1159" s="130"/>
      <c r="M1159" s="136"/>
      <c r="N1159" s="130"/>
      <c r="O1159" s="130"/>
      <c r="P1159" s="130"/>
      <c r="Q1159" s="137"/>
      <c r="R1159" s="138"/>
      <c r="S1159" s="129"/>
      <c r="T1159" s="139"/>
      <c r="U1159" s="139"/>
      <c r="V1159" s="140"/>
      <c r="W1159" s="130"/>
      <c r="X1159" s="130"/>
      <c r="Y1159" s="141"/>
      <c r="Z1159" s="130"/>
      <c r="AA1159" s="130"/>
      <c r="AB1159" s="130"/>
      <c r="AC1159" s="142"/>
      <c r="AD1159" s="130"/>
      <c r="AE1159" s="130"/>
      <c r="AF1159" s="130"/>
      <c r="AG1159" s="129"/>
      <c r="AH1159" s="129"/>
      <c r="AI1159" s="129"/>
      <c r="AJ1159" s="129"/>
      <c r="AK1159" s="130"/>
      <c r="AL1159" s="131"/>
      <c r="AM1159" s="131"/>
      <c r="AN1159" s="131"/>
      <c r="AO1159" s="131"/>
      <c r="AP1159" s="132"/>
      <c r="AQ1159" s="132"/>
      <c r="AR1159" s="132"/>
      <c r="AS1159" s="132"/>
      <c r="AT1159" s="133"/>
      <c r="AU1159" s="133"/>
      <c r="AV1159" s="133"/>
      <c r="AW1159" s="133"/>
      <c r="AX1159" s="134"/>
      <c r="AY1159" s="134"/>
      <c r="AZ1159" s="134"/>
      <c r="BA1159" s="134"/>
      <c r="BB1159" s="134"/>
      <c r="BC1159" s="134"/>
      <c r="BD1159" s="129"/>
      <c r="BE1159" s="143"/>
    </row>
    <row r="1160" ht="15.75" customHeight="1">
      <c r="A1160" s="130"/>
      <c r="B1160" s="129"/>
      <c r="C1160" s="129"/>
      <c r="D1160" s="129"/>
      <c r="E1160" s="129"/>
      <c r="F1160" s="129"/>
      <c r="G1160" s="129"/>
      <c r="H1160" s="129"/>
      <c r="I1160" s="130"/>
      <c r="J1160" s="135"/>
      <c r="K1160" s="130"/>
      <c r="L1160" s="130"/>
      <c r="M1160" s="136"/>
      <c r="N1160" s="130"/>
      <c r="O1160" s="130"/>
      <c r="P1160" s="130"/>
      <c r="Q1160" s="137"/>
      <c r="R1160" s="138"/>
      <c r="S1160" s="129"/>
      <c r="T1160" s="139"/>
      <c r="U1160" s="139"/>
      <c r="V1160" s="140"/>
      <c r="W1160" s="130"/>
      <c r="X1160" s="130"/>
      <c r="Y1160" s="141"/>
      <c r="Z1160" s="130"/>
      <c r="AA1160" s="130"/>
      <c r="AB1160" s="130"/>
      <c r="AC1160" s="142"/>
      <c r="AD1160" s="130"/>
      <c r="AE1160" s="130"/>
      <c r="AF1160" s="130"/>
      <c r="AG1160" s="129"/>
      <c r="AH1160" s="129"/>
      <c r="AI1160" s="129"/>
      <c r="AJ1160" s="129"/>
      <c r="AK1160" s="130"/>
      <c r="AL1160" s="131"/>
      <c r="AM1160" s="131"/>
      <c r="AN1160" s="131"/>
      <c r="AO1160" s="131"/>
      <c r="AP1160" s="132"/>
      <c r="AQ1160" s="132"/>
      <c r="AR1160" s="132"/>
      <c r="AS1160" s="132"/>
      <c r="AT1160" s="133"/>
      <c r="AU1160" s="133"/>
      <c r="AV1160" s="133"/>
      <c r="AW1160" s="133"/>
      <c r="AX1160" s="134"/>
      <c r="AY1160" s="134"/>
      <c r="AZ1160" s="134"/>
      <c r="BA1160" s="134"/>
      <c r="BB1160" s="134"/>
      <c r="BC1160" s="134"/>
      <c r="BD1160" s="129"/>
      <c r="BE1160" s="143"/>
    </row>
    <row r="1161" ht="15.75" customHeight="1">
      <c r="A1161" s="130"/>
      <c r="B1161" s="129"/>
      <c r="C1161" s="129"/>
      <c r="D1161" s="129"/>
      <c r="E1161" s="129"/>
      <c r="F1161" s="129"/>
      <c r="G1161" s="129"/>
      <c r="H1161" s="129"/>
      <c r="I1161" s="130"/>
      <c r="J1161" s="135"/>
      <c r="K1161" s="130"/>
      <c r="L1161" s="130"/>
      <c r="M1161" s="136"/>
      <c r="N1161" s="130"/>
      <c r="O1161" s="130"/>
      <c r="P1161" s="130"/>
      <c r="Q1161" s="137"/>
      <c r="R1161" s="138"/>
      <c r="S1161" s="129"/>
      <c r="T1161" s="139"/>
      <c r="U1161" s="139"/>
      <c r="V1161" s="140"/>
      <c r="W1161" s="130"/>
      <c r="X1161" s="130"/>
      <c r="Y1161" s="141"/>
      <c r="Z1161" s="130"/>
      <c r="AA1161" s="130"/>
      <c r="AB1161" s="130"/>
      <c r="AC1161" s="142"/>
      <c r="AD1161" s="130"/>
      <c r="AE1161" s="130"/>
      <c r="AF1161" s="130"/>
      <c r="AG1161" s="129"/>
      <c r="AH1161" s="129"/>
      <c r="AI1161" s="129"/>
      <c r="AJ1161" s="129"/>
      <c r="AK1161" s="130"/>
      <c r="AL1161" s="131"/>
      <c r="AM1161" s="131"/>
      <c r="AN1161" s="131"/>
      <c r="AO1161" s="131"/>
      <c r="AP1161" s="132"/>
      <c r="AQ1161" s="132"/>
      <c r="AR1161" s="132"/>
      <c r="AS1161" s="132"/>
      <c r="AT1161" s="133"/>
      <c r="AU1161" s="133"/>
      <c r="AV1161" s="133"/>
      <c r="AW1161" s="133"/>
      <c r="AX1161" s="134"/>
      <c r="AY1161" s="134"/>
      <c r="AZ1161" s="134"/>
      <c r="BA1161" s="134"/>
      <c r="BB1161" s="134"/>
      <c r="BC1161" s="134"/>
      <c r="BD1161" s="129"/>
      <c r="BE1161" s="143"/>
    </row>
    <row r="1162" ht="15.75" customHeight="1">
      <c r="A1162" s="130"/>
      <c r="B1162" s="129"/>
      <c r="C1162" s="129"/>
      <c r="D1162" s="129"/>
      <c r="E1162" s="129"/>
      <c r="F1162" s="129"/>
      <c r="G1162" s="129"/>
      <c r="H1162" s="129"/>
      <c r="I1162" s="130"/>
      <c r="J1162" s="135"/>
      <c r="K1162" s="130"/>
      <c r="L1162" s="130"/>
      <c r="M1162" s="136"/>
      <c r="N1162" s="130"/>
      <c r="O1162" s="130"/>
      <c r="P1162" s="130"/>
      <c r="Q1162" s="137"/>
      <c r="R1162" s="138"/>
      <c r="S1162" s="129"/>
      <c r="T1162" s="139"/>
      <c r="U1162" s="139"/>
      <c r="V1162" s="140"/>
      <c r="W1162" s="130"/>
      <c r="X1162" s="130"/>
      <c r="Y1162" s="141"/>
      <c r="Z1162" s="130"/>
      <c r="AA1162" s="130"/>
      <c r="AB1162" s="130"/>
      <c r="AC1162" s="142"/>
      <c r="AD1162" s="130"/>
      <c r="AE1162" s="130"/>
      <c r="AF1162" s="130"/>
      <c r="AG1162" s="129"/>
      <c r="AH1162" s="129"/>
      <c r="AI1162" s="129"/>
      <c r="AJ1162" s="129"/>
      <c r="AK1162" s="130"/>
      <c r="AL1162" s="131"/>
      <c r="AM1162" s="131"/>
      <c r="AN1162" s="131"/>
      <c r="AO1162" s="131"/>
      <c r="AP1162" s="132"/>
      <c r="AQ1162" s="132"/>
      <c r="AR1162" s="132"/>
      <c r="AS1162" s="132"/>
      <c r="AT1162" s="133"/>
      <c r="AU1162" s="133"/>
      <c r="AV1162" s="133"/>
      <c r="AW1162" s="133"/>
      <c r="AX1162" s="134"/>
      <c r="AY1162" s="134"/>
      <c r="AZ1162" s="134"/>
      <c r="BA1162" s="134"/>
      <c r="BB1162" s="134"/>
      <c r="BC1162" s="134"/>
      <c r="BD1162" s="129"/>
      <c r="BE1162" s="143"/>
    </row>
    <row r="1163" ht="15.75" customHeight="1">
      <c r="A1163" s="130"/>
      <c r="B1163" s="129"/>
      <c r="C1163" s="129"/>
      <c r="D1163" s="129"/>
      <c r="E1163" s="129"/>
      <c r="F1163" s="129"/>
      <c r="G1163" s="129"/>
      <c r="H1163" s="129"/>
      <c r="I1163" s="130"/>
      <c r="J1163" s="135"/>
      <c r="K1163" s="130"/>
      <c r="L1163" s="130"/>
      <c r="M1163" s="136"/>
      <c r="N1163" s="130"/>
      <c r="O1163" s="130"/>
      <c r="P1163" s="130"/>
      <c r="Q1163" s="137"/>
      <c r="R1163" s="138"/>
      <c r="S1163" s="129"/>
      <c r="T1163" s="139"/>
      <c r="U1163" s="139"/>
      <c r="V1163" s="140"/>
      <c r="W1163" s="130"/>
      <c r="X1163" s="130"/>
      <c r="Y1163" s="141"/>
      <c r="Z1163" s="130"/>
      <c r="AA1163" s="130"/>
      <c r="AB1163" s="130"/>
      <c r="AC1163" s="142"/>
      <c r="AD1163" s="130"/>
      <c r="AE1163" s="130"/>
      <c r="AF1163" s="130"/>
      <c r="AG1163" s="129"/>
      <c r="AH1163" s="129"/>
      <c r="AI1163" s="129"/>
      <c r="AJ1163" s="129"/>
      <c r="AK1163" s="130"/>
      <c r="AL1163" s="131"/>
      <c r="AM1163" s="131"/>
      <c r="AN1163" s="131"/>
      <c r="AO1163" s="131"/>
      <c r="AP1163" s="132"/>
      <c r="AQ1163" s="132"/>
      <c r="AR1163" s="132"/>
      <c r="AS1163" s="132"/>
      <c r="AT1163" s="133"/>
      <c r="AU1163" s="133"/>
      <c r="AV1163" s="133"/>
      <c r="AW1163" s="133"/>
      <c r="AX1163" s="134"/>
      <c r="AY1163" s="134"/>
      <c r="AZ1163" s="134"/>
      <c r="BA1163" s="134"/>
      <c r="BB1163" s="134"/>
      <c r="BC1163" s="134"/>
      <c r="BD1163" s="129"/>
      <c r="BE1163" s="143"/>
    </row>
    <row r="1164" ht="15.75" customHeight="1">
      <c r="A1164" s="130"/>
      <c r="B1164" s="129"/>
      <c r="C1164" s="129"/>
      <c r="D1164" s="129"/>
      <c r="E1164" s="129"/>
      <c r="F1164" s="129"/>
      <c r="G1164" s="129"/>
      <c r="H1164" s="129"/>
      <c r="I1164" s="130"/>
      <c r="J1164" s="135"/>
      <c r="K1164" s="130"/>
      <c r="L1164" s="130"/>
      <c r="M1164" s="136"/>
      <c r="N1164" s="130"/>
      <c r="O1164" s="130"/>
      <c r="P1164" s="130"/>
      <c r="Q1164" s="137"/>
      <c r="R1164" s="138"/>
      <c r="S1164" s="129"/>
      <c r="T1164" s="139"/>
      <c r="U1164" s="139"/>
      <c r="V1164" s="140"/>
      <c r="W1164" s="130"/>
      <c r="X1164" s="130"/>
      <c r="Y1164" s="141"/>
      <c r="Z1164" s="130"/>
      <c r="AA1164" s="130"/>
      <c r="AB1164" s="130"/>
      <c r="AC1164" s="142"/>
      <c r="AD1164" s="130"/>
      <c r="AE1164" s="130"/>
      <c r="AF1164" s="130"/>
      <c r="AG1164" s="129"/>
      <c r="AH1164" s="129"/>
      <c r="AI1164" s="129"/>
      <c r="AJ1164" s="129"/>
      <c r="AK1164" s="130"/>
      <c r="AL1164" s="131"/>
      <c r="AM1164" s="131"/>
      <c r="AN1164" s="131"/>
      <c r="AO1164" s="131"/>
      <c r="AP1164" s="132"/>
      <c r="AQ1164" s="132"/>
      <c r="AR1164" s="132"/>
      <c r="AS1164" s="132"/>
      <c r="AT1164" s="133"/>
      <c r="AU1164" s="133"/>
      <c r="AV1164" s="133"/>
      <c r="AW1164" s="133"/>
      <c r="AX1164" s="134"/>
      <c r="AY1164" s="134"/>
      <c r="AZ1164" s="134"/>
      <c r="BA1164" s="134"/>
      <c r="BB1164" s="134"/>
      <c r="BC1164" s="134"/>
      <c r="BD1164" s="129"/>
      <c r="BE1164" s="143"/>
    </row>
    <row r="1165" ht="15.75" customHeight="1">
      <c r="A1165" s="130"/>
      <c r="B1165" s="129"/>
      <c r="C1165" s="129"/>
      <c r="D1165" s="129"/>
      <c r="E1165" s="129"/>
      <c r="F1165" s="129"/>
      <c r="G1165" s="129"/>
      <c r="H1165" s="129"/>
      <c r="I1165" s="130"/>
      <c r="J1165" s="135"/>
      <c r="K1165" s="130"/>
      <c r="L1165" s="130"/>
      <c r="M1165" s="136"/>
      <c r="N1165" s="130"/>
      <c r="O1165" s="130"/>
      <c r="P1165" s="130"/>
      <c r="Q1165" s="137"/>
      <c r="R1165" s="138"/>
      <c r="S1165" s="129"/>
      <c r="T1165" s="139"/>
      <c r="U1165" s="139"/>
      <c r="V1165" s="140"/>
      <c r="W1165" s="130"/>
      <c r="X1165" s="130"/>
      <c r="Y1165" s="141"/>
      <c r="Z1165" s="130"/>
      <c r="AA1165" s="130"/>
      <c r="AB1165" s="130"/>
      <c r="AC1165" s="142"/>
      <c r="AD1165" s="130"/>
      <c r="AE1165" s="130"/>
      <c r="AF1165" s="130"/>
      <c r="AG1165" s="129"/>
      <c r="AH1165" s="129"/>
      <c r="AI1165" s="129"/>
      <c r="AJ1165" s="129"/>
      <c r="AK1165" s="130"/>
      <c r="AL1165" s="131"/>
      <c r="AM1165" s="131"/>
      <c r="AN1165" s="131"/>
      <c r="AO1165" s="131"/>
      <c r="AP1165" s="132"/>
      <c r="AQ1165" s="132"/>
      <c r="AR1165" s="132"/>
      <c r="AS1165" s="132"/>
      <c r="AT1165" s="133"/>
      <c r="AU1165" s="133"/>
      <c r="AV1165" s="133"/>
      <c r="AW1165" s="133"/>
      <c r="AX1165" s="134"/>
      <c r="AY1165" s="134"/>
      <c r="AZ1165" s="134"/>
      <c r="BA1165" s="134"/>
      <c r="BB1165" s="134"/>
      <c r="BC1165" s="134"/>
      <c r="BD1165" s="129"/>
      <c r="BE1165" s="143"/>
    </row>
    <row r="1166" ht="15.75" customHeight="1">
      <c r="A1166" s="130"/>
      <c r="B1166" s="129"/>
      <c r="C1166" s="129"/>
      <c r="D1166" s="129"/>
      <c r="E1166" s="129"/>
      <c r="F1166" s="129"/>
      <c r="G1166" s="129"/>
      <c r="H1166" s="129"/>
      <c r="I1166" s="130"/>
      <c r="J1166" s="135"/>
      <c r="K1166" s="130"/>
      <c r="L1166" s="130"/>
      <c r="M1166" s="136"/>
      <c r="N1166" s="130"/>
      <c r="O1166" s="130"/>
      <c r="P1166" s="130"/>
      <c r="Q1166" s="137"/>
      <c r="R1166" s="138"/>
      <c r="S1166" s="129"/>
      <c r="T1166" s="139"/>
      <c r="U1166" s="139"/>
      <c r="V1166" s="140"/>
      <c r="W1166" s="130"/>
      <c r="X1166" s="130"/>
      <c r="Y1166" s="141"/>
      <c r="Z1166" s="130"/>
      <c r="AA1166" s="130"/>
      <c r="AB1166" s="130"/>
      <c r="AC1166" s="142"/>
      <c r="AD1166" s="130"/>
      <c r="AE1166" s="130"/>
      <c r="AF1166" s="130"/>
      <c r="AG1166" s="129"/>
      <c r="AH1166" s="129"/>
      <c r="AI1166" s="129"/>
      <c r="AJ1166" s="129"/>
      <c r="AK1166" s="130"/>
      <c r="AL1166" s="131"/>
      <c r="AM1166" s="131"/>
      <c r="AN1166" s="131"/>
      <c r="AO1166" s="131"/>
      <c r="AP1166" s="132"/>
      <c r="AQ1166" s="132"/>
      <c r="AR1166" s="132"/>
      <c r="AS1166" s="132"/>
      <c r="AT1166" s="133"/>
      <c r="AU1166" s="133"/>
      <c r="AV1166" s="133"/>
      <c r="AW1166" s="133"/>
      <c r="AX1166" s="134"/>
      <c r="AY1166" s="134"/>
      <c r="AZ1166" s="134"/>
      <c r="BA1166" s="134"/>
      <c r="BB1166" s="134"/>
      <c r="BC1166" s="134"/>
      <c r="BD1166" s="129"/>
      <c r="BE1166" s="143"/>
    </row>
    <row r="1167" ht="15.75" customHeight="1">
      <c r="A1167" s="130"/>
      <c r="B1167" s="129"/>
      <c r="C1167" s="129"/>
      <c r="D1167" s="129"/>
      <c r="E1167" s="129"/>
      <c r="F1167" s="129"/>
      <c r="G1167" s="129"/>
      <c r="H1167" s="129"/>
      <c r="I1167" s="130"/>
      <c r="J1167" s="135"/>
      <c r="K1167" s="130"/>
      <c r="L1167" s="130"/>
      <c r="M1167" s="136"/>
      <c r="N1167" s="130"/>
      <c r="O1167" s="130"/>
      <c r="P1167" s="130"/>
      <c r="Q1167" s="137"/>
      <c r="R1167" s="138"/>
      <c r="S1167" s="129"/>
      <c r="T1167" s="139"/>
      <c r="U1167" s="139"/>
      <c r="V1167" s="140"/>
      <c r="W1167" s="130"/>
      <c r="X1167" s="130"/>
      <c r="Y1167" s="141"/>
      <c r="Z1167" s="130"/>
      <c r="AA1167" s="130"/>
      <c r="AB1167" s="130"/>
      <c r="AC1167" s="142"/>
      <c r="AD1167" s="130"/>
      <c r="AE1167" s="130"/>
      <c r="AF1167" s="130"/>
      <c r="AG1167" s="129"/>
      <c r="AH1167" s="129"/>
      <c r="AI1167" s="129"/>
      <c r="AJ1167" s="129"/>
      <c r="AK1167" s="130"/>
      <c r="AL1167" s="131"/>
      <c r="AM1167" s="131"/>
      <c r="AN1167" s="131"/>
      <c r="AO1167" s="131"/>
      <c r="AP1167" s="132"/>
      <c r="AQ1167" s="132"/>
      <c r="AR1167" s="132"/>
      <c r="AS1167" s="132"/>
      <c r="AT1167" s="133"/>
      <c r="AU1167" s="133"/>
      <c r="AV1167" s="133"/>
      <c r="AW1167" s="133"/>
      <c r="AX1167" s="134"/>
      <c r="AY1167" s="134"/>
      <c r="AZ1167" s="134"/>
      <c r="BA1167" s="134"/>
      <c r="BB1167" s="134"/>
      <c r="BC1167" s="134"/>
      <c r="BD1167" s="129"/>
      <c r="BE1167" s="143"/>
    </row>
    <row r="1168" ht="15.75" customHeight="1">
      <c r="A1168" s="130"/>
      <c r="B1168" s="129"/>
      <c r="C1168" s="129"/>
      <c r="D1168" s="129"/>
      <c r="E1168" s="129"/>
      <c r="F1168" s="129"/>
      <c r="G1168" s="129"/>
      <c r="H1168" s="129"/>
      <c r="I1168" s="130"/>
      <c r="J1168" s="135"/>
      <c r="K1168" s="130"/>
      <c r="L1168" s="130"/>
      <c r="M1168" s="136"/>
      <c r="N1168" s="130"/>
      <c r="O1168" s="130"/>
      <c r="P1168" s="130"/>
      <c r="Q1168" s="137"/>
      <c r="R1168" s="138"/>
      <c r="S1168" s="129"/>
      <c r="T1168" s="139"/>
      <c r="U1168" s="139"/>
      <c r="V1168" s="140"/>
      <c r="W1168" s="130"/>
      <c r="X1168" s="130"/>
      <c r="Y1168" s="141"/>
      <c r="Z1168" s="130"/>
      <c r="AA1168" s="130"/>
      <c r="AB1168" s="130"/>
      <c r="AC1168" s="142"/>
      <c r="AD1168" s="130"/>
      <c r="AE1168" s="130"/>
      <c r="AF1168" s="130"/>
      <c r="AG1168" s="129"/>
      <c r="AH1168" s="129"/>
      <c r="AI1168" s="129"/>
      <c r="AJ1168" s="129"/>
      <c r="AK1168" s="130"/>
      <c r="AL1168" s="131"/>
      <c r="AM1168" s="131"/>
      <c r="AN1168" s="131"/>
      <c r="AO1168" s="131"/>
      <c r="AP1168" s="132"/>
      <c r="AQ1168" s="132"/>
      <c r="AR1168" s="132"/>
      <c r="AS1168" s="132"/>
      <c r="AT1168" s="133"/>
      <c r="AU1168" s="133"/>
      <c r="AV1168" s="133"/>
      <c r="AW1168" s="133"/>
      <c r="AX1168" s="134"/>
      <c r="AY1168" s="134"/>
      <c r="AZ1168" s="134"/>
      <c r="BA1168" s="134"/>
      <c r="BB1168" s="134"/>
      <c r="BC1168" s="134"/>
      <c r="BD1168" s="129"/>
      <c r="BE1168" s="143"/>
    </row>
    <row r="1169" ht="15.75" customHeight="1">
      <c r="A1169" s="130"/>
      <c r="B1169" s="129"/>
      <c r="C1169" s="129"/>
      <c r="D1169" s="129"/>
      <c r="E1169" s="129"/>
      <c r="F1169" s="129"/>
      <c r="G1169" s="129"/>
      <c r="H1169" s="129"/>
      <c r="I1169" s="130"/>
      <c r="J1169" s="135"/>
      <c r="K1169" s="130"/>
      <c r="L1169" s="130"/>
      <c r="M1169" s="136"/>
      <c r="N1169" s="130"/>
      <c r="O1169" s="130"/>
      <c r="P1169" s="130"/>
      <c r="Q1169" s="137"/>
      <c r="R1169" s="138"/>
      <c r="S1169" s="129"/>
      <c r="T1169" s="139"/>
      <c r="U1169" s="139"/>
      <c r="V1169" s="140"/>
      <c r="W1169" s="130"/>
      <c r="X1169" s="130"/>
      <c r="Y1169" s="141"/>
      <c r="Z1169" s="130"/>
      <c r="AA1169" s="130"/>
      <c r="AB1169" s="130"/>
      <c r="AC1169" s="142"/>
      <c r="AD1169" s="130"/>
      <c r="AE1169" s="130"/>
      <c r="AF1169" s="130"/>
      <c r="AG1169" s="129"/>
      <c r="AH1169" s="129"/>
      <c r="AI1169" s="129"/>
      <c r="AJ1169" s="129"/>
      <c r="AK1169" s="130"/>
      <c r="AL1169" s="131"/>
      <c r="AM1169" s="131"/>
      <c r="AN1169" s="131"/>
      <c r="AO1169" s="131"/>
      <c r="AP1169" s="132"/>
      <c r="AQ1169" s="132"/>
      <c r="AR1169" s="132"/>
      <c r="AS1169" s="132"/>
      <c r="AT1169" s="133"/>
      <c r="AU1169" s="133"/>
      <c r="AV1169" s="133"/>
      <c r="AW1169" s="133"/>
      <c r="AX1169" s="134"/>
      <c r="AY1169" s="134"/>
      <c r="AZ1169" s="134"/>
      <c r="BA1169" s="134"/>
      <c r="BB1169" s="134"/>
      <c r="BC1169" s="134"/>
      <c r="BD1169" s="129"/>
      <c r="BE1169" s="143"/>
    </row>
    <row r="1170" ht="15.75" customHeight="1">
      <c r="A1170" s="130"/>
      <c r="B1170" s="129"/>
      <c r="C1170" s="129"/>
      <c r="D1170" s="129"/>
      <c r="E1170" s="129"/>
      <c r="F1170" s="129"/>
      <c r="G1170" s="129"/>
      <c r="H1170" s="129"/>
      <c r="I1170" s="130"/>
      <c r="J1170" s="135"/>
      <c r="K1170" s="130"/>
      <c r="L1170" s="130"/>
      <c r="M1170" s="136"/>
      <c r="N1170" s="130"/>
      <c r="O1170" s="130"/>
      <c r="P1170" s="130"/>
      <c r="Q1170" s="137"/>
      <c r="R1170" s="138"/>
      <c r="S1170" s="129"/>
      <c r="T1170" s="139"/>
      <c r="U1170" s="139"/>
      <c r="V1170" s="140"/>
      <c r="W1170" s="130"/>
      <c r="X1170" s="130"/>
      <c r="Y1170" s="141"/>
      <c r="Z1170" s="130"/>
      <c r="AA1170" s="130"/>
      <c r="AB1170" s="130"/>
      <c r="AC1170" s="142"/>
      <c r="AD1170" s="130"/>
      <c r="AE1170" s="130"/>
      <c r="AF1170" s="130"/>
      <c r="AG1170" s="129"/>
      <c r="AH1170" s="129"/>
      <c r="AI1170" s="129"/>
      <c r="AJ1170" s="129"/>
      <c r="AK1170" s="130"/>
      <c r="AL1170" s="131"/>
      <c r="AM1170" s="131"/>
      <c r="AN1170" s="131"/>
      <c r="AO1170" s="131"/>
      <c r="AP1170" s="132"/>
      <c r="AQ1170" s="132"/>
      <c r="AR1170" s="132"/>
      <c r="AS1170" s="132"/>
      <c r="AT1170" s="133"/>
      <c r="AU1170" s="133"/>
      <c r="AV1170" s="133"/>
      <c r="AW1170" s="133"/>
      <c r="AX1170" s="134"/>
      <c r="AY1170" s="134"/>
      <c r="AZ1170" s="134"/>
      <c r="BA1170" s="134"/>
      <c r="BB1170" s="134"/>
      <c r="BC1170" s="134"/>
      <c r="BD1170" s="129"/>
      <c r="BE1170" s="143"/>
    </row>
    <row r="1171" ht="15.75" customHeight="1">
      <c r="A1171" s="130"/>
      <c r="B1171" s="129"/>
      <c r="C1171" s="129"/>
      <c r="D1171" s="129"/>
      <c r="E1171" s="129"/>
      <c r="F1171" s="129"/>
      <c r="G1171" s="129"/>
      <c r="H1171" s="129"/>
      <c r="I1171" s="130"/>
      <c r="J1171" s="135"/>
      <c r="K1171" s="130"/>
      <c r="L1171" s="130"/>
      <c r="M1171" s="136"/>
      <c r="N1171" s="130"/>
      <c r="O1171" s="130"/>
      <c r="P1171" s="130"/>
      <c r="Q1171" s="137"/>
      <c r="R1171" s="138"/>
      <c r="S1171" s="129"/>
      <c r="T1171" s="139"/>
      <c r="U1171" s="139"/>
      <c r="V1171" s="140"/>
      <c r="W1171" s="130"/>
      <c r="X1171" s="130"/>
      <c r="Y1171" s="141"/>
      <c r="Z1171" s="130"/>
      <c r="AA1171" s="130"/>
      <c r="AB1171" s="130"/>
      <c r="AC1171" s="142"/>
      <c r="AD1171" s="130"/>
      <c r="AE1171" s="130"/>
      <c r="AF1171" s="130"/>
      <c r="AG1171" s="129"/>
      <c r="AH1171" s="129"/>
      <c r="AI1171" s="129"/>
      <c r="AJ1171" s="129"/>
      <c r="AK1171" s="130"/>
      <c r="AL1171" s="131"/>
      <c r="AM1171" s="131"/>
      <c r="AN1171" s="131"/>
      <c r="AO1171" s="131"/>
      <c r="AP1171" s="132"/>
      <c r="AQ1171" s="132"/>
      <c r="AR1171" s="132"/>
      <c r="AS1171" s="132"/>
      <c r="AT1171" s="133"/>
      <c r="AU1171" s="133"/>
      <c r="AV1171" s="133"/>
      <c r="AW1171" s="133"/>
      <c r="AX1171" s="134"/>
      <c r="AY1171" s="134"/>
      <c r="AZ1171" s="134"/>
      <c r="BA1171" s="134"/>
      <c r="BB1171" s="134"/>
      <c r="BC1171" s="134"/>
      <c r="BD1171" s="129"/>
      <c r="BE1171" s="143"/>
    </row>
    <row r="1172" ht="15.75" customHeight="1">
      <c r="A1172" s="130"/>
      <c r="B1172" s="129"/>
      <c r="C1172" s="129"/>
      <c r="D1172" s="129"/>
      <c r="E1172" s="129"/>
      <c r="F1172" s="129"/>
      <c r="G1172" s="129"/>
      <c r="H1172" s="129"/>
      <c r="I1172" s="130"/>
      <c r="J1172" s="135"/>
      <c r="K1172" s="130"/>
      <c r="L1172" s="130"/>
      <c r="M1172" s="136"/>
      <c r="N1172" s="130"/>
      <c r="O1172" s="130"/>
      <c r="P1172" s="130"/>
      <c r="Q1172" s="137"/>
      <c r="R1172" s="138"/>
      <c r="S1172" s="129"/>
      <c r="T1172" s="139"/>
      <c r="U1172" s="139"/>
      <c r="V1172" s="140"/>
      <c r="W1172" s="130"/>
      <c r="X1172" s="130"/>
      <c r="Y1172" s="141"/>
      <c r="Z1172" s="130"/>
      <c r="AA1172" s="130"/>
      <c r="AB1172" s="130"/>
      <c r="AC1172" s="142"/>
      <c r="AD1172" s="130"/>
      <c r="AE1172" s="130"/>
      <c r="AF1172" s="130"/>
      <c r="AG1172" s="129"/>
      <c r="AH1172" s="129"/>
      <c r="AI1172" s="129"/>
      <c r="AJ1172" s="129"/>
      <c r="AK1172" s="130"/>
      <c r="AL1172" s="131"/>
      <c r="AM1172" s="131"/>
      <c r="AN1172" s="131"/>
      <c r="AO1172" s="131"/>
      <c r="AP1172" s="132"/>
      <c r="AQ1172" s="132"/>
      <c r="AR1172" s="132"/>
      <c r="AS1172" s="132"/>
      <c r="AT1172" s="133"/>
      <c r="AU1172" s="133"/>
      <c r="AV1172" s="133"/>
      <c r="AW1172" s="133"/>
      <c r="AX1172" s="134"/>
      <c r="AY1172" s="134"/>
      <c r="AZ1172" s="134"/>
      <c r="BA1172" s="134"/>
      <c r="BB1172" s="134"/>
      <c r="BC1172" s="134"/>
      <c r="BD1172" s="129"/>
      <c r="BE1172" s="143"/>
    </row>
    <row r="1173" ht="15.75" customHeight="1">
      <c r="A1173" s="130"/>
      <c r="B1173" s="129"/>
      <c r="C1173" s="129"/>
      <c r="D1173" s="129"/>
      <c r="E1173" s="129"/>
      <c r="F1173" s="129"/>
      <c r="G1173" s="129"/>
      <c r="H1173" s="129"/>
      <c r="I1173" s="130"/>
      <c r="J1173" s="135"/>
      <c r="K1173" s="130"/>
      <c r="L1173" s="130"/>
      <c r="M1173" s="136"/>
      <c r="N1173" s="130"/>
      <c r="O1173" s="130"/>
      <c r="P1173" s="130"/>
      <c r="Q1173" s="137"/>
      <c r="R1173" s="138"/>
      <c r="S1173" s="129"/>
      <c r="T1173" s="139"/>
      <c r="U1173" s="139"/>
      <c r="V1173" s="140"/>
      <c r="W1173" s="130"/>
      <c r="X1173" s="130"/>
      <c r="Y1173" s="141"/>
      <c r="Z1173" s="130"/>
      <c r="AA1173" s="130"/>
      <c r="AB1173" s="130"/>
      <c r="AC1173" s="142"/>
      <c r="AD1173" s="130"/>
      <c r="AE1173" s="130"/>
      <c r="AF1173" s="130"/>
      <c r="AG1173" s="129"/>
      <c r="AH1173" s="129"/>
      <c r="AI1173" s="129"/>
      <c r="AJ1173" s="129"/>
      <c r="AK1173" s="130"/>
      <c r="AL1173" s="131"/>
      <c r="AM1173" s="131"/>
      <c r="AN1173" s="131"/>
      <c r="AO1173" s="131"/>
      <c r="AP1173" s="132"/>
      <c r="AQ1173" s="132"/>
      <c r="AR1173" s="132"/>
      <c r="AS1173" s="132"/>
      <c r="AT1173" s="133"/>
      <c r="AU1173" s="133"/>
      <c r="AV1173" s="133"/>
      <c r="AW1173" s="133"/>
      <c r="AX1173" s="134"/>
      <c r="AY1173" s="134"/>
      <c r="AZ1173" s="134"/>
      <c r="BA1173" s="134"/>
      <c r="BB1173" s="134"/>
      <c r="BC1173" s="134"/>
      <c r="BD1173" s="129"/>
      <c r="BE1173" s="143"/>
    </row>
    <row r="1174" ht="15.75" customHeight="1">
      <c r="A1174" s="130"/>
      <c r="B1174" s="129"/>
      <c r="C1174" s="129"/>
      <c r="D1174" s="129"/>
      <c r="E1174" s="129"/>
      <c r="F1174" s="129"/>
      <c r="G1174" s="129"/>
      <c r="H1174" s="129"/>
      <c r="I1174" s="130"/>
      <c r="J1174" s="135"/>
      <c r="K1174" s="130"/>
      <c r="L1174" s="130"/>
      <c r="M1174" s="136"/>
      <c r="N1174" s="130"/>
      <c r="O1174" s="130"/>
      <c r="P1174" s="130"/>
      <c r="Q1174" s="137"/>
      <c r="R1174" s="138"/>
      <c r="S1174" s="129"/>
      <c r="T1174" s="139"/>
      <c r="U1174" s="139"/>
      <c r="V1174" s="140"/>
      <c r="W1174" s="130"/>
      <c r="X1174" s="130"/>
      <c r="Y1174" s="141"/>
      <c r="Z1174" s="130"/>
      <c r="AA1174" s="130"/>
      <c r="AB1174" s="130"/>
      <c r="AC1174" s="142"/>
      <c r="AD1174" s="130"/>
      <c r="AE1174" s="130"/>
      <c r="AF1174" s="130"/>
      <c r="AG1174" s="129"/>
      <c r="AH1174" s="129"/>
      <c r="AI1174" s="129"/>
      <c r="AJ1174" s="129"/>
      <c r="AK1174" s="130"/>
      <c r="AL1174" s="131"/>
      <c r="AM1174" s="131"/>
      <c r="AN1174" s="131"/>
      <c r="AO1174" s="131"/>
      <c r="AP1174" s="132"/>
      <c r="AQ1174" s="132"/>
      <c r="AR1174" s="132"/>
      <c r="AS1174" s="132"/>
      <c r="AT1174" s="133"/>
      <c r="AU1174" s="133"/>
      <c r="AV1174" s="133"/>
      <c r="AW1174" s="133"/>
      <c r="AX1174" s="134"/>
      <c r="AY1174" s="134"/>
      <c r="AZ1174" s="134"/>
      <c r="BA1174" s="134"/>
      <c r="BB1174" s="134"/>
      <c r="BC1174" s="134"/>
      <c r="BD1174" s="129"/>
      <c r="BE1174" s="143"/>
    </row>
    <row r="1175" ht="15.75" customHeight="1">
      <c r="A1175" s="130"/>
      <c r="B1175" s="129"/>
      <c r="C1175" s="129"/>
      <c r="D1175" s="129"/>
      <c r="E1175" s="129"/>
      <c r="F1175" s="129"/>
      <c r="G1175" s="129"/>
      <c r="H1175" s="129"/>
      <c r="I1175" s="130"/>
      <c r="J1175" s="135"/>
      <c r="K1175" s="130"/>
      <c r="L1175" s="130"/>
      <c r="M1175" s="136"/>
      <c r="N1175" s="130"/>
      <c r="O1175" s="130"/>
      <c r="P1175" s="130"/>
      <c r="Q1175" s="137"/>
      <c r="R1175" s="138"/>
      <c r="S1175" s="129"/>
      <c r="T1175" s="139"/>
      <c r="U1175" s="139"/>
      <c r="V1175" s="140"/>
      <c r="W1175" s="130"/>
      <c r="X1175" s="130"/>
      <c r="Y1175" s="141"/>
      <c r="Z1175" s="130"/>
      <c r="AA1175" s="130"/>
      <c r="AB1175" s="130"/>
      <c r="AC1175" s="142"/>
      <c r="AD1175" s="130"/>
      <c r="AE1175" s="130"/>
      <c r="AF1175" s="130"/>
      <c r="AG1175" s="129"/>
      <c r="AH1175" s="129"/>
      <c r="AI1175" s="129"/>
      <c r="AJ1175" s="129"/>
      <c r="AK1175" s="130"/>
      <c r="AL1175" s="131"/>
      <c r="AM1175" s="131"/>
      <c r="AN1175" s="131"/>
      <c r="AO1175" s="131"/>
      <c r="AP1175" s="132"/>
      <c r="AQ1175" s="132"/>
      <c r="AR1175" s="132"/>
      <c r="AS1175" s="132"/>
      <c r="AT1175" s="133"/>
      <c r="AU1175" s="133"/>
      <c r="AV1175" s="133"/>
      <c r="AW1175" s="133"/>
      <c r="AX1175" s="134"/>
      <c r="AY1175" s="134"/>
      <c r="AZ1175" s="134"/>
      <c r="BA1175" s="134"/>
      <c r="BB1175" s="134"/>
      <c r="BC1175" s="134"/>
      <c r="BD1175" s="129"/>
      <c r="BE1175" s="143"/>
    </row>
    <row r="1176" ht="15.75" customHeight="1">
      <c r="A1176" s="130"/>
      <c r="B1176" s="129"/>
      <c r="C1176" s="129"/>
      <c r="D1176" s="129"/>
      <c r="E1176" s="129"/>
      <c r="F1176" s="129"/>
      <c r="G1176" s="129"/>
      <c r="H1176" s="129"/>
      <c r="I1176" s="130"/>
      <c r="J1176" s="135"/>
      <c r="K1176" s="130"/>
      <c r="L1176" s="130"/>
      <c r="M1176" s="136"/>
      <c r="N1176" s="130"/>
      <c r="O1176" s="130"/>
      <c r="P1176" s="130"/>
      <c r="Q1176" s="137"/>
      <c r="R1176" s="138"/>
      <c r="S1176" s="129"/>
      <c r="T1176" s="139"/>
      <c r="U1176" s="139"/>
      <c r="V1176" s="140"/>
      <c r="W1176" s="130"/>
      <c r="X1176" s="130"/>
      <c r="Y1176" s="141"/>
      <c r="Z1176" s="130"/>
      <c r="AA1176" s="130"/>
      <c r="AB1176" s="130"/>
      <c r="AC1176" s="142"/>
      <c r="AD1176" s="130"/>
      <c r="AE1176" s="130"/>
      <c r="AF1176" s="130"/>
      <c r="AG1176" s="129"/>
      <c r="AH1176" s="129"/>
      <c r="AI1176" s="129"/>
      <c r="AJ1176" s="129"/>
      <c r="AK1176" s="130"/>
      <c r="AL1176" s="131"/>
      <c r="AM1176" s="131"/>
      <c r="AN1176" s="131"/>
      <c r="AO1176" s="131"/>
      <c r="AP1176" s="132"/>
      <c r="AQ1176" s="132"/>
      <c r="AR1176" s="132"/>
      <c r="AS1176" s="132"/>
      <c r="AT1176" s="133"/>
      <c r="AU1176" s="133"/>
      <c r="AV1176" s="133"/>
      <c r="AW1176" s="133"/>
      <c r="AX1176" s="134"/>
      <c r="AY1176" s="134"/>
      <c r="AZ1176" s="134"/>
      <c r="BA1176" s="134"/>
      <c r="BB1176" s="134"/>
      <c r="BC1176" s="134"/>
      <c r="BD1176" s="129"/>
      <c r="BE1176" s="143"/>
    </row>
    <row r="1177" ht="15.75" customHeight="1">
      <c r="A1177" s="130"/>
      <c r="B1177" s="129"/>
      <c r="C1177" s="129"/>
      <c r="D1177" s="129"/>
      <c r="E1177" s="129"/>
      <c r="F1177" s="129"/>
      <c r="G1177" s="129"/>
      <c r="H1177" s="129"/>
      <c r="I1177" s="130"/>
      <c r="J1177" s="135"/>
      <c r="K1177" s="130"/>
      <c r="L1177" s="130"/>
      <c r="M1177" s="136"/>
      <c r="N1177" s="130"/>
      <c r="O1177" s="130"/>
      <c r="P1177" s="130"/>
      <c r="Q1177" s="137"/>
      <c r="R1177" s="138"/>
      <c r="S1177" s="129"/>
      <c r="T1177" s="139"/>
      <c r="U1177" s="139"/>
      <c r="V1177" s="140"/>
      <c r="W1177" s="130"/>
      <c r="X1177" s="130"/>
      <c r="Y1177" s="141"/>
      <c r="Z1177" s="130"/>
      <c r="AA1177" s="130"/>
      <c r="AB1177" s="130"/>
      <c r="AC1177" s="142"/>
      <c r="AD1177" s="130"/>
      <c r="AE1177" s="130"/>
      <c r="AF1177" s="130"/>
      <c r="AG1177" s="129"/>
      <c r="AH1177" s="129"/>
      <c r="AI1177" s="129"/>
      <c r="AJ1177" s="129"/>
      <c r="AK1177" s="130"/>
      <c r="AL1177" s="131"/>
      <c r="AM1177" s="131"/>
      <c r="AN1177" s="131"/>
      <c r="AO1177" s="131"/>
      <c r="AP1177" s="132"/>
      <c r="AQ1177" s="132"/>
      <c r="AR1177" s="132"/>
      <c r="AS1177" s="132"/>
      <c r="AT1177" s="133"/>
      <c r="AU1177" s="133"/>
      <c r="AV1177" s="133"/>
      <c r="AW1177" s="133"/>
      <c r="AX1177" s="134"/>
      <c r="AY1177" s="134"/>
      <c r="AZ1177" s="134"/>
      <c r="BA1177" s="134"/>
      <c r="BB1177" s="134"/>
      <c r="BC1177" s="134"/>
      <c r="BD1177" s="129"/>
      <c r="BE1177" s="143"/>
    </row>
    <row r="1178" ht="15.75" customHeight="1">
      <c r="A1178" s="130"/>
      <c r="B1178" s="129"/>
      <c r="C1178" s="129"/>
      <c r="D1178" s="129"/>
      <c r="E1178" s="129"/>
      <c r="F1178" s="129"/>
      <c r="G1178" s="129"/>
      <c r="H1178" s="129"/>
      <c r="I1178" s="130"/>
      <c r="J1178" s="135"/>
      <c r="K1178" s="130"/>
      <c r="L1178" s="130"/>
      <c r="M1178" s="136"/>
      <c r="N1178" s="130"/>
      <c r="O1178" s="130"/>
      <c r="P1178" s="130"/>
      <c r="Q1178" s="137"/>
      <c r="R1178" s="138"/>
      <c r="S1178" s="129"/>
      <c r="T1178" s="139"/>
      <c r="U1178" s="139"/>
      <c r="V1178" s="140"/>
      <c r="W1178" s="130"/>
      <c r="X1178" s="130"/>
      <c r="Y1178" s="141"/>
      <c r="Z1178" s="130"/>
      <c r="AA1178" s="130"/>
      <c r="AB1178" s="130"/>
      <c r="AC1178" s="142"/>
      <c r="AD1178" s="130"/>
      <c r="AE1178" s="130"/>
      <c r="AF1178" s="130"/>
      <c r="AG1178" s="129"/>
      <c r="AH1178" s="129"/>
      <c r="AI1178" s="129"/>
      <c r="AJ1178" s="129"/>
      <c r="AK1178" s="130"/>
      <c r="AL1178" s="131"/>
      <c r="AM1178" s="131"/>
      <c r="AN1178" s="131"/>
      <c r="AO1178" s="131"/>
      <c r="AP1178" s="132"/>
      <c r="AQ1178" s="132"/>
      <c r="AR1178" s="132"/>
      <c r="AS1178" s="132"/>
      <c r="AT1178" s="133"/>
      <c r="AU1178" s="133"/>
      <c r="AV1178" s="133"/>
      <c r="AW1178" s="133"/>
      <c r="AX1178" s="134"/>
      <c r="AY1178" s="134"/>
      <c r="AZ1178" s="134"/>
      <c r="BA1178" s="134"/>
      <c r="BB1178" s="134"/>
      <c r="BC1178" s="134"/>
      <c r="BD1178" s="129"/>
      <c r="BE1178" s="143"/>
    </row>
    <row r="1179" ht="15.75" customHeight="1">
      <c r="A1179" s="130"/>
      <c r="B1179" s="129"/>
      <c r="C1179" s="129"/>
      <c r="D1179" s="129"/>
      <c r="E1179" s="129"/>
      <c r="F1179" s="129"/>
      <c r="G1179" s="129"/>
      <c r="H1179" s="129"/>
      <c r="I1179" s="130"/>
      <c r="J1179" s="135"/>
      <c r="K1179" s="130"/>
      <c r="L1179" s="130"/>
      <c r="M1179" s="136"/>
      <c r="N1179" s="130"/>
      <c r="O1179" s="130"/>
      <c r="P1179" s="130"/>
      <c r="Q1179" s="137"/>
      <c r="R1179" s="138"/>
      <c r="S1179" s="129"/>
      <c r="T1179" s="139"/>
      <c r="U1179" s="139"/>
      <c r="V1179" s="140"/>
      <c r="W1179" s="130"/>
      <c r="X1179" s="130"/>
      <c r="Y1179" s="141"/>
      <c r="Z1179" s="130"/>
      <c r="AA1179" s="130"/>
      <c r="AB1179" s="130"/>
      <c r="AC1179" s="142"/>
      <c r="AD1179" s="130"/>
      <c r="AE1179" s="130"/>
      <c r="AF1179" s="130"/>
      <c r="AG1179" s="129"/>
      <c r="AH1179" s="129"/>
      <c r="AI1179" s="129"/>
      <c r="AJ1179" s="129"/>
      <c r="AK1179" s="130"/>
      <c r="AL1179" s="131"/>
      <c r="AM1179" s="131"/>
      <c r="AN1179" s="131"/>
      <c r="AO1179" s="131"/>
      <c r="AP1179" s="132"/>
      <c r="AQ1179" s="132"/>
      <c r="AR1179" s="132"/>
      <c r="AS1179" s="132"/>
      <c r="AT1179" s="133"/>
      <c r="AU1179" s="133"/>
      <c r="AV1179" s="133"/>
      <c r="AW1179" s="133"/>
      <c r="AX1179" s="134"/>
      <c r="AY1179" s="134"/>
      <c r="AZ1179" s="134"/>
      <c r="BA1179" s="134"/>
      <c r="BB1179" s="134"/>
      <c r="BC1179" s="134"/>
      <c r="BD1179" s="129"/>
      <c r="BE1179" s="143"/>
    </row>
    <row r="1180" ht="15.75" customHeight="1">
      <c r="A1180" s="130"/>
      <c r="B1180" s="129"/>
      <c r="C1180" s="129"/>
      <c r="D1180" s="129"/>
      <c r="E1180" s="129"/>
      <c r="F1180" s="129"/>
      <c r="G1180" s="129"/>
      <c r="H1180" s="129"/>
      <c r="I1180" s="130"/>
      <c r="J1180" s="135"/>
      <c r="K1180" s="130"/>
      <c r="L1180" s="130"/>
      <c r="M1180" s="136"/>
      <c r="N1180" s="130"/>
      <c r="O1180" s="130"/>
      <c r="P1180" s="130"/>
      <c r="Q1180" s="137"/>
      <c r="R1180" s="138"/>
      <c r="S1180" s="129"/>
      <c r="T1180" s="139"/>
      <c r="U1180" s="139"/>
      <c r="V1180" s="140"/>
      <c r="W1180" s="130"/>
      <c r="X1180" s="130"/>
      <c r="Y1180" s="141"/>
      <c r="Z1180" s="130"/>
      <c r="AA1180" s="130"/>
      <c r="AB1180" s="130"/>
      <c r="AC1180" s="142"/>
      <c r="AD1180" s="130"/>
      <c r="AE1180" s="130"/>
      <c r="AF1180" s="130"/>
      <c r="AG1180" s="129"/>
      <c r="AH1180" s="129"/>
      <c r="AI1180" s="129"/>
      <c r="AJ1180" s="129"/>
      <c r="AK1180" s="130"/>
      <c r="AL1180" s="131"/>
      <c r="AM1180" s="131"/>
      <c r="AN1180" s="131"/>
      <c r="AO1180" s="131"/>
      <c r="AP1180" s="132"/>
      <c r="AQ1180" s="132"/>
      <c r="AR1180" s="132"/>
      <c r="AS1180" s="132"/>
      <c r="AT1180" s="133"/>
      <c r="AU1180" s="133"/>
      <c r="AV1180" s="133"/>
      <c r="AW1180" s="133"/>
      <c r="AX1180" s="134"/>
      <c r="AY1180" s="134"/>
      <c r="AZ1180" s="134"/>
      <c r="BA1180" s="134"/>
      <c r="BB1180" s="134"/>
      <c r="BC1180" s="134"/>
      <c r="BD1180" s="129"/>
      <c r="BE1180" s="143"/>
    </row>
    <row r="1181" ht="15.75" customHeight="1">
      <c r="A1181" s="130"/>
      <c r="B1181" s="129"/>
      <c r="C1181" s="129"/>
      <c r="D1181" s="129"/>
      <c r="E1181" s="129"/>
      <c r="F1181" s="129"/>
      <c r="G1181" s="129"/>
      <c r="H1181" s="129"/>
      <c r="I1181" s="130"/>
      <c r="J1181" s="135"/>
      <c r="K1181" s="130"/>
      <c r="L1181" s="130"/>
      <c r="M1181" s="136"/>
      <c r="N1181" s="130"/>
      <c r="O1181" s="130"/>
      <c r="P1181" s="130"/>
      <c r="Q1181" s="137"/>
      <c r="R1181" s="138"/>
      <c r="S1181" s="129"/>
      <c r="T1181" s="139"/>
      <c r="U1181" s="139"/>
      <c r="V1181" s="140"/>
      <c r="W1181" s="130"/>
      <c r="X1181" s="130"/>
      <c r="Y1181" s="141"/>
      <c r="Z1181" s="130"/>
      <c r="AA1181" s="130"/>
      <c r="AB1181" s="130"/>
      <c r="AC1181" s="142"/>
      <c r="AD1181" s="130"/>
      <c r="AE1181" s="130"/>
      <c r="AF1181" s="130"/>
      <c r="AG1181" s="129"/>
      <c r="AH1181" s="129"/>
      <c r="AI1181" s="129"/>
      <c r="AJ1181" s="129"/>
      <c r="AK1181" s="130"/>
      <c r="AL1181" s="131"/>
      <c r="AM1181" s="131"/>
      <c r="AN1181" s="131"/>
      <c r="AO1181" s="131"/>
      <c r="AP1181" s="132"/>
      <c r="AQ1181" s="132"/>
      <c r="AR1181" s="132"/>
      <c r="AS1181" s="132"/>
      <c r="AT1181" s="133"/>
      <c r="AU1181" s="133"/>
      <c r="AV1181" s="133"/>
      <c r="AW1181" s="133"/>
      <c r="AX1181" s="134"/>
      <c r="AY1181" s="134"/>
      <c r="AZ1181" s="134"/>
      <c r="BA1181" s="134"/>
      <c r="BB1181" s="134"/>
      <c r="BC1181" s="134"/>
      <c r="BD1181" s="129"/>
      <c r="BE1181" s="143"/>
    </row>
    <row r="1182" ht="15.75" customHeight="1">
      <c r="A1182" s="130"/>
      <c r="B1182" s="129"/>
      <c r="C1182" s="129"/>
      <c r="D1182" s="129"/>
      <c r="E1182" s="129"/>
      <c r="F1182" s="129"/>
      <c r="G1182" s="129"/>
      <c r="H1182" s="129"/>
      <c r="I1182" s="130"/>
      <c r="J1182" s="135"/>
      <c r="K1182" s="130"/>
      <c r="L1182" s="130"/>
      <c r="M1182" s="136"/>
      <c r="N1182" s="130"/>
      <c r="O1182" s="130"/>
      <c r="P1182" s="130"/>
      <c r="Q1182" s="137"/>
      <c r="R1182" s="138"/>
      <c r="S1182" s="129"/>
      <c r="T1182" s="139"/>
      <c r="U1182" s="139"/>
      <c r="V1182" s="140"/>
      <c r="W1182" s="130"/>
      <c r="X1182" s="130"/>
      <c r="Y1182" s="141"/>
      <c r="Z1182" s="130"/>
      <c r="AA1182" s="130"/>
      <c r="AB1182" s="130"/>
      <c r="AC1182" s="142"/>
      <c r="AD1182" s="130"/>
      <c r="AE1182" s="130"/>
      <c r="AF1182" s="130"/>
      <c r="AG1182" s="129"/>
      <c r="AH1182" s="129"/>
      <c r="AI1182" s="129"/>
      <c r="AJ1182" s="129"/>
      <c r="AK1182" s="130"/>
      <c r="AL1182" s="131"/>
      <c r="AM1182" s="131"/>
      <c r="AN1182" s="131"/>
      <c r="AO1182" s="131"/>
      <c r="AP1182" s="132"/>
      <c r="AQ1182" s="132"/>
      <c r="AR1182" s="132"/>
      <c r="AS1182" s="132"/>
      <c r="AT1182" s="133"/>
      <c r="AU1182" s="133"/>
      <c r="AV1182" s="133"/>
      <c r="AW1182" s="133"/>
      <c r="AX1182" s="134"/>
      <c r="AY1182" s="134"/>
      <c r="AZ1182" s="134"/>
      <c r="BA1182" s="134"/>
      <c r="BB1182" s="134"/>
      <c r="BC1182" s="134"/>
      <c r="BD1182" s="129"/>
      <c r="BE1182" s="143"/>
    </row>
    <row r="1183" ht="15.75" customHeight="1">
      <c r="A1183" s="130"/>
      <c r="B1183" s="129"/>
      <c r="C1183" s="129"/>
      <c r="D1183" s="129"/>
      <c r="E1183" s="129"/>
      <c r="F1183" s="129"/>
      <c r="G1183" s="129"/>
      <c r="H1183" s="129"/>
      <c r="I1183" s="130"/>
      <c r="J1183" s="135"/>
      <c r="K1183" s="130"/>
      <c r="L1183" s="130"/>
      <c r="M1183" s="136"/>
      <c r="N1183" s="130"/>
      <c r="O1183" s="130"/>
      <c r="P1183" s="130"/>
      <c r="Q1183" s="137"/>
      <c r="R1183" s="138"/>
      <c r="S1183" s="129"/>
      <c r="T1183" s="139"/>
      <c r="U1183" s="139"/>
      <c r="V1183" s="140"/>
      <c r="W1183" s="130"/>
      <c r="X1183" s="130"/>
      <c r="Y1183" s="141"/>
      <c r="Z1183" s="130"/>
      <c r="AA1183" s="130"/>
      <c r="AB1183" s="130"/>
      <c r="AC1183" s="142"/>
      <c r="AD1183" s="130"/>
      <c r="AE1183" s="130"/>
      <c r="AF1183" s="130"/>
      <c r="AG1183" s="129"/>
      <c r="AH1183" s="129"/>
      <c r="AI1183" s="129"/>
      <c r="AJ1183" s="129"/>
      <c r="AK1183" s="130"/>
      <c r="AL1183" s="131"/>
      <c r="AM1183" s="131"/>
      <c r="AN1183" s="131"/>
      <c r="AO1183" s="131"/>
      <c r="AP1183" s="132"/>
      <c r="AQ1183" s="132"/>
      <c r="AR1183" s="132"/>
      <c r="AS1183" s="132"/>
      <c r="AT1183" s="133"/>
      <c r="AU1183" s="133"/>
      <c r="AV1183" s="133"/>
      <c r="AW1183" s="133"/>
      <c r="AX1183" s="134"/>
      <c r="AY1183" s="134"/>
      <c r="AZ1183" s="134"/>
      <c r="BA1183" s="134"/>
      <c r="BB1183" s="134"/>
      <c r="BC1183" s="134"/>
      <c r="BD1183" s="129"/>
      <c r="BE1183" s="143"/>
    </row>
    <row r="1184" ht="15.75" customHeight="1">
      <c r="A1184" s="130"/>
      <c r="B1184" s="129"/>
      <c r="C1184" s="129"/>
      <c r="D1184" s="129"/>
      <c r="E1184" s="129"/>
      <c r="F1184" s="129"/>
      <c r="G1184" s="129"/>
      <c r="H1184" s="129"/>
      <c r="I1184" s="130"/>
      <c r="J1184" s="135"/>
      <c r="K1184" s="130"/>
      <c r="L1184" s="130"/>
      <c r="M1184" s="136"/>
      <c r="N1184" s="130"/>
      <c r="O1184" s="130"/>
      <c r="P1184" s="130"/>
      <c r="Q1184" s="137"/>
      <c r="R1184" s="138"/>
      <c r="S1184" s="129"/>
      <c r="T1184" s="139"/>
      <c r="U1184" s="139"/>
      <c r="V1184" s="140"/>
      <c r="W1184" s="130"/>
      <c r="X1184" s="130"/>
      <c r="Y1184" s="141"/>
      <c r="Z1184" s="130"/>
      <c r="AA1184" s="130"/>
      <c r="AB1184" s="130"/>
      <c r="AC1184" s="142"/>
      <c r="AD1184" s="130"/>
      <c r="AE1184" s="130"/>
      <c r="AF1184" s="130"/>
      <c r="AG1184" s="129"/>
      <c r="AH1184" s="129"/>
      <c r="AI1184" s="129"/>
      <c r="AJ1184" s="129"/>
      <c r="AK1184" s="130"/>
      <c r="AL1184" s="131"/>
      <c r="AM1184" s="131"/>
      <c r="AN1184" s="131"/>
      <c r="AO1184" s="131"/>
      <c r="AP1184" s="132"/>
      <c r="AQ1184" s="132"/>
      <c r="AR1184" s="132"/>
      <c r="AS1184" s="132"/>
      <c r="AT1184" s="133"/>
      <c r="AU1184" s="133"/>
      <c r="AV1184" s="133"/>
      <c r="AW1184" s="133"/>
      <c r="AX1184" s="134"/>
      <c r="AY1184" s="134"/>
      <c r="AZ1184" s="134"/>
      <c r="BA1184" s="134"/>
      <c r="BB1184" s="134"/>
      <c r="BC1184" s="134"/>
      <c r="BD1184" s="129"/>
      <c r="BE1184" s="143"/>
    </row>
    <row r="1185" ht="15.75" customHeight="1">
      <c r="A1185" s="130"/>
      <c r="B1185" s="129"/>
      <c r="C1185" s="129"/>
      <c r="D1185" s="129"/>
      <c r="E1185" s="129"/>
      <c r="F1185" s="129"/>
      <c r="G1185" s="129"/>
      <c r="H1185" s="129"/>
      <c r="I1185" s="130"/>
      <c r="J1185" s="135"/>
      <c r="K1185" s="130"/>
      <c r="L1185" s="130"/>
      <c r="M1185" s="136"/>
      <c r="N1185" s="130"/>
      <c r="O1185" s="130"/>
      <c r="P1185" s="130"/>
      <c r="Q1185" s="137"/>
      <c r="R1185" s="138"/>
      <c r="S1185" s="129"/>
      <c r="T1185" s="139"/>
      <c r="U1185" s="139"/>
      <c r="V1185" s="140"/>
      <c r="W1185" s="130"/>
      <c r="X1185" s="130"/>
      <c r="Y1185" s="141"/>
      <c r="Z1185" s="130"/>
      <c r="AA1185" s="130"/>
      <c r="AB1185" s="130"/>
      <c r="AC1185" s="142"/>
      <c r="AD1185" s="130"/>
      <c r="AE1185" s="130"/>
      <c r="AF1185" s="130"/>
      <c r="AG1185" s="129"/>
      <c r="AH1185" s="129"/>
      <c r="AI1185" s="129"/>
      <c r="AJ1185" s="129"/>
      <c r="AK1185" s="130"/>
      <c r="AL1185" s="131"/>
      <c r="AM1185" s="131"/>
      <c r="AN1185" s="131"/>
      <c r="AO1185" s="131"/>
      <c r="AP1185" s="132"/>
      <c r="AQ1185" s="132"/>
      <c r="AR1185" s="132"/>
      <c r="AS1185" s="132"/>
      <c r="AT1185" s="133"/>
      <c r="AU1185" s="133"/>
      <c r="AV1185" s="133"/>
      <c r="AW1185" s="133"/>
      <c r="AX1185" s="134"/>
      <c r="AY1185" s="134"/>
      <c r="AZ1185" s="134"/>
      <c r="BA1185" s="134"/>
      <c r="BB1185" s="134"/>
      <c r="BC1185" s="134"/>
      <c r="BD1185" s="129"/>
      <c r="BE1185" s="143"/>
    </row>
    <row r="1186" ht="15.75" customHeight="1">
      <c r="A1186" s="130"/>
      <c r="B1186" s="129"/>
      <c r="C1186" s="129"/>
      <c r="D1186" s="129"/>
      <c r="E1186" s="129"/>
      <c r="F1186" s="129"/>
      <c r="G1186" s="129"/>
      <c r="H1186" s="129"/>
      <c r="I1186" s="130"/>
      <c r="J1186" s="135"/>
      <c r="K1186" s="130"/>
      <c r="L1186" s="130"/>
      <c r="M1186" s="136"/>
      <c r="N1186" s="130"/>
      <c r="O1186" s="130"/>
      <c r="P1186" s="130"/>
      <c r="Q1186" s="137"/>
      <c r="R1186" s="138"/>
      <c r="S1186" s="129"/>
      <c r="T1186" s="139"/>
      <c r="U1186" s="139"/>
      <c r="V1186" s="140"/>
      <c r="W1186" s="130"/>
      <c r="X1186" s="130"/>
      <c r="Y1186" s="141"/>
      <c r="Z1186" s="130"/>
      <c r="AA1186" s="130"/>
      <c r="AB1186" s="130"/>
      <c r="AC1186" s="142"/>
      <c r="AD1186" s="130"/>
      <c r="AE1186" s="130"/>
      <c r="AF1186" s="130"/>
      <c r="AG1186" s="129"/>
      <c r="AH1186" s="129"/>
      <c r="AI1186" s="129"/>
      <c r="AJ1186" s="129"/>
      <c r="AK1186" s="130"/>
      <c r="AL1186" s="131"/>
      <c r="AM1186" s="131"/>
      <c r="AN1186" s="131"/>
      <c r="AO1186" s="131"/>
      <c r="AP1186" s="132"/>
      <c r="AQ1186" s="132"/>
      <c r="AR1186" s="132"/>
      <c r="AS1186" s="132"/>
      <c r="AT1186" s="133"/>
      <c r="AU1186" s="133"/>
      <c r="AV1186" s="133"/>
      <c r="AW1186" s="133"/>
      <c r="AX1186" s="134"/>
      <c r="AY1186" s="134"/>
      <c r="AZ1186" s="134"/>
      <c r="BA1186" s="134"/>
      <c r="BB1186" s="134"/>
      <c r="BC1186" s="134"/>
      <c r="BD1186" s="129"/>
      <c r="BE1186" s="143"/>
    </row>
    <row r="1187" ht="15.75" customHeight="1">
      <c r="A1187" s="130"/>
      <c r="B1187" s="129"/>
      <c r="C1187" s="129"/>
      <c r="D1187" s="129"/>
      <c r="E1187" s="129"/>
      <c r="F1187" s="129"/>
      <c r="G1187" s="129"/>
      <c r="H1187" s="129"/>
      <c r="I1187" s="130"/>
      <c r="J1187" s="135"/>
      <c r="K1187" s="130"/>
      <c r="L1187" s="130"/>
      <c r="M1187" s="136"/>
      <c r="N1187" s="130"/>
      <c r="O1187" s="130"/>
      <c r="P1187" s="130"/>
      <c r="Q1187" s="137"/>
      <c r="R1187" s="138"/>
      <c r="S1187" s="129"/>
      <c r="T1187" s="139"/>
      <c r="U1187" s="139"/>
      <c r="V1187" s="140"/>
      <c r="W1187" s="130"/>
      <c r="X1187" s="130"/>
      <c r="Y1187" s="141"/>
      <c r="Z1187" s="130"/>
      <c r="AA1187" s="130"/>
      <c r="AB1187" s="130"/>
      <c r="AC1187" s="142"/>
      <c r="AD1187" s="130"/>
      <c r="AE1187" s="130"/>
      <c r="AF1187" s="130"/>
      <c r="AG1187" s="129"/>
      <c r="AH1187" s="129"/>
      <c r="AI1187" s="129"/>
      <c r="AJ1187" s="129"/>
      <c r="AK1187" s="130"/>
      <c r="AL1187" s="131"/>
      <c r="AM1187" s="131"/>
      <c r="AN1187" s="131"/>
      <c r="AO1187" s="131"/>
      <c r="AP1187" s="132"/>
      <c r="AQ1187" s="132"/>
      <c r="AR1187" s="132"/>
      <c r="AS1187" s="132"/>
      <c r="AT1187" s="133"/>
      <c r="AU1187" s="133"/>
      <c r="AV1187" s="133"/>
      <c r="AW1187" s="133"/>
      <c r="AX1187" s="134"/>
      <c r="AY1187" s="134"/>
      <c r="AZ1187" s="134"/>
      <c r="BA1187" s="134"/>
      <c r="BB1187" s="134"/>
      <c r="BC1187" s="134"/>
      <c r="BD1187" s="129"/>
      <c r="BE1187" s="143"/>
    </row>
    <row r="1188" ht="15.75" customHeight="1">
      <c r="A1188" s="130"/>
      <c r="B1188" s="129"/>
      <c r="C1188" s="129"/>
      <c r="D1188" s="129"/>
      <c r="E1188" s="129"/>
      <c r="F1188" s="129"/>
      <c r="G1188" s="129"/>
      <c r="H1188" s="129"/>
      <c r="I1188" s="130"/>
      <c r="J1188" s="135"/>
      <c r="K1188" s="130"/>
      <c r="L1188" s="130"/>
      <c r="M1188" s="136"/>
      <c r="N1188" s="130"/>
      <c r="O1188" s="130"/>
      <c r="P1188" s="130"/>
      <c r="Q1188" s="137"/>
      <c r="R1188" s="138"/>
      <c r="S1188" s="129"/>
      <c r="T1188" s="139"/>
      <c r="U1188" s="139"/>
      <c r="V1188" s="140"/>
      <c r="W1188" s="130"/>
      <c r="X1188" s="130"/>
      <c r="Y1188" s="141"/>
      <c r="Z1188" s="130"/>
      <c r="AA1188" s="130"/>
      <c r="AB1188" s="130"/>
      <c r="AC1188" s="142"/>
      <c r="AD1188" s="130"/>
      <c r="AE1188" s="130"/>
      <c r="AF1188" s="130"/>
      <c r="AG1188" s="129"/>
      <c r="AH1188" s="129"/>
      <c r="AI1188" s="129"/>
      <c r="AJ1188" s="129"/>
      <c r="AK1188" s="130"/>
      <c r="AL1188" s="131"/>
      <c r="AM1188" s="131"/>
      <c r="AN1188" s="131"/>
      <c r="AO1188" s="131"/>
      <c r="AP1188" s="132"/>
      <c r="AQ1188" s="132"/>
      <c r="AR1188" s="132"/>
      <c r="AS1188" s="132"/>
      <c r="AT1188" s="133"/>
      <c r="AU1188" s="133"/>
      <c r="AV1188" s="133"/>
      <c r="AW1188" s="133"/>
      <c r="AX1188" s="134"/>
      <c r="AY1188" s="134"/>
      <c r="AZ1188" s="134"/>
      <c r="BA1188" s="134"/>
      <c r="BB1188" s="134"/>
      <c r="BC1188" s="134"/>
      <c r="BD1188" s="129"/>
      <c r="BE1188" s="143"/>
    </row>
    <row r="1189" ht="15.75" customHeight="1">
      <c r="A1189" s="130"/>
      <c r="B1189" s="129"/>
      <c r="C1189" s="129"/>
      <c r="D1189" s="129"/>
      <c r="E1189" s="129"/>
      <c r="F1189" s="129"/>
      <c r="G1189" s="129"/>
      <c r="H1189" s="129"/>
      <c r="I1189" s="130"/>
      <c r="J1189" s="135"/>
      <c r="K1189" s="130"/>
      <c r="L1189" s="130"/>
      <c r="M1189" s="136"/>
      <c r="N1189" s="130"/>
      <c r="O1189" s="130"/>
      <c r="P1189" s="130"/>
      <c r="Q1189" s="137"/>
      <c r="R1189" s="138"/>
      <c r="S1189" s="129"/>
      <c r="T1189" s="139"/>
      <c r="U1189" s="139"/>
      <c r="V1189" s="140"/>
      <c r="W1189" s="130"/>
      <c r="X1189" s="130"/>
      <c r="Y1189" s="141"/>
      <c r="Z1189" s="130"/>
      <c r="AA1189" s="130"/>
      <c r="AB1189" s="130"/>
      <c r="AC1189" s="142"/>
      <c r="AD1189" s="130"/>
      <c r="AE1189" s="130"/>
      <c r="AF1189" s="130"/>
      <c r="AG1189" s="129"/>
      <c r="AH1189" s="129"/>
      <c r="AI1189" s="129"/>
      <c r="AJ1189" s="129"/>
      <c r="AK1189" s="130"/>
      <c r="AL1189" s="131"/>
      <c r="AM1189" s="131"/>
      <c r="AN1189" s="131"/>
      <c r="AO1189" s="131"/>
      <c r="AP1189" s="132"/>
      <c r="AQ1189" s="132"/>
      <c r="AR1189" s="132"/>
      <c r="AS1189" s="132"/>
      <c r="AT1189" s="133"/>
      <c r="AU1189" s="133"/>
      <c r="AV1189" s="133"/>
      <c r="AW1189" s="133"/>
      <c r="AX1189" s="134"/>
      <c r="AY1189" s="134"/>
      <c r="AZ1189" s="134"/>
      <c r="BA1189" s="134"/>
      <c r="BB1189" s="134"/>
      <c r="BC1189" s="134"/>
      <c r="BD1189" s="129"/>
      <c r="BE1189" s="143"/>
    </row>
    <row r="1190" ht="15.75" customHeight="1">
      <c r="A1190" s="130"/>
      <c r="B1190" s="129"/>
      <c r="C1190" s="129"/>
      <c r="D1190" s="129"/>
      <c r="E1190" s="129"/>
      <c r="F1190" s="129"/>
      <c r="G1190" s="129"/>
      <c r="H1190" s="129"/>
      <c r="I1190" s="130"/>
      <c r="J1190" s="135"/>
      <c r="K1190" s="130"/>
      <c r="L1190" s="130"/>
      <c r="M1190" s="136"/>
      <c r="N1190" s="130"/>
      <c r="O1190" s="130"/>
      <c r="P1190" s="130"/>
      <c r="Q1190" s="137"/>
      <c r="R1190" s="138"/>
      <c r="S1190" s="129"/>
      <c r="T1190" s="139"/>
      <c r="U1190" s="139"/>
      <c r="V1190" s="140"/>
      <c r="W1190" s="130"/>
      <c r="X1190" s="130"/>
      <c r="Y1190" s="141"/>
      <c r="Z1190" s="130"/>
      <c r="AA1190" s="130"/>
      <c r="AB1190" s="130"/>
      <c r="AC1190" s="142"/>
      <c r="AD1190" s="130"/>
      <c r="AE1190" s="130"/>
      <c r="AF1190" s="130"/>
      <c r="AG1190" s="129"/>
      <c r="AH1190" s="129"/>
      <c r="AI1190" s="129"/>
      <c r="AJ1190" s="129"/>
      <c r="AK1190" s="130"/>
      <c r="AL1190" s="131"/>
      <c r="AM1190" s="131"/>
      <c r="AN1190" s="131"/>
      <c r="AO1190" s="131"/>
      <c r="AP1190" s="132"/>
      <c r="AQ1190" s="132"/>
      <c r="AR1190" s="132"/>
      <c r="AS1190" s="132"/>
      <c r="AT1190" s="133"/>
      <c r="AU1190" s="133"/>
      <c r="AV1190" s="133"/>
      <c r="AW1190" s="133"/>
      <c r="AX1190" s="134"/>
      <c r="AY1190" s="134"/>
      <c r="AZ1190" s="134"/>
      <c r="BA1190" s="134"/>
      <c r="BB1190" s="134"/>
      <c r="BC1190" s="134"/>
      <c r="BD1190" s="129"/>
      <c r="BE1190" s="143"/>
    </row>
    <row r="1191" ht="15.75" customHeight="1">
      <c r="A1191" s="130"/>
      <c r="B1191" s="129"/>
      <c r="C1191" s="129"/>
      <c r="D1191" s="129"/>
      <c r="E1191" s="129"/>
      <c r="F1191" s="129"/>
      <c r="G1191" s="129"/>
      <c r="H1191" s="129"/>
      <c r="I1191" s="130"/>
      <c r="J1191" s="135"/>
      <c r="K1191" s="130"/>
      <c r="L1191" s="130"/>
      <c r="M1191" s="136"/>
      <c r="N1191" s="130"/>
      <c r="O1191" s="130"/>
      <c r="P1191" s="130"/>
      <c r="Q1191" s="137"/>
      <c r="R1191" s="138"/>
      <c r="S1191" s="129"/>
      <c r="T1191" s="139"/>
      <c r="U1191" s="139"/>
      <c r="V1191" s="140"/>
      <c r="W1191" s="130"/>
      <c r="X1191" s="130"/>
      <c r="Y1191" s="141"/>
      <c r="Z1191" s="130"/>
      <c r="AA1191" s="130"/>
      <c r="AB1191" s="130"/>
      <c r="AC1191" s="142"/>
      <c r="AD1191" s="130"/>
      <c r="AE1191" s="130"/>
      <c r="AF1191" s="130"/>
      <c r="AG1191" s="129"/>
      <c r="AH1191" s="129"/>
      <c r="AI1191" s="129"/>
      <c r="AJ1191" s="129"/>
      <c r="AK1191" s="130"/>
      <c r="AL1191" s="131"/>
      <c r="AM1191" s="131"/>
      <c r="AN1191" s="131"/>
      <c r="AO1191" s="131"/>
      <c r="AP1191" s="132"/>
      <c r="AQ1191" s="132"/>
      <c r="AR1191" s="132"/>
      <c r="AS1191" s="132"/>
      <c r="AT1191" s="133"/>
      <c r="AU1191" s="133"/>
      <c r="AV1191" s="133"/>
      <c r="AW1191" s="133"/>
      <c r="AX1191" s="134"/>
      <c r="AY1191" s="134"/>
      <c r="AZ1191" s="134"/>
      <c r="BA1191" s="134"/>
      <c r="BB1191" s="134"/>
      <c r="BC1191" s="134"/>
      <c r="BD1191" s="129"/>
      <c r="BE1191" s="143"/>
    </row>
    <row r="1192" ht="15.75" customHeight="1">
      <c r="A1192" s="130"/>
      <c r="B1192" s="129"/>
      <c r="C1192" s="129"/>
      <c r="D1192" s="129"/>
      <c r="E1192" s="129"/>
      <c r="F1192" s="129"/>
      <c r="G1192" s="129"/>
      <c r="H1192" s="129"/>
      <c r="I1192" s="130"/>
      <c r="J1192" s="135"/>
      <c r="K1192" s="130"/>
      <c r="L1192" s="130"/>
      <c r="M1192" s="136"/>
      <c r="N1192" s="130"/>
      <c r="O1192" s="130"/>
      <c r="P1192" s="130"/>
      <c r="Q1192" s="137"/>
      <c r="R1192" s="138"/>
      <c r="S1192" s="129"/>
      <c r="T1192" s="139"/>
      <c r="U1192" s="139"/>
      <c r="V1192" s="140"/>
      <c r="W1192" s="130"/>
      <c r="X1192" s="130"/>
      <c r="Y1192" s="141"/>
      <c r="Z1192" s="130"/>
      <c r="AA1192" s="130"/>
      <c r="AB1192" s="130"/>
      <c r="AC1192" s="142"/>
      <c r="AD1192" s="130"/>
      <c r="AE1192" s="130"/>
      <c r="AF1192" s="130"/>
      <c r="AG1192" s="129"/>
      <c r="AH1192" s="129"/>
      <c r="AI1192" s="129"/>
      <c r="AJ1192" s="129"/>
      <c r="AK1192" s="130"/>
      <c r="AL1192" s="131"/>
      <c r="AM1192" s="131"/>
      <c r="AN1192" s="131"/>
      <c r="AO1192" s="131"/>
      <c r="AP1192" s="132"/>
      <c r="AQ1192" s="132"/>
      <c r="AR1192" s="132"/>
      <c r="AS1192" s="132"/>
      <c r="AT1192" s="133"/>
      <c r="AU1192" s="133"/>
      <c r="AV1192" s="133"/>
      <c r="AW1192" s="133"/>
      <c r="AX1192" s="134"/>
      <c r="AY1192" s="134"/>
      <c r="AZ1192" s="134"/>
      <c r="BA1192" s="134"/>
      <c r="BB1192" s="134"/>
      <c r="BC1192" s="134"/>
      <c r="BD1192" s="129"/>
      <c r="BE1192" s="143"/>
    </row>
    <row r="1193" ht="15.75" customHeight="1">
      <c r="A1193" s="130"/>
      <c r="B1193" s="129"/>
      <c r="C1193" s="129"/>
      <c r="D1193" s="129"/>
      <c r="E1193" s="129"/>
      <c r="F1193" s="129"/>
      <c r="G1193" s="129"/>
      <c r="H1193" s="129"/>
      <c r="I1193" s="130"/>
      <c r="J1193" s="135"/>
      <c r="K1193" s="130"/>
      <c r="L1193" s="130"/>
      <c r="M1193" s="136"/>
      <c r="N1193" s="130"/>
      <c r="O1193" s="130"/>
      <c r="P1193" s="130"/>
      <c r="Q1193" s="137"/>
      <c r="R1193" s="138"/>
      <c r="S1193" s="129"/>
      <c r="T1193" s="139"/>
      <c r="U1193" s="139"/>
      <c r="V1193" s="140"/>
      <c r="W1193" s="130"/>
      <c r="X1193" s="130"/>
      <c r="Y1193" s="141"/>
      <c r="Z1193" s="130"/>
      <c r="AA1193" s="130"/>
      <c r="AB1193" s="130"/>
      <c r="AC1193" s="142"/>
      <c r="AD1193" s="130"/>
      <c r="AE1193" s="130"/>
      <c r="AF1193" s="130"/>
      <c r="AG1193" s="129"/>
      <c r="AH1193" s="129"/>
      <c r="AI1193" s="129"/>
      <c r="AJ1193" s="129"/>
      <c r="AK1193" s="130"/>
      <c r="AL1193" s="131"/>
      <c r="AM1193" s="131"/>
      <c r="AN1193" s="131"/>
      <c r="AO1193" s="131"/>
      <c r="AP1193" s="132"/>
      <c r="AQ1193" s="132"/>
      <c r="AR1193" s="132"/>
      <c r="AS1193" s="132"/>
      <c r="AT1193" s="133"/>
      <c r="AU1193" s="133"/>
      <c r="AV1193" s="133"/>
      <c r="AW1193" s="133"/>
      <c r="AX1193" s="134"/>
      <c r="AY1193" s="134"/>
      <c r="AZ1193" s="134"/>
      <c r="BA1193" s="134"/>
      <c r="BB1193" s="134"/>
      <c r="BC1193" s="134"/>
      <c r="BD1193" s="129"/>
      <c r="BE1193" s="143"/>
    </row>
    <row r="1194" ht="15.75" customHeight="1">
      <c r="A1194" s="130"/>
      <c r="B1194" s="129"/>
      <c r="C1194" s="129"/>
      <c r="D1194" s="129"/>
      <c r="E1194" s="129"/>
      <c r="F1194" s="129"/>
      <c r="G1194" s="129"/>
      <c r="H1194" s="129"/>
      <c r="I1194" s="130"/>
      <c r="J1194" s="135"/>
      <c r="K1194" s="130"/>
      <c r="L1194" s="130"/>
      <c r="M1194" s="136"/>
      <c r="N1194" s="130"/>
      <c r="O1194" s="130"/>
      <c r="P1194" s="130"/>
      <c r="Q1194" s="137"/>
      <c r="R1194" s="138"/>
      <c r="S1194" s="129"/>
      <c r="T1194" s="139"/>
      <c r="U1194" s="139"/>
      <c r="V1194" s="140"/>
      <c r="W1194" s="130"/>
      <c r="X1194" s="130"/>
      <c r="Y1194" s="141"/>
      <c r="Z1194" s="130"/>
      <c r="AA1194" s="130"/>
      <c r="AB1194" s="130"/>
      <c r="AC1194" s="142"/>
      <c r="AD1194" s="130"/>
      <c r="AE1194" s="130"/>
      <c r="AF1194" s="130"/>
      <c r="AG1194" s="129"/>
      <c r="AH1194" s="129"/>
      <c r="AI1194" s="129"/>
      <c r="AJ1194" s="129"/>
      <c r="AK1194" s="130"/>
      <c r="AL1194" s="131"/>
      <c r="AM1194" s="131"/>
      <c r="AN1194" s="131"/>
      <c r="AO1194" s="131"/>
      <c r="AP1194" s="132"/>
      <c r="AQ1194" s="132"/>
      <c r="AR1194" s="132"/>
      <c r="AS1194" s="132"/>
      <c r="AT1194" s="133"/>
      <c r="AU1194" s="133"/>
      <c r="AV1194" s="133"/>
      <c r="AW1194" s="133"/>
      <c r="AX1194" s="134"/>
      <c r="AY1194" s="134"/>
      <c r="AZ1194" s="134"/>
      <c r="BA1194" s="134"/>
      <c r="BB1194" s="134"/>
      <c r="BC1194" s="134"/>
      <c r="BD1194" s="129"/>
      <c r="BE1194" s="143"/>
    </row>
    <row r="1195" ht="15.75" customHeight="1">
      <c r="A1195" s="130"/>
      <c r="B1195" s="129"/>
      <c r="C1195" s="129"/>
      <c r="D1195" s="129"/>
      <c r="E1195" s="129"/>
      <c r="F1195" s="129"/>
      <c r="G1195" s="129"/>
      <c r="H1195" s="129"/>
      <c r="I1195" s="130"/>
      <c r="J1195" s="135"/>
      <c r="K1195" s="130"/>
      <c r="L1195" s="130"/>
      <c r="M1195" s="136"/>
      <c r="N1195" s="130"/>
      <c r="O1195" s="130"/>
      <c r="P1195" s="130"/>
      <c r="Q1195" s="137"/>
      <c r="R1195" s="138"/>
      <c r="S1195" s="129"/>
      <c r="T1195" s="139"/>
      <c r="U1195" s="139"/>
      <c r="V1195" s="140"/>
      <c r="W1195" s="130"/>
      <c r="X1195" s="130"/>
      <c r="Y1195" s="141"/>
      <c r="Z1195" s="130"/>
      <c r="AA1195" s="130"/>
      <c r="AB1195" s="130"/>
      <c r="AC1195" s="142"/>
      <c r="AD1195" s="130"/>
      <c r="AE1195" s="130"/>
      <c r="AF1195" s="130"/>
      <c r="AG1195" s="129"/>
      <c r="AH1195" s="129"/>
      <c r="AI1195" s="129"/>
      <c r="AJ1195" s="129"/>
      <c r="AK1195" s="130"/>
      <c r="AL1195" s="131"/>
      <c r="AM1195" s="131"/>
      <c r="AN1195" s="131"/>
      <c r="AO1195" s="131"/>
      <c r="AP1195" s="132"/>
      <c r="AQ1195" s="132"/>
      <c r="AR1195" s="132"/>
      <c r="AS1195" s="132"/>
      <c r="AT1195" s="133"/>
      <c r="AU1195" s="133"/>
      <c r="AV1195" s="133"/>
      <c r="AW1195" s="133"/>
      <c r="AX1195" s="134"/>
      <c r="AY1195" s="134"/>
      <c r="AZ1195" s="134"/>
      <c r="BA1195" s="134"/>
      <c r="BB1195" s="134"/>
      <c r="BC1195" s="134"/>
      <c r="BD1195" s="129"/>
      <c r="BE1195" s="143"/>
    </row>
    <row r="1196" ht="15.75" customHeight="1">
      <c r="A1196" s="130"/>
      <c r="B1196" s="129"/>
      <c r="C1196" s="129"/>
      <c r="D1196" s="129"/>
      <c r="E1196" s="129"/>
      <c r="F1196" s="129"/>
      <c r="G1196" s="129"/>
      <c r="H1196" s="129"/>
      <c r="I1196" s="130"/>
      <c r="J1196" s="135"/>
      <c r="K1196" s="130"/>
      <c r="L1196" s="130"/>
      <c r="M1196" s="136"/>
      <c r="N1196" s="130"/>
      <c r="O1196" s="130"/>
      <c r="P1196" s="130"/>
      <c r="Q1196" s="137"/>
      <c r="R1196" s="138"/>
      <c r="S1196" s="129"/>
      <c r="T1196" s="139"/>
      <c r="U1196" s="139"/>
      <c r="V1196" s="140"/>
      <c r="W1196" s="130"/>
      <c r="X1196" s="130"/>
      <c r="Y1196" s="141"/>
      <c r="Z1196" s="130"/>
      <c r="AA1196" s="130"/>
      <c r="AB1196" s="130"/>
      <c r="AC1196" s="142"/>
      <c r="AD1196" s="130"/>
      <c r="AE1196" s="130"/>
      <c r="AF1196" s="130"/>
      <c r="AG1196" s="129"/>
      <c r="AH1196" s="129"/>
      <c r="AI1196" s="129"/>
      <c r="AJ1196" s="129"/>
      <c r="AK1196" s="130"/>
      <c r="AL1196" s="131"/>
      <c r="AM1196" s="131"/>
      <c r="AN1196" s="131"/>
      <c r="AO1196" s="131"/>
      <c r="AP1196" s="132"/>
      <c r="AQ1196" s="132"/>
      <c r="AR1196" s="132"/>
      <c r="AS1196" s="132"/>
      <c r="AT1196" s="133"/>
      <c r="AU1196" s="133"/>
      <c r="AV1196" s="133"/>
      <c r="AW1196" s="133"/>
      <c r="AX1196" s="134"/>
      <c r="AY1196" s="134"/>
      <c r="AZ1196" s="134"/>
      <c r="BA1196" s="134"/>
      <c r="BB1196" s="134"/>
      <c r="BC1196" s="134"/>
      <c r="BD1196" s="129"/>
      <c r="BE1196" s="143"/>
    </row>
    <row r="1197" ht="15.75" customHeight="1">
      <c r="A1197" s="130"/>
      <c r="B1197" s="129"/>
      <c r="C1197" s="129"/>
      <c r="D1197" s="129"/>
      <c r="E1197" s="129"/>
      <c r="F1197" s="129"/>
      <c r="G1197" s="129"/>
      <c r="H1197" s="129"/>
      <c r="I1197" s="130"/>
      <c r="J1197" s="135"/>
      <c r="K1197" s="130"/>
      <c r="L1197" s="130"/>
      <c r="M1197" s="136"/>
      <c r="N1197" s="130"/>
      <c r="O1197" s="130"/>
      <c r="P1197" s="130"/>
      <c r="Q1197" s="137"/>
      <c r="R1197" s="138"/>
      <c r="S1197" s="129"/>
      <c r="T1197" s="139"/>
      <c r="U1197" s="139"/>
      <c r="V1197" s="140"/>
      <c r="W1197" s="130"/>
      <c r="X1197" s="130"/>
      <c r="Y1197" s="141"/>
      <c r="Z1197" s="130"/>
      <c r="AA1197" s="130"/>
      <c r="AB1197" s="130"/>
      <c r="AC1197" s="142"/>
      <c r="AD1197" s="130"/>
      <c r="AE1197" s="130"/>
      <c r="AF1197" s="130"/>
      <c r="AG1197" s="129"/>
      <c r="AH1197" s="129"/>
      <c r="AI1197" s="129"/>
      <c r="AJ1197" s="129"/>
      <c r="AK1197" s="130"/>
      <c r="AL1197" s="131"/>
      <c r="AM1197" s="131"/>
      <c r="AN1197" s="131"/>
      <c r="AO1197" s="131"/>
      <c r="AP1197" s="132"/>
      <c r="AQ1197" s="132"/>
      <c r="AR1197" s="132"/>
      <c r="AS1197" s="132"/>
      <c r="AT1197" s="133"/>
      <c r="AU1197" s="133"/>
      <c r="AV1197" s="133"/>
      <c r="AW1197" s="133"/>
      <c r="AX1197" s="134"/>
      <c r="AY1197" s="134"/>
      <c r="AZ1197" s="134"/>
      <c r="BA1197" s="134"/>
      <c r="BB1197" s="134"/>
      <c r="BC1197" s="134"/>
      <c r="BD1197" s="129"/>
      <c r="BE1197" s="143"/>
    </row>
    <row r="1198" ht="15.75" customHeight="1">
      <c r="A1198" s="130"/>
      <c r="B1198" s="129"/>
      <c r="C1198" s="129"/>
      <c r="D1198" s="129"/>
      <c r="E1198" s="129"/>
      <c r="F1198" s="129"/>
      <c r="G1198" s="129"/>
      <c r="H1198" s="129"/>
      <c r="I1198" s="130"/>
      <c r="J1198" s="135"/>
      <c r="K1198" s="130"/>
      <c r="L1198" s="130"/>
      <c r="M1198" s="136"/>
      <c r="N1198" s="130"/>
      <c r="O1198" s="130"/>
      <c r="P1198" s="130"/>
      <c r="Q1198" s="137"/>
      <c r="R1198" s="138"/>
      <c r="S1198" s="129"/>
      <c r="T1198" s="139"/>
      <c r="U1198" s="139"/>
      <c r="V1198" s="140"/>
      <c r="W1198" s="130"/>
      <c r="X1198" s="130"/>
      <c r="Y1198" s="141"/>
      <c r="Z1198" s="130"/>
      <c r="AA1198" s="130"/>
      <c r="AB1198" s="130"/>
      <c r="AC1198" s="142"/>
      <c r="AD1198" s="130"/>
      <c r="AE1198" s="130"/>
      <c r="AF1198" s="130"/>
      <c r="AG1198" s="129"/>
      <c r="AH1198" s="129"/>
      <c r="AI1198" s="129"/>
      <c r="AJ1198" s="129"/>
      <c r="AK1198" s="130"/>
      <c r="AL1198" s="131"/>
      <c r="AM1198" s="131"/>
      <c r="AN1198" s="131"/>
      <c r="AO1198" s="131"/>
      <c r="AP1198" s="132"/>
      <c r="AQ1198" s="132"/>
      <c r="AR1198" s="132"/>
      <c r="AS1198" s="132"/>
      <c r="AT1198" s="133"/>
      <c r="AU1198" s="133"/>
      <c r="AV1198" s="133"/>
      <c r="AW1198" s="133"/>
      <c r="AX1198" s="134"/>
      <c r="AY1198" s="134"/>
      <c r="AZ1198" s="134"/>
      <c r="BA1198" s="134"/>
      <c r="BB1198" s="134"/>
      <c r="BC1198" s="134"/>
      <c r="BD1198" s="129"/>
      <c r="BE1198" s="143"/>
    </row>
    <row r="1199" ht="15.75" customHeight="1">
      <c r="A1199" s="130"/>
      <c r="B1199" s="129"/>
      <c r="C1199" s="129"/>
      <c r="D1199" s="129"/>
      <c r="E1199" s="129"/>
      <c r="F1199" s="129"/>
      <c r="G1199" s="129"/>
      <c r="H1199" s="129"/>
      <c r="I1199" s="130"/>
      <c r="J1199" s="135"/>
      <c r="K1199" s="130"/>
      <c r="L1199" s="130"/>
      <c r="M1199" s="136"/>
      <c r="N1199" s="130"/>
      <c r="O1199" s="130"/>
      <c r="P1199" s="130"/>
      <c r="Q1199" s="137"/>
      <c r="R1199" s="138"/>
      <c r="S1199" s="129"/>
      <c r="T1199" s="139"/>
      <c r="U1199" s="139"/>
      <c r="V1199" s="140"/>
      <c r="W1199" s="130"/>
      <c r="X1199" s="130"/>
      <c r="Y1199" s="141"/>
      <c r="Z1199" s="130"/>
      <c r="AA1199" s="130"/>
      <c r="AB1199" s="130"/>
      <c r="AC1199" s="142"/>
      <c r="AD1199" s="130"/>
      <c r="AE1199" s="130"/>
      <c r="AF1199" s="130"/>
      <c r="AG1199" s="129"/>
      <c r="AH1199" s="129"/>
      <c r="AI1199" s="129"/>
      <c r="AJ1199" s="129"/>
      <c r="AK1199" s="130"/>
      <c r="AL1199" s="131"/>
      <c r="AM1199" s="131"/>
      <c r="AN1199" s="131"/>
      <c r="AO1199" s="131"/>
      <c r="AP1199" s="132"/>
      <c r="AQ1199" s="132"/>
      <c r="AR1199" s="132"/>
      <c r="AS1199" s="132"/>
      <c r="AT1199" s="133"/>
      <c r="AU1199" s="133"/>
      <c r="AV1199" s="133"/>
      <c r="AW1199" s="133"/>
      <c r="AX1199" s="134"/>
      <c r="AY1199" s="134"/>
      <c r="AZ1199" s="134"/>
      <c r="BA1199" s="134"/>
      <c r="BB1199" s="134"/>
      <c r="BC1199" s="134"/>
      <c r="BD1199" s="129"/>
      <c r="BE1199" s="143"/>
    </row>
    <row r="1200" ht="15.75" customHeight="1">
      <c r="A1200" s="130"/>
      <c r="B1200" s="129"/>
      <c r="C1200" s="129"/>
      <c r="D1200" s="129"/>
      <c r="E1200" s="129"/>
      <c r="F1200" s="129"/>
      <c r="G1200" s="129"/>
      <c r="H1200" s="129"/>
      <c r="I1200" s="130"/>
      <c r="J1200" s="135"/>
      <c r="K1200" s="130"/>
      <c r="L1200" s="130"/>
      <c r="M1200" s="136"/>
      <c r="N1200" s="130"/>
      <c r="O1200" s="130"/>
      <c r="P1200" s="130"/>
      <c r="Q1200" s="137"/>
      <c r="R1200" s="138"/>
      <c r="S1200" s="129"/>
      <c r="T1200" s="139"/>
      <c r="U1200" s="139"/>
      <c r="V1200" s="140"/>
      <c r="W1200" s="130"/>
      <c r="X1200" s="130"/>
      <c r="Y1200" s="141"/>
      <c r="Z1200" s="130"/>
      <c r="AA1200" s="130"/>
      <c r="AB1200" s="130"/>
      <c r="AC1200" s="142"/>
      <c r="AD1200" s="130"/>
      <c r="AE1200" s="130"/>
      <c r="AF1200" s="130"/>
      <c r="AG1200" s="129"/>
      <c r="AH1200" s="129"/>
      <c r="AI1200" s="129"/>
      <c r="AJ1200" s="129"/>
      <c r="AK1200" s="130"/>
      <c r="AL1200" s="131"/>
      <c r="AM1200" s="131"/>
      <c r="AN1200" s="131"/>
      <c r="AO1200" s="131"/>
      <c r="AP1200" s="132"/>
      <c r="AQ1200" s="132"/>
      <c r="AR1200" s="132"/>
      <c r="AS1200" s="132"/>
      <c r="AT1200" s="133"/>
      <c r="AU1200" s="133"/>
      <c r="AV1200" s="133"/>
      <c r="AW1200" s="133"/>
      <c r="AX1200" s="134"/>
      <c r="AY1200" s="134"/>
      <c r="AZ1200" s="134"/>
      <c r="BA1200" s="134"/>
      <c r="BB1200" s="134"/>
      <c r="BC1200" s="134"/>
      <c r="BD1200" s="129"/>
      <c r="BE1200" s="143"/>
    </row>
    <row r="1201" ht="15.75" customHeight="1">
      <c r="A1201" s="130"/>
      <c r="B1201" s="129"/>
      <c r="C1201" s="129"/>
      <c r="D1201" s="129"/>
      <c r="E1201" s="129"/>
      <c r="F1201" s="129"/>
      <c r="G1201" s="129"/>
      <c r="H1201" s="129"/>
      <c r="I1201" s="130"/>
      <c r="J1201" s="135"/>
      <c r="K1201" s="130"/>
      <c r="L1201" s="130"/>
      <c r="M1201" s="136"/>
      <c r="N1201" s="130"/>
      <c r="O1201" s="130"/>
      <c r="P1201" s="130"/>
      <c r="Q1201" s="137"/>
      <c r="R1201" s="138"/>
      <c r="S1201" s="129"/>
      <c r="T1201" s="139"/>
      <c r="U1201" s="139"/>
      <c r="V1201" s="140"/>
      <c r="W1201" s="130"/>
      <c r="X1201" s="130"/>
      <c r="Y1201" s="141"/>
      <c r="Z1201" s="130"/>
      <c r="AA1201" s="130"/>
      <c r="AB1201" s="130"/>
      <c r="AC1201" s="142"/>
      <c r="AD1201" s="130"/>
      <c r="AE1201" s="130"/>
      <c r="AF1201" s="130"/>
      <c r="AG1201" s="129"/>
      <c r="AH1201" s="129"/>
      <c r="AI1201" s="129"/>
      <c r="AJ1201" s="129"/>
      <c r="AK1201" s="130"/>
      <c r="AL1201" s="131"/>
      <c r="AM1201" s="131"/>
      <c r="AN1201" s="131"/>
      <c r="AO1201" s="131"/>
      <c r="AP1201" s="132"/>
      <c r="AQ1201" s="132"/>
      <c r="AR1201" s="132"/>
      <c r="AS1201" s="132"/>
      <c r="AT1201" s="133"/>
      <c r="AU1201" s="133"/>
      <c r="AV1201" s="133"/>
      <c r="AW1201" s="133"/>
      <c r="AX1201" s="134"/>
      <c r="AY1201" s="134"/>
      <c r="AZ1201" s="134"/>
      <c r="BA1201" s="134"/>
      <c r="BB1201" s="134"/>
      <c r="BC1201" s="134"/>
      <c r="BD1201" s="129"/>
      <c r="BE1201" s="143"/>
    </row>
    <row r="1202" ht="15.75" customHeight="1">
      <c r="A1202" s="130"/>
      <c r="B1202" s="129"/>
      <c r="C1202" s="129"/>
      <c r="D1202" s="129"/>
      <c r="E1202" s="129"/>
      <c r="F1202" s="129"/>
      <c r="G1202" s="129"/>
      <c r="H1202" s="129"/>
      <c r="I1202" s="130"/>
      <c r="J1202" s="135"/>
      <c r="K1202" s="130"/>
      <c r="L1202" s="130"/>
      <c r="M1202" s="136"/>
      <c r="N1202" s="130"/>
      <c r="O1202" s="130"/>
      <c r="P1202" s="130"/>
      <c r="Q1202" s="137"/>
      <c r="R1202" s="138"/>
      <c r="S1202" s="129"/>
      <c r="T1202" s="139"/>
      <c r="U1202" s="139"/>
      <c r="V1202" s="140"/>
      <c r="W1202" s="130"/>
      <c r="X1202" s="130"/>
      <c r="Y1202" s="141"/>
      <c r="Z1202" s="130"/>
      <c r="AA1202" s="130"/>
      <c r="AB1202" s="130"/>
      <c r="AC1202" s="142"/>
      <c r="AD1202" s="130"/>
      <c r="AE1202" s="130"/>
      <c r="AF1202" s="130"/>
      <c r="AG1202" s="129"/>
      <c r="AH1202" s="129"/>
      <c r="AI1202" s="129"/>
      <c r="AJ1202" s="129"/>
      <c r="AK1202" s="130"/>
      <c r="AL1202" s="131"/>
      <c r="AM1202" s="131"/>
      <c r="AN1202" s="131"/>
      <c r="AO1202" s="131"/>
      <c r="AP1202" s="132"/>
      <c r="AQ1202" s="132"/>
      <c r="AR1202" s="132"/>
      <c r="AS1202" s="132"/>
      <c r="AT1202" s="133"/>
      <c r="AU1202" s="133"/>
      <c r="AV1202" s="133"/>
      <c r="AW1202" s="133"/>
      <c r="AX1202" s="134"/>
      <c r="AY1202" s="134"/>
      <c r="AZ1202" s="134"/>
      <c r="BA1202" s="134"/>
      <c r="BB1202" s="134"/>
      <c r="BC1202" s="134"/>
      <c r="BD1202" s="129"/>
      <c r="BE1202" s="143"/>
    </row>
    <row r="1203" ht="15.75" customHeight="1">
      <c r="A1203" s="130"/>
      <c r="B1203" s="129"/>
      <c r="C1203" s="129"/>
      <c r="D1203" s="129"/>
      <c r="E1203" s="129"/>
      <c r="F1203" s="129"/>
      <c r="G1203" s="129"/>
      <c r="H1203" s="129"/>
      <c r="I1203" s="130"/>
      <c r="J1203" s="135"/>
      <c r="K1203" s="130"/>
      <c r="L1203" s="130"/>
      <c r="M1203" s="136"/>
      <c r="N1203" s="130"/>
      <c r="O1203" s="130"/>
      <c r="P1203" s="130"/>
      <c r="Q1203" s="137"/>
      <c r="R1203" s="138"/>
      <c r="S1203" s="129"/>
      <c r="T1203" s="139"/>
      <c r="U1203" s="139"/>
      <c r="V1203" s="140"/>
      <c r="W1203" s="130"/>
      <c r="X1203" s="130"/>
      <c r="Y1203" s="141"/>
      <c r="Z1203" s="130"/>
      <c r="AA1203" s="130"/>
      <c r="AB1203" s="130"/>
      <c r="AC1203" s="142"/>
      <c r="AD1203" s="130"/>
      <c r="AE1203" s="130"/>
      <c r="AF1203" s="130"/>
      <c r="AG1203" s="129"/>
      <c r="AH1203" s="129"/>
      <c r="AI1203" s="129"/>
      <c r="AJ1203" s="129"/>
      <c r="AK1203" s="130"/>
      <c r="AL1203" s="131"/>
      <c r="AM1203" s="131"/>
      <c r="AN1203" s="131"/>
      <c r="AO1203" s="131"/>
      <c r="AP1203" s="132"/>
      <c r="AQ1203" s="132"/>
      <c r="AR1203" s="132"/>
      <c r="AS1203" s="132"/>
      <c r="AT1203" s="133"/>
      <c r="AU1203" s="133"/>
      <c r="AV1203" s="133"/>
      <c r="AW1203" s="133"/>
      <c r="AX1203" s="134"/>
      <c r="AY1203" s="134"/>
      <c r="AZ1203" s="134"/>
      <c r="BA1203" s="134"/>
      <c r="BB1203" s="134"/>
      <c r="BC1203" s="134"/>
      <c r="BD1203" s="129"/>
      <c r="BE1203" s="143"/>
    </row>
    <row r="1204" ht="15.75" customHeight="1">
      <c r="A1204" s="130"/>
      <c r="B1204" s="129"/>
      <c r="C1204" s="129"/>
      <c r="D1204" s="129"/>
      <c r="E1204" s="129"/>
      <c r="F1204" s="129"/>
      <c r="G1204" s="129"/>
      <c r="H1204" s="129"/>
      <c r="I1204" s="130"/>
      <c r="J1204" s="135"/>
      <c r="K1204" s="130"/>
      <c r="L1204" s="130"/>
      <c r="M1204" s="136"/>
      <c r="N1204" s="130"/>
      <c r="O1204" s="130"/>
      <c r="P1204" s="130"/>
      <c r="Q1204" s="137"/>
      <c r="R1204" s="138"/>
      <c r="S1204" s="129"/>
      <c r="T1204" s="139"/>
      <c r="U1204" s="139"/>
      <c r="V1204" s="140"/>
      <c r="W1204" s="130"/>
      <c r="X1204" s="130"/>
      <c r="Y1204" s="141"/>
      <c r="Z1204" s="130"/>
      <c r="AA1204" s="130"/>
      <c r="AB1204" s="130"/>
      <c r="AC1204" s="142"/>
      <c r="AD1204" s="130"/>
      <c r="AE1204" s="130"/>
      <c r="AF1204" s="130"/>
      <c r="AG1204" s="129"/>
      <c r="AH1204" s="129"/>
      <c r="AI1204" s="129"/>
      <c r="AJ1204" s="129"/>
      <c r="AK1204" s="130"/>
      <c r="AL1204" s="131"/>
      <c r="AM1204" s="131"/>
      <c r="AN1204" s="131"/>
      <c r="AO1204" s="131"/>
      <c r="AP1204" s="132"/>
      <c r="AQ1204" s="132"/>
      <c r="AR1204" s="132"/>
      <c r="AS1204" s="132"/>
      <c r="AT1204" s="133"/>
      <c r="AU1204" s="133"/>
      <c r="AV1204" s="133"/>
      <c r="AW1204" s="133"/>
      <c r="AX1204" s="134"/>
      <c r="AY1204" s="134"/>
      <c r="AZ1204" s="134"/>
      <c r="BA1204" s="134"/>
      <c r="BB1204" s="134"/>
      <c r="BC1204" s="134"/>
      <c r="BD1204" s="129"/>
      <c r="BE1204" s="143"/>
    </row>
    <row r="1205" ht="15.75" customHeight="1">
      <c r="A1205" s="130"/>
      <c r="B1205" s="129"/>
      <c r="C1205" s="129"/>
      <c r="D1205" s="129"/>
      <c r="E1205" s="129"/>
      <c r="F1205" s="129"/>
      <c r="G1205" s="129"/>
      <c r="H1205" s="129"/>
      <c r="I1205" s="130"/>
      <c r="J1205" s="135"/>
      <c r="K1205" s="130"/>
      <c r="L1205" s="130"/>
      <c r="M1205" s="136"/>
      <c r="N1205" s="130"/>
      <c r="O1205" s="130"/>
      <c r="P1205" s="130"/>
      <c r="Q1205" s="137"/>
      <c r="R1205" s="138"/>
      <c r="S1205" s="129"/>
      <c r="T1205" s="139"/>
      <c r="U1205" s="139"/>
      <c r="V1205" s="140"/>
      <c r="W1205" s="130"/>
      <c r="X1205" s="130"/>
      <c r="Y1205" s="141"/>
      <c r="Z1205" s="130"/>
      <c r="AA1205" s="130"/>
      <c r="AB1205" s="130"/>
      <c r="AC1205" s="142"/>
      <c r="AD1205" s="130"/>
      <c r="AE1205" s="130"/>
      <c r="AF1205" s="130"/>
      <c r="AG1205" s="129"/>
      <c r="AH1205" s="129"/>
      <c r="AI1205" s="129"/>
      <c r="AJ1205" s="129"/>
      <c r="AK1205" s="130"/>
      <c r="AL1205" s="131"/>
      <c r="AM1205" s="131"/>
      <c r="AN1205" s="131"/>
      <c r="AO1205" s="131"/>
      <c r="AP1205" s="132"/>
      <c r="AQ1205" s="132"/>
      <c r="AR1205" s="132"/>
      <c r="AS1205" s="132"/>
      <c r="AT1205" s="133"/>
      <c r="AU1205" s="133"/>
      <c r="AV1205" s="133"/>
      <c r="AW1205" s="133"/>
      <c r="AX1205" s="134"/>
      <c r="AY1205" s="134"/>
      <c r="AZ1205" s="134"/>
      <c r="BA1205" s="134"/>
      <c r="BB1205" s="134"/>
      <c r="BC1205" s="134"/>
      <c r="BD1205" s="129"/>
      <c r="BE1205" s="143"/>
    </row>
    <row r="1206" ht="15.75" customHeight="1">
      <c r="A1206" s="130"/>
      <c r="B1206" s="129"/>
      <c r="C1206" s="129"/>
      <c r="D1206" s="129"/>
      <c r="E1206" s="129"/>
      <c r="F1206" s="129"/>
      <c r="G1206" s="129"/>
      <c r="H1206" s="129"/>
      <c r="I1206" s="130"/>
      <c r="J1206" s="135"/>
      <c r="K1206" s="130"/>
      <c r="L1206" s="130"/>
      <c r="M1206" s="136"/>
      <c r="N1206" s="130"/>
      <c r="O1206" s="130"/>
      <c r="P1206" s="130"/>
      <c r="Q1206" s="137"/>
      <c r="R1206" s="138"/>
      <c r="S1206" s="129"/>
      <c r="T1206" s="139"/>
      <c r="U1206" s="139"/>
      <c r="V1206" s="140"/>
      <c r="W1206" s="130"/>
      <c r="X1206" s="130"/>
      <c r="Y1206" s="141"/>
      <c r="Z1206" s="130"/>
      <c r="AA1206" s="130"/>
      <c r="AB1206" s="130"/>
      <c r="AC1206" s="142"/>
      <c r="AD1206" s="130"/>
      <c r="AE1206" s="130"/>
      <c r="AF1206" s="130"/>
      <c r="AG1206" s="129"/>
      <c r="AH1206" s="129"/>
      <c r="AI1206" s="129"/>
      <c r="AJ1206" s="129"/>
      <c r="AK1206" s="130"/>
      <c r="AL1206" s="131"/>
      <c r="AM1206" s="131"/>
      <c r="AN1206" s="131"/>
      <c r="AO1206" s="131"/>
      <c r="AP1206" s="132"/>
      <c r="AQ1206" s="132"/>
      <c r="AR1206" s="132"/>
      <c r="AS1206" s="132"/>
      <c r="AT1206" s="133"/>
      <c r="AU1206" s="133"/>
      <c r="AV1206" s="133"/>
      <c r="AW1206" s="133"/>
      <c r="AX1206" s="134"/>
      <c r="AY1206" s="134"/>
      <c r="AZ1206" s="134"/>
      <c r="BA1206" s="134"/>
      <c r="BB1206" s="134"/>
      <c r="BC1206" s="134"/>
      <c r="BD1206" s="129"/>
      <c r="BE1206" s="143"/>
    </row>
    <row r="1207" ht="15.75" customHeight="1">
      <c r="A1207" s="130"/>
      <c r="B1207" s="129"/>
      <c r="C1207" s="129"/>
      <c r="D1207" s="129"/>
      <c r="E1207" s="129"/>
      <c r="F1207" s="129"/>
      <c r="G1207" s="129"/>
      <c r="H1207" s="129"/>
      <c r="I1207" s="130"/>
      <c r="J1207" s="135"/>
      <c r="K1207" s="130"/>
      <c r="L1207" s="130"/>
      <c r="M1207" s="136"/>
      <c r="N1207" s="130"/>
      <c r="O1207" s="130"/>
      <c r="P1207" s="130"/>
      <c r="Q1207" s="137"/>
      <c r="R1207" s="138"/>
      <c r="S1207" s="129"/>
      <c r="T1207" s="139"/>
      <c r="U1207" s="139"/>
      <c r="V1207" s="140"/>
      <c r="W1207" s="130"/>
      <c r="X1207" s="130"/>
      <c r="Y1207" s="141"/>
      <c r="Z1207" s="130"/>
      <c r="AA1207" s="130"/>
      <c r="AB1207" s="130"/>
      <c r="AC1207" s="142"/>
      <c r="AD1207" s="130"/>
      <c r="AE1207" s="130"/>
      <c r="AF1207" s="130"/>
      <c r="AG1207" s="129"/>
      <c r="AH1207" s="129"/>
      <c r="AI1207" s="129"/>
      <c r="AJ1207" s="129"/>
      <c r="AK1207" s="130"/>
      <c r="AL1207" s="131"/>
      <c r="AM1207" s="131"/>
      <c r="AN1207" s="131"/>
      <c r="AO1207" s="131"/>
      <c r="AP1207" s="132"/>
      <c r="AQ1207" s="132"/>
      <c r="AR1207" s="132"/>
      <c r="AS1207" s="132"/>
      <c r="AT1207" s="133"/>
      <c r="AU1207" s="133"/>
      <c r="AV1207" s="133"/>
      <c r="AW1207" s="133"/>
      <c r="AX1207" s="134"/>
      <c r="AY1207" s="134"/>
      <c r="AZ1207" s="134"/>
      <c r="BA1207" s="134"/>
      <c r="BB1207" s="134"/>
      <c r="BC1207" s="134"/>
      <c r="BD1207" s="129"/>
      <c r="BE1207" s="143"/>
    </row>
    <row r="1208" ht="15.75" customHeight="1">
      <c r="A1208" s="130"/>
      <c r="B1208" s="129"/>
      <c r="C1208" s="129"/>
      <c r="D1208" s="129"/>
      <c r="E1208" s="129"/>
      <c r="F1208" s="129"/>
      <c r="G1208" s="129"/>
      <c r="H1208" s="129"/>
      <c r="I1208" s="130"/>
      <c r="J1208" s="135"/>
      <c r="K1208" s="130"/>
      <c r="L1208" s="130"/>
      <c r="M1208" s="136"/>
      <c r="N1208" s="130"/>
      <c r="O1208" s="130"/>
      <c r="P1208" s="130"/>
      <c r="Q1208" s="137"/>
      <c r="R1208" s="138"/>
      <c r="S1208" s="129"/>
      <c r="T1208" s="139"/>
      <c r="U1208" s="139"/>
      <c r="V1208" s="140"/>
      <c r="W1208" s="130"/>
      <c r="X1208" s="130"/>
      <c r="Y1208" s="141"/>
      <c r="Z1208" s="130"/>
      <c r="AA1208" s="130"/>
      <c r="AB1208" s="130"/>
      <c r="AC1208" s="142"/>
      <c r="AD1208" s="130"/>
      <c r="AE1208" s="130"/>
      <c r="AF1208" s="130"/>
      <c r="AG1208" s="129"/>
      <c r="AH1208" s="129"/>
      <c r="AI1208" s="129"/>
      <c r="AJ1208" s="129"/>
      <c r="AK1208" s="130"/>
      <c r="AL1208" s="131"/>
      <c r="AM1208" s="131"/>
      <c r="AN1208" s="131"/>
      <c r="AO1208" s="131"/>
      <c r="AP1208" s="132"/>
      <c r="AQ1208" s="132"/>
      <c r="AR1208" s="132"/>
      <c r="AS1208" s="132"/>
      <c r="AT1208" s="133"/>
      <c r="AU1208" s="133"/>
      <c r="AV1208" s="133"/>
      <c r="AW1208" s="133"/>
      <c r="AX1208" s="134"/>
      <c r="AY1208" s="134"/>
      <c r="AZ1208" s="134"/>
      <c r="BA1208" s="134"/>
      <c r="BB1208" s="134"/>
      <c r="BC1208" s="134"/>
      <c r="BD1208" s="129"/>
      <c r="BE1208" s="143"/>
    </row>
    <row r="1209" ht="15.75" customHeight="1">
      <c r="A1209" s="130"/>
      <c r="B1209" s="129"/>
      <c r="C1209" s="129"/>
      <c r="D1209" s="129"/>
      <c r="E1209" s="129"/>
      <c r="F1209" s="129"/>
      <c r="G1209" s="129"/>
      <c r="H1209" s="129"/>
      <c r="I1209" s="130"/>
      <c r="J1209" s="135"/>
      <c r="K1209" s="130"/>
      <c r="L1209" s="130"/>
      <c r="M1209" s="136"/>
      <c r="N1209" s="130"/>
      <c r="O1209" s="130"/>
      <c r="P1209" s="130"/>
      <c r="Q1209" s="137"/>
      <c r="R1209" s="138"/>
      <c r="S1209" s="129"/>
      <c r="T1209" s="139"/>
      <c r="U1209" s="139"/>
      <c r="V1209" s="140"/>
      <c r="W1209" s="130"/>
      <c r="X1209" s="130"/>
      <c r="Y1209" s="141"/>
      <c r="Z1209" s="130"/>
      <c r="AA1209" s="130"/>
      <c r="AB1209" s="130"/>
      <c r="AC1209" s="142"/>
      <c r="AD1209" s="130"/>
      <c r="AE1209" s="130"/>
      <c r="AF1209" s="130"/>
      <c r="AG1209" s="129"/>
      <c r="AH1209" s="129"/>
      <c r="AI1209" s="129"/>
      <c r="AJ1209" s="129"/>
      <c r="AK1209" s="130"/>
      <c r="AL1209" s="131"/>
      <c r="AM1209" s="131"/>
      <c r="AN1209" s="131"/>
      <c r="AO1209" s="131"/>
      <c r="AP1209" s="132"/>
      <c r="AQ1209" s="132"/>
      <c r="AR1209" s="132"/>
      <c r="AS1209" s="132"/>
      <c r="AT1209" s="133"/>
      <c r="AU1209" s="133"/>
      <c r="AV1209" s="133"/>
      <c r="AW1209" s="133"/>
      <c r="AX1209" s="134"/>
      <c r="AY1209" s="134"/>
      <c r="AZ1209" s="134"/>
      <c r="BA1209" s="134"/>
      <c r="BB1209" s="134"/>
      <c r="BC1209" s="134"/>
      <c r="BD1209" s="129"/>
      <c r="BE1209" s="143"/>
    </row>
    <row r="1210" ht="15.75" customHeight="1">
      <c r="A1210" s="130"/>
      <c r="B1210" s="129"/>
      <c r="C1210" s="129"/>
      <c r="D1210" s="129"/>
      <c r="E1210" s="129"/>
      <c r="F1210" s="129"/>
      <c r="G1210" s="129"/>
      <c r="H1210" s="129"/>
      <c r="I1210" s="130"/>
      <c r="J1210" s="135"/>
      <c r="K1210" s="130"/>
      <c r="L1210" s="130"/>
      <c r="M1210" s="136"/>
      <c r="N1210" s="130"/>
      <c r="O1210" s="130"/>
      <c r="P1210" s="130"/>
      <c r="Q1210" s="137"/>
      <c r="R1210" s="138"/>
      <c r="S1210" s="129"/>
      <c r="T1210" s="139"/>
      <c r="U1210" s="139"/>
      <c r="V1210" s="140"/>
      <c r="W1210" s="130"/>
      <c r="X1210" s="130"/>
      <c r="Y1210" s="141"/>
      <c r="Z1210" s="130"/>
      <c r="AA1210" s="130"/>
      <c r="AB1210" s="130"/>
      <c r="AC1210" s="142"/>
      <c r="AD1210" s="130"/>
      <c r="AE1210" s="130"/>
      <c r="AF1210" s="130"/>
      <c r="AG1210" s="129"/>
      <c r="AH1210" s="129"/>
      <c r="AI1210" s="129"/>
      <c r="AJ1210" s="129"/>
      <c r="AK1210" s="130"/>
      <c r="AL1210" s="131"/>
      <c r="AM1210" s="131"/>
      <c r="AN1210" s="131"/>
      <c r="AO1210" s="131"/>
      <c r="AP1210" s="132"/>
      <c r="AQ1210" s="132"/>
      <c r="AR1210" s="132"/>
      <c r="AS1210" s="132"/>
      <c r="AT1210" s="133"/>
      <c r="AU1210" s="133"/>
      <c r="AV1210" s="133"/>
      <c r="AW1210" s="133"/>
      <c r="AX1210" s="134"/>
      <c r="AY1210" s="134"/>
      <c r="AZ1210" s="134"/>
      <c r="BA1210" s="134"/>
      <c r="BB1210" s="134"/>
      <c r="BC1210" s="134"/>
      <c r="BD1210" s="129"/>
      <c r="BE1210" s="143"/>
    </row>
    <row r="1211" ht="15.75" customHeight="1">
      <c r="A1211" s="130"/>
      <c r="B1211" s="129"/>
      <c r="C1211" s="129"/>
      <c r="D1211" s="129"/>
      <c r="E1211" s="129"/>
      <c r="F1211" s="129"/>
      <c r="G1211" s="129"/>
      <c r="H1211" s="129"/>
      <c r="I1211" s="130"/>
      <c r="J1211" s="135"/>
      <c r="K1211" s="130"/>
      <c r="L1211" s="130"/>
      <c r="M1211" s="136"/>
      <c r="N1211" s="130"/>
      <c r="O1211" s="130"/>
      <c r="P1211" s="130"/>
      <c r="Q1211" s="137"/>
      <c r="R1211" s="138"/>
      <c r="S1211" s="129"/>
      <c r="T1211" s="139"/>
      <c r="U1211" s="139"/>
      <c r="V1211" s="140"/>
      <c r="W1211" s="130"/>
      <c r="X1211" s="130"/>
      <c r="Y1211" s="141"/>
      <c r="Z1211" s="130"/>
      <c r="AA1211" s="130"/>
      <c r="AB1211" s="130"/>
      <c r="AC1211" s="142"/>
      <c r="AD1211" s="130"/>
      <c r="AE1211" s="130"/>
      <c r="AF1211" s="130"/>
      <c r="AG1211" s="129"/>
      <c r="AH1211" s="129"/>
      <c r="AI1211" s="129"/>
      <c r="AJ1211" s="129"/>
      <c r="AK1211" s="130"/>
      <c r="AL1211" s="131"/>
      <c r="AM1211" s="131"/>
      <c r="AN1211" s="131"/>
      <c r="AO1211" s="131"/>
      <c r="AP1211" s="132"/>
      <c r="AQ1211" s="132"/>
      <c r="AR1211" s="132"/>
      <c r="AS1211" s="132"/>
      <c r="AT1211" s="133"/>
      <c r="AU1211" s="133"/>
      <c r="AV1211" s="133"/>
      <c r="AW1211" s="133"/>
      <c r="AX1211" s="134"/>
      <c r="AY1211" s="134"/>
      <c r="AZ1211" s="134"/>
      <c r="BA1211" s="134"/>
      <c r="BB1211" s="134"/>
      <c r="BC1211" s="134"/>
      <c r="BD1211" s="129"/>
      <c r="BE1211" s="143"/>
    </row>
    <row r="1212" ht="15.75" customHeight="1">
      <c r="A1212" s="130"/>
      <c r="B1212" s="129"/>
      <c r="C1212" s="129"/>
      <c r="D1212" s="129"/>
      <c r="E1212" s="129"/>
      <c r="F1212" s="129"/>
      <c r="G1212" s="129"/>
      <c r="H1212" s="129"/>
      <c r="I1212" s="130"/>
      <c r="J1212" s="135"/>
      <c r="K1212" s="130"/>
      <c r="L1212" s="130"/>
      <c r="M1212" s="136"/>
      <c r="N1212" s="130"/>
      <c r="O1212" s="130"/>
      <c r="P1212" s="130"/>
      <c r="Q1212" s="137"/>
      <c r="R1212" s="138"/>
      <c r="S1212" s="129"/>
      <c r="T1212" s="139"/>
      <c r="U1212" s="139"/>
      <c r="V1212" s="140"/>
      <c r="W1212" s="130"/>
      <c r="X1212" s="130"/>
      <c r="Y1212" s="141"/>
      <c r="Z1212" s="130"/>
      <c r="AA1212" s="130"/>
      <c r="AB1212" s="130"/>
      <c r="AC1212" s="142"/>
      <c r="AD1212" s="130"/>
      <c r="AE1212" s="130"/>
      <c r="AF1212" s="130"/>
      <c r="AG1212" s="129"/>
      <c r="AH1212" s="129"/>
      <c r="AI1212" s="129"/>
      <c r="AJ1212" s="129"/>
      <c r="AK1212" s="130"/>
      <c r="AL1212" s="131"/>
      <c r="AM1212" s="131"/>
      <c r="AN1212" s="131"/>
      <c r="AO1212" s="131"/>
      <c r="AP1212" s="132"/>
      <c r="AQ1212" s="132"/>
      <c r="AR1212" s="132"/>
      <c r="AS1212" s="132"/>
      <c r="AT1212" s="133"/>
      <c r="AU1212" s="133"/>
      <c r="AV1212" s="133"/>
      <c r="AW1212" s="133"/>
      <c r="AX1212" s="134"/>
      <c r="AY1212" s="134"/>
      <c r="AZ1212" s="134"/>
      <c r="BA1212" s="134"/>
      <c r="BB1212" s="134"/>
      <c r="BC1212" s="134"/>
      <c r="BD1212" s="129"/>
      <c r="BE1212" s="143"/>
    </row>
    <row r="1213" ht="15.75" customHeight="1">
      <c r="A1213" s="130"/>
      <c r="B1213" s="129"/>
      <c r="C1213" s="129"/>
      <c r="D1213" s="129"/>
      <c r="E1213" s="129"/>
      <c r="F1213" s="129"/>
      <c r="G1213" s="129"/>
      <c r="H1213" s="129"/>
      <c r="I1213" s="130"/>
      <c r="J1213" s="135"/>
      <c r="K1213" s="130"/>
      <c r="L1213" s="130"/>
      <c r="M1213" s="136"/>
      <c r="N1213" s="130"/>
      <c r="O1213" s="130"/>
      <c r="P1213" s="130"/>
      <c r="Q1213" s="137"/>
      <c r="R1213" s="138"/>
      <c r="S1213" s="129"/>
      <c r="T1213" s="139"/>
      <c r="U1213" s="139"/>
      <c r="V1213" s="140"/>
      <c r="W1213" s="130"/>
      <c r="X1213" s="130"/>
      <c r="Y1213" s="141"/>
      <c r="Z1213" s="130"/>
      <c r="AA1213" s="130"/>
      <c r="AB1213" s="130"/>
      <c r="AC1213" s="142"/>
      <c r="AD1213" s="130"/>
      <c r="AE1213" s="130"/>
      <c r="AF1213" s="130"/>
      <c r="AG1213" s="129"/>
      <c r="AH1213" s="129"/>
      <c r="AI1213" s="129"/>
      <c r="AJ1213" s="129"/>
      <c r="AK1213" s="130"/>
      <c r="AL1213" s="131"/>
      <c r="AM1213" s="131"/>
      <c r="AN1213" s="131"/>
      <c r="AO1213" s="131"/>
      <c r="AP1213" s="132"/>
      <c r="AQ1213" s="132"/>
      <c r="AR1213" s="132"/>
      <c r="AS1213" s="132"/>
      <c r="AT1213" s="133"/>
      <c r="AU1213" s="133"/>
      <c r="AV1213" s="133"/>
      <c r="AW1213" s="133"/>
      <c r="AX1213" s="134"/>
      <c r="AY1213" s="134"/>
      <c r="AZ1213" s="134"/>
      <c r="BA1213" s="134"/>
      <c r="BB1213" s="134"/>
      <c r="BC1213" s="134"/>
      <c r="BD1213" s="129"/>
      <c r="BE1213" s="143"/>
    </row>
    <row r="1214" ht="15.75" customHeight="1">
      <c r="A1214" s="130"/>
      <c r="B1214" s="129"/>
      <c r="C1214" s="129"/>
      <c r="D1214" s="129"/>
      <c r="E1214" s="129"/>
      <c r="F1214" s="129"/>
      <c r="G1214" s="129"/>
      <c r="H1214" s="129"/>
      <c r="I1214" s="130"/>
      <c r="J1214" s="135"/>
      <c r="K1214" s="130"/>
      <c r="L1214" s="130"/>
      <c r="M1214" s="136"/>
      <c r="N1214" s="130"/>
      <c r="O1214" s="130"/>
      <c r="P1214" s="130"/>
      <c r="Q1214" s="137"/>
      <c r="R1214" s="138"/>
      <c r="S1214" s="129"/>
      <c r="T1214" s="139"/>
      <c r="U1214" s="139"/>
      <c r="V1214" s="140"/>
      <c r="W1214" s="130"/>
      <c r="X1214" s="130"/>
      <c r="Y1214" s="141"/>
      <c r="Z1214" s="130"/>
      <c r="AA1214" s="130"/>
      <c r="AB1214" s="130"/>
      <c r="AC1214" s="142"/>
      <c r="AD1214" s="130"/>
      <c r="AE1214" s="130"/>
      <c r="AF1214" s="130"/>
      <c r="AG1214" s="129"/>
      <c r="AH1214" s="129"/>
      <c r="AI1214" s="129"/>
      <c r="AJ1214" s="129"/>
      <c r="AK1214" s="130"/>
      <c r="AL1214" s="131"/>
      <c r="AM1214" s="131"/>
      <c r="AN1214" s="131"/>
      <c r="AO1214" s="131"/>
      <c r="AP1214" s="132"/>
      <c r="AQ1214" s="132"/>
      <c r="AR1214" s="132"/>
      <c r="AS1214" s="132"/>
      <c r="AT1214" s="133"/>
      <c r="AU1214" s="133"/>
      <c r="AV1214" s="133"/>
      <c r="AW1214" s="133"/>
      <c r="AX1214" s="134"/>
      <c r="AY1214" s="134"/>
      <c r="AZ1214" s="134"/>
      <c r="BA1214" s="134"/>
      <c r="BB1214" s="134"/>
      <c r="BC1214" s="134"/>
      <c r="BD1214" s="129"/>
      <c r="BE1214" s="143"/>
    </row>
    <row r="1215" ht="15.75" customHeight="1">
      <c r="A1215" s="130"/>
      <c r="B1215" s="129"/>
      <c r="C1215" s="129"/>
      <c r="D1215" s="129"/>
      <c r="E1215" s="129"/>
      <c r="F1215" s="129"/>
      <c r="G1215" s="129"/>
      <c r="H1215" s="129"/>
      <c r="I1215" s="130"/>
      <c r="J1215" s="135"/>
      <c r="K1215" s="130"/>
      <c r="L1215" s="130"/>
      <c r="M1215" s="136"/>
      <c r="N1215" s="130"/>
      <c r="O1215" s="130"/>
      <c r="P1215" s="130"/>
      <c r="Q1215" s="137"/>
      <c r="R1215" s="138"/>
      <c r="S1215" s="129"/>
      <c r="T1215" s="139"/>
      <c r="U1215" s="139"/>
      <c r="V1215" s="140"/>
      <c r="W1215" s="130"/>
      <c r="X1215" s="130"/>
      <c r="Y1215" s="141"/>
      <c r="Z1215" s="130"/>
      <c r="AA1215" s="130"/>
      <c r="AB1215" s="130"/>
      <c r="AC1215" s="142"/>
      <c r="AD1215" s="130"/>
      <c r="AE1215" s="130"/>
      <c r="AF1215" s="130"/>
      <c r="AG1215" s="129"/>
      <c r="AH1215" s="129"/>
      <c r="AI1215" s="129"/>
      <c r="AJ1215" s="129"/>
      <c r="AK1215" s="130"/>
      <c r="AL1215" s="131"/>
      <c r="AM1215" s="131"/>
      <c r="AN1215" s="131"/>
      <c r="AO1215" s="131"/>
      <c r="AP1215" s="132"/>
      <c r="AQ1215" s="132"/>
      <c r="AR1215" s="132"/>
      <c r="AS1215" s="132"/>
      <c r="AT1215" s="133"/>
      <c r="AU1215" s="133"/>
      <c r="AV1215" s="133"/>
      <c r="AW1215" s="133"/>
      <c r="AX1215" s="134"/>
      <c r="AY1215" s="134"/>
      <c r="AZ1215" s="134"/>
      <c r="BA1215" s="134"/>
      <c r="BB1215" s="134"/>
      <c r="BC1215" s="134"/>
      <c r="BD1215" s="129"/>
      <c r="BE1215" s="143"/>
    </row>
    <row r="1216" ht="15.75" customHeight="1">
      <c r="A1216" s="130"/>
      <c r="B1216" s="129"/>
      <c r="C1216" s="129"/>
      <c r="D1216" s="129"/>
      <c r="E1216" s="129"/>
      <c r="F1216" s="129"/>
      <c r="G1216" s="129"/>
      <c r="H1216" s="129"/>
      <c r="I1216" s="130"/>
      <c r="J1216" s="135"/>
      <c r="K1216" s="130"/>
      <c r="L1216" s="130"/>
      <c r="M1216" s="136"/>
      <c r="N1216" s="130"/>
      <c r="O1216" s="130"/>
      <c r="P1216" s="130"/>
      <c r="Q1216" s="137"/>
      <c r="R1216" s="138"/>
      <c r="S1216" s="129"/>
      <c r="T1216" s="139"/>
      <c r="U1216" s="139"/>
      <c r="V1216" s="140"/>
      <c r="W1216" s="130"/>
      <c r="X1216" s="130"/>
      <c r="Y1216" s="141"/>
      <c r="Z1216" s="130"/>
      <c r="AA1216" s="130"/>
      <c r="AB1216" s="130"/>
      <c r="AC1216" s="142"/>
      <c r="AD1216" s="130"/>
      <c r="AE1216" s="130"/>
      <c r="AF1216" s="130"/>
      <c r="AG1216" s="129"/>
      <c r="AH1216" s="129"/>
      <c r="AI1216" s="129"/>
      <c r="AJ1216" s="129"/>
      <c r="AK1216" s="130"/>
      <c r="AL1216" s="131"/>
      <c r="AM1216" s="131"/>
      <c r="AN1216" s="131"/>
      <c r="AO1216" s="131"/>
      <c r="AP1216" s="132"/>
      <c r="AQ1216" s="132"/>
      <c r="AR1216" s="132"/>
      <c r="AS1216" s="132"/>
      <c r="AT1216" s="133"/>
      <c r="AU1216" s="133"/>
      <c r="AV1216" s="133"/>
      <c r="AW1216" s="133"/>
      <c r="AX1216" s="134"/>
      <c r="AY1216" s="134"/>
      <c r="AZ1216" s="134"/>
      <c r="BA1216" s="134"/>
      <c r="BB1216" s="134"/>
      <c r="BC1216" s="134"/>
      <c r="BD1216" s="129"/>
      <c r="BE1216" s="143"/>
    </row>
    <row r="1217" ht="15.75" customHeight="1">
      <c r="A1217" s="130"/>
      <c r="B1217" s="129"/>
      <c r="C1217" s="129"/>
      <c r="D1217" s="129"/>
      <c r="E1217" s="129"/>
      <c r="F1217" s="129"/>
      <c r="G1217" s="129"/>
      <c r="H1217" s="129"/>
      <c r="I1217" s="130"/>
      <c r="J1217" s="135"/>
      <c r="K1217" s="130"/>
      <c r="L1217" s="130"/>
      <c r="M1217" s="136"/>
      <c r="N1217" s="130"/>
      <c r="O1217" s="130"/>
      <c r="P1217" s="130"/>
      <c r="Q1217" s="137"/>
      <c r="R1217" s="138"/>
      <c r="S1217" s="129"/>
      <c r="T1217" s="139"/>
      <c r="U1217" s="139"/>
      <c r="V1217" s="140"/>
      <c r="W1217" s="130"/>
      <c r="X1217" s="130"/>
      <c r="Y1217" s="141"/>
      <c r="Z1217" s="130"/>
      <c r="AA1217" s="130"/>
      <c r="AB1217" s="130"/>
      <c r="AC1217" s="142"/>
      <c r="AD1217" s="130"/>
      <c r="AE1217" s="130"/>
      <c r="AF1217" s="130"/>
      <c r="AG1217" s="129"/>
      <c r="AH1217" s="129"/>
      <c r="AI1217" s="129"/>
      <c r="AJ1217" s="129"/>
      <c r="AK1217" s="130"/>
      <c r="AL1217" s="131"/>
      <c r="AM1217" s="131"/>
      <c r="AN1217" s="131"/>
      <c r="AO1217" s="131"/>
      <c r="AP1217" s="132"/>
      <c r="AQ1217" s="132"/>
      <c r="AR1217" s="132"/>
      <c r="AS1217" s="132"/>
      <c r="AT1217" s="133"/>
      <c r="AU1217" s="133"/>
      <c r="AV1217" s="133"/>
      <c r="AW1217" s="133"/>
      <c r="AX1217" s="134"/>
      <c r="AY1217" s="134"/>
      <c r="AZ1217" s="134"/>
      <c r="BA1217" s="134"/>
      <c r="BB1217" s="134"/>
      <c r="BC1217" s="134"/>
      <c r="BD1217" s="129"/>
      <c r="BE1217" s="143"/>
    </row>
    <row r="1218" ht="15.75" customHeight="1">
      <c r="A1218" s="130"/>
      <c r="B1218" s="129"/>
      <c r="C1218" s="129"/>
      <c r="D1218" s="129"/>
      <c r="E1218" s="129"/>
      <c r="F1218" s="129"/>
      <c r="G1218" s="129"/>
      <c r="H1218" s="129"/>
      <c r="I1218" s="130"/>
      <c r="J1218" s="135"/>
      <c r="K1218" s="130"/>
      <c r="L1218" s="130"/>
      <c r="M1218" s="136"/>
      <c r="N1218" s="130"/>
      <c r="O1218" s="130"/>
      <c r="P1218" s="130"/>
      <c r="Q1218" s="137"/>
      <c r="R1218" s="138"/>
      <c r="S1218" s="129"/>
      <c r="T1218" s="139"/>
      <c r="U1218" s="139"/>
      <c r="V1218" s="140"/>
      <c r="W1218" s="130"/>
      <c r="X1218" s="130"/>
      <c r="Y1218" s="141"/>
      <c r="Z1218" s="130"/>
      <c r="AA1218" s="130"/>
      <c r="AB1218" s="130"/>
      <c r="AC1218" s="142"/>
      <c r="AD1218" s="130"/>
      <c r="AE1218" s="130"/>
      <c r="AF1218" s="130"/>
      <c r="AG1218" s="129"/>
      <c r="AH1218" s="129"/>
      <c r="AI1218" s="129"/>
      <c r="AJ1218" s="129"/>
      <c r="AK1218" s="130"/>
      <c r="AL1218" s="131"/>
      <c r="AM1218" s="131"/>
      <c r="AN1218" s="131"/>
      <c r="AO1218" s="131"/>
      <c r="AP1218" s="132"/>
      <c r="AQ1218" s="132"/>
      <c r="AR1218" s="132"/>
      <c r="AS1218" s="132"/>
      <c r="AT1218" s="133"/>
      <c r="AU1218" s="133"/>
      <c r="AV1218" s="133"/>
      <c r="AW1218" s="133"/>
      <c r="AX1218" s="134"/>
      <c r="AY1218" s="134"/>
      <c r="AZ1218" s="134"/>
      <c r="BA1218" s="134"/>
      <c r="BB1218" s="134"/>
      <c r="BC1218" s="134"/>
      <c r="BD1218" s="129"/>
      <c r="BE1218" s="143"/>
    </row>
    <row r="1219" ht="15.75" customHeight="1">
      <c r="A1219" s="130"/>
      <c r="B1219" s="129"/>
      <c r="C1219" s="129"/>
      <c r="D1219" s="129"/>
      <c r="E1219" s="129"/>
      <c r="F1219" s="129"/>
      <c r="G1219" s="129"/>
      <c r="H1219" s="129"/>
      <c r="I1219" s="130"/>
      <c r="J1219" s="135"/>
      <c r="K1219" s="130"/>
      <c r="L1219" s="130"/>
      <c r="M1219" s="136"/>
      <c r="N1219" s="130"/>
      <c r="O1219" s="130"/>
      <c r="P1219" s="130"/>
      <c r="Q1219" s="137"/>
      <c r="R1219" s="138"/>
      <c r="S1219" s="129"/>
      <c r="T1219" s="139"/>
      <c r="U1219" s="139"/>
      <c r="V1219" s="140"/>
      <c r="W1219" s="130"/>
      <c r="X1219" s="130"/>
      <c r="Y1219" s="141"/>
      <c r="Z1219" s="130"/>
      <c r="AA1219" s="130"/>
      <c r="AB1219" s="130"/>
      <c r="AC1219" s="142"/>
      <c r="AD1219" s="130"/>
      <c r="AE1219" s="130"/>
      <c r="AF1219" s="130"/>
      <c r="AG1219" s="129"/>
      <c r="AH1219" s="129"/>
      <c r="AI1219" s="129"/>
      <c r="AJ1219" s="129"/>
      <c r="AK1219" s="130"/>
      <c r="AL1219" s="131"/>
      <c r="AM1219" s="131"/>
      <c r="AN1219" s="131"/>
      <c r="AO1219" s="131"/>
      <c r="AP1219" s="132"/>
      <c r="AQ1219" s="132"/>
      <c r="AR1219" s="132"/>
      <c r="AS1219" s="132"/>
      <c r="AT1219" s="133"/>
      <c r="AU1219" s="133"/>
      <c r="AV1219" s="133"/>
      <c r="AW1219" s="133"/>
      <c r="AX1219" s="134"/>
      <c r="AY1219" s="134"/>
      <c r="AZ1219" s="134"/>
      <c r="BA1219" s="134"/>
      <c r="BB1219" s="134"/>
      <c r="BC1219" s="134"/>
      <c r="BD1219" s="129"/>
      <c r="BE1219" s="143"/>
    </row>
    <row r="1220" ht="15.75" customHeight="1">
      <c r="A1220" s="130"/>
      <c r="B1220" s="129"/>
      <c r="C1220" s="129"/>
      <c r="D1220" s="129"/>
      <c r="E1220" s="129"/>
      <c r="F1220" s="129"/>
      <c r="G1220" s="129"/>
      <c r="H1220" s="129"/>
      <c r="I1220" s="130"/>
      <c r="J1220" s="135"/>
      <c r="K1220" s="130"/>
      <c r="L1220" s="130"/>
      <c r="M1220" s="136"/>
      <c r="N1220" s="130"/>
      <c r="O1220" s="130"/>
      <c r="P1220" s="130"/>
      <c r="Q1220" s="137"/>
      <c r="R1220" s="138"/>
      <c r="S1220" s="129"/>
      <c r="T1220" s="139"/>
      <c r="U1220" s="139"/>
      <c r="V1220" s="140"/>
      <c r="W1220" s="130"/>
      <c r="X1220" s="130"/>
      <c r="Y1220" s="141"/>
      <c r="Z1220" s="130"/>
      <c r="AA1220" s="130"/>
      <c r="AB1220" s="130"/>
      <c r="AC1220" s="142"/>
      <c r="AD1220" s="130"/>
      <c r="AE1220" s="130"/>
      <c r="AF1220" s="130"/>
      <c r="AG1220" s="129"/>
      <c r="AH1220" s="129"/>
      <c r="AI1220" s="129"/>
      <c r="AJ1220" s="129"/>
      <c r="AK1220" s="130"/>
      <c r="AL1220" s="131"/>
      <c r="AM1220" s="131"/>
      <c r="AN1220" s="131"/>
      <c r="AO1220" s="131"/>
      <c r="AP1220" s="132"/>
      <c r="AQ1220" s="132"/>
      <c r="AR1220" s="132"/>
      <c r="AS1220" s="132"/>
      <c r="AT1220" s="133"/>
      <c r="AU1220" s="133"/>
      <c r="AV1220" s="133"/>
      <c r="AW1220" s="133"/>
      <c r="AX1220" s="134"/>
      <c r="AY1220" s="134"/>
      <c r="AZ1220" s="134"/>
      <c r="BA1220" s="134"/>
      <c r="BB1220" s="134"/>
      <c r="BC1220" s="134"/>
      <c r="BD1220" s="129"/>
      <c r="BE1220" s="143"/>
    </row>
    <row r="1221" ht="15.75" customHeight="1">
      <c r="A1221" s="130"/>
      <c r="B1221" s="129"/>
      <c r="C1221" s="129"/>
      <c r="D1221" s="129"/>
      <c r="E1221" s="129"/>
      <c r="F1221" s="129"/>
      <c r="G1221" s="129"/>
      <c r="H1221" s="129"/>
      <c r="I1221" s="130"/>
      <c r="J1221" s="135"/>
      <c r="K1221" s="130"/>
      <c r="L1221" s="130"/>
      <c r="M1221" s="136"/>
      <c r="N1221" s="130"/>
      <c r="O1221" s="130"/>
      <c r="P1221" s="130"/>
      <c r="Q1221" s="137"/>
      <c r="R1221" s="138"/>
      <c r="S1221" s="129"/>
      <c r="T1221" s="139"/>
      <c r="U1221" s="139"/>
      <c r="V1221" s="140"/>
      <c r="W1221" s="130"/>
      <c r="X1221" s="130"/>
      <c r="Y1221" s="141"/>
      <c r="Z1221" s="130"/>
      <c r="AA1221" s="130"/>
      <c r="AB1221" s="130"/>
      <c r="AC1221" s="142"/>
      <c r="AD1221" s="130"/>
      <c r="AE1221" s="130"/>
      <c r="AF1221" s="130"/>
      <c r="AG1221" s="129"/>
      <c r="AH1221" s="129"/>
      <c r="AI1221" s="129"/>
      <c r="AJ1221" s="129"/>
      <c r="AK1221" s="130"/>
      <c r="AL1221" s="131"/>
      <c r="AM1221" s="131"/>
      <c r="AN1221" s="131"/>
      <c r="AO1221" s="131"/>
      <c r="AP1221" s="132"/>
      <c r="AQ1221" s="132"/>
      <c r="AR1221" s="132"/>
      <c r="AS1221" s="132"/>
      <c r="AT1221" s="133"/>
      <c r="AU1221" s="133"/>
      <c r="AV1221" s="133"/>
      <c r="AW1221" s="133"/>
      <c r="AX1221" s="134"/>
      <c r="AY1221" s="134"/>
      <c r="AZ1221" s="134"/>
      <c r="BA1221" s="134"/>
      <c r="BB1221" s="134"/>
      <c r="BC1221" s="134"/>
      <c r="BD1221" s="129"/>
      <c r="BE1221" s="143"/>
    </row>
    <row r="1222" ht="15.75" customHeight="1">
      <c r="A1222" s="130"/>
      <c r="B1222" s="129"/>
      <c r="C1222" s="129"/>
      <c r="D1222" s="129"/>
      <c r="E1222" s="129"/>
      <c r="F1222" s="129"/>
      <c r="G1222" s="129"/>
      <c r="H1222" s="129"/>
      <c r="I1222" s="130"/>
      <c r="J1222" s="135"/>
      <c r="K1222" s="130"/>
      <c r="L1222" s="130"/>
      <c r="M1222" s="136"/>
      <c r="N1222" s="130"/>
      <c r="O1222" s="130"/>
      <c r="P1222" s="130"/>
      <c r="Q1222" s="137"/>
      <c r="R1222" s="138"/>
      <c r="S1222" s="129"/>
      <c r="T1222" s="139"/>
      <c r="U1222" s="139"/>
      <c r="V1222" s="140"/>
      <c r="W1222" s="130"/>
      <c r="X1222" s="130"/>
      <c r="Y1222" s="141"/>
      <c r="Z1222" s="130"/>
      <c r="AA1222" s="130"/>
      <c r="AB1222" s="130"/>
      <c r="AC1222" s="142"/>
      <c r="AD1222" s="130"/>
      <c r="AE1222" s="130"/>
      <c r="AF1222" s="130"/>
      <c r="AG1222" s="129"/>
      <c r="AH1222" s="129"/>
      <c r="AI1222" s="129"/>
      <c r="AJ1222" s="129"/>
      <c r="AK1222" s="130"/>
      <c r="AL1222" s="131"/>
      <c r="AM1222" s="131"/>
      <c r="AN1222" s="131"/>
      <c r="AO1222" s="131"/>
      <c r="AP1222" s="132"/>
      <c r="AQ1222" s="132"/>
      <c r="AR1222" s="132"/>
      <c r="AS1222" s="132"/>
      <c r="AT1222" s="133"/>
      <c r="AU1222" s="133"/>
      <c r="AV1222" s="133"/>
      <c r="AW1222" s="133"/>
      <c r="AX1222" s="134"/>
      <c r="AY1222" s="134"/>
      <c r="AZ1222" s="134"/>
      <c r="BA1222" s="134"/>
      <c r="BB1222" s="134"/>
      <c r="BC1222" s="134"/>
      <c r="BD1222" s="129"/>
      <c r="BE1222" s="143"/>
    </row>
    <row r="1223" ht="15.75" customHeight="1">
      <c r="A1223" s="130"/>
      <c r="B1223" s="129"/>
      <c r="C1223" s="129"/>
      <c r="D1223" s="129"/>
      <c r="E1223" s="129"/>
      <c r="F1223" s="129"/>
      <c r="G1223" s="129"/>
      <c r="H1223" s="129"/>
      <c r="I1223" s="130"/>
      <c r="J1223" s="135"/>
      <c r="K1223" s="130"/>
      <c r="L1223" s="130"/>
      <c r="M1223" s="136"/>
      <c r="N1223" s="130"/>
      <c r="O1223" s="130"/>
      <c r="P1223" s="130"/>
      <c r="Q1223" s="137"/>
      <c r="R1223" s="138"/>
      <c r="S1223" s="129"/>
      <c r="T1223" s="139"/>
      <c r="U1223" s="139"/>
      <c r="V1223" s="140"/>
      <c r="W1223" s="130"/>
      <c r="X1223" s="130"/>
      <c r="Y1223" s="141"/>
      <c r="Z1223" s="130"/>
      <c r="AA1223" s="130"/>
      <c r="AB1223" s="130"/>
      <c r="AC1223" s="142"/>
      <c r="AD1223" s="130"/>
      <c r="AE1223" s="130"/>
      <c r="AF1223" s="130"/>
      <c r="AG1223" s="129"/>
      <c r="AH1223" s="129"/>
      <c r="AI1223" s="129"/>
      <c r="AJ1223" s="129"/>
      <c r="AK1223" s="130"/>
      <c r="AL1223" s="131"/>
      <c r="AM1223" s="131"/>
      <c r="AN1223" s="131"/>
      <c r="AO1223" s="131"/>
      <c r="AP1223" s="132"/>
      <c r="AQ1223" s="132"/>
      <c r="AR1223" s="132"/>
      <c r="AS1223" s="132"/>
      <c r="AT1223" s="133"/>
      <c r="AU1223" s="133"/>
      <c r="AV1223" s="133"/>
      <c r="AW1223" s="133"/>
      <c r="AX1223" s="134"/>
      <c r="AY1223" s="134"/>
      <c r="AZ1223" s="134"/>
      <c r="BA1223" s="134"/>
      <c r="BB1223" s="134"/>
      <c r="BC1223" s="134"/>
      <c r="BD1223" s="129"/>
      <c r="BE1223" s="143"/>
    </row>
    <row r="1224" ht="15.75" customHeight="1">
      <c r="A1224" s="130"/>
      <c r="B1224" s="129"/>
      <c r="C1224" s="129"/>
      <c r="D1224" s="129"/>
      <c r="E1224" s="129"/>
      <c r="F1224" s="129"/>
      <c r="G1224" s="129"/>
      <c r="H1224" s="129"/>
      <c r="I1224" s="130"/>
      <c r="J1224" s="135"/>
      <c r="K1224" s="130"/>
      <c r="L1224" s="130"/>
      <c r="M1224" s="136"/>
      <c r="N1224" s="130"/>
      <c r="O1224" s="130"/>
      <c r="P1224" s="130"/>
      <c r="Q1224" s="137"/>
      <c r="R1224" s="138"/>
      <c r="S1224" s="129"/>
      <c r="T1224" s="139"/>
      <c r="U1224" s="139"/>
      <c r="V1224" s="140"/>
      <c r="W1224" s="130"/>
      <c r="X1224" s="130"/>
      <c r="Y1224" s="141"/>
      <c r="Z1224" s="130"/>
      <c r="AA1224" s="130"/>
      <c r="AB1224" s="130"/>
      <c r="AC1224" s="142"/>
      <c r="AD1224" s="130"/>
      <c r="AE1224" s="130"/>
      <c r="AF1224" s="130"/>
      <c r="AG1224" s="129"/>
      <c r="AH1224" s="129"/>
      <c r="AI1224" s="129"/>
      <c r="AJ1224" s="129"/>
      <c r="AK1224" s="130"/>
      <c r="AL1224" s="131"/>
      <c r="AM1224" s="131"/>
      <c r="AN1224" s="131"/>
      <c r="AO1224" s="131"/>
      <c r="AP1224" s="132"/>
      <c r="AQ1224" s="132"/>
      <c r="AR1224" s="132"/>
      <c r="AS1224" s="132"/>
      <c r="AT1224" s="133"/>
      <c r="AU1224" s="133"/>
      <c r="AV1224" s="133"/>
      <c r="AW1224" s="133"/>
      <c r="AX1224" s="134"/>
      <c r="AY1224" s="134"/>
      <c r="AZ1224" s="134"/>
      <c r="BA1224" s="134"/>
      <c r="BB1224" s="134"/>
      <c r="BC1224" s="134"/>
      <c r="BD1224" s="129"/>
      <c r="BE1224" s="143"/>
    </row>
    <row r="1225" ht="15.75" customHeight="1">
      <c r="A1225" s="130"/>
      <c r="B1225" s="129"/>
      <c r="C1225" s="129"/>
      <c r="D1225" s="129"/>
      <c r="E1225" s="129"/>
      <c r="F1225" s="129"/>
      <c r="G1225" s="129"/>
      <c r="H1225" s="129"/>
      <c r="I1225" s="130"/>
      <c r="J1225" s="135"/>
      <c r="K1225" s="130"/>
      <c r="L1225" s="130"/>
      <c r="M1225" s="136"/>
      <c r="N1225" s="130"/>
      <c r="O1225" s="130"/>
      <c r="P1225" s="130"/>
      <c r="Q1225" s="137"/>
      <c r="R1225" s="138"/>
      <c r="S1225" s="129"/>
      <c r="T1225" s="139"/>
      <c r="U1225" s="139"/>
      <c r="V1225" s="140"/>
      <c r="W1225" s="130"/>
      <c r="X1225" s="130"/>
      <c r="Y1225" s="141"/>
      <c r="Z1225" s="130"/>
      <c r="AA1225" s="130"/>
      <c r="AB1225" s="130"/>
      <c r="AC1225" s="142"/>
      <c r="AD1225" s="130"/>
      <c r="AE1225" s="130"/>
      <c r="AF1225" s="130"/>
      <c r="AG1225" s="129"/>
      <c r="AH1225" s="129"/>
      <c r="AI1225" s="129"/>
      <c r="AJ1225" s="129"/>
      <c r="AK1225" s="130"/>
      <c r="AL1225" s="131"/>
      <c r="AM1225" s="131"/>
      <c r="AN1225" s="131"/>
      <c r="AO1225" s="131"/>
      <c r="AP1225" s="132"/>
      <c r="AQ1225" s="132"/>
      <c r="AR1225" s="132"/>
      <c r="AS1225" s="132"/>
      <c r="AT1225" s="133"/>
      <c r="AU1225" s="133"/>
      <c r="AV1225" s="133"/>
      <c r="AW1225" s="133"/>
      <c r="AX1225" s="134"/>
      <c r="AY1225" s="134"/>
      <c r="AZ1225" s="134"/>
      <c r="BA1225" s="134"/>
      <c r="BB1225" s="134"/>
      <c r="BC1225" s="134"/>
      <c r="BD1225" s="129"/>
      <c r="BE1225" s="143"/>
    </row>
    <row r="1226" ht="15.75" customHeight="1">
      <c r="A1226" s="130"/>
      <c r="B1226" s="129"/>
      <c r="C1226" s="129"/>
      <c r="D1226" s="129"/>
      <c r="E1226" s="129"/>
      <c r="F1226" s="129"/>
      <c r="G1226" s="129"/>
      <c r="H1226" s="129"/>
      <c r="I1226" s="130"/>
      <c r="J1226" s="135"/>
      <c r="K1226" s="130"/>
      <c r="L1226" s="130"/>
      <c r="M1226" s="136"/>
      <c r="N1226" s="130"/>
      <c r="O1226" s="130"/>
      <c r="P1226" s="130"/>
      <c r="Q1226" s="137"/>
      <c r="R1226" s="138"/>
      <c r="S1226" s="129"/>
      <c r="T1226" s="139"/>
      <c r="U1226" s="139"/>
      <c r="V1226" s="140"/>
      <c r="W1226" s="130"/>
      <c r="X1226" s="130"/>
      <c r="Y1226" s="141"/>
      <c r="Z1226" s="130"/>
      <c r="AA1226" s="130"/>
      <c r="AB1226" s="130"/>
      <c r="AC1226" s="142"/>
      <c r="AD1226" s="130"/>
      <c r="AE1226" s="130"/>
      <c r="AF1226" s="130"/>
      <c r="AG1226" s="129"/>
      <c r="AH1226" s="129"/>
      <c r="AI1226" s="129"/>
      <c r="AJ1226" s="129"/>
      <c r="AK1226" s="130"/>
      <c r="AL1226" s="131"/>
      <c r="AM1226" s="131"/>
      <c r="AN1226" s="131"/>
      <c r="AO1226" s="131"/>
      <c r="AP1226" s="132"/>
      <c r="AQ1226" s="132"/>
      <c r="AR1226" s="132"/>
      <c r="AS1226" s="132"/>
      <c r="AT1226" s="133"/>
      <c r="AU1226" s="133"/>
      <c r="AV1226" s="133"/>
      <c r="AW1226" s="133"/>
      <c r="AX1226" s="134"/>
      <c r="AY1226" s="134"/>
      <c r="AZ1226" s="134"/>
      <c r="BA1226" s="134"/>
      <c r="BB1226" s="134"/>
      <c r="BC1226" s="134"/>
      <c r="BD1226" s="129"/>
      <c r="BE1226" s="143"/>
    </row>
    <row r="1227" ht="15.75" customHeight="1">
      <c r="A1227" s="130"/>
      <c r="B1227" s="129"/>
      <c r="C1227" s="129"/>
      <c r="D1227" s="129"/>
      <c r="E1227" s="129"/>
      <c r="F1227" s="129"/>
      <c r="G1227" s="129"/>
      <c r="H1227" s="129"/>
      <c r="I1227" s="130"/>
      <c r="J1227" s="135"/>
      <c r="K1227" s="130"/>
      <c r="L1227" s="130"/>
      <c r="M1227" s="136"/>
      <c r="N1227" s="130"/>
      <c r="O1227" s="130"/>
      <c r="P1227" s="130"/>
      <c r="Q1227" s="137"/>
      <c r="R1227" s="138"/>
      <c r="S1227" s="129"/>
      <c r="T1227" s="139"/>
      <c r="U1227" s="139"/>
      <c r="V1227" s="140"/>
      <c r="W1227" s="130"/>
      <c r="X1227" s="130"/>
      <c r="Y1227" s="141"/>
      <c r="Z1227" s="130"/>
      <c r="AA1227" s="130"/>
      <c r="AB1227" s="130"/>
      <c r="AC1227" s="142"/>
      <c r="AD1227" s="130"/>
      <c r="AE1227" s="130"/>
      <c r="AF1227" s="130"/>
      <c r="AG1227" s="129"/>
      <c r="AH1227" s="129"/>
      <c r="AI1227" s="129"/>
      <c r="AJ1227" s="129"/>
      <c r="AK1227" s="130"/>
      <c r="AL1227" s="131"/>
      <c r="AM1227" s="131"/>
      <c r="AN1227" s="131"/>
      <c r="AO1227" s="131"/>
      <c r="AP1227" s="132"/>
      <c r="AQ1227" s="132"/>
      <c r="AR1227" s="132"/>
      <c r="AS1227" s="132"/>
      <c r="AT1227" s="133"/>
      <c r="AU1227" s="133"/>
      <c r="AV1227" s="133"/>
      <c r="AW1227" s="133"/>
      <c r="AX1227" s="134"/>
      <c r="AY1227" s="134"/>
      <c r="AZ1227" s="134"/>
      <c r="BA1227" s="134"/>
      <c r="BB1227" s="134"/>
      <c r="BC1227" s="134"/>
      <c r="BD1227" s="129"/>
      <c r="BE1227" s="143"/>
    </row>
    <row r="1228" ht="15.75" customHeight="1">
      <c r="A1228" s="130"/>
      <c r="B1228" s="129"/>
      <c r="C1228" s="129"/>
      <c r="D1228" s="129"/>
      <c r="E1228" s="129"/>
      <c r="F1228" s="129"/>
      <c r="G1228" s="129"/>
      <c r="H1228" s="129"/>
      <c r="I1228" s="130"/>
      <c r="J1228" s="135"/>
      <c r="K1228" s="130"/>
      <c r="L1228" s="130"/>
      <c r="M1228" s="136"/>
      <c r="N1228" s="130"/>
      <c r="O1228" s="130"/>
      <c r="P1228" s="130"/>
      <c r="Q1228" s="137"/>
      <c r="R1228" s="138"/>
      <c r="S1228" s="129"/>
      <c r="T1228" s="139"/>
      <c r="U1228" s="139"/>
      <c r="V1228" s="140"/>
      <c r="W1228" s="130"/>
      <c r="X1228" s="130"/>
      <c r="Y1228" s="141"/>
      <c r="Z1228" s="130"/>
      <c r="AA1228" s="130"/>
      <c r="AB1228" s="130"/>
      <c r="AC1228" s="142"/>
      <c r="AD1228" s="130"/>
      <c r="AE1228" s="130"/>
      <c r="AF1228" s="130"/>
      <c r="AG1228" s="129"/>
      <c r="AH1228" s="129"/>
      <c r="AI1228" s="129"/>
      <c r="AJ1228" s="129"/>
      <c r="AK1228" s="130"/>
      <c r="AL1228" s="131"/>
      <c r="AM1228" s="131"/>
      <c r="AN1228" s="131"/>
      <c r="AO1228" s="131"/>
      <c r="AP1228" s="132"/>
      <c r="AQ1228" s="132"/>
      <c r="AR1228" s="132"/>
      <c r="AS1228" s="132"/>
      <c r="AT1228" s="133"/>
      <c r="AU1228" s="133"/>
      <c r="AV1228" s="133"/>
      <c r="AW1228" s="133"/>
      <c r="AX1228" s="134"/>
      <c r="AY1228" s="134"/>
      <c r="AZ1228" s="134"/>
      <c r="BA1228" s="134"/>
      <c r="BB1228" s="134"/>
      <c r="BC1228" s="134"/>
      <c r="BD1228" s="129"/>
      <c r="BE1228" s="143"/>
    </row>
    <row r="1229" ht="15.75" customHeight="1">
      <c r="A1229" s="130"/>
      <c r="B1229" s="129"/>
      <c r="C1229" s="129"/>
      <c r="D1229" s="129"/>
      <c r="E1229" s="129"/>
      <c r="F1229" s="129"/>
      <c r="G1229" s="129"/>
      <c r="H1229" s="129"/>
      <c r="I1229" s="130"/>
      <c r="J1229" s="135"/>
      <c r="K1229" s="130"/>
      <c r="L1229" s="130"/>
      <c r="M1229" s="136"/>
      <c r="N1229" s="130"/>
      <c r="O1229" s="130"/>
      <c r="P1229" s="130"/>
      <c r="Q1229" s="137"/>
      <c r="R1229" s="138"/>
      <c r="S1229" s="129"/>
      <c r="T1229" s="139"/>
      <c r="U1229" s="139"/>
      <c r="V1229" s="140"/>
      <c r="W1229" s="130"/>
      <c r="X1229" s="130"/>
      <c r="Y1229" s="141"/>
      <c r="Z1229" s="130"/>
      <c r="AA1229" s="130"/>
      <c r="AB1229" s="130"/>
      <c r="AC1229" s="142"/>
      <c r="AD1229" s="130"/>
      <c r="AE1229" s="130"/>
      <c r="AF1229" s="130"/>
      <c r="AG1229" s="129"/>
      <c r="AH1229" s="129"/>
      <c r="AI1229" s="129"/>
      <c r="AJ1229" s="129"/>
      <c r="AK1229" s="130"/>
      <c r="AL1229" s="131"/>
      <c r="AM1229" s="131"/>
      <c r="AN1229" s="131"/>
      <c r="AO1229" s="131"/>
      <c r="AP1229" s="132"/>
      <c r="AQ1229" s="132"/>
      <c r="AR1229" s="132"/>
      <c r="AS1229" s="132"/>
      <c r="AT1229" s="133"/>
      <c r="AU1229" s="133"/>
      <c r="AV1229" s="133"/>
      <c r="AW1229" s="133"/>
      <c r="AX1229" s="134"/>
      <c r="AY1229" s="134"/>
      <c r="AZ1229" s="134"/>
      <c r="BA1229" s="134"/>
      <c r="BB1229" s="134"/>
      <c r="BC1229" s="134"/>
      <c r="BD1229" s="129"/>
      <c r="BE1229" s="143"/>
    </row>
    <row r="1230" ht="15.75" customHeight="1">
      <c r="A1230" s="130"/>
      <c r="B1230" s="129"/>
      <c r="C1230" s="129"/>
      <c r="D1230" s="129"/>
      <c r="E1230" s="129"/>
      <c r="F1230" s="129"/>
      <c r="G1230" s="129"/>
      <c r="H1230" s="129"/>
      <c r="I1230" s="130"/>
      <c r="J1230" s="135"/>
      <c r="K1230" s="130"/>
      <c r="L1230" s="130"/>
      <c r="M1230" s="136"/>
      <c r="N1230" s="130"/>
      <c r="O1230" s="130"/>
      <c r="P1230" s="130"/>
      <c r="Q1230" s="137"/>
      <c r="R1230" s="138"/>
      <c r="S1230" s="129"/>
      <c r="T1230" s="139"/>
      <c r="U1230" s="139"/>
      <c r="V1230" s="140"/>
      <c r="W1230" s="130"/>
      <c r="X1230" s="130"/>
      <c r="Y1230" s="141"/>
      <c r="Z1230" s="130"/>
      <c r="AA1230" s="130"/>
      <c r="AB1230" s="130"/>
      <c r="AC1230" s="142"/>
      <c r="AD1230" s="130"/>
      <c r="AE1230" s="130"/>
      <c r="AF1230" s="130"/>
      <c r="AG1230" s="129"/>
      <c r="AH1230" s="129"/>
      <c r="AI1230" s="129"/>
      <c r="AJ1230" s="129"/>
      <c r="AK1230" s="130"/>
      <c r="AL1230" s="131"/>
      <c r="AM1230" s="131"/>
      <c r="AN1230" s="131"/>
      <c r="AO1230" s="131"/>
      <c r="AP1230" s="132"/>
      <c r="AQ1230" s="132"/>
      <c r="AR1230" s="132"/>
      <c r="AS1230" s="132"/>
      <c r="AT1230" s="133"/>
      <c r="AU1230" s="133"/>
      <c r="AV1230" s="133"/>
      <c r="AW1230" s="133"/>
      <c r="AX1230" s="134"/>
      <c r="AY1230" s="134"/>
      <c r="AZ1230" s="134"/>
      <c r="BA1230" s="134"/>
      <c r="BB1230" s="134"/>
      <c r="BC1230" s="134"/>
      <c r="BD1230" s="129"/>
      <c r="BE1230" s="143"/>
    </row>
    <row r="1231" ht="15.75" customHeight="1">
      <c r="A1231" s="130"/>
      <c r="B1231" s="129"/>
      <c r="C1231" s="129"/>
      <c r="D1231" s="129"/>
      <c r="E1231" s="129"/>
      <c r="F1231" s="129"/>
      <c r="G1231" s="129"/>
      <c r="H1231" s="129"/>
      <c r="I1231" s="130"/>
      <c r="J1231" s="135"/>
      <c r="K1231" s="130"/>
      <c r="L1231" s="130"/>
      <c r="M1231" s="136"/>
      <c r="N1231" s="130"/>
      <c r="O1231" s="130"/>
      <c r="P1231" s="130"/>
      <c r="Q1231" s="137"/>
      <c r="R1231" s="138"/>
      <c r="S1231" s="129"/>
      <c r="T1231" s="139"/>
      <c r="U1231" s="139"/>
      <c r="V1231" s="140"/>
      <c r="W1231" s="130"/>
      <c r="X1231" s="130"/>
      <c r="Y1231" s="141"/>
      <c r="Z1231" s="130"/>
      <c r="AA1231" s="130"/>
      <c r="AB1231" s="130"/>
      <c r="AC1231" s="142"/>
      <c r="AD1231" s="130"/>
      <c r="AE1231" s="130"/>
      <c r="AF1231" s="130"/>
      <c r="AG1231" s="129"/>
      <c r="AH1231" s="129"/>
      <c r="AI1231" s="129"/>
      <c r="AJ1231" s="129"/>
      <c r="AK1231" s="130"/>
      <c r="AL1231" s="131"/>
      <c r="AM1231" s="131"/>
      <c r="AN1231" s="131"/>
      <c r="AO1231" s="131"/>
      <c r="AP1231" s="132"/>
      <c r="AQ1231" s="132"/>
      <c r="AR1231" s="132"/>
      <c r="AS1231" s="132"/>
      <c r="AT1231" s="133"/>
      <c r="AU1231" s="133"/>
      <c r="AV1231" s="133"/>
      <c r="AW1231" s="133"/>
      <c r="AX1231" s="134"/>
      <c r="AY1231" s="134"/>
      <c r="AZ1231" s="134"/>
      <c r="BA1231" s="134"/>
      <c r="BB1231" s="134"/>
      <c r="BC1231" s="134"/>
      <c r="BD1231" s="129"/>
      <c r="BE1231" s="143"/>
    </row>
    <row r="1232" ht="15.75" customHeight="1">
      <c r="A1232" s="130"/>
      <c r="B1232" s="129"/>
      <c r="C1232" s="129"/>
      <c r="D1232" s="129"/>
      <c r="E1232" s="129"/>
      <c r="F1232" s="129"/>
      <c r="G1232" s="129"/>
      <c r="H1232" s="129"/>
      <c r="I1232" s="130"/>
      <c r="J1232" s="135"/>
      <c r="K1232" s="130"/>
      <c r="L1232" s="130"/>
      <c r="M1232" s="136"/>
      <c r="N1232" s="130"/>
      <c r="O1232" s="130"/>
      <c r="P1232" s="130"/>
      <c r="Q1232" s="137"/>
      <c r="R1232" s="138"/>
      <c r="S1232" s="129"/>
      <c r="T1232" s="139"/>
      <c r="U1232" s="139"/>
      <c r="V1232" s="140"/>
      <c r="W1232" s="130"/>
      <c r="X1232" s="130"/>
      <c r="Y1232" s="141"/>
      <c r="Z1232" s="130"/>
      <c r="AA1232" s="130"/>
      <c r="AB1232" s="130"/>
      <c r="AC1232" s="142"/>
      <c r="AD1232" s="130"/>
      <c r="AE1232" s="130"/>
      <c r="AF1232" s="130"/>
      <c r="AG1232" s="129"/>
      <c r="AH1232" s="129"/>
      <c r="AI1232" s="129"/>
      <c r="AJ1232" s="129"/>
      <c r="AK1232" s="130"/>
      <c r="AL1232" s="131"/>
      <c r="AM1232" s="131"/>
      <c r="AN1232" s="131"/>
      <c r="AO1232" s="131"/>
      <c r="AP1232" s="132"/>
      <c r="AQ1232" s="132"/>
      <c r="AR1232" s="132"/>
      <c r="AS1232" s="132"/>
      <c r="AT1232" s="133"/>
      <c r="AU1232" s="133"/>
      <c r="AV1232" s="133"/>
      <c r="AW1232" s="133"/>
      <c r="AX1232" s="134"/>
      <c r="AY1232" s="134"/>
      <c r="AZ1232" s="134"/>
      <c r="BA1232" s="134"/>
      <c r="BB1232" s="134"/>
      <c r="BC1232" s="134"/>
      <c r="BD1232" s="129"/>
      <c r="BE1232" s="143"/>
    </row>
    <row r="1233" ht="15.75" customHeight="1">
      <c r="A1233" s="130"/>
      <c r="B1233" s="129"/>
      <c r="C1233" s="129"/>
      <c r="D1233" s="129"/>
      <c r="E1233" s="129"/>
      <c r="F1233" s="129"/>
      <c r="G1233" s="129"/>
      <c r="H1233" s="129"/>
      <c r="I1233" s="130"/>
      <c r="J1233" s="135"/>
      <c r="K1233" s="130"/>
      <c r="L1233" s="130"/>
      <c r="M1233" s="136"/>
      <c r="N1233" s="130"/>
      <c r="O1233" s="130"/>
      <c r="P1233" s="130"/>
      <c r="Q1233" s="137"/>
      <c r="R1233" s="138"/>
      <c r="S1233" s="129"/>
      <c r="T1233" s="139"/>
      <c r="U1233" s="139"/>
      <c r="V1233" s="140"/>
      <c r="W1233" s="130"/>
      <c r="X1233" s="130"/>
      <c r="Y1233" s="141"/>
      <c r="Z1233" s="130"/>
      <c r="AA1233" s="130"/>
      <c r="AB1233" s="130"/>
      <c r="AC1233" s="142"/>
      <c r="AD1233" s="130"/>
      <c r="AE1233" s="130"/>
      <c r="AF1233" s="130"/>
      <c r="AG1233" s="129"/>
      <c r="AH1233" s="129"/>
      <c r="AI1233" s="129"/>
      <c r="AJ1233" s="129"/>
      <c r="AK1233" s="130"/>
      <c r="AL1233" s="131"/>
      <c r="AM1233" s="131"/>
      <c r="AN1233" s="131"/>
      <c r="AO1233" s="131"/>
      <c r="AP1233" s="132"/>
      <c r="AQ1233" s="132"/>
      <c r="AR1233" s="132"/>
      <c r="AS1233" s="132"/>
      <c r="AT1233" s="133"/>
      <c r="AU1233" s="133"/>
      <c r="AV1233" s="133"/>
      <c r="AW1233" s="133"/>
      <c r="AX1233" s="134"/>
      <c r="AY1233" s="134"/>
      <c r="AZ1233" s="134"/>
      <c r="BA1233" s="134"/>
      <c r="BB1233" s="134"/>
      <c r="BC1233" s="134"/>
      <c r="BD1233" s="129"/>
      <c r="BE1233" s="143"/>
    </row>
    <row r="1234" ht="15.75" customHeight="1">
      <c r="A1234" s="130"/>
      <c r="B1234" s="129"/>
      <c r="C1234" s="129"/>
      <c r="D1234" s="129"/>
      <c r="E1234" s="129"/>
      <c r="F1234" s="129"/>
      <c r="G1234" s="129"/>
      <c r="H1234" s="129"/>
      <c r="I1234" s="130"/>
      <c r="J1234" s="135"/>
      <c r="K1234" s="130"/>
      <c r="L1234" s="130"/>
      <c r="M1234" s="136"/>
      <c r="N1234" s="130"/>
      <c r="O1234" s="130"/>
      <c r="P1234" s="130"/>
      <c r="Q1234" s="137"/>
      <c r="R1234" s="138"/>
      <c r="S1234" s="129"/>
      <c r="T1234" s="139"/>
      <c r="U1234" s="139"/>
      <c r="V1234" s="140"/>
      <c r="W1234" s="130"/>
      <c r="X1234" s="130"/>
      <c r="Y1234" s="141"/>
      <c r="Z1234" s="130"/>
      <c r="AA1234" s="130"/>
      <c r="AB1234" s="130"/>
      <c r="AC1234" s="142"/>
      <c r="AD1234" s="130"/>
      <c r="AE1234" s="130"/>
      <c r="AF1234" s="130"/>
      <c r="AG1234" s="129"/>
      <c r="AH1234" s="129"/>
      <c r="AI1234" s="129"/>
      <c r="AJ1234" s="129"/>
      <c r="AK1234" s="130"/>
      <c r="AL1234" s="131"/>
      <c r="AM1234" s="131"/>
      <c r="AN1234" s="131"/>
      <c r="AO1234" s="131"/>
      <c r="AP1234" s="132"/>
      <c r="AQ1234" s="132"/>
      <c r="AR1234" s="132"/>
      <c r="AS1234" s="132"/>
      <c r="AT1234" s="133"/>
      <c r="AU1234" s="133"/>
      <c r="AV1234" s="133"/>
      <c r="AW1234" s="133"/>
      <c r="AX1234" s="134"/>
      <c r="AY1234" s="134"/>
      <c r="AZ1234" s="134"/>
      <c r="BA1234" s="134"/>
      <c r="BB1234" s="134"/>
      <c r="BC1234" s="134"/>
      <c r="BD1234" s="129"/>
      <c r="BE1234" s="143"/>
    </row>
    <row r="1235" ht="15.75" customHeight="1">
      <c r="A1235" s="130"/>
      <c r="B1235" s="129"/>
      <c r="C1235" s="129"/>
      <c r="D1235" s="129"/>
      <c r="E1235" s="129"/>
      <c r="F1235" s="129"/>
      <c r="G1235" s="129"/>
      <c r="H1235" s="129"/>
      <c r="I1235" s="130"/>
      <c r="J1235" s="135"/>
      <c r="K1235" s="130"/>
      <c r="L1235" s="130"/>
      <c r="M1235" s="136"/>
      <c r="N1235" s="130"/>
      <c r="O1235" s="130"/>
      <c r="P1235" s="130"/>
      <c r="Q1235" s="137"/>
      <c r="R1235" s="138"/>
      <c r="S1235" s="129"/>
      <c r="T1235" s="139"/>
      <c r="U1235" s="139"/>
      <c r="V1235" s="140"/>
      <c r="W1235" s="130"/>
      <c r="X1235" s="130"/>
      <c r="Y1235" s="141"/>
      <c r="Z1235" s="130"/>
      <c r="AA1235" s="130"/>
      <c r="AB1235" s="130"/>
      <c r="AC1235" s="142"/>
      <c r="AD1235" s="130"/>
      <c r="AE1235" s="130"/>
      <c r="AF1235" s="130"/>
      <c r="AG1235" s="129"/>
      <c r="AH1235" s="129"/>
      <c r="AI1235" s="129"/>
      <c r="AJ1235" s="129"/>
      <c r="AK1235" s="130"/>
      <c r="AL1235" s="131"/>
      <c r="AM1235" s="131"/>
      <c r="AN1235" s="131"/>
      <c r="AO1235" s="131"/>
      <c r="AP1235" s="132"/>
      <c r="AQ1235" s="132"/>
      <c r="AR1235" s="132"/>
      <c r="AS1235" s="132"/>
      <c r="AT1235" s="133"/>
      <c r="AU1235" s="133"/>
      <c r="AV1235" s="133"/>
      <c r="AW1235" s="133"/>
      <c r="AX1235" s="134"/>
      <c r="AY1235" s="134"/>
      <c r="AZ1235" s="134"/>
      <c r="BA1235" s="134"/>
      <c r="BB1235" s="134"/>
      <c r="BC1235" s="134"/>
      <c r="BD1235" s="129"/>
      <c r="BE1235" s="143"/>
    </row>
    <row r="1236" ht="15.75" customHeight="1">
      <c r="A1236" s="130"/>
      <c r="B1236" s="129"/>
      <c r="C1236" s="129"/>
      <c r="D1236" s="129"/>
      <c r="E1236" s="129"/>
      <c r="F1236" s="129"/>
      <c r="G1236" s="129"/>
      <c r="H1236" s="129"/>
      <c r="I1236" s="130"/>
      <c r="J1236" s="135"/>
      <c r="K1236" s="130"/>
      <c r="L1236" s="130"/>
      <c r="M1236" s="136"/>
      <c r="N1236" s="130"/>
      <c r="O1236" s="130"/>
      <c r="P1236" s="130"/>
      <c r="Q1236" s="137"/>
      <c r="R1236" s="138"/>
      <c r="S1236" s="129"/>
      <c r="T1236" s="139"/>
      <c r="U1236" s="139"/>
      <c r="V1236" s="140"/>
      <c r="W1236" s="130"/>
      <c r="X1236" s="130"/>
      <c r="Y1236" s="141"/>
      <c r="Z1236" s="130"/>
      <c r="AA1236" s="130"/>
      <c r="AB1236" s="130"/>
      <c r="AC1236" s="142"/>
      <c r="AD1236" s="130"/>
      <c r="AE1236" s="130"/>
      <c r="AF1236" s="130"/>
      <c r="AG1236" s="129"/>
      <c r="AH1236" s="129"/>
      <c r="AI1236" s="129"/>
      <c r="AJ1236" s="129"/>
      <c r="AK1236" s="130"/>
      <c r="AL1236" s="131"/>
      <c r="AM1236" s="131"/>
      <c r="AN1236" s="131"/>
      <c r="AO1236" s="131"/>
      <c r="AP1236" s="132"/>
      <c r="AQ1236" s="132"/>
      <c r="AR1236" s="132"/>
      <c r="AS1236" s="132"/>
      <c r="AT1236" s="133"/>
      <c r="AU1236" s="133"/>
      <c r="AV1236" s="133"/>
      <c r="AW1236" s="133"/>
      <c r="AX1236" s="134"/>
      <c r="AY1236" s="134"/>
      <c r="AZ1236" s="134"/>
      <c r="BA1236" s="134"/>
      <c r="BB1236" s="134"/>
      <c r="BC1236" s="134"/>
      <c r="BD1236" s="129"/>
      <c r="BE1236" s="143"/>
    </row>
    <row r="1237" ht="15.75" customHeight="1">
      <c r="A1237" s="130"/>
      <c r="B1237" s="129"/>
      <c r="C1237" s="129"/>
      <c r="D1237" s="129"/>
      <c r="E1237" s="129"/>
      <c r="F1237" s="129"/>
      <c r="G1237" s="129"/>
      <c r="H1237" s="129"/>
      <c r="I1237" s="130"/>
      <c r="J1237" s="135"/>
      <c r="K1237" s="130"/>
      <c r="L1237" s="130"/>
      <c r="M1237" s="136"/>
      <c r="N1237" s="130"/>
      <c r="O1237" s="130"/>
      <c r="P1237" s="130"/>
      <c r="Q1237" s="137"/>
      <c r="R1237" s="138"/>
      <c r="S1237" s="129"/>
      <c r="T1237" s="139"/>
      <c r="U1237" s="139"/>
      <c r="V1237" s="140"/>
      <c r="W1237" s="130"/>
      <c r="X1237" s="130"/>
      <c r="Y1237" s="141"/>
      <c r="Z1237" s="130"/>
      <c r="AA1237" s="130"/>
      <c r="AB1237" s="130"/>
      <c r="AC1237" s="142"/>
      <c r="AD1237" s="130"/>
      <c r="AE1237" s="130"/>
      <c r="AF1237" s="130"/>
      <c r="AG1237" s="129"/>
      <c r="AH1237" s="129"/>
      <c r="AI1237" s="129"/>
      <c r="AJ1237" s="129"/>
      <c r="AK1237" s="130"/>
      <c r="AL1237" s="131"/>
      <c r="AM1237" s="131"/>
      <c r="AN1237" s="131"/>
      <c r="AO1237" s="131"/>
      <c r="AP1237" s="132"/>
      <c r="AQ1237" s="132"/>
      <c r="AR1237" s="132"/>
      <c r="AS1237" s="132"/>
      <c r="AT1237" s="133"/>
      <c r="AU1237" s="133"/>
      <c r="AV1237" s="133"/>
      <c r="AW1237" s="133"/>
      <c r="AX1237" s="134"/>
      <c r="AY1237" s="134"/>
      <c r="AZ1237" s="134"/>
      <c r="BA1237" s="134"/>
      <c r="BB1237" s="134"/>
      <c r="BC1237" s="134"/>
      <c r="BD1237" s="129"/>
      <c r="BE1237" s="143"/>
    </row>
    <row r="1238" ht="15.75" customHeight="1">
      <c r="A1238" s="130"/>
      <c r="B1238" s="129"/>
      <c r="C1238" s="129"/>
      <c r="D1238" s="129"/>
      <c r="E1238" s="129"/>
      <c r="F1238" s="129"/>
      <c r="G1238" s="129"/>
      <c r="H1238" s="129"/>
      <c r="I1238" s="130"/>
      <c r="J1238" s="135"/>
      <c r="K1238" s="130"/>
      <c r="L1238" s="130"/>
      <c r="M1238" s="136"/>
      <c r="N1238" s="130"/>
      <c r="O1238" s="130"/>
      <c r="P1238" s="130"/>
      <c r="Q1238" s="137"/>
      <c r="R1238" s="138"/>
      <c r="S1238" s="129"/>
      <c r="T1238" s="139"/>
      <c r="U1238" s="139"/>
      <c r="V1238" s="140"/>
      <c r="W1238" s="130"/>
      <c r="X1238" s="130"/>
      <c r="Y1238" s="141"/>
      <c r="Z1238" s="130"/>
      <c r="AA1238" s="130"/>
      <c r="AB1238" s="130"/>
      <c r="AC1238" s="142"/>
      <c r="AD1238" s="130"/>
      <c r="AE1238" s="130"/>
      <c r="AF1238" s="130"/>
      <c r="AG1238" s="129"/>
      <c r="AH1238" s="129"/>
      <c r="AI1238" s="129"/>
      <c r="AJ1238" s="129"/>
      <c r="AK1238" s="130"/>
      <c r="AL1238" s="131"/>
      <c r="AM1238" s="131"/>
      <c r="AN1238" s="131"/>
      <c r="AO1238" s="131"/>
      <c r="AP1238" s="132"/>
      <c r="AQ1238" s="132"/>
      <c r="AR1238" s="132"/>
      <c r="AS1238" s="132"/>
      <c r="AT1238" s="133"/>
      <c r="AU1238" s="133"/>
      <c r="AV1238" s="133"/>
      <c r="AW1238" s="133"/>
      <c r="AX1238" s="134"/>
      <c r="AY1238" s="134"/>
      <c r="AZ1238" s="134"/>
      <c r="BA1238" s="134"/>
      <c r="BB1238" s="134"/>
      <c r="BC1238" s="134"/>
      <c r="BD1238" s="129"/>
      <c r="BE1238" s="143"/>
    </row>
    <row r="1239" ht="15.75" customHeight="1">
      <c r="A1239" s="130"/>
      <c r="B1239" s="129"/>
      <c r="C1239" s="129"/>
      <c r="D1239" s="129"/>
      <c r="E1239" s="129"/>
      <c r="F1239" s="129"/>
      <c r="G1239" s="129"/>
      <c r="H1239" s="129"/>
      <c r="I1239" s="130"/>
      <c r="J1239" s="135"/>
      <c r="K1239" s="130"/>
      <c r="L1239" s="130"/>
      <c r="M1239" s="136"/>
      <c r="N1239" s="130"/>
      <c r="O1239" s="130"/>
      <c r="P1239" s="130"/>
      <c r="Q1239" s="137"/>
      <c r="R1239" s="138"/>
      <c r="S1239" s="129"/>
      <c r="T1239" s="139"/>
      <c r="U1239" s="139"/>
      <c r="V1239" s="140"/>
      <c r="W1239" s="130"/>
      <c r="X1239" s="130"/>
      <c r="Y1239" s="141"/>
      <c r="Z1239" s="130"/>
      <c r="AA1239" s="130"/>
      <c r="AB1239" s="130"/>
      <c r="AC1239" s="142"/>
      <c r="AD1239" s="130"/>
      <c r="AE1239" s="130"/>
      <c r="AF1239" s="130"/>
      <c r="AG1239" s="129"/>
      <c r="AH1239" s="129"/>
      <c r="AI1239" s="129"/>
      <c r="AJ1239" s="129"/>
      <c r="AK1239" s="130"/>
      <c r="AL1239" s="131"/>
      <c r="AM1239" s="131"/>
      <c r="AN1239" s="131"/>
      <c r="AO1239" s="131"/>
      <c r="AP1239" s="132"/>
      <c r="AQ1239" s="132"/>
      <c r="AR1239" s="132"/>
      <c r="AS1239" s="132"/>
      <c r="AT1239" s="133"/>
      <c r="AU1239" s="133"/>
      <c r="AV1239" s="133"/>
      <c r="AW1239" s="133"/>
      <c r="AX1239" s="134"/>
      <c r="AY1239" s="134"/>
      <c r="AZ1239" s="134"/>
      <c r="BA1239" s="134"/>
      <c r="BB1239" s="134"/>
      <c r="BC1239" s="134"/>
      <c r="BD1239" s="129"/>
      <c r="BE1239" s="143"/>
    </row>
    <row r="1240" ht="15.75" customHeight="1">
      <c r="A1240" s="130"/>
      <c r="B1240" s="129"/>
      <c r="C1240" s="129"/>
      <c r="D1240" s="129"/>
      <c r="E1240" s="129"/>
      <c r="F1240" s="129"/>
      <c r="G1240" s="129"/>
      <c r="H1240" s="129"/>
      <c r="I1240" s="130"/>
      <c r="J1240" s="135"/>
      <c r="K1240" s="130"/>
      <c r="L1240" s="130"/>
      <c r="M1240" s="136"/>
      <c r="N1240" s="130"/>
      <c r="O1240" s="130"/>
      <c r="P1240" s="130"/>
      <c r="Q1240" s="137"/>
      <c r="R1240" s="138"/>
      <c r="S1240" s="129"/>
      <c r="T1240" s="139"/>
      <c r="U1240" s="139"/>
      <c r="V1240" s="140"/>
      <c r="W1240" s="130"/>
      <c r="X1240" s="130"/>
      <c r="Y1240" s="141"/>
      <c r="Z1240" s="130"/>
      <c r="AA1240" s="130"/>
      <c r="AB1240" s="130"/>
      <c r="AC1240" s="142"/>
      <c r="AD1240" s="130"/>
      <c r="AE1240" s="130"/>
      <c r="AF1240" s="130"/>
      <c r="AG1240" s="129"/>
      <c r="AH1240" s="129"/>
      <c r="AI1240" s="129"/>
      <c r="AJ1240" s="129"/>
      <c r="AK1240" s="130"/>
      <c r="AL1240" s="131"/>
      <c r="AM1240" s="131"/>
      <c r="AN1240" s="131"/>
      <c r="AO1240" s="131"/>
      <c r="AP1240" s="132"/>
      <c r="AQ1240" s="132"/>
      <c r="AR1240" s="132"/>
      <c r="AS1240" s="132"/>
      <c r="AT1240" s="133"/>
      <c r="AU1240" s="133"/>
      <c r="AV1240" s="133"/>
      <c r="AW1240" s="133"/>
      <c r="AX1240" s="134"/>
      <c r="AY1240" s="134"/>
      <c r="AZ1240" s="134"/>
      <c r="BA1240" s="134"/>
      <c r="BB1240" s="134"/>
      <c r="BC1240" s="134"/>
      <c r="BD1240" s="129"/>
      <c r="BE1240" s="143"/>
    </row>
    <row r="1241" ht="15.75" customHeight="1">
      <c r="A1241" s="130"/>
      <c r="B1241" s="129"/>
      <c r="C1241" s="129"/>
      <c r="D1241" s="129"/>
      <c r="E1241" s="129"/>
      <c r="F1241" s="129"/>
      <c r="G1241" s="129"/>
      <c r="H1241" s="129"/>
      <c r="I1241" s="130"/>
      <c r="J1241" s="135"/>
      <c r="K1241" s="130"/>
      <c r="L1241" s="130"/>
      <c r="M1241" s="136"/>
      <c r="N1241" s="130"/>
      <c r="O1241" s="130"/>
      <c r="P1241" s="130"/>
      <c r="Q1241" s="137"/>
      <c r="R1241" s="138"/>
      <c r="S1241" s="129"/>
      <c r="T1241" s="139"/>
      <c r="U1241" s="139"/>
      <c r="V1241" s="140"/>
      <c r="W1241" s="130"/>
      <c r="X1241" s="130"/>
      <c r="Y1241" s="141"/>
      <c r="Z1241" s="130"/>
      <c r="AA1241" s="130"/>
      <c r="AB1241" s="130"/>
      <c r="AC1241" s="142"/>
      <c r="AD1241" s="130"/>
      <c r="AE1241" s="130"/>
      <c r="AF1241" s="130"/>
      <c r="AG1241" s="129"/>
      <c r="AH1241" s="129"/>
      <c r="AI1241" s="129"/>
      <c r="AJ1241" s="129"/>
      <c r="AK1241" s="130"/>
      <c r="AL1241" s="131"/>
      <c r="AM1241" s="131"/>
      <c r="AN1241" s="131"/>
      <c r="AO1241" s="131"/>
      <c r="AP1241" s="132"/>
      <c r="AQ1241" s="132"/>
      <c r="AR1241" s="132"/>
      <c r="AS1241" s="132"/>
      <c r="AT1241" s="133"/>
      <c r="AU1241" s="133"/>
      <c r="AV1241" s="133"/>
      <c r="AW1241" s="133"/>
      <c r="AX1241" s="134"/>
      <c r="AY1241" s="134"/>
      <c r="AZ1241" s="134"/>
      <c r="BA1241" s="134"/>
      <c r="BB1241" s="134"/>
      <c r="BC1241" s="134"/>
      <c r="BD1241" s="129"/>
      <c r="BE1241" s="143"/>
    </row>
    <row r="1242" ht="15.75" customHeight="1">
      <c r="A1242" s="130"/>
      <c r="B1242" s="129"/>
      <c r="C1242" s="129"/>
      <c r="D1242" s="129"/>
      <c r="E1242" s="129"/>
      <c r="F1242" s="129"/>
      <c r="G1242" s="129"/>
      <c r="H1242" s="129"/>
      <c r="I1242" s="130"/>
      <c r="J1242" s="135"/>
      <c r="K1242" s="130"/>
      <c r="L1242" s="130"/>
      <c r="M1242" s="136"/>
      <c r="N1242" s="130"/>
      <c r="O1242" s="130"/>
      <c r="P1242" s="130"/>
      <c r="Q1242" s="137"/>
      <c r="R1242" s="138"/>
      <c r="S1242" s="129"/>
      <c r="T1242" s="139"/>
      <c r="U1242" s="139"/>
      <c r="V1242" s="140"/>
      <c r="W1242" s="130"/>
      <c r="X1242" s="130"/>
      <c r="Y1242" s="141"/>
      <c r="Z1242" s="130"/>
      <c r="AA1242" s="130"/>
      <c r="AB1242" s="130"/>
      <c r="AC1242" s="142"/>
      <c r="AD1242" s="130"/>
      <c r="AE1242" s="130"/>
      <c r="AF1242" s="130"/>
      <c r="AG1242" s="129"/>
      <c r="AH1242" s="129"/>
      <c r="AI1242" s="129"/>
      <c r="AJ1242" s="129"/>
      <c r="AK1242" s="130"/>
      <c r="AL1242" s="131"/>
      <c r="AM1242" s="131"/>
      <c r="AN1242" s="131"/>
      <c r="AO1242" s="131"/>
      <c r="AP1242" s="132"/>
      <c r="AQ1242" s="132"/>
      <c r="AR1242" s="132"/>
      <c r="AS1242" s="132"/>
      <c r="AT1242" s="133"/>
      <c r="AU1242" s="133"/>
      <c r="AV1242" s="133"/>
      <c r="AW1242" s="133"/>
      <c r="AX1242" s="134"/>
      <c r="AY1242" s="134"/>
      <c r="AZ1242" s="134"/>
      <c r="BA1242" s="134"/>
      <c r="BB1242" s="134"/>
      <c r="BC1242" s="134"/>
      <c r="BD1242" s="129"/>
      <c r="BE1242" s="143"/>
    </row>
    <row r="1243" ht="15.75" customHeight="1">
      <c r="A1243" s="130"/>
      <c r="B1243" s="129"/>
      <c r="C1243" s="129"/>
      <c r="D1243" s="129"/>
      <c r="E1243" s="129"/>
      <c r="F1243" s="129"/>
      <c r="G1243" s="129"/>
      <c r="H1243" s="129"/>
      <c r="I1243" s="130"/>
      <c r="J1243" s="135"/>
      <c r="K1243" s="130"/>
      <c r="L1243" s="130"/>
      <c r="M1243" s="136"/>
      <c r="N1243" s="130"/>
      <c r="O1243" s="130"/>
      <c r="P1243" s="130"/>
      <c r="Q1243" s="137"/>
      <c r="R1243" s="138"/>
      <c r="S1243" s="129"/>
      <c r="T1243" s="139"/>
      <c r="U1243" s="139"/>
      <c r="V1243" s="140"/>
      <c r="W1243" s="130"/>
      <c r="X1243" s="130"/>
      <c r="Y1243" s="141"/>
      <c r="Z1243" s="130"/>
      <c r="AA1243" s="130"/>
      <c r="AB1243" s="130"/>
      <c r="AC1243" s="142"/>
      <c r="AD1243" s="130"/>
      <c r="AE1243" s="130"/>
      <c r="AF1243" s="130"/>
      <c r="AG1243" s="129"/>
      <c r="AH1243" s="129"/>
      <c r="AI1243" s="129"/>
      <c r="AJ1243" s="129"/>
      <c r="AK1243" s="130"/>
      <c r="AL1243" s="131"/>
      <c r="AM1243" s="131"/>
      <c r="AN1243" s="131"/>
      <c r="AO1243" s="131"/>
      <c r="AP1243" s="132"/>
      <c r="AQ1243" s="132"/>
      <c r="AR1243" s="132"/>
      <c r="AS1243" s="132"/>
      <c r="AT1243" s="133"/>
      <c r="AU1243" s="133"/>
      <c r="AV1243" s="133"/>
      <c r="AW1243" s="133"/>
      <c r="AX1243" s="134"/>
      <c r="AY1243" s="134"/>
      <c r="AZ1243" s="134"/>
      <c r="BA1243" s="134"/>
      <c r="BB1243" s="134"/>
      <c r="BC1243" s="134"/>
      <c r="BD1243" s="129"/>
      <c r="BE1243" s="143"/>
    </row>
    <row r="1244" ht="15.75" customHeight="1">
      <c r="A1244" s="130"/>
      <c r="B1244" s="129"/>
      <c r="C1244" s="129"/>
      <c r="D1244" s="129"/>
      <c r="E1244" s="129"/>
      <c r="F1244" s="129"/>
      <c r="G1244" s="129"/>
      <c r="H1244" s="129"/>
      <c r="I1244" s="130"/>
      <c r="J1244" s="135"/>
      <c r="K1244" s="130"/>
      <c r="L1244" s="130"/>
      <c r="M1244" s="136"/>
      <c r="N1244" s="130"/>
      <c r="O1244" s="130"/>
      <c r="P1244" s="130"/>
      <c r="Q1244" s="137"/>
      <c r="R1244" s="138"/>
      <c r="S1244" s="129"/>
      <c r="T1244" s="139"/>
      <c r="U1244" s="139"/>
      <c r="V1244" s="140"/>
      <c r="W1244" s="130"/>
      <c r="X1244" s="130"/>
      <c r="Y1244" s="141"/>
      <c r="Z1244" s="130"/>
      <c r="AA1244" s="130"/>
      <c r="AB1244" s="130"/>
      <c r="AC1244" s="142"/>
      <c r="AD1244" s="130"/>
      <c r="AE1244" s="130"/>
      <c r="AF1244" s="130"/>
      <c r="AG1244" s="129"/>
      <c r="AH1244" s="129"/>
      <c r="AI1244" s="129"/>
      <c r="AJ1244" s="129"/>
      <c r="AK1244" s="130"/>
      <c r="AL1244" s="131"/>
      <c r="AM1244" s="131"/>
      <c r="AN1244" s="131"/>
      <c r="AO1244" s="131"/>
      <c r="AP1244" s="132"/>
      <c r="AQ1244" s="132"/>
      <c r="AR1244" s="132"/>
      <c r="AS1244" s="132"/>
      <c r="AT1244" s="133"/>
      <c r="AU1244" s="133"/>
      <c r="AV1244" s="133"/>
      <c r="AW1244" s="133"/>
      <c r="AX1244" s="134"/>
      <c r="AY1244" s="134"/>
      <c r="AZ1244" s="134"/>
      <c r="BA1244" s="134"/>
      <c r="BB1244" s="134"/>
      <c r="BC1244" s="134"/>
      <c r="BD1244" s="129"/>
      <c r="BE1244" s="143"/>
    </row>
    <row r="1245" ht="15.75" customHeight="1">
      <c r="A1245" s="130"/>
      <c r="B1245" s="129"/>
      <c r="C1245" s="129"/>
      <c r="D1245" s="129"/>
      <c r="E1245" s="129"/>
      <c r="F1245" s="129"/>
      <c r="G1245" s="129"/>
      <c r="H1245" s="129"/>
      <c r="I1245" s="130"/>
      <c r="J1245" s="135"/>
      <c r="K1245" s="130"/>
      <c r="L1245" s="130"/>
      <c r="M1245" s="136"/>
      <c r="N1245" s="130"/>
      <c r="O1245" s="130"/>
      <c r="P1245" s="130"/>
      <c r="Q1245" s="137"/>
      <c r="R1245" s="138"/>
      <c r="S1245" s="129"/>
      <c r="T1245" s="139"/>
      <c r="U1245" s="139"/>
      <c r="V1245" s="140"/>
      <c r="W1245" s="130"/>
      <c r="X1245" s="130"/>
      <c r="Y1245" s="141"/>
      <c r="Z1245" s="130"/>
      <c r="AA1245" s="130"/>
      <c r="AB1245" s="130"/>
      <c r="AC1245" s="142"/>
      <c r="AD1245" s="130"/>
      <c r="AE1245" s="130"/>
      <c r="AF1245" s="130"/>
      <c r="AG1245" s="129"/>
      <c r="AH1245" s="129"/>
      <c r="AI1245" s="129"/>
      <c r="AJ1245" s="129"/>
      <c r="AK1245" s="130"/>
      <c r="AL1245" s="131"/>
      <c r="AM1245" s="131"/>
      <c r="AN1245" s="131"/>
      <c r="AO1245" s="131"/>
      <c r="AP1245" s="132"/>
      <c r="AQ1245" s="132"/>
      <c r="AR1245" s="132"/>
      <c r="AS1245" s="132"/>
      <c r="AT1245" s="133"/>
      <c r="AU1245" s="133"/>
      <c r="AV1245" s="133"/>
      <c r="AW1245" s="133"/>
      <c r="AX1245" s="134"/>
      <c r="AY1245" s="134"/>
      <c r="AZ1245" s="134"/>
      <c r="BA1245" s="134"/>
      <c r="BB1245" s="134"/>
      <c r="BC1245" s="134"/>
      <c r="BD1245" s="129"/>
      <c r="BE1245" s="143"/>
    </row>
    <row r="1246" ht="15.75" customHeight="1">
      <c r="A1246" s="130"/>
      <c r="B1246" s="129"/>
      <c r="C1246" s="129"/>
      <c r="D1246" s="129"/>
      <c r="E1246" s="129"/>
      <c r="F1246" s="129"/>
      <c r="G1246" s="129"/>
      <c r="H1246" s="129"/>
      <c r="I1246" s="130"/>
      <c r="J1246" s="135"/>
      <c r="K1246" s="130"/>
      <c r="L1246" s="130"/>
      <c r="M1246" s="136"/>
      <c r="N1246" s="130"/>
      <c r="O1246" s="130"/>
      <c r="P1246" s="130"/>
      <c r="Q1246" s="137"/>
      <c r="R1246" s="138"/>
      <c r="S1246" s="129"/>
      <c r="T1246" s="139"/>
      <c r="U1246" s="139"/>
      <c r="V1246" s="140"/>
      <c r="W1246" s="130"/>
      <c r="X1246" s="130"/>
      <c r="Y1246" s="141"/>
      <c r="Z1246" s="130"/>
      <c r="AA1246" s="130"/>
      <c r="AB1246" s="130"/>
      <c r="AC1246" s="142"/>
      <c r="AD1246" s="130"/>
      <c r="AE1246" s="130"/>
      <c r="AF1246" s="130"/>
      <c r="AG1246" s="129"/>
      <c r="AH1246" s="129"/>
      <c r="AI1246" s="129"/>
      <c r="AJ1246" s="129"/>
      <c r="AK1246" s="130"/>
      <c r="AL1246" s="131"/>
      <c r="AM1246" s="131"/>
      <c r="AN1246" s="131"/>
      <c r="AO1246" s="131"/>
      <c r="AP1246" s="132"/>
      <c r="AQ1246" s="132"/>
      <c r="AR1246" s="132"/>
      <c r="AS1246" s="132"/>
      <c r="AT1246" s="133"/>
      <c r="AU1246" s="133"/>
      <c r="AV1246" s="133"/>
      <c r="AW1246" s="133"/>
      <c r="AX1246" s="134"/>
      <c r="AY1246" s="134"/>
      <c r="AZ1246" s="134"/>
      <c r="BA1246" s="134"/>
      <c r="BB1246" s="134"/>
      <c r="BC1246" s="134"/>
      <c r="BD1246" s="129"/>
      <c r="BE1246" s="143"/>
    </row>
    <row r="1247" ht="15.75" customHeight="1">
      <c r="A1247" s="130"/>
      <c r="B1247" s="129"/>
      <c r="C1247" s="129"/>
      <c r="D1247" s="129"/>
      <c r="E1247" s="129"/>
      <c r="F1247" s="129"/>
      <c r="G1247" s="129"/>
      <c r="H1247" s="129"/>
      <c r="I1247" s="130"/>
      <c r="J1247" s="135"/>
      <c r="K1247" s="130"/>
      <c r="L1247" s="130"/>
      <c r="M1247" s="136"/>
      <c r="N1247" s="130"/>
      <c r="O1247" s="130"/>
      <c r="P1247" s="130"/>
      <c r="Q1247" s="137"/>
      <c r="R1247" s="138"/>
      <c r="S1247" s="129"/>
      <c r="T1247" s="139"/>
      <c r="U1247" s="139"/>
      <c r="V1247" s="140"/>
      <c r="W1247" s="130"/>
      <c r="X1247" s="130"/>
      <c r="Y1247" s="141"/>
      <c r="Z1247" s="130"/>
      <c r="AA1247" s="130"/>
      <c r="AB1247" s="130"/>
      <c r="AC1247" s="142"/>
      <c r="AD1247" s="130"/>
      <c r="AE1247" s="130"/>
      <c r="AF1247" s="130"/>
      <c r="AG1247" s="129"/>
      <c r="AH1247" s="129"/>
      <c r="AI1247" s="129"/>
      <c r="AJ1247" s="129"/>
      <c r="AK1247" s="130"/>
      <c r="AL1247" s="131"/>
      <c r="AM1247" s="131"/>
      <c r="AN1247" s="131"/>
      <c r="AO1247" s="131"/>
      <c r="AP1247" s="132"/>
      <c r="AQ1247" s="132"/>
      <c r="AR1247" s="132"/>
      <c r="AS1247" s="132"/>
      <c r="AT1247" s="133"/>
      <c r="AU1247" s="133"/>
      <c r="AV1247" s="133"/>
      <c r="AW1247" s="133"/>
      <c r="AX1247" s="134"/>
      <c r="AY1247" s="134"/>
      <c r="AZ1247" s="134"/>
      <c r="BA1247" s="134"/>
      <c r="BB1247" s="134"/>
      <c r="BC1247" s="134"/>
      <c r="BD1247" s="129"/>
      <c r="BE1247" s="143"/>
    </row>
    <row r="1248" ht="15.75" customHeight="1">
      <c r="A1248" s="130"/>
      <c r="B1248" s="129"/>
      <c r="C1248" s="129"/>
      <c r="D1248" s="129"/>
      <c r="E1248" s="129"/>
      <c r="F1248" s="129"/>
      <c r="G1248" s="129"/>
      <c r="H1248" s="129"/>
      <c r="I1248" s="130"/>
      <c r="J1248" s="135"/>
      <c r="K1248" s="130"/>
      <c r="L1248" s="130"/>
      <c r="M1248" s="136"/>
      <c r="N1248" s="130"/>
      <c r="O1248" s="130"/>
      <c r="P1248" s="130"/>
      <c r="Q1248" s="137"/>
      <c r="R1248" s="138"/>
      <c r="S1248" s="129"/>
      <c r="T1248" s="139"/>
      <c r="U1248" s="139"/>
      <c r="V1248" s="140"/>
      <c r="W1248" s="130"/>
      <c r="X1248" s="130"/>
      <c r="Y1248" s="141"/>
      <c r="Z1248" s="130"/>
      <c r="AA1248" s="130"/>
      <c r="AB1248" s="130"/>
      <c r="AC1248" s="142"/>
      <c r="AD1248" s="130"/>
      <c r="AE1248" s="130"/>
      <c r="AF1248" s="130"/>
      <c r="AG1248" s="129"/>
      <c r="AH1248" s="129"/>
      <c r="AI1248" s="129"/>
      <c r="AJ1248" s="129"/>
      <c r="AK1248" s="130"/>
      <c r="AL1248" s="131"/>
      <c r="AM1248" s="131"/>
      <c r="AN1248" s="131"/>
      <c r="AO1248" s="131"/>
      <c r="AP1248" s="132"/>
      <c r="AQ1248" s="132"/>
      <c r="AR1248" s="132"/>
      <c r="AS1248" s="132"/>
      <c r="AT1248" s="133"/>
      <c r="AU1248" s="133"/>
      <c r="AV1248" s="133"/>
      <c r="AW1248" s="133"/>
      <c r="AX1248" s="134"/>
      <c r="AY1248" s="134"/>
      <c r="AZ1248" s="134"/>
      <c r="BA1248" s="134"/>
      <c r="BB1248" s="134"/>
      <c r="BC1248" s="134"/>
      <c r="BD1248" s="129"/>
      <c r="BE1248" s="143"/>
    </row>
    <row r="1249" ht="15.75" customHeight="1">
      <c r="A1249" s="130"/>
      <c r="B1249" s="129"/>
      <c r="C1249" s="129"/>
      <c r="D1249" s="129"/>
      <c r="E1249" s="129"/>
      <c r="F1249" s="129"/>
      <c r="G1249" s="129"/>
      <c r="H1249" s="129"/>
      <c r="I1249" s="130"/>
      <c r="J1249" s="135"/>
      <c r="K1249" s="130"/>
      <c r="L1249" s="130"/>
      <c r="M1249" s="136"/>
      <c r="N1249" s="130"/>
      <c r="O1249" s="130"/>
      <c r="P1249" s="130"/>
      <c r="Q1249" s="137"/>
      <c r="R1249" s="138"/>
      <c r="S1249" s="129"/>
      <c r="T1249" s="139"/>
      <c r="U1249" s="139"/>
      <c r="V1249" s="140"/>
      <c r="W1249" s="130"/>
      <c r="X1249" s="130"/>
      <c r="Y1249" s="141"/>
      <c r="Z1249" s="130"/>
      <c r="AA1249" s="130"/>
      <c r="AB1249" s="130"/>
      <c r="AC1249" s="142"/>
      <c r="AD1249" s="130"/>
      <c r="AE1249" s="130"/>
      <c r="AF1249" s="130"/>
      <c r="AG1249" s="129"/>
      <c r="AH1249" s="129"/>
      <c r="AI1249" s="129"/>
      <c r="AJ1249" s="129"/>
      <c r="AK1249" s="130"/>
      <c r="AL1249" s="131"/>
      <c r="AM1249" s="131"/>
      <c r="AN1249" s="131"/>
      <c r="AO1249" s="131"/>
      <c r="AP1249" s="132"/>
      <c r="AQ1249" s="132"/>
      <c r="AR1249" s="132"/>
      <c r="AS1249" s="132"/>
      <c r="AT1249" s="133"/>
      <c r="AU1249" s="133"/>
      <c r="AV1249" s="133"/>
      <c r="AW1249" s="133"/>
      <c r="AX1249" s="134"/>
      <c r="AY1249" s="134"/>
      <c r="AZ1249" s="134"/>
      <c r="BA1249" s="134"/>
      <c r="BB1249" s="134"/>
      <c r="BC1249" s="134"/>
      <c r="BD1249" s="129"/>
      <c r="BE1249" s="143"/>
    </row>
    <row r="1250" ht="15.75" customHeight="1">
      <c r="A1250" s="130"/>
      <c r="B1250" s="129"/>
      <c r="C1250" s="129"/>
      <c r="D1250" s="129"/>
      <c r="E1250" s="129"/>
      <c r="F1250" s="129"/>
      <c r="G1250" s="129"/>
      <c r="H1250" s="129"/>
      <c r="I1250" s="130"/>
      <c r="J1250" s="135"/>
      <c r="K1250" s="130"/>
      <c r="L1250" s="130"/>
      <c r="M1250" s="136"/>
      <c r="N1250" s="130"/>
      <c r="O1250" s="130"/>
      <c r="P1250" s="130"/>
      <c r="Q1250" s="137"/>
      <c r="R1250" s="138"/>
      <c r="S1250" s="129"/>
      <c r="T1250" s="139"/>
      <c r="U1250" s="139"/>
      <c r="V1250" s="140"/>
      <c r="W1250" s="130"/>
      <c r="X1250" s="130"/>
      <c r="Y1250" s="141"/>
      <c r="Z1250" s="130"/>
      <c r="AA1250" s="130"/>
      <c r="AB1250" s="130"/>
      <c r="AC1250" s="142"/>
      <c r="AD1250" s="130"/>
      <c r="AE1250" s="130"/>
      <c r="AF1250" s="130"/>
      <c r="AG1250" s="129"/>
      <c r="AH1250" s="129"/>
      <c r="AI1250" s="129"/>
      <c r="AJ1250" s="129"/>
      <c r="AK1250" s="130"/>
      <c r="AL1250" s="131"/>
      <c r="AM1250" s="131"/>
      <c r="AN1250" s="131"/>
      <c r="AO1250" s="131"/>
      <c r="AP1250" s="132"/>
      <c r="AQ1250" s="132"/>
      <c r="AR1250" s="132"/>
      <c r="AS1250" s="132"/>
      <c r="AT1250" s="133"/>
      <c r="AU1250" s="133"/>
      <c r="AV1250" s="133"/>
      <c r="AW1250" s="133"/>
      <c r="AX1250" s="134"/>
      <c r="AY1250" s="134"/>
      <c r="AZ1250" s="134"/>
      <c r="BA1250" s="134"/>
      <c r="BB1250" s="134"/>
      <c r="BC1250" s="134"/>
      <c r="BD1250" s="129"/>
      <c r="BE1250" s="143"/>
    </row>
    <row r="1251" ht="15.75" customHeight="1">
      <c r="A1251" s="130"/>
      <c r="B1251" s="129"/>
      <c r="C1251" s="129"/>
      <c r="D1251" s="129"/>
      <c r="E1251" s="129"/>
      <c r="F1251" s="129"/>
      <c r="G1251" s="129"/>
      <c r="H1251" s="129"/>
      <c r="I1251" s="130"/>
      <c r="J1251" s="135"/>
      <c r="K1251" s="130"/>
      <c r="L1251" s="130"/>
      <c r="M1251" s="136"/>
      <c r="N1251" s="130"/>
      <c r="O1251" s="130"/>
      <c r="P1251" s="130"/>
      <c r="Q1251" s="137"/>
      <c r="R1251" s="138"/>
      <c r="S1251" s="129"/>
      <c r="T1251" s="139"/>
      <c r="U1251" s="139"/>
      <c r="V1251" s="140"/>
      <c r="W1251" s="130"/>
      <c r="X1251" s="130"/>
      <c r="Y1251" s="141"/>
      <c r="Z1251" s="130"/>
      <c r="AA1251" s="130"/>
      <c r="AB1251" s="130"/>
      <c r="AC1251" s="142"/>
      <c r="AD1251" s="130"/>
      <c r="AE1251" s="130"/>
      <c r="AF1251" s="130"/>
      <c r="AG1251" s="129"/>
      <c r="AH1251" s="129"/>
      <c r="AI1251" s="129"/>
      <c r="AJ1251" s="129"/>
      <c r="AK1251" s="130"/>
      <c r="AL1251" s="131"/>
      <c r="AM1251" s="131"/>
      <c r="AN1251" s="131"/>
      <c r="AO1251" s="131"/>
      <c r="AP1251" s="132"/>
      <c r="AQ1251" s="132"/>
      <c r="AR1251" s="132"/>
      <c r="AS1251" s="132"/>
      <c r="AT1251" s="133"/>
      <c r="AU1251" s="133"/>
      <c r="AV1251" s="133"/>
      <c r="AW1251" s="133"/>
      <c r="AX1251" s="134"/>
      <c r="AY1251" s="134"/>
      <c r="AZ1251" s="134"/>
      <c r="BA1251" s="134"/>
      <c r="BB1251" s="134"/>
      <c r="BC1251" s="134"/>
      <c r="BD1251" s="129"/>
      <c r="BE1251" s="143"/>
    </row>
    <row r="1252" ht="15.75" customHeight="1">
      <c r="A1252" s="130"/>
      <c r="B1252" s="129"/>
      <c r="C1252" s="129"/>
      <c r="D1252" s="129"/>
      <c r="E1252" s="129"/>
      <c r="F1252" s="129"/>
      <c r="G1252" s="129"/>
      <c r="H1252" s="129"/>
      <c r="I1252" s="130"/>
      <c r="J1252" s="135"/>
      <c r="K1252" s="130"/>
      <c r="L1252" s="130"/>
      <c r="M1252" s="136"/>
      <c r="N1252" s="130"/>
      <c r="O1252" s="130"/>
      <c r="P1252" s="130"/>
      <c r="Q1252" s="137"/>
      <c r="R1252" s="138"/>
      <c r="S1252" s="129"/>
      <c r="T1252" s="139"/>
      <c r="U1252" s="139"/>
      <c r="V1252" s="140"/>
      <c r="W1252" s="130"/>
      <c r="X1252" s="130"/>
      <c r="Y1252" s="141"/>
      <c r="Z1252" s="130"/>
      <c r="AA1252" s="130"/>
      <c r="AB1252" s="130"/>
      <c r="AC1252" s="142"/>
      <c r="AD1252" s="130"/>
      <c r="AE1252" s="130"/>
      <c r="AF1252" s="130"/>
      <c r="AG1252" s="129"/>
      <c r="AH1252" s="129"/>
      <c r="AI1252" s="129"/>
      <c r="AJ1252" s="129"/>
      <c r="AK1252" s="130"/>
      <c r="AL1252" s="131"/>
      <c r="AM1252" s="131"/>
      <c r="AN1252" s="131"/>
      <c r="AO1252" s="131"/>
      <c r="AP1252" s="132"/>
      <c r="AQ1252" s="132"/>
      <c r="AR1252" s="132"/>
      <c r="AS1252" s="132"/>
      <c r="AT1252" s="133"/>
      <c r="AU1252" s="133"/>
      <c r="AV1252" s="133"/>
      <c r="AW1252" s="133"/>
      <c r="AX1252" s="134"/>
      <c r="AY1252" s="134"/>
      <c r="AZ1252" s="134"/>
      <c r="BA1252" s="134"/>
      <c r="BB1252" s="134"/>
      <c r="BC1252" s="134"/>
      <c r="BD1252" s="129"/>
      <c r="BE1252" s="143"/>
    </row>
    <row r="1253" ht="15.75" customHeight="1">
      <c r="A1253" s="130"/>
      <c r="B1253" s="129"/>
      <c r="C1253" s="129"/>
      <c r="D1253" s="129"/>
      <c r="E1253" s="129"/>
      <c r="F1253" s="129"/>
      <c r="G1253" s="129"/>
      <c r="H1253" s="129"/>
      <c r="I1253" s="130"/>
      <c r="J1253" s="135"/>
      <c r="K1253" s="130"/>
      <c r="L1253" s="130"/>
      <c r="M1253" s="136"/>
      <c r="N1253" s="130"/>
      <c r="O1253" s="130"/>
      <c r="P1253" s="130"/>
      <c r="Q1253" s="137"/>
      <c r="R1253" s="138"/>
      <c r="S1253" s="129"/>
      <c r="T1253" s="139"/>
      <c r="U1253" s="139"/>
      <c r="V1253" s="140"/>
      <c r="W1253" s="130"/>
      <c r="X1253" s="130"/>
      <c r="Y1253" s="141"/>
      <c r="Z1253" s="130"/>
      <c r="AA1253" s="130"/>
      <c r="AB1253" s="130"/>
      <c r="AC1253" s="142"/>
      <c r="AD1253" s="130"/>
      <c r="AE1253" s="130"/>
      <c r="AF1253" s="130"/>
      <c r="AG1253" s="129"/>
      <c r="AH1253" s="129"/>
      <c r="AI1253" s="129"/>
      <c r="AJ1253" s="129"/>
      <c r="AK1253" s="130"/>
      <c r="AL1253" s="131"/>
      <c r="AM1253" s="131"/>
      <c r="AN1253" s="131"/>
      <c r="AO1253" s="131"/>
      <c r="AP1253" s="132"/>
      <c r="AQ1253" s="132"/>
      <c r="AR1253" s="132"/>
      <c r="AS1253" s="132"/>
      <c r="AT1253" s="133"/>
      <c r="AU1253" s="133"/>
      <c r="AV1253" s="133"/>
      <c r="AW1253" s="133"/>
      <c r="AX1253" s="134"/>
      <c r="AY1253" s="134"/>
      <c r="AZ1253" s="134"/>
      <c r="BA1253" s="134"/>
      <c r="BB1253" s="134"/>
      <c r="BC1253" s="134"/>
      <c r="BD1253" s="129"/>
      <c r="BE1253" s="143"/>
    </row>
    <row r="1254" ht="15.75" customHeight="1">
      <c r="A1254" s="130"/>
      <c r="B1254" s="129"/>
      <c r="C1254" s="129"/>
      <c r="D1254" s="129"/>
      <c r="E1254" s="129"/>
      <c r="F1254" s="129"/>
      <c r="G1254" s="129"/>
      <c r="H1254" s="129"/>
      <c r="I1254" s="130"/>
      <c r="J1254" s="135"/>
      <c r="K1254" s="130"/>
      <c r="L1254" s="130"/>
      <c r="M1254" s="136"/>
      <c r="N1254" s="130"/>
      <c r="O1254" s="130"/>
      <c r="P1254" s="130"/>
      <c r="Q1254" s="137"/>
      <c r="R1254" s="138"/>
      <c r="S1254" s="129"/>
      <c r="T1254" s="139"/>
      <c r="U1254" s="139"/>
      <c r="V1254" s="140"/>
      <c r="W1254" s="130"/>
      <c r="X1254" s="130"/>
      <c r="Y1254" s="141"/>
      <c r="Z1254" s="130"/>
      <c r="AA1254" s="130"/>
      <c r="AB1254" s="130"/>
      <c r="AC1254" s="142"/>
      <c r="AD1254" s="130"/>
      <c r="AE1254" s="130"/>
      <c r="AF1254" s="130"/>
      <c r="AG1254" s="129"/>
      <c r="AH1254" s="129"/>
      <c r="AI1254" s="129"/>
      <c r="AJ1254" s="129"/>
      <c r="AK1254" s="130"/>
      <c r="AL1254" s="131"/>
      <c r="AM1254" s="131"/>
      <c r="AN1254" s="131"/>
      <c r="AO1254" s="131"/>
      <c r="AP1254" s="132"/>
      <c r="AQ1254" s="132"/>
      <c r="AR1254" s="132"/>
      <c r="AS1254" s="132"/>
      <c r="AT1254" s="133"/>
      <c r="AU1254" s="133"/>
      <c r="AV1254" s="133"/>
      <c r="AW1254" s="133"/>
      <c r="AX1254" s="134"/>
      <c r="AY1254" s="134"/>
      <c r="AZ1254" s="134"/>
      <c r="BA1254" s="134"/>
      <c r="BB1254" s="134"/>
      <c r="BC1254" s="134"/>
      <c r="BD1254" s="129"/>
      <c r="BE1254" s="143"/>
    </row>
    <row r="1255" ht="15.75" customHeight="1">
      <c r="A1255" s="130"/>
      <c r="B1255" s="129"/>
      <c r="C1255" s="129"/>
      <c r="D1255" s="129"/>
      <c r="E1255" s="129"/>
      <c r="F1255" s="129"/>
      <c r="G1255" s="129"/>
      <c r="H1255" s="129"/>
      <c r="I1255" s="130"/>
      <c r="J1255" s="135"/>
      <c r="K1255" s="130"/>
      <c r="L1255" s="130"/>
      <c r="M1255" s="136"/>
      <c r="N1255" s="130"/>
      <c r="O1255" s="130"/>
      <c r="P1255" s="130"/>
      <c r="Q1255" s="137"/>
      <c r="R1255" s="138"/>
      <c r="S1255" s="129"/>
      <c r="T1255" s="139"/>
      <c r="U1255" s="139"/>
      <c r="V1255" s="140"/>
      <c r="W1255" s="130"/>
      <c r="X1255" s="130"/>
      <c r="Y1255" s="141"/>
      <c r="Z1255" s="130"/>
      <c r="AA1255" s="130"/>
      <c r="AB1255" s="130"/>
      <c r="AC1255" s="142"/>
      <c r="AD1255" s="130"/>
      <c r="AE1255" s="130"/>
      <c r="AF1255" s="130"/>
      <c r="AG1255" s="129"/>
      <c r="AH1255" s="129"/>
      <c r="AI1255" s="129"/>
      <c r="AJ1255" s="129"/>
      <c r="AK1255" s="130"/>
      <c r="AL1255" s="131"/>
      <c r="AM1255" s="131"/>
      <c r="AN1255" s="131"/>
      <c r="AO1255" s="131"/>
      <c r="AP1255" s="132"/>
      <c r="AQ1255" s="132"/>
      <c r="AR1255" s="132"/>
      <c r="AS1255" s="132"/>
      <c r="AT1255" s="133"/>
      <c r="AU1255" s="133"/>
      <c r="AV1255" s="133"/>
      <c r="AW1255" s="133"/>
      <c r="AX1255" s="134"/>
      <c r="AY1255" s="134"/>
      <c r="AZ1255" s="134"/>
      <c r="BA1255" s="134"/>
      <c r="BB1255" s="134"/>
      <c r="BC1255" s="134"/>
      <c r="BD1255" s="129"/>
      <c r="BE1255" s="143"/>
    </row>
    <row r="1256" ht="15.75" customHeight="1">
      <c r="A1256" s="130"/>
      <c r="B1256" s="129"/>
      <c r="C1256" s="129"/>
      <c r="D1256" s="129"/>
      <c r="E1256" s="129"/>
      <c r="F1256" s="129"/>
      <c r="G1256" s="129"/>
      <c r="H1256" s="129"/>
      <c r="I1256" s="130"/>
      <c r="J1256" s="135"/>
      <c r="K1256" s="130"/>
      <c r="L1256" s="130"/>
      <c r="M1256" s="136"/>
      <c r="N1256" s="130"/>
      <c r="O1256" s="130"/>
      <c r="P1256" s="130"/>
      <c r="Q1256" s="137"/>
      <c r="R1256" s="138"/>
      <c r="S1256" s="129"/>
      <c r="T1256" s="139"/>
      <c r="U1256" s="139"/>
      <c r="V1256" s="140"/>
      <c r="W1256" s="130"/>
      <c r="X1256" s="130"/>
      <c r="Y1256" s="141"/>
      <c r="Z1256" s="130"/>
      <c r="AA1256" s="130"/>
      <c r="AB1256" s="130"/>
      <c r="AC1256" s="142"/>
      <c r="AD1256" s="130"/>
      <c r="AE1256" s="130"/>
      <c r="AF1256" s="130"/>
      <c r="AG1256" s="129"/>
      <c r="AH1256" s="129"/>
      <c r="AI1256" s="129"/>
      <c r="AJ1256" s="129"/>
      <c r="AK1256" s="130"/>
      <c r="AL1256" s="131"/>
      <c r="AM1256" s="131"/>
      <c r="AN1256" s="131"/>
      <c r="AO1256" s="131"/>
      <c r="AP1256" s="132"/>
      <c r="AQ1256" s="132"/>
      <c r="AR1256" s="132"/>
      <c r="AS1256" s="132"/>
      <c r="AT1256" s="133"/>
      <c r="AU1256" s="133"/>
      <c r="AV1256" s="133"/>
      <c r="AW1256" s="133"/>
      <c r="AX1256" s="134"/>
      <c r="AY1256" s="134"/>
      <c r="AZ1256" s="134"/>
      <c r="BA1256" s="134"/>
      <c r="BB1256" s="134"/>
      <c r="BC1256" s="134"/>
      <c r="BD1256" s="129"/>
      <c r="BE1256" s="143"/>
    </row>
    <row r="1257" ht="15.75" customHeight="1">
      <c r="A1257" s="130"/>
      <c r="B1257" s="129"/>
      <c r="C1257" s="129"/>
      <c r="D1257" s="129"/>
      <c r="E1257" s="129"/>
      <c r="F1257" s="129"/>
      <c r="G1257" s="129"/>
      <c r="H1257" s="129"/>
      <c r="I1257" s="130"/>
      <c r="J1257" s="135"/>
      <c r="K1257" s="130"/>
      <c r="L1257" s="130"/>
      <c r="M1257" s="136"/>
      <c r="N1257" s="130"/>
      <c r="O1257" s="130"/>
      <c r="P1257" s="130"/>
      <c r="Q1257" s="137"/>
      <c r="R1257" s="138"/>
      <c r="S1257" s="129"/>
      <c r="T1257" s="139"/>
      <c r="U1257" s="139"/>
      <c r="V1257" s="140"/>
      <c r="W1257" s="130"/>
      <c r="X1257" s="130"/>
      <c r="Y1257" s="141"/>
      <c r="Z1257" s="130"/>
      <c r="AA1257" s="130"/>
      <c r="AB1257" s="130"/>
      <c r="AC1257" s="142"/>
      <c r="AD1257" s="130"/>
      <c r="AE1257" s="130"/>
      <c r="AF1257" s="130"/>
      <c r="AG1257" s="129"/>
      <c r="AH1257" s="129"/>
      <c r="AI1257" s="129"/>
      <c r="AJ1257" s="129"/>
      <c r="AK1257" s="130"/>
      <c r="AL1257" s="131"/>
      <c r="AM1257" s="131"/>
      <c r="AN1257" s="131"/>
      <c r="AO1257" s="131"/>
      <c r="AP1257" s="132"/>
      <c r="AQ1257" s="132"/>
      <c r="AR1257" s="132"/>
      <c r="AS1257" s="132"/>
      <c r="AT1257" s="133"/>
      <c r="AU1257" s="133"/>
      <c r="AV1257" s="133"/>
      <c r="AW1257" s="133"/>
      <c r="AX1257" s="134"/>
      <c r="AY1257" s="134"/>
      <c r="AZ1257" s="134"/>
      <c r="BA1257" s="134"/>
      <c r="BB1257" s="134"/>
      <c r="BC1257" s="134"/>
      <c r="BD1257" s="129"/>
      <c r="BE1257" s="143"/>
    </row>
    <row r="1258" ht="15.75" customHeight="1">
      <c r="A1258" s="130"/>
      <c r="B1258" s="129"/>
      <c r="C1258" s="129"/>
      <c r="D1258" s="129"/>
      <c r="E1258" s="129"/>
      <c r="F1258" s="129"/>
      <c r="G1258" s="129"/>
      <c r="H1258" s="129"/>
      <c r="I1258" s="130"/>
      <c r="J1258" s="135"/>
      <c r="K1258" s="130"/>
      <c r="L1258" s="130"/>
      <c r="M1258" s="136"/>
      <c r="N1258" s="130"/>
      <c r="O1258" s="130"/>
      <c r="P1258" s="130"/>
      <c r="Q1258" s="137"/>
      <c r="R1258" s="138"/>
      <c r="S1258" s="129"/>
      <c r="T1258" s="139"/>
      <c r="U1258" s="139"/>
      <c r="V1258" s="140"/>
      <c r="W1258" s="130"/>
      <c r="X1258" s="130"/>
      <c r="Y1258" s="141"/>
      <c r="Z1258" s="130"/>
      <c r="AA1258" s="130"/>
      <c r="AB1258" s="130"/>
      <c r="AC1258" s="142"/>
      <c r="AD1258" s="130"/>
      <c r="AE1258" s="130"/>
      <c r="AF1258" s="130"/>
      <c r="AG1258" s="129"/>
      <c r="AH1258" s="129"/>
      <c r="AI1258" s="129"/>
      <c r="AJ1258" s="129"/>
      <c r="AK1258" s="130"/>
      <c r="AL1258" s="131"/>
      <c r="AM1258" s="131"/>
      <c r="AN1258" s="131"/>
      <c r="AO1258" s="131"/>
      <c r="AP1258" s="132"/>
      <c r="AQ1258" s="132"/>
      <c r="AR1258" s="132"/>
      <c r="AS1258" s="132"/>
      <c r="AT1258" s="133"/>
      <c r="AU1258" s="133"/>
      <c r="AV1258" s="133"/>
      <c r="AW1258" s="133"/>
      <c r="AX1258" s="134"/>
      <c r="AY1258" s="134"/>
      <c r="AZ1258" s="134"/>
      <c r="BA1258" s="134"/>
      <c r="BB1258" s="134"/>
      <c r="BC1258" s="134"/>
      <c r="BD1258" s="129"/>
      <c r="BE1258" s="143"/>
    </row>
    <row r="1259" ht="15.75" customHeight="1">
      <c r="A1259" s="130"/>
      <c r="B1259" s="129"/>
      <c r="C1259" s="129"/>
      <c r="D1259" s="129"/>
      <c r="E1259" s="129"/>
      <c r="F1259" s="129"/>
      <c r="G1259" s="129"/>
      <c r="H1259" s="129"/>
      <c r="I1259" s="130"/>
      <c r="J1259" s="135"/>
      <c r="K1259" s="130"/>
      <c r="L1259" s="130"/>
      <c r="M1259" s="136"/>
      <c r="N1259" s="130"/>
      <c r="O1259" s="130"/>
      <c r="P1259" s="130"/>
      <c r="Q1259" s="137"/>
      <c r="R1259" s="138"/>
      <c r="S1259" s="129"/>
      <c r="T1259" s="139"/>
      <c r="U1259" s="139"/>
      <c r="V1259" s="140"/>
      <c r="W1259" s="130"/>
      <c r="X1259" s="130"/>
      <c r="Y1259" s="141"/>
      <c r="Z1259" s="130"/>
      <c r="AA1259" s="130"/>
      <c r="AB1259" s="130"/>
      <c r="AC1259" s="142"/>
      <c r="AD1259" s="130"/>
      <c r="AE1259" s="130"/>
      <c r="AF1259" s="130"/>
      <c r="AG1259" s="129"/>
      <c r="AH1259" s="129"/>
      <c r="AI1259" s="129"/>
      <c r="AJ1259" s="129"/>
      <c r="AK1259" s="130"/>
      <c r="AL1259" s="131"/>
      <c r="AM1259" s="131"/>
      <c r="AN1259" s="131"/>
      <c r="AO1259" s="131"/>
      <c r="AP1259" s="132"/>
      <c r="AQ1259" s="132"/>
      <c r="AR1259" s="132"/>
      <c r="AS1259" s="132"/>
      <c r="AT1259" s="133"/>
      <c r="AU1259" s="133"/>
      <c r="AV1259" s="133"/>
      <c r="AW1259" s="133"/>
      <c r="AX1259" s="134"/>
      <c r="AY1259" s="134"/>
      <c r="AZ1259" s="134"/>
      <c r="BA1259" s="134"/>
      <c r="BB1259" s="134"/>
      <c r="BC1259" s="134"/>
      <c r="BD1259" s="129"/>
      <c r="BE1259" s="143"/>
    </row>
    <row r="1260" ht="15.75" customHeight="1">
      <c r="A1260" s="130"/>
      <c r="B1260" s="129"/>
      <c r="C1260" s="129"/>
      <c r="D1260" s="129"/>
      <c r="E1260" s="129"/>
      <c r="F1260" s="129"/>
      <c r="G1260" s="129"/>
      <c r="H1260" s="129"/>
      <c r="I1260" s="130"/>
      <c r="J1260" s="135"/>
      <c r="K1260" s="130"/>
      <c r="L1260" s="130"/>
      <c r="M1260" s="136"/>
      <c r="N1260" s="130"/>
      <c r="O1260" s="130"/>
      <c r="P1260" s="130"/>
      <c r="Q1260" s="137"/>
      <c r="R1260" s="138"/>
      <c r="S1260" s="129"/>
      <c r="T1260" s="139"/>
      <c r="U1260" s="139"/>
      <c r="V1260" s="140"/>
      <c r="W1260" s="130"/>
      <c r="X1260" s="130"/>
      <c r="Y1260" s="141"/>
      <c r="Z1260" s="130"/>
      <c r="AA1260" s="130"/>
      <c r="AB1260" s="130"/>
      <c r="AC1260" s="142"/>
      <c r="AD1260" s="130"/>
      <c r="AE1260" s="130"/>
      <c r="AF1260" s="130"/>
      <c r="AG1260" s="129"/>
      <c r="AH1260" s="129"/>
      <c r="AI1260" s="129"/>
      <c r="AJ1260" s="129"/>
      <c r="AK1260" s="130"/>
      <c r="AL1260" s="131"/>
      <c r="AM1260" s="131"/>
      <c r="AN1260" s="131"/>
      <c r="AO1260" s="131"/>
      <c r="AP1260" s="132"/>
      <c r="AQ1260" s="132"/>
      <c r="AR1260" s="132"/>
      <c r="AS1260" s="132"/>
      <c r="AT1260" s="133"/>
      <c r="AU1260" s="133"/>
      <c r="AV1260" s="133"/>
      <c r="AW1260" s="133"/>
      <c r="AX1260" s="134"/>
      <c r="AY1260" s="134"/>
      <c r="AZ1260" s="134"/>
      <c r="BA1260" s="134"/>
      <c r="BB1260" s="134"/>
      <c r="BC1260" s="134"/>
      <c r="BD1260" s="129"/>
      <c r="BE1260" s="143"/>
    </row>
    <row r="1261" ht="15.75" customHeight="1">
      <c r="A1261" s="130"/>
      <c r="B1261" s="129"/>
      <c r="C1261" s="129"/>
      <c r="D1261" s="129"/>
      <c r="E1261" s="129"/>
      <c r="F1261" s="129"/>
      <c r="G1261" s="129"/>
      <c r="H1261" s="129"/>
      <c r="I1261" s="130"/>
      <c r="J1261" s="135"/>
      <c r="K1261" s="130"/>
      <c r="L1261" s="130"/>
      <c r="M1261" s="136"/>
      <c r="N1261" s="130"/>
      <c r="O1261" s="130"/>
      <c r="P1261" s="130"/>
      <c r="Q1261" s="137"/>
      <c r="R1261" s="138"/>
      <c r="S1261" s="129"/>
      <c r="T1261" s="139"/>
      <c r="U1261" s="139"/>
      <c r="V1261" s="140"/>
      <c r="W1261" s="130"/>
      <c r="X1261" s="130"/>
      <c r="Y1261" s="141"/>
      <c r="Z1261" s="130"/>
      <c r="AA1261" s="130"/>
      <c r="AB1261" s="130"/>
      <c r="AC1261" s="142"/>
      <c r="AD1261" s="130"/>
      <c r="AE1261" s="130"/>
      <c r="AF1261" s="130"/>
      <c r="AG1261" s="129"/>
      <c r="AH1261" s="129"/>
      <c r="AI1261" s="129"/>
      <c r="AJ1261" s="129"/>
      <c r="AK1261" s="130"/>
      <c r="AL1261" s="131"/>
      <c r="AM1261" s="131"/>
      <c r="AN1261" s="131"/>
      <c r="AO1261" s="131"/>
      <c r="AP1261" s="132"/>
      <c r="AQ1261" s="132"/>
      <c r="AR1261" s="132"/>
      <c r="AS1261" s="132"/>
      <c r="AT1261" s="133"/>
      <c r="AU1261" s="133"/>
      <c r="AV1261" s="133"/>
      <c r="AW1261" s="133"/>
      <c r="AX1261" s="134"/>
      <c r="AY1261" s="134"/>
      <c r="AZ1261" s="134"/>
      <c r="BA1261" s="134"/>
      <c r="BB1261" s="134"/>
      <c r="BC1261" s="134"/>
      <c r="BD1261" s="129"/>
      <c r="BE1261" s="143"/>
    </row>
    <row r="1262" ht="15.75" customHeight="1">
      <c r="A1262" s="130"/>
      <c r="B1262" s="129"/>
      <c r="C1262" s="129"/>
      <c r="D1262" s="129"/>
      <c r="E1262" s="129"/>
      <c r="F1262" s="129"/>
      <c r="G1262" s="129"/>
      <c r="H1262" s="129"/>
      <c r="I1262" s="130"/>
      <c r="J1262" s="135"/>
      <c r="K1262" s="130"/>
      <c r="L1262" s="130"/>
      <c r="M1262" s="136"/>
      <c r="N1262" s="130"/>
      <c r="O1262" s="130"/>
      <c r="P1262" s="130"/>
      <c r="Q1262" s="137"/>
      <c r="R1262" s="138"/>
      <c r="S1262" s="129"/>
      <c r="T1262" s="139"/>
      <c r="U1262" s="139"/>
      <c r="V1262" s="140"/>
      <c r="W1262" s="130"/>
      <c r="X1262" s="130"/>
      <c r="Y1262" s="141"/>
      <c r="Z1262" s="130"/>
      <c r="AA1262" s="130"/>
      <c r="AB1262" s="130"/>
      <c r="AC1262" s="142"/>
      <c r="AD1262" s="130"/>
      <c r="AE1262" s="130"/>
      <c r="AF1262" s="130"/>
      <c r="AG1262" s="129"/>
      <c r="AH1262" s="129"/>
      <c r="AI1262" s="129"/>
      <c r="AJ1262" s="129"/>
      <c r="AK1262" s="130"/>
      <c r="AL1262" s="131"/>
      <c r="AM1262" s="131"/>
      <c r="AN1262" s="131"/>
      <c r="AO1262" s="131"/>
      <c r="AP1262" s="132"/>
      <c r="AQ1262" s="132"/>
      <c r="AR1262" s="132"/>
      <c r="AS1262" s="132"/>
      <c r="AT1262" s="133"/>
      <c r="AU1262" s="133"/>
      <c r="AV1262" s="133"/>
      <c r="AW1262" s="133"/>
      <c r="AX1262" s="134"/>
      <c r="AY1262" s="134"/>
      <c r="AZ1262" s="134"/>
      <c r="BA1262" s="134"/>
      <c r="BB1262" s="134"/>
      <c r="BC1262" s="134"/>
      <c r="BD1262" s="129"/>
      <c r="BE1262" s="143"/>
    </row>
    <row r="1263" ht="15.75" customHeight="1">
      <c r="A1263" s="130"/>
      <c r="B1263" s="129"/>
      <c r="C1263" s="129"/>
      <c r="D1263" s="129"/>
      <c r="E1263" s="129"/>
      <c r="F1263" s="129"/>
      <c r="G1263" s="129"/>
      <c r="H1263" s="129"/>
      <c r="I1263" s="130"/>
      <c r="J1263" s="135"/>
      <c r="K1263" s="130"/>
      <c r="L1263" s="130"/>
      <c r="M1263" s="136"/>
      <c r="N1263" s="130"/>
      <c r="O1263" s="130"/>
      <c r="P1263" s="130"/>
      <c r="Q1263" s="137"/>
      <c r="R1263" s="138"/>
      <c r="S1263" s="129"/>
      <c r="T1263" s="139"/>
      <c r="U1263" s="139"/>
      <c r="V1263" s="140"/>
      <c r="W1263" s="130"/>
      <c r="X1263" s="130"/>
      <c r="Y1263" s="141"/>
      <c r="Z1263" s="130"/>
      <c r="AA1263" s="130"/>
      <c r="AB1263" s="130"/>
      <c r="AC1263" s="142"/>
      <c r="AD1263" s="130"/>
      <c r="AE1263" s="130"/>
      <c r="AF1263" s="130"/>
      <c r="AG1263" s="129"/>
      <c r="AH1263" s="129"/>
      <c r="AI1263" s="129"/>
      <c r="AJ1263" s="129"/>
      <c r="AK1263" s="130"/>
      <c r="AL1263" s="131"/>
      <c r="AM1263" s="131"/>
      <c r="AN1263" s="131"/>
      <c r="AO1263" s="131"/>
      <c r="AP1263" s="132"/>
      <c r="AQ1263" s="132"/>
      <c r="AR1263" s="132"/>
      <c r="AS1263" s="132"/>
      <c r="AT1263" s="133"/>
      <c r="AU1263" s="133"/>
      <c r="AV1263" s="133"/>
      <c r="AW1263" s="133"/>
      <c r="AX1263" s="134"/>
      <c r="AY1263" s="134"/>
      <c r="AZ1263" s="134"/>
      <c r="BA1263" s="134"/>
      <c r="BB1263" s="134"/>
      <c r="BC1263" s="134"/>
      <c r="BD1263" s="129"/>
      <c r="BE1263" s="143"/>
    </row>
    <row r="1264" ht="15.75" customHeight="1">
      <c r="A1264" s="130"/>
      <c r="B1264" s="129"/>
      <c r="C1264" s="129"/>
      <c r="D1264" s="129"/>
      <c r="E1264" s="129"/>
      <c r="F1264" s="129"/>
      <c r="G1264" s="129"/>
      <c r="H1264" s="129"/>
      <c r="I1264" s="130"/>
      <c r="J1264" s="135"/>
      <c r="K1264" s="130"/>
      <c r="L1264" s="130"/>
      <c r="M1264" s="136"/>
      <c r="N1264" s="130"/>
      <c r="O1264" s="130"/>
      <c r="P1264" s="130"/>
      <c r="Q1264" s="137"/>
      <c r="R1264" s="138"/>
      <c r="S1264" s="129"/>
      <c r="T1264" s="139"/>
      <c r="U1264" s="139"/>
      <c r="V1264" s="140"/>
      <c r="W1264" s="130"/>
      <c r="X1264" s="130"/>
      <c r="Y1264" s="141"/>
      <c r="Z1264" s="130"/>
      <c r="AA1264" s="130"/>
      <c r="AB1264" s="130"/>
      <c r="AC1264" s="142"/>
      <c r="AD1264" s="130"/>
      <c r="AE1264" s="130"/>
      <c r="AF1264" s="130"/>
      <c r="AG1264" s="129"/>
      <c r="AH1264" s="129"/>
      <c r="AI1264" s="129"/>
      <c r="AJ1264" s="129"/>
      <c r="AK1264" s="130"/>
      <c r="AL1264" s="131"/>
      <c r="AM1264" s="131"/>
      <c r="AN1264" s="131"/>
      <c r="AO1264" s="131"/>
      <c r="AP1264" s="132"/>
      <c r="AQ1264" s="132"/>
      <c r="AR1264" s="132"/>
      <c r="AS1264" s="132"/>
      <c r="AT1264" s="133"/>
      <c r="AU1264" s="133"/>
      <c r="AV1264" s="133"/>
      <c r="AW1264" s="133"/>
      <c r="AX1264" s="134"/>
      <c r="AY1264" s="134"/>
      <c r="AZ1264" s="134"/>
      <c r="BA1264" s="134"/>
      <c r="BB1264" s="134"/>
      <c r="BC1264" s="134"/>
      <c r="BD1264" s="129"/>
      <c r="BE1264" s="143"/>
    </row>
    <row r="1265" ht="15.75" customHeight="1">
      <c r="A1265" s="130"/>
      <c r="B1265" s="129"/>
      <c r="C1265" s="129"/>
      <c r="D1265" s="129"/>
      <c r="E1265" s="129"/>
      <c r="F1265" s="129"/>
      <c r="G1265" s="129"/>
      <c r="H1265" s="129"/>
      <c r="I1265" s="130"/>
      <c r="J1265" s="135"/>
      <c r="K1265" s="130"/>
      <c r="L1265" s="130"/>
      <c r="M1265" s="136"/>
      <c r="N1265" s="130"/>
      <c r="O1265" s="130"/>
      <c r="P1265" s="130"/>
      <c r="Q1265" s="137"/>
      <c r="R1265" s="138"/>
      <c r="S1265" s="129"/>
      <c r="T1265" s="139"/>
      <c r="U1265" s="139"/>
      <c r="V1265" s="140"/>
      <c r="W1265" s="130"/>
      <c r="X1265" s="130"/>
      <c r="Y1265" s="141"/>
      <c r="Z1265" s="130"/>
      <c r="AA1265" s="130"/>
      <c r="AB1265" s="130"/>
      <c r="AC1265" s="142"/>
      <c r="AD1265" s="130"/>
      <c r="AE1265" s="130"/>
      <c r="AF1265" s="130"/>
      <c r="AG1265" s="129"/>
      <c r="AH1265" s="129"/>
      <c r="AI1265" s="129"/>
      <c r="AJ1265" s="129"/>
      <c r="AK1265" s="130"/>
      <c r="AL1265" s="131"/>
      <c r="AM1265" s="131"/>
      <c r="AN1265" s="131"/>
      <c r="AO1265" s="131"/>
      <c r="AP1265" s="132"/>
      <c r="AQ1265" s="132"/>
      <c r="AR1265" s="132"/>
      <c r="AS1265" s="132"/>
      <c r="AT1265" s="133"/>
      <c r="AU1265" s="133"/>
      <c r="AV1265" s="133"/>
      <c r="AW1265" s="133"/>
      <c r="AX1265" s="134"/>
      <c r="AY1265" s="134"/>
      <c r="AZ1265" s="134"/>
      <c r="BA1265" s="134"/>
      <c r="BB1265" s="134"/>
      <c r="BC1265" s="134"/>
      <c r="BD1265" s="129"/>
      <c r="BE1265" s="143"/>
    </row>
    <row r="1266" ht="15.75" customHeight="1">
      <c r="A1266" s="130"/>
      <c r="B1266" s="129"/>
      <c r="C1266" s="129"/>
      <c r="D1266" s="129"/>
      <c r="E1266" s="129"/>
      <c r="F1266" s="129"/>
      <c r="G1266" s="129"/>
      <c r="H1266" s="129"/>
      <c r="I1266" s="130"/>
      <c r="J1266" s="135"/>
      <c r="K1266" s="130"/>
      <c r="L1266" s="130"/>
      <c r="M1266" s="136"/>
      <c r="N1266" s="130"/>
      <c r="O1266" s="130"/>
      <c r="P1266" s="130"/>
      <c r="Q1266" s="137"/>
      <c r="R1266" s="138"/>
      <c r="S1266" s="129"/>
      <c r="T1266" s="139"/>
      <c r="U1266" s="139"/>
      <c r="V1266" s="140"/>
      <c r="W1266" s="130"/>
      <c r="X1266" s="130"/>
      <c r="Y1266" s="141"/>
      <c r="Z1266" s="130"/>
      <c r="AA1266" s="130"/>
      <c r="AB1266" s="130"/>
      <c r="AC1266" s="142"/>
      <c r="AD1266" s="130"/>
      <c r="AE1266" s="130"/>
      <c r="AF1266" s="130"/>
      <c r="AG1266" s="129"/>
      <c r="AH1266" s="129"/>
      <c r="AI1266" s="129"/>
      <c r="AJ1266" s="129"/>
      <c r="AK1266" s="130"/>
      <c r="AL1266" s="131"/>
      <c r="AM1266" s="131"/>
      <c r="AN1266" s="131"/>
      <c r="AO1266" s="131"/>
      <c r="AP1266" s="132"/>
      <c r="AQ1266" s="132"/>
      <c r="AR1266" s="132"/>
      <c r="AS1266" s="132"/>
      <c r="AT1266" s="133"/>
      <c r="AU1266" s="133"/>
      <c r="AV1266" s="133"/>
      <c r="AW1266" s="133"/>
      <c r="AX1266" s="134"/>
      <c r="AY1266" s="134"/>
      <c r="AZ1266" s="134"/>
      <c r="BA1266" s="134"/>
      <c r="BB1266" s="134"/>
      <c r="BC1266" s="134"/>
      <c r="BD1266" s="129"/>
      <c r="BE1266" s="143"/>
    </row>
    <row r="1267" ht="15.75" customHeight="1">
      <c r="A1267" s="130"/>
      <c r="B1267" s="129"/>
      <c r="C1267" s="129"/>
      <c r="D1267" s="129"/>
      <c r="E1267" s="129"/>
      <c r="F1267" s="129"/>
      <c r="G1267" s="129"/>
      <c r="H1267" s="129"/>
      <c r="I1267" s="130"/>
      <c r="J1267" s="135"/>
      <c r="K1267" s="130"/>
      <c r="L1267" s="130"/>
      <c r="M1267" s="136"/>
      <c r="N1267" s="130"/>
      <c r="O1267" s="130"/>
      <c r="P1267" s="130"/>
      <c r="Q1267" s="137"/>
      <c r="R1267" s="138"/>
      <c r="S1267" s="129"/>
      <c r="T1267" s="139"/>
      <c r="U1267" s="139"/>
      <c r="V1267" s="140"/>
      <c r="W1267" s="130"/>
      <c r="X1267" s="130"/>
      <c r="Y1267" s="141"/>
      <c r="Z1267" s="130"/>
      <c r="AA1267" s="130"/>
      <c r="AB1267" s="130"/>
      <c r="AC1267" s="142"/>
      <c r="AD1267" s="130"/>
      <c r="AE1267" s="130"/>
      <c r="AF1267" s="130"/>
      <c r="AG1267" s="129"/>
      <c r="AH1267" s="129"/>
      <c r="AI1267" s="129"/>
      <c r="AJ1267" s="129"/>
      <c r="AK1267" s="130"/>
      <c r="AL1267" s="131"/>
      <c r="AM1267" s="131"/>
      <c r="AN1267" s="131"/>
      <c r="AO1267" s="131"/>
      <c r="AP1267" s="132"/>
      <c r="AQ1267" s="132"/>
      <c r="AR1267" s="132"/>
      <c r="AS1267" s="132"/>
      <c r="AT1267" s="133"/>
      <c r="AU1267" s="133"/>
      <c r="AV1267" s="133"/>
      <c r="AW1267" s="133"/>
      <c r="AX1267" s="134"/>
      <c r="AY1267" s="134"/>
      <c r="AZ1267" s="134"/>
      <c r="BA1267" s="134"/>
      <c r="BB1267" s="134"/>
      <c r="BC1267" s="134"/>
      <c r="BD1267" s="129"/>
      <c r="BE1267" s="143"/>
    </row>
    <row r="1268" ht="15.75" customHeight="1">
      <c r="A1268" s="130"/>
      <c r="B1268" s="129"/>
      <c r="C1268" s="129"/>
      <c r="D1268" s="129"/>
      <c r="E1268" s="129"/>
      <c r="F1268" s="129"/>
      <c r="G1268" s="129"/>
      <c r="H1268" s="129"/>
      <c r="I1268" s="130"/>
      <c r="J1268" s="135"/>
      <c r="K1268" s="130"/>
      <c r="L1268" s="130"/>
      <c r="M1268" s="136"/>
      <c r="N1268" s="130"/>
      <c r="O1268" s="130"/>
      <c r="P1268" s="130"/>
      <c r="Q1268" s="137"/>
      <c r="R1268" s="138"/>
      <c r="S1268" s="129"/>
      <c r="T1268" s="139"/>
      <c r="U1268" s="139"/>
      <c r="V1268" s="140"/>
      <c r="W1268" s="130"/>
      <c r="X1268" s="130"/>
      <c r="Y1268" s="141"/>
      <c r="Z1268" s="130"/>
      <c r="AA1268" s="130"/>
      <c r="AB1268" s="130"/>
      <c r="AC1268" s="142"/>
      <c r="AD1268" s="130"/>
      <c r="AE1268" s="130"/>
      <c r="AF1268" s="130"/>
      <c r="AG1268" s="129"/>
      <c r="AH1268" s="129"/>
      <c r="AI1268" s="129"/>
      <c r="AJ1268" s="129"/>
      <c r="AK1268" s="130"/>
      <c r="AL1268" s="131"/>
      <c r="AM1268" s="131"/>
      <c r="AN1268" s="131"/>
      <c r="AO1268" s="131"/>
      <c r="AP1268" s="132"/>
      <c r="AQ1268" s="132"/>
      <c r="AR1268" s="132"/>
      <c r="AS1268" s="132"/>
      <c r="AT1268" s="133"/>
      <c r="AU1268" s="133"/>
      <c r="AV1268" s="133"/>
      <c r="AW1268" s="133"/>
      <c r="AX1268" s="134"/>
      <c r="AY1268" s="134"/>
      <c r="AZ1268" s="134"/>
      <c r="BA1268" s="134"/>
      <c r="BB1268" s="134"/>
      <c r="BC1268" s="134"/>
      <c r="BD1268" s="129"/>
      <c r="BE1268" s="143"/>
    </row>
    <row r="1269" ht="15.75" customHeight="1">
      <c r="A1269" s="130"/>
      <c r="B1269" s="129"/>
      <c r="C1269" s="129"/>
      <c r="D1269" s="129"/>
      <c r="E1269" s="129"/>
      <c r="F1269" s="129"/>
      <c r="G1269" s="129"/>
      <c r="H1269" s="129"/>
      <c r="I1269" s="130"/>
      <c r="J1269" s="135"/>
      <c r="K1269" s="130"/>
      <c r="L1269" s="130"/>
      <c r="M1269" s="136"/>
      <c r="N1269" s="130"/>
      <c r="O1269" s="130"/>
      <c r="P1269" s="130"/>
      <c r="Q1269" s="137"/>
      <c r="R1269" s="138"/>
      <c r="S1269" s="129"/>
      <c r="T1269" s="139"/>
      <c r="U1269" s="139"/>
      <c r="V1269" s="140"/>
      <c r="W1269" s="130"/>
      <c r="X1269" s="130"/>
      <c r="Y1269" s="141"/>
      <c r="Z1269" s="130"/>
      <c r="AA1269" s="130"/>
      <c r="AB1269" s="130"/>
      <c r="AC1269" s="142"/>
      <c r="AD1269" s="130"/>
      <c r="AE1269" s="130"/>
      <c r="AF1269" s="130"/>
      <c r="AG1269" s="129"/>
      <c r="AH1269" s="129"/>
      <c r="AI1269" s="129"/>
      <c r="AJ1269" s="129"/>
      <c r="AK1269" s="130"/>
      <c r="AL1269" s="131"/>
      <c r="AM1269" s="131"/>
      <c r="AN1269" s="131"/>
      <c r="AO1269" s="131"/>
      <c r="AP1269" s="132"/>
      <c r="AQ1269" s="132"/>
      <c r="AR1269" s="132"/>
      <c r="AS1269" s="132"/>
      <c r="AT1269" s="133"/>
      <c r="AU1269" s="133"/>
      <c r="AV1269" s="133"/>
      <c r="AW1269" s="133"/>
      <c r="AX1269" s="134"/>
      <c r="AY1269" s="134"/>
      <c r="AZ1269" s="134"/>
      <c r="BA1269" s="134"/>
      <c r="BB1269" s="134"/>
      <c r="BC1269" s="134"/>
      <c r="BD1269" s="129"/>
      <c r="BE1269" s="143"/>
    </row>
    <row r="1270" ht="15.75" customHeight="1">
      <c r="A1270" s="130"/>
      <c r="B1270" s="129"/>
      <c r="C1270" s="129"/>
      <c r="D1270" s="129"/>
      <c r="E1270" s="129"/>
      <c r="F1270" s="129"/>
      <c r="G1270" s="129"/>
      <c r="H1270" s="129"/>
      <c r="I1270" s="130"/>
      <c r="J1270" s="135"/>
      <c r="K1270" s="130"/>
      <c r="L1270" s="130"/>
      <c r="M1270" s="136"/>
      <c r="N1270" s="130"/>
      <c r="O1270" s="130"/>
      <c r="P1270" s="130"/>
      <c r="Q1270" s="137"/>
      <c r="R1270" s="138"/>
      <c r="S1270" s="129"/>
      <c r="T1270" s="139"/>
      <c r="U1270" s="139"/>
      <c r="V1270" s="140"/>
      <c r="W1270" s="130"/>
      <c r="X1270" s="130"/>
      <c r="Y1270" s="141"/>
      <c r="Z1270" s="130"/>
      <c r="AA1270" s="130"/>
      <c r="AB1270" s="130"/>
      <c r="AC1270" s="142"/>
      <c r="AD1270" s="130"/>
      <c r="AE1270" s="130"/>
      <c r="AF1270" s="130"/>
      <c r="AG1270" s="129"/>
      <c r="AH1270" s="129"/>
      <c r="AI1270" s="129"/>
      <c r="AJ1270" s="129"/>
      <c r="AK1270" s="130"/>
      <c r="AL1270" s="131"/>
      <c r="AM1270" s="131"/>
      <c r="AN1270" s="131"/>
      <c r="AO1270" s="131"/>
      <c r="AP1270" s="132"/>
      <c r="AQ1270" s="132"/>
      <c r="AR1270" s="132"/>
      <c r="AS1270" s="132"/>
      <c r="AT1270" s="133"/>
      <c r="AU1270" s="133"/>
      <c r="AV1270" s="133"/>
      <c r="AW1270" s="133"/>
      <c r="AX1270" s="134"/>
      <c r="AY1270" s="134"/>
      <c r="AZ1270" s="134"/>
      <c r="BA1270" s="134"/>
      <c r="BB1270" s="134"/>
      <c r="BC1270" s="134"/>
      <c r="BD1270" s="129"/>
      <c r="BE1270" s="143"/>
    </row>
    <row r="1271" ht="15.75" customHeight="1">
      <c r="A1271" s="130"/>
      <c r="B1271" s="129"/>
      <c r="C1271" s="129"/>
      <c r="D1271" s="129"/>
      <c r="E1271" s="129"/>
      <c r="F1271" s="129"/>
      <c r="G1271" s="129"/>
      <c r="H1271" s="129"/>
      <c r="I1271" s="130"/>
      <c r="J1271" s="135"/>
      <c r="K1271" s="130"/>
      <c r="L1271" s="130"/>
      <c r="M1271" s="136"/>
      <c r="N1271" s="130"/>
      <c r="O1271" s="130"/>
      <c r="P1271" s="130"/>
      <c r="Q1271" s="137"/>
      <c r="R1271" s="138"/>
      <c r="S1271" s="129"/>
      <c r="T1271" s="139"/>
      <c r="U1271" s="139"/>
      <c r="V1271" s="140"/>
      <c r="W1271" s="130"/>
      <c r="X1271" s="130"/>
      <c r="Y1271" s="141"/>
      <c r="Z1271" s="130"/>
      <c r="AA1271" s="130"/>
      <c r="AB1271" s="130"/>
      <c r="AC1271" s="142"/>
      <c r="AD1271" s="130"/>
      <c r="AE1271" s="130"/>
      <c r="AF1271" s="130"/>
      <c r="AG1271" s="129"/>
      <c r="AH1271" s="129"/>
      <c r="AI1271" s="129"/>
      <c r="AJ1271" s="129"/>
      <c r="AK1271" s="130"/>
      <c r="AL1271" s="131"/>
      <c r="AM1271" s="131"/>
      <c r="AN1271" s="131"/>
      <c r="AO1271" s="131"/>
      <c r="AP1271" s="132"/>
      <c r="AQ1271" s="132"/>
      <c r="AR1271" s="132"/>
      <c r="AS1271" s="132"/>
      <c r="AT1271" s="133"/>
      <c r="AU1271" s="133"/>
      <c r="AV1271" s="133"/>
      <c r="AW1271" s="133"/>
      <c r="AX1271" s="134"/>
      <c r="AY1271" s="134"/>
      <c r="AZ1271" s="134"/>
      <c r="BA1271" s="134"/>
      <c r="BB1271" s="134"/>
      <c r="BC1271" s="134"/>
      <c r="BD1271" s="129"/>
      <c r="BE1271" s="143"/>
    </row>
    <row r="1272" ht="15.75" customHeight="1">
      <c r="A1272" s="130"/>
      <c r="B1272" s="129"/>
      <c r="C1272" s="129"/>
      <c r="D1272" s="129"/>
      <c r="E1272" s="129"/>
      <c r="F1272" s="129"/>
      <c r="G1272" s="129"/>
      <c r="H1272" s="129"/>
      <c r="I1272" s="130"/>
      <c r="J1272" s="135"/>
      <c r="K1272" s="130"/>
      <c r="L1272" s="130"/>
      <c r="M1272" s="136"/>
      <c r="N1272" s="130"/>
      <c r="O1272" s="130"/>
      <c r="P1272" s="130"/>
      <c r="Q1272" s="137"/>
      <c r="R1272" s="138"/>
      <c r="S1272" s="129"/>
      <c r="T1272" s="139"/>
      <c r="U1272" s="139"/>
      <c r="V1272" s="140"/>
      <c r="W1272" s="130"/>
      <c r="X1272" s="130"/>
      <c r="Y1272" s="141"/>
      <c r="Z1272" s="130"/>
      <c r="AA1272" s="130"/>
      <c r="AB1272" s="130"/>
      <c r="AC1272" s="142"/>
      <c r="AD1272" s="130"/>
      <c r="AE1272" s="130"/>
      <c r="AF1272" s="130"/>
      <c r="AG1272" s="129"/>
      <c r="AH1272" s="129"/>
      <c r="AI1272" s="129"/>
      <c r="AJ1272" s="129"/>
      <c r="AK1272" s="130"/>
      <c r="AL1272" s="131"/>
      <c r="AM1272" s="131"/>
      <c r="AN1272" s="131"/>
      <c r="AO1272" s="131"/>
      <c r="AP1272" s="132"/>
      <c r="AQ1272" s="132"/>
      <c r="AR1272" s="132"/>
      <c r="AS1272" s="132"/>
      <c r="AT1272" s="133"/>
      <c r="AU1272" s="133"/>
      <c r="AV1272" s="133"/>
      <c r="AW1272" s="133"/>
      <c r="AX1272" s="134"/>
      <c r="AY1272" s="134"/>
      <c r="AZ1272" s="134"/>
      <c r="BA1272" s="134"/>
      <c r="BB1272" s="134"/>
      <c r="BC1272" s="134"/>
      <c r="BD1272" s="129"/>
      <c r="BE1272" s="143"/>
    </row>
    <row r="1273" ht="15.75" customHeight="1">
      <c r="A1273" s="130"/>
      <c r="B1273" s="129"/>
      <c r="C1273" s="129"/>
      <c r="D1273" s="129"/>
      <c r="E1273" s="129"/>
      <c r="F1273" s="129"/>
      <c r="G1273" s="129"/>
      <c r="H1273" s="129"/>
      <c r="I1273" s="130"/>
      <c r="J1273" s="135"/>
      <c r="K1273" s="130"/>
      <c r="L1273" s="130"/>
      <c r="M1273" s="136"/>
      <c r="N1273" s="130"/>
      <c r="O1273" s="130"/>
      <c r="P1273" s="130"/>
      <c r="Q1273" s="137"/>
      <c r="R1273" s="138"/>
      <c r="S1273" s="129"/>
      <c r="T1273" s="139"/>
      <c r="U1273" s="139"/>
      <c r="V1273" s="140"/>
      <c r="W1273" s="130"/>
      <c r="X1273" s="130"/>
      <c r="Y1273" s="141"/>
      <c r="Z1273" s="130"/>
      <c r="AA1273" s="130"/>
      <c r="AB1273" s="130"/>
      <c r="AC1273" s="142"/>
      <c r="AD1273" s="130"/>
      <c r="AE1273" s="130"/>
      <c r="AF1273" s="130"/>
      <c r="AG1273" s="129"/>
      <c r="AH1273" s="129"/>
      <c r="AI1273" s="129"/>
      <c r="AJ1273" s="129"/>
      <c r="AK1273" s="130"/>
      <c r="AL1273" s="131"/>
      <c r="AM1273" s="131"/>
      <c r="AN1273" s="131"/>
      <c r="AO1273" s="131"/>
      <c r="AP1273" s="132"/>
      <c r="AQ1273" s="132"/>
      <c r="AR1273" s="132"/>
      <c r="AS1273" s="132"/>
      <c r="AT1273" s="133"/>
      <c r="AU1273" s="133"/>
      <c r="AV1273" s="133"/>
      <c r="AW1273" s="133"/>
      <c r="AX1273" s="134"/>
      <c r="AY1273" s="134"/>
      <c r="AZ1273" s="134"/>
      <c r="BA1273" s="134"/>
      <c r="BB1273" s="134"/>
      <c r="BC1273" s="134"/>
      <c r="BD1273" s="129"/>
      <c r="BE1273" s="143"/>
    </row>
    <row r="1274" ht="15.75" customHeight="1">
      <c r="A1274" s="130"/>
      <c r="B1274" s="129"/>
      <c r="C1274" s="129"/>
      <c r="D1274" s="129"/>
      <c r="E1274" s="129"/>
      <c r="F1274" s="129"/>
      <c r="G1274" s="129"/>
      <c r="H1274" s="129"/>
      <c r="I1274" s="130"/>
      <c r="J1274" s="135"/>
      <c r="K1274" s="130"/>
      <c r="L1274" s="130"/>
      <c r="M1274" s="136"/>
      <c r="N1274" s="130"/>
      <c r="O1274" s="130"/>
      <c r="P1274" s="130"/>
      <c r="Q1274" s="137"/>
      <c r="R1274" s="138"/>
      <c r="S1274" s="129"/>
      <c r="T1274" s="139"/>
      <c r="U1274" s="139"/>
      <c r="V1274" s="140"/>
      <c r="W1274" s="130"/>
      <c r="X1274" s="130"/>
      <c r="Y1274" s="141"/>
      <c r="Z1274" s="130"/>
      <c r="AA1274" s="130"/>
      <c r="AB1274" s="130"/>
      <c r="AC1274" s="142"/>
      <c r="AD1274" s="130"/>
      <c r="AE1274" s="130"/>
      <c r="AF1274" s="130"/>
      <c r="AG1274" s="129"/>
      <c r="AH1274" s="129"/>
      <c r="AI1274" s="129"/>
      <c r="AJ1274" s="129"/>
      <c r="AK1274" s="130"/>
      <c r="AL1274" s="131"/>
      <c r="AM1274" s="131"/>
      <c r="AN1274" s="131"/>
      <c r="AO1274" s="131"/>
      <c r="AP1274" s="132"/>
      <c r="AQ1274" s="132"/>
      <c r="AR1274" s="132"/>
      <c r="AS1274" s="132"/>
      <c r="AT1274" s="133"/>
      <c r="AU1274" s="133"/>
      <c r="AV1274" s="133"/>
      <c r="AW1274" s="133"/>
      <c r="AX1274" s="134"/>
      <c r="AY1274" s="134"/>
      <c r="AZ1274" s="134"/>
      <c r="BA1274" s="134"/>
      <c r="BB1274" s="134"/>
      <c r="BC1274" s="134"/>
      <c r="BD1274" s="129"/>
      <c r="BE1274" s="143"/>
    </row>
    <row r="1275" ht="15.75" customHeight="1">
      <c r="A1275" s="130"/>
      <c r="B1275" s="129"/>
      <c r="C1275" s="129"/>
      <c r="D1275" s="129"/>
      <c r="E1275" s="129"/>
      <c r="F1275" s="129"/>
      <c r="G1275" s="129"/>
      <c r="H1275" s="129"/>
      <c r="I1275" s="130"/>
      <c r="J1275" s="135"/>
      <c r="K1275" s="130"/>
      <c r="L1275" s="130"/>
      <c r="M1275" s="136"/>
      <c r="N1275" s="130"/>
      <c r="O1275" s="130"/>
      <c r="P1275" s="130"/>
      <c r="Q1275" s="137"/>
      <c r="R1275" s="138"/>
      <c r="S1275" s="129"/>
      <c r="T1275" s="139"/>
      <c r="U1275" s="139"/>
      <c r="V1275" s="140"/>
      <c r="W1275" s="130"/>
      <c r="X1275" s="130"/>
      <c r="Y1275" s="141"/>
      <c r="Z1275" s="130"/>
      <c r="AA1275" s="130"/>
      <c r="AB1275" s="130"/>
      <c r="AC1275" s="142"/>
      <c r="AD1275" s="130"/>
      <c r="AE1275" s="130"/>
      <c r="AF1275" s="130"/>
      <c r="AG1275" s="129"/>
      <c r="AH1275" s="129"/>
      <c r="AI1275" s="129"/>
      <c r="AJ1275" s="129"/>
      <c r="AK1275" s="130"/>
      <c r="AL1275" s="131"/>
      <c r="AM1275" s="131"/>
      <c r="AN1275" s="131"/>
      <c r="AO1275" s="131"/>
      <c r="AP1275" s="132"/>
      <c r="AQ1275" s="132"/>
      <c r="AR1275" s="132"/>
      <c r="AS1275" s="132"/>
      <c r="AT1275" s="133"/>
      <c r="AU1275" s="133"/>
      <c r="AV1275" s="133"/>
      <c r="AW1275" s="133"/>
      <c r="AX1275" s="134"/>
      <c r="AY1275" s="134"/>
      <c r="AZ1275" s="134"/>
      <c r="BA1275" s="134"/>
      <c r="BB1275" s="134"/>
      <c r="BC1275" s="134"/>
      <c r="BD1275" s="129"/>
      <c r="BE1275" s="143"/>
    </row>
    <row r="1276" ht="15.75" customHeight="1">
      <c r="A1276" s="130"/>
      <c r="B1276" s="129"/>
      <c r="C1276" s="129"/>
      <c r="D1276" s="129"/>
      <c r="E1276" s="129"/>
      <c r="F1276" s="129"/>
      <c r="G1276" s="129"/>
      <c r="H1276" s="129"/>
      <c r="I1276" s="130"/>
      <c r="J1276" s="135"/>
      <c r="K1276" s="130"/>
      <c r="L1276" s="130"/>
      <c r="M1276" s="136"/>
      <c r="N1276" s="130"/>
      <c r="O1276" s="130"/>
      <c r="P1276" s="130"/>
      <c r="Q1276" s="137"/>
      <c r="R1276" s="138"/>
      <c r="S1276" s="129"/>
      <c r="T1276" s="139"/>
      <c r="U1276" s="139"/>
      <c r="V1276" s="140"/>
      <c r="W1276" s="130"/>
      <c r="X1276" s="130"/>
      <c r="Y1276" s="141"/>
      <c r="Z1276" s="130"/>
      <c r="AA1276" s="130"/>
      <c r="AB1276" s="130"/>
      <c r="AC1276" s="142"/>
      <c r="AD1276" s="130"/>
      <c r="AE1276" s="130"/>
      <c r="AF1276" s="130"/>
      <c r="AG1276" s="129"/>
      <c r="AH1276" s="129"/>
      <c r="AI1276" s="129"/>
      <c r="AJ1276" s="129"/>
      <c r="AK1276" s="130"/>
      <c r="AL1276" s="131"/>
      <c r="AM1276" s="131"/>
      <c r="AN1276" s="131"/>
      <c r="AO1276" s="131"/>
      <c r="AP1276" s="132"/>
      <c r="AQ1276" s="132"/>
      <c r="AR1276" s="132"/>
      <c r="AS1276" s="132"/>
      <c r="AT1276" s="133"/>
      <c r="AU1276" s="133"/>
      <c r="AV1276" s="133"/>
      <c r="AW1276" s="133"/>
      <c r="AX1276" s="134"/>
      <c r="AY1276" s="134"/>
      <c r="AZ1276" s="134"/>
      <c r="BA1276" s="134"/>
      <c r="BB1276" s="134"/>
      <c r="BC1276" s="134"/>
      <c r="BD1276" s="129"/>
      <c r="BE1276" s="143"/>
    </row>
    <row r="1277" ht="15.75" customHeight="1">
      <c r="A1277" s="130"/>
      <c r="B1277" s="129"/>
      <c r="C1277" s="129"/>
      <c r="D1277" s="129"/>
      <c r="E1277" s="129"/>
      <c r="F1277" s="129"/>
      <c r="G1277" s="129"/>
      <c r="H1277" s="129"/>
      <c r="I1277" s="130"/>
      <c r="J1277" s="135"/>
      <c r="K1277" s="130"/>
      <c r="L1277" s="130"/>
      <c r="M1277" s="136"/>
      <c r="N1277" s="130"/>
      <c r="O1277" s="130"/>
      <c r="P1277" s="130"/>
      <c r="Q1277" s="137"/>
      <c r="R1277" s="138"/>
      <c r="S1277" s="129"/>
      <c r="T1277" s="139"/>
      <c r="U1277" s="139"/>
      <c r="V1277" s="140"/>
      <c r="W1277" s="130"/>
      <c r="X1277" s="130"/>
      <c r="Y1277" s="141"/>
      <c r="Z1277" s="130"/>
      <c r="AA1277" s="130"/>
      <c r="AB1277" s="130"/>
      <c r="AC1277" s="142"/>
      <c r="AD1277" s="130"/>
      <c r="AE1277" s="130"/>
      <c r="AF1277" s="130"/>
      <c r="AG1277" s="129"/>
      <c r="AH1277" s="129"/>
      <c r="AI1277" s="129"/>
      <c r="AJ1277" s="129"/>
      <c r="AK1277" s="130"/>
      <c r="AL1277" s="131"/>
      <c r="AM1277" s="131"/>
      <c r="AN1277" s="131"/>
      <c r="AO1277" s="131"/>
      <c r="AP1277" s="132"/>
      <c r="AQ1277" s="132"/>
      <c r="AR1277" s="132"/>
      <c r="AS1277" s="132"/>
      <c r="AT1277" s="133"/>
      <c r="AU1277" s="133"/>
      <c r="AV1277" s="133"/>
      <c r="AW1277" s="133"/>
      <c r="AX1277" s="134"/>
      <c r="AY1277" s="134"/>
      <c r="AZ1277" s="134"/>
      <c r="BA1277" s="134"/>
      <c r="BB1277" s="134"/>
      <c r="BC1277" s="134"/>
      <c r="BD1277" s="129"/>
      <c r="BE1277" s="143"/>
    </row>
    <row r="1278" ht="15.75" customHeight="1">
      <c r="A1278" s="130"/>
      <c r="B1278" s="129"/>
      <c r="C1278" s="129"/>
      <c r="D1278" s="129"/>
      <c r="E1278" s="129"/>
      <c r="F1278" s="129"/>
      <c r="G1278" s="129"/>
      <c r="H1278" s="129"/>
      <c r="I1278" s="130"/>
      <c r="J1278" s="135"/>
      <c r="K1278" s="130"/>
      <c r="L1278" s="130"/>
      <c r="M1278" s="136"/>
      <c r="N1278" s="130"/>
      <c r="O1278" s="130"/>
      <c r="P1278" s="130"/>
      <c r="Q1278" s="137"/>
      <c r="R1278" s="138"/>
      <c r="S1278" s="129"/>
      <c r="T1278" s="139"/>
      <c r="U1278" s="139"/>
      <c r="V1278" s="140"/>
      <c r="W1278" s="130"/>
      <c r="X1278" s="130"/>
      <c r="Y1278" s="141"/>
      <c r="Z1278" s="130"/>
      <c r="AA1278" s="130"/>
      <c r="AB1278" s="130"/>
      <c r="AC1278" s="142"/>
      <c r="AD1278" s="130"/>
      <c r="AE1278" s="130"/>
      <c r="AF1278" s="130"/>
      <c r="AG1278" s="129"/>
      <c r="AH1278" s="129"/>
      <c r="AI1278" s="129"/>
      <c r="AJ1278" s="129"/>
      <c r="AK1278" s="130"/>
      <c r="AL1278" s="131"/>
      <c r="AM1278" s="131"/>
      <c r="AN1278" s="131"/>
      <c r="AO1278" s="131"/>
      <c r="AP1278" s="132"/>
      <c r="AQ1278" s="132"/>
      <c r="AR1278" s="132"/>
      <c r="AS1278" s="132"/>
      <c r="AT1278" s="133"/>
      <c r="AU1278" s="133"/>
      <c r="AV1278" s="133"/>
      <c r="AW1278" s="133"/>
      <c r="AX1278" s="134"/>
      <c r="AY1278" s="134"/>
      <c r="AZ1278" s="134"/>
      <c r="BA1278" s="134"/>
      <c r="BB1278" s="134"/>
      <c r="BC1278" s="134"/>
      <c r="BD1278" s="129"/>
      <c r="BE1278" s="143"/>
    </row>
    <row r="1279" ht="15.75" customHeight="1">
      <c r="A1279" s="130"/>
      <c r="B1279" s="129"/>
      <c r="C1279" s="129"/>
      <c r="D1279" s="129"/>
      <c r="E1279" s="129"/>
      <c r="F1279" s="129"/>
      <c r="G1279" s="129"/>
      <c r="H1279" s="129"/>
      <c r="I1279" s="130"/>
      <c r="J1279" s="135"/>
      <c r="K1279" s="130"/>
      <c r="L1279" s="130"/>
      <c r="M1279" s="136"/>
      <c r="N1279" s="130"/>
      <c r="O1279" s="130"/>
      <c r="P1279" s="130"/>
      <c r="Q1279" s="137"/>
      <c r="R1279" s="138"/>
      <c r="S1279" s="129"/>
      <c r="T1279" s="139"/>
      <c r="U1279" s="139"/>
      <c r="V1279" s="140"/>
      <c r="W1279" s="130"/>
      <c r="X1279" s="130"/>
      <c r="Y1279" s="141"/>
      <c r="Z1279" s="130"/>
      <c r="AA1279" s="130"/>
      <c r="AB1279" s="130"/>
      <c r="AC1279" s="142"/>
      <c r="AD1279" s="130"/>
      <c r="AE1279" s="130"/>
      <c r="AF1279" s="130"/>
      <c r="AG1279" s="129"/>
      <c r="AH1279" s="129"/>
      <c r="AI1279" s="129"/>
      <c r="AJ1279" s="129"/>
      <c r="AK1279" s="130"/>
      <c r="AL1279" s="131"/>
      <c r="AM1279" s="131"/>
      <c r="AN1279" s="131"/>
      <c r="AO1279" s="131"/>
      <c r="AP1279" s="132"/>
      <c r="AQ1279" s="132"/>
      <c r="AR1279" s="132"/>
      <c r="AS1279" s="132"/>
      <c r="AT1279" s="133"/>
      <c r="AU1279" s="133"/>
      <c r="AV1279" s="133"/>
      <c r="AW1279" s="133"/>
      <c r="AX1279" s="134"/>
      <c r="AY1279" s="134"/>
      <c r="AZ1279" s="134"/>
      <c r="BA1279" s="134"/>
      <c r="BB1279" s="134"/>
      <c r="BC1279" s="134"/>
      <c r="BD1279" s="129"/>
      <c r="BE1279" s="143"/>
    </row>
    <row r="1280" ht="15.75" customHeight="1">
      <c r="A1280" s="130"/>
      <c r="B1280" s="129"/>
      <c r="C1280" s="129"/>
      <c r="D1280" s="129"/>
      <c r="E1280" s="129"/>
      <c r="F1280" s="129"/>
      <c r="G1280" s="129"/>
      <c r="H1280" s="129"/>
      <c r="I1280" s="130"/>
      <c r="J1280" s="135"/>
      <c r="K1280" s="130"/>
      <c r="L1280" s="130"/>
      <c r="M1280" s="136"/>
      <c r="N1280" s="130"/>
      <c r="O1280" s="130"/>
      <c r="P1280" s="130"/>
      <c r="Q1280" s="137"/>
      <c r="R1280" s="138"/>
      <c r="S1280" s="129"/>
      <c r="T1280" s="139"/>
      <c r="U1280" s="139"/>
      <c r="V1280" s="140"/>
      <c r="W1280" s="130"/>
      <c r="X1280" s="130"/>
      <c r="Y1280" s="141"/>
      <c r="Z1280" s="130"/>
      <c r="AA1280" s="130"/>
      <c r="AB1280" s="130"/>
      <c r="AC1280" s="142"/>
      <c r="AD1280" s="130"/>
      <c r="AE1280" s="130"/>
      <c r="AF1280" s="130"/>
      <c r="AG1280" s="129"/>
      <c r="AH1280" s="129"/>
      <c r="AI1280" s="129"/>
      <c r="AJ1280" s="129"/>
      <c r="AK1280" s="130"/>
      <c r="AL1280" s="131"/>
      <c r="AM1280" s="131"/>
      <c r="AN1280" s="131"/>
      <c r="AO1280" s="131"/>
      <c r="AP1280" s="132"/>
      <c r="AQ1280" s="132"/>
      <c r="AR1280" s="132"/>
      <c r="AS1280" s="132"/>
      <c r="AT1280" s="133"/>
      <c r="AU1280" s="133"/>
      <c r="AV1280" s="133"/>
      <c r="AW1280" s="133"/>
      <c r="AX1280" s="134"/>
      <c r="AY1280" s="134"/>
      <c r="AZ1280" s="134"/>
      <c r="BA1280" s="134"/>
      <c r="BB1280" s="134"/>
      <c r="BC1280" s="134"/>
      <c r="BD1280" s="129"/>
      <c r="BE1280" s="143"/>
    </row>
    <row r="1281" ht="15.75" customHeight="1">
      <c r="A1281" s="130"/>
      <c r="B1281" s="129"/>
      <c r="C1281" s="129"/>
      <c r="D1281" s="129"/>
      <c r="E1281" s="129"/>
      <c r="F1281" s="129"/>
      <c r="G1281" s="129"/>
      <c r="H1281" s="129"/>
      <c r="I1281" s="130"/>
      <c r="J1281" s="135"/>
      <c r="K1281" s="130"/>
      <c r="L1281" s="130"/>
      <c r="M1281" s="136"/>
      <c r="N1281" s="130"/>
      <c r="O1281" s="130"/>
      <c r="P1281" s="130"/>
      <c r="Q1281" s="137"/>
      <c r="R1281" s="138"/>
      <c r="S1281" s="129"/>
      <c r="T1281" s="139"/>
      <c r="U1281" s="139"/>
      <c r="V1281" s="140"/>
      <c r="W1281" s="130"/>
      <c r="X1281" s="130"/>
      <c r="Y1281" s="141"/>
      <c r="Z1281" s="130"/>
      <c r="AA1281" s="130"/>
      <c r="AB1281" s="130"/>
      <c r="AC1281" s="142"/>
      <c r="AD1281" s="130"/>
      <c r="AE1281" s="130"/>
      <c r="AF1281" s="130"/>
      <c r="AG1281" s="129"/>
      <c r="AH1281" s="129"/>
      <c r="AI1281" s="129"/>
      <c r="AJ1281" s="129"/>
      <c r="AK1281" s="130"/>
      <c r="AL1281" s="131"/>
      <c r="AM1281" s="131"/>
      <c r="AN1281" s="131"/>
      <c r="AO1281" s="131"/>
      <c r="AP1281" s="132"/>
      <c r="AQ1281" s="132"/>
      <c r="AR1281" s="132"/>
      <c r="AS1281" s="132"/>
      <c r="AT1281" s="133"/>
      <c r="AU1281" s="133"/>
      <c r="AV1281" s="133"/>
      <c r="AW1281" s="133"/>
      <c r="AX1281" s="134"/>
      <c r="AY1281" s="134"/>
      <c r="AZ1281" s="134"/>
      <c r="BA1281" s="134"/>
      <c r="BB1281" s="134"/>
      <c r="BC1281" s="134"/>
      <c r="BD1281" s="129"/>
      <c r="BE1281" s="143"/>
    </row>
    <row r="1282" ht="15.75" customHeight="1">
      <c r="A1282" s="130"/>
      <c r="B1282" s="129"/>
      <c r="C1282" s="129"/>
      <c r="D1282" s="129"/>
      <c r="E1282" s="129"/>
      <c r="F1282" s="129"/>
      <c r="G1282" s="129"/>
      <c r="H1282" s="129"/>
      <c r="I1282" s="130"/>
      <c r="J1282" s="135"/>
      <c r="K1282" s="130"/>
      <c r="L1282" s="130"/>
      <c r="M1282" s="136"/>
      <c r="N1282" s="130"/>
      <c r="O1282" s="130"/>
      <c r="P1282" s="130"/>
      <c r="Q1282" s="137"/>
      <c r="R1282" s="138"/>
      <c r="S1282" s="129"/>
      <c r="T1282" s="139"/>
      <c r="U1282" s="139"/>
      <c r="V1282" s="140"/>
      <c r="W1282" s="130"/>
      <c r="X1282" s="130"/>
      <c r="Y1282" s="141"/>
      <c r="Z1282" s="130"/>
      <c r="AA1282" s="130"/>
      <c r="AB1282" s="130"/>
      <c r="AC1282" s="142"/>
      <c r="AD1282" s="130"/>
      <c r="AE1282" s="130"/>
      <c r="AF1282" s="130"/>
      <c r="AG1282" s="129"/>
      <c r="AH1282" s="129"/>
      <c r="AI1282" s="129"/>
      <c r="AJ1282" s="129"/>
      <c r="AK1282" s="130"/>
      <c r="AL1282" s="131"/>
      <c r="AM1282" s="131"/>
      <c r="AN1282" s="131"/>
      <c r="AO1282" s="131"/>
      <c r="AP1282" s="132"/>
      <c r="AQ1282" s="132"/>
      <c r="AR1282" s="132"/>
      <c r="AS1282" s="132"/>
      <c r="AT1282" s="133"/>
      <c r="AU1282" s="133"/>
      <c r="AV1282" s="133"/>
      <c r="AW1282" s="133"/>
      <c r="AX1282" s="134"/>
      <c r="AY1282" s="134"/>
      <c r="AZ1282" s="134"/>
      <c r="BA1282" s="134"/>
      <c r="BB1282" s="134"/>
      <c r="BC1282" s="134"/>
      <c r="BD1282" s="129"/>
      <c r="BE1282" s="143"/>
    </row>
    <row r="1283" ht="15.75" customHeight="1">
      <c r="A1283" s="130"/>
      <c r="B1283" s="129"/>
      <c r="C1283" s="129"/>
      <c r="D1283" s="129"/>
      <c r="E1283" s="129"/>
      <c r="F1283" s="129"/>
      <c r="G1283" s="129"/>
      <c r="H1283" s="129"/>
      <c r="I1283" s="130"/>
      <c r="J1283" s="135"/>
      <c r="K1283" s="130"/>
      <c r="L1283" s="130"/>
      <c r="M1283" s="136"/>
      <c r="N1283" s="130"/>
      <c r="O1283" s="130"/>
      <c r="P1283" s="130"/>
      <c r="Q1283" s="137"/>
      <c r="R1283" s="138"/>
      <c r="S1283" s="129"/>
      <c r="T1283" s="139"/>
      <c r="U1283" s="139"/>
      <c r="V1283" s="140"/>
      <c r="W1283" s="130"/>
      <c r="X1283" s="130"/>
      <c r="Y1283" s="141"/>
      <c r="Z1283" s="130"/>
      <c r="AA1283" s="130"/>
      <c r="AB1283" s="130"/>
      <c r="AC1283" s="142"/>
      <c r="AD1283" s="130"/>
      <c r="AE1283" s="130"/>
      <c r="AF1283" s="130"/>
      <c r="AG1283" s="129"/>
      <c r="AH1283" s="129"/>
      <c r="AI1283" s="129"/>
      <c r="AJ1283" s="129"/>
      <c r="AK1283" s="130"/>
      <c r="AL1283" s="131"/>
      <c r="AM1283" s="131"/>
      <c r="AN1283" s="131"/>
      <c r="AO1283" s="131"/>
      <c r="AP1283" s="132"/>
      <c r="AQ1283" s="132"/>
      <c r="AR1283" s="132"/>
      <c r="AS1283" s="132"/>
      <c r="AT1283" s="133"/>
      <c r="AU1283" s="133"/>
      <c r="AV1283" s="133"/>
      <c r="AW1283" s="133"/>
      <c r="AX1283" s="134"/>
      <c r="AY1283" s="134"/>
      <c r="AZ1283" s="134"/>
      <c r="BA1283" s="134"/>
      <c r="BB1283" s="134"/>
      <c r="BC1283" s="134"/>
      <c r="BD1283" s="129"/>
      <c r="BE1283" s="143"/>
    </row>
    <row r="1284" ht="15.75" customHeight="1">
      <c r="A1284" s="130"/>
      <c r="B1284" s="129"/>
      <c r="C1284" s="129"/>
      <c r="D1284" s="129"/>
      <c r="E1284" s="129"/>
      <c r="F1284" s="129"/>
      <c r="G1284" s="129"/>
      <c r="H1284" s="129"/>
      <c r="I1284" s="130"/>
      <c r="J1284" s="135"/>
      <c r="K1284" s="130"/>
      <c r="L1284" s="130"/>
      <c r="M1284" s="136"/>
      <c r="N1284" s="130"/>
      <c r="O1284" s="130"/>
      <c r="P1284" s="130"/>
      <c r="Q1284" s="137"/>
      <c r="R1284" s="138"/>
      <c r="S1284" s="129"/>
      <c r="T1284" s="139"/>
      <c r="U1284" s="139"/>
      <c r="V1284" s="140"/>
      <c r="W1284" s="130"/>
      <c r="X1284" s="130"/>
      <c r="Y1284" s="141"/>
      <c r="Z1284" s="130"/>
      <c r="AA1284" s="130"/>
      <c r="AB1284" s="130"/>
      <c r="AC1284" s="142"/>
      <c r="AD1284" s="130"/>
      <c r="AE1284" s="130"/>
      <c r="AF1284" s="130"/>
      <c r="AG1284" s="129"/>
      <c r="AH1284" s="129"/>
      <c r="AI1284" s="129"/>
      <c r="AJ1284" s="129"/>
      <c r="AK1284" s="130"/>
      <c r="AL1284" s="131"/>
      <c r="AM1284" s="131"/>
      <c r="AN1284" s="131"/>
      <c r="AO1284" s="131"/>
      <c r="AP1284" s="132"/>
      <c r="AQ1284" s="132"/>
      <c r="AR1284" s="132"/>
      <c r="AS1284" s="132"/>
      <c r="AT1284" s="133"/>
      <c r="AU1284" s="133"/>
      <c r="AV1284" s="133"/>
      <c r="AW1284" s="133"/>
      <c r="AX1284" s="134"/>
      <c r="AY1284" s="134"/>
      <c r="AZ1284" s="134"/>
      <c r="BA1284" s="134"/>
      <c r="BB1284" s="134"/>
      <c r="BC1284" s="134"/>
      <c r="BD1284" s="129"/>
      <c r="BE1284" s="143"/>
    </row>
    <row r="1285" ht="15.75" customHeight="1">
      <c r="A1285" s="130"/>
      <c r="B1285" s="129"/>
      <c r="C1285" s="129"/>
      <c r="D1285" s="129"/>
      <c r="E1285" s="129"/>
      <c r="F1285" s="129"/>
      <c r="G1285" s="129"/>
      <c r="H1285" s="129"/>
      <c r="I1285" s="130"/>
      <c r="J1285" s="135"/>
      <c r="K1285" s="130"/>
      <c r="L1285" s="130"/>
      <c r="M1285" s="136"/>
      <c r="N1285" s="130"/>
      <c r="O1285" s="130"/>
      <c r="P1285" s="130"/>
      <c r="Q1285" s="137"/>
      <c r="R1285" s="138"/>
      <c r="S1285" s="129"/>
      <c r="T1285" s="139"/>
      <c r="U1285" s="139"/>
      <c r="V1285" s="140"/>
      <c r="W1285" s="130"/>
      <c r="X1285" s="130"/>
      <c r="Y1285" s="141"/>
      <c r="Z1285" s="130"/>
      <c r="AA1285" s="130"/>
      <c r="AB1285" s="130"/>
      <c r="AC1285" s="142"/>
      <c r="AD1285" s="130"/>
      <c r="AE1285" s="130"/>
      <c r="AF1285" s="130"/>
      <c r="AG1285" s="129"/>
      <c r="AH1285" s="129"/>
      <c r="AI1285" s="129"/>
      <c r="AJ1285" s="129"/>
      <c r="AK1285" s="130"/>
      <c r="AL1285" s="131"/>
      <c r="AM1285" s="131"/>
      <c r="AN1285" s="131"/>
      <c r="AO1285" s="131"/>
      <c r="AP1285" s="132"/>
      <c r="AQ1285" s="132"/>
      <c r="AR1285" s="132"/>
      <c r="AS1285" s="132"/>
      <c r="AT1285" s="133"/>
      <c r="AU1285" s="133"/>
      <c r="AV1285" s="133"/>
      <c r="AW1285" s="133"/>
      <c r="AX1285" s="134"/>
      <c r="AY1285" s="134"/>
      <c r="AZ1285" s="134"/>
      <c r="BA1285" s="134"/>
      <c r="BB1285" s="134"/>
      <c r="BC1285" s="134"/>
      <c r="BD1285" s="129"/>
      <c r="BE1285" s="143"/>
    </row>
    <row r="1286" ht="15.75" customHeight="1">
      <c r="A1286" s="130"/>
      <c r="B1286" s="129"/>
      <c r="C1286" s="129"/>
      <c r="D1286" s="129"/>
      <c r="E1286" s="129"/>
      <c r="F1286" s="129"/>
      <c r="G1286" s="129"/>
      <c r="H1286" s="129"/>
      <c r="I1286" s="130"/>
      <c r="J1286" s="135"/>
      <c r="K1286" s="130"/>
      <c r="L1286" s="130"/>
      <c r="M1286" s="136"/>
      <c r="N1286" s="130"/>
      <c r="O1286" s="130"/>
      <c r="P1286" s="130"/>
      <c r="Q1286" s="137"/>
      <c r="R1286" s="138"/>
      <c r="S1286" s="129"/>
      <c r="T1286" s="139"/>
      <c r="U1286" s="139"/>
      <c r="V1286" s="140"/>
      <c r="W1286" s="130"/>
      <c r="X1286" s="130"/>
      <c r="Y1286" s="141"/>
      <c r="Z1286" s="130"/>
      <c r="AA1286" s="130"/>
      <c r="AB1286" s="130"/>
      <c r="AC1286" s="142"/>
      <c r="AD1286" s="130"/>
      <c r="AE1286" s="130"/>
      <c r="AF1286" s="130"/>
      <c r="AG1286" s="129"/>
      <c r="AH1286" s="129"/>
      <c r="AI1286" s="129"/>
      <c r="AJ1286" s="129"/>
      <c r="AK1286" s="130"/>
      <c r="AL1286" s="131"/>
      <c r="AM1286" s="131"/>
      <c r="AN1286" s="131"/>
      <c r="AO1286" s="131"/>
      <c r="AP1286" s="132"/>
      <c r="AQ1286" s="132"/>
      <c r="AR1286" s="132"/>
      <c r="AS1286" s="132"/>
      <c r="AT1286" s="133"/>
      <c r="AU1286" s="133"/>
      <c r="AV1286" s="133"/>
      <c r="AW1286" s="133"/>
      <c r="AX1286" s="134"/>
      <c r="AY1286" s="134"/>
      <c r="AZ1286" s="134"/>
      <c r="BA1286" s="134"/>
      <c r="BB1286" s="134"/>
      <c r="BC1286" s="134"/>
      <c r="BD1286" s="129"/>
      <c r="BE1286" s="143"/>
    </row>
    <row r="1287" ht="15.75" customHeight="1">
      <c r="A1287" s="130"/>
      <c r="B1287" s="129"/>
      <c r="C1287" s="129"/>
      <c r="D1287" s="129"/>
      <c r="E1287" s="129"/>
      <c r="F1287" s="129"/>
      <c r="G1287" s="129"/>
      <c r="H1287" s="129"/>
      <c r="I1287" s="130"/>
      <c r="J1287" s="135"/>
      <c r="K1287" s="130"/>
      <c r="L1287" s="130"/>
      <c r="M1287" s="136"/>
      <c r="N1287" s="130"/>
      <c r="O1287" s="130"/>
      <c r="P1287" s="130"/>
      <c r="Q1287" s="137"/>
      <c r="R1287" s="138"/>
      <c r="S1287" s="129"/>
      <c r="T1287" s="139"/>
      <c r="U1287" s="139"/>
      <c r="V1287" s="140"/>
      <c r="W1287" s="130"/>
      <c r="X1287" s="130"/>
      <c r="Y1287" s="141"/>
      <c r="Z1287" s="130"/>
      <c r="AA1287" s="130"/>
      <c r="AB1287" s="130"/>
      <c r="AC1287" s="142"/>
      <c r="AD1287" s="130"/>
      <c r="AE1287" s="130"/>
      <c r="AF1287" s="130"/>
      <c r="AG1287" s="129"/>
      <c r="AH1287" s="129"/>
      <c r="AI1287" s="129"/>
      <c r="AJ1287" s="129"/>
      <c r="AK1287" s="130"/>
      <c r="AL1287" s="131"/>
      <c r="AM1287" s="131"/>
      <c r="AN1287" s="131"/>
      <c r="AO1287" s="131"/>
      <c r="AP1287" s="132"/>
      <c r="AQ1287" s="132"/>
      <c r="AR1287" s="132"/>
      <c r="AS1287" s="132"/>
      <c r="AT1287" s="133"/>
      <c r="AU1287" s="133"/>
      <c r="AV1287" s="133"/>
      <c r="AW1287" s="133"/>
      <c r="AX1287" s="134"/>
      <c r="AY1287" s="134"/>
      <c r="AZ1287" s="134"/>
      <c r="BA1287" s="134"/>
      <c r="BB1287" s="134"/>
      <c r="BC1287" s="134"/>
      <c r="BD1287" s="129"/>
      <c r="BE1287" s="143"/>
    </row>
    <row r="1288" ht="15.75" customHeight="1">
      <c r="A1288" s="130"/>
      <c r="B1288" s="129"/>
      <c r="C1288" s="129"/>
      <c r="D1288" s="129"/>
      <c r="E1288" s="129"/>
      <c r="F1288" s="129"/>
      <c r="G1288" s="129"/>
      <c r="H1288" s="129"/>
      <c r="I1288" s="130"/>
      <c r="J1288" s="135"/>
      <c r="K1288" s="130"/>
      <c r="L1288" s="130"/>
      <c r="M1288" s="136"/>
      <c r="N1288" s="130"/>
      <c r="O1288" s="130"/>
      <c r="P1288" s="130"/>
      <c r="Q1288" s="137"/>
      <c r="R1288" s="138"/>
      <c r="S1288" s="129"/>
      <c r="T1288" s="139"/>
      <c r="U1288" s="139"/>
      <c r="V1288" s="140"/>
      <c r="W1288" s="130"/>
      <c r="X1288" s="130"/>
      <c r="Y1288" s="141"/>
      <c r="Z1288" s="130"/>
      <c r="AA1288" s="130"/>
      <c r="AB1288" s="130"/>
      <c r="AC1288" s="142"/>
      <c r="AD1288" s="130"/>
      <c r="AE1288" s="130"/>
      <c r="AF1288" s="130"/>
      <c r="AG1288" s="129"/>
      <c r="AH1288" s="129"/>
      <c r="AI1288" s="129"/>
      <c r="AJ1288" s="129"/>
      <c r="AK1288" s="130"/>
      <c r="AL1288" s="131"/>
      <c r="AM1288" s="131"/>
      <c r="AN1288" s="131"/>
      <c r="AO1288" s="131"/>
      <c r="AP1288" s="132"/>
      <c r="AQ1288" s="132"/>
      <c r="AR1288" s="132"/>
      <c r="AS1288" s="132"/>
      <c r="AT1288" s="133"/>
      <c r="AU1288" s="133"/>
      <c r="AV1288" s="133"/>
      <c r="AW1288" s="133"/>
      <c r="AX1288" s="134"/>
      <c r="AY1288" s="134"/>
      <c r="AZ1288" s="134"/>
      <c r="BA1288" s="134"/>
      <c r="BB1288" s="134"/>
      <c r="BC1288" s="134"/>
      <c r="BD1288" s="129"/>
      <c r="BE1288" s="143"/>
    </row>
    <row r="1289" ht="15.75" customHeight="1">
      <c r="A1289" s="130"/>
      <c r="B1289" s="129"/>
      <c r="C1289" s="129"/>
      <c r="D1289" s="129"/>
      <c r="E1289" s="129"/>
      <c r="F1289" s="129"/>
      <c r="G1289" s="129"/>
      <c r="H1289" s="129"/>
      <c r="I1289" s="130"/>
      <c r="J1289" s="135"/>
      <c r="K1289" s="130"/>
      <c r="L1289" s="130"/>
      <c r="M1289" s="136"/>
      <c r="N1289" s="130"/>
      <c r="O1289" s="130"/>
      <c r="P1289" s="130"/>
      <c r="Q1289" s="137"/>
      <c r="R1289" s="138"/>
      <c r="S1289" s="129"/>
      <c r="T1289" s="139"/>
      <c r="U1289" s="139"/>
      <c r="V1289" s="140"/>
      <c r="W1289" s="130"/>
      <c r="X1289" s="130"/>
      <c r="Y1289" s="141"/>
      <c r="Z1289" s="130"/>
      <c r="AA1289" s="130"/>
      <c r="AB1289" s="130"/>
      <c r="AC1289" s="142"/>
      <c r="AD1289" s="130"/>
      <c r="AE1289" s="130"/>
      <c r="AF1289" s="130"/>
      <c r="AG1289" s="129"/>
      <c r="AH1289" s="129"/>
      <c r="AI1289" s="129"/>
      <c r="AJ1289" s="129"/>
      <c r="AK1289" s="130"/>
      <c r="AL1289" s="131"/>
      <c r="AM1289" s="131"/>
      <c r="AN1289" s="131"/>
      <c r="AO1289" s="131"/>
      <c r="AP1289" s="132"/>
      <c r="AQ1289" s="132"/>
      <c r="AR1289" s="132"/>
      <c r="AS1289" s="132"/>
      <c r="AT1289" s="133"/>
      <c r="AU1289" s="133"/>
      <c r="AV1289" s="133"/>
      <c r="AW1289" s="133"/>
      <c r="AX1289" s="134"/>
      <c r="AY1289" s="134"/>
      <c r="AZ1289" s="134"/>
      <c r="BA1289" s="134"/>
      <c r="BB1289" s="134"/>
      <c r="BC1289" s="134"/>
      <c r="BD1289" s="129"/>
      <c r="BE1289" s="143"/>
    </row>
    <row r="1290" ht="15.75" customHeight="1">
      <c r="A1290" s="130"/>
      <c r="B1290" s="129"/>
      <c r="C1290" s="129"/>
      <c r="D1290" s="129"/>
      <c r="E1290" s="129"/>
      <c r="F1290" s="129"/>
      <c r="G1290" s="129"/>
      <c r="H1290" s="129"/>
      <c r="I1290" s="130"/>
      <c r="J1290" s="135"/>
      <c r="K1290" s="130"/>
      <c r="L1290" s="130"/>
      <c r="M1290" s="136"/>
      <c r="N1290" s="130"/>
      <c r="O1290" s="130"/>
      <c r="P1290" s="130"/>
      <c r="Q1290" s="137"/>
      <c r="R1290" s="138"/>
      <c r="S1290" s="129"/>
      <c r="T1290" s="139"/>
      <c r="U1290" s="139"/>
      <c r="V1290" s="140"/>
      <c r="W1290" s="130"/>
      <c r="X1290" s="130"/>
      <c r="Y1290" s="141"/>
      <c r="Z1290" s="130"/>
      <c r="AA1290" s="130"/>
      <c r="AB1290" s="130"/>
      <c r="AC1290" s="142"/>
      <c r="AD1290" s="130"/>
      <c r="AE1290" s="130"/>
      <c r="AF1290" s="130"/>
      <c r="AG1290" s="129"/>
      <c r="AH1290" s="129"/>
      <c r="AI1290" s="129"/>
      <c r="AJ1290" s="129"/>
      <c r="AK1290" s="130"/>
      <c r="AL1290" s="131"/>
      <c r="AM1290" s="131"/>
      <c r="AN1290" s="131"/>
      <c r="AO1290" s="131"/>
      <c r="AP1290" s="132"/>
      <c r="AQ1290" s="132"/>
      <c r="AR1290" s="132"/>
      <c r="AS1290" s="132"/>
      <c r="AT1290" s="133"/>
      <c r="AU1290" s="133"/>
      <c r="AV1290" s="133"/>
      <c r="AW1290" s="133"/>
      <c r="AX1290" s="134"/>
      <c r="AY1290" s="134"/>
      <c r="AZ1290" s="134"/>
      <c r="BA1290" s="134"/>
      <c r="BB1290" s="134"/>
      <c r="BC1290" s="134"/>
      <c r="BD1290" s="129"/>
      <c r="BE1290" s="143"/>
    </row>
    <row r="1291" ht="15.75" customHeight="1">
      <c r="A1291" s="130"/>
      <c r="B1291" s="129"/>
      <c r="C1291" s="129"/>
      <c r="D1291" s="129"/>
      <c r="E1291" s="129"/>
      <c r="F1291" s="129"/>
      <c r="G1291" s="129"/>
      <c r="H1291" s="129"/>
      <c r="I1291" s="130"/>
      <c r="J1291" s="135"/>
      <c r="K1291" s="130"/>
      <c r="L1291" s="130"/>
      <c r="M1291" s="136"/>
      <c r="N1291" s="130"/>
      <c r="O1291" s="130"/>
      <c r="P1291" s="130"/>
      <c r="Q1291" s="137"/>
      <c r="R1291" s="138"/>
      <c r="S1291" s="129"/>
      <c r="T1291" s="139"/>
      <c r="U1291" s="139"/>
      <c r="V1291" s="140"/>
      <c r="W1291" s="130"/>
      <c r="X1291" s="130"/>
      <c r="Y1291" s="141"/>
      <c r="Z1291" s="130"/>
      <c r="AA1291" s="130"/>
      <c r="AB1291" s="130"/>
      <c r="AC1291" s="142"/>
      <c r="AD1291" s="130"/>
      <c r="AE1291" s="130"/>
      <c r="AF1291" s="130"/>
      <c r="AG1291" s="129"/>
      <c r="AH1291" s="129"/>
      <c r="AI1291" s="129"/>
      <c r="AJ1291" s="129"/>
      <c r="AK1291" s="130"/>
      <c r="AL1291" s="131"/>
      <c r="AM1291" s="131"/>
      <c r="AN1291" s="131"/>
      <c r="AO1291" s="131"/>
      <c r="AP1291" s="132"/>
      <c r="AQ1291" s="132"/>
      <c r="AR1291" s="132"/>
      <c r="AS1291" s="132"/>
      <c r="AT1291" s="133"/>
      <c r="AU1291" s="133"/>
      <c r="AV1291" s="133"/>
      <c r="AW1291" s="133"/>
      <c r="AX1291" s="134"/>
      <c r="AY1291" s="134"/>
      <c r="AZ1291" s="134"/>
      <c r="BA1291" s="134"/>
      <c r="BB1291" s="134"/>
      <c r="BC1291" s="134"/>
      <c r="BD1291" s="129"/>
      <c r="BE1291" s="143"/>
    </row>
    <row r="1292" ht="15.75" customHeight="1">
      <c r="A1292" s="130"/>
      <c r="B1292" s="129"/>
      <c r="C1292" s="129"/>
      <c r="D1292" s="129"/>
      <c r="E1292" s="129"/>
      <c r="F1292" s="129"/>
      <c r="G1292" s="129"/>
      <c r="H1292" s="129"/>
      <c r="I1292" s="130"/>
      <c r="J1292" s="135"/>
      <c r="K1292" s="130"/>
      <c r="L1292" s="130"/>
      <c r="M1292" s="136"/>
      <c r="N1292" s="130"/>
      <c r="O1292" s="130"/>
      <c r="P1292" s="130"/>
      <c r="Q1292" s="137"/>
      <c r="R1292" s="138"/>
      <c r="S1292" s="129"/>
      <c r="T1292" s="139"/>
      <c r="U1292" s="139"/>
      <c r="V1292" s="140"/>
      <c r="W1292" s="130"/>
      <c r="X1292" s="130"/>
      <c r="Y1292" s="141"/>
      <c r="Z1292" s="130"/>
      <c r="AA1292" s="130"/>
      <c r="AB1292" s="130"/>
      <c r="AC1292" s="142"/>
      <c r="AD1292" s="130"/>
      <c r="AE1292" s="130"/>
      <c r="AF1292" s="130"/>
      <c r="AG1292" s="129"/>
      <c r="AH1292" s="129"/>
      <c r="AI1292" s="129"/>
      <c r="AJ1292" s="129"/>
      <c r="AK1292" s="130"/>
      <c r="AL1292" s="131"/>
      <c r="AM1292" s="131"/>
      <c r="AN1292" s="131"/>
      <c r="AO1292" s="131"/>
      <c r="AP1292" s="132"/>
      <c r="AQ1292" s="132"/>
      <c r="AR1292" s="132"/>
      <c r="AS1292" s="132"/>
      <c r="AT1292" s="133"/>
      <c r="AU1292" s="133"/>
      <c r="AV1292" s="133"/>
      <c r="AW1292" s="133"/>
      <c r="AX1292" s="134"/>
      <c r="AY1292" s="134"/>
      <c r="AZ1292" s="134"/>
      <c r="BA1292" s="134"/>
      <c r="BB1292" s="134"/>
      <c r="BC1292" s="134"/>
      <c r="BD1292" s="129"/>
      <c r="BE1292" s="143"/>
    </row>
    <row r="1293" ht="15.75" customHeight="1">
      <c r="A1293" s="130"/>
      <c r="B1293" s="129"/>
      <c r="C1293" s="129"/>
      <c r="D1293" s="129"/>
      <c r="E1293" s="129"/>
      <c r="F1293" s="129"/>
      <c r="G1293" s="129"/>
      <c r="H1293" s="129"/>
      <c r="I1293" s="130"/>
      <c r="J1293" s="135"/>
      <c r="K1293" s="130"/>
      <c r="L1293" s="130"/>
      <c r="M1293" s="136"/>
      <c r="N1293" s="130"/>
      <c r="O1293" s="130"/>
      <c r="P1293" s="130"/>
      <c r="Q1293" s="137"/>
      <c r="R1293" s="138"/>
      <c r="S1293" s="129"/>
      <c r="T1293" s="139"/>
      <c r="U1293" s="139"/>
      <c r="V1293" s="140"/>
      <c r="W1293" s="130"/>
      <c r="X1293" s="130"/>
      <c r="Y1293" s="141"/>
      <c r="Z1293" s="130"/>
      <c r="AA1293" s="130"/>
      <c r="AB1293" s="130"/>
      <c r="AC1293" s="142"/>
      <c r="AD1293" s="130"/>
      <c r="AE1293" s="130"/>
      <c r="AF1293" s="130"/>
      <c r="AG1293" s="129"/>
      <c r="AH1293" s="129"/>
      <c r="AI1293" s="129"/>
      <c r="AJ1293" s="129"/>
      <c r="AK1293" s="130"/>
      <c r="AL1293" s="131"/>
      <c r="AM1293" s="131"/>
      <c r="AN1293" s="131"/>
      <c r="AO1293" s="131"/>
      <c r="AP1293" s="132"/>
      <c r="AQ1293" s="132"/>
      <c r="AR1293" s="132"/>
      <c r="AS1293" s="132"/>
      <c r="AT1293" s="133"/>
      <c r="AU1293" s="133"/>
      <c r="AV1293" s="133"/>
      <c r="AW1293" s="133"/>
      <c r="AX1293" s="134"/>
      <c r="AY1293" s="134"/>
      <c r="AZ1293" s="134"/>
      <c r="BA1293" s="134"/>
      <c r="BB1293" s="134"/>
      <c r="BC1293" s="134"/>
      <c r="BD1293" s="129"/>
      <c r="BE1293" s="143"/>
    </row>
    <row r="1294" ht="15.75" customHeight="1">
      <c r="A1294" s="130"/>
      <c r="B1294" s="129"/>
      <c r="C1294" s="129"/>
      <c r="D1294" s="129"/>
      <c r="E1294" s="129"/>
      <c r="F1294" s="129"/>
      <c r="G1294" s="129"/>
      <c r="H1294" s="129"/>
      <c r="I1294" s="130"/>
      <c r="J1294" s="135"/>
      <c r="K1294" s="130"/>
      <c r="L1294" s="130"/>
      <c r="M1294" s="136"/>
      <c r="N1294" s="130"/>
      <c r="O1294" s="130"/>
      <c r="P1294" s="130"/>
      <c r="Q1294" s="137"/>
      <c r="R1294" s="138"/>
      <c r="S1294" s="129"/>
      <c r="T1294" s="139"/>
      <c r="U1294" s="139"/>
      <c r="V1294" s="140"/>
      <c r="W1294" s="130"/>
      <c r="X1294" s="130"/>
      <c r="Y1294" s="141"/>
      <c r="Z1294" s="130"/>
      <c r="AA1294" s="130"/>
      <c r="AB1294" s="130"/>
      <c r="AC1294" s="142"/>
      <c r="AD1294" s="130"/>
      <c r="AE1294" s="130"/>
      <c r="AF1294" s="130"/>
      <c r="AG1294" s="129"/>
      <c r="AH1294" s="129"/>
      <c r="AI1294" s="129"/>
      <c r="AJ1294" s="129"/>
      <c r="AK1294" s="130"/>
      <c r="AL1294" s="131"/>
      <c r="AM1294" s="131"/>
      <c r="AN1294" s="131"/>
      <c r="AO1294" s="131"/>
      <c r="AP1294" s="132"/>
      <c r="AQ1294" s="132"/>
      <c r="AR1294" s="132"/>
      <c r="AS1294" s="132"/>
      <c r="AT1294" s="133"/>
      <c r="AU1294" s="133"/>
      <c r="AV1294" s="133"/>
      <c r="AW1294" s="133"/>
      <c r="AX1294" s="134"/>
      <c r="AY1294" s="134"/>
      <c r="AZ1294" s="134"/>
      <c r="BA1294" s="134"/>
      <c r="BB1294" s="134"/>
      <c r="BC1294" s="134"/>
      <c r="BD1294" s="129"/>
      <c r="BE1294" s="143"/>
    </row>
    <row r="1295" ht="15.75" customHeight="1">
      <c r="A1295" s="130"/>
      <c r="B1295" s="129"/>
      <c r="C1295" s="129"/>
      <c r="D1295" s="129"/>
      <c r="E1295" s="129"/>
      <c r="F1295" s="129"/>
      <c r="G1295" s="129"/>
      <c r="H1295" s="129"/>
      <c r="I1295" s="130"/>
      <c r="J1295" s="135"/>
      <c r="K1295" s="130"/>
      <c r="L1295" s="130"/>
      <c r="M1295" s="136"/>
      <c r="N1295" s="130"/>
      <c r="O1295" s="130"/>
      <c r="P1295" s="130"/>
      <c r="Q1295" s="137"/>
      <c r="R1295" s="138"/>
      <c r="S1295" s="129"/>
      <c r="T1295" s="139"/>
      <c r="U1295" s="139"/>
      <c r="V1295" s="140"/>
      <c r="W1295" s="130"/>
      <c r="X1295" s="130"/>
      <c r="Y1295" s="141"/>
      <c r="Z1295" s="130"/>
      <c r="AA1295" s="130"/>
      <c r="AB1295" s="130"/>
      <c r="AC1295" s="142"/>
      <c r="AD1295" s="130"/>
      <c r="AE1295" s="130"/>
      <c r="AF1295" s="130"/>
      <c r="AG1295" s="129"/>
      <c r="AH1295" s="129"/>
      <c r="AI1295" s="129"/>
      <c r="AJ1295" s="129"/>
      <c r="AK1295" s="130"/>
      <c r="AL1295" s="131"/>
      <c r="AM1295" s="131"/>
      <c r="AN1295" s="131"/>
      <c r="AO1295" s="131"/>
      <c r="AP1295" s="132"/>
      <c r="AQ1295" s="132"/>
      <c r="AR1295" s="132"/>
      <c r="AS1295" s="132"/>
      <c r="AT1295" s="133"/>
      <c r="AU1295" s="133"/>
      <c r="AV1295" s="133"/>
      <c r="AW1295" s="133"/>
      <c r="AX1295" s="134"/>
      <c r="AY1295" s="134"/>
      <c r="AZ1295" s="134"/>
      <c r="BA1295" s="134"/>
      <c r="BB1295" s="134"/>
      <c r="BC1295" s="134"/>
      <c r="BD1295" s="129"/>
      <c r="BE1295" s="143"/>
    </row>
    <row r="1296" ht="15.75" customHeight="1">
      <c r="A1296" s="130"/>
      <c r="B1296" s="129"/>
      <c r="C1296" s="129"/>
      <c r="D1296" s="129"/>
      <c r="E1296" s="129"/>
      <c r="F1296" s="129"/>
      <c r="G1296" s="129"/>
      <c r="H1296" s="129"/>
      <c r="I1296" s="130"/>
      <c r="J1296" s="135"/>
      <c r="K1296" s="130"/>
      <c r="L1296" s="130"/>
      <c r="M1296" s="136"/>
      <c r="N1296" s="130"/>
      <c r="O1296" s="130"/>
      <c r="P1296" s="130"/>
      <c r="Q1296" s="137"/>
      <c r="R1296" s="138"/>
      <c r="S1296" s="129"/>
      <c r="T1296" s="139"/>
      <c r="U1296" s="139"/>
      <c r="V1296" s="140"/>
      <c r="W1296" s="130"/>
      <c r="X1296" s="130"/>
      <c r="Y1296" s="141"/>
      <c r="Z1296" s="130"/>
      <c r="AA1296" s="130"/>
      <c r="AB1296" s="130"/>
      <c r="AC1296" s="142"/>
      <c r="AD1296" s="130"/>
      <c r="AE1296" s="130"/>
      <c r="AF1296" s="130"/>
      <c r="AG1296" s="129"/>
      <c r="AH1296" s="129"/>
      <c r="AI1296" s="129"/>
      <c r="AJ1296" s="129"/>
      <c r="AK1296" s="130"/>
      <c r="AL1296" s="131"/>
      <c r="AM1296" s="131"/>
      <c r="AN1296" s="131"/>
      <c r="AO1296" s="131"/>
      <c r="AP1296" s="132"/>
      <c r="AQ1296" s="132"/>
      <c r="AR1296" s="132"/>
      <c r="AS1296" s="132"/>
      <c r="AT1296" s="133"/>
      <c r="AU1296" s="133"/>
      <c r="AV1296" s="133"/>
      <c r="AW1296" s="133"/>
      <c r="AX1296" s="134"/>
      <c r="AY1296" s="134"/>
      <c r="AZ1296" s="134"/>
      <c r="BA1296" s="134"/>
      <c r="BB1296" s="134"/>
      <c r="BC1296" s="134"/>
      <c r="BD1296" s="129"/>
      <c r="BE1296" s="143"/>
    </row>
    <row r="1297" ht="15.75" customHeight="1">
      <c r="A1297" s="130"/>
      <c r="B1297" s="129"/>
      <c r="C1297" s="129"/>
      <c r="D1297" s="129"/>
      <c r="E1297" s="129"/>
      <c r="F1297" s="129"/>
      <c r="G1297" s="129"/>
      <c r="H1297" s="129"/>
      <c r="I1297" s="130"/>
      <c r="J1297" s="135"/>
      <c r="K1297" s="130"/>
      <c r="L1297" s="130"/>
      <c r="M1297" s="136"/>
      <c r="N1297" s="130"/>
      <c r="O1297" s="130"/>
      <c r="P1297" s="130"/>
      <c r="Q1297" s="137"/>
      <c r="R1297" s="138"/>
      <c r="S1297" s="129"/>
      <c r="T1297" s="139"/>
      <c r="U1297" s="139"/>
      <c r="V1297" s="140"/>
      <c r="W1297" s="130"/>
      <c r="X1297" s="130"/>
      <c r="Y1297" s="141"/>
      <c r="Z1297" s="130"/>
      <c r="AA1297" s="130"/>
      <c r="AB1297" s="130"/>
      <c r="AC1297" s="142"/>
      <c r="AD1297" s="130"/>
      <c r="AE1297" s="130"/>
      <c r="AF1297" s="130"/>
      <c r="AG1297" s="129"/>
      <c r="AH1297" s="129"/>
      <c r="AI1297" s="129"/>
      <c r="AJ1297" s="129"/>
      <c r="AK1297" s="130"/>
      <c r="AL1297" s="131"/>
      <c r="AM1297" s="131"/>
      <c r="AN1297" s="131"/>
      <c r="AO1297" s="131"/>
      <c r="AP1297" s="132"/>
      <c r="AQ1297" s="132"/>
      <c r="AR1297" s="132"/>
      <c r="AS1297" s="132"/>
      <c r="AT1297" s="133"/>
      <c r="AU1297" s="133"/>
      <c r="AV1297" s="133"/>
      <c r="AW1297" s="133"/>
      <c r="AX1297" s="134"/>
      <c r="AY1297" s="134"/>
      <c r="AZ1297" s="134"/>
      <c r="BA1297" s="134"/>
      <c r="BB1297" s="134"/>
      <c r="BC1297" s="134"/>
      <c r="BD1297" s="129"/>
      <c r="BE1297" s="143"/>
    </row>
    <row r="1298" ht="15.75" customHeight="1">
      <c r="A1298" s="130"/>
      <c r="B1298" s="129"/>
      <c r="C1298" s="129"/>
      <c r="D1298" s="129"/>
      <c r="E1298" s="129"/>
      <c r="F1298" s="129"/>
      <c r="G1298" s="129"/>
      <c r="H1298" s="129"/>
      <c r="I1298" s="130"/>
      <c r="J1298" s="135"/>
      <c r="K1298" s="130"/>
      <c r="L1298" s="130"/>
      <c r="M1298" s="136"/>
      <c r="N1298" s="130"/>
      <c r="O1298" s="130"/>
      <c r="P1298" s="130"/>
      <c r="Q1298" s="137"/>
      <c r="R1298" s="138"/>
      <c r="S1298" s="129"/>
      <c r="T1298" s="139"/>
      <c r="U1298" s="139"/>
      <c r="V1298" s="140"/>
      <c r="W1298" s="130"/>
      <c r="X1298" s="130"/>
      <c r="Y1298" s="141"/>
      <c r="Z1298" s="130"/>
      <c r="AA1298" s="130"/>
      <c r="AB1298" s="130"/>
      <c r="AC1298" s="142"/>
      <c r="AD1298" s="130"/>
      <c r="AE1298" s="130"/>
      <c r="AF1298" s="130"/>
      <c r="AG1298" s="129"/>
      <c r="AH1298" s="129"/>
      <c r="AI1298" s="129"/>
      <c r="AJ1298" s="129"/>
      <c r="AK1298" s="130"/>
      <c r="AL1298" s="131"/>
      <c r="AM1298" s="131"/>
      <c r="AN1298" s="131"/>
      <c r="AO1298" s="131"/>
      <c r="AP1298" s="132"/>
      <c r="AQ1298" s="132"/>
      <c r="AR1298" s="132"/>
      <c r="AS1298" s="132"/>
      <c r="AT1298" s="133"/>
      <c r="AU1298" s="133"/>
      <c r="AV1298" s="133"/>
      <c r="AW1298" s="133"/>
      <c r="AX1298" s="134"/>
      <c r="AY1298" s="134"/>
      <c r="AZ1298" s="134"/>
      <c r="BA1298" s="134"/>
      <c r="BB1298" s="134"/>
      <c r="BC1298" s="134"/>
      <c r="BD1298" s="129"/>
      <c r="BE1298" s="143"/>
    </row>
    <row r="1299" ht="15.75" customHeight="1">
      <c r="A1299" s="130"/>
      <c r="B1299" s="129"/>
      <c r="C1299" s="129"/>
      <c r="D1299" s="129"/>
      <c r="E1299" s="129"/>
      <c r="F1299" s="129"/>
      <c r="G1299" s="129"/>
      <c r="H1299" s="129"/>
      <c r="I1299" s="130"/>
      <c r="J1299" s="135"/>
      <c r="K1299" s="130"/>
      <c r="L1299" s="130"/>
      <c r="M1299" s="136"/>
      <c r="N1299" s="130"/>
      <c r="O1299" s="130"/>
      <c r="P1299" s="130"/>
      <c r="Q1299" s="137"/>
      <c r="R1299" s="138"/>
      <c r="S1299" s="129"/>
      <c r="T1299" s="139"/>
      <c r="U1299" s="139"/>
      <c r="V1299" s="140"/>
      <c r="W1299" s="130"/>
      <c r="X1299" s="130"/>
      <c r="Y1299" s="141"/>
      <c r="Z1299" s="130"/>
      <c r="AA1299" s="130"/>
      <c r="AB1299" s="130"/>
      <c r="AC1299" s="142"/>
      <c r="AD1299" s="130"/>
      <c r="AE1299" s="130"/>
      <c r="AF1299" s="130"/>
      <c r="AG1299" s="129"/>
      <c r="AH1299" s="129"/>
      <c r="AI1299" s="129"/>
      <c r="AJ1299" s="129"/>
      <c r="AK1299" s="130"/>
      <c r="AL1299" s="131"/>
      <c r="AM1299" s="131"/>
      <c r="AN1299" s="131"/>
      <c r="AO1299" s="131"/>
      <c r="AP1299" s="132"/>
      <c r="AQ1299" s="132"/>
      <c r="AR1299" s="132"/>
      <c r="AS1299" s="132"/>
      <c r="AT1299" s="133"/>
      <c r="AU1299" s="133"/>
      <c r="AV1299" s="133"/>
      <c r="AW1299" s="133"/>
      <c r="AX1299" s="134"/>
      <c r="AY1299" s="134"/>
      <c r="AZ1299" s="134"/>
      <c r="BA1299" s="134"/>
      <c r="BB1299" s="134"/>
      <c r="BC1299" s="134"/>
      <c r="BD1299" s="129"/>
      <c r="BE1299" s="143"/>
    </row>
    <row r="1300" ht="15.75" customHeight="1">
      <c r="A1300" s="130"/>
      <c r="B1300" s="129"/>
      <c r="C1300" s="129"/>
      <c r="D1300" s="129"/>
      <c r="E1300" s="129"/>
      <c r="F1300" s="129"/>
      <c r="G1300" s="129"/>
      <c r="H1300" s="129"/>
      <c r="I1300" s="130"/>
      <c r="J1300" s="135"/>
      <c r="K1300" s="130"/>
      <c r="L1300" s="130"/>
      <c r="M1300" s="136"/>
      <c r="N1300" s="130"/>
      <c r="O1300" s="130"/>
      <c r="P1300" s="130"/>
      <c r="Q1300" s="137"/>
      <c r="R1300" s="138"/>
      <c r="S1300" s="129"/>
      <c r="T1300" s="139"/>
      <c r="U1300" s="139"/>
      <c r="V1300" s="140"/>
      <c r="W1300" s="130"/>
      <c r="X1300" s="130"/>
      <c r="Y1300" s="141"/>
      <c r="Z1300" s="130"/>
      <c r="AA1300" s="130"/>
      <c r="AB1300" s="130"/>
      <c r="AC1300" s="142"/>
      <c r="AD1300" s="130"/>
      <c r="AE1300" s="130"/>
      <c r="AF1300" s="130"/>
      <c r="AG1300" s="129"/>
      <c r="AH1300" s="129"/>
      <c r="AI1300" s="129"/>
      <c r="AJ1300" s="129"/>
      <c r="AK1300" s="130"/>
      <c r="AL1300" s="131"/>
      <c r="AM1300" s="131"/>
      <c r="AN1300" s="131"/>
      <c r="AO1300" s="131"/>
      <c r="AP1300" s="132"/>
      <c r="AQ1300" s="132"/>
      <c r="AR1300" s="132"/>
      <c r="AS1300" s="132"/>
      <c r="AT1300" s="133"/>
      <c r="AU1300" s="133"/>
      <c r="AV1300" s="133"/>
      <c r="AW1300" s="133"/>
      <c r="AX1300" s="134"/>
      <c r="AY1300" s="134"/>
      <c r="AZ1300" s="134"/>
      <c r="BA1300" s="134"/>
      <c r="BB1300" s="134"/>
      <c r="BC1300" s="134"/>
      <c r="BD1300" s="129"/>
      <c r="BE1300" s="143"/>
    </row>
    <row r="1301" ht="15.75" customHeight="1">
      <c r="A1301" s="130"/>
      <c r="B1301" s="129"/>
      <c r="C1301" s="129"/>
      <c r="D1301" s="129"/>
      <c r="E1301" s="129"/>
      <c r="F1301" s="129"/>
      <c r="G1301" s="129"/>
      <c r="H1301" s="129"/>
      <c r="I1301" s="130"/>
      <c r="J1301" s="135"/>
      <c r="K1301" s="130"/>
      <c r="L1301" s="130"/>
      <c r="M1301" s="136"/>
      <c r="N1301" s="130"/>
      <c r="O1301" s="130"/>
      <c r="P1301" s="130"/>
      <c r="Q1301" s="137"/>
      <c r="R1301" s="138"/>
      <c r="S1301" s="129"/>
      <c r="T1301" s="139"/>
      <c r="U1301" s="139"/>
      <c r="V1301" s="140"/>
      <c r="W1301" s="130"/>
      <c r="X1301" s="130"/>
      <c r="Y1301" s="141"/>
      <c r="Z1301" s="130"/>
      <c r="AA1301" s="130"/>
      <c r="AB1301" s="130"/>
      <c r="AC1301" s="142"/>
      <c r="AD1301" s="130"/>
      <c r="AE1301" s="130"/>
      <c r="AF1301" s="130"/>
      <c r="AG1301" s="129"/>
      <c r="AH1301" s="129"/>
      <c r="AI1301" s="129"/>
      <c r="AJ1301" s="129"/>
      <c r="AK1301" s="130"/>
      <c r="AL1301" s="131"/>
      <c r="AM1301" s="131"/>
      <c r="AN1301" s="131"/>
      <c r="AO1301" s="131"/>
      <c r="AP1301" s="132"/>
      <c r="AQ1301" s="132"/>
      <c r="AR1301" s="132"/>
      <c r="AS1301" s="132"/>
      <c r="AT1301" s="133"/>
      <c r="AU1301" s="133"/>
      <c r="AV1301" s="133"/>
      <c r="AW1301" s="133"/>
      <c r="AX1301" s="134"/>
      <c r="AY1301" s="134"/>
      <c r="AZ1301" s="134"/>
      <c r="BA1301" s="134"/>
      <c r="BB1301" s="134"/>
      <c r="BC1301" s="134"/>
      <c r="BD1301" s="129"/>
      <c r="BE1301" s="143"/>
    </row>
    <row r="1302" ht="15.75" customHeight="1">
      <c r="A1302" s="130"/>
      <c r="B1302" s="129"/>
      <c r="C1302" s="129"/>
      <c r="D1302" s="129"/>
      <c r="E1302" s="129"/>
      <c r="F1302" s="129"/>
      <c r="G1302" s="129"/>
      <c r="H1302" s="129"/>
      <c r="I1302" s="130"/>
      <c r="J1302" s="135"/>
      <c r="K1302" s="130"/>
      <c r="L1302" s="130"/>
      <c r="M1302" s="136"/>
      <c r="N1302" s="130"/>
      <c r="O1302" s="130"/>
      <c r="P1302" s="130"/>
      <c r="Q1302" s="137"/>
      <c r="R1302" s="138"/>
      <c r="S1302" s="129"/>
      <c r="T1302" s="139"/>
      <c r="U1302" s="139"/>
      <c r="V1302" s="140"/>
      <c r="W1302" s="130"/>
      <c r="X1302" s="130"/>
      <c r="Y1302" s="141"/>
      <c r="Z1302" s="130"/>
      <c r="AA1302" s="130"/>
      <c r="AB1302" s="130"/>
      <c r="AC1302" s="142"/>
      <c r="AD1302" s="130"/>
      <c r="AE1302" s="130"/>
      <c r="AF1302" s="130"/>
      <c r="AG1302" s="129"/>
      <c r="AH1302" s="129"/>
      <c r="AI1302" s="129"/>
      <c r="AJ1302" s="129"/>
      <c r="AK1302" s="130"/>
      <c r="AL1302" s="131"/>
      <c r="AM1302" s="131"/>
      <c r="AN1302" s="131"/>
      <c r="AO1302" s="131"/>
      <c r="AP1302" s="132"/>
      <c r="AQ1302" s="132"/>
      <c r="AR1302" s="132"/>
      <c r="AS1302" s="132"/>
      <c r="AT1302" s="133"/>
      <c r="AU1302" s="133"/>
      <c r="AV1302" s="133"/>
      <c r="AW1302" s="133"/>
      <c r="AX1302" s="134"/>
      <c r="AY1302" s="134"/>
      <c r="AZ1302" s="134"/>
      <c r="BA1302" s="134"/>
      <c r="BB1302" s="134"/>
      <c r="BC1302" s="134"/>
      <c r="BD1302" s="129"/>
      <c r="BE1302" s="143"/>
    </row>
    <row r="1303" ht="15.75" customHeight="1">
      <c r="A1303" s="130"/>
      <c r="B1303" s="129"/>
      <c r="C1303" s="129"/>
      <c r="D1303" s="129"/>
      <c r="E1303" s="129"/>
      <c r="F1303" s="129"/>
      <c r="G1303" s="129"/>
      <c r="H1303" s="129"/>
      <c r="I1303" s="130"/>
      <c r="J1303" s="135"/>
      <c r="K1303" s="130"/>
      <c r="L1303" s="130"/>
      <c r="M1303" s="136"/>
      <c r="N1303" s="130"/>
      <c r="O1303" s="130"/>
      <c r="P1303" s="130"/>
      <c r="Q1303" s="137"/>
      <c r="R1303" s="138"/>
      <c r="S1303" s="129"/>
      <c r="T1303" s="139"/>
      <c r="U1303" s="139"/>
      <c r="V1303" s="140"/>
      <c r="W1303" s="130"/>
      <c r="X1303" s="130"/>
      <c r="Y1303" s="141"/>
      <c r="Z1303" s="130"/>
      <c r="AA1303" s="130"/>
      <c r="AB1303" s="130"/>
      <c r="AC1303" s="142"/>
      <c r="AD1303" s="130"/>
      <c r="AE1303" s="130"/>
      <c r="AF1303" s="130"/>
      <c r="AG1303" s="129"/>
      <c r="AH1303" s="129"/>
      <c r="AI1303" s="129"/>
      <c r="AJ1303" s="129"/>
      <c r="AK1303" s="130"/>
      <c r="AL1303" s="131"/>
      <c r="AM1303" s="131"/>
      <c r="AN1303" s="131"/>
      <c r="AO1303" s="131"/>
      <c r="AP1303" s="132"/>
      <c r="AQ1303" s="132"/>
      <c r="AR1303" s="132"/>
      <c r="AS1303" s="132"/>
      <c r="AT1303" s="133"/>
      <c r="AU1303" s="133"/>
      <c r="AV1303" s="133"/>
      <c r="AW1303" s="133"/>
      <c r="AX1303" s="134"/>
      <c r="AY1303" s="134"/>
      <c r="AZ1303" s="134"/>
      <c r="BA1303" s="134"/>
      <c r="BB1303" s="134"/>
      <c r="BC1303" s="134"/>
      <c r="BD1303" s="129"/>
      <c r="BE1303" s="143"/>
    </row>
    <row r="1304" ht="15.75" customHeight="1">
      <c r="A1304" s="130"/>
      <c r="B1304" s="129"/>
      <c r="C1304" s="129"/>
      <c r="D1304" s="129"/>
      <c r="E1304" s="129"/>
      <c r="F1304" s="129"/>
      <c r="G1304" s="129"/>
      <c r="H1304" s="129"/>
      <c r="I1304" s="130"/>
      <c r="J1304" s="135"/>
      <c r="K1304" s="130"/>
      <c r="L1304" s="130"/>
      <c r="M1304" s="136"/>
      <c r="N1304" s="130"/>
      <c r="O1304" s="130"/>
      <c r="P1304" s="130"/>
      <c r="Q1304" s="137"/>
      <c r="R1304" s="138"/>
      <c r="S1304" s="129"/>
      <c r="T1304" s="139"/>
      <c r="U1304" s="139"/>
      <c r="V1304" s="140"/>
      <c r="W1304" s="130"/>
      <c r="X1304" s="130"/>
      <c r="Y1304" s="141"/>
      <c r="Z1304" s="130"/>
      <c r="AA1304" s="130"/>
      <c r="AB1304" s="130"/>
      <c r="AC1304" s="142"/>
      <c r="AD1304" s="130"/>
      <c r="AE1304" s="130"/>
      <c r="AF1304" s="130"/>
      <c r="AG1304" s="129"/>
      <c r="AH1304" s="129"/>
      <c r="AI1304" s="129"/>
      <c r="AJ1304" s="129"/>
      <c r="AK1304" s="130"/>
      <c r="AL1304" s="131"/>
      <c r="AM1304" s="131"/>
      <c r="AN1304" s="131"/>
      <c r="AO1304" s="131"/>
      <c r="AP1304" s="132"/>
      <c r="AQ1304" s="132"/>
      <c r="AR1304" s="132"/>
      <c r="AS1304" s="132"/>
      <c r="AT1304" s="133"/>
      <c r="AU1304" s="133"/>
      <c r="AV1304" s="133"/>
      <c r="AW1304" s="133"/>
      <c r="AX1304" s="134"/>
      <c r="AY1304" s="134"/>
      <c r="AZ1304" s="134"/>
      <c r="BA1304" s="134"/>
      <c r="BB1304" s="134"/>
      <c r="BC1304" s="134"/>
      <c r="BD1304" s="129"/>
      <c r="BE1304" s="143"/>
    </row>
    <row r="1305" ht="15.75" customHeight="1">
      <c r="A1305" s="130"/>
      <c r="B1305" s="129"/>
      <c r="C1305" s="129"/>
      <c r="D1305" s="129"/>
      <c r="E1305" s="129"/>
      <c r="F1305" s="129"/>
      <c r="G1305" s="129"/>
      <c r="H1305" s="129"/>
      <c r="I1305" s="130"/>
      <c r="J1305" s="135"/>
      <c r="K1305" s="130"/>
      <c r="L1305" s="130"/>
      <c r="M1305" s="136"/>
      <c r="N1305" s="130"/>
      <c r="O1305" s="130"/>
      <c r="P1305" s="130"/>
      <c r="Q1305" s="137"/>
      <c r="R1305" s="138"/>
      <c r="S1305" s="129"/>
      <c r="T1305" s="139"/>
      <c r="U1305" s="139"/>
      <c r="V1305" s="140"/>
      <c r="W1305" s="130"/>
      <c r="X1305" s="130"/>
      <c r="Y1305" s="141"/>
      <c r="Z1305" s="130"/>
      <c r="AA1305" s="130"/>
      <c r="AB1305" s="130"/>
      <c r="AC1305" s="142"/>
      <c r="AD1305" s="130"/>
      <c r="AE1305" s="130"/>
      <c r="AF1305" s="130"/>
      <c r="AG1305" s="129"/>
      <c r="AH1305" s="129"/>
      <c r="AI1305" s="129"/>
      <c r="AJ1305" s="129"/>
      <c r="AK1305" s="130"/>
      <c r="AL1305" s="131"/>
      <c r="AM1305" s="131"/>
      <c r="AN1305" s="131"/>
      <c r="AO1305" s="131"/>
      <c r="AP1305" s="132"/>
      <c r="AQ1305" s="132"/>
      <c r="AR1305" s="132"/>
      <c r="AS1305" s="132"/>
      <c r="AT1305" s="133"/>
      <c r="AU1305" s="133"/>
      <c r="AV1305" s="133"/>
      <c r="AW1305" s="133"/>
      <c r="AX1305" s="134"/>
      <c r="AY1305" s="134"/>
      <c r="AZ1305" s="134"/>
      <c r="BA1305" s="134"/>
      <c r="BB1305" s="134"/>
      <c r="BC1305" s="134"/>
      <c r="BD1305" s="129"/>
      <c r="BE1305" s="143"/>
    </row>
    <row r="1306" ht="15.75" customHeight="1">
      <c r="A1306" s="130"/>
      <c r="B1306" s="129"/>
      <c r="C1306" s="129"/>
      <c r="D1306" s="129"/>
      <c r="E1306" s="129"/>
      <c r="F1306" s="129"/>
      <c r="G1306" s="129"/>
      <c r="H1306" s="129"/>
      <c r="I1306" s="130"/>
      <c r="J1306" s="135"/>
      <c r="K1306" s="130"/>
      <c r="L1306" s="130"/>
      <c r="M1306" s="136"/>
      <c r="N1306" s="130"/>
      <c r="O1306" s="130"/>
      <c r="P1306" s="130"/>
      <c r="Q1306" s="137"/>
      <c r="R1306" s="138"/>
      <c r="S1306" s="129"/>
      <c r="T1306" s="139"/>
      <c r="U1306" s="139"/>
      <c r="V1306" s="140"/>
      <c r="W1306" s="130"/>
      <c r="X1306" s="130"/>
      <c r="Y1306" s="141"/>
      <c r="Z1306" s="130"/>
      <c r="AA1306" s="130"/>
      <c r="AB1306" s="130"/>
      <c r="AC1306" s="142"/>
      <c r="AD1306" s="130"/>
      <c r="AE1306" s="130"/>
      <c r="AF1306" s="130"/>
      <c r="AG1306" s="129"/>
      <c r="AH1306" s="129"/>
      <c r="AI1306" s="129"/>
      <c r="AJ1306" s="129"/>
      <c r="AK1306" s="130"/>
      <c r="AL1306" s="131"/>
      <c r="AM1306" s="131"/>
      <c r="AN1306" s="131"/>
      <c r="AO1306" s="131"/>
      <c r="AP1306" s="132"/>
      <c r="AQ1306" s="132"/>
      <c r="AR1306" s="132"/>
      <c r="AS1306" s="132"/>
      <c r="AT1306" s="133"/>
      <c r="AU1306" s="133"/>
      <c r="AV1306" s="133"/>
      <c r="AW1306" s="133"/>
      <c r="AX1306" s="134"/>
      <c r="AY1306" s="134"/>
      <c r="AZ1306" s="134"/>
      <c r="BA1306" s="134"/>
      <c r="BB1306" s="134"/>
      <c r="BC1306" s="134"/>
      <c r="BD1306" s="129"/>
      <c r="BE1306" s="143"/>
    </row>
    <row r="1307" ht="15.75" customHeight="1">
      <c r="A1307" s="130"/>
      <c r="B1307" s="129"/>
      <c r="C1307" s="129"/>
      <c r="D1307" s="129"/>
      <c r="E1307" s="129"/>
      <c r="F1307" s="129"/>
      <c r="G1307" s="129"/>
      <c r="H1307" s="129"/>
      <c r="I1307" s="130"/>
      <c r="J1307" s="135"/>
      <c r="K1307" s="130"/>
      <c r="L1307" s="130"/>
      <c r="M1307" s="136"/>
      <c r="N1307" s="130"/>
      <c r="O1307" s="130"/>
      <c r="P1307" s="130"/>
      <c r="Q1307" s="137"/>
      <c r="R1307" s="138"/>
      <c r="S1307" s="129"/>
      <c r="T1307" s="139"/>
      <c r="U1307" s="139"/>
      <c r="V1307" s="140"/>
      <c r="W1307" s="130"/>
      <c r="X1307" s="130"/>
      <c r="Y1307" s="141"/>
      <c r="Z1307" s="130"/>
      <c r="AA1307" s="130"/>
      <c r="AB1307" s="130"/>
      <c r="AC1307" s="142"/>
      <c r="AD1307" s="130"/>
      <c r="AE1307" s="130"/>
      <c r="AF1307" s="130"/>
      <c r="AG1307" s="129"/>
      <c r="AH1307" s="129"/>
      <c r="AI1307" s="129"/>
      <c r="AJ1307" s="129"/>
      <c r="AK1307" s="130"/>
      <c r="AL1307" s="131"/>
      <c r="AM1307" s="131"/>
      <c r="AN1307" s="131"/>
      <c r="AO1307" s="131"/>
      <c r="AP1307" s="132"/>
      <c r="AQ1307" s="132"/>
      <c r="AR1307" s="132"/>
      <c r="AS1307" s="132"/>
      <c r="AT1307" s="133"/>
      <c r="AU1307" s="133"/>
      <c r="AV1307" s="133"/>
      <c r="AW1307" s="133"/>
      <c r="AX1307" s="134"/>
      <c r="AY1307" s="134"/>
      <c r="AZ1307" s="134"/>
      <c r="BA1307" s="134"/>
      <c r="BB1307" s="134"/>
      <c r="BC1307" s="134"/>
      <c r="BD1307" s="129"/>
      <c r="BE1307" s="143"/>
    </row>
    <row r="1308" ht="15.75" customHeight="1">
      <c r="A1308" s="130"/>
      <c r="B1308" s="129"/>
      <c r="C1308" s="129"/>
      <c r="D1308" s="129"/>
      <c r="E1308" s="129"/>
      <c r="F1308" s="129"/>
      <c r="G1308" s="129"/>
      <c r="H1308" s="129"/>
      <c r="I1308" s="130"/>
      <c r="J1308" s="135"/>
      <c r="K1308" s="130"/>
      <c r="L1308" s="130"/>
      <c r="M1308" s="136"/>
      <c r="N1308" s="130"/>
      <c r="O1308" s="130"/>
      <c r="P1308" s="130"/>
      <c r="Q1308" s="137"/>
      <c r="R1308" s="138"/>
      <c r="S1308" s="129"/>
      <c r="T1308" s="139"/>
      <c r="U1308" s="139"/>
      <c r="V1308" s="140"/>
      <c r="W1308" s="130"/>
      <c r="X1308" s="130"/>
      <c r="Y1308" s="141"/>
      <c r="Z1308" s="130"/>
      <c r="AA1308" s="130"/>
      <c r="AB1308" s="130"/>
      <c r="AC1308" s="142"/>
      <c r="AD1308" s="130"/>
      <c r="AE1308" s="130"/>
      <c r="AF1308" s="130"/>
      <c r="AG1308" s="129"/>
      <c r="AH1308" s="129"/>
      <c r="AI1308" s="129"/>
      <c r="AJ1308" s="129"/>
      <c r="AK1308" s="130"/>
      <c r="AL1308" s="131"/>
      <c r="AM1308" s="131"/>
      <c r="AN1308" s="131"/>
      <c r="AO1308" s="131"/>
      <c r="AP1308" s="132"/>
      <c r="AQ1308" s="132"/>
      <c r="AR1308" s="132"/>
      <c r="AS1308" s="132"/>
      <c r="AT1308" s="133"/>
      <c r="AU1308" s="133"/>
      <c r="AV1308" s="133"/>
      <c r="AW1308" s="133"/>
      <c r="AX1308" s="134"/>
      <c r="AY1308" s="134"/>
      <c r="AZ1308" s="134"/>
      <c r="BA1308" s="134"/>
      <c r="BB1308" s="134"/>
      <c r="BC1308" s="134"/>
      <c r="BD1308" s="129"/>
      <c r="BE1308" s="143"/>
    </row>
    <row r="1309" ht="15.75" customHeight="1">
      <c r="A1309" s="130"/>
      <c r="B1309" s="129"/>
      <c r="C1309" s="129"/>
      <c r="D1309" s="129"/>
      <c r="E1309" s="129"/>
      <c r="F1309" s="129"/>
      <c r="G1309" s="129"/>
      <c r="H1309" s="129"/>
      <c r="I1309" s="130"/>
      <c r="J1309" s="135"/>
      <c r="K1309" s="130"/>
      <c r="L1309" s="130"/>
      <c r="M1309" s="136"/>
      <c r="N1309" s="130"/>
      <c r="O1309" s="130"/>
      <c r="P1309" s="130"/>
      <c r="Q1309" s="137"/>
      <c r="R1309" s="138"/>
      <c r="S1309" s="129"/>
      <c r="T1309" s="139"/>
      <c r="U1309" s="139"/>
      <c r="V1309" s="140"/>
      <c r="W1309" s="130"/>
      <c r="X1309" s="130"/>
      <c r="Y1309" s="141"/>
      <c r="Z1309" s="130"/>
      <c r="AA1309" s="130"/>
      <c r="AB1309" s="130"/>
      <c r="AC1309" s="142"/>
      <c r="AD1309" s="130"/>
      <c r="AE1309" s="130"/>
      <c r="AF1309" s="130"/>
      <c r="AG1309" s="129"/>
      <c r="AH1309" s="129"/>
      <c r="AI1309" s="129"/>
      <c r="AJ1309" s="129"/>
      <c r="AK1309" s="130"/>
      <c r="AL1309" s="131"/>
      <c r="AM1309" s="131"/>
      <c r="AN1309" s="131"/>
      <c r="AO1309" s="131"/>
      <c r="AP1309" s="132"/>
      <c r="AQ1309" s="132"/>
      <c r="AR1309" s="132"/>
      <c r="AS1309" s="132"/>
      <c r="AT1309" s="133"/>
      <c r="AU1309" s="133"/>
      <c r="AV1309" s="133"/>
      <c r="AW1309" s="133"/>
      <c r="AX1309" s="134"/>
      <c r="AY1309" s="134"/>
      <c r="AZ1309" s="134"/>
      <c r="BA1309" s="134"/>
      <c r="BB1309" s="134"/>
      <c r="BC1309" s="134"/>
      <c r="BD1309" s="129"/>
      <c r="BE1309" s="143"/>
    </row>
    <row r="1310" ht="15.75" customHeight="1">
      <c r="A1310" s="130"/>
      <c r="B1310" s="129"/>
      <c r="C1310" s="129"/>
      <c r="D1310" s="129"/>
      <c r="E1310" s="129"/>
      <c r="F1310" s="129"/>
      <c r="G1310" s="129"/>
      <c r="H1310" s="129"/>
      <c r="I1310" s="130"/>
      <c r="J1310" s="135"/>
      <c r="K1310" s="130"/>
      <c r="L1310" s="130"/>
      <c r="M1310" s="136"/>
      <c r="N1310" s="130"/>
      <c r="O1310" s="130"/>
      <c r="P1310" s="130"/>
      <c r="Q1310" s="137"/>
      <c r="R1310" s="138"/>
      <c r="S1310" s="129"/>
      <c r="T1310" s="139"/>
      <c r="U1310" s="139"/>
      <c r="V1310" s="140"/>
      <c r="W1310" s="130"/>
      <c r="X1310" s="130"/>
      <c r="Y1310" s="141"/>
      <c r="Z1310" s="130"/>
      <c r="AA1310" s="130"/>
      <c r="AB1310" s="130"/>
      <c r="AC1310" s="142"/>
      <c r="AD1310" s="130"/>
      <c r="AE1310" s="130"/>
      <c r="AF1310" s="130"/>
      <c r="AG1310" s="129"/>
      <c r="AH1310" s="129"/>
      <c r="AI1310" s="129"/>
      <c r="AJ1310" s="129"/>
      <c r="AK1310" s="130"/>
      <c r="AL1310" s="131"/>
      <c r="AM1310" s="131"/>
      <c r="AN1310" s="131"/>
      <c r="AO1310" s="131"/>
      <c r="AP1310" s="132"/>
      <c r="AQ1310" s="132"/>
      <c r="AR1310" s="132"/>
      <c r="AS1310" s="132"/>
      <c r="AT1310" s="133"/>
      <c r="AU1310" s="133"/>
      <c r="AV1310" s="133"/>
      <c r="AW1310" s="133"/>
      <c r="AX1310" s="134"/>
      <c r="AY1310" s="134"/>
      <c r="AZ1310" s="134"/>
      <c r="BA1310" s="134"/>
      <c r="BB1310" s="134"/>
      <c r="BC1310" s="134"/>
      <c r="BD1310" s="129"/>
      <c r="BE1310" s="143"/>
    </row>
    <row r="1311" ht="15.75" customHeight="1">
      <c r="A1311" s="130"/>
      <c r="B1311" s="129"/>
      <c r="C1311" s="129"/>
      <c r="D1311" s="129"/>
      <c r="E1311" s="129"/>
      <c r="F1311" s="129"/>
      <c r="G1311" s="129"/>
      <c r="H1311" s="129"/>
      <c r="I1311" s="130"/>
      <c r="J1311" s="135"/>
      <c r="K1311" s="130"/>
      <c r="L1311" s="130"/>
      <c r="M1311" s="136"/>
      <c r="N1311" s="130"/>
      <c r="O1311" s="130"/>
      <c r="P1311" s="130"/>
      <c r="Q1311" s="137"/>
      <c r="R1311" s="138"/>
      <c r="S1311" s="129"/>
      <c r="T1311" s="139"/>
      <c r="U1311" s="139"/>
      <c r="V1311" s="140"/>
      <c r="W1311" s="130"/>
      <c r="X1311" s="130"/>
      <c r="Y1311" s="141"/>
      <c r="Z1311" s="130"/>
      <c r="AA1311" s="130"/>
      <c r="AB1311" s="130"/>
      <c r="AC1311" s="142"/>
      <c r="AD1311" s="130"/>
      <c r="AE1311" s="130"/>
      <c r="AF1311" s="130"/>
      <c r="AG1311" s="129"/>
      <c r="AH1311" s="129"/>
      <c r="AI1311" s="129"/>
      <c r="AJ1311" s="129"/>
      <c r="AK1311" s="130"/>
      <c r="AL1311" s="131"/>
      <c r="AM1311" s="131"/>
      <c r="AN1311" s="131"/>
      <c r="AO1311" s="131"/>
      <c r="AP1311" s="132"/>
      <c r="AQ1311" s="132"/>
      <c r="AR1311" s="132"/>
      <c r="AS1311" s="132"/>
      <c r="AT1311" s="133"/>
      <c r="AU1311" s="133"/>
      <c r="AV1311" s="133"/>
      <c r="AW1311" s="133"/>
      <c r="AX1311" s="134"/>
      <c r="AY1311" s="134"/>
      <c r="AZ1311" s="134"/>
      <c r="BA1311" s="134"/>
      <c r="BB1311" s="134"/>
      <c r="BC1311" s="134"/>
      <c r="BD1311" s="129"/>
      <c r="BE1311" s="143"/>
    </row>
    <row r="1312" ht="15.75" customHeight="1">
      <c r="A1312" s="130"/>
      <c r="B1312" s="129"/>
      <c r="C1312" s="129"/>
      <c r="D1312" s="129"/>
      <c r="E1312" s="129"/>
      <c r="F1312" s="129"/>
      <c r="G1312" s="129"/>
      <c r="H1312" s="129"/>
      <c r="I1312" s="130"/>
      <c r="J1312" s="135"/>
      <c r="K1312" s="130"/>
      <c r="L1312" s="130"/>
      <c r="M1312" s="136"/>
      <c r="N1312" s="130"/>
      <c r="O1312" s="130"/>
      <c r="P1312" s="130"/>
      <c r="Q1312" s="137"/>
      <c r="R1312" s="138"/>
      <c r="S1312" s="129"/>
      <c r="T1312" s="139"/>
      <c r="U1312" s="139"/>
      <c r="V1312" s="140"/>
      <c r="W1312" s="130"/>
      <c r="X1312" s="130"/>
      <c r="Y1312" s="141"/>
      <c r="Z1312" s="130"/>
      <c r="AA1312" s="130"/>
      <c r="AB1312" s="130"/>
      <c r="AC1312" s="142"/>
      <c r="AD1312" s="130"/>
      <c r="AE1312" s="130"/>
      <c r="AF1312" s="130"/>
      <c r="AG1312" s="129"/>
      <c r="AH1312" s="129"/>
      <c r="AI1312" s="129"/>
      <c r="AJ1312" s="129"/>
      <c r="AK1312" s="130"/>
      <c r="AL1312" s="131"/>
      <c r="AM1312" s="131"/>
      <c r="AN1312" s="131"/>
      <c r="AO1312" s="131"/>
      <c r="AP1312" s="132"/>
      <c r="AQ1312" s="132"/>
      <c r="AR1312" s="132"/>
      <c r="AS1312" s="132"/>
      <c r="AT1312" s="133"/>
      <c r="AU1312" s="133"/>
      <c r="AV1312" s="133"/>
      <c r="AW1312" s="133"/>
      <c r="AX1312" s="134"/>
      <c r="AY1312" s="134"/>
      <c r="AZ1312" s="134"/>
      <c r="BA1312" s="134"/>
      <c r="BB1312" s="134"/>
      <c r="BC1312" s="134"/>
      <c r="BD1312" s="129"/>
      <c r="BE1312" s="143"/>
    </row>
    <row r="1313" ht="15.75" customHeight="1">
      <c r="A1313" s="130"/>
      <c r="B1313" s="129"/>
      <c r="C1313" s="129"/>
      <c r="D1313" s="129"/>
      <c r="E1313" s="129"/>
      <c r="F1313" s="129"/>
      <c r="G1313" s="129"/>
      <c r="H1313" s="129"/>
      <c r="I1313" s="130"/>
      <c r="J1313" s="135"/>
      <c r="K1313" s="130"/>
      <c r="L1313" s="130"/>
      <c r="M1313" s="136"/>
      <c r="N1313" s="130"/>
      <c r="O1313" s="130"/>
      <c r="P1313" s="130"/>
      <c r="Q1313" s="137"/>
      <c r="R1313" s="138"/>
      <c r="S1313" s="129"/>
      <c r="T1313" s="139"/>
      <c r="U1313" s="139"/>
      <c r="V1313" s="140"/>
      <c r="W1313" s="130"/>
      <c r="X1313" s="130"/>
      <c r="Y1313" s="141"/>
      <c r="Z1313" s="130"/>
      <c r="AA1313" s="130"/>
      <c r="AB1313" s="130"/>
      <c r="AC1313" s="142"/>
      <c r="AD1313" s="130"/>
      <c r="AE1313" s="130"/>
      <c r="AF1313" s="130"/>
      <c r="AG1313" s="129"/>
      <c r="AH1313" s="129"/>
      <c r="AI1313" s="129"/>
      <c r="AJ1313" s="129"/>
      <c r="AK1313" s="130"/>
      <c r="AL1313" s="131"/>
      <c r="AM1313" s="131"/>
      <c r="AN1313" s="131"/>
      <c r="AO1313" s="131"/>
      <c r="AP1313" s="132"/>
      <c r="AQ1313" s="132"/>
      <c r="AR1313" s="132"/>
      <c r="AS1313" s="132"/>
      <c r="AT1313" s="133"/>
      <c r="AU1313" s="133"/>
      <c r="AV1313" s="133"/>
      <c r="AW1313" s="133"/>
      <c r="AX1313" s="134"/>
      <c r="AY1313" s="134"/>
      <c r="AZ1313" s="134"/>
      <c r="BA1313" s="134"/>
      <c r="BB1313" s="134"/>
      <c r="BC1313" s="134"/>
      <c r="BD1313" s="129"/>
      <c r="BE1313" s="143"/>
    </row>
    <row r="1314" ht="15.75" customHeight="1">
      <c r="A1314" s="130"/>
      <c r="B1314" s="129"/>
      <c r="C1314" s="129"/>
      <c r="D1314" s="129"/>
      <c r="E1314" s="129"/>
      <c r="F1314" s="129"/>
      <c r="G1314" s="129"/>
      <c r="H1314" s="129"/>
      <c r="I1314" s="130"/>
      <c r="J1314" s="135"/>
      <c r="K1314" s="130"/>
      <c r="L1314" s="130"/>
      <c r="M1314" s="136"/>
      <c r="N1314" s="130"/>
      <c r="O1314" s="130"/>
      <c r="P1314" s="130"/>
      <c r="Q1314" s="137"/>
      <c r="R1314" s="138"/>
      <c r="S1314" s="129"/>
      <c r="T1314" s="139"/>
      <c r="U1314" s="139"/>
      <c r="V1314" s="140"/>
      <c r="W1314" s="130"/>
      <c r="X1314" s="130"/>
      <c r="Y1314" s="141"/>
      <c r="Z1314" s="130"/>
      <c r="AA1314" s="130"/>
      <c r="AB1314" s="130"/>
      <c r="AC1314" s="142"/>
      <c r="AD1314" s="130"/>
      <c r="AE1314" s="130"/>
      <c r="AF1314" s="130"/>
      <c r="AG1314" s="129"/>
      <c r="AH1314" s="129"/>
      <c r="AI1314" s="129"/>
      <c r="AJ1314" s="129"/>
      <c r="AK1314" s="130"/>
      <c r="AL1314" s="131"/>
      <c r="AM1314" s="131"/>
      <c r="AN1314" s="131"/>
      <c r="AO1314" s="131"/>
      <c r="AP1314" s="132"/>
      <c r="AQ1314" s="132"/>
      <c r="AR1314" s="132"/>
      <c r="AS1314" s="132"/>
      <c r="AT1314" s="133"/>
      <c r="AU1314" s="133"/>
      <c r="AV1314" s="133"/>
      <c r="AW1314" s="133"/>
      <c r="AX1314" s="134"/>
      <c r="AY1314" s="134"/>
      <c r="AZ1314" s="134"/>
      <c r="BA1314" s="134"/>
      <c r="BB1314" s="134"/>
      <c r="BC1314" s="134"/>
      <c r="BD1314" s="129"/>
      <c r="BE1314" s="143"/>
    </row>
    <row r="1315" ht="15.75" customHeight="1">
      <c r="A1315" s="130"/>
      <c r="B1315" s="129"/>
      <c r="C1315" s="129"/>
      <c r="D1315" s="129"/>
      <c r="E1315" s="129"/>
      <c r="F1315" s="129"/>
      <c r="G1315" s="129"/>
      <c r="H1315" s="129"/>
      <c r="I1315" s="130"/>
      <c r="J1315" s="135"/>
      <c r="K1315" s="130"/>
      <c r="L1315" s="130"/>
      <c r="M1315" s="136"/>
      <c r="N1315" s="130"/>
      <c r="O1315" s="130"/>
      <c r="P1315" s="130"/>
      <c r="Q1315" s="137"/>
      <c r="R1315" s="138"/>
      <c r="S1315" s="129"/>
      <c r="T1315" s="139"/>
      <c r="U1315" s="139"/>
      <c r="V1315" s="140"/>
      <c r="W1315" s="130"/>
      <c r="X1315" s="130"/>
      <c r="Y1315" s="141"/>
      <c r="Z1315" s="130"/>
      <c r="AA1315" s="130"/>
      <c r="AB1315" s="130"/>
      <c r="AC1315" s="142"/>
      <c r="AD1315" s="130"/>
      <c r="AE1315" s="130"/>
      <c r="AF1315" s="130"/>
      <c r="AG1315" s="129"/>
      <c r="AH1315" s="129"/>
      <c r="AI1315" s="129"/>
      <c r="AJ1315" s="129"/>
      <c r="AK1315" s="130"/>
      <c r="AL1315" s="131"/>
      <c r="AM1315" s="131"/>
      <c r="AN1315" s="131"/>
      <c r="AO1315" s="131"/>
      <c r="AP1315" s="132"/>
      <c r="AQ1315" s="132"/>
      <c r="AR1315" s="132"/>
      <c r="AS1315" s="132"/>
      <c r="AT1315" s="133"/>
      <c r="AU1315" s="133"/>
      <c r="AV1315" s="133"/>
      <c r="AW1315" s="133"/>
      <c r="AX1315" s="134"/>
      <c r="AY1315" s="134"/>
      <c r="AZ1315" s="134"/>
      <c r="BA1315" s="134"/>
      <c r="BB1315" s="134"/>
      <c r="BC1315" s="134"/>
      <c r="BD1315" s="129"/>
      <c r="BE1315" s="143"/>
    </row>
    <row r="1316" ht="15.75" customHeight="1">
      <c r="A1316" s="130"/>
      <c r="B1316" s="129"/>
      <c r="C1316" s="129"/>
      <c r="D1316" s="129"/>
      <c r="E1316" s="129"/>
      <c r="F1316" s="129"/>
      <c r="G1316" s="129"/>
      <c r="H1316" s="129"/>
      <c r="I1316" s="130"/>
      <c r="J1316" s="135"/>
      <c r="K1316" s="130"/>
      <c r="L1316" s="130"/>
      <c r="M1316" s="136"/>
      <c r="N1316" s="130"/>
      <c r="O1316" s="130"/>
      <c r="P1316" s="130"/>
      <c r="Q1316" s="137"/>
      <c r="R1316" s="138"/>
      <c r="S1316" s="129"/>
      <c r="T1316" s="139"/>
      <c r="U1316" s="139"/>
      <c r="V1316" s="140"/>
      <c r="W1316" s="130"/>
      <c r="X1316" s="130"/>
      <c r="Y1316" s="141"/>
      <c r="Z1316" s="130"/>
      <c r="AA1316" s="130"/>
      <c r="AB1316" s="130"/>
      <c r="AC1316" s="142"/>
      <c r="AD1316" s="130"/>
      <c r="AE1316" s="130"/>
      <c r="AF1316" s="130"/>
      <c r="AG1316" s="129"/>
      <c r="AH1316" s="129"/>
      <c r="AI1316" s="129"/>
      <c r="AJ1316" s="129"/>
      <c r="AK1316" s="130"/>
      <c r="AL1316" s="131"/>
      <c r="AM1316" s="131"/>
      <c r="AN1316" s="131"/>
      <c r="AO1316" s="131"/>
      <c r="AP1316" s="132"/>
      <c r="AQ1316" s="132"/>
      <c r="AR1316" s="132"/>
      <c r="AS1316" s="132"/>
      <c r="AT1316" s="133"/>
      <c r="AU1316" s="133"/>
      <c r="AV1316" s="133"/>
      <c r="AW1316" s="133"/>
      <c r="AX1316" s="134"/>
      <c r="AY1316" s="134"/>
      <c r="AZ1316" s="134"/>
      <c r="BA1316" s="134"/>
      <c r="BB1316" s="134"/>
      <c r="BC1316" s="134"/>
      <c r="BD1316" s="129"/>
      <c r="BE1316" s="143"/>
    </row>
    <row r="1317" ht="15.75" customHeight="1">
      <c r="A1317" s="130"/>
      <c r="B1317" s="129"/>
      <c r="C1317" s="129"/>
      <c r="D1317" s="129"/>
      <c r="E1317" s="129"/>
      <c r="F1317" s="129"/>
      <c r="G1317" s="129"/>
      <c r="H1317" s="129"/>
      <c r="I1317" s="130"/>
      <c r="J1317" s="135"/>
      <c r="K1317" s="130"/>
      <c r="L1317" s="130"/>
      <c r="M1317" s="136"/>
      <c r="N1317" s="130"/>
      <c r="O1317" s="130"/>
      <c r="P1317" s="130"/>
      <c r="Q1317" s="137"/>
      <c r="R1317" s="138"/>
      <c r="S1317" s="129"/>
      <c r="T1317" s="139"/>
      <c r="U1317" s="139"/>
      <c r="V1317" s="140"/>
      <c r="W1317" s="130"/>
      <c r="X1317" s="130"/>
      <c r="Y1317" s="141"/>
      <c r="Z1317" s="130"/>
      <c r="AA1317" s="130"/>
      <c r="AB1317" s="130"/>
      <c r="AC1317" s="142"/>
      <c r="AD1317" s="130"/>
      <c r="AE1317" s="130"/>
      <c r="AF1317" s="130"/>
      <c r="AG1317" s="129"/>
      <c r="AH1317" s="129"/>
      <c r="AI1317" s="129"/>
      <c r="AJ1317" s="129"/>
      <c r="AK1317" s="130"/>
      <c r="AL1317" s="131"/>
      <c r="AM1317" s="131"/>
      <c r="AN1317" s="131"/>
      <c r="AO1317" s="131"/>
      <c r="AP1317" s="132"/>
      <c r="AQ1317" s="132"/>
      <c r="AR1317" s="132"/>
      <c r="AS1317" s="132"/>
      <c r="AT1317" s="133"/>
      <c r="AU1317" s="133"/>
      <c r="AV1317" s="133"/>
      <c r="AW1317" s="133"/>
      <c r="AX1317" s="134"/>
      <c r="AY1317" s="134"/>
      <c r="AZ1317" s="134"/>
      <c r="BA1317" s="134"/>
      <c r="BB1317" s="134"/>
      <c r="BC1317" s="134"/>
      <c r="BD1317" s="129"/>
      <c r="BE1317" s="143"/>
    </row>
    <row r="1318" ht="15.75" customHeight="1">
      <c r="A1318" s="130"/>
      <c r="B1318" s="129"/>
      <c r="C1318" s="129"/>
      <c r="D1318" s="129"/>
      <c r="E1318" s="129"/>
      <c r="F1318" s="129"/>
      <c r="G1318" s="129"/>
      <c r="H1318" s="129"/>
      <c r="I1318" s="130"/>
      <c r="J1318" s="135"/>
      <c r="K1318" s="130"/>
      <c r="L1318" s="130"/>
      <c r="M1318" s="136"/>
      <c r="N1318" s="130"/>
      <c r="O1318" s="130"/>
      <c r="P1318" s="130"/>
      <c r="Q1318" s="137"/>
      <c r="R1318" s="138"/>
      <c r="S1318" s="129"/>
      <c r="T1318" s="139"/>
      <c r="U1318" s="139"/>
      <c r="V1318" s="140"/>
      <c r="W1318" s="130"/>
      <c r="X1318" s="130"/>
      <c r="Y1318" s="141"/>
      <c r="Z1318" s="130"/>
      <c r="AA1318" s="130"/>
      <c r="AB1318" s="130"/>
      <c r="AC1318" s="142"/>
      <c r="AD1318" s="130"/>
      <c r="AE1318" s="130"/>
      <c r="AF1318" s="130"/>
      <c r="AG1318" s="129"/>
      <c r="AH1318" s="129"/>
      <c r="AI1318" s="129"/>
      <c r="AJ1318" s="129"/>
      <c r="AK1318" s="130"/>
      <c r="AL1318" s="131"/>
      <c r="AM1318" s="131"/>
      <c r="AN1318" s="131"/>
      <c r="AO1318" s="131"/>
      <c r="AP1318" s="132"/>
      <c r="AQ1318" s="132"/>
      <c r="AR1318" s="132"/>
      <c r="AS1318" s="132"/>
      <c r="AT1318" s="133"/>
      <c r="AU1318" s="133"/>
      <c r="AV1318" s="133"/>
      <c r="AW1318" s="133"/>
      <c r="AX1318" s="134"/>
      <c r="AY1318" s="134"/>
      <c r="AZ1318" s="134"/>
      <c r="BA1318" s="134"/>
      <c r="BB1318" s="134"/>
      <c r="BC1318" s="134"/>
      <c r="BD1318" s="129"/>
      <c r="BE1318" s="143"/>
    </row>
    <row r="1319" ht="15.75" customHeight="1">
      <c r="A1319" s="130"/>
      <c r="B1319" s="129"/>
      <c r="C1319" s="129"/>
      <c r="D1319" s="129"/>
      <c r="E1319" s="129"/>
      <c r="F1319" s="129"/>
      <c r="G1319" s="129"/>
      <c r="H1319" s="129"/>
      <c r="I1319" s="130"/>
      <c r="J1319" s="135"/>
      <c r="K1319" s="130"/>
      <c r="L1319" s="130"/>
      <c r="M1319" s="136"/>
      <c r="N1319" s="130"/>
      <c r="O1319" s="130"/>
      <c r="P1319" s="130"/>
      <c r="Q1319" s="137"/>
      <c r="R1319" s="138"/>
      <c r="S1319" s="129"/>
      <c r="T1319" s="139"/>
      <c r="U1319" s="139"/>
      <c r="V1319" s="140"/>
      <c r="W1319" s="130"/>
      <c r="X1319" s="130"/>
      <c r="Y1319" s="141"/>
      <c r="Z1319" s="130"/>
      <c r="AA1319" s="130"/>
      <c r="AB1319" s="130"/>
      <c r="AC1319" s="142"/>
      <c r="AD1319" s="130"/>
      <c r="AE1319" s="130"/>
      <c r="AF1319" s="130"/>
      <c r="AG1319" s="129"/>
      <c r="AH1319" s="129"/>
      <c r="AI1319" s="129"/>
      <c r="AJ1319" s="129"/>
      <c r="AK1319" s="130"/>
      <c r="AL1319" s="131"/>
      <c r="AM1319" s="131"/>
      <c r="AN1319" s="131"/>
      <c r="AO1319" s="131"/>
      <c r="AP1319" s="132"/>
      <c r="AQ1319" s="132"/>
      <c r="AR1319" s="132"/>
      <c r="AS1319" s="132"/>
      <c r="AT1319" s="133"/>
      <c r="AU1319" s="133"/>
      <c r="AV1319" s="133"/>
      <c r="AW1319" s="133"/>
      <c r="AX1319" s="134"/>
      <c r="AY1319" s="134"/>
      <c r="AZ1319" s="134"/>
      <c r="BA1319" s="134"/>
      <c r="BB1319" s="134"/>
      <c r="BC1319" s="134"/>
      <c r="BD1319" s="129"/>
      <c r="BE1319" s="143"/>
    </row>
    <row r="1320" ht="15.75" customHeight="1">
      <c r="A1320" s="130"/>
      <c r="B1320" s="129"/>
      <c r="C1320" s="129"/>
      <c r="D1320" s="129"/>
      <c r="E1320" s="129"/>
      <c r="F1320" s="129"/>
      <c r="G1320" s="129"/>
      <c r="H1320" s="129"/>
      <c r="I1320" s="130"/>
      <c r="J1320" s="135"/>
      <c r="K1320" s="130"/>
      <c r="L1320" s="130"/>
      <c r="M1320" s="136"/>
      <c r="N1320" s="130"/>
      <c r="O1320" s="130"/>
      <c r="P1320" s="130"/>
      <c r="Q1320" s="137"/>
      <c r="R1320" s="138"/>
      <c r="S1320" s="129"/>
      <c r="T1320" s="139"/>
      <c r="U1320" s="139"/>
      <c r="V1320" s="140"/>
      <c r="W1320" s="130"/>
      <c r="X1320" s="130"/>
      <c r="Y1320" s="141"/>
      <c r="Z1320" s="130"/>
      <c r="AA1320" s="130"/>
      <c r="AB1320" s="130"/>
      <c r="AC1320" s="142"/>
      <c r="AD1320" s="130"/>
      <c r="AE1320" s="130"/>
      <c r="AF1320" s="130"/>
      <c r="AG1320" s="129"/>
      <c r="AH1320" s="129"/>
      <c r="AI1320" s="129"/>
      <c r="AJ1320" s="129"/>
      <c r="AK1320" s="130"/>
      <c r="AL1320" s="131"/>
      <c r="AM1320" s="131"/>
      <c r="AN1320" s="131"/>
      <c r="AO1320" s="131"/>
      <c r="AP1320" s="132"/>
      <c r="AQ1320" s="132"/>
      <c r="AR1320" s="132"/>
      <c r="AS1320" s="132"/>
      <c r="AT1320" s="133"/>
      <c r="AU1320" s="133"/>
      <c r="AV1320" s="133"/>
      <c r="AW1320" s="133"/>
      <c r="AX1320" s="134"/>
      <c r="AY1320" s="134"/>
      <c r="AZ1320" s="134"/>
      <c r="BA1320" s="134"/>
      <c r="BB1320" s="134"/>
      <c r="BC1320" s="134"/>
      <c r="BD1320" s="129"/>
      <c r="BE1320" s="143"/>
    </row>
    <row r="1321" ht="15.75" customHeight="1">
      <c r="A1321" s="130"/>
      <c r="B1321" s="129"/>
      <c r="C1321" s="129"/>
      <c r="D1321" s="129"/>
      <c r="E1321" s="129"/>
      <c r="F1321" s="129"/>
      <c r="G1321" s="129"/>
      <c r="H1321" s="129"/>
      <c r="I1321" s="130"/>
      <c r="J1321" s="135"/>
      <c r="K1321" s="130"/>
      <c r="L1321" s="130"/>
      <c r="M1321" s="136"/>
      <c r="N1321" s="130"/>
      <c r="O1321" s="130"/>
      <c r="P1321" s="130"/>
      <c r="Q1321" s="137"/>
      <c r="R1321" s="138"/>
      <c r="S1321" s="129"/>
      <c r="T1321" s="139"/>
      <c r="U1321" s="139"/>
      <c r="V1321" s="140"/>
      <c r="W1321" s="130"/>
      <c r="X1321" s="130"/>
      <c r="Y1321" s="141"/>
      <c r="Z1321" s="130"/>
      <c r="AA1321" s="130"/>
      <c r="AB1321" s="130"/>
      <c r="AC1321" s="142"/>
      <c r="AD1321" s="130"/>
      <c r="AE1321" s="130"/>
      <c r="AF1321" s="130"/>
      <c r="AG1321" s="129"/>
      <c r="AH1321" s="129"/>
      <c r="AI1321" s="129"/>
      <c r="AJ1321" s="129"/>
      <c r="AK1321" s="130"/>
      <c r="AL1321" s="131"/>
      <c r="AM1321" s="131"/>
      <c r="AN1321" s="131"/>
      <c r="AO1321" s="131"/>
      <c r="AP1321" s="132"/>
      <c r="AQ1321" s="132"/>
      <c r="AR1321" s="132"/>
      <c r="AS1321" s="132"/>
      <c r="AT1321" s="133"/>
      <c r="AU1321" s="133"/>
      <c r="AV1321" s="133"/>
      <c r="AW1321" s="133"/>
      <c r="AX1321" s="134"/>
      <c r="AY1321" s="134"/>
      <c r="AZ1321" s="134"/>
      <c r="BA1321" s="134"/>
      <c r="BB1321" s="134"/>
      <c r="BC1321" s="134"/>
      <c r="BD1321" s="129"/>
      <c r="BE1321" s="143"/>
    </row>
    <row r="1322" ht="15.75" customHeight="1">
      <c r="A1322" s="130"/>
      <c r="B1322" s="129"/>
      <c r="C1322" s="129"/>
      <c r="D1322" s="129"/>
      <c r="E1322" s="129"/>
      <c r="F1322" s="129"/>
      <c r="G1322" s="129"/>
      <c r="H1322" s="129"/>
      <c r="I1322" s="130"/>
      <c r="J1322" s="135"/>
      <c r="K1322" s="130"/>
      <c r="L1322" s="130"/>
      <c r="M1322" s="136"/>
      <c r="N1322" s="130"/>
      <c r="O1322" s="130"/>
      <c r="P1322" s="130"/>
      <c r="Q1322" s="137"/>
      <c r="R1322" s="138"/>
      <c r="S1322" s="129"/>
      <c r="T1322" s="139"/>
      <c r="U1322" s="139"/>
      <c r="V1322" s="140"/>
      <c r="W1322" s="130"/>
      <c r="X1322" s="130"/>
      <c r="Y1322" s="141"/>
      <c r="Z1322" s="130"/>
      <c r="AA1322" s="130"/>
      <c r="AB1322" s="130"/>
      <c r="AC1322" s="142"/>
      <c r="AD1322" s="130"/>
      <c r="AE1322" s="130"/>
      <c r="AF1322" s="130"/>
      <c r="AG1322" s="129"/>
      <c r="AH1322" s="129"/>
      <c r="AI1322" s="129"/>
      <c r="AJ1322" s="129"/>
      <c r="AK1322" s="130"/>
      <c r="AL1322" s="131"/>
      <c r="AM1322" s="131"/>
      <c r="AN1322" s="131"/>
      <c r="AO1322" s="131"/>
      <c r="AP1322" s="132"/>
      <c r="AQ1322" s="132"/>
      <c r="AR1322" s="132"/>
      <c r="AS1322" s="132"/>
      <c r="AT1322" s="133"/>
      <c r="AU1322" s="133"/>
      <c r="AV1322" s="133"/>
      <c r="AW1322" s="133"/>
      <c r="AX1322" s="134"/>
      <c r="AY1322" s="134"/>
      <c r="AZ1322" s="134"/>
      <c r="BA1322" s="134"/>
      <c r="BB1322" s="134"/>
      <c r="BC1322" s="134"/>
      <c r="BD1322" s="129"/>
      <c r="BE1322" s="143"/>
    </row>
    <row r="1323" ht="15.75" customHeight="1">
      <c r="A1323" s="130"/>
      <c r="B1323" s="129"/>
      <c r="C1323" s="129"/>
      <c r="D1323" s="129"/>
      <c r="E1323" s="129"/>
      <c r="F1323" s="129"/>
      <c r="G1323" s="129"/>
      <c r="H1323" s="129"/>
      <c r="I1323" s="130"/>
      <c r="J1323" s="135"/>
      <c r="K1323" s="130"/>
      <c r="L1323" s="130"/>
      <c r="M1323" s="136"/>
      <c r="N1323" s="130"/>
      <c r="O1323" s="130"/>
      <c r="P1323" s="130"/>
      <c r="Q1323" s="137"/>
      <c r="R1323" s="138"/>
      <c r="S1323" s="129"/>
      <c r="T1323" s="139"/>
      <c r="U1323" s="139"/>
      <c r="V1323" s="140"/>
      <c r="W1323" s="130"/>
      <c r="X1323" s="130"/>
      <c r="Y1323" s="141"/>
      <c r="Z1323" s="130"/>
      <c r="AA1323" s="130"/>
      <c r="AB1323" s="130"/>
      <c r="AC1323" s="142"/>
      <c r="AD1323" s="130"/>
      <c r="AE1323" s="130"/>
      <c r="AF1323" s="130"/>
      <c r="AG1323" s="129"/>
      <c r="AH1323" s="129"/>
      <c r="AI1323" s="129"/>
      <c r="AJ1323" s="129"/>
      <c r="AK1323" s="130"/>
      <c r="AL1323" s="131"/>
      <c r="AM1323" s="131"/>
      <c r="AN1323" s="131"/>
      <c r="AO1323" s="131"/>
      <c r="AP1323" s="132"/>
      <c r="AQ1323" s="132"/>
      <c r="AR1323" s="132"/>
      <c r="AS1323" s="132"/>
      <c r="AT1323" s="133"/>
      <c r="AU1323" s="133"/>
      <c r="AV1323" s="133"/>
      <c r="AW1323" s="133"/>
      <c r="AX1323" s="134"/>
      <c r="AY1323" s="134"/>
      <c r="AZ1323" s="134"/>
      <c r="BA1323" s="134"/>
      <c r="BB1323" s="134"/>
      <c r="BC1323" s="134"/>
      <c r="BD1323" s="129"/>
      <c r="BE1323" s="143"/>
    </row>
    <row r="1324" ht="15.75" customHeight="1">
      <c r="A1324" s="130"/>
      <c r="B1324" s="129"/>
      <c r="C1324" s="129"/>
      <c r="D1324" s="129"/>
      <c r="E1324" s="129"/>
      <c r="F1324" s="129"/>
      <c r="G1324" s="129"/>
      <c r="H1324" s="129"/>
      <c r="I1324" s="130"/>
      <c r="J1324" s="135"/>
      <c r="K1324" s="130"/>
      <c r="L1324" s="130"/>
      <c r="M1324" s="136"/>
      <c r="N1324" s="130"/>
      <c r="O1324" s="130"/>
      <c r="P1324" s="130"/>
      <c r="Q1324" s="137"/>
      <c r="R1324" s="138"/>
      <c r="S1324" s="129"/>
      <c r="T1324" s="139"/>
      <c r="U1324" s="139"/>
      <c r="V1324" s="140"/>
      <c r="W1324" s="130"/>
      <c r="X1324" s="130"/>
      <c r="Y1324" s="141"/>
      <c r="Z1324" s="130"/>
      <c r="AA1324" s="130"/>
      <c r="AB1324" s="130"/>
      <c r="AC1324" s="142"/>
      <c r="AD1324" s="130"/>
      <c r="AE1324" s="130"/>
      <c r="AF1324" s="130"/>
      <c r="AG1324" s="129"/>
      <c r="AH1324" s="129"/>
      <c r="AI1324" s="129"/>
      <c r="AJ1324" s="129"/>
      <c r="AK1324" s="130"/>
      <c r="AL1324" s="131"/>
      <c r="AM1324" s="131"/>
      <c r="AN1324" s="131"/>
      <c r="AO1324" s="131"/>
      <c r="AP1324" s="132"/>
      <c r="AQ1324" s="132"/>
      <c r="AR1324" s="132"/>
      <c r="AS1324" s="132"/>
      <c r="AT1324" s="133"/>
      <c r="AU1324" s="133"/>
      <c r="AV1324" s="133"/>
      <c r="AW1324" s="133"/>
      <c r="AX1324" s="134"/>
      <c r="AY1324" s="134"/>
      <c r="AZ1324" s="134"/>
      <c r="BA1324" s="134"/>
      <c r="BB1324" s="134"/>
      <c r="BC1324" s="134"/>
      <c r="BD1324" s="129"/>
      <c r="BE1324" s="143"/>
    </row>
    <row r="1325" ht="15.75" customHeight="1">
      <c r="A1325" s="130"/>
      <c r="B1325" s="129"/>
      <c r="C1325" s="129"/>
      <c r="D1325" s="129"/>
      <c r="E1325" s="129"/>
      <c r="F1325" s="129"/>
      <c r="G1325" s="129"/>
      <c r="H1325" s="129"/>
      <c r="I1325" s="130"/>
      <c r="J1325" s="135"/>
      <c r="K1325" s="130"/>
      <c r="L1325" s="130"/>
      <c r="M1325" s="136"/>
      <c r="N1325" s="130"/>
      <c r="O1325" s="130"/>
      <c r="P1325" s="130"/>
      <c r="Q1325" s="137"/>
      <c r="R1325" s="138"/>
      <c r="S1325" s="129"/>
      <c r="T1325" s="139"/>
      <c r="U1325" s="139"/>
      <c r="V1325" s="140"/>
      <c r="W1325" s="130"/>
      <c r="X1325" s="130"/>
      <c r="Y1325" s="141"/>
      <c r="Z1325" s="130"/>
      <c r="AA1325" s="130"/>
      <c r="AB1325" s="130"/>
      <c r="AC1325" s="142"/>
      <c r="AD1325" s="130"/>
      <c r="AE1325" s="130"/>
      <c r="AF1325" s="130"/>
      <c r="AG1325" s="129"/>
      <c r="AH1325" s="129"/>
      <c r="AI1325" s="129"/>
      <c r="AJ1325" s="129"/>
      <c r="AK1325" s="130"/>
      <c r="AL1325" s="131"/>
      <c r="AM1325" s="131"/>
      <c r="AN1325" s="131"/>
      <c r="AO1325" s="131"/>
      <c r="AP1325" s="132"/>
      <c r="AQ1325" s="132"/>
      <c r="AR1325" s="132"/>
      <c r="AS1325" s="132"/>
      <c r="AT1325" s="133"/>
      <c r="AU1325" s="133"/>
      <c r="AV1325" s="133"/>
      <c r="AW1325" s="133"/>
      <c r="AX1325" s="134"/>
      <c r="AY1325" s="134"/>
      <c r="AZ1325" s="134"/>
      <c r="BA1325" s="134"/>
      <c r="BB1325" s="134"/>
      <c r="BC1325" s="134"/>
      <c r="BD1325" s="129"/>
      <c r="BE1325" s="143"/>
    </row>
    <row r="1326" ht="15.75" customHeight="1">
      <c r="A1326" s="130"/>
      <c r="B1326" s="129"/>
      <c r="C1326" s="129"/>
      <c r="D1326" s="129"/>
      <c r="E1326" s="129"/>
      <c r="F1326" s="129"/>
      <c r="G1326" s="129"/>
      <c r="H1326" s="129"/>
      <c r="I1326" s="130"/>
      <c r="J1326" s="135"/>
      <c r="K1326" s="130"/>
      <c r="L1326" s="130"/>
      <c r="M1326" s="136"/>
      <c r="N1326" s="130"/>
      <c r="O1326" s="130"/>
      <c r="P1326" s="130"/>
      <c r="Q1326" s="137"/>
      <c r="R1326" s="138"/>
      <c r="S1326" s="129"/>
      <c r="T1326" s="139"/>
      <c r="U1326" s="139"/>
      <c r="V1326" s="140"/>
      <c r="W1326" s="130"/>
      <c r="X1326" s="130"/>
      <c r="Y1326" s="141"/>
      <c r="Z1326" s="130"/>
      <c r="AA1326" s="130"/>
      <c r="AB1326" s="130"/>
      <c r="AC1326" s="142"/>
      <c r="AD1326" s="130"/>
      <c r="AE1326" s="130"/>
      <c r="AF1326" s="130"/>
      <c r="AG1326" s="129"/>
      <c r="AH1326" s="129"/>
      <c r="AI1326" s="129"/>
      <c r="AJ1326" s="129"/>
      <c r="AK1326" s="130"/>
      <c r="AL1326" s="131"/>
      <c r="AM1326" s="131"/>
      <c r="AN1326" s="131"/>
      <c r="AO1326" s="131"/>
      <c r="AP1326" s="132"/>
      <c r="AQ1326" s="132"/>
      <c r="AR1326" s="132"/>
      <c r="AS1326" s="132"/>
      <c r="AT1326" s="133"/>
      <c r="AU1326" s="133"/>
      <c r="AV1326" s="133"/>
      <c r="AW1326" s="133"/>
      <c r="AX1326" s="134"/>
      <c r="AY1326" s="134"/>
      <c r="AZ1326" s="134"/>
      <c r="BA1326" s="134"/>
      <c r="BB1326" s="134"/>
      <c r="BC1326" s="134"/>
      <c r="BD1326" s="129"/>
      <c r="BE1326" s="143"/>
    </row>
    <row r="1327" ht="15.75" customHeight="1">
      <c r="A1327" s="130"/>
      <c r="B1327" s="129"/>
      <c r="C1327" s="129"/>
      <c r="D1327" s="129"/>
      <c r="E1327" s="129"/>
      <c r="F1327" s="129"/>
      <c r="G1327" s="129"/>
      <c r="H1327" s="129"/>
      <c r="I1327" s="130"/>
      <c r="J1327" s="135"/>
      <c r="K1327" s="130"/>
      <c r="L1327" s="130"/>
      <c r="M1327" s="136"/>
      <c r="N1327" s="130"/>
      <c r="O1327" s="130"/>
      <c r="P1327" s="130"/>
      <c r="Q1327" s="137"/>
      <c r="R1327" s="138"/>
      <c r="S1327" s="129"/>
      <c r="T1327" s="139"/>
      <c r="U1327" s="139"/>
      <c r="V1327" s="140"/>
      <c r="W1327" s="130"/>
      <c r="X1327" s="130"/>
      <c r="Y1327" s="141"/>
      <c r="Z1327" s="130"/>
      <c r="AA1327" s="130"/>
      <c r="AB1327" s="130"/>
      <c r="AC1327" s="142"/>
      <c r="AD1327" s="130"/>
      <c r="AE1327" s="130"/>
      <c r="AF1327" s="130"/>
      <c r="AG1327" s="129"/>
      <c r="AH1327" s="129"/>
      <c r="AI1327" s="129"/>
      <c r="AJ1327" s="129"/>
      <c r="AK1327" s="130"/>
      <c r="AL1327" s="131"/>
      <c r="AM1327" s="131"/>
      <c r="AN1327" s="131"/>
      <c r="AO1327" s="131"/>
      <c r="AP1327" s="132"/>
      <c r="AQ1327" s="132"/>
      <c r="AR1327" s="132"/>
      <c r="AS1327" s="132"/>
      <c r="AT1327" s="133"/>
      <c r="AU1327" s="133"/>
      <c r="AV1327" s="133"/>
      <c r="AW1327" s="133"/>
      <c r="AX1327" s="134"/>
      <c r="AY1327" s="134"/>
      <c r="AZ1327" s="134"/>
      <c r="BA1327" s="134"/>
      <c r="BB1327" s="134"/>
      <c r="BC1327" s="134"/>
      <c r="BD1327" s="129"/>
      <c r="BE1327" s="143"/>
    </row>
    <row r="1328" ht="15.75" customHeight="1">
      <c r="A1328" s="130"/>
      <c r="B1328" s="129"/>
      <c r="C1328" s="129"/>
      <c r="D1328" s="129"/>
      <c r="E1328" s="129"/>
      <c r="F1328" s="129"/>
      <c r="G1328" s="129"/>
      <c r="H1328" s="129"/>
      <c r="I1328" s="130"/>
      <c r="J1328" s="135"/>
      <c r="K1328" s="130"/>
      <c r="L1328" s="130"/>
      <c r="M1328" s="136"/>
      <c r="N1328" s="130"/>
      <c r="O1328" s="130"/>
      <c r="P1328" s="130"/>
      <c r="Q1328" s="137"/>
      <c r="R1328" s="138"/>
      <c r="S1328" s="129"/>
      <c r="T1328" s="139"/>
      <c r="U1328" s="139"/>
      <c r="V1328" s="140"/>
      <c r="W1328" s="130"/>
      <c r="X1328" s="130"/>
      <c r="Y1328" s="141"/>
      <c r="Z1328" s="130"/>
      <c r="AA1328" s="130"/>
      <c r="AB1328" s="130"/>
      <c r="AC1328" s="142"/>
      <c r="AD1328" s="130"/>
      <c r="AE1328" s="130"/>
      <c r="AF1328" s="130"/>
      <c r="AG1328" s="129"/>
      <c r="AH1328" s="129"/>
      <c r="AI1328" s="129"/>
      <c r="AJ1328" s="129"/>
      <c r="AK1328" s="130"/>
      <c r="AL1328" s="131"/>
      <c r="AM1328" s="131"/>
      <c r="AN1328" s="131"/>
      <c r="AO1328" s="131"/>
      <c r="AP1328" s="132"/>
      <c r="AQ1328" s="132"/>
      <c r="AR1328" s="132"/>
      <c r="AS1328" s="132"/>
      <c r="AT1328" s="133"/>
      <c r="AU1328" s="133"/>
      <c r="AV1328" s="133"/>
      <c r="AW1328" s="133"/>
      <c r="AX1328" s="134"/>
      <c r="AY1328" s="134"/>
      <c r="AZ1328" s="134"/>
      <c r="BA1328" s="134"/>
      <c r="BB1328" s="134"/>
      <c r="BC1328" s="134"/>
      <c r="BD1328" s="129"/>
      <c r="BE1328" s="143"/>
    </row>
    <row r="1329" ht="15.75" customHeight="1">
      <c r="A1329" s="130"/>
      <c r="B1329" s="129"/>
      <c r="C1329" s="129"/>
      <c r="D1329" s="129"/>
      <c r="E1329" s="129"/>
      <c r="F1329" s="129"/>
      <c r="G1329" s="129"/>
      <c r="H1329" s="129"/>
      <c r="I1329" s="130"/>
      <c r="J1329" s="135"/>
      <c r="K1329" s="130"/>
      <c r="L1329" s="130"/>
      <c r="M1329" s="136"/>
      <c r="N1329" s="130"/>
      <c r="O1329" s="130"/>
      <c r="P1329" s="130"/>
      <c r="Q1329" s="137"/>
      <c r="R1329" s="138"/>
      <c r="S1329" s="129"/>
      <c r="T1329" s="139"/>
      <c r="U1329" s="139"/>
      <c r="V1329" s="140"/>
      <c r="W1329" s="130"/>
      <c r="X1329" s="130"/>
      <c r="Y1329" s="141"/>
      <c r="Z1329" s="130"/>
      <c r="AA1329" s="130"/>
      <c r="AB1329" s="130"/>
      <c r="AC1329" s="142"/>
      <c r="AD1329" s="130"/>
      <c r="AE1329" s="130"/>
      <c r="AF1329" s="130"/>
      <c r="AG1329" s="129"/>
      <c r="AH1329" s="129"/>
      <c r="AI1329" s="129"/>
      <c r="AJ1329" s="129"/>
      <c r="AK1329" s="130"/>
      <c r="AL1329" s="131"/>
      <c r="AM1329" s="131"/>
      <c r="AN1329" s="131"/>
      <c r="AO1329" s="131"/>
      <c r="AP1329" s="132"/>
      <c r="AQ1329" s="132"/>
      <c r="AR1329" s="132"/>
      <c r="AS1329" s="132"/>
      <c r="AT1329" s="133"/>
      <c r="AU1329" s="133"/>
      <c r="AV1329" s="133"/>
      <c r="AW1329" s="133"/>
      <c r="AX1329" s="134"/>
      <c r="AY1329" s="134"/>
      <c r="AZ1329" s="134"/>
      <c r="BA1329" s="134"/>
      <c r="BB1329" s="134"/>
      <c r="BC1329" s="134"/>
      <c r="BD1329" s="129"/>
      <c r="BE1329" s="143"/>
    </row>
    <row r="1330" ht="15.75" customHeight="1">
      <c r="A1330" s="130"/>
      <c r="B1330" s="129"/>
      <c r="C1330" s="129"/>
      <c r="D1330" s="129"/>
      <c r="E1330" s="129"/>
      <c r="F1330" s="129"/>
      <c r="G1330" s="129"/>
      <c r="H1330" s="129"/>
      <c r="I1330" s="130"/>
      <c r="J1330" s="135"/>
      <c r="K1330" s="130"/>
      <c r="L1330" s="130"/>
      <c r="M1330" s="136"/>
      <c r="N1330" s="130"/>
      <c r="O1330" s="130"/>
      <c r="P1330" s="130"/>
      <c r="Q1330" s="137"/>
      <c r="R1330" s="138"/>
      <c r="S1330" s="129"/>
      <c r="T1330" s="139"/>
      <c r="U1330" s="139"/>
      <c r="V1330" s="140"/>
      <c r="W1330" s="130"/>
      <c r="X1330" s="130"/>
      <c r="Y1330" s="141"/>
      <c r="Z1330" s="130"/>
      <c r="AA1330" s="130"/>
      <c r="AB1330" s="130"/>
      <c r="AC1330" s="142"/>
      <c r="AD1330" s="130"/>
      <c r="AE1330" s="130"/>
      <c r="AF1330" s="130"/>
      <c r="AG1330" s="129"/>
      <c r="AH1330" s="129"/>
      <c r="AI1330" s="129"/>
      <c r="AJ1330" s="129"/>
      <c r="AK1330" s="130"/>
      <c r="AL1330" s="131"/>
      <c r="AM1330" s="131"/>
      <c r="AN1330" s="131"/>
      <c r="AO1330" s="131"/>
      <c r="AP1330" s="132"/>
      <c r="AQ1330" s="132"/>
      <c r="AR1330" s="132"/>
      <c r="AS1330" s="132"/>
      <c r="AT1330" s="133"/>
      <c r="AU1330" s="133"/>
      <c r="AV1330" s="133"/>
      <c r="AW1330" s="133"/>
      <c r="AX1330" s="134"/>
      <c r="AY1330" s="134"/>
      <c r="AZ1330" s="134"/>
      <c r="BA1330" s="134"/>
      <c r="BB1330" s="134"/>
      <c r="BC1330" s="134"/>
      <c r="BD1330" s="129"/>
      <c r="BE1330" s="143"/>
    </row>
    <row r="1331" ht="15.75" customHeight="1">
      <c r="A1331" s="130"/>
      <c r="B1331" s="129"/>
      <c r="C1331" s="129"/>
      <c r="D1331" s="129"/>
      <c r="E1331" s="129"/>
      <c r="F1331" s="129"/>
      <c r="G1331" s="129"/>
      <c r="H1331" s="129"/>
      <c r="I1331" s="130"/>
      <c r="J1331" s="135"/>
      <c r="K1331" s="130"/>
      <c r="L1331" s="130"/>
      <c r="M1331" s="136"/>
      <c r="N1331" s="130"/>
      <c r="O1331" s="130"/>
      <c r="P1331" s="130"/>
      <c r="Q1331" s="137"/>
      <c r="R1331" s="138"/>
      <c r="S1331" s="129"/>
      <c r="T1331" s="139"/>
      <c r="U1331" s="139"/>
      <c r="V1331" s="140"/>
      <c r="W1331" s="130"/>
      <c r="X1331" s="130"/>
      <c r="Y1331" s="141"/>
      <c r="Z1331" s="130"/>
      <c r="AA1331" s="130"/>
      <c r="AB1331" s="130"/>
      <c r="AC1331" s="142"/>
      <c r="AD1331" s="130"/>
      <c r="AE1331" s="130"/>
      <c r="AF1331" s="130"/>
      <c r="AG1331" s="129"/>
      <c r="AH1331" s="129"/>
      <c r="AI1331" s="129"/>
      <c r="AJ1331" s="129"/>
      <c r="AK1331" s="130"/>
      <c r="AL1331" s="131"/>
      <c r="AM1331" s="131"/>
      <c r="AN1331" s="131"/>
      <c r="AO1331" s="131"/>
      <c r="AP1331" s="132"/>
      <c r="AQ1331" s="132"/>
      <c r="AR1331" s="132"/>
      <c r="AS1331" s="132"/>
      <c r="AT1331" s="133"/>
      <c r="AU1331" s="133"/>
      <c r="AV1331" s="133"/>
      <c r="AW1331" s="133"/>
      <c r="AX1331" s="134"/>
      <c r="AY1331" s="134"/>
      <c r="AZ1331" s="134"/>
      <c r="BA1331" s="134"/>
      <c r="BB1331" s="134"/>
      <c r="BC1331" s="134"/>
      <c r="BD1331" s="129"/>
      <c r="BE1331" s="143"/>
    </row>
    <row r="1332" ht="15.75" customHeight="1">
      <c r="A1332" s="130"/>
      <c r="B1332" s="129"/>
      <c r="C1332" s="129"/>
      <c r="D1332" s="129"/>
      <c r="E1332" s="129"/>
      <c r="F1332" s="129"/>
      <c r="G1332" s="129"/>
      <c r="H1332" s="129"/>
      <c r="I1332" s="130"/>
      <c r="J1332" s="135"/>
      <c r="K1332" s="130"/>
      <c r="L1332" s="130"/>
      <c r="M1332" s="136"/>
      <c r="N1332" s="130"/>
      <c r="O1332" s="130"/>
      <c r="P1332" s="130"/>
      <c r="Q1332" s="137"/>
      <c r="R1332" s="138"/>
      <c r="S1332" s="129"/>
      <c r="T1332" s="139"/>
      <c r="U1332" s="139"/>
      <c r="V1332" s="140"/>
      <c r="W1332" s="130"/>
      <c r="X1332" s="130"/>
      <c r="Y1332" s="141"/>
      <c r="Z1332" s="130"/>
      <c r="AA1332" s="130"/>
      <c r="AB1332" s="130"/>
      <c r="AC1332" s="142"/>
      <c r="AD1332" s="130"/>
      <c r="AE1332" s="130"/>
      <c r="AF1332" s="130"/>
      <c r="AG1332" s="129"/>
      <c r="AH1332" s="129"/>
      <c r="AI1332" s="129"/>
      <c r="AJ1332" s="129"/>
      <c r="AK1332" s="130"/>
      <c r="AL1332" s="131"/>
      <c r="AM1332" s="131"/>
      <c r="AN1332" s="131"/>
      <c r="AO1332" s="131"/>
      <c r="AP1332" s="132"/>
      <c r="AQ1332" s="132"/>
      <c r="AR1332" s="132"/>
      <c r="AS1332" s="132"/>
      <c r="AT1332" s="133"/>
      <c r="AU1332" s="133"/>
      <c r="AV1332" s="133"/>
      <c r="AW1332" s="133"/>
      <c r="AX1332" s="134"/>
      <c r="AY1332" s="134"/>
      <c r="AZ1332" s="134"/>
      <c r="BA1332" s="134"/>
      <c r="BB1332" s="134"/>
      <c r="BC1332" s="134"/>
      <c r="BD1332" s="129"/>
      <c r="BE1332" s="143"/>
    </row>
    <row r="1333" ht="15.75" customHeight="1">
      <c r="A1333" s="130"/>
      <c r="B1333" s="129"/>
      <c r="C1333" s="129"/>
      <c r="D1333" s="129"/>
      <c r="E1333" s="129"/>
      <c r="F1333" s="129"/>
      <c r="G1333" s="129"/>
      <c r="H1333" s="129"/>
      <c r="I1333" s="130"/>
      <c r="J1333" s="135"/>
      <c r="K1333" s="130"/>
      <c r="L1333" s="130"/>
      <c r="M1333" s="136"/>
      <c r="N1333" s="130"/>
      <c r="O1333" s="130"/>
      <c r="P1333" s="130"/>
      <c r="Q1333" s="137"/>
      <c r="R1333" s="138"/>
      <c r="S1333" s="129"/>
      <c r="T1333" s="139"/>
      <c r="U1333" s="139"/>
      <c r="V1333" s="140"/>
      <c r="W1333" s="130"/>
      <c r="X1333" s="130"/>
      <c r="Y1333" s="141"/>
      <c r="Z1333" s="130"/>
      <c r="AA1333" s="130"/>
      <c r="AB1333" s="130"/>
      <c r="AC1333" s="142"/>
      <c r="AD1333" s="130"/>
      <c r="AE1333" s="130"/>
      <c r="AF1333" s="130"/>
      <c r="AG1333" s="129"/>
      <c r="AH1333" s="129"/>
      <c r="AI1333" s="129"/>
      <c r="AJ1333" s="129"/>
      <c r="AK1333" s="130"/>
      <c r="AL1333" s="131"/>
      <c r="AM1333" s="131"/>
      <c r="AN1333" s="131"/>
      <c r="AO1333" s="131"/>
      <c r="AP1333" s="132"/>
      <c r="AQ1333" s="132"/>
      <c r="AR1333" s="132"/>
      <c r="AS1333" s="132"/>
      <c r="AT1333" s="133"/>
      <c r="AU1333" s="133"/>
      <c r="AV1333" s="133"/>
      <c r="AW1333" s="133"/>
      <c r="AX1333" s="134"/>
      <c r="AY1333" s="134"/>
      <c r="AZ1333" s="134"/>
      <c r="BA1333" s="134"/>
      <c r="BB1333" s="134"/>
      <c r="BC1333" s="134"/>
      <c r="BD1333" s="129"/>
      <c r="BE1333" s="143"/>
    </row>
    <row r="1334" ht="15.75" customHeight="1">
      <c r="A1334" s="130"/>
      <c r="B1334" s="129"/>
      <c r="C1334" s="129"/>
      <c r="D1334" s="129"/>
      <c r="E1334" s="129"/>
      <c r="F1334" s="129"/>
      <c r="G1334" s="129"/>
      <c r="H1334" s="129"/>
      <c r="I1334" s="130"/>
      <c r="J1334" s="135"/>
      <c r="K1334" s="130"/>
      <c r="L1334" s="130"/>
      <c r="M1334" s="136"/>
      <c r="N1334" s="130"/>
      <c r="O1334" s="130"/>
      <c r="P1334" s="130"/>
      <c r="Q1334" s="137"/>
      <c r="R1334" s="138"/>
      <c r="S1334" s="129"/>
      <c r="T1334" s="139"/>
      <c r="U1334" s="139"/>
      <c r="V1334" s="140"/>
      <c r="W1334" s="130"/>
      <c r="X1334" s="130"/>
      <c r="Y1334" s="141"/>
      <c r="Z1334" s="130"/>
      <c r="AA1334" s="130"/>
      <c r="AB1334" s="130"/>
      <c r="AC1334" s="142"/>
      <c r="AD1334" s="130"/>
      <c r="AE1334" s="130"/>
      <c r="AF1334" s="130"/>
      <c r="AG1334" s="129"/>
      <c r="AH1334" s="129"/>
      <c r="AI1334" s="129"/>
      <c r="AJ1334" s="129"/>
      <c r="AK1334" s="130"/>
      <c r="AL1334" s="131"/>
      <c r="AM1334" s="131"/>
      <c r="AN1334" s="131"/>
      <c r="AO1334" s="131"/>
      <c r="AP1334" s="132"/>
      <c r="AQ1334" s="132"/>
      <c r="AR1334" s="132"/>
      <c r="AS1334" s="132"/>
      <c r="AT1334" s="133"/>
      <c r="AU1334" s="133"/>
      <c r="AV1334" s="133"/>
      <c r="AW1334" s="133"/>
      <c r="AX1334" s="134"/>
      <c r="AY1334" s="134"/>
      <c r="AZ1334" s="134"/>
      <c r="BA1334" s="134"/>
      <c r="BB1334" s="134"/>
      <c r="BC1334" s="134"/>
      <c r="BD1334" s="129"/>
      <c r="BE1334" s="143"/>
    </row>
    <row r="1335" ht="15.75" customHeight="1">
      <c r="A1335" s="130"/>
      <c r="B1335" s="129"/>
      <c r="C1335" s="129"/>
      <c r="D1335" s="129"/>
      <c r="E1335" s="129"/>
      <c r="F1335" s="129"/>
      <c r="G1335" s="129"/>
      <c r="H1335" s="129"/>
      <c r="I1335" s="130"/>
      <c r="J1335" s="135"/>
      <c r="K1335" s="130"/>
      <c r="L1335" s="130"/>
      <c r="M1335" s="136"/>
      <c r="N1335" s="130"/>
      <c r="O1335" s="130"/>
      <c r="P1335" s="130"/>
      <c r="Q1335" s="137"/>
      <c r="R1335" s="138"/>
      <c r="S1335" s="129"/>
      <c r="T1335" s="139"/>
      <c r="U1335" s="139"/>
      <c r="V1335" s="140"/>
      <c r="W1335" s="130"/>
      <c r="X1335" s="130"/>
      <c r="Y1335" s="141"/>
      <c r="Z1335" s="130"/>
      <c r="AA1335" s="130"/>
      <c r="AB1335" s="130"/>
      <c r="AC1335" s="142"/>
      <c r="AD1335" s="130"/>
      <c r="AE1335" s="130"/>
      <c r="AF1335" s="130"/>
      <c r="AG1335" s="129"/>
      <c r="AH1335" s="129"/>
      <c r="AI1335" s="129"/>
      <c r="AJ1335" s="129"/>
      <c r="AK1335" s="130"/>
      <c r="AL1335" s="131"/>
      <c r="AM1335" s="131"/>
      <c r="AN1335" s="131"/>
      <c r="AO1335" s="131"/>
      <c r="AP1335" s="132"/>
      <c r="AQ1335" s="132"/>
      <c r="AR1335" s="132"/>
      <c r="AS1335" s="132"/>
      <c r="AT1335" s="133"/>
      <c r="AU1335" s="133"/>
      <c r="AV1335" s="133"/>
      <c r="AW1335" s="133"/>
      <c r="AX1335" s="134"/>
      <c r="AY1335" s="134"/>
      <c r="AZ1335" s="134"/>
      <c r="BA1335" s="134"/>
      <c r="BB1335" s="134"/>
      <c r="BC1335" s="134"/>
      <c r="BD1335" s="129"/>
      <c r="BE1335" s="143"/>
    </row>
    <row r="1336" ht="15.75" customHeight="1">
      <c r="A1336" s="130"/>
      <c r="B1336" s="129"/>
      <c r="C1336" s="129"/>
      <c r="D1336" s="129"/>
      <c r="E1336" s="129"/>
      <c r="F1336" s="129"/>
      <c r="G1336" s="129"/>
      <c r="H1336" s="129"/>
      <c r="I1336" s="130"/>
      <c r="J1336" s="135"/>
      <c r="K1336" s="130"/>
      <c r="L1336" s="130"/>
      <c r="M1336" s="136"/>
      <c r="N1336" s="130"/>
      <c r="O1336" s="130"/>
      <c r="P1336" s="130"/>
      <c r="Q1336" s="137"/>
      <c r="R1336" s="138"/>
      <c r="S1336" s="129"/>
      <c r="T1336" s="139"/>
      <c r="U1336" s="139"/>
      <c r="V1336" s="140"/>
      <c r="W1336" s="130"/>
      <c r="X1336" s="130"/>
      <c r="Y1336" s="141"/>
      <c r="Z1336" s="130"/>
      <c r="AA1336" s="130"/>
      <c r="AB1336" s="130"/>
      <c r="AC1336" s="142"/>
      <c r="AD1336" s="130"/>
      <c r="AE1336" s="130"/>
      <c r="AF1336" s="130"/>
      <c r="AG1336" s="129"/>
      <c r="AH1336" s="129"/>
      <c r="AI1336" s="129"/>
      <c r="AJ1336" s="129"/>
      <c r="AK1336" s="130"/>
      <c r="AL1336" s="131"/>
      <c r="AM1336" s="131"/>
      <c r="AN1336" s="131"/>
      <c r="AO1336" s="131"/>
      <c r="AP1336" s="132"/>
      <c r="AQ1336" s="132"/>
      <c r="AR1336" s="132"/>
      <c r="AS1336" s="132"/>
      <c r="AT1336" s="133"/>
      <c r="AU1336" s="133"/>
      <c r="AV1336" s="133"/>
      <c r="AW1336" s="133"/>
      <c r="AX1336" s="134"/>
      <c r="AY1336" s="134"/>
      <c r="AZ1336" s="134"/>
      <c r="BA1336" s="134"/>
      <c r="BB1336" s="134"/>
      <c r="BC1336" s="134"/>
      <c r="BD1336" s="129"/>
      <c r="BE1336" s="143"/>
    </row>
    <row r="1337" ht="15.75" customHeight="1">
      <c r="A1337" s="130"/>
      <c r="B1337" s="129"/>
      <c r="C1337" s="129"/>
      <c r="D1337" s="129"/>
      <c r="E1337" s="129"/>
      <c r="F1337" s="129"/>
      <c r="G1337" s="129"/>
      <c r="H1337" s="129"/>
      <c r="I1337" s="130"/>
      <c r="J1337" s="135"/>
      <c r="K1337" s="130"/>
      <c r="L1337" s="130"/>
      <c r="M1337" s="136"/>
      <c r="N1337" s="130"/>
      <c r="O1337" s="130"/>
      <c r="P1337" s="130"/>
      <c r="Q1337" s="137"/>
      <c r="R1337" s="138"/>
      <c r="S1337" s="129"/>
      <c r="T1337" s="139"/>
      <c r="U1337" s="139"/>
      <c r="V1337" s="140"/>
      <c r="W1337" s="130"/>
      <c r="X1337" s="130"/>
      <c r="Y1337" s="141"/>
      <c r="Z1337" s="130"/>
      <c r="AA1337" s="130"/>
      <c r="AB1337" s="130"/>
      <c r="AC1337" s="142"/>
      <c r="AD1337" s="130"/>
      <c r="AE1337" s="130"/>
      <c r="AF1337" s="130"/>
      <c r="AG1337" s="129"/>
      <c r="AH1337" s="129"/>
      <c r="AI1337" s="129"/>
      <c r="AJ1337" s="129"/>
      <c r="AK1337" s="130"/>
      <c r="AL1337" s="131"/>
      <c r="AM1337" s="131"/>
      <c r="AN1337" s="131"/>
      <c r="AO1337" s="131"/>
      <c r="AP1337" s="132"/>
      <c r="AQ1337" s="132"/>
      <c r="AR1337" s="132"/>
      <c r="AS1337" s="132"/>
      <c r="AT1337" s="133"/>
      <c r="AU1337" s="133"/>
      <c r="AV1337" s="133"/>
      <c r="AW1337" s="133"/>
      <c r="AX1337" s="134"/>
      <c r="AY1337" s="134"/>
      <c r="AZ1337" s="134"/>
      <c r="BA1337" s="134"/>
      <c r="BB1337" s="134"/>
      <c r="BC1337" s="134"/>
      <c r="BD1337" s="129"/>
      <c r="BE1337" s="143"/>
    </row>
    <row r="1338" ht="15.75" customHeight="1">
      <c r="A1338" s="130"/>
      <c r="B1338" s="129"/>
      <c r="C1338" s="129"/>
      <c r="D1338" s="129"/>
      <c r="E1338" s="129"/>
      <c r="F1338" s="129"/>
      <c r="G1338" s="129"/>
      <c r="H1338" s="129"/>
      <c r="I1338" s="130"/>
      <c r="J1338" s="135"/>
      <c r="K1338" s="130"/>
      <c r="L1338" s="130"/>
      <c r="M1338" s="136"/>
      <c r="N1338" s="130"/>
      <c r="O1338" s="130"/>
      <c r="P1338" s="130"/>
      <c r="Q1338" s="137"/>
      <c r="R1338" s="138"/>
      <c r="S1338" s="129"/>
      <c r="T1338" s="139"/>
      <c r="U1338" s="139"/>
      <c r="V1338" s="140"/>
      <c r="W1338" s="130"/>
      <c r="X1338" s="130"/>
      <c r="Y1338" s="141"/>
      <c r="Z1338" s="130"/>
      <c r="AA1338" s="130"/>
      <c r="AB1338" s="130"/>
      <c r="AC1338" s="142"/>
      <c r="AD1338" s="130"/>
      <c r="AE1338" s="130"/>
      <c r="AF1338" s="130"/>
      <c r="AG1338" s="129"/>
      <c r="AH1338" s="129"/>
      <c r="AI1338" s="129"/>
      <c r="AJ1338" s="129"/>
      <c r="AK1338" s="130"/>
      <c r="AL1338" s="131"/>
      <c r="AM1338" s="131"/>
      <c r="AN1338" s="131"/>
      <c r="AO1338" s="131"/>
      <c r="AP1338" s="132"/>
      <c r="AQ1338" s="132"/>
      <c r="AR1338" s="132"/>
      <c r="AS1338" s="132"/>
      <c r="AT1338" s="133"/>
      <c r="AU1338" s="133"/>
      <c r="AV1338" s="133"/>
      <c r="AW1338" s="133"/>
      <c r="AX1338" s="134"/>
      <c r="AY1338" s="134"/>
      <c r="AZ1338" s="134"/>
      <c r="BA1338" s="134"/>
      <c r="BB1338" s="134"/>
      <c r="BC1338" s="134"/>
      <c r="BD1338" s="129"/>
      <c r="BE1338" s="143"/>
    </row>
    <row r="1339" ht="15.75" customHeight="1">
      <c r="A1339" s="130"/>
      <c r="B1339" s="129"/>
      <c r="C1339" s="129"/>
      <c r="D1339" s="129"/>
      <c r="E1339" s="129"/>
      <c r="F1339" s="129"/>
      <c r="G1339" s="129"/>
      <c r="H1339" s="129"/>
      <c r="I1339" s="130"/>
      <c r="J1339" s="135"/>
      <c r="K1339" s="130"/>
      <c r="L1339" s="130"/>
      <c r="M1339" s="136"/>
      <c r="N1339" s="130"/>
      <c r="O1339" s="130"/>
      <c r="P1339" s="130"/>
      <c r="Q1339" s="137"/>
      <c r="R1339" s="138"/>
      <c r="S1339" s="129"/>
      <c r="T1339" s="139"/>
      <c r="U1339" s="139"/>
      <c r="V1339" s="140"/>
      <c r="W1339" s="130"/>
      <c r="X1339" s="130"/>
      <c r="Y1339" s="141"/>
      <c r="Z1339" s="130"/>
      <c r="AA1339" s="130"/>
      <c r="AB1339" s="130"/>
      <c r="AC1339" s="142"/>
      <c r="AD1339" s="130"/>
      <c r="AE1339" s="130"/>
      <c r="AF1339" s="130"/>
      <c r="AG1339" s="129"/>
      <c r="AH1339" s="129"/>
      <c r="AI1339" s="129"/>
      <c r="AJ1339" s="129"/>
      <c r="AK1339" s="130"/>
      <c r="AL1339" s="131"/>
      <c r="AM1339" s="131"/>
      <c r="AN1339" s="131"/>
      <c r="AO1339" s="131"/>
      <c r="AP1339" s="132"/>
      <c r="AQ1339" s="132"/>
      <c r="AR1339" s="132"/>
      <c r="AS1339" s="132"/>
      <c r="AT1339" s="133"/>
      <c r="AU1339" s="133"/>
      <c r="AV1339" s="133"/>
      <c r="AW1339" s="133"/>
      <c r="AX1339" s="134"/>
      <c r="AY1339" s="134"/>
      <c r="AZ1339" s="134"/>
      <c r="BA1339" s="134"/>
      <c r="BB1339" s="134"/>
      <c r="BC1339" s="134"/>
      <c r="BD1339" s="129"/>
      <c r="BE1339" s="143"/>
    </row>
    <row r="1340" ht="15.75" customHeight="1">
      <c r="A1340" s="130"/>
      <c r="B1340" s="129"/>
      <c r="C1340" s="129"/>
      <c r="D1340" s="129"/>
      <c r="E1340" s="129"/>
      <c r="F1340" s="129"/>
      <c r="G1340" s="129"/>
      <c r="H1340" s="129"/>
      <c r="I1340" s="130"/>
      <c r="J1340" s="135"/>
      <c r="K1340" s="130"/>
      <c r="L1340" s="130"/>
      <c r="M1340" s="136"/>
      <c r="N1340" s="130"/>
      <c r="O1340" s="130"/>
      <c r="P1340" s="130"/>
      <c r="Q1340" s="137"/>
      <c r="R1340" s="138"/>
      <c r="S1340" s="129"/>
      <c r="T1340" s="139"/>
      <c r="U1340" s="139"/>
      <c r="V1340" s="140"/>
      <c r="W1340" s="130"/>
      <c r="X1340" s="130"/>
      <c r="Y1340" s="141"/>
      <c r="Z1340" s="130"/>
      <c r="AA1340" s="130"/>
      <c r="AB1340" s="130"/>
      <c r="AC1340" s="142"/>
      <c r="AD1340" s="130"/>
      <c r="AE1340" s="130"/>
      <c r="AF1340" s="130"/>
      <c r="AG1340" s="129"/>
      <c r="AH1340" s="129"/>
      <c r="AI1340" s="129"/>
      <c r="AJ1340" s="129"/>
      <c r="AK1340" s="130"/>
      <c r="AL1340" s="131"/>
      <c r="AM1340" s="131"/>
      <c r="AN1340" s="131"/>
      <c r="AO1340" s="131"/>
      <c r="AP1340" s="132"/>
      <c r="AQ1340" s="132"/>
      <c r="AR1340" s="132"/>
      <c r="AS1340" s="132"/>
      <c r="AT1340" s="133"/>
      <c r="AU1340" s="133"/>
      <c r="AV1340" s="133"/>
      <c r="AW1340" s="133"/>
      <c r="AX1340" s="134"/>
      <c r="AY1340" s="134"/>
      <c r="AZ1340" s="134"/>
      <c r="BA1340" s="134"/>
      <c r="BB1340" s="134"/>
      <c r="BC1340" s="134"/>
      <c r="BD1340" s="129"/>
      <c r="BE1340" s="143"/>
    </row>
    <row r="1341" ht="15.75" customHeight="1">
      <c r="A1341" s="130"/>
      <c r="B1341" s="129"/>
      <c r="C1341" s="129"/>
      <c r="D1341" s="129"/>
      <c r="E1341" s="129"/>
      <c r="F1341" s="129"/>
      <c r="G1341" s="129"/>
      <c r="H1341" s="129"/>
      <c r="I1341" s="130"/>
      <c r="J1341" s="135"/>
      <c r="K1341" s="130"/>
      <c r="L1341" s="130"/>
      <c r="M1341" s="136"/>
      <c r="N1341" s="130"/>
      <c r="O1341" s="130"/>
      <c r="P1341" s="130"/>
      <c r="Q1341" s="137"/>
      <c r="R1341" s="138"/>
      <c r="S1341" s="129"/>
      <c r="T1341" s="139"/>
      <c r="U1341" s="139"/>
      <c r="V1341" s="140"/>
      <c r="W1341" s="130"/>
      <c r="X1341" s="130"/>
      <c r="Y1341" s="141"/>
      <c r="Z1341" s="130"/>
      <c r="AA1341" s="130"/>
      <c r="AB1341" s="130"/>
      <c r="AC1341" s="142"/>
      <c r="AD1341" s="130"/>
      <c r="AE1341" s="130"/>
      <c r="AF1341" s="130"/>
      <c r="AG1341" s="129"/>
      <c r="AH1341" s="129"/>
      <c r="AI1341" s="129"/>
      <c r="AJ1341" s="129"/>
      <c r="AK1341" s="130"/>
      <c r="AL1341" s="131"/>
      <c r="AM1341" s="131"/>
      <c r="AN1341" s="131"/>
      <c r="AO1341" s="131"/>
      <c r="AP1341" s="132"/>
      <c r="AQ1341" s="132"/>
      <c r="AR1341" s="132"/>
      <c r="AS1341" s="132"/>
      <c r="AT1341" s="133"/>
      <c r="AU1341" s="133"/>
      <c r="AV1341" s="133"/>
      <c r="AW1341" s="133"/>
      <c r="AX1341" s="134"/>
      <c r="AY1341" s="134"/>
      <c r="AZ1341" s="134"/>
      <c r="BA1341" s="134"/>
      <c r="BB1341" s="134"/>
      <c r="BC1341" s="134"/>
      <c r="BD1341" s="129"/>
      <c r="BE1341" s="143"/>
    </row>
    <row r="1342" ht="15.75" customHeight="1">
      <c r="A1342" s="130"/>
      <c r="B1342" s="129"/>
      <c r="C1342" s="129"/>
      <c r="D1342" s="129"/>
      <c r="E1342" s="129"/>
      <c r="F1342" s="129"/>
      <c r="G1342" s="129"/>
      <c r="H1342" s="129"/>
      <c r="I1342" s="130"/>
      <c r="J1342" s="135"/>
      <c r="K1342" s="130"/>
      <c r="L1342" s="130"/>
      <c r="M1342" s="136"/>
      <c r="N1342" s="130"/>
      <c r="O1342" s="130"/>
      <c r="P1342" s="130"/>
      <c r="Q1342" s="137"/>
      <c r="R1342" s="138"/>
      <c r="S1342" s="129"/>
      <c r="T1342" s="139"/>
      <c r="U1342" s="139"/>
      <c r="V1342" s="140"/>
      <c r="W1342" s="130"/>
      <c r="X1342" s="130"/>
      <c r="Y1342" s="141"/>
      <c r="Z1342" s="130"/>
      <c r="AA1342" s="130"/>
      <c r="AB1342" s="130"/>
      <c r="AC1342" s="142"/>
      <c r="AD1342" s="130"/>
      <c r="AE1342" s="130"/>
      <c r="AF1342" s="130"/>
      <c r="AG1342" s="129"/>
      <c r="AH1342" s="129"/>
      <c r="AI1342" s="129"/>
      <c r="AJ1342" s="129"/>
      <c r="AK1342" s="130"/>
      <c r="AL1342" s="131"/>
      <c r="AM1342" s="131"/>
      <c r="AN1342" s="131"/>
      <c r="AO1342" s="131"/>
      <c r="AP1342" s="132"/>
      <c r="AQ1342" s="132"/>
      <c r="AR1342" s="132"/>
      <c r="AS1342" s="132"/>
      <c r="AT1342" s="133"/>
      <c r="AU1342" s="133"/>
      <c r="AV1342" s="133"/>
      <c r="AW1342" s="133"/>
      <c r="AX1342" s="134"/>
      <c r="AY1342" s="134"/>
      <c r="AZ1342" s="134"/>
      <c r="BA1342" s="134"/>
      <c r="BB1342" s="134"/>
      <c r="BC1342" s="134"/>
      <c r="BD1342" s="129"/>
      <c r="BE1342" s="143"/>
    </row>
    <row r="1343" ht="15.75" customHeight="1">
      <c r="A1343" s="130"/>
      <c r="B1343" s="129"/>
      <c r="C1343" s="129"/>
      <c r="D1343" s="129"/>
      <c r="E1343" s="129"/>
      <c r="F1343" s="129"/>
      <c r="G1343" s="129"/>
      <c r="H1343" s="129"/>
      <c r="I1343" s="130"/>
      <c r="J1343" s="135"/>
      <c r="K1343" s="130"/>
      <c r="L1343" s="130"/>
      <c r="M1343" s="136"/>
      <c r="N1343" s="130"/>
      <c r="O1343" s="130"/>
      <c r="P1343" s="130"/>
      <c r="Q1343" s="137"/>
      <c r="R1343" s="138"/>
      <c r="S1343" s="129"/>
      <c r="T1343" s="139"/>
      <c r="U1343" s="139"/>
      <c r="V1343" s="140"/>
      <c r="W1343" s="130"/>
      <c r="X1343" s="130"/>
      <c r="Y1343" s="141"/>
      <c r="Z1343" s="130"/>
      <c r="AA1343" s="130"/>
      <c r="AB1343" s="130"/>
      <c r="AC1343" s="142"/>
      <c r="AD1343" s="130"/>
      <c r="AE1343" s="130"/>
      <c r="AF1343" s="130"/>
      <c r="AG1343" s="129"/>
      <c r="AH1343" s="129"/>
      <c r="AI1343" s="129"/>
      <c r="AJ1343" s="129"/>
      <c r="AK1343" s="130"/>
      <c r="AL1343" s="131"/>
      <c r="AM1343" s="131"/>
      <c r="AN1343" s="131"/>
      <c r="AO1343" s="131"/>
      <c r="AP1343" s="132"/>
      <c r="AQ1343" s="132"/>
      <c r="AR1343" s="132"/>
      <c r="AS1343" s="132"/>
      <c r="AT1343" s="133"/>
      <c r="AU1343" s="133"/>
      <c r="AV1343" s="133"/>
      <c r="AW1343" s="133"/>
      <c r="AX1343" s="134"/>
      <c r="AY1343" s="134"/>
      <c r="AZ1343" s="134"/>
      <c r="BA1343" s="134"/>
      <c r="BB1343" s="134"/>
      <c r="BC1343" s="134"/>
      <c r="BD1343" s="129"/>
      <c r="BE1343" s="143"/>
    </row>
    <row r="1344" ht="15.75" customHeight="1">
      <c r="A1344" s="130"/>
      <c r="B1344" s="129"/>
      <c r="C1344" s="129"/>
      <c r="D1344" s="129"/>
      <c r="E1344" s="129"/>
      <c r="F1344" s="129"/>
      <c r="G1344" s="129"/>
      <c r="H1344" s="129"/>
      <c r="I1344" s="130"/>
      <c r="J1344" s="135"/>
      <c r="K1344" s="130"/>
      <c r="L1344" s="130"/>
      <c r="M1344" s="136"/>
      <c r="N1344" s="130"/>
      <c r="O1344" s="130"/>
      <c r="P1344" s="130"/>
      <c r="Q1344" s="137"/>
      <c r="R1344" s="138"/>
      <c r="S1344" s="129"/>
      <c r="T1344" s="139"/>
      <c r="U1344" s="139"/>
      <c r="V1344" s="140"/>
      <c r="W1344" s="130"/>
      <c r="X1344" s="130"/>
      <c r="Y1344" s="141"/>
      <c r="Z1344" s="130"/>
      <c r="AA1344" s="130"/>
      <c r="AB1344" s="130"/>
      <c r="AC1344" s="142"/>
      <c r="AD1344" s="130"/>
      <c r="AE1344" s="130"/>
      <c r="AF1344" s="130"/>
      <c r="AG1344" s="129"/>
      <c r="AH1344" s="129"/>
      <c r="AI1344" s="129"/>
      <c r="AJ1344" s="129"/>
      <c r="AK1344" s="130"/>
      <c r="AL1344" s="131"/>
      <c r="AM1344" s="131"/>
      <c r="AN1344" s="131"/>
      <c r="AO1344" s="131"/>
      <c r="AP1344" s="132"/>
      <c r="AQ1344" s="132"/>
      <c r="AR1344" s="132"/>
      <c r="AS1344" s="132"/>
      <c r="AT1344" s="133"/>
      <c r="AU1344" s="133"/>
      <c r="AV1344" s="133"/>
      <c r="AW1344" s="133"/>
      <c r="AX1344" s="134"/>
      <c r="AY1344" s="134"/>
      <c r="AZ1344" s="134"/>
      <c r="BA1344" s="134"/>
      <c r="BB1344" s="134"/>
      <c r="BC1344" s="134"/>
      <c r="BD1344" s="129"/>
      <c r="BE1344" s="143"/>
    </row>
    <row r="1345" ht="15.75" customHeight="1">
      <c r="A1345" s="130"/>
      <c r="B1345" s="129"/>
      <c r="C1345" s="129"/>
      <c r="D1345" s="129"/>
      <c r="E1345" s="129"/>
      <c r="F1345" s="129"/>
      <c r="G1345" s="129"/>
      <c r="H1345" s="129"/>
      <c r="I1345" s="130"/>
      <c r="J1345" s="135"/>
      <c r="K1345" s="130"/>
      <c r="L1345" s="130"/>
      <c r="M1345" s="136"/>
      <c r="N1345" s="130"/>
      <c r="O1345" s="130"/>
      <c r="P1345" s="130"/>
      <c r="Q1345" s="137"/>
      <c r="R1345" s="138"/>
      <c r="S1345" s="129"/>
      <c r="T1345" s="139"/>
      <c r="U1345" s="139"/>
      <c r="V1345" s="140"/>
      <c r="W1345" s="130"/>
      <c r="X1345" s="130"/>
      <c r="Y1345" s="141"/>
      <c r="Z1345" s="130"/>
      <c r="AA1345" s="130"/>
      <c r="AB1345" s="130"/>
      <c r="AC1345" s="142"/>
      <c r="AD1345" s="130"/>
      <c r="AE1345" s="130"/>
      <c r="AF1345" s="130"/>
      <c r="AG1345" s="129"/>
      <c r="AH1345" s="129"/>
      <c r="AI1345" s="129"/>
      <c r="AJ1345" s="129"/>
      <c r="AK1345" s="130"/>
      <c r="AL1345" s="131"/>
      <c r="AM1345" s="131"/>
      <c r="AN1345" s="131"/>
      <c r="AO1345" s="131"/>
      <c r="AP1345" s="132"/>
      <c r="AQ1345" s="132"/>
      <c r="AR1345" s="132"/>
      <c r="AS1345" s="132"/>
      <c r="AT1345" s="133"/>
      <c r="AU1345" s="133"/>
      <c r="AV1345" s="133"/>
      <c r="AW1345" s="133"/>
      <c r="AX1345" s="134"/>
      <c r="AY1345" s="134"/>
      <c r="AZ1345" s="134"/>
      <c r="BA1345" s="134"/>
      <c r="BB1345" s="134"/>
      <c r="BC1345" s="134"/>
      <c r="BD1345" s="129"/>
      <c r="BE1345" s="143"/>
    </row>
    <row r="1346" ht="15.75" customHeight="1">
      <c r="A1346" s="130"/>
      <c r="B1346" s="129"/>
      <c r="C1346" s="129"/>
      <c r="D1346" s="129"/>
      <c r="E1346" s="129"/>
      <c r="F1346" s="129"/>
      <c r="G1346" s="129"/>
      <c r="H1346" s="129"/>
      <c r="I1346" s="130"/>
      <c r="J1346" s="135"/>
      <c r="K1346" s="130"/>
      <c r="L1346" s="130"/>
      <c r="M1346" s="136"/>
      <c r="N1346" s="130"/>
      <c r="O1346" s="130"/>
      <c r="P1346" s="130"/>
      <c r="Q1346" s="137"/>
      <c r="R1346" s="138"/>
      <c r="S1346" s="129"/>
      <c r="T1346" s="139"/>
      <c r="U1346" s="139"/>
      <c r="V1346" s="140"/>
      <c r="W1346" s="130"/>
      <c r="X1346" s="130"/>
      <c r="Y1346" s="141"/>
      <c r="Z1346" s="130"/>
      <c r="AA1346" s="130"/>
      <c r="AB1346" s="130"/>
      <c r="AC1346" s="142"/>
      <c r="AD1346" s="130"/>
      <c r="AE1346" s="130"/>
      <c r="AF1346" s="130"/>
      <c r="AG1346" s="129"/>
      <c r="AH1346" s="129"/>
      <c r="AI1346" s="129"/>
      <c r="AJ1346" s="129"/>
      <c r="AK1346" s="130"/>
      <c r="AL1346" s="131"/>
      <c r="AM1346" s="131"/>
      <c r="AN1346" s="131"/>
      <c r="AO1346" s="131"/>
      <c r="AP1346" s="132"/>
      <c r="AQ1346" s="132"/>
      <c r="AR1346" s="132"/>
      <c r="AS1346" s="132"/>
      <c r="AT1346" s="133"/>
      <c r="AU1346" s="133"/>
      <c r="AV1346" s="133"/>
      <c r="AW1346" s="133"/>
      <c r="AX1346" s="134"/>
      <c r="AY1346" s="134"/>
      <c r="AZ1346" s="134"/>
      <c r="BA1346" s="134"/>
      <c r="BB1346" s="134"/>
      <c r="BC1346" s="134"/>
      <c r="BD1346" s="129"/>
      <c r="BE1346" s="143"/>
    </row>
    <row r="1347" ht="15.75" customHeight="1">
      <c r="A1347" s="130"/>
      <c r="B1347" s="129"/>
      <c r="C1347" s="129"/>
      <c r="D1347" s="129"/>
      <c r="E1347" s="129"/>
      <c r="F1347" s="129"/>
      <c r="G1347" s="129"/>
      <c r="H1347" s="129"/>
      <c r="I1347" s="130"/>
      <c r="J1347" s="135"/>
      <c r="K1347" s="130"/>
      <c r="L1347" s="130"/>
      <c r="M1347" s="136"/>
      <c r="N1347" s="130"/>
      <c r="O1347" s="130"/>
      <c r="P1347" s="130"/>
      <c r="Q1347" s="137"/>
      <c r="R1347" s="138"/>
      <c r="S1347" s="129"/>
      <c r="T1347" s="139"/>
      <c r="U1347" s="139"/>
      <c r="V1347" s="140"/>
      <c r="W1347" s="130"/>
      <c r="X1347" s="130"/>
      <c r="Y1347" s="141"/>
      <c r="Z1347" s="130"/>
      <c r="AA1347" s="130"/>
      <c r="AB1347" s="130"/>
      <c r="AC1347" s="142"/>
      <c r="AD1347" s="130"/>
      <c r="AE1347" s="130"/>
      <c r="AF1347" s="130"/>
      <c r="AG1347" s="129"/>
      <c r="AH1347" s="129"/>
      <c r="AI1347" s="129"/>
      <c r="AJ1347" s="129"/>
      <c r="AK1347" s="130"/>
      <c r="AL1347" s="131"/>
      <c r="AM1347" s="131"/>
      <c r="AN1347" s="131"/>
      <c r="AO1347" s="131"/>
      <c r="AP1347" s="132"/>
      <c r="AQ1347" s="132"/>
      <c r="AR1347" s="132"/>
      <c r="AS1347" s="132"/>
      <c r="AT1347" s="133"/>
      <c r="AU1347" s="133"/>
      <c r="AV1347" s="133"/>
      <c r="AW1347" s="133"/>
      <c r="AX1347" s="134"/>
      <c r="AY1347" s="134"/>
      <c r="AZ1347" s="134"/>
      <c r="BA1347" s="134"/>
      <c r="BB1347" s="134"/>
      <c r="BC1347" s="134"/>
      <c r="BD1347" s="129"/>
      <c r="BE1347" s="143"/>
    </row>
    <row r="1348" ht="15.75" customHeight="1">
      <c r="A1348" s="130"/>
      <c r="B1348" s="129"/>
      <c r="C1348" s="129"/>
      <c r="D1348" s="129"/>
      <c r="E1348" s="129"/>
      <c r="F1348" s="129"/>
      <c r="G1348" s="129"/>
      <c r="H1348" s="129"/>
      <c r="I1348" s="130"/>
      <c r="J1348" s="135"/>
      <c r="K1348" s="130"/>
      <c r="L1348" s="130"/>
      <c r="M1348" s="136"/>
      <c r="N1348" s="130"/>
      <c r="O1348" s="130"/>
      <c r="P1348" s="130"/>
      <c r="Q1348" s="137"/>
      <c r="R1348" s="138"/>
      <c r="S1348" s="129"/>
      <c r="T1348" s="139"/>
      <c r="U1348" s="139"/>
      <c r="V1348" s="140"/>
      <c r="W1348" s="130"/>
      <c r="X1348" s="130"/>
      <c r="Y1348" s="141"/>
      <c r="Z1348" s="130"/>
      <c r="AA1348" s="130"/>
      <c r="AB1348" s="130"/>
      <c r="AC1348" s="142"/>
      <c r="AD1348" s="130"/>
      <c r="AE1348" s="130"/>
      <c r="AF1348" s="130"/>
      <c r="AG1348" s="129"/>
      <c r="AH1348" s="129"/>
      <c r="AI1348" s="129"/>
      <c r="AJ1348" s="129"/>
      <c r="AK1348" s="130"/>
      <c r="AL1348" s="131"/>
      <c r="AM1348" s="131"/>
      <c r="AN1348" s="131"/>
      <c r="AO1348" s="131"/>
      <c r="AP1348" s="132"/>
      <c r="AQ1348" s="132"/>
      <c r="AR1348" s="132"/>
      <c r="AS1348" s="132"/>
      <c r="AT1348" s="133"/>
      <c r="AU1348" s="133"/>
      <c r="AV1348" s="133"/>
      <c r="AW1348" s="133"/>
      <c r="AX1348" s="134"/>
      <c r="AY1348" s="134"/>
      <c r="AZ1348" s="134"/>
      <c r="BA1348" s="134"/>
      <c r="BB1348" s="134"/>
      <c r="BC1348" s="134"/>
      <c r="BD1348" s="129"/>
      <c r="BE1348" s="143"/>
    </row>
    <row r="1349" ht="15.75" customHeight="1">
      <c r="A1349" s="130"/>
      <c r="B1349" s="129"/>
      <c r="C1349" s="129"/>
      <c r="D1349" s="129"/>
      <c r="E1349" s="129"/>
      <c r="F1349" s="129"/>
      <c r="G1349" s="129"/>
      <c r="H1349" s="129"/>
      <c r="I1349" s="130"/>
      <c r="J1349" s="135"/>
      <c r="K1349" s="130"/>
      <c r="L1349" s="130"/>
      <c r="M1349" s="136"/>
      <c r="N1349" s="130"/>
      <c r="O1349" s="130"/>
      <c r="P1349" s="130"/>
      <c r="Q1349" s="137"/>
      <c r="R1349" s="138"/>
      <c r="S1349" s="129"/>
      <c r="T1349" s="139"/>
      <c r="U1349" s="139"/>
      <c r="V1349" s="140"/>
      <c r="W1349" s="130"/>
      <c r="X1349" s="130"/>
      <c r="Y1349" s="141"/>
      <c r="Z1349" s="130"/>
      <c r="AA1349" s="130"/>
      <c r="AB1349" s="130"/>
      <c r="AC1349" s="142"/>
      <c r="AD1349" s="130"/>
      <c r="AE1349" s="130"/>
      <c r="AF1349" s="130"/>
      <c r="AG1349" s="129"/>
      <c r="AH1349" s="129"/>
      <c r="AI1349" s="129"/>
      <c r="AJ1349" s="129"/>
      <c r="AK1349" s="130"/>
      <c r="AL1349" s="131"/>
      <c r="AM1349" s="131"/>
      <c r="AN1349" s="131"/>
      <c r="AO1349" s="131"/>
      <c r="AP1349" s="132"/>
      <c r="AQ1349" s="132"/>
      <c r="AR1349" s="132"/>
      <c r="AS1349" s="132"/>
      <c r="AT1349" s="133"/>
      <c r="AU1349" s="133"/>
      <c r="AV1349" s="133"/>
      <c r="AW1349" s="133"/>
      <c r="AX1349" s="134"/>
      <c r="AY1349" s="134"/>
      <c r="AZ1349" s="134"/>
      <c r="BA1349" s="134"/>
      <c r="BB1349" s="134"/>
      <c r="BC1349" s="134"/>
      <c r="BD1349" s="129"/>
      <c r="BE1349" s="143"/>
    </row>
    <row r="1350" ht="15.75" customHeight="1">
      <c r="A1350" s="130"/>
      <c r="B1350" s="129"/>
      <c r="C1350" s="129"/>
      <c r="D1350" s="129"/>
      <c r="E1350" s="129"/>
      <c r="F1350" s="129"/>
      <c r="G1350" s="129"/>
      <c r="H1350" s="129"/>
      <c r="I1350" s="130"/>
      <c r="J1350" s="135"/>
      <c r="K1350" s="130"/>
      <c r="L1350" s="130"/>
      <c r="M1350" s="136"/>
      <c r="N1350" s="130"/>
      <c r="O1350" s="130"/>
      <c r="P1350" s="130"/>
      <c r="Q1350" s="137"/>
      <c r="R1350" s="138"/>
      <c r="S1350" s="129"/>
      <c r="T1350" s="139"/>
      <c r="U1350" s="139"/>
      <c r="V1350" s="140"/>
      <c r="W1350" s="130"/>
      <c r="X1350" s="130"/>
      <c r="Y1350" s="141"/>
      <c r="Z1350" s="130"/>
      <c r="AA1350" s="130"/>
      <c r="AB1350" s="130"/>
      <c r="AC1350" s="142"/>
      <c r="AD1350" s="130"/>
      <c r="AE1350" s="130"/>
      <c r="AF1350" s="130"/>
      <c r="AG1350" s="129"/>
      <c r="AH1350" s="129"/>
      <c r="AI1350" s="129"/>
      <c r="AJ1350" s="129"/>
      <c r="AK1350" s="130"/>
      <c r="AL1350" s="131"/>
      <c r="AM1350" s="131"/>
      <c r="AN1350" s="131"/>
      <c r="AO1350" s="131"/>
      <c r="AP1350" s="132"/>
      <c r="AQ1350" s="132"/>
      <c r="AR1350" s="132"/>
      <c r="AS1350" s="132"/>
      <c r="AT1350" s="133"/>
      <c r="AU1350" s="133"/>
      <c r="AV1350" s="133"/>
      <c r="AW1350" s="133"/>
      <c r="AX1350" s="134"/>
      <c r="AY1350" s="134"/>
      <c r="AZ1350" s="134"/>
      <c r="BA1350" s="134"/>
      <c r="BB1350" s="134"/>
      <c r="BC1350" s="134"/>
      <c r="BD1350" s="129"/>
      <c r="BE1350" s="143"/>
    </row>
    <row r="1351" ht="15.75" customHeight="1">
      <c r="A1351" s="130"/>
      <c r="B1351" s="129"/>
      <c r="C1351" s="129"/>
      <c r="D1351" s="129"/>
      <c r="E1351" s="129"/>
      <c r="F1351" s="129"/>
      <c r="G1351" s="129"/>
      <c r="H1351" s="129"/>
      <c r="I1351" s="130"/>
      <c r="J1351" s="135"/>
      <c r="K1351" s="130"/>
      <c r="L1351" s="130"/>
      <c r="M1351" s="136"/>
      <c r="N1351" s="130"/>
      <c r="O1351" s="130"/>
      <c r="P1351" s="130"/>
      <c r="Q1351" s="137"/>
      <c r="R1351" s="138"/>
      <c r="S1351" s="129"/>
      <c r="T1351" s="139"/>
      <c r="U1351" s="139"/>
      <c r="V1351" s="140"/>
      <c r="W1351" s="130"/>
      <c r="X1351" s="130"/>
      <c r="Y1351" s="141"/>
      <c r="Z1351" s="130"/>
      <c r="AA1351" s="130"/>
      <c r="AB1351" s="130"/>
      <c r="AC1351" s="142"/>
      <c r="AD1351" s="130"/>
      <c r="AE1351" s="130"/>
      <c r="AF1351" s="130"/>
      <c r="AG1351" s="129"/>
      <c r="AH1351" s="129"/>
      <c r="AI1351" s="129"/>
      <c r="AJ1351" s="129"/>
      <c r="AK1351" s="130"/>
      <c r="AL1351" s="131"/>
      <c r="AM1351" s="131"/>
      <c r="AN1351" s="131"/>
      <c r="AO1351" s="131"/>
      <c r="AP1351" s="132"/>
      <c r="AQ1351" s="132"/>
      <c r="AR1351" s="132"/>
      <c r="AS1351" s="132"/>
      <c r="AT1351" s="133"/>
      <c r="AU1351" s="133"/>
      <c r="AV1351" s="133"/>
      <c r="AW1351" s="133"/>
      <c r="AX1351" s="134"/>
      <c r="AY1351" s="134"/>
      <c r="AZ1351" s="134"/>
      <c r="BA1351" s="134"/>
      <c r="BB1351" s="134"/>
      <c r="BC1351" s="134"/>
      <c r="BD1351" s="129"/>
      <c r="BE1351" s="143"/>
    </row>
    <row r="1352" ht="15.75" customHeight="1">
      <c r="A1352" s="130"/>
      <c r="B1352" s="129"/>
      <c r="C1352" s="129"/>
      <c r="D1352" s="129"/>
      <c r="E1352" s="129"/>
      <c r="F1352" s="129"/>
      <c r="G1352" s="129"/>
      <c r="H1352" s="129"/>
      <c r="I1352" s="130"/>
      <c r="J1352" s="135"/>
      <c r="K1352" s="130"/>
      <c r="L1352" s="130"/>
      <c r="M1352" s="136"/>
      <c r="N1352" s="130"/>
      <c r="O1352" s="130"/>
      <c r="P1352" s="130"/>
      <c r="Q1352" s="137"/>
      <c r="R1352" s="138"/>
      <c r="S1352" s="129"/>
      <c r="T1352" s="139"/>
      <c r="U1352" s="139"/>
      <c r="V1352" s="140"/>
      <c r="W1352" s="130"/>
      <c r="X1352" s="130"/>
      <c r="Y1352" s="141"/>
      <c r="Z1352" s="130"/>
      <c r="AA1352" s="130"/>
      <c r="AB1352" s="130"/>
      <c r="AC1352" s="142"/>
      <c r="AD1352" s="130"/>
      <c r="AE1352" s="130"/>
      <c r="AF1352" s="130"/>
      <c r="AG1352" s="129"/>
      <c r="AH1352" s="129"/>
      <c r="AI1352" s="129"/>
      <c r="AJ1352" s="129"/>
      <c r="AK1352" s="130"/>
      <c r="AL1352" s="131"/>
      <c r="AM1352" s="131"/>
      <c r="AN1352" s="131"/>
      <c r="AO1352" s="131"/>
      <c r="AP1352" s="132"/>
      <c r="AQ1352" s="132"/>
      <c r="AR1352" s="132"/>
      <c r="AS1352" s="132"/>
      <c r="AT1352" s="133"/>
      <c r="AU1352" s="133"/>
      <c r="AV1352" s="133"/>
      <c r="AW1352" s="133"/>
      <c r="AX1352" s="134"/>
      <c r="AY1352" s="134"/>
      <c r="AZ1352" s="134"/>
      <c r="BA1352" s="134"/>
      <c r="BB1352" s="134"/>
      <c r="BC1352" s="134"/>
      <c r="BD1352" s="129"/>
      <c r="BE1352" s="143"/>
    </row>
    <row r="1353" ht="15.75" customHeight="1">
      <c r="A1353" s="130"/>
      <c r="B1353" s="129"/>
      <c r="C1353" s="129"/>
      <c r="D1353" s="129"/>
      <c r="E1353" s="129"/>
      <c r="F1353" s="129"/>
      <c r="G1353" s="129"/>
      <c r="H1353" s="129"/>
      <c r="I1353" s="130"/>
      <c r="J1353" s="135"/>
      <c r="K1353" s="130"/>
      <c r="L1353" s="130"/>
      <c r="M1353" s="136"/>
      <c r="N1353" s="130"/>
      <c r="O1353" s="130"/>
      <c r="P1353" s="130"/>
      <c r="Q1353" s="137"/>
      <c r="R1353" s="138"/>
      <c r="S1353" s="129"/>
      <c r="T1353" s="139"/>
      <c r="U1353" s="139"/>
      <c r="V1353" s="140"/>
      <c r="W1353" s="130"/>
      <c r="X1353" s="130"/>
      <c r="Y1353" s="141"/>
      <c r="Z1353" s="130"/>
      <c r="AA1353" s="130"/>
      <c r="AB1353" s="130"/>
      <c r="AC1353" s="142"/>
      <c r="AD1353" s="130"/>
      <c r="AE1353" s="130"/>
      <c r="AF1353" s="130"/>
      <c r="AG1353" s="129"/>
      <c r="AH1353" s="129"/>
      <c r="AI1353" s="129"/>
      <c r="AJ1353" s="129"/>
      <c r="AK1353" s="130"/>
      <c r="AL1353" s="131"/>
      <c r="AM1353" s="131"/>
      <c r="AN1353" s="131"/>
      <c r="AO1353" s="131"/>
      <c r="AP1353" s="132"/>
      <c r="AQ1353" s="132"/>
      <c r="AR1353" s="132"/>
      <c r="AS1353" s="132"/>
      <c r="AT1353" s="133"/>
      <c r="AU1353" s="133"/>
      <c r="AV1353" s="133"/>
      <c r="AW1353" s="133"/>
      <c r="AX1353" s="134"/>
      <c r="AY1353" s="134"/>
      <c r="AZ1353" s="134"/>
      <c r="BA1353" s="134"/>
      <c r="BB1353" s="134"/>
      <c r="BC1353" s="134"/>
      <c r="BD1353" s="129"/>
      <c r="BE1353" s="143"/>
    </row>
    <row r="1354" ht="15.75" customHeight="1">
      <c r="A1354" s="130"/>
      <c r="B1354" s="129"/>
      <c r="C1354" s="129"/>
      <c r="D1354" s="129"/>
      <c r="E1354" s="129"/>
      <c r="F1354" s="129"/>
      <c r="G1354" s="129"/>
      <c r="H1354" s="129"/>
      <c r="I1354" s="130"/>
      <c r="J1354" s="135"/>
      <c r="K1354" s="130"/>
      <c r="L1354" s="130"/>
      <c r="M1354" s="136"/>
      <c r="N1354" s="130"/>
      <c r="O1354" s="130"/>
      <c r="P1354" s="130"/>
      <c r="Q1354" s="137"/>
      <c r="R1354" s="138"/>
      <c r="S1354" s="129"/>
      <c r="T1354" s="139"/>
      <c r="U1354" s="139"/>
      <c r="V1354" s="140"/>
      <c r="W1354" s="130"/>
      <c r="X1354" s="130"/>
      <c r="Y1354" s="141"/>
      <c r="Z1354" s="130"/>
      <c r="AA1354" s="130"/>
      <c r="AB1354" s="130"/>
      <c r="AC1354" s="142"/>
      <c r="AD1354" s="130"/>
      <c r="AE1354" s="130"/>
      <c r="AF1354" s="130"/>
      <c r="AG1354" s="129"/>
      <c r="AH1354" s="129"/>
      <c r="AI1354" s="129"/>
      <c r="AJ1354" s="129"/>
      <c r="AK1354" s="130"/>
      <c r="AL1354" s="131"/>
      <c r="AM1354" s="131"/>
      <c r="AN1354" s="131"/>
      <c r="AO1354" s="131"/>
      <c r="AP1354" s="132"/>
      <c r="AQ1354" s="132"/>
      <c r="AR1354" s="132"/>
      <c r="AS1354" s="132"/>
      <c r="AT1354" s="133"/>
      <c r="AU1354" s="133"/>
      <c r="AV1354" s="133"/>
      <c r="AW1354" s="133"/>
      <c r="AX1354" s="134"/>
      <c r="AY1354" s="134"/>
      <c r="AZ1354" s="134"/>
      <c r="BA1354" s="134"/>
      <c r="BB1354" s="134"/>
      <c r="BC1354" s="134"/>
      <c r="BD1354" s="129"/>
      <c r="BE1354" s="143"/>
    </row>
    <row r="1355" ht="15.75" customHeight="1">
      <c r="A1355" s="130"/>
      <c r="B1355" s="129"/>
      <c r="C1355" s="129"/>
      <c r="D1355" s="129"/>
      <c r="E1355" s="129"/>
      <c r="F1355" s="129"/>
      <c r="G1355" s="129"/>
      <c r="H1355" s="129"/>
      <c r="I1355" s="130"/>
      <c r="J1355" s="135"/>
      <c r="K1355" s="130"/>
      <c r="L1355" s="130"/>
      <c r="M1355" s="136"/>
      <c r="N1355" s="130"/>
      <c r="O1355" s="130"/>
      <c r="P1355" s="130"/>
      <c r="Q1355" s="137"/>
      <c r="R1355" s="138"/>
      <c r="S1355" s="129"/>
      <c r="T1355" s="139"/>
      <c r="U1355" s="139"/>
      <c r="V1355" s="140"/>
      <c r="W1355" s="130"/>
      <c r="X1355" s="130"/>
      <c r="Y1355" s="141"/>
      <c r="Z1355" s="130"/>
      <c r="AA1355" s="130"/>
      <c r="AB1355" s="130"/>
      <c r="AC1355" s="142"/>
      <c r="AD1355" s="130"/>
      <c r="AE1355" s="130"/>
      <c r="AF1355" s="130"/>
      <c r="AG1355" s="129"/>
      <c r="AH1355" s="129"/>
      <c r="AI1355" s="129"/>
      <c r="AJ1355" s="129"/>
      <c r="AK1355" s="130"/>
      <c r="AL1355" s="131"/>
      <c r="AM1355" s="131"/>
      <c r="AN1355" s="131"/>
      <c r="AO1355" s="131"/>
      <c r="AP1355" s="132"/>
      <c r="AQ1355" s="132"/>
      <c r="AR1355" s="132"/>
      <c r="AS1355" s="132"/>
      <c r="AT1355" s="133"/>
      <c r="AU1355" s="133"/>
      <c r="AV1355" s="133"/>
      <c r="AW1355" s="133"/>
      <c r="AX1355" s="134"/>
      <c r="AY1355" s="134"/>
      <c r="AZ1355" s="134"/>
      <c r="BA1355" s="134"/>
      <c r="BB1355" s="134"/>
      <c r="BC1355" s="134"/>
      <c r="BD1355" s="129"/>
      <c r="BE1355" s="143"/>
    </row>
    <row r="1356" ht="15.75" customHeight="1">
      <c r="A1356" s="130"/>
      <c r="B1356" s="129"/>
      <c r="C1356" s="129"/>
      <c r="D1356" s="129"/>
      <c r="E1356" s="129"/>
      <c r="F1356" s="129"/>
      <c r="G1356" s="129"/>
      <c r="H1356" s="129"/>
      <c r="I1356" s="130"/>
      <c r="J1356" s="135"/>
      <c r="K1356" s="130"/>
      <c r="L1356" s="130"/>
      <c r="M1356" s="136"/>
      <c r="N1356" s="130"/>
      <c r="O1356" s="130"/>
      <c r="P1356" s="130"/>
      <c r="Q1356" s="137"/>
      <c r="R1356" s="138"/>
      <c r="S1356" s="129"/>
      <c r="T1356" s="139"/>
      <c r="U1356" s="139"/>
      <c r="V1356" s="140"/>
      <c r="W1356" s="130"/>
      <c r="X1356" s="130"/>
      <c r="Y1356" s="141"/>
      <c r="Z1356" s="130"/>
      <c r="AA1356" s="130"/>
      <c r="AB1356" s="130"/>
      <c r="AC1356" s="142"/>
      <c r="AD1356" s="130"/>
      <c r="AE1356" s="130"/>
      <c r="AF1356" s="130"/>
      <c r="AG1356" s="129"/>
      <c r="AH1356" s="129"/>
      <c r="AI1356" s="129"/>
      <c r="AJ1356" s="129"/>
      <c r="AK1356" s="130"/>
      <c r="AL1356" s="131"/>
      <c r="AM1356" s="131"/>
      <c r="AN1356" s="131"/>
      <c r="AO1356" s="131"/>
      <c r="AP1356" s="132"/>
      <c r="AQ1356" s="132"/>
      <c r="AR1356" s="132"/>
      <c r="AS1356" s="132"/>
      <c r="AT1356" s="133"/>
      <c r="AU1356" s="133"/>
      <c r="AV1356" s="133"/>
      <c r="AW1356" s="133"/>
      <c r="AX1356" s="134"/>
      <c r="AY1356" s="134"/>
      <c r="AZ1356" s="134"/>
      <c r="BA1356" s="134"/>
      <c r="BB1356" s="134"/>
      <c r="BC1356" s="134"/>
      <c r="BD1356" s="129"/>
      <c r="BE1356" s="143"/>
    </row>
    <row r="1357" ht="15.75" customHeight="1">
      <c r="A1357" s="130"/>
      <c r="B1357" s="129"/>
      <c r="C1357" s="129"/>
      <c r="D1357" s="129"/>
      <c r="E1357" s="129"/>
      <c r="F1357" s="129"/>
      <c r="G1357" s="129"/>
      <c r="H1357" s="129"/>
      <c r="I1357" s="130"/>
      <c r="J1357" s="135"/>
      <c r="K1357" s="130"/>
      <c r="L1357" s="130"/>
      <c r="M1357" s="136"/>
      <c r="N1357" s="130"/>
      <c r="O1357" s="130"/>
      <c r="P1357" s="130"/>
      <c r="Q1357" s="137"/>
      <c r="R1357" s="138"/>
      <c r="S1357" s="129"/>
      <c r="T1357" s="139"/>
      <c r="U1357" s="139"/>
      <c r="V1357" s="140"/>
      <c r="W1357" s="130"/>
      <c r="X1357" s="130"/>
      <c r="Y1357" s="141"/>
      <c r="Z1357" s="130"/>
      <c r="AA1357" s="130"/>
      <c r="AB1357" s="130"/>
      <c r="AC1357" s="142"/>
      <c r="AD1357" s="130"/>
      <c r="AE1357" s="130"/>
      <c r="AF1357" s="130"/>
      <c r="AG1357" s="129"/>
      <c r="AH1357" s="129"/>
      <c r="AI1357" s="129"/>
      <c r="AJ1357" s="129"/>
      <c r="AK1357" s="130"/>
      <c r="AL1357" s="131"/>
      <c r="AM1357" s="131"/>
      <c r="AN1357" s="131"/>
      <c r="AO1357" s="131"/>
      <c r="AP1357" s="132"/>
      <c r="AQ1357" s="132"/>
      <c r="AR1357" s="132"/>
      <c r="AS1357" s="132"/>
      <c r="AT1357" s="133"/>
      <c r="AU1357" s="133"/>
      <c r="AV1357" s="133"/>
      <c r="AW1357" s="133"/>
      <c r="AX1357" s="134"/>
      <c r="AY1357" s="134"/>
      <c r="AZ1357" s="134"/>
      <c r="BA1357" s="134"/>
      <c r="BB1357" s="134"/>
      <c r="BC1357" s="134"/>
      <c r="BD1357" s="129"/>
      <c r="BE1357" s="143"/>
    </row>
    <row r="1358" ht="15.75" customHeight="1">
      <c r="A1358" s="130"/>
      <c r="B1358" s="129"/>
      <c r="C1358" s="129"/>
      <c r="D1358" s="129"/>
      <c r="E1358" s="129"/>
      <c r="F1358" s="129"/>
      <c r="G1358" s="129"/>
      <c r="H1358" s="129"/>
      <c r="I1358" s="130"/>
      <c r="J1358" s="135"/>
      <c r="K1358" s="130"/>
      <c r="L1358" s="130"/>
      <c r="M1358" s="136"/>
      <c r="N1358" s="130"/>
      <c r="O1358" s="130"/>
      <c r="P1358" s="130"/>
      <c r="Q1358" s="137"/>
      <c r="R1358" s="138"/>
      <c r="S1358" s="129"/>
      <c r="T1358" s="139"/>
      <c r="U1358" s="139"/>
      <c r="V1358" s="140"/>
      <c r="W1358" s="130"/>
      <c r="X1358" s="130"/>
      <c r="Y1358" s="141"/>
      <c r="Z1358" s="130"/>
      <c r="AA1358" s="130"/>
      <c r="AB1358" s="130"/>
      <c r="AC1358" s="142"/>
      <c r="AD1358" s="130"/>
      <c r="AE1358" s="130"/>
      <c r="AF1358" s="130"/>
      <c r="AG1358" s="129"/>
      <c r="AH1358" s="129"/>
      <c r="AI1358" s="129"/>
      <c r="AJ1358" s="129"/>
      <c r="AK1358" s="130"/>
      <c r="AL1358" s="131"/>
      <c r="AM1358" s="131"/>
      <c r="AN1358" s="131"/>
      <c r="AO1358" s="131"/>
      <c r="AP1358" s="132"/>
      <c r="AQ1358" s="132"/>
      <c r="AR1358" s="132"/>
      <c r="AS1358" s="132"/>
      <c r="AT1358" s="133"/>
      <c r="AU1358" s="133"/>
      <c r="AV1358" s="133"/>
      <c r="AW1358" s="133"/>
      <c r="AX1358" s="134"/>
      <c r="AY1358" s="134"/>
      <c r="AZ1358" s="134"/>
      <c r="BA1358" s="134"/>
      <c r="BB1358" s="134"/>
      <c r="BC1358" s="134"/>
      <c r="BD1358" s="129"/>
      <c r="BE1358" s="143"/>
    </row>
    <row r="1359" ht="15.75" customHeight="1">
      <c r="A1359" s="130"/>
      <c r="B1359" s="129"/>
      <c r="C1359" s="129"/>
      <c r="D1359" s="129"/>
      <c r="E1359" s="129"/>
      <c r="F1359" s="129"/>
      <c r="G1359" s="129"/>
      <c r="H1359" s="129"/>
      <c r="I1359" s="130"/>
      <c r="J1359" s="135"/>
      <c r="K1359" s="130"/>
      <c r="L1359" s="130"/>
      <c r="M1359" s="136"/>
      <c r="N1359" s="130"/>
      <c r="O1359" s="130"/>
      <c r="P1359" s="130"/>
      <c r="Q1359" s="137"/>
      <c r="R1359" s="138"/>
      <c r="S1359" s="129"/>
      <c r="T1359" s="139"/>
      <c r="U1359" s="139"/>
      <c r="V1359" s="140"/>
      <c r="W1359" s="130"/>
      <c r="X1359" s="130"/>
      <c r="Y1359" s="141"/>
      <c r="Z1359" s="130"/>
      <c r="AA1359" s="130"/>
      <c r="AB1359" s="130"/>
      <c r="AC1359" s="142"/>
      <c r="AD1359" s="130"/>
      <c r="AE1359" s="130"/>
      <c r="AF1359" s="130"/>
      <c r="AG1359" s="129"/>
      <c r="AH1359" s="129"/>
      <c r="AI1359" s="129"/>
      <c r="AJ1359" s="129"/>
      <c r="AK1359" s="130"/>
      <c r="AL1359" s="131"/>
      <c r="AM1359" s="131"/>
      <c r="AN1359" s="131"/>
      <c r="AO1359" s="131"/>
      <c r="AP1359" s="132"/>
      <c r="AQ1359" s="132"/>
      <c r="AR1359" s="132"/>
      <c r="AS1359" s="132"/>
      <c r="AT1359" s="133"/>
      <c r="AU1359" s="133"/>
      <c r="AV1359" s="133"/>
      <c r="AW1359" s="133"/>
      <c r="AX1359" s="134"/>
      <c r="AY1359" s="134"/>
      <c r="AZ1359" s="134"/>
      <c r="BA1359" s="134"/>
      <c r="BB1359" s="134"/>
      <c r="BC1359" s="134"/>
      <c r="BD1359" s="129"/>
      <c r="BE1359" s="143"/>
    </row>
    <row r="1360" ht="15.75" customHeight="1">
      <c r="A1360" s="130"/>
      <c r="B1360" s="129"/>
      <c r="C1360" s="129"/>
      <c r="D1360" s="129"/>
      <c r="E1360" s="129"/>
      <c r="F1360" s="129"/>
      <c r="G1360" s="129"/>
      <c r="H1360" s="129"/>
      <c r="I1360" s="130"/>
      <c r="J1360" s="135"/>
      <c r="K1360" s="130"/>
      <c r="L1360" s="130"/>
      <c r="M1360" s="136"/>
      <c r="N1360" s="130"/>
      <c r="O1360" s="130"/>
      <c r="P1360" s="130"/>
      <c r="Q1360" s="137"/>
      <c r="R1360" s="138"/>
      <c r="S1360" s="129"/>
      <c r="T1360" s="139"/>
      <c r="U1360" s="139"/>
      <c r="V1360" s="140"/>
      <c r="W1360" s="130"/>
      <c r="X1360" s="130"/>
      <c r="Y1360" s="141"/>
      <c r="Z1360" s="130"/>
      <c r="AA1360" s="130"/>
      <c r="AB1360" s="130"/>
      <c r="AC1360" s="142"/>
      <c r="AD1360" s="130"/>
      <c r="AE1360" s="130"/>
      <c r="AF1360" s="130"/>
      <c r="AG1360" s="129"/>
      <c r="AH1360" s="129"/>
      <c r="AI1360" s="129"/>
      <c r="AJ1360" s="129"/>
      <c r="AK1360" s="130"/>
      <c r="AL1360" s="131"/>
      <c r="AM1360" s="131"/>
      <c r="AN1360" s="131"/>
      <c r="AO1360" s="131"/>
      <c r="AP1360" s="132"/>
      <c r="AQ1360" s="132"/>
      <c r="AR1360" s="132"/>
      <c r="AS1360" s="132"/>
      <c r="AT1360" s="133"/>
      <c r="AU1360" s="133"/>
      <c r="AV1360" s="133"/>
      <c r="AW1360" s="133"/>
      <c r="AX1360" s="134"/>
      <c r="AY1360" s="134"/>
      <c r="AZ1360" s="134"/>
      <c r="BA1360" s="134"/>
      <c r="BB1360" s="134"/>
      <c r="BC1360" s="134"/>
      <c r="BD1360" s="129"/>
      <c r="BE1360" s="143"/>
    </row>
    <row r="1361" ht="15.75" customHeight="1">
      <c r="A1361" s="130"/>
      <c r="B1361" s="129"/>
      <c r="C1361" s="129"/>
      <c r="D1361" s="129"/>
      <c r="E1361" s="129"/>
      <c r="F1361" s="129"/>
      <c r="G1361" s="129"/>
      <c r="H1361" s="129"/>
      <c r="I1361" s="130"/>
      <c r="J1361" s="135"/>
      <c r="K1361" s="130"/>
      <c r="L1361" s="130"/>
      <c r="M1361" s="136"/>
      <c r="N1361" s="130"/>
      <c r="O1361" s="130"/>
      <c r="P1361" s="130"/>
      <c r="Q1361" s="137"/>
      <c r="R1361" s="138"/>
      <c r="S1361" s="129"/>
      <c r="T1361" s="139"/>
      <c r="U1361" s="139"/>
      <c r="V1361" s="140"/>
      <c r="W1361" s="130"/>
      <c r="X1361" s="130"/>
      <c r="Y1361" s="141"/>
      <c r="Z1361" s="130"/>
      <c r="AA1361" s="130"/>
      <c r="AB1361" s="130"/>
      <c r="AC1361" s="142"/>
      <c r="AD1361" s="130"/>
      <c r="AE1361" s="130"/>
      <c r="AF1361" s="130"/>
      <c r="AG1361" s="129"/>
      <c r="AH1361" s="129"/>
      <c r="AI1361" s="129"/>
      <c r="AJ1361" s="129"/>
      <c r="AK1361" s="130"/>
      <c r="AL1361" s="131"/>
      <c r="AM1361" s="131"/>
      <c r="AN1361" s="131"/>
      <c r="AO1361" s="131"/>
      <c r="AP1361" s="132"/>
      <c r="AQ1361" s="132"/>
      <c r="AR1361" s="132"/>
      <c r="AS1361" s="132"/>
      <c r="AT1361" s="133"/>
      <c r="AU1361" s="133"/>
      <c r="AV1361" s="133"/>
      <c r="AW1361" s="133"/>
      <c r="AX1361" s="134"/>
      <c r="AY1361" s="134"/>
      <c r="AZ1361" s="134"/>
      <c r="BA1361" s="134"/>
      <c r="BB1361" s="134"/>
      <c r="BC1361" s="134"/>
      <c r="BD1361" s="129"/>
      <c r="BE1361" s="143"/>
    </row>
    <row r="1362" ht="15.75" customHeight="1">
      <c r="A1362" s="130"/>
      <c r="B1362" s="129"/>
      <c r="C1362" s="129"/>
      <c r="D1362" s="129"/>
      <c r="E1362" s="129"/>
      <c r="F1362" s="129"/>
      <c r="G1362" s="129"/>
      <c r="H1362" s="129"/>
      <c r="I1362" s="130"/>
      <c r="J1362" s="135"/>
      <c r="K1362" s="130"/>
      <c r="L1362" s="130"/>
      <c r="M1362" s="136"/>
      <c r="N1362" s="130"/>
      <c r="O1362" s="130"/>
      <c r="P1362" s="130"/>
      <c r="Q1362" s="137"/>
      <c r="R1362" s="138"/>
      <c r="S1362" s="129"/>
      <c r="T1362" s="139"/>
      <c r="U1362" s="139"/>
      <c r="V1362" s="140"/>
      <c r="W1362" s="130"/>
      <c r="X1362" s="130"/>
      <c r="Y1362" s="141"/>
      <c r="Z1362" s="130"/>
      <c r="AA1362" s="130"/>
      <c r="AB1362" s="130"/>
      <c r="AC1362" s="142"/>
      <c r="AD1362" s="130"/>
      <c r="AE1362" s="130"/>
      <c r="AF1362" s="130"/>
      <c r="AG1362" s="129"/>
      <c r="AH1362" s="129"/>
      <c r="AI1362" s="129"/>
      <c r="AJ1362" s="129"/>
      <c r="AK1362" s="130"/>
      <c r="AL1362" s="131"/>
      <c r="AM1362" s="131"/>
      <c r="AN1362" s="131"/>
      <c r="AO1362" s="131"/>
      <c r="AP1362" s="132"/>
      <c r="AQ1362" s="132"/>
      <c r="AR1362" s="132"/>
      <c r="AS1362" s="132"/>
      <c r="AT1362" s="133"/>
      <c r="AU1362" s="133"/>
      <c r="AV1362" s="133"/>
      <c r="AW1362" s="133"/>
      <c r="AX1362" s="134"/>
      <c r="AY1362" s="134"/>
      <c r="AZ1362" s="134"/>
      <c r="BA1362" s="134"/>
      <c r="BB1362" s="134"/>
      <c r="BC1362" s="134"/>
      <c r="BD1362" s="129"/>
      <c r="BE1362" s="143"/>
    </row>
    <row r="1363" ht="15.75" customHeight="1">
      <c r="A1363" s="130"/>
      <c r="B1363" s="129"/>
      <c r="C1363" s="129"/>
      <c r="D1363" s="129"/>
      <c r="E1363" s="129"/>
      <c r="F1363" s="129"/>
      <c r="G1363" s="129"/>
      <c r="H1363" s="129"/>
      <c r="I1363" s="130"/>
      <c r="J1363" s="135"/>
      <c r="K1363" s="130"/>
      <c r="L1363" s="130"/>
      <c r="M1363" s="136"/>
      <c r="N1363" s="130"/>
      <c r="O1363" s="130"/>
      <c r="P1363" s="130"/>
      <c r="Q1363" s="137"/>
      <c r="R1363" s="138"/>
      <c r="S1363" s="129"/>
      <c r="T1363" s="139"/>
      <c r="U1363" s="139"/>
      <c r="V1363" s="140"/>
      <c r="W1363" s="130"/>
      <c r="X1363" s="130"/>
      <c r="Y1363" s="141"/>
      <c r="Z1363" s="130"/>
      <c r="AA1363" s="130"/>
      <c r="AB1363" s="130"/>
      <c r="AC1363" s="142"/>
      <c r="AD1363" s="130"/>
      <c r="AE1363" s="130"/>
      <c r="AF1363" s="130"/>
      <c r="AG1363" s="129"/>
      <c r="AH1363" s="129"/>
      <c r="AI1363" s="129"/>
      <c r="AJ1363" s="129"/>
      <c r="AK1363" s="130"/>
      <c r="AL1363" s="131"/>
      <c r="AM1363" s="131"/>
      <c r="AN1363" s="131"/>
      <c r="AO1363" s="131"/>
      <c r="AP1363" s="132"/>
      <c r="AQ1363" s="132"/>
      <c r="AR1363" s="132"/>
      <c r="AS1363" s="132"/>
      <c r="AT1363" s="133"/>
      <c r="AU1363" s="133"/>
      <c r="AV1363" s="133"/>
      <c r="AW1363" s="133"/>
      <c r="AX1363" s="134"/>
      <c r="AY1363" s="134"/>
      <c r="AZ1363" s="134"/>
      <c r="BA1363" s="134"/>
      <c r="BB1363" s="134"/>
      <c r="BC1363" s="134"/>
      <c r="BD1363" s="129"/>
      <c r="BE1363" s="143"/>
    </row>
    <row r="1364" ht="15.75" customHeight="1">
      <c r="A1364" s="130"/>
      <c r="B1364" s="129"/>
      <c r="C1364" s="129"/>
      <c r="D1364" s="129"/>
      <c r="E1364" s="129"/>
      <c r="F1364" s="129"/>
      <c r="G1364" s="129"/>
      <c r="H1364" s="129"/>
      <c r="I1364" s="130"/>
      <c r="J1364" s="135"/>
      <c r="K1364" s="130"/>
      <c r="L1364" s="130"/>
      <c r="M1364" s="136"/>
      <c r="N1364" s="130"/>
      <c r="O1364" s="130"/>
      <c r="P1364" s="130"/>
      <c r="Q1364" s="137"/>
      <c r="R1364" s="138"/>
      <c r="S1364" s="129"/>
      <c r="T1364" s="139"/>
      <c r="U1364" s="139"/>
      <c r="V1364" s="140"/>
      <c r="W1364" s="130"/>
      <c r="X1364" s="130"/>
      <c r="Y1364" s="141"/>
      <c r="Z1364" s="130"/>
      <c r="AA1364" s="130"/>
      <c r="AB1364" s="130"/>
      <c r="AC1364" s="142"/>
      <c r="AD1364" s="130"/>
      <c r="AE1364" s="130"/>
      <c r="AF1364" s="130"/>
      <c r="AG1364" s="129"/>
      <c r="AH1364" s="129"/>
      <c r="AI1364" s="129"/>
      <c r="AJ1364" s="129"/>
      <c r="AK1364" s="130"/>
      <c r="AL1364" s="131"/>
      <c r="AM1364" s="131"/>
      <c r="AN1364" s="131"/>
      <c r="AO1364" s="131"/>
      <c r="AP1364" s="132"/>
      <c r="AQ1364" s="132"/>
      <c r="AR1364" s="132"/>
      <c r="AS1364" s="132"/>
      <c r="AT1364" s="133"/>
      <c r="AU1364" s="133"/>
      <c r="AV1364" s="133"/>
      <c r="AW1364" s="133"/>
      <c r="AX1364" s="134"/>
      <c r="AY1364" s="134"/>
      <c r="AZ1364" s="134"/>
      <c r="BA1364" s="134"/>
      <c r="BB1364" s="134"/>
      <c r="BC1364" s="134"/>
      <c r="BD1364" s="129"/>
      <c r="BE1364" s="143"/>
    </row>
    <row r="1365" ht="15.75" customHeight="1">
      <c r="A1365" s="130"/>
      <c r="B1365" s="129"/>
      <c r="C1365" s="129"/>
      <c r="D1365" s="129"/>
      <c r="E1365" s="129"/>
      <c r="F1365" s="129"/>
      <c r="G1365" s="129"/>
      <c r="H1365" s="129"/>
      <c r="I1365" s="130"/>
      <c r="J1365" s="135"/>
      <c r="K1365" s="130"/>
      <c r="L1365" s="130"/>
      <c r="M1365" s="136"/>
      <c r="N1365" s="130"/>
      <c r="O1365" s="130"/>
      <c r="P1365" s="130"/>
      <c r="Q1365" s="137"/>
      <c r="R1365" s="138"/>
      <c r="S1365" s="129"/>
      <c r="T1365" s="139"/>
      <c r="U1365" s="139"/>
      <c r="V1365" s="140"/>
      <c r="W1365" s="130"/>
      <c r="X1365" s="130"/>
      <c r="Y1365" s="141"/>
      <c r="Z1365" s="130"/>
      <c r="AA1365" s="130"/>
      <c r="AB1365" s="130"/>
      <c r="AC1365" s="142"/>
      <c r="AD1365" s="130"/>
      <c r="AE1365" s="130"/>
      <c r="AF1365" s="130"/>
      <c r="AG1365" s="129"/>
      <c r="AH1365" s="129"/>
      <c r="AI1365" s="129"/>
      <c r="AJ1365" s="129"/>
      <c r="AK1365" s="130"/>
      <c r="AL1365" s="131"/>
      <c r="AM1365" s="131"/>
      <c r="AN1365" s="131"/>
      <c r="AO1365" s="131"/>
      <c r="AP1365" s="132"/>
      <c r="AQ1365" s="132"/>
      <c r="AR1365" s="132"/>
      <c r="AS1365" s="132"/>
      <c r="AT1365" s="133"/>
      <c r="AU1365" s="133"/>
      <c r="AV1365" s="133"/>
      <c r="AW1365" s="133"/>
      <c r="AX1365" s="134"/>
      <c r="AY1365" s="134"/>
      <c r="AZ1365" s="134"/>
      <c r="BA1365" s="134"/>
      <c r="BB1365" s="134"/>
      <c r="BC1365" s="134"/>
      <c r="BD1365" s="129"/>
      <c r="BE1365" s="143"/>
    </row>
    <row r="1366" ht="15.75" customHeight="1">
      <c r="A1366" s="130"/>
      <c r="B1366" s="129"/>
      <c r="C1366" s="129"/>
      <c r="D1366" s="129"/>
      <c r="E1366" s="129"/>
      <c r="F1366" s="129"/>
      <c r="G1366" s="129"/>
      <c r="H1366" s="129"/>
      <c r="I1366" s="130"/>
      <c r="J1366" s="135"/>
      <c r="K1366" s="130"/>
      <c r="L1366" s="130"/>
      <c r="M1366" s="136"/>
      <c r="N1366" s="130"/>
      <c r="O1366" s="130"/>
      <c r="P1366" s="130"/>
      <c r="Q1366" s="137"/>
      <c r="R1366" s="138"/>
      <c r="S1366" s="129"/>
      <c r="T1366" s="139"/>
      <c r="U1366" s="139"/>
      <c r="V1366" s="140"/>
      <c r="W1366" s="130"/>
      <c r="X1366" s="130"/>
      <c r="Y1366" s="141"/>
      <c r="Z1366" s="130"/>
      <c r="AA1366" s="130"/>
      <c r="AB1366" s="130"/>
      <c r="AC1366" s="142"/>
      <c r="AD1366" s="130"/>
      <c r="AE1366" s="130"/>
      <c r="AF1366" s="130"/>
      <c r="AG1366" s="129"/>
      <c r="AH1366" s="129"/>
      <c r="AI1366" s="129"/>
      <c r="AJ1366" s="129"/>
      <c r="AK1366" s="130"/>
      <c r="AL1366" s="131"/>
      <c r="AM1366" s="131"/>
      <c r="AN1366" s="131"/>
      <c r="AO1366" s="131"/>
      <c r="AP1366" s="132"/>
      <c r="AQ1366" s="132"/>
      <c r="AR1366" s="132"/>
      <c r="AS1366" s="132"/>
      <c r="AT1366" s="133"/>
      <c r="AU1366" s="133"/>
      <c r="AV1366" s="133"/>
      <c r="AW1366" s="133"/>
      <c r="AX1366" s="134"/>
      <c r="AY1366" s="134"/>
      <c r="AZ1366" s="134"/>
      <c r="BA1366" s="134"/>
      <c r="BB1366" s="134"/>
      <c r="BC1366" s="134"/>
      <c r="BD1366" s="129"/>
      <c r="BE1366" s="143"/>
    </row>
    <row r="1367" ht="15.75" customHeight="1">
      <c r="A1367" s="130"/>
      <c r="B1367" s="129"/>
      <c r="C1367" s="129"/>
      <c r="D1367" s="129"/>
      <c r="E1367" s="129"/>
      <c r="F1367" s="129"/>
      <c r="G1367" s="129"/>
      <c r="H1367" s="129"/>
      <c r="I1367" s="130"/>
      <c r="J1367" s="135"/>
      <c r="K1367" s="130"/>
      <c r="L1367" s="130"/>
      <c r="M1367" s="136"/>
      <c r="N1367" s="130"/>
      <c r="O1367" s="130"/>
      <c r="P1367" s="130"/>
      <c r="Q1367" s="137"/>
      <c r="R1367" s="138"/>
      <c r="S1367" s="129"/>
      <c r="T1367" s="139"/>
      <c r="U1367" s="139"/>
      <c r="V1367" s="140"/>
      <c r="W1367" s="130"/>
      <c r="X1367" s="130"/>
      <c r="Y1367" s="141"/>
      <c r="Z1367" s="130"/>
      <c r="AA1367" s="130"/>
      <c r="AB1367" s="130"/>
      <c r="AC1367" s="142"/>
      <c r="AD1367" s="130"/>
      <c r="AE1367" s="130"/>
      <c r="AF1367" s="130"/>
      <c r="AG1367" s="129"/>
      <c r="AH1367" s="129"/>
      <c r="AI1367" s="129"/>
      <c r="AJ1367" s="129"/>
      <c r="AK1367" s="130"/>
      <c r="AL1367" s="131"/>
      <c r="AM1367" s="131"/>
      <c r="AN1367" s="131"/>
      <c r="AO1367" s="131"/>
      <c r="AP1367" s="132"/>
      <c r="AQ1367" s="132"/>
      <c r="AR1367" s="132"/>
      <c r="AS1367" s="132"/>
      <c r="AT1367" s="133"/>
      <c r="AU1367" s="133"/>
      <c r="AV1367" s="133"/>
      <c r="AW1367" s="133"/>
      <c r="AX1367" s="134"/>
      <c r="AY1367" s="134"/>
      <c r="AZ1367" s="134"/>
      <c r="BA1367" s="134"/>
      <c r="BB1367" s="134"/>
      <c r="BC1367" s="134"/>
      <c r="BD1367" s="129"/>
      <c r="BE1367" s="143"/>
    </row>
    <row r="1368" ht="15.75" customHeight="1">
      <c r="A1368" s="130"/>
      <c r="B1368" s="129"/>
      <c r="C1368" s="129"/>
      <c r="D1368" s="129"/>
      <c r="E1368" s="129"/>
      <c r="F1368" s="129"/>
      <c r="G1368" s="129"/>
      <c r="H1368" s="129"/>
      <c r="I1368" s="130"/>
      <c r="J1368" s="135"/>
      <c r="K1368" s="130"/>
      <c r="L1368" s="130"/>
      <c r="M1368" s="136"/>
      <c r="N1368" s="130"/>
      <c r="O1368" s="130"/>
      <c r="P1368" s="130"/>
      <c r="Q1368" s="137"/>
      <c r="R1368" s="138"/>
      <c r="S1368" s="129"/>
      <c r="T1368" s="139"/>
      <c r="U1368" s="139"/>
      <c r="V1368" s="140"/>
      <c r="W1368" s="130"/>
      <c r="X1368" s="130"/>
      <c r="Y1368" s="141"/>
      <c r="Z1368" s="130"/>
      <c r="AA1368" s="130"/>
      <c r="AB1368" s="130"/>
      <c r="AC1368" s="142"/>
      <c r="AD1368" s="130"/>
      <c r="AE1368" s="130"/>
      <c r="AF1368" s="130"/>
      <c r="AG1368" s="129"/>
      <c r="AH1368" s="129"/>
      <c r="AI1368" s="129"/>
      <c r="AJ1368" s="129"/>
      <c r="AK1368" s="130"/>
      <c r="AL1368" s="131"/>
      <c r="AM1368" s="131"/>
      <c r="AN1368" s="131"/>
      <c r="AO1368" s="131"/>
      <c r="AP1368" s="132"/>
      <c r="AQ1368" s="132"/>
      <c r="AR1368" s="132"/>
      <c r="AS1368" s="132"/>
      <c r="AT1368" s="133"/>
      <c r="AU1368" s="133"/>
      <c r="AV1368" s="133"/>
      <c r="AW1368" s="133"/>
      <c r="AX1368" s="134"/>
      <c r="AY1368" s="134"/>
      <c r="AZ1368" s="134"/>
      <c r="BA1368" s="134"/>
      <c r="BB1368" s="134"/>
      <c r="BC1368" s="134"/>
      <c r="BD1368" s="129"/>
      <c r="BE1368" s="143"/>
    </row>
    <row r="1369" ht="15.75" customHeight="1">
      <c r="A1369" s="130"/>
      <c r="B1369" s="129"/>
      <c r="C1369" s="129"/>
      <c r="D1369" s="129"/>
      <c r="E1369" s="129"/>
      <c r="F1369" s="129"/>
      <c r="G1369" s="129"/>
      <c r="H1369" s="129"/>
      <c r="I1369" s="130"/>
      <c r="J1369" s="135"/>
      <c r="K1369" s="130"/>
      <c r="L1369" s="130"/>
      <c r="M1369" s="136"/>
      <c r="N1369" s="130"/>
      <c r="O1369" s="130"/>
      <c r="P1369" s="130"/>
      <c r="Q1369" s="137"/>
      <c r="R1369" s="138"/>
      <c r="S1369" s="129"/>
      <c r="T1369" s="139"/>
      <c r="U1369" s="139"/>
      <c r="V1369" s="140"/>
      <c r="W1369" s="130"/>
      <c r="X1369" s="130"/>
      <c r="Y1369" s="141"/>
      <c r="Z1369" s="130"/>
      <c r="AA1369" s="130"/>
      <c r="AB1369" s="130"/>
      <c r="AC1369" s="142"/>
      <c r="AD1369" s="130"/>
      <c r="AE1369" s="130"/>
      <c r="AF1369" s="130"/>
      <c r="AG1369" s="129"/>
      <c r="AH1369" s="129"/>
      <c r="AI1369" s="129"/>
      <c r="AJ1369" s="129"/>
      <c r="AK1369" s="130"/>
      <c r="AL1369" s="131"/>
      <c r="AM1369" s="131"/>
      <c r="AN1369" s="131"/>
      <c r="AO1369" s="131"/>
      <c r="AP1369" s="132"/>
      <c r="AQ1369" s="132"/>
      <c r="AR1369" s="132"/>
      <c r="AS1369" s="132"/>
      <c r="AT1369" s="133"/>
      <c r="AU1369" s="133"/>
      <c r="AV1369" s="133"/>
      <c r="AW1369" s="133"/>
      <c r="AX1369" s="134"/>
      <c r="AY1369" s="134"/>
      <c r="AZ1369" s="134"/>
      <c r="BA1369" s="134"/>
      <c r="BB1369" s="134"/>
      <c r="BC1369" s="134"/>
      <c r="BD1369" s="129"/>
      <c r="BE1369" s="143"/>
    </row>
    <row r="1370" ht="15.75" customHeight="1">
      <c r="A1370" s="130"/>
      <c r="B1370" s="129"/>
      <c r="C1370" s="129"/>
      <c r="D1370" s="129"/>
      <c r="E1370" s="129"/>
      <c r="F1370" s="129"/>
      <c r="G1370" s="129"/>
      <c r="H1370" s="129"/>
      <c r="I1370" s="130"/>
      <c r="J1370" s="135"/>
      <c r="K1370" s="130"/>
      <c r="L1370" s="130"/>
      <c r="M1370" s="136"/>
      <c r="N1370" s="130"/>
      <c r="O1370" s="130"/>
      <c r="P1370" s="130"/>
      <c r="Q1370" s="137"/>
      <c r="R1370" s="138"/>
      <c r="S1370" s="129"/>
      <c r="T1370" s="139"/>
      <c r="U1370" s="139"/>
      <c r="V1370" s="140"/>
      <c r="W1370" s="130"/>
      <c r="X1370" s="130"/>
      <c r="Y1370" s="141"/>
      <c r="Z1370" s="130"/>
      <c r="AA1370" s="130"/>
      <c r="AB1370" s="130"/>
      <c r="AC1370" s="142"/>
      <c r="AD1370" s="130"/>
      <c r="AE1370" s="130"/>
      <c r="AF1370" s="130"/>
      <c r="AG1370" s="129"/>
      <c r="AH1370" s="129"/>
      <c r="AI1370" s="129"/>
      <c r="AJ1370" s="129"/>
      <c r="AK1370" s="130"/>
      <c r="AL1370" s="131"/>
      <c r="AM1370" s="131"/>
      <c r="AN1370" s="131"/>
      <c r="AO1370" s="131"/>
      <c r="AP1370" s="132"/>
      <c r="AQ1370" s="132"/>
      <c r="AR1370" s="132"/>
      <c r="AS1370" s="132"/>
      <c r="AT1370" s="133"/>
      <c r="AU1370" s="133"/>
      <c r="AV1370" s="133"/>
      <c r="AW1370" s="133"/>
      <c r="AX1370" s="134"/>
      <c r="AY1370" s="134"/>
      <c r="AZ1370" s="134"/>
      <c r="BA1370" s="134"/>
      <c r="BB1370" s="134"/>
      <c r="BC1370" s="134"/>
      <c r="BD1370" s="129"/>
      <c r="BE1370" s="143"/>
    </row>
    <row r="1371" ht="15.75" customHeight="1">
      <c r="A1371" s="130"/>
      <c r="B1371" s="129"/>
      <c r="C1371" s="129"/>
      <c r="D1371" s="129"/>
      <c r="E1371" s="129"/>
      <c r="F1371" s="129"/>
      <c r="G1371" s="129"/>
      <c r="H1371" s="129"/>
      <c r="I1371" s="130"/>
      <c r="J1371" s="135"/>
      <c r="K1371" s="130"/>
      <c r="L1371" s="130"/>
      <c r="M1371" s="136"/>
      <c r="N1371" s="130"/>
      <c r="O1371" s="130"/>
      <c r="P1371" s="130"/>
      <c r="Q1371" s="137"/>
      <c r="R1371" s="138"/>
      <c r="S1371" s="129"/>
      <c r="T1371" s="139"/>
      <c r="U1371" s="139"/>
      <c r="V1371" s="140"/>
      <c r="W1371" s="130"/>
      <c r="X1371" s="130"/>
      <c r="Y1371" s="141"/>
      <c r="Z1371" s="130"/>
      <c r="AA1371" s="130"/>
      <c r="AB1371" s="130"/>
      <c r="AC1371" s="142"/>
      <c r="AD1371" s="130"/>
      <c r="AE1371" s="130"/>
      <c r="AF1371" s="130"/>
      <c r="AG1371" s="129"/>
      <c r="AH1371" s="129"/>
      <c r="AI1371" s="129"/>
      <c r="AJ1371" s="129"/>
      <c r="AK1371" s="130"/>
      <c r="AL1371" s="131"/>
      <c r="AM1371" s="131"/>
      <c r="AN1371" s="131"/>
      <c r="AO1371" s="131"/>
      <c r="AP1371" s="132"/>
      <c r="AQ1371" s="132"/>
      <c r="AR1371" s="132"/>
      <c r="AS1371" s="132"/>
      <c r="AT1371" s="133"/>
      <c r="AU1371" s="133"/>
      <c r="AV1371" s="133"/>
      <c r="AW1371" s="133"/>
      <c r="AX1371" s="134"/>
      <c r="AY1371" s="134"/>
      <c r="AZ1371" s="134"/>
      <c r="BA1371" s="134"/>
      <c r="BB1371" s="134"/>
      <c r="BC1371" s="134"/>
      <c r="BD1371" s="129"/>
      <c r="BE1371" s="143"/>
    </row>
    <row r="1372" ht="15.75" customHeight="1">
      <c r="A1372" s="130"/>
      <c r="B1372" s="129"/>
      <c r="C1372" s="129"/>
      <c r="D1372" s="129"/>
      <c r="E1372" s="129"/>
      <c r="F1372" s="129"/>
      <c r="G1372" s="129"/>
      <c r="H1372" s="129"/>
      <c r="I1372" s="130"/>
      <c r="J1372" s="135"/>
      <c r="K1372" s="130"/>
      <c r="L1372" s="130"/>
      <c r="M1372" s="136"/>
      <c r="N1372" s="130"/>
      <c r="O1372" s="130"/>
      <c r="P1372" s="130"/>
      <c r="Q1372" s="137"/>
      <c r="R1372" s="138"/>
      <c r="S1372" s="129"/>
      <c r="T1372" s="139"/>
      <c r="U1372" s="139"/>
      <c r="V1372" s="140"/>
      <c r="W1372" s="130"/>
      <c r="X1372" s="130"/>
      <c r="Y1372" s="141"/>
      <c r="Z1372" s="130"/>
      <c r="AA1372" s="130"/>
      <c r="AB1372" s="130"/>
      <c r="AC1372" s="142"/>
      <c r="AD1372" s="130"/>
      <c r="AE1372" s="130"/>
      <c r="AF1372" s="130"/>
      <c r="AG1372" s="129"/>
      <c r="AH1372" s="129"/>
      <c r="AI1372" s="129"/>
      <c r="AJ1372" s="129"/>
      <c r="AK1372" s="130"/>
      <c r="AL1372" s="131"/>
      <c r="AM1372" s="131"/>
      <c r="AN1372" s="131"/>
      <c r="AO1372" s="131"/>
      <c r="AP1372" s="132"/>
      <c r="AQ1372" s="132"/>
      <c r="AR1372" s="132"/>
      <c r="AS1372" s="132"/>
      <c r="AT1372" s="133"/>
      <c r="AU1372" s="133"/>
      <c r="AV1372" s="133"/>
      <c r="AW1372" s="133"/>
      <c r="AX1372" s="134"/>
      <c r="AY1372" s="134"/>
      <c r="AZ1372" s="134"/>
      <c r="BA1372" s="134"/>
      <c r="BB1372" s="134"/>
      <c r="BC1372" s="134"/>
      <c r="BD1372" s="129"/>
      <c r="BE1372" s="143"/>
    </row>
    <row r="1373" ht="15.75" customHeight="1">
      <c r="A1373" s="130"/>
      <c r="B1373" s="129"/>
      <c r="C1373" s="129"/>
      <c r="D1373" s="129"/>
      <c r="E1373" s="129"/>
      <c r="F1373" s="129"/>
      <c r="G1373" s="129"/>
      <c r="H1373" s="129"/>
      <c r="I1373" s="130"/>
      <c r="J1373" s="135"/>
      <c r="K1373" s="130"/>
      <c r="L1373" s="130"/>
      <c r="M1373" s="136"/>
      <c r="N1373" s="130"/>
      <c r="O1373" s="130"/>
      <c r="P1373" s="130"/>
      <c r="Q1373" s="137"/>
      <c r="R1373" s="138"/>
      <c r="S1373" s="129"/>
      <c r="T1373" s="139"/>
      <c r="U1373" s="139"/>
      <c r="V1373" s="140"/>
      <c r="W1373" s="130"/>
      <c r="X1373" s="130"/>
      <c r="Y1373" s="141"/>
      <c r="Z1373" s="130"/>
      <c r="AA1373" s="130"/>
      <c r="AB1373" s="130"/>
      <c r="AC1373" s="142"/>
      <c r="AD1373" s="130"/>
      <c r="AE1373" s="130"/>
      <c r="AF1373" s="130"/>
      <c r="AG1373" s="129"/>
      <c r="AH1373" s="129"/>
      <c r="AI1373" s="129"/>
      <c r="AJ1373" s="129"/>
      <c r="AK1373" s="130"/>
      <c r="AL1373" s="131"/>
      <c r="AM1373" s="131"/>
      <c r="AN1373" s="131"/>
      <c r="AO1373" s="131"/>
      <c r="AP1373" s="132"/>
      <c r="AQ1373" s="132"/>
      <c r="AR1373" s="132"/>
      <c r="AS1373" s="132"/>
      <c r="AT1373" s="133"/>
      <c r="AU1373" s="133"/>
      <c r="AV1373" s="133"/>
      <c r="AW1373" s="133"/>
      <c r="AX1373" s="134"/>
      <c r="AY1373" s="134"/>
      <c r="AZ1373" s="134"/>
      <c r="BA1373" s="134"/>
      <c r="BB1373" s="134"/>
      <c r="BC1373" s="134"/>
      <c r="BD1373" s="129"/>
      <c r="BE1373" s="143"/>
    </row>
    <row r="1374" ht="15.75" customHeight="1">
      <c r="A1374" s="130"/>
      <c r="B1374" s="129"/>
      <c r="C1374" s="129"/>
      <c r="D1374" s="129"/>
      <c r="E1374" s="129"/>
      <c r="F1374" s="129"/>
      <c r="G1374" s="129"/>
      <c r="H1374" s="129"/>
      <c r="I1374" s="130"/>
      <c r="J1374" s="135"/>
      <c r="K1374" s="130"/>
      <c r="L1374" s="130"/>
      <c r="M1374" s="136"/>
      <c r="N1374" s="130"/>
      <c r="O1374" s="130"/>
      <c r="P1374" s="130"/>
      <c r="Q1374" s="137"/>
      <c r="R1374" s="138"/>
      <c r="S1374" s="129"/>
      <c r="T1374" s="139"/>
      <c r="U1374" s="139"/>
      <c r="V1374" s="140"/>
      <c r="W1374" s="130"/>
      <c r="X1374" s="130"/>
      <c r="Y1374" s="141"/>
      <c r="Z1374" s="130"/>
      <c r="AA1374" s="130"/>
      <c r="AB1374" s="130"/>
      <c r="AC1374" s="142"/>
      <c r="AD1374" s="130"/>
      <c r="AE1374" s="130"/>
      <c r="AF1374" s="130"/>
      <c r="AG1374" s="129"/>
      <c r="AH1374" s="129"/>
      <c r="AI1374" s="129"/>
      <c r="AJ1374" s="129"/>
      <c r="AK1374" s="130"/>
      <c r="AL1374" s="131"/>
      <c r="AM1374" s="131"/>
      <c r="AN1374" s="131"/>
      <c r="AO1374" s="131"/>
      <c r="AP1374" s="132"/>
      <c r="AQ1374" s="132"/>
      <c r="AR1374" s="132"/>
      <c r="AS1374" s="132"/>
      <c r="AT1374" s="133"/>
      <c r="AU1374" s="133"/>
      <c r="AV1374" s="133"/>
      <c r="AW1374" s="133"/>
      <c r="AX1374" s="134"/>
      <c r="AY1374" s="134"/>
      <c r="AZ1374" s="134"/>
      <c r="BA1374" s="134"/>
      <c r="BB1374" s="134"/>
      <c r="BC1374" s="134"/>
      <c r="BD1374" s="129"/>
      <c r="BE1374" s="143"/>
    </row>
    <row r="1375" ht="15.75" customHeight="1">
      <c r="A1375" s="130"/>
      <c r="B1375" s="129"/>
      <c r="C1375" s="129"/>
      <c r="D1375" s="129"/>
      <c r="E1375" s="129"/>
      <c r="F1375" s="129"/>
      <c r="G1375" s="129"/>
      <c r="H1375" s="129"/>
      <c r="I1375" s="130"/>
      <c r="J1375" s="135"/>
      <c r="K1375" s="130"/>
      <c r="L1375" s="130"/>
      <c r="M1375" s="136"/>
      <c r="N1375" s="130"/>
      <c r="O1375" s="130"/>
      <c r="P1375" s="130"/>
      <c r="Q1375" s="137"/>
      <c r="R1375" s="138"/>
      <c r="S1375" s="129"/>
      <c r="T1375" s="139"/>
      <c r="U1375" s="139"/>
      <c r="V1375" s="140"/>
      <c r="W1375" s="130"/>
      <c r="X1375" s="130"/>
      <c r="Y1375" s="141"/>
      <c r="Z1375" s="130"/>
      <c r="AA1375" s="130"/>
      <c r="AB1375" s="130"/>
      <c r="AC1375" s="142"/>
      <c r="AD1375" s="130"/>
      <c r="AE1375" s="130"/>
      <c r="AF1375" s="130"/>
      <c r="AG1375" s="129"/>
      <c r="AH1375" s="129"/>
      <c r="AI1375" s="129"/>
      <c r="AJ1375" s="129"/>
      <c r="AK1375" s="130"/>
      <c r="AL1375" s="131"/>
      <c r="AM1375" s="131"/>
      <c r="AN1375" s="131"/>
      <c r="AO1375" s="131"/>
      <c r="AP1375" s="132"/>
      <c r="AQ1375" s="132"/>
      <c r="AR1375" s="132"/>
      <c r="AS1375" s="132"/>
      <c r="AT1375" s="133"/>
      <c r="AU1375" s="133"/>
      <c r="AV1375" s="133"/>
      <c r="AW1375" s="133"/>
      <c r="AX1375" s="134"/>
      <c r="AY1375" s="134"/>
      <c r="AZ1375" s="134"/>
      <c r="BA1375" s="134"/>
      <c r="BB1375" s="134"/>
      <c r="BC1375" s="134"/>
      <c r="BD1375" s="129"/>
      <c r="BE1375" s="143"/>
    </row>
    <row r="1376" ht="15.75" customHeight="1">
      <c r="A1376" s="130"/>
      <c r="B1376" s="129"/>
      <c r="C1376" s="129"/>
      <c r="D1376" s="129"/>
      <c r="E1376" s="129"/>
      <c r="F1376" s="129"/>
      <c r="G1376" s="129"/>
      <c r="H1376" s="129"/>
      <c r="I1376" s="130"/>
      <c r="J1376" s="135"/>
      <c r="K1376" s="130"/>
      <c r="L1376" s="130"/>
      <c r="M1376" s="136"/>
      <c r="N1376" s="130"/>
      <c r="O1376" s="130"/>
      <c r="P1376" s="130"/>
      <c r="Q1376" s="137"/>
      <c r="R1376" s="138"/>
      <c r="S1376" s="129"/>
      <c r="T1376" s="139"/>
      <c r="U1376" s="139"/>
      <c r="V1376" s="140"/>
      <c r="W1376" s="130"/>
      <c r="X1376" s="130"/>
      <c r="Y1376" s="141"/>
      <c r="Z1376" s="130"/>
      <c r="AA1376" s="130"/>
      <c r="AB1376" s="130"/>
      <c r="AC1376" s="142"/>
      <c r="AD1376" s="130"/>
      <c r="AE1376" s="130"/>
      <c r="AF1376" s="130"/>
      <c r="AG1376" s="129"/>
      <c r="AH1376" s="129"/>
      <c r="AI1376" s="129"/>
      <c r="AJ1376" s="129"/>
      <c r="AK1376" s="130"/>
      <c r="AL1376" s="131"/>
      <c r="AM1376" s="131"/>
      <c r="AN1376" s="131"/>
      <c r="AO1376" s="131"/>
      <c r="AP1376" s="132"/>
      <c r="AQ1376" s="132"/>
      <c r="AR1376" s="132"/>
      <c r="AS1376" s="132"/>
      <c r="AT1376" s="133"/>
      <c r="AU1376" s="133"/>
      <c r="AV1376" s="133"/>
      <c r="AW1376" s="133"/>
      <c r="AX1376" s="134"/>
      <c r="AY1376" s="134"/>
      <c r="AZ1376" s="134"/>
      <c r="BA1376" s="134"/>
      <c r="BB1376" s="134"/>
      <c r="BC1376" s="134"/>
      <c r="BD1376" s="129"/>
      <c r="BE1376" s="143"/>
    </row>
    <row r="1377" ht="15.75" customHeight="1">
      <c r="A1377" s="130"/>
      <c r="B1377" s="129"/>
      <c r="C1377" s="129"/>
      <c r="D1377" s="129"/>
      <c r="E1377" s="129"/>
      <c r="F1377" s="129"/>
      <c r="G1377" s="129"/>
      <c r="H1377" s="129"/>
      <c r="I1377" s="130"/>
      <c r="J1377" s="135"/>
      <c r="K1377" s="130"/>
      <c r="L1377" s="130"/>
      <c r="M1377" s="136"/>
      <c r="N1377" s="130"/>
      <c r="O1377" s="130"/>
      <c r="P1377" s="130"/>
      <c r="Q1377" s="137"/>
      <c r="R1377" s="138"/>
      <c r="S1377" s="129"/>
      <c r="T1377" s="139"/>
      <c r="U1377" s="139"/>
      <c r="V1377" s="140"/>
      <c r="W1377" s="130"/>
      <c r="X1377" s="130"/>
      <c r="Y1377" s="141"/>
      <c r="Z1377" s="130"/>
      <c r="AA1377" s="130"/>
      <c r="AB1377" s="130"/>
      <c r="AC1377" s="142"/>
      <c r="AD1377" s="130"/>
      <c r="AE1377" s="130"/>
      <c r="AF1377" s="130"/>
      <c r="AG1377" s="129"/>
      <c r="AH1377" s="129"/>
      <c r="AI1377" s="129"/>
      <c r="AJ1377" s="129"/>
      <c r="AK1377" s="130"/>
      <c r="AL1377" s="131"/>
      <c r="AM1377" s="131"/>
      <c r="AN1377" s="131"/>
      <c r="AO1377" s="131"/>
      <c r="AP1377" s="132"/>
      <c r="AQ1377" s="132"/>
      <c r="AR1377" s="132"/>
      <c r="AS1377" s="132"/>
      <c r="AT1377" s="133"/>
      <c r="AU1377" s="133"/>
      <c r="AV1377" s="133"/>
      <c r="AW1377" s="133"/>
      <c r="AX1377" s="134"/>
      <c r="AY1377" s="134"/>
      <c r="AZ1377" s="134"/>
      <c r="BA1377" s="134"/>
      <c r="BB1377" s="134"/>
      <c r="BC1377" s="134"/>
      <c r="BD1377" s="129"/>
      <c r="BE1377" s="143"/>
    </row>
    <row r="1378" ht="15.75" customHeight="1">
      <c r="A1378" s="130"/>
      <c r="B1378" s="129"/>
      <c r="C1378" s="129"/>
      <c r="D1378" s="129"/>
      <c r="E1378" s="129"/>
      <c r="F1378" s="129"/>
      <c r="G1378" s="129"/>
      <c r="H1378" s="129"/>
      <c r="I1378" s="130"/>
      <c r="J1378" s="135"/>
      <c r="K1378" s="130"/>
      <c r="L1378" s="130"/>
      <c r="M1378" s="136"/>
      <c r="N1378" s="130"/>
      <c r="O1378" s="130"/>
      <c r="P1378" s="130"/>
      <c r="Q1378" s="137"/>
      <c r="R1378" s="138"/>
      <c r="S1378" s="129"/>
      <c r="T1378" s="139"/>
      <c r="U1378" s="139"/>
      <c r="V1378" s="140"/>
      <c r="W1378" s="130"/>
      <c r="X1378" s="130"/>
      <c r="Y1378" s="141"/>
      <c r="Z1378" s="130"/>
      <c r="AA1378" s="130"/>
      <c r="AB1378" s="130"/>
      <c r="AC1378" s="142"/>
      <c r="AD1378" s="130"/>
      <c r="AE1378" s="130"/>
      <c r="AF1378" s="130"/>
      <c r="AG1378" s="129"/>
      <c r="AH1378" s="129"/>
      <c r="AI1378" s="129"/>
      <c r="AJ1378" s="129"/>
      <c r="AK1378" s="130"/>
      <c r="AL1378" s="131"/>
      <c r="AM1378" s="131"/>
      <c r="AN1378" s="131"/>
      <c r="AO1378" s="131"/>
      <c r="AP1378" s="132"/>
      <c r="AQ1378" s="132"/>
      <c r="AR1378" s="132"/>
      <c r="AS1378" s="132"/>
      <c r="AT1378" s="133"/>
      <c r="AU1378" s="133"/>
      <c r="AV1378" s="133"/>
      <c r="AW1378" s="133"/>
      <c r="AX1378" s="134"/>
      <c r="AY1378" s="134"/>
      <c r="AZ1378" s="134"/>
      <c r="BA1378" s="134"/>
      <c r="BB1378" s="134"/>
      <c r="BC1378" s="134"/>
      <c r="BD1378" s="129"/>
      <c r="BE1378" s="143"/>
    </row>
    <row r="1379" ht="15.75" customHeight="1">
      <c r="A1379" s="130"/>
      <c r="B1379" s="129"/>
      <c r="C1379" s="129"/>
      <c r="D1379" s="129"/>
      <c r="E1379" s="129"/>
      <c r="F1379" s="129"/>
      <c r="G1379" s="129"/>
      <c r="H1379" s="129"/>
      <c r="I1379" s="130"/>
      <c r="J1379" s="135"/>
      <c r="K1379" s="130"/>
      <c r="L1379" s="130"/>
      <c r="M1379" s="136"/>
      <c r="N1379" s="130"/>
      <c r="O1379" s="130"/>
      <c r="P1379" s="130"/>
      <c r="Q1379" s="137"/>
      <c r="R1379" s="138"/>
      <c r="S1379" s="129"/>
      <c r="T1379" s="139"/>
      <c r="U1379" s="139"/>
      <c r="V1379" s="140"/>
      <c r="W1379" s="130"/>
      <c r="X1379" s="130"/>
      <c r="Y1379" s="141"/>
      <c r="Z1379" s="130"/>
      <c r="AA1379" s="130"/>
      <c r="AB1379" s="130"/>
      <c r="AC1379" s="142"/>
      <c r="AD1379" s="130"/>
      <c r="AE1379" s="130"/>
      <c r="AF1379" s="130"/>
      <c r="AG1379" s="129"/>
      <c r="AH1379" s="129"/>
      <c r="AI1379" s="129"/>
      <c r="AJ1379" s="129"/>
      <c r="AK1379" s="130"/>
      <c r="AL1379" s="131"/>
      <c r="AM1379" s="131"/>
      <c r="AN1379" s="131"/>
      <c r="AO1379" s="131"/>
      <c r="AP1379" s="132"/>
      <c r="AQ1379" s="132"/>
      <c r="AR1379" s="132"/>
      <c r="AS1379" s="132"/>
      <c r="AT1379" s="133"/>
      <c r="AU1379" s="133"/>
      <c r="AV1379" s="133"/>
      <c r="AW1379" s="133"/>
      <c r="AX1379" s="134"/>
      <c r="AY1379" s="134"/>
      <c r="AZ1379" s="134"/>
      <c r="BA1379" s="134"/>
      <c r="BB1379" s="134"/>
      <c r="BC1379" s="134"/>
      <c r="BD1379" s="129"/>
      <c r="BE1379" s="143"/>
    </row>
    <row r="1380" ht="15.75" customHeight="1">
      <c r="A1380" s="130"/>
      <c r="B1380" s="129"/>
      <c r="C1380" s="129"/>
      <c r="D1380" s="129"/>
      <c r="E1380" s="129"/>
      <c r="F1380" s="129"/>
      <c r="G1380" s="129"/>
      <c r="H1380" s="129"/>
      <c r="I1380" s="130"/>
      <c r="J1380" s="135"/>
      <c r="K1380" s="130"/>
      <c r="L1380" s="130"/>
      <c r="M1380" s="136"/>
      <c r="N1380" s="130"/>
      <c r="O1380" s="130"/>
      <c r="P1380" s="130"/>
      <c r="Q1380" s="137"/>
      <c r="R1380" s="138"/>
      <c r="S1380" s="129"/>
      <c r="T1380" s="139"/>
      <c r="U1380" s="139"/>
      <c r="V1380" s="140"/>
      <c r="W1380" s="130"/>
      <c r="X1380" s="130"/>
      <c r="Y1380" s="141"/>
      <c r="Z1380" s="130"/>
      <c r="AA1380" s="130"/>
      <c r="AB1380" s="130"/>
      <c r="AC1380" s="142"/>
      <c r="AD1380" s="130"/>
      <c r="AE1380" s="130"/>
      <c r="AF1380" s="130"/>
      <c r="AG1380" s="129"/>
      <c r="AH1380" s="129"/>
      <c r="AI1380" s="129"/>
      <c r="AJ1380" s="129"/>
      <c r="AK1380" s="130"/>
      <c r="AL1380" s="131"/>
      <c r="AM1380" s="131"/>
      <c r="AN1380" s="131"/>
      <c r="AO1380" s="131"/>
      <c r="AP1380" s="132"/>
      <c r="AQ1380" s="132"/>
      <c r="AR1380" s="132"/>
      <c r="AS1380" s="132"/>
      <c r="AT1380" s="133"/>
      <c r="AU1380" s="133"/>
      <c r="AV1380" s="133"/>
      <c r="AW1380" s="133"/>
      <c r="AX1380" s="134"/>
      <c r="AY1380" s="134"/>
      <c r="AZ1380" s="134"/>
      <c r="BA1380" s="134"/>
      <c r="BB1380" s="134"/>
      <c r="BC1380" s="134"/>
      <c r="BD1380" s="129"/>
      <c r="BE1380" s="143"/>
    </row>
    <row r="1381" ht="15.75" customHeight="1">
      <c r="A1381" s="130"/>
      <c r="B1381" s="129"/>
      <c r="C1381" s="129"/>
      <c r="D1381" s="129"/>
      <c r="E1381" s="129"/>
      <c r="F1381" s="129"/>
      <c r="G1381" s="129"/>
      <c r="H1381" s="129"/>
      <c r="I1381" s="130"/>
      <c r="J1381" s="135"/>
      <c r="K1381" s="130"/>
      <c r="L1381" s="130"/>
      <c r="M1381" s="136"/>
      <c r="N1381" s="130"/>
      <c r="O1381" s="130"/>
      <c r="P1381" s="130"/>
      <c r="Q1381" s="137"/>
      <c r="R1381" s="138"/>
      <c r="S1381" s="129"/>
      <c r="T1381" s="139"/>
      <c r="U1381" s="139"/>
      <c r="V1381" s="140"/>
      <c r="W1381" s="130"/>
      <c r="X1381" s="130"/>
      <c r="Y1381" s="141"/>
      <c r="Z1381" s="130"/>
      <c r="AA1381" s="130"/>
      <c r="AB1381" s="130"/>
      <c r="AC1381" s="142"/>
      <c r="AD1381" s="130"/>
      <c r="AE1381" s="130"/>
      <c r="AF1381" s="130"/>
      <c r="AG1381" s="129"/>
      <c r="AH1381" s="129"/>
      <c r="AI1381" s="129"/>
      <c r="AJ1381" s="129"/>
      <c r="AK1381" s="130"/>
      <c r="AL1381" s="131"/>
      <c r="AM1381" s="131"/>
      <c r="AN1381" s="131"/>
      <c r="AO1381" s="131"/>
      <c r="AP1381" s="132"/>
      <c r="AQ1381" s="132"/>
      <c r="AR1381" s="132"/>
      <c r="AS1381" s="132"/>
      <c r="AT1381" s="133"/>
      <c r="AU1381" s="133"/>
      <c r="AV1381" s="133"/>
      <c r="AW1381" s="133"/>
      <c r="AX1381" s="134"/>
      <c r="AY1381" s="134"/>
      <c r="AZ1381" s="134"/>
      <c r="BA1381" s="134"/>
      <c r="BB1381" s="134"/>
      <c r="BC1381" s="134"/>
      <c r="BD1381" s="129"/>
      <c r="BE1381" s="143"/>
    </row>
    <row r="1382" ht="15.75" customHeight="1">
      <c r="A1382" s="130"/>
      <c r="B1382" s="129"/>
      <c r="C1382" s="129"/>
      <c r="D1382" s="129"/>
      <c r="E1382" s="129"/>
      <c r="F1382" s="129"/>
      <c r="G1382" s="129"/>
      <c r="H1382" s="129"/>
      <c r="I1382" s="130"/>
      <c r="J1382" s="135"/>
      <c r="K1382" s="130"/>
      <c r="L1382" s="130"/>
      <c r="M1382" s="136"/>
      <c r="N1382" s="130"/>
      <c r="O1382" s="130"/>
      <c r="P1382" s="130"/>
      <c r="Q1382" s="137"/>
      <c r="R1382" s="138"/>
      <c r="S1382" s="129"/>
      <c r="T1382" s="139"/>
      <c r="U1382" s="139"/>
      <c r="V1382" s="140"/>
      <c r="W1382" s="130"/>
      <c r="X1382" s="130"/>
      <c r="Y1382" s="141"/>
      <c r="Z1382" s="130"/>
      <c r="AA1382" s="130"/>
      <c r="AB1382" s="130"/>
      <c r="AC1382" s="142"/>
      <c r="AD1382" s="130"/>
      <c r="AE1382" s="130"/>
      <c r="AF1382" s="130"/>
      <c r="AG1382" s="129"/>
      <c r="AH1382" s="129"/>
      <c r="AI1382" s="129"/>
      <c r="AJ1382" s="129"/>
      <c r="AK1382" s="130"/>
      <c r="AL1382" s="131"/>
      <c r="AM1382" s="131"/>
      <c r="AN1382" s="131"/>
      <c r="AO1382" s="131"/>
      <c r="AP1382" s="132"/>
      <c r="AQ1382" s="132"/>
      <c r="AR1382" s="132"/>
      <c r="AS1382" s="132"/>
      <c r="AT1382" s="133"/>
      <c r="AU1382" s="133"/>
      <c r="AV1382" s="133"/>
      <c r="AW1382" s="133"/>
      <c r="AX1382" s="134"/>
      <c r="AY1382" s="134"/>
      <c r="AZ1382" s="134"/>
      <c r="BA1382" s="134"/>
      <c r="BB1382" s="134"/>
      <c r="BC1382" s="134"/>
      <c r="BD1382" s="129"/>
      <c r="BE1382" s="143"/>
    </row>
    <row r="1383" ht="15.75" customHeight="1">
      <c r="A1383" s="130"/>
      <c r="B1383" s="129"/>
      <c r="C1383" s="129"/>
      <c r="D1383" s="129"/>
      <c r="E1383" s="129"/>
      <c r="F1383" s="129"/>
      <c r="G1383" s="129"/>
      <c r="H1383" s="129"/>
      <c r="I1383" s="130"/>
      <c r="J1383" s="135"/>
      <c r="K1383" s="130"/>
      <c r="L1383" s="130"/>
      <c r="M1383" s="136"/>
      <c r="N1383" s="130"/>
      <c r="O1383" s="130"/>
      <c r="P1383" s="130"/>
      <c r="Q1383" s="137"/>
      <c r="R1383" s="138"/>
      <c r="S1383" s="129"/>
      <c r="T1383" s="139"/>
      <c r="U1383" s="139"/>
      <c r="V1383" s="140"/>
      <c r="W1383" s="130"/>
      <c r="X1383" s="130"/>
      <c r="Y1383" s="141"/>
      <c r="Z1383" s="130"/>
      <c r="AA1383" s="130"/>
      <c r="AB1383" s="130"/>
      <c r="AC1383" s="142"/>
      <c r="AD1383" s="130"/>
      <c r="AE1383" s="130"/>
      <c r="AF1383" s="130"/>
      <c r="AG1383" s="129"/>
      <c r="AH1383" s="129"/>
      <c r="AI1383" s="129"/>
      <c r="AJ1383" s="129"/>
      <c r="AK1383" s="130"/>
      <c r="AL1383" s="131"/>
      <c r="AM1383" s="131"/>
      <c r="AN1383" s="131"/>
      <c r="AO1383" s="131"/>
      <c r="AP1383" s="132"/>
      <c r="AQ1383" s="132"/>
      <c r="AR1383" s="132"/>
      <c r="AS1383" s="132"/>
      <c r="AT1383" s="133"/>
      <c r="AU1383" s="133"/>
      <c r="AV1383" s="133"/>
      <c r="AW1383" s="133"/>
      <c r="AX1383" s="134"/>
      <c r="AY1383" s="134"/>
      <c r="AZ1383" s="134"/>
      <c r="BA1383" s="134"/>
      <c r="BB1383" s="134"/>
      <c r="BC1383" s="134"/>
      <c r="BD1383" s="129"/>
      <c r="BE1383" s="143"/>
    </row>
    <row r="1384" ht="15.75" customHeight="1">
      <c r="A1384" s="130"/>
      <c r="B1384" s="129"/>
      <c r="C1384" s="129"/>
      <c r="D1384" s="129"/>
      <c r="E1384" s="129"/>
      <c r="F1384" s="129"/>
      <c r="G1384" s="129"/>
      <c r="H1384" s="129"/>
      <c r="I1384" s="130"/>
      <c r="J1384" s="135"/>
      <c r="K1384" s="130"/>
      <c r="L1384" s="130"/>
      <c r="M1384" s="136"/>
      <c r="N1384" s="130"/>
      <c r="O1384" s="130"/>
      <c r="P1384" s="130"/>
      <c r="Q1384" s="137"/>
      <c r="R1384" s="138"/>
      <c r="S1384" s="129"/>
      <c r="T1384" s="139"/>
      <c r="U1384" s="139"/>
      <c r="V1384" s="140"/>
      <c r="W1384" s="130"/>
      <c r="X1384" s="130"/>
      <c r="Y1384" s="141"/>
      <c r="Z1384" s="130"/>
      <c r="AA1384" s="130"/>
      <c r="AB1384" s="130"/>
      <c r="AC1384" s="142"/>
      <c r="AD1384" s="130"/>
      <c r="AE1384" s="130"/>
      <c r="AF1384" s="130"/>
      <c r="AG1384" s="129"/>
      <c r="AH1384" s="129"/>
      <c r="AI1384" s="129"/>
      <c r="AJ1384" s="129"/>
      <c r="AK1384" s="130"/>
      <c r="AL1384" s="131"/>
      <c r="AM1384" s="131"/>
      <c r="AN1384" s="131"/>
      <c r="AO1384" s="131"/>
      <c r="AP1384" s="132"/>
      <c r="AQ1384" s="132"/>
      <c r="AR1384" s="132"/>
      <c r="AS1384" s="132"/>
      <c r="AT1384" s="133"/>
      <c r="AU1384" s="133"/>
      <c r="AV1384" s="133"/>
      <c r="AW1384" s="133"/>
      <c r="AX1384" s="134"/>
      <c r="AY1384" s="134"/>
      <c r="AZ1384" s="134"/>
      <c r="BA1384" s="134"/>
      <c r="BB1384" s="134"/>
      <c r="BC1384" s="134"/>
      <c r="BD1384" s="129"/>
      <c r="BE1384" s="143"/>
    </row>
    <row r="1385" ht="15.75" customHeight="1">
      <c r="A1385" s="130"/>
      <c r="B1385" s="129"/>
      <c r="C1385" s="129"/>
      <c r="D1385" s="129"/>
      <c r="E1385" s="129"/>
      <c r="F1385" s="129"/>
      <c r="G1385" s="129"/>
      <c r="H1385" s="129"/>
      <c r="I1385" s="130"/>
      <c r="J1385" s="135"/>
      <c r="K1385" s="130"/>
      <c r="L1385" s="130"/>
      <c r="M1385" s="136"/>
      <c r="N1385" s="130"/>
      <c r="O1385" s="130"/>
      <c r="P1385" s="130"/>
      <c r="Q1385" s="137"/>
      <c r="R1385" s="138"/>
      <c r="S1385" s="129"/>
      <c r="T1385" s="139"/>
      <c r="U1385" s="139"/>
      <c r="V1385" s="140"/>
      <c r="W1385" s="130"/>
      <c r="X1385" s="130"/>
      <c r="Y1385" s="141"/>
      <c r="Z1385" s="130"/>
      <c r="AA1385" s="130"/>
      <c r="AB1385" s="130"/>
      <c r="AC1385" s="142"/>
      <c r="AD1385" s="130"/>
      <c r="AE1385" s="130"/>
      <c r="AF1385" s="130"/>
      <c r="AG1385" s="129"/>
      <c r="AH1385" s="129"/>
      <c r="AI1385" s="129"/>
      <c r="AJ1385" s="129"/>
      <c r="AK1385" s="130"/>
      <c r="AL1385" s="131"/>
      <c r="AM1385" s="131"/>
      <c r="AN1385" s="131"/>
      <c r="AO1385" s="131"/>
      <c r="AP1385" s="132"/>
      <c r="AQ1385" s="132"/>
      <c r="AR1385" s="132"/>
      <c r="AS1385" s="132"/>
      <c r="AT1385" s="133"/>
      <c r="AU1385" s="133"/>
      <c r="AV1385" s="133"/>
      <c r="AW1385" s="133"/>
      <c r="AX1385" s="134"/>
      <c r="AY1385" s="134"/>
      <c r="AZ1385" s="134"/>
      <c r="BA1385" s="134"/>
      <c r="BB1385" s="134"/>
      <c r="BC1385" s="134"/>
      <c r="BD1385" s="129"/>
      <c r="BE1385" s="143"/>
    </row>
    <row r="1386" ht="15.75" customHeight="1">
      <c r="A1386" s="130"/>
      <c r="B1386" s="129"/>
      <c r="C1386" s="129"/>
      <c r="D1386" s="129"/>
      <c r="E1386" s="129"/>
      <c r="F1386" s="129"/>
      <c r="G1386" s="129"/>
      <c r="H1386" s="129"/>
      <c r="I1386" s="130"/>
      <c r="J1386" s="135"/>
      <c r="K1386" s="130"/>
      <c r="L1386" s="130"/>
      <c r="M1386" s="136"/>
      <c r="N1386" s="130"/>
      <c r="O1386" s="130"/>
      <c r="P1386" s="130"/>
      <c r="Q1386" s="137"/>
      <c r="R1386" s="138"/>
      <c r="S1386" s="129"/>
      <c r="T1386" s="139"/>
      <c r="U1386" s="139"/>
      <c r="V1386" s="140"/>
      <c r="W1386" s="130"/>
      <c r="X1386" s="130"/>
      <c r="Y1386" s="141"/>
      <c r="Z1386" s="130"/>
      <c r="AA1386" s="130"/>
      <c r="AB1386" s="130"/>
      <c r="AC1386" s="142"/>
      <c r="AD1386" s="130"/>
      <c r="AE1386" s="130"/>
      <c r="AF1386" s="130"/>
      <c r="AG1386" s="129"/>
      <c r="AH1386" s="129"/>
      <c r="AI1386" s="129"/>
      <c r="AJ1386" s="129"/>
      <c r="AK1386" s="130"/>
      <c r="AL1386" s="131"/>
      <c r="AM1386" s="131"/>
      <c r="AN1386" s="131"/>
      <c r="AO1386" s="131"/>
      <c r="AP1386" s="132"/>
      <c r="AQ1386" s="132"/>
      <c r="AR1386" s="132"/>
      <c r="AS1386" s="132"/>
      <c r="AT1386" s="133"/>
      <c r="AU1386" s="133"/>
      <c r="AV1386" s="133"/>
      <c r="AW1386" s="133"/>
      <c r="AX1386" s="134"/>
      <c r="AY1386" s="134"/>
      <c r="AZ1386" s="134"/>
      <c r="BA1386" s="134"/>
      <c r="BB1386" s="134"/>
      <c r="BC1386" s="134"/>
      <c r="BD1386" s="129"/>
      <c r="BE1386" s="143"/>
    </row>
    <row r="1387" ht="15.75" customHeight="1">
      <c r="A1387" s="130"/>
      <c r="B1387" s="129"/>
      <c r="C1387" s="129"/>
      <c r="D1387" s="129"/>
      <c r="E1387" s="129"/>
      <c r="F1387" s="129"/>
      <c r="G1387" s="129"/>
      <c r="H1387" s="129"/>
      <c r="I1387" s="130"/>
      <c r="J1387" s="135"/>
      <c r="K1387" s="130"/>
      <c r="L1387" s="130"/>
      <c r="M1387" s="136"/>
      <c r="N1387" s="130"/>
      <c r="O1387" s="130"/>
      <c r="P1387" s="130"/>
      <c r="Q1387" s="137"/>
      <c r="R1387" s="138"/>
      <c r="S1387" s="129"/>
      <c r="T1387" s="139"/>
      <c r="U1387" s="139"/>
      <c r="V1387" s="140"/>
      <c r="W1387" s="130"/>
      <c r="X1387" s="130"/>
      <c r="Y1387" s="141"/>
      <c r="Z1387" s="130"/>
      <c r="AA1387" s="130"/>
      <c r="AB1387" s="130"/>
      <c r="AC1387" s="142"/>
      <c r="AD1387" s="130"/>
      <c r="AE1387" s="130"/>
      <c r="AF1387" s="130"/>
      <c r="AG1387" s="129"/>
      <c r="AH1387" s="129"/>
      <c r="AI1387" s="129"/>
      <c r="AJ1387" s="129"/>
      <c r="AK1387" s="130"/>
      <c r="AL1387" s="131"/>
      <c r="AM1387" s="131"/>
      <c r="AN1387" s="131"/>
      <c r="AO1387" s="131"/>
      <c r="AP1387" s="132"/>
      <c r="AQ1387" s="132"/>
      <c r="AR1387" s="132"/>
      <c r="AS1387" s="132"/>
      <c r="AT1387" s="133"/>
      <c r="AU1387" s="133"/>
      <c r="AV1387" s="133"/>
      <c r="AW1387" s="133"/>
      <c r="AX1387" s="134"/>
      <c r="AY1387" s="134"/>
      <c r="AZ1387" s="134"/>
      <c r="BA1387" s="134"/>
      <c r="BB1387" s="134"/>
      <c r="BC1387" s="134"/>
      <c r="BD1387" s="129"/>
      <c r="BE1387" s="143"/>
    </row>
    <row r="1388" ht="15.75" customHeight="1">
      <c r="A1388" s="130"/>
      <c r="B1388" s="129"/>
      <c r="C1388" s="129"/>
      <c r="D1388" s="129"/>
      <c r="E1388" s="129"/>
      <c r="F1388" s="129"/>
      <c r="G1388" s="129"/>
      <c r="H1388" s="129"/>
      <c r="I1388" s="130"/>
      <c r="J1388" s="135"/>
      <c r="K1388" s="130"/>
      <c r="L1388" s="130"/>
      <c r="M1388" s="136"/>
      <c r="N1388" s="130"/>
      <c r="O1388" s="130"/>
      <c r="P1388" s="130"/>
      <c r="Q1388" s="137"/>
      <c r="R1388" s="138"/>
      <c r="S1388" s="129"/>
      <c r="T1388" s="139"/>
      <c r="U1388" s="139"/>
      <c r="V1388" s="140"/>
      <c r="W1388" s="130"/>
      <c r="X1388" s="130"/>
      <c r="Y1388" s="141"/>
      <c r="Z1388" s="130"/>
      <c r="AA1388" s="130"/>
      <c r="AB1388" s="130"/>
      <c r="AC1388" s="142"/>
      <c r="AD1388" s="130"/>
      <c r="AE1388" s="130"/>
      <c r="AF1388" s="130"/>
      <c r="AG1388" s="129"/>
      <c r="AH1388" s="129"/>
      <c r="AI1388" s="129"/>
      <c r="AJ1388" s="129"/>
      <c r="AK1388" s="130"/>
      <c r="AL1388" s="131"/>
      <c r="AM1388" s="131"/>
      <c r="AN1388" s="131"/>
      <c r="AO1388" s="131"/>
      <c r="AP1388" s="132"/>
      <c r="AQ1388" s="132"/>
      <c r="AR1388" s="132"/>
      <c r="AS1388" s="132"/>
      <c r="AT1388" s="133"/>
      <c r="AU1388" s="133"/>
      <c r="AV1388" s="133"/>
      <c r="AW1388" s="133"/>
      <c r="AX1388" s="134"/>
      <c r="AY1388" s="134"/>
      <c r="AZ1388" s="134"/>
      <c r="BA1388" s="134"/>
      <c r="BB1388" s="134"/>
      <c r="BC1388" s="134"/>
      <c r="BD1388" s="129"/>
      <c r="BE1388" s="143"/>
    </row>
    <row r="1389" ht="15.75" customHeight="1">
      <c r="A1389" s="130"/>
      <c r="B1389" s="129"/>
      <c r="C1389" s="129"/>
      <c r="D1389" s="129"/>
      <c r="E1389" s="129"/>
      <c r="F1389" s="129"/>
      <c r="G1389" s="129"/>
      <c r="H1389" s="129"/>
      <c r="I1389" s="130"/>
      <c r="J1389" s="135"/>
      <c r="K1389" s="130"/>
      <c r="L1389" s="130"/>
      <c r="M1389" s="136"/>
      <c r="N1389" s="130"/>
      <c r="O1389" s="130"/>
      <c r="P1389" s="130"/>
      <c r="Q1389" s="137"/>
      <c r="R1389" s="138"/>
      <c r="S1389" s="129"/>
      <c r="T1389" s="139"/>
      <c r="U1389" s="139"/>
      <c r="V1389" s="140"/>
      <c r="W1389" s="130"/>
      <c r="X1389" s="130"/>
      <c r="Y1389" s="141"/>
      <c r="Z1389" s="130"/>
      <c r="AA1389" s="130"/>
      <c r="AB1389" s="130"/>
      <c r="AC1389" s="142"/>
      <c r="AD1389" s="130"/>
      <c r="AE1389" s="130"/>
      <c r="AF1389" s="130"/>
      <c r="AG1389" s="129"/>
      <c r="AH1389" s="129"/>
      <c r="AI1389" s="129"/>
      <c r="AJ1389" s="129"/>
      <c r="AK1389" s="130"/>
      <c r="AL1389" s="131"/>
      <c r="AM1389" s="131"/>
      <c r="AN1389" s="131"/>
      <c r="AO1389" s="131"/>
      <c r="AP1389" s="132"/>
      <c r="AQ1389" s="132"/>
      <c r="AR1389" s="132"/>
      <c r="AS1389" s="132"/>
      <c r="AT1389" s="133"/>
      <c r="AU1389" s="133"/>
      <c r="AV1389" s="133"/>
      <c r="AW1389" s="133"/>
      <c r="AX1389" s="134"/>
      <c r="AY1389" s="134"/>
      <c r="AZ1389" s="134"/>
      <c r="BA1389" s="134"/>
      <c r="BB1389" s="134"/>
      <c r="BC1389" s="134"/>
      <c r="BD1389" s="129"/>
      <c r="BE1389" s="143"/>
    </row>
    <row r="1390" ht="15.75" customHeight="1">
      <c r="A1390" s="130"/>
      <c r="B1390" s="129"/>
      <c r="C1390" s="129"/>
      <c r="D1390" s="129"/>
      <c r="E1390" s="129"/>
      <c r="F1390" s="129"/>
      <c r="G1390" s="129"/>
      <c r="H1390" s="129"/>
      <c r="I1390" s="130"/>
      <c r="J1390" s="135"/>
      <c r="K1390" s="130"/>
      <c r="L1390" s="130"/>
      <c r="M1390" s="136"/>
      <c r="N1390" s="130"/>
      <c r="O1390" s="130"/>
      <c r="P1390" s="130"/>
      <c r="Q1390" s="137"/>
      <c r="R1390" s="138"/>
      <c r="S1390" s="129"/>
      <c r="T1390" s="139"/>
      <c r="U1390" s="139"/>
      <c r="V1390" s="140"/>
      <c r="W1390" s="130"/>
      <c r="X1390" s="130"/>
      <c r="Y1390" s="141"/>
      <c r="Z1390" s="130"/>
      <c r="AA1390" s="130"/>
      <c r="AB1390" s="130"/>
      <c r="AC1390" s="142"/>
      <c r="AD1390" s="130"/>
      <c r="AE1390" s="130"/>
      <c r="AF1390" s="130"/>
      <c r="AG1390" s="129"/>
      <c r="AH1390" s="129"/>
      <c r="AI1390" s="129"/>
      <c r="AJ1390" s="129"/>
      <c r="AK1390" s="130"/>
      <c r="AL1390" s="131"/>
      <c r="AM1390" s="131"/>
      <c r="AN1390" s="131"/>
      <c r="AO1390" s="131"/>
      <c r="AP1390" s="132"/>
      <c r="AQ1390" s="132"/>
      <c r="AR1390" s="132"/>
      <c r="AS1390" s="132"/>
      <c r="AT1390" s="133"/>
      <c r="AU1390" s="133"/>
      <c r="AV1390" s="133"/>
      <c r="AW1390" s="133"/>
      <c r="AX1390" s="134"/>
      <c r="AY1390" s="134"/>
      <c r="AZ1390" s="134"/>
      <c r="BA1390" s="134"/>
      <c r="BB1390" s="134"/>
      <c r="BC1390" s="134"/>
      <c r="BD1390" s="129"/>
      <c r="BE1390" s="143"/>
    </row>
    <row r="1391" ht="15.75" customHeight="1">
      <c r="A1391" s="130"/>
      <c r="B1391" s="129"/>
      <c r="C1391" s="129"/>
      <c r="D1391" s="129"/>
      <c r="E1391" s="129"/>
      <c r="F1391" s="129"/>
      <c r="G1391" s="129"/>
      <c r="H1391" s="129"/>
      <c r="I1391" s="130"/>
      <c r="J1391" s="135"/>
      <c r="K1391" s="130"/>
      <c r="L1391" s="130"/>
      <c r="M1391" s="136"/>
      <c r="N1391" s="130"/>
      <c r="O1391" s="130"/>
      <c r="P1391" s="130"/>
      <c r="Q1391" s="137"/>
      <c r="R1391" s="138"/>
      <c r="S1391" s="129"/>
      <c r="T1391" s="139"/>
      <c r="U1391" s="139"/>
      <c r="V1391" s="140"/>
      <c r="W1391" s="130"/>
      <c r="X1391" s="130"/>
      <c r="Y1391" s="141"/>
      <c r="Z1391" s="130"/>
      <c r="AA1391" s="130"/>
      <c r="AB1391" s="130"/>
      <c r="AC1391" s="142"/>
      <c r="AD1391" s="130"/>
      <c r="AE1391" s="130"/>
      <c r="AF1391" s="130"/>
      <c r="AG1391" s="129"/>
      <c r="AH1391" s="129"/>
      <c r="AI1391" s="129"/>
      <c r="AJ1391" s="129"/>
      <c r="AK1391" s="130"/>
      <c r="AL1391" s="131"/>
      <c r="AM1391" s="131"/>
      <c r="AN1391" s="131"/>
      <c r="AO1391" s="131"/>
      <c r="AP1391" s="132"/>
      <c r="AQ1391" s="132"/>
      <c r="AR1391" s="132"/>
      <c r="AS1391" s="132"/>
      <c r="AT1391" s="133"/>
      <c r="AU1391" s="133"/>
      <c r="AV1391" s="133"/>
      <c r="AW1391" s="133"/>
      <c r="AX1391" s="134"/>
      <c r="AY1391" s="134"/>
      <c r="AZ1391" s="134"/>
      <c r="BA1391" s="134"/>
      <c r="BB1391" s="134"/>
      <c r="BC1391" s="134"/>
      <c r="BD1391" s="129"/>
      <c r="BE1391" s="143"/>
    </row>
    <row r="1392" ht="15.75" customHeight="1">
      <c r="A1392" s="130"/>
      <c r="B1392" s="129"/>
      <c r="C1392" s="129"/>
      <c r="D1392" s="129"/>
      <c r="E1392" s="129"/>
      <c r="F1392" s="129"/>
      <c r="G1392" s="129"/>
      <c r="H1392" s="129"/>
      <c r="I1392" s="130"/>
      <c r="J1392" s="135"/>
      <c r="K1392" s="130"/>
      <c r="L1392" s="130"/>
      <c r="M1392" s="136"/>
      <c r="N1392" s="130"/>
      <c r="O1392" s="130"/>
      <c r="P1392" s="130"/>
      <c r="Q1392" s="137"/>
      <c r="R1392" s="138"/>
      <c r="S1392" s="129"/>
      <c r="T1392" s="139"/>
      <c r="U1392" s="139"/>
      <c r="V1392" s="140"/>
      <c r="W1392" s="130"/>
      <c r="X1392" s="130"/>
      <c r="Y1392" s="141"/>
      <c r="Z1392" s="130"/>
      <c r="AA1392" s="130"/>
      <c r="AB1392" s="130"/>
      <c r="AC1392" s="142"/>
      <c r="AD1392" s="130"/>
      <c r="AE1392" s="130"/>
      <c r="AF1392" s="130"/>
      <c r="AG1392" s="129"/>
      <c r="AH1392" s="129"/>
      <c r="AI1392" s="129"/>
      <c r="AJ1392" s="129"/>
      <c r="AK1392" s="130"/>
      <c r="AL1392" s="131"/>
      <c r="AM1392" s="131"/>
      <c r="AN1392" s="131"/>
      <c r="AO1392" s="131"/>
      <c r="AP1392" s="132"/>
      <c r="AQ1392" s="132"/>
      <c r="AR1392" s="132"/>
      <c r="AS1392" s="132"/>
      <c r="AT1392" s="133"/>
      <c r="AU1392" s="133"/>
      <c r="AV1392" s="133"/>
      <c r="AW1392" s="133"/>
      <c r="AX1392" s="134"/>
      <c r="AY1392" s="134"/>
      <c r="AZ1392" s="134"/>
      <c r="BA1392" s="134"/>
      <c r="BB1392" s="134"/>
      <c r="BC1392" s="134"/>
      <c r="BD1392" s="129"/>
      <c r="BE1392" s="143"/>
    </row>
    <row r="1393" ht="15.75" customHeight="1">
      <c r="A1393" s="130"/>
      <c r="B1393" s="129"/>
      <c r="C1393" s="129"/>
      <c r="D1393" s="129"/>
      <c r="E1393" s="129"/>
      <c r="F1393" s="129"/>
      <c r="G1393" s="129"/>
      <c r="H1393" s="129"/>
      <c r="I1393" s="130"/>
      <c r="J1393" s="135"/>
      <c r="K1393" s="130"/>
      <c r="L1393" s="130"/>
      <c r="M1393" s="136"/>
      <c r="N1393" s="130"/>
      <c r="O1393" s="130"/>
      <c r="P1393" s="130"/>
      <c r="Q1393" s="137"/>
      <c r="R1393" s="138"/>
      <c r="S1393" s="129"/>
      <c r="T1393" s="139"/>
      <c r="U1393" s="139"/>
      <c r="V1393" s="140"/>
      <c r="W1393" s="130"/>
      <c r="X1393" s="130"/>
      <c r="Y1393" s="141"/>
      <c r="Z1393" s="130"/>
      <c r="AA1393" s="130"/>
      <c r="AB1393" s="130"/>
      <c r="AC1393" s="142"/>
      <c r="AD1393" s="130"/>
      <c r="AE1393" s="130"/>
      <c r="AF1393" s="130"/>
      <c r="AG1393" s="129"/>
      <c r="AH1393" s="129"/>
      <c r="AI1393" s="129"/>
      <c r="AJ1393" s="129"/>
      <c r="AK1393" s="130"/>
      <c r="AL1393" s="131"/>
      <c r="AM1393" s="131"/>
      <c r="AN1393" s="131"/>
      <c r="AO1393" s="131"/>
      <c r="AP1393" s="132"/>
      <c r="AQ1393" s="132"/>
      <c r="AR1393" s="132"/>
      <c r="AS1393" s="132"/>
      <c r="AT1393" s="133"/>
      <c r="AU1393" s="133"/>
      <c r="AV1393" s="133"/>
      <c r="AW1393" s="133"/>
      <c r="AX1393" s="134"/>
      <c r="AY1393" s="134"/>
      <c r="AZ1393" s="134"/>
      <c r="BA1393" s="134"/>
      <c r="BB1393" s="134"/>
      <c r="BC1393" s="134"/>
      <c r="BD1393" s="129"/>
      <c r="BE1393" s="143"/>
    </row>
    <row r="1394" ht="15.75" customHeight="1">
      <c r="A1394" s="130"/>
      <c r="B1394" s="129"/>
      <c r="C1394" s="129"/>
      <c r="D1394" s="129"/>
      <c r="E1394" s="129"/>
      <c r="F1394" s="129"/>
      <c r="G1394" s="129"/>
      <c r="H1394" s="129"/>
      <c r="I1394" s="130"/>
      <c r="J1394" s="135"/>
      <c r="K1394" s="130"/>
      <c r="L1394" s="130"/>
      <c r="M1394" s="136"/>
      <c r="N1394" s="130"/>
      <c r="O1394" s="130"/>
      <c r="P1394" s="130"/>
      <c r="Q1394" s="137"/>
      <c r="R1394" s="138"/>
      <c r="S1394" s="129"/>
      <c r="T1394" s="139"/>
      <c r="U1394" s="139"/>
      <c r="V1394" s="140"/>
      <c r="W1394" s="130"/>
      <c r="X1394" s="130"/>
      <c r="Y1394" s="141"/>
      <c r="Z1394" s="130"/>
      <c r="AA1394" s="130"/>
      <c r="AB1394" s="130"/>
      <c r="AC1394" s="142"/>
      <c r="AD1394" s="130"/>
      <c r="AE1394" s="130"/>
      <c r="AF1394" s="130"/>
      <c r="AG1394" s="129"/>
      <c r="AH1394" s="129"/>
      <c r="AI1394" s="129"/>
      <c r="AJ1394" s="129"/>
      <c r="AK1394" s="130"/>
      <c r="AL1394" s="131"/>
      <c r="AM1394" s="131"/>
      <c r="AN1394" s="131"/>
      <c r="AO1394" s="131"/>
      <c r="AP1394" s="132"/>
      <c r="AQ1394" s="132"/>
      <c r="AR1394" s="132"/>
      <c r="AS1394" s="132"/>
      <c r="AT1394" s="133"/>
      <c r="AU1394" s="133"/>
      <c r="AV1394" s="133"/>
      <c r="AW1394" s="133"/>
      <c r="AX1394" s="134"/>
      <c r="AY1394" s="134"/>
      <c r="AZ1394" s="134"/>
      <c r="BA1394" s="134"/>
      <c r="BB1394" s="134"/>
      <c r="BC1394" s="134"/>
      <c r="BD1394" s="129"/>
      <c r="BE1394" s="143"/>
    </row>
    <row r="1395" ht="15.75" customHeight="1">
      <c r="A1395" s="130"/>
      <c r="B1395" s="129"/>
      <c r="C1395" s="129"/>
      <c r="D1395" s="129"/>
      <c r="E1395" s="129"/>
      <c r="F1395" s="129"/>
      <c r="G1395" s="129"/>
      <c r="H1395" s="129"/>
      <c r="I1395" s="130"/>
      <c r="J1395" s="135"/>
      <c r="K1395" s="130"/>
      <c r="L1395" s="130"/>
      <c r="M1395" s="136"/>
      <c r="N1395" s="130"/>
      <c r="O1395" s="130"/>
      <c r="P1395" s="130"/>
      <c r="Q1395" s="137"/>
      <c r="R1395" s="138"/>
      <c r="S1395" s="129"/>
      <c r="T1395" s="139"/>
      <c r="U1395" s="139"/>
      <c r="V1395" s="140"/>
      <c r="W1395" s="130"/>
      <c r="X1395" s="130"/>
      <c r="Y1395" s="141"/>
      <c r="Z1395" s="130"/>
      <c r="AA1395" s="130"/>
      <c r="AB1395" s="130"/>
      <c r="AC1395" s="142"/>
      <c r="AD1395" s="130"/>
      <c r="AE1395" s="130"/>
      <c r="AF1395" s="130"/>
      <c r="AG1395" s="129"/>
      <c r="AH1395" s="129"/>
      <c r="AI1395" s="129"/>
      <c r="AJ1395" s="129"/>
      <c r="AK1395" s="130"/>
      <c r="AL1395" s="131"/>
      <c r="AM1395" s="131"/>
      <c r="AN1395" s="131"/>
      <c r="AO1395" s="131"/>
      <c r="AP1395" s="132"/>
      <c r="AQ1395" s="132"/>
      <c r="AR1395" s="132"/>
      <c r="AS1395" s="132"/>
      <c r="AT1395" s="133"/>
      <c r="AU1395" s="133"/>
      <c r="AV1395" s="133"/>
      <c r="AW1395" s="133"/>
      <c r="AX1395" s="134"/>
      <c r="AY1395" s="134"/>
      <c r="AZ1395" s="134"/>
      <c r="BA1395" s="134"/>
      <c r="BB1395" s="134"/>
      <c r="BC1395" s="134"/>
      <c r="BD1395" s="129"/>
      <c r="BE1395" s="143"/>
    </row>
    <row r="1396" ht="15.75" customHeight="1">
      <c r="A1396" s="130"/>
      <c r="B1396" s="129"/>
      <c r="C1396" s="129"/>
      <c r="D1396" s="129"/>
      <c r="E1396" s="129"/>
      <c r="F1396" s="129"/>
      <c r="G1396" s="129"/>
      <c r="H1396" s="129"/>
      <c r="I1396" s="130"/>
      <c r="J1396" s="135"/>
      <c r="K1396" s="130"/>
      <c r="L1396" s="130"/>
      <c r="M1396" s="136"/>
      <c r="N1396" s="130"/>
      <c r="O1396" s="130"/>
      <c r="P1396" s="130"/>
      <c r="Q1396" s="137"/>
      <c r="R1396" s="138"/>
      <c r="S1396" s="129"/>
      <c r="T1396" s="139"/>
      <c r="U1396" s="139"/>
      <c r="V1396" s="140"/>
      <c r="W1396" s="130"/>
      <c r="X1396" s="130"/>
      <c r="Y1396" s="141"/>
      <c r="Z1396" s="130"/>
      <c r="AA1396" s="130"/>
      <c r="AB1396" s="130"/>
      <c r="AC1396" s="142"/>
      <c r="AD1396" s="130"/>
      <c r="AE1396" s="130"/>
      <c r="AF1396" s="130"/>
      <c r="AG1396" s="129"/>
      <c r="AH1396" s="129"/>
      <c r="AI1396" s="129"/>
      <c r="AJ1396" s="129"/>
      <c r="AK1396" s="130"/>
      <c r="AL1396" s="131"/>
      <c r="AM1396" s="131"/>
      <c r="AN1396" s="131"/>
      <c r="AO1396" s="131"/>
      <c r="AP1396" s="132"/>
      <c r="AQ1396" s="132"/>
      <c r="AR1396" s="132"/>
      <c r="AS1396" s="132"/>
      <c r="AT1396" s="133"/>
      <c r="AU1396" s="133"/>
      <c r="AV1396" s="133"/>
      <c r="AW1396" s="133"/>
      <c r="AX1396" s="134"/>
      <c r="AY1396" s="134"/>
      <c r="AZ1396" s="134"/>
      <c r="BA1396" s="134"/>
      <c r="BB1396" s="134"/>
      <c r="BC1396" s="134"/>
      <c r="BD1396" s="129"/>
      <c r="BE1396" s="143"/>
    </row>
    <row r="1397" ht="15.75" customHeight="1">
      <c r="A1397" s="130"/>
      <c r="B1397" s="129"/>
      <c r="C1397" s="129"/>
      <c r="D1397" s="129"/>
      <c r="E1397" s="129"/>
      <c r="F1397" s="129"/>
      <c r="G1397" s="129"/>
      <c r="H1397" s="129"/>
      <c r="I1397" s="130"/>
      <c r="J1397" s="135"/>
      <c r="K1397" s="130"/>
      <c r="L1397" s="130"/>
      <c r="M1397" s="136"/>
      <c r="N1397" s="130"/>
      <c r="O1397" s="130"/>
      <c r="P1397" s="130"/>
      <c r="Q1397" s="137"/>
      <c r="R1397" s="138"/>
      <c r="S1397" s="129"/>
      <c r="T1397" s="139"/>
      <c r="U1397" s="139"/>
      <c r="V1397" s="140"/>
      <c r="W1397" s="130"/>
      <c r="X1397" s="130"/>
      <c r="Y1397" s="141"/>
      <c r="Z1397" s="130"/>
      <c r="AA1397" s="130"/>
      <c r="AB1397" s="130"/>
      <c r="AC1397" s="142"/>
      <c r="AD1397" s="130"/>
      <c r="AE1397" s="130"/>
      <c r="AF1397" s="130"/>
      <c r="AG1397" s="129"/>
      <c r="AH1397" s="129"/>
      <c r="AI1397" s="129"/>
      <c r="AJ1397" s="129"/>
      <c r="AK1397" s="130"/>
      <c r="AL1397" s="131"/>
      <c r="AM1397" s="131"/>
      <c r="AN1397" s="131"/>
      <c r="AO1397" s="131"/>
      <c r="AP1397" s="132"/>
      <c r="AQ1397" s="132"/>
      <c r="AR1397" s="132"/>
      <c r="AS1397" s="132"/>
      <c r="AT1397" s="133"/>
      <c r="AU1397" s="133"/>
      <c r="AV1397" s="133"/>
      <c r="AW1397" s="133"/>
      <c r="AX1397" s="134"/>
      <c r="AY1397" s="134"/>
      <c r="AZ1397" s="134"/>
      <c r="BA1397" s="134"/>
      <c r="BB1397" s="134"/>
      <c r="BC1397" s="134"/>
      <c r="BD1397" s="129"/>
      <c r="BE1397" s="143"/>
    </row>
    <row r="1398" ht="15.75" customHeight="1">
      <c r="A1398" s="130"/>
      <c r="B1398" s="129"/>
      <c r="C1398" s="129"/>
      <c r="D1398" s="129"/>
      <c r="E1398" s="129"/>
      <c r="F1398" s="129"/>
      <c r="G1398" s="129"/>
      <c r="H1398" s="129"/>
      <c r="I1398" s="130"/>
      <c r="J1398" s="135"/>
      <c r="K1398" s="130"/>
      <c r="L1398" s="130"/>
      <c r="M1398" s="136"/>
      <c r="N1398" s="130"/>
      <c r="O1398" s="130"/>
      <c r="P1398" s="130"/>
      <c r="Q1398" s="137"/>
      <c r="R1398" s="138"/>
      <c r="S1398" s="129"/>
      <c r="T1398" s="139"/>
      <c r="U1398" s="139"/>
      <c r="V1398" s="140"/>
      <c r="W1398" s="130"/>
      <c r="X1398" s="130"/>
      <c r="Y1398" s="141"/>
      <c r="Z1398" s="130"/>
      <c r="AA1398" s="130"/>
      <c r="AB1398" s="130"/>
      <c r="AC1398" s="142"/>
      <c r="AD1398" s="130"/>
      <c r="AE1398" s="130"/>
      <c r="AF1398" s="130"/>
      <c r="AG1398" s="129"/>
      <c r="AH1398" s="129"/>
      <c r="AI1398" s="129"/>
      <c r="AJ1398" s="129"/>
      <c r="AK1398" s="130"/>
      <c r="AL1398" s="131"/>
      <c r="AM1398" s="131"/>
      <c r="AN1398" s="131"/>
      <c r="AO1398" s="131"/>
      <c r="AP1398" s="132"/>
      <c r="AQ1398" s="132"/>
      <c r="AR1398" s="132"/>
      <c r="AS1398" s="132"/>
      <c r="AT1398" s="133"/>
      <c r="AU1398" s="133"/>
      <c r="AV1398" s="133"/>
      <c r="AW1398" s="133"/>
      <c r="AX1398" s="134"/>
      <c r="AY1398" s="134"/>
      <c r="AZ1398" s="134"/>
      <c r="BA1398" s="134"/>
      <c r="BB1398" s="134"/>
      <c r="BC1398" s="134"/>
      <c r="BD1398" s="129"/>
      <c r="BE1398" s="143"/>
    </row>
    <row r="1399" ht="15.75" customHeight="1">
      <c r="A1399" s="130"/>
      <c r="B1399" s="129"/>
      <c r="C1399" s="129"/>
      <c r="D1399" s="129"/>
      <c r="E1399" s="129"/>
      <c r="F1399" s="129"/>
      <c r="G1399" s="129"/>
      <c r="H1399" s="129"/>
      <c r="I1399" s="130"/>
      <c r="J1399" s="135"/>
      <c r="K1399" s="130"/>
      <c r="L1399" s="130"/>
      <c r="M1399" s="136"/>
      <c r="N1399" s="130"/>
      <c r="O1399" s="130"/>
      <c r="P1399" s="130"/>
      <c r="Q1399" s="137"/>
      <c r="R1399" s="138"/>
      <c r="S1399" s="129"/>
      <c r="T1399" s="139"/>
      <c r="U1399" s="139"/>
      <c r="V1399" s="140"/>
      <c r="W1399" s="130"/>
      <c r="X1399" s="130"/>
      <c r="Y1399" s="141"/>
      <c r="Z1399" s="130"/>
      <c r="AA1399" s="130"/>
      <c r="AB1399" s="130"/>
      <c r="AC1399" s="142"/>
      <c r="AD1399" s="130"/>
      <c r="AE1399" s="130"/>
      <c r="AF1399" s="130"/>
      <c r="AG1399" s="129"/>
      <c r="AH1399" s="129"/>
      <c r="AI1399" s="129"/>
      <c r="AJ1399" s="129"/>
      <c r="AK1399" s="130"/>
      <c r="AL1399" s="131"/>
      <c r="AM1399" s="131"/>
      <c r="AN1399" s="131"/>
      <c r="AO1399" s="131"/>
      <c r="AP1399" s="132"/>
      <c r="AQ1399" s="132"/>
      <c r="AR1399" s="132"/>
      <c r="AS1399" s="132"/>
      <c r="AT1399" s="133"/>
      <c r="AU1399" s="133"/>
      <c r="AV1399" s="133"/>
      <c r="AW1399" s="133"/>
      <c r="AX1399" s="134"/>
      <c r="AY1399" s="134"/>
      <c r="AZ1399" s="134"/>
      <c r="BA1399" s="134"/>
      <c r="BB1399" s="134"/>
      <c r="BC1399" s="134"/>
      <c r="BD1399" s="129"/>
      <c r="BE1399" s="143"/>
    </row>
    <row r="1400" ht="15.75" customHeight="1">
      <c r="A1400" s="130"/>
      <c r="B1400" s="129"/>
      <c r="C1400" s="129"/>
      <c r="D1400" s="129"/>
      <c r="E1400" s="129"/>
      <c r="F1400" s="129"/>
      <c r="G1400" s="129"/>
      <c r="H1400" s="129"/>
      <c r="I1400" s="130"/>
      <c r="J1400" s="135"/>
      <c r="K1400" s="130"/>
      <c r="L1400" s="130"/>
      <c r="M1400" s="136"/>
      <c r="N1400" s="130"/>
      <c r="O1400" s="130"/>
      <c r="P1400" s="130"/>
      <c r="Q1400" s="137"/>
      <c r="R1400" s="138"/>
      <c r="S1400" s="129"/>
      <c r="T1400" s="139"/>
      <c r="U1400" s="139"/>
      <c r="V1400" s="140"/>
      <c r="W1400" s="130"/>
      <c r="X1400" s="130"/>
      <c r="Y1400" s="141"/>
      <c r="Z1400" s="130"/>
      <c r="AA1400" s="130"/>
      <c r="AB1400" s="130"/>
      <c r="AC1400" s="142"/>
      <c r="AD1400" s="130"/>
      <c r="AE1400" s="130"/>
      <c r="AF1400" s="130"/>
      <c r="AG1400" s="129"/>
      <c r="AH1400" s="129"/>
      <c r="AI1400" s="129"/>
      <c r="AJ1400" s="129"/>
      <c r="AK1400" s="130"/>
      <c r="AL1400" s="131"/>
      <c r="AM1400" s="131"/>
      <c r="AN1400" s="131"/>
      <c r="AO1400" s="131"/>
      <c r="AP1400" s="132"/>
      <c r="AQ1400" s="132"/>
      <c r="AR1400" s="132"/>
      <c r="AS1400" s="132"/>
      <c r="AT1400" s="133"/>
      <c r="AU1400" s="133"/>
      <c r="AV1400" s="133"/>
      <c r="AW1400" s="133"/>
      <c r="AX1400" s="134"/>
      <c r="AY1400" s="134"/>
      <c r="AZ1400" s="134"/>
      <c r="BA1400" s="134"/>
      <c r="BB1400" s="134"/>
      <c r="BC1400" s="134"/>
      <c r="BD1400" s="129"/>
      <c r="BE1400" s="143"/>
    </row>
    <row r="1401" ht="15.75" customHeight="1">
      <c r="A1401" s="130"/>
      <c r="B1401" s="129"/>
      <c r="C1401" s="129"/>
      <c r="D1401" s="129"/>
      <c r="E1401" s="129"/>
      <c r="F1401" s="129"/>
      <c r="G1401" s="129"/>
      <c r="H1401" s="129"/>
      <c r="I1401" s="130"/>
      <c r="J1401" s="135"/>
      <c r="K1401" s="130"/>
      <c r="L1401" s="130"/>
      <c r="M1401" s="136"/>
      <c r="N1401" s="130"/>
      <c r="O1401" s="130"/>
      <c r="P1401" s="130"/>
      <c r="Q1401" s="137"/>
      <c r="R1401" s="138"/>
      <c r="S1401" s="129"/>
      <c r="T1401" s="139"/>
      <c r="U1401" s="139"/>
      <c r="V1401" s="140"/>
      <c r="W1401" s="130"/>
      <c r="X1401" s="130"/>
      <c r="Y1401" s="141"/>
      <c r="Z1401" s="130"/>
      <c r="AA1401" s="130"/>
      <c r="AB1401" s="130"/>
      <c r="AC1401" s="142"/>
      <c r="AD1401" s="130"/>
      <c r="AE1401" s="130"/>
      <c r="AF1401" s="130"/>
      <c r="AG1401" s="129"/>
      <c r="AH1401" s="129"/>
      <c r="AI1401" s="129"/>
      <c r="AJ1401" s="129"/>
      <c r="AK1401" s="130"/>
      <c r="AL1401" s="131"/>
      <c r="AM1401" s="131"/>
      <c r="AN1401" s="131"/>
      <c r="AO1401" s="131"/>
      <c r="AP1401" s="132"/>
      <c r="AQ1401" s="132"/>
      <c r="AR1401" s="132"/>
      <c r="AS1401" s="132"/>
      <c r="AT1401" s="133"/>
      <c r="AU1401" s="133"/>
      <c r="AV1401" s="133"/>
      <c r="AW1401" s="133"/>
      <c r="AX1401" s="134"/>
      <c r="AY1401" s="134"/>
      <c r="AZ1401" s="134"/>
      <c r="BA1401" s="134"/>
      <c r="BB1401" s="134"/>
      <c r="BC1401" s="134"/>
      <c r="BD1401" s="129"/>
      <c r="BE1401" s="143"/>
    </row>
    <row r="1402" ht="15.75" customHeight="1">
      <c r="A1402" s="130"/>
      <c r="B1402" s="129"/>
      <c r="C1402" s="129"/>
      <c r="D1402" s="129"/>
      <c r="E1402" s="129"/>
      <c r="F1402" s="129"/>
      <c r="G1402" s="129"/>
      <c r="H1402" s="129"/>
      <c r="I1402" s="130"/>
      <c r="J1402" s="135"/>
      <c r="K1402" s="130"/>
      <c r="L1402" s="130"/>
      <c r="M1402" s="136"/>
      <c r="N1402" s="130"/>
      <c r="O1402" s="130"/>
      <c r="P1402" s="130"/>
      <c r="Q1402" s="137"/>
      <c r="R1402" s="138"/>
      <c r="S1402" s="129"/>
      <c r="T1402" s="139"/>
      <c r="U1402" s="139"/>
      <c r="V1402" s="140"/>
      <c r="W1402" s="130"/>
      <c r="X1402" s="130"/>
      <c r="Y1402" s="141"/>
      <c r="Z1402" s="130"/>
      <c r="AA1402" s="130"/>
      <c r="AB1402" s="130"/>
      <c r="AC1402" s="142"/>
      <c r="AD1402" s="130"/>
      <c r="AE1402" s="130"/>
      <c r="AF1402" s="130"/>
      <c r="AG1402" s="129"/>
      <c r="AH1402" s="129"/>
      <c r="AI1402" s="129"/>
      <c r="AJ1402" s="129"/>
      <c r="AK1402" s="130"/>
      <c r="AL1402" s="131"/>
      <c r="AM1402" s="131"/>
      <c r="AN1402" s="131"/>
      <c r="AO1402" s="131"/>
      <c r="AP1402" s="132"/>
      <c r="AQ1402" s="132"/>
      <c r="AR1402" s="132"/>
      <c r="AS1402" s="132"/>
      <c r="AT1402" s="133"/>
      <c r="AU1402" s="133"/>
      <c r="AV1402" s="133"/>
      <c r="AW1402" s="133"/>
      <c r="AX1402" s="134"/>
      <c r="AY1402" s="134"/>
      <c r="AZ1402" s="134"/>
      <c r="BA1402" s="134"/>
      <c r="BB1402" s="134"/>
      <c r="BC1402" s="134"/>
      <c r="BD1402" s="129"/>
      <c r="BE1402" s="143"/>
    </row>
    <row r="1403" ht="15.75" customHeight="1">
      <c r="A1403" s="130"/>
      <c r="B1403" s="129"/>
      <c r="C1403" s="129"/>
      <c r="D1403" s="129"/>
      <c r="E1403" s="129"/>
      <c r="F1403" s="129"/>
      <c r="G1403" s="129"/>
      <c r="H1403" s="129"/>
      <c r="I1403" s="130"/>
      <c r="J1403" s="135"/>
      <c r="K1403" s="130"/>
      <c r="L1403" s="130"/>
      <c r="M1403" s="136"/>
      <c r="N1403" s="130"/>
      <c r="O1403" s="130"/>
      <c r="P1403" s="130"/>
      <c r="Q1403" s="137"/>
      <c r="R1403" s="138"/>
      <c r="S1403" s="129"/>
      <c r="T1403" s="139"/>
      <c r="U1403" s="139"/>
      <c r="V1403" s="140"/>
      <c r="W1403" s="130"/>
      <c r="X1403" s="130"/>
      <c r="Y1403" s="141"/>
      <c r="Z1403" s="130"/>
      <c r="AA1403" s="130"/>
      <c r="AB1403" s="130"/>
      <c r="AC1403" s="142"/>
      <c r="AD1403" s="130"/>
      <c r="AE1403" s="130"/>
      <c r="AF1403" s="130"/>
      <c r="AG1403" s="129"/>
      <c r="AH1403" s="129"/>
      <c r="AI1403" s="129"/>
      <c r="AJ1403" s="129"/>
      <c r="AK1403" s="130"/>
      <c r="AL1403" s="131"/>
      <c r="AM1403" s="131"/>
      <c r="AN1403" s="131"/>
      <c r="AO1403" s="131"/>
      <c r="AP1403" s="132"/>
      <c r="AQ1403" s="132"/>
      <c r="AR1403" s="132"/>
      <c r="AS1403" s="132"/>
      <c r="AT1403" s="133"/>
      <c r="AU1403" s="133"/>
      <c r="AV1403" s="133"/>
      <c r="AW1403" s="133"/>
      <c r="AX1403" s="134"/>
      <c r="AY1403" s="134"/>
      <c r="AZ1403" s="134"/>
      <c r="BA1403" s="134"/>
      <c r="BB1403" s="134"/>
      <c r="BC1403" s="134"/>
      <c r="BD1403" s="129"/>
      <c r="BE1403" s="143"/>
    </row>
    <row r="1404" ht="15.75" customHeight="1">
      <c r="A1404" s="130"/>
      <c r="B1404" s="129"/>
      <c r="C1404" s="129"/>
      <c r="D1404" s="129"/>
      <c r="E1404" s="129"/>
      <c r="F1404" s="129"/>
      <c r="G1404" s="129"/>
      <c r="H1404" s="129"/>
      <c r="I1404" s="130"/>
      <c r="J1404" s="135"/>
      <c r="K1404" s="130"/>
      <c r="L1404" s="130"/>
      <c r="M1404" s="136"/>
      <c r="N1404" s="130"/>
      <c r="O1404" s="130"/>
      <c r="P1404" s="130"/>
      <c r="Q1404" s="137"/>
      <c r="R1404" s="138"/>
      <c r="S1404" s="129"/>
      <c r="T1404" s="139"/>
      <c r="U1404" s="139"/>
      <c r="V1404" s="140"/>
      <c r="W1404" s="130"/>
      <c r="X1404" s="130"/>
      <c r="Y1404" s="141"/>
      <c r="Z1404" s="130"/>
      <c r="AA1404" s="130"/>
      <c r="AB1404" s="130"/>
      <c r="AC1404" s="142"/>
      <c r="AD1404" s="130"/>
      <c r="AE1404" s="130"/>
      <c r="AF1404" s="130"/>
      <c r="AG1404" s="129"/>
      <c r="AH1404" s="129"/>
      <c r="AI1404" s="129"/>
      <c r="AJ1404" s="129"/>
      <c r="AK1404" s="130"/>
      <c r="AL1404" s="131"/>
      <c r="AM1404" s="131"/>
      <c r="AN1404" s="131"/>
      <c r="AO1404" s="131"/>
      <c r="AP1404" s="132"/>
      <c r="AQ1404" s="132"/>
      <c r="AR1404" s="132"/>
      <c r="AS1404" s="132"/>
      <c r="AT1404" s="133"/>
      <c r="AU1404" s="133"/>
      <c r="AV1404" s="133"/>
      <c r="AW1404" s="133"/>
      <c r="AX1404" s="134"/>
      <c r="AY1404" s="134"/>
      <c r="AZ1404" s="134"/>
      <c r="BA1404" s="134"/>
      <c r="BB1404" s="134"/>
      <c r="BC1404" s="134"/>
      <c r="BD1404" s="129"/>
      <c r="BE1404" s="143"/>
    </row>
    <row r="1405" ht="15.75" customHeight="1">
      <c r="A1405" s="130"/>
      <c r="B1405" s="129"/>
      <c r="C1405" s="129"/>
      <c r="D1405" s="129"/>
      <c r="E1405" s="129"/>
      <c r="F1405" s="129"/>
      <c r="G1405" s="129"/>
      <c r="H1405" s="129"/>
      <c r="I1405" s="130"/>
      <c r="J1405" s="135"/>
      <c r="K1405" s="130"/>
      <c r="L1405" s="130"/>
      <c r="M1405" s="136"/>
      <c r="N1405" s="130"/>
      <c r="O1405" s="130"/>
      <c r="P1405" s="130"/>
      <c r="Q1405" s="137"/>
      <c r="R1405" s="138"/>
      <c r="S1405" s="129"/>
      <c r="T1405" s="139"/>
      <c r="U1405" s="139"/>
      <c r="V1405" s="140"/>
      <c r="W1405" s="130"/>
      <c r="X1405" s="130"/>
      <c r="Y1405" s="141"/>
      <c r="Z1405" s="130"/>
      <c r="AA1405" s="130"/>
      <c r="AB1405" s="130"/>
      <c r="AC1405" s="142"/>
      <c r="AD1405" s="130"/>
      <c r="AE1405" s="130"/>
      <c r="AF1405" s="130"/>
      <c r="AG1405" s="129"/>
      <c r="AH1405" s="129"/>
      <c r="AI1405" s="129"/>
      <c r="AJ1405" s="129"/>
      <c r="AK1405" s="130"/>
      <c r="AL1405" s="131"/>
      <c r="AM1405" s="131"/>
      <c r="AN1405" s="131"/>
      <c r="AO1405" s="131"/>
      <c r="AP1405" s="132"/>
      <c r="AQ1405" s="132"/>
      <c r="AR1405" s="132"/>
      <c r="AS1405" s="132"/>
      <c r="AT1405" s="133"/>
      <c r="AU1405" s="133"/>
      <c r="AV1405" s="133"/>
      <c r="AW1405" s="133"/>
      <c r="AX1405" s="134"/>
      <c r="AY1405" s="134"/>
      <c r="AZ1405" s="134"/>
      <c r="BA1405" s="134"/>
      <c r="BB1405" s="134"/>
      <c r="BC1405" s="134"/>
      <c r="BD1405" s="129"/>
      <c r="BE1405" s="143"/>
    </row>
    <row r="1406" ht="15.75" customHeight="1">
      <c r="A1406" s="130"/>
      <c r="B1406" s="129"/>
      <c r="C1406" s="129"/>
      <c r="D1406" s="129"/>
      <c r="E1406" s="129"/>
      <c r="F1406" s="129"/>
      <c r="G1406" s="129"/>
      <c r="H1406" s="129"/>
      <c r="I1406" s="130"/>
      <c r="J1406" s="135"/>
      <c r="K1406" s="130"/>
      <c r="L1406" s="130"/>
      <c r="M1406" s="136"/>
      <c r="N1406" s="130"/>
      <c r="O1406" s="130"/>
      <c r="P1406" s="130"/>
      <c r="Q1406" s="137"/>
      <c r="R1406" s="138"/>
      <c r="S1406" s="129"/>
      <c r="T1406" s="139"/>
      <c r="U1406" s="139"/>
      <c r="V1406" s="140"/>
      <c r="W1406" s="130"/>
      <c r="X1406" s="130"/>
      <c r="Y1406" s="141"/>
      <c r="Z1406" s="130"/>
      <c r="AA1406" s="130"/>
      <c r="AB1406" s="130"/>
      <c r="AC1406" s="142"/>
      <c r="AD1406" s="130"/>
      <c r="AE1406" s="130"/>
      <c r="AF1406" s="130"/>
      <c r="AG1406" s="129"/>
      <c r="AH1406" s="129"/>
      <c r="AI1406" s="129"/>
      <c r="AJ1406" s="129"/>
      <c r="AK1406" s="130"/>
      <c r="AL1406" s="131"/>
      <c r="AM1406" s="131"/>
      <c r="AN1406" s="131"/>
      <c r="AO1406" s="131"/>
      <c r="AP1406" s="132"/>
      <c r="AQ1406" s="132"/>
      <c r="AR1406" s="132"/>
      <c r="AS1406" s="132"/>
      <c r="AT1406" s="133"/>
      <c r="AU1406" s="133"/>
      <c r="AV1406" s="133"/>
      <c r="AW1406" s="133"/>
      <c r="AX1406" s="134"/>
      <c r="AY1406" s="134"/>
      <c r="AZ1406" s="134"/>
      <c r="BA1406" s="134"/>
      <c r="BB1406" s="134"/>
      <c r="BC1406" s="134"/>
      <c r="BD1406" s="129"/>
      <c r="BE1406" s="143"/>
    </row>
    <row r="1407" ht="15.75" customHeight="1">
      <c r="A1407" s="130"/>
      <c r="B1407" s="129"/>
      <c r="C1407" s="129"/>
      <c r="D1407" s="129"/>
      <c r="E1407" s="129"/>
      <c r="F1407" s="129"/>
      <c r="G1407" s="129"/>
      <c r="H1407" s="129"/>
      <c r="I1407" s="130"/>
      <c r="J1407" s="135"/>
      <c r="K1407" s="130"/>
      <c r="L1407" s="130"/>
      <c r="M1407" s="136"/>
      <c r="N1407" s="130"/>
      <c r="O1407" s="130"/>
      <c r="P1407" s="130"/>
      <c r="Q1407" s="137"/>
      <c r="R1407" s="138"/>
      <c r="S1407" s="129"/>
      <c r="T1407" s="139"/>
      <c r="U1407" s="139"/>
      <c r="V1407" s="140"/>
      <c r="W1407" s="130"/>
      <c r="X1407" s="130"/>
      <c r="Y1407" s="141"/>
      <c r="Z1407" s="130"/>
      <c r="AA1407" s="130"/>
      <c r="AB1407" s="130"/>
      <c r="AC1407" s="142"/>
      <c r="AD1407" s="130"/>
      <c r="AE1407" s="130"/>
      <c r="AF1407" s="130"/>
      <c r="AG1407" s="129"/>
      <c r="AH1407" s="129"/>
      <c r="AI1407" s="129"/>
      <c r="AJ1407" s="129"/>
      <c r="AK1407" s="130"/>
      <c r="AL1407" s="131"/>
      <c r="AM1407" s="131"/>
      <c r="AN1407" s="131"/>
      <c r="AO1407" s="131"/>
      <c r="AP1407" s="132"/>
      <c r="AQ1407" s="132"/>
      <c r="AR1407" s="132"/>
      <c r="AS1407" s="132"/>
      <c r="AT1407" s="133"/>
      <c r="AU1407" s="133"/>
      <c r="AV1407" s="133"/>
      <c r="AW1407" s="133"/>
      <c r="AX1407" s="134"/>
      <c r="AY1407" s="134"/>
      <c r="AZ1407" s="134"/>
      <c r="BA1407" s="134"/>
      <c r="BB1407" s="134"/>
      <c r="BC1407" s="134"/>
      <c r="BD1407" s="129"/>
      <c r="BE1407" s="143"/>
    </row>
    <row r="1408" ht="15.75" customHeight="1">
      <c r="A1408" s="130"/>
      <c r="B1408" s="129"/>
      <c r="C1408" s="129"/>
      <c r="D1408" s="129"/>
      <c r="E1408" s="129"/>
      <c r="F1408" s="129"/>
      <c r="G1408" s="129"/>
      <c r="H1408" s="129"/>
      <c r="I1408" s="130"/>
      <c r="J1408" s="135"/>
      <c r="K1408" s="130"/>
      <c r="L1408" s="130"/>
      <c r="M1408" s="136"/>
      <c r="N1408" s="130"/>
      <c r="O1408" s="130"/>
      <c r="P1408" s="130"/>
      <c r="Q1408" s="137"/>
      <c r="R1408" s="138"/>
      <c r="S1408" s="129"/>
      <c r="T1408" s="139"/>
      <c r="U1408" s="139"/>
      <c r="V1408" s="140"/>
      <c r="W1408" s="130"/>
      <c r="X1408" s="130"/>
      <c r="Y1408" s="141"/>
      <c r="Z1408" s="130"/>
      <c r="AA1408" s="130"/>
      <c r="AB1408" s="130"/>
      <c r="AC1408" s="142"/>
      <c r="AD1408" s="130"/>
      <c r="AE1408" s="130"/>
      <c r="AF1408" s="130"/>
      <c r="AG1408" s="129"/>
      <c r="AH1408" s="129"/>
      <c r="AI1408" s="129"/>
      <c r="AJ1408" s="129"/>
      <c r="AK1408" s="130"/>
      <c r="AL1408" s="131"/>
      <c r="AM1408" s="131"/>
      <c r="AN1408" s="131"/>
      <c r="AO1408" s="131"/>
      <c r="AP1408" s="132"/>
      <c r="AQ1408" s="132"/>
      <c r="AR1408" s="132"/>
      <c r="AS1408" s="132"/>
      <c r="AT1408" s="133"/>
      <c r="AU1408" s="133"/>
      <c r="AV1408" s="133"/>
      <c r="AW1408" s="133"/>
      <c r="AX1408" s="134"/>
      <c r="AY1408" s="134"/>
      <c r="AZ1408" s="134"/>
      <c r="BA1408" s="134"/>
      <c r="BB1408" s="134"/>
      <c r="BC1408" s="134"/>
      <c r="BD1408" s="129"/>
      <c r="BE1408" s="143"/>
    </row>
    <row r="1409" ht="15.75" customHeight="1">
      <c r="A1409" s="130"/>
      <c r="B1409" s="129"/>
      <c r="C1409" s="129"/>
      <c r="D1409" s="129"/>
      <c r="E1409" s="129"/>
      <c r="F1409" s="129"/>
      <c r="G1409" s="129"/>
      <c r="H1409" s="129"/>
      <c r="I1409" s="130"/>
      <c r="J1409" s="135"/>
      <c r="K1409" s="130"/>
      <c r="L1409" s="130"/>
      <c r="M1409" s="136"/>
      <c r="N1409" s="130"/>
      <c r="O1409" s="130"/>
      <c r="P1409" s="130"/>
      <c r="Q1409" s="137"/>
      <c r="R1409" s="138"/>
      <c r="S1409" s="129"/>
      <c r="T1409" s="139"/>
      <c r="U1409" s="139"/>
      <c r="V1409" s="140"/>
      <c r="W1409" s="130"/>
      <c r="X1409" s="130"/>
      <c r="Y1409" s="141"/>
      <c r="Z1409" s="130"/>
      <c r="AA1409" s="130"/>
      <c r="AB1409" s="130"/>
      <c r="AC1409" s="142"/>
      <c r="AD1409" s="130"/>
      <c r="AE1409" s="130"/>
      <c r="AF1409" s="130"/>
      <c r="AG1409" s="129"/>
      <c r="AH1409" s="129"/>
      <c r="AI1409" s="129"/>
      <c r="AJ1409" s="129"/>
      <c r="AK1409" s="130"/>
      <c r="AL1409" s="131"/>
      <c r="AM1409" s="131"/>
      <c r="AN1409" s="131"/>
      <c r="AO1409" s="131"/>
      <c r="AP1409" s="132"/>
      <c r="AQ1409" s="132"/>
      <c r="AR1409" s="132"/>
      <c r="AS1409" s="132"/>
      <c r="AT1409" s="133"/>
      <c r="AU1409" s="133"/>
      <c r="AV1409" s="133"/>
      <c r="AW1409" s="133"/>
      <c r="AX1409" s="134"/>
      <c r="AY1409" s="134"/>
      <c r="AZ1409" s="134"/>
      <c r="BA1409" s="134"/>
      <c r="BB1409" s="134"/>
      <c r="BC1409" s="134"/>
      <c r="BD1409" s="129"/>
      <c r="BE1409" s="143"/>
    </row>
    <row r="1410" ht="15.75" customHeight="1">
      <c r="A1410" s="130"/>
      <c r="B1410" s="129"/>
      <c r="C1410" s="129"/>
      <c r="D1410" s="129"/>
      <c r="E1410" s="129"/>
      <c r="F1410" s="129"/>
      <c r="G1410" s="129"/>
      <c r="H1410" s="129"/>
      <c r="I1410" s="130"/>
      <c r="J1410" s="135"/>
      <c r="K1410" s="130"/>
      <c r="L1410" s="130"/>
      <c r="M1410" s="136"/>
      <c r="N1410" s="130"/>
      <c r="O1410" s="130"/>
      <c r="P1410" s="130"/>
      <c r="Q1410" s="137"/>
      <c r="R1410" s="138"/>
      <c r="S1410" s="129"/>
      <c r="T1410" s="139"/>
      <c r="U1410" s="139"/>
      <c r="V1410" s="140"/>
      <c r="W1410" s="130"/>
      <c r="X1410" s="130"/>
      <c r="Y1410" s="141"/>
      <c r="Z1410" s="130"/>
      <c r="AA1410" s="130"/>
      <c r="AB1410" s="130"/>
      <c r="AC1410" s="142"/>
      <c r="AD1410" s="130"/>
      <c r="AE1410" s="130"/>
      <c r="AF1410" s="130"/>
      <c r="AG1410" s="129"/>
      <c r="AH1410" s="129"/>
      <c r="AI1410" s="129"/>
      <c r="AJ1410" s="129"/>
      <c r="AK1410" s="130"/>
      <c r="AL1410" s="131"/>
      <c r="AM1410" s="131"/>
      <c r="AN1410" s="131"/>
      <c r="AO1410" s="131"/>
      <c r="AP1410" s="132"/>
      <c r="AQ1410" s="132"/>
      <c r="AR1410" s="132"/>
      <c r="AS1410" s="132"/>
      <c r="AT1410" s="133"/>
      <c r="AU1410" s="133"/>
      <c r="AV1410" s="133"/>
      <c r="AW1410" s="133"/>
      <c r="AX1410" s="134"/>
      <c r="AY1410" s="134"/>
      <c r="AZ1410" s="134"/>
      <c r="BA1410" s="134"/>
      <c r="BB1410" s="134"/>
      <c r="BC1410" s="134"/>
      <c r="BD1410" s="129"/>
      <c r="BE1410" s="143"/>
    </row>
    <row r="1411" ht="15.75" customHeight="1">
      <c r="A1411" s="130"/>
      <c r="B1411" s="129"/>
      <c r="C1411" s="129"/>
      <c r="D1411" s="129"/>
      <c r="E1411" s="129"/>
      <c r="F1411" s="129"/>
      <c r="G1411" s="129"/>
      <c r="H1411" s="129"/>
      <c r="I1411" s="130"/>
      <c r="J1411" s="135"/>
      <c r="K1411" s="130"/>
      <c r="L1411" s="130"/>
      <c r="M1411" s="136"/>
      <c r="N1411" s="130"/>
      <c r="O1411" s="130"/>
      <c r="P1411" s="130"/>
      <c r="Q1411" s="137"/>
      <c r="R1411" s="138"/>
      <c r="S1411" s="129"/>
      <c r="T1411" s="139"/>
      <c r="U1411" s="139"/>
      <c r="V1411" s="140"/>
      <c r="W1411" s="130"/>
      <c r="X1411" s="130"/>
      <c r="Y1411" s="141"/>
      <c r="Z1411" s="130"/>
      <c r="AA1411" s="130"/>
      <c r="AB1411" s="130"/>
      <c r="AC1411" s="142"/>
      <c r="AD1411" s="130"/>
      <c r="AE1411" s="130"/>
      <c r="AF1411" s="130"/>
      <c r="AG1411" s="129"/>
      <c r="AH1411" s="129"/>
      <c r="AI1411" s="129"/>
      <c r="AJ1411" s="129"/>
      <c r="AK1411" s="130"/>
      <c r="AL1411" s="131"/>
      <c r="AM1411" s="131"/>
      <c r="AN1411" s="131"/>
      <c r="AO1411" s="131"/>
      <c r="AP1411" s="132"/>
      <c r="AQ1411" s="132"/>
      <c r="AR1411" s="132"/>
      <c r="AS1411" s="132"/>
      <c r="AT1411" s="133"/>
      <c r="AU1411" s="133"/>
      <c r="AV1411" s="133"/>
      <c r="AW1411" s="133"/>
      <c r="AX1411" s="134"/>
      <c r="AY1411" s="134"/>
      <c r="AZ1411" s="134"/>
      <c r="BA1411" s="134"/>
      <c r="BB1411" s="134"/>
      <c r="BC1411" s="134"/>
      <c r="BD1411" s="129"/>
      <c r="BE1411" s="143"/>
    </row>
    <row r="1412" ht="15.75" customHeight="1">
      <c r="A1412" s="130"/>
      <c r="B1412" s="129"/>
      <c r="C1412" s="129"/>
      <c r="D1412" s="129"/>
      <c r="E1412" s="129"/>
      <c r="F1412" s="129"/>
      <c r="G1412" s="129"/>
      <c r="H1412" s="129"/>
      <c r="I1412" s="130"/>
      <c r="J1412" s="135"/>
      <c r="K1412" s="130"/>
      <c r="L1412" s="130"/>
      <c r="M1412" s="136"/>
      <c r="N1412" s="130"/>
      <c r="O1412" s="130"/>
      <c r="P1412" s="130"/>
      <c r="Q1412" s="137"/>
      <c r="R1412" s="138"/>
      <c r="S1412" s="129"/>
      <c r="T1412" s="139"/>
      <c r="U1412" s="139"/>
      <c r="V1412" s="140"/>
      <c r="W1412" s="130"/>
      <c r="X1412" s="130"/>
      <c r="Y1412" s="141"/>
      <c r="Z1412" s="130"/>
      <c r="AA1412" s="130"/>
      <c r="AB1412" s="130"/>
      <c r="AC1412" s="142"/>
      <c r="AD1412" s="130"/>
      <c r="AE1412" s="130"/>
      <c r="AF1412" s="130"/>
      <c r="AG1412" s="129"/>
      <c r="AH1412" s="129"/>
      <c r="AI1412" s="129"/>
      <c r="AJ1412" s="129"/>
      <c r="AK1412" s="130"/>
      <c r="AL1412" s="131"/>
      <c r="AM1412" s="131"/>
      <c r="AN1412" s="131"/>
      <c r="AO1412" s="131"/>
      <c r="AP1412" s="132"/>
      <c r="AQ1412" s="132"/>
      <c r="AR1412" s="132"/>
      <c r="AS1412" s="132"/>
      <c r="AT1412" s="133"/>
      <c r="AU1412" s="133"/>
      <c r="AV1412" s="133"/>
      <c r="AW1412" s="133"/>
      <c r="AX1412" s="134"/>
      <c r="AY1412" s="134"/>
      <c r="AZ1412" s="134"/>
      <c r="BA1412" s="134"/>
      <c r="BB1412" s="134"/>
      <c r="BC1412" s="134"/>
      <c r="BD1412" s="129"/>
      <c r="BE1412" s="143"/>
    </row>
    <row r="1413" ht="15.75" customHeight="1">
      <c r="A1413" s="130"/>
      <c r="B1413" s="129"/>
      <c r="C1413" s="129"/>
      <c r="D1413" s="129"/>
      <c r="E1413" s="129"/>
      <c r="F1413" s="129"/>
      <c r="G1413" s="129"/>
      <c r="H1413" s="129"/>
      <c r="I1413" s="130"/>
      <c r="J1413" s="135"/>
      <c r="K1413" s="130"/>
      <c r="L1413" s="130"/>
      <c r="M1413" s="136"/>
      <c r="N1413" s="130"/>
      <c r="O1413" s="130"/>
      <c r="P1413" s="130"/>
      <c r="Q1413" s="137"/>
      <c r="R1413" s="138"/>
      <c r="S1413" s="129"/>
      <c r="T1413" s="139"/>
      <c r="U1413" s="139"/>
      <c r="V1413" s="140"/>
      <c r="W1413" s="130"/>
      <c r="X1413" s="130"/>
      <c r="Y1413" s="141"/>
      <c r="Z1413" s="130"/>
      <c r="AA1413" s="130"/>
      <c r="AB1413" s="130"/>
      <c r="AC1413" s="142"/>
      <c r="AD1413" s="130"/>
      <c r="AE1413" s="130"/>
      <c r="AF1413" s="130"/>
      <c r="AG1413" s="129"/>
      <c r="AH1413" s="129"/>
      <c r="AI1413" s="129"/>
      <c r="AJ1413" s="129"/>
      <c r="AK1413" s="130"/>
      <c r="AL1413" s="131"/>
      <c r="AM1413" s="131"/>
      <c r="AN1413" s="131"/>
      <c r="AO1413" s="131"/>
      <c r="AP1413" s="132"/>
      <c r="AQ1413" s="132"/>
      <c r="AR1413" s="132"/>
      <c r="AS1413" s="132"/>
      <c r="AT1413" s="133"/>
      <c r="AU1413" s="133"/>
      <c r="AV1413" s="133"/>
      <c r="AW1413" s="133"/>
      <c r="AX1413" s="134"/>
      <c r="AY1413" s="134"/>
      <c r="AZ1413" s="134"/>
      <c r="BA1413" s="134"/>
      <c r="BB1413" s="134"/>
      <c r="BC1413" s="134"/>
      <c r="BD1413" s="129"/>
      <c r="BE1413" s="143"/>
    </row>
    <row r="1414" ht="15.75" customHeight="1">
      <c r="A1414" s="130"/>
      <c r="B1414" s="129"/>
      <c r="C1414" s="129"/>
      <c r="D1414" s="129"/>
      <c r="E1414" s="129"/>
      <c r="F1414" s="129"/>
      <c r="G1414" s="129"/>
      <c r="H1414" s="129"/>
      <c r="I1414" s="130"/>
      <c r="J1414" s="135"/>
      <c r="K1414" s="130"/>
      <c r="L1414" s="130"/>
      <c r="M1414" s="136"/>
      <c r="N1414" s="130"/>
      <c r="O1414" s="130"/>
      <c r="P1414" s="130"/>
      <c r="Q1414" s="137"/>
      <c r="R1414" s="138"/>
      <c r="S1414" s="129"/>
      <c r="T1414" s="139"/>
      <c r="U1414" s="139"/>
      <c r="V1414" s="140"/>
      <c r="W1414" s="130"/>
      <c r="X1414" s="130"/>
      <c r="Y1414" s="141"/>
      <c r="Z1414" s="130"/>
      <c r="AA1414" s="130"/>
      <c r="AB1414" s="130"/>
      <c r="AC1414" s="142"/>
      <c r="AD1414" s="130"/>
      <c r="AE1414" s="130"/>
      <c r="AF1414" s="130"/>
      <c r="AG1414" s="129"/>
      <c r="AH1414" s="129"/>
      <c r="AI1414" s="129"/>
      <c r="AJ1414" s="129"/>
      <c r="AK1414" s="130"/>
      <c r="AL1414" s="131"/>
      <c r="AM1414" s="131"/>
      <c r="AN1414" s="131"/>
      <c r="AO1414" s="131"/>
      <c r="AP1414" s="132"/>
      <c r="AQ1414" s="132"/>
      <c r="AR1414" s="132"/>
      <c r="AS1414" s="132"/>
      <c r="AT1414" s="133"/>
      <c r="AU1414" s="133"/>
      <c r="AV1414" s="133"/>
      <c r="AW1414" s="133"/>
      <c r="AX1414" s="134"/>
      <c r="AY1414" s="134"/>
      <c r="AZ1414" s="134"/>
      <c r="BA1414" s="134"/>
      <c r="BB1414" s="134"/>
      <c r="BC1414" s="134"/>
      <c r="BD1414" s="129"/>
      <c r="BE1414" s="143"/>
    </row>
    <row r="1415" ht="15.75" customHeight="1">
      <c r="A1415" s="130"/>
      <c r="B1415" s="129"/>
      <c r="C1415" s="129"/>
      <c r="D1415" s="129"/>
      <c r="E1415" s="129"/>
      <c r="F1415" s="129"/>
      <c r="G1415" s="129"/>
      <c r="H1415" s="129"/>
      <c r="I1415" s="130"/>
      <c r="J1415" s="135"/>
      <c r="K1415" s="130"/>
      <c r="L1415" s="130"/>
      <c r="M1415" s="136"/>
      <c r="N1415" s="130"/>
      <c r="O1415" s="130"/>
      <c r="P1415" s="130"/>
      <c r="Q1415" s="137"/>
      <c r="R1415" s="138"/>
      <c r="S1415" s="129"/>
      <c r="T1415" s="139"/>
      <c r="U1415" s="139"/>
      <c r="V1415" s="140"/>
      <c r="W1415" s="130"/>
      <c r="X1415" s="130"/>
      <c r="Y1415" s="141"/>
      <c r="Z1415" s="130"/>
      <c r="AA1415" s="130"/>
      <c r="AB1415" s="130"/>
      <c r="AC1415" s="142"/>
      <c r="AD1415" s="130"/>
      <c r="AE1415" s="130"/>
      <c r="AF1415" s="130"/>
      <c r="AG1415" s="129"/>
      <c r="AH1415" s="129"/>
      <c r="AI1415" s="129"/>
      <c r="AJ1415" s="129"/>
      <c r="AK1415" s="130"/>
      <c r="AL1415" s="131"/>
      <c r="AM1415" s="131"/>
      <c r="AN1415" s="131"/>
      <c r="AO1415" s="131"/>
      <c r="AP1415" s="132"/>
      <c r="AQ1415" s="132"/>
      <c r="AR1415" s="132"/>
      <c r="AS1415" s="132"/>
      <c r="AT1415" s="133"/>
      <c r="AU1415" s="133"/>
      <c r="AV1415" s="133"/>
      <c r="AW1415" s="133"/>
      <c r="AX1415" s="134"/>
      <c r="AY1415" s="134"/>
      <c r="AZ1415" s="134"/>
      <c r="BA1415" s="134"/>
      <c r="BB1415" s="134"/>
      <c r="BC1415" s="134"/>
      <c r="BD1415" s="129"/>
      <c r="BE1415" s="143"/>
    </row>
    <row r="1416" ht="15.75" customHeight="1">
      <c r="A1416" s="130"/>
      <c r="B1416" s="129"/>
      <c r="C1416" s="129"/>
      <c r="D1416" s="129"/>
      <c r="E1416" s="129"/>
      <c r="F1416" s="129"/>
      <c r="G1416" s="129"/>
      <c r="H1416" s="129"/>
      <c r="I1416" s="130"/>
      <c r="J1416" s="135"/>
      <c r="K1416" s="130"/>
      <c r="L1416" s="130"/>
      <c r="M1416" s="136"/>
      <c r="N1416" s="130"/>
      <c r="O1416" s="130"/>
      <c r="P1416" s="130"/>
      <c r="Q1416" s="137"/>
      <c r="R1416" s="138"/>
      <c r="S1416" s="129"/>
      <c r="T1416" s="139"/>
      <c r="U1416" s="139"/>
      <c r="V1416" s="140"/>
      <c r="W1416" s="130"/>
      <c r="X1416" s="130"/>
      <c r="Y1416" s="141"/>
      <c r="Z1416" s="130"/>
      <c r="AA1416" s="130"/>
      <c r="AB1416" s="130"/>
      <c r="AC1416" s="142"/>
      <c r="AD1416" s="130"/>
      <c r="AE1416" s="130"/>
      <c r="AF1416" s="130"/>
      <c r="AG1416" s="129"/>
      <c r="AH1416" s="129"/>
      <c r="AI1416" s="129"/>
      <c r="AJ1416" s="129"/>
      <c r="AK1416" s="130"/>
      <c r="AL1416" s="131"/>
      <c r="AM1416" s="131"/>
      <c r="AN1416" s="131"/>
      <c r="AO1416" s="131"/>
      <c r="AP1416" s="132"/>
      <c r="AQ1416" s="132"/>
      <c r="AR1416" s="132"/>
      <c r="AS1416" s="132"/>
      <c r="AT1416" s="133"/>
      <c r="AU1416" s="133"/>
      <c r="AV1416" s="133"/>
      <c r="AW1416" s="133"/>
      <c r="AX1416" s="134"/>
      <c r="AY1416" s="134"/>
      <c r="AZ1416" s="134"/>
      <c r="BA1416" s="134"/>
      <c r="BB1416" s="134"/>
      <c r="BC1416" s="134"/>
      <c r="BD1416" s="129"/>
      <c r="BE1416" s="143"/>
    </row>
    <row r="1417" ht="15.75" customHeight="1">
      <c r="A1417" s="130"/>
      <c r="B1417" s="129"/>
      <c r="C1417" s="129"/>
      <c r="D1417" s="129"/>
      <c r="E1417" s="129"/>
      <c r="F1417" s="129"/>
      <c r="G1417" s="129"/>
      <c r="H1417" s="129"/>
      <c r="I1417" s="130"/>
      <c r="J1417" s="135"/>
      <c r="K1417" s="130"/>
      <c r="L1417" s="130"/>
      <c r="M1417" s="136"/>
      <c r="N1417" s="130"/>
      <c r="O1417" s="130"/>
      <c r="P1417" s="130"/>
      <c r="Q1417" s="137"/>
      <c r="R1417" s="138"/>
      <c r="S1417" s="129"/>
      <c r="T1417" s="139"/>
      <c r="U1417" s="139"/>
      <c r="V1417" s="140"/>
      <c r="W1417" s="130"/>
      <c r="X1417" s="130"/>
      <c r="Y1417" s="141"/>
      <c r="Z1417" s="130"/>
      <c r="AA1417" s="130"/>
      <c r="AB1417" s="130"/>
      <c r="AC1417" s="142"/>
      <c r="AD1417" s="130"/>
      <c r="AE1417" s="130"/>
      <c r="AF1417" s="130"/>
      <c r="AG1417" s="129"/>
      <c r="AH1417" s="129"/>
      <c r="AI1417" s="129"/>
      <c r="AJ1417" s="129"/>
      <c r="AK1417" s="130"/>
      <c r="AL1417" s="131"/>
      <c r="AM1417" s="131"/>
      <c r="AN1417" s="131"/>
      <c r="AO1417" s="131"/>
      <c r="AP1417" s="132"/>
      <c r="AQ1417" s="132"/>
      <c r="AR1417" s="132"/>
      <c r="AS1417" s="132"/>
      <c r="AT1417" s="133"/>
      <c r="AU1417" s="133"/>
      <c r="AV1417" s="133"/>
      <c r="AW1417" s="133"/>
      <c r="AX1417" s="134"/>
      <c r="AY1417" s="134"/>
      <c r="AZ1417" s="134"/>
      <c r="BA1417" s="134"/>
      <c r="BB1417" s="134"/>
      <c r="BC1417" s="134"/>
      <c r="BD1417" s="129"/>
      <c r="BE1417" s="143"/>
    </row>
    <row r="1418" ht="15.75" customHeight="1">
      <c r="A1418" s="130"/>
      <c r="B1418" s="129"/>
      <c r="C1418" s="129"/>
      <c r="D1418" s="129"/>
      <c r="E1418" s="129"/>
      <c r="F1418" s="129"/>
      <c r="G1418" s="129"/>
      <c r="H1418" s="129"/>
      <c r="I1418" s="130"/>
      <c r="J1418" s="135"/>
      <c r="K1418" s="130"/>
      <c r="L1418" s="130"/>
      <c r="M1418" s="136"/>
      <c r="N1418" s="130"/>
      <c r="O1418" s="130"/>
      <c r="P1418" s="130"/>
      <c r="Q1418" s="137"/>
      <c r="R1418" s="138"/>
      <c r="S1418" s="129"/>
      <c r="T1418" s="139"/>
      <c r="U1418" s="139"/>
      <c r="V1418" s="140"/>
      <c r="W1418" s="130"/>
      <c r="X1418" s="130"/>
      <c r="Y1418" s="141"/>
      <c r="Z1418" s="130"/>
      <c r="AA1418" s="130"/>
      <c r="AB1418" s="130"/>
      <c r="AC1418" s="142"/>
      <c r="AD1418" s="130"/>
      <c r="AE1418" s="130"/>
      <c r="AF1418" s="130"/>
      <c r="AG1418" s="129"/>
      <c r="AH1418" s="129"/>
      <c r="AI1418" s="129"/>
      <c r="AJ1418" s="129"/>
      <c r="AK1418" s="130"/>
      <c r="AL1418" s="131"/>
      <c r="AM1418" s="131"/>
      <c r="AN1418" s="131"/>
      <c r="AO1418" s="131"/>
      <c r="AP1418" s="132"/>
      <c r="AQ1418" s="132"/>
      <c r="AR1418" s="132"/>
      <c r="AS1418" s="132"/>
      <c r="AT1418" s="133"/>
      <c r="AU1418" s="133"/>
      <c r="AV1418" s="133"/>
      <c r="AW1418" s="133"/>
      <c r="AX1418" s="134"/>
      <c r="AY1418" s="134"/>
      <c r="AZ1418" s="134"/>
      <c r="BA1418" s="134"/>
      <c r="BB1418" s="134"/>
      <c r="BC1418" s="134"/>
      <c r="BD1418" s="129"/>
      <c r="BE1418" s="143"/>
    </row>
    <row r="1419" ht="15.75" customHeight="1">
      <c r="A1419" s="130"/>
      <c r="B1419" s="129"/>
      <c r="C1419" s="129"/>
      <c r="D1419" s="129"/>
      <c r="E1419" s="129"/>
      <c r="F1419" s="129"/>
      <c r="G1419" s="129"/>
      <c r="H1419" s="129"/>
      <c r="I1419" s="130"/>
      <c r="J1419" s="135"/>
      <c r="K1419" s="130"/>
      <c r="L1419" s="130"/>
      <c r="M1419" s="136"/>
      <c r="N1419" s="130"/>
      <c r="O1419" s="130"/>
      <c r="P1419" s="130"/>
      <c r="Q1419" s="137"/>
      <c r="R1419" s="138"/>
      <c r="S1419" s="129"/>
      <c r="T1419" s="139"/>
      <c r="U1419" s="139"/>
      <c r="V1419" s="140"/>
      <c r="W1419" s="130"/>
      <c r="X1419" s="130"/>
      <c r="Y1419" s="141"/>
      <c r="Z1419" s="130"/>
      <c r="AA1419" s="130"/>
      <c r="AB1419" s="130"/>
      <c r="AC1419" s="142"/>
      <c r="AD1419" s="130"/>
      <c r="AE1419" s="130"/>
      <c r="AF1419" s="130"/>
      <c r="AG1419" s="129"/>
      <c r="AH1419" s="129"/>
      <c r="AI1419" s="129"/>
      <c r="AJ1419" s="129"/>
      <c r="AK1419" s="130"/>
      <c r="AL1419" s="131"/>
      <c r="AM1419" s="131"/>
      <c r="AN1419" s="131"/>
      <c r="AO1419" s="131"/>
      <c r="AP1419" s="132"/>
      <c r="AQ1419" s="132"/>
      <c r="AR1419" s="132"/>
      <c r="AS1419" s="132"/>
      <c r="AT1419" s="133"/>
      <c r="AU1419" s="133"/>
      <c r="AV1419" s="133"/>
      <c r="AW1419" s="133"/>
      <c r="AX1419" s="134"/>
      <c r="AY1419" s="134"/>
      <c r="AZ1419" s="134"/>
      <c r="BA1419" s="134"/>
      <c r="BB1419" s="134"/>
      <c r="BC1419" s="134"/>
      <c r="BD1419" s="129"/>
      <c r="BE1419" s="143"/>
    </row>
    <row r="1420" ht="15.75" customHeight="1">
      <c r="A1420" s="130"/>
      <c r="B1420" s="129"/>
      <c r="C1420" s="129"/>
      <c r="D1420" s="129"/>
      <c r="E1420" s="129"/>
      <c r="F1420" s="129"/>
      <c r="G1420" s="129"/>
      <c r="H1420" s="129"/>
      <c r="I1420" s="130"/>
      <c r="J1420" s="135"/>
      <c r="K1420" s="130"/>
      <c r="L1420" s="130"/>
      <c r="M1420" s="136"/>
      <c r="N1420" s="130"/>
      <c r="O1420" s="130"/>
      <c r="P1420" s="130"/>
      <c r="Q1420" s="137"/>
      <c r="R1420" s="138"/>
      <c r="S1420" s="129"/>
      <c r="T1420" s="139"/>
      <c r="U1420" s="139"/>
      <c r="V1420" s="140"/>
      <c r="W1420" s="130"/>
      <c r="X1420" s="130"/>
      <c r="Y1420" s="141"/>
      <c r="Z1420" s="130"/>
      <c r="AA1420" s="130"/>
      <c r="AB1420" s="130"/>
      <c r="AC1420" s="142"/>
      <c r="AD1420" s="130"/>
      <c r="AE1420" s="130"/>
      <c r="AF1420" s="130"/>
      <c r="AG1420" s="129"/>
      <c r="AH1420" s="129"/>
      <c r="AI1420" s="129"/>
      <c r="AJ1420" s="129"/>
      <c r="AK1420" s="130"/>
      <c r="AL1420" s="131"/>
      <c r="AM1420" s="131"/>
      <c r="AN1420" s="131"/>
      <c r="AO1420" s="131"/>
      <c r="AP1420" s="132"/>
      <c r="AQ1420" s="132"/>
      <c r="AR1420" s="132"/>
      <c r="AS1420" s="132"/>
      <c r="AT1420" s="133"/>
      <c r="AU1420" s="133"/>
      <c r="AV1420" s="133"/>
      <c r="AW1420" s="133"/>
      <c r="AX1420" s="134"/>
      <c r="AY1420" s="134"/>
      <c r="AZ1420" s="134"/>
      <c r="BA1420" s="134"/>
      <c r="BB1420" s="134"/>
      <c r="BC1420" s="134"/>
      <c r="BD1420" s="129"/>
      <c r="BE1420" s="143"/>
    </row>
    <row r="1421" ht="15.75" customHeight="1">
      <c r="A1421" s="130"/>
      <c r="B1421" s="129"/>
      <c r="C1421" s="129"/>
      <c r="D1421" s="129"/>
      <c r="E1421" s="129"/>
      <c r="F1421" s="129"/>
      <c r="G1421" s="129"/>
      <c r="H1421" s="129"/>
      <c r="I1421" s="130"/>
      <c r="J1421" s="135"/>
      <c r="K1421" s="130"/>
      <c r="L1421" s="130"/>
      <c r="M1421" s="136"/>
      <c r="N1421" s="130"/>
      <c r="O1421" s="130"/>
      <c r="P1421" s="130"/>
      <c r="Q1421" s="137"/>
      <c r="R1421" s="138"/>
      <c r="S1421" s="129"/>
      <c r="T1421" s="139"/>
      <c r="U1421" s="139"/>
      <c r="V1421" s="140"/>
      <c r="W1421" s="130"/>
      <c r="X1421" s="130"/>
      <c r="Y1421" s="141"/>
      <c r="Z1421" s="130"/>
      <c r="AA1421" s="130"/>
      <c r="AB1421" s="130"/>
      <c r="AC1421" s="142"/>
      <c r="AD1421" s="130"/>
      <c r="AE1421" s="130"/>
      <c r="AF1421" s="130"/>
      <c r="AG1421" s="129"/>
      <c r="AH1421" s="129"/>
      <c r="AI1421" s="129"/>
      <c r="AJ1421" s="129"/>
      <c r="AK1421" s="130"/>
      <c r="AL1421" s="131"/>
      <c r="AM1421" s="131"/>
      <c r="AN1421" s="131"/>
      <c r="AO1421" s="131"/>
      <c r="AP1421" s="132"/>
      <c r="AQ1421" s="132"/>
      <c r="AR1421" s="132"/>
      <c r="AS1421" s="132"/>
      <c r="AT1421" s="133"/>
      <c r="AU1421" s="133"/>
      <c r="AV1421" s="133"/>
      <c r="AW1421" s="133"/>
      <c r="AX1421" s="134"/>
      <c r="AY1421" s="134"/>
      <c r="AZ1421" s="134"/>
      <c r="BA1421" s="134"/>
      <c r="BB1421" s="134"/>
      <c r="BC1421" s="134"/>
      <c r="BD1421" s="129"/>
      <c r="BE1421" s="143"/>
    </row>
    <row r="1422" ht="15.75" customHeight="1">
      <c r="A1422" s="130"/>
      <c r="B1422" s="129"/>
      <c r="C1422" s="129"/>
      <c r="D1422" s="129"/>
      <c r="E1422" s="129"/>
      <c r="F1422" s="129"/>
      <c r="G1422" s="129"/>
      <c r="H1422" s="129"/>
      <c r="I1422" s="130"/>
      <c r="J1422" s="135"/>
      <c r="K1422" s="130"/>
      <c r="L1422" s="130"/>
      <c r="M1422" s="136"/>
      <c r="N1422" s="130"/>
      <c r="O1422" s="130"/>
      <c r="P1422" s="130"/>
      <c r="Q1422" s="137"/>
      <c r="R1422" s="138"/>
      <c r="S1422" s="129"/>
      <c r="T1422" s="139"/>
      <c r="U1422" s="139"/>
      <c r="V1422" s="140"/>
      <c r="W1422" s="130"/>
      <c r="X1422" s="130"/>
      <c r="Y1422" s="141"/>
      <c r="Z1422" s="130"/>
      <c r="AA1422" s="130"/>
      <c r="AB1422" s="130"/>
      <c r="AC1422" s="142"/>
      <c r="AD1422" s="130"/>
      <c r="AE1422" s="130"/>
      <c r="AF1422" s="130"/>
      <c r="AG1422" s="129"/>
      <c r="AH1422" s="129"/>
      <c r="AI1422" s="129"/>
      <c r="AJ1422" s="129"/>
      <c r="AK1422" s="130"/>
      <c r="AL1422" s="131"/>
      <c r="AM1422" s="131"/>
      <c r="AN1422" s="131"/>
      <c r="AO1422" s="131"/>
      <c r="AP1422" s="132"/>
      <c r="AQ1422" s="132"/>
      <c r="AR1422" s="132"/>
      <c r="AS1422" s="132"/>
      <c r="AT1422" s="133"/>
      <c r="AU1422" s="133"/>
      <c r="AV1422" s="133"/>
      <c r="AW1422" s="133"/>
      <c r="AX1422" s="134"/>
      <c r="AY1422" s="134"/>
      <c r="AZ1422" s="134"/>
      <c r="BA1422" s="134"/>
      <c r="BB1422" s="134"/>
      <c r="BC1422" s="134"/>
      <c r="BD1422" s="129"/>
      <c r="BE1422" s="143"/>
    </row>
    <row r="1423" ht="15.75" customHeight="1">
      <c r="A1423" s="130"/>
      <c r="B1423" s="129"/>
      <c r="C1423" s="129"/>
      <c r="D1423" s="129"/>
      <c r="E1423" s="129"/>
      <c r="F1423" s="129"/>
      <c r="G1423" s="129"/>
      <c r="H1423" s="129"/>
      <c r="I1423" s="130"/>
      <c r="J1423" s="135"/>
      <c r="K1423" s="130"/>
      <c r="L1423" s="130"/>
      <c r="M1423" s="136"/>
      <c r="N1423" s="130"/>
      <c r="O1423" s="130"/>
      <c r="P1423" s="130"/>
      <c r="Q1423" s="137"/>
      <c r="R1423" s="138"/>
      <c r="S1423" s="129"/>
      <c r="T1423" s="139"/>
      <c r="U1423" s="139"/>
      <c r="V1423" s="140"/>
      <c r="W1423" s="130"/>
      <c r="X1423" s="130"/>
      <c r="Y1423" s="141"/>
      <c r="Z1423" s="130"/>
      <c r="AA1423" s="130"/>
      <c r="AB1423" s="130"/>
      <c r="AC1423" s="142"/>
      <c r="AD1423" s="130"/>
      <c r="AE1423" s="130"/>
      <c r="AF1423" s="130"/>
      <c r="AG1423" s="129"/>
      <c r="AH1423" s="129"/>
      <c r="AI1423" s="129"/>
      <c r="AJ1423" s="129"/>
      <c r="AK1423" s="130"/>
      <c r="AL1423" s="131"/>
      <c r="AM1423" s="131"/>
      <c r="AN1423" s="131"/>
      <c r="AO1423" s="131"/>
      <c r="AP1423" s="132"/>
      <c r="AQ1423" s="132"/>
      <c r="AR1423" s="132"/>
      <c r="AS1423" s="132"/>
      <c r="AT1423" s="133"/>
      <c r="AU1423" s="133"/>
      <c r="AV1423" s="133"/>
      <c r="AW1423" s="133"/>
      <c r="AX1423" s="134"/>
      <c r="AY1423" s="134"/>
      <c r="AZ1423" s="134"/>
      <c r="BA1423" s="134"/>
      <c r="BB1423" s="134"/>
      <c r="BC1423" s="134"/>
      <c r="BD1423" s="129"/>
      <c r="BE1423" s="143"/>
    </row>
    <row r="1424" ht="15.75" customHeight="1">
      <c r="A1424" s="130"/>
      <c r="B1424" s="129"/>
      <c r="C1424" s="129"/>
      <c r="D1424" s="129"/>
      <c r="E1424" s="129"/>
      <c r="F1424" s="129"/>
      <c r="G1424" s="129"/>
      <c r="H1424" s="129"/>
      <c r="I1424" s="130"/>
      <c r="J1424" s="135"/>
      <c r="K1424" s="130"/>
      <c r="L1424" s="130"/>
      <c r="M1424" s="136"/>
      <c r="N1424" s="130"/>
      <c r="O1424" s="130"/>
      <c r="P1424" s="130"/>
      <c r="Q1424" s="137"/>
      <c r="R1424" s="138"/>
      <c r="S1424" s="129"/>
      <c r="T1424" s="139"/>
      <c r="U1424" s="139"/>
      <c r="V1424" s="140"/>
      <c r="W1424" s="130"/>
      <c r="X1424" s="130"/>
      <c r="Y1424" s="141"/>
      <c r="Z1424" s="130"/>
      <c r="AA1424" s="130"/>
      <c r="AB1424" s="130"/>
      <c r="AC1424" s="142"/>
      <c r="AD1424" s="130"/>
      <c r="AE1424" s="130"/>
      <c r="AF1424" s="130"/>
      <c r="AG1424" s="129"/>
      <c r="AH1424" s="129"/>
      <c r="AI1424" s="129"/>
      <c r="AJ1424" s="129"/>
      <c r="AK1424" s="130"/>
      <c r="AL1424" s="131"/>
      <c r="AM1424" s="131"/>
      <c r="AN1424" s="131"/>
      <c r="AO1424" s="131"/>
      <c r="AP1424" s="132"/>
      <c r="AQ1424" s="132"/>
      <c r="AR1424" s="132"/>
      <c r="AS1424" s="132"/>
      <c r="AT1424" s="133"/>
      <c r="AU1424" s="133"/>
      <c r="AV1424" s="133"/>
      <c r="AW1424" s="133"/>
      <c r="AX1424" s="134"/>
      <c r="AY1424" s="134"/>
      <c r="AZ1424" s="134"/>
      <c r="BA1424" s="134"/>
      <c r="BB1424" s="134"/>
      <c r="BC1424" s="134"/>
      <c r="BD1424" s="129"/>
      <c r="BE1424" s="143"/>
    </row>
    <row r="1425" ht="15.75" customHeight="1">
      <c r="A1425" s="130"/>
      <c r="B1425" s="129"/>
      <c r="C1425" s="129"/>
      <c r="D1425" s="129"/>
      <c r="E1425" s="129"/>
      <c r="F1425" s="129"/>
      <c r="G1425" s="129"/>
      <c r="H1425" s="129"/>
      <c r="I1425" s="130"/>
      <c r="J1425" s="135"/>
      <c r="K1425" s="130"/>
      <c r="L1425" s="130"/>
      <c r="M1425" s="136"/>
      <c r="N1425" s="130"/>
      <c r="O1425" s="130"/>
      <c r="P1425" s="130"/>
      <c r="Q1425" s="137"/>
      <c r="R1425" s="138"/>
      <c r="S1425" s="129"/>
      <c r="T1425" s="139"/>
      <c r="U1425" s="139"/>
      <c r="V1425" s="140"/>
      <c r="W1425" s="130"/>
      <c r="X1425" s="130"/>
      <c r="Y1425" s="141"/>
      <c r="Z1425" s="130"/>
      <c r="AA1425" s="130"/>
      <c r="AB1425" s="130"/>
      <c r="AC1425" s="142"/>
      <c r="AD1425" s="130"/>
      <c r="AE1425" s="130"/>
      <c r="AF1425" s="130"/>
      <c r="AG1425" s="129"/>
      <c r="AH1425" s="129"/>
      <c r="AI1425" s="129"/>
      <c r="AJ1425" s="129"/>
      <c r="AK1425" s="130"/>
      <c r="AL1425" s="131"/>
      <c r="AM1425" s="131"/>
      <c r="AN1425" s="131"/>
      <c r="AO1425" s="131"/>
      <c r="AP1425" s="132"/>
      <c r="AQ1425" s="132"/>
      <c r="AR1425" s="132"/>
      <c r="AS1425" s="132"/>
      <c r="AT1425" s="133"/>
      <c r="AU1425" s="133"/>
      <c r="AV1425" s="133"/>
      <c r="AW1425" s="133"/>
      <c r="AX1425" s="134"/>
      <c r="AY1425" s="134"/>
      <c r="AZ1425" s="134"/>
      <c r="BA1425" s="134"/>
      <c r="BB1425" s="134"/>
      <c r="BC1425" s="134"/>
      <c r="BD1425" s="129"/>
      <c r="BE1425" s="143"/>
    </row>
    <row r="1426" ht="15.75" customHeight="1">
      <c r="A1426" s="130"/>
      <c r="B1426" s="129"/>
      <c r="C1426" s="129"/>
      <c r="D1426" s="129"/>
      <c r="E1426" s="129"/>
      <c r="F1426" s="129"/>
      <c r="G1426" s="129"/>
      <c r="H1426" s="129"/>
      <c r="I1426" s="130"/>
      <c r="J1426" s="135"/>
      <c r="K1426" s="130"/>
      <c r="L1426" s="130"/>
      <c r="M1426" s="136"/>
      <c r="N1426" s="130"/>
      <c r="O1426" s="130"/>
      <c r="P1426" s="130"/>
      <c r="Q1426" s="137"/>
      <c r="R1426" s="138"/>
      <c r="S1426" s="129"/>
      <c r="T1426" s="139"/>
      <c r="U1426" s="139"/>
      <c r="V1426" s="140"/>
      <c r="W1426" s="130"/>
      <c r="X1426" s="130"/>
      <c r="Y1426" s="141"/>
      <c r="Z1426" s="130"/>
      <c r="AA1426" s="130"/>
      <c r="AB1426" s="130"/>
      <c r="AC1426" s="142"/>
      <c r="AD1426" s="130"/>
      <c r="AE1426" s="130"/>
      <c r="AF1426" s="130"/>
      <c r="AG1426" s="129"/>
      <c r="AH1426" s="129"/>
      <c r="AI1426" s="129"/>
      <c r="AJ1426" s="129"/>
      <c r="AK1426" s="130"/>
      <c r="AL1426" s="131"/>
      <c r="AM1426" s="131"/>
      <c r="AN1426" s="131"/>
      <c r="AO1426" s="131"/>
      <c r="AP1426" s="132"/>
      <c r="AQ1426" s="132"/>
      <c r="AR1426" s="132"/>
      <c r="AS1426" s="132"/>
      <c r="AT1426" s="133"/>
      <c r="AU1426" s="133"/>
      <c r="AV1426" s="133"/>
      <c r="AW1426" s="133"/>
      <c r="AX1426" s="134"/>
      <c r="AY1426" s="134"/>
      <c r="AZ1426" s="134"/>
      <c r="BA1426" s="134"/>
      <c r="BB1426" s="134"/>
      <c r="BC1426" s="134"/>
      <c r="BD1426" s="129"/>
      <c r="BE1426" s="143"/>
    </row>
    <row r="1427" ht="15.75" customHeight="1">
      <c r="A1427" s="130"/>
      <c r="B1427" s="129"/>
      <c r="C1427" s="129"/>
      <c r="D1427" s="129"/>
      <c r="E1427" s="129"/>
      <c r="F1427" s="129"/>
      <c r="G1427" s="129"/>
      <c r="H1427" s="129"/>
      <c r="I1427" s="130"/>
      <c r="J1427" s="135"/>
      <c r="K1427" s="130"/>
      <c r="L1427" s="130"/>
      <c r="M1427" s="136"/>
      <c r="N1427" s="130"/>
      <c r="O1427" s="130"/>
      <c r="P1427" s="130"/>
      <c r="Q1427" s="137"/>
      <c r="R1427" s="138"/>
      <c r="S1427" s="129"/>
      <c r="T1427" s="139"/>
      <c r="U1427" s="139"/>
      <c r="V1427" s="140"/>
      <c r="W1427" s="130"/>
      <c r="X1427" s="130"/>
      <c r="Y1427" s="141"/>
      <c r="Z1427" s="130"/>
      <c r="AA1427" s="130"/>
      <c r="AB1427" s="130"/>
      <c r="AC1427" s="142"/>
      <c r="AD1427" s="130"/>
      <c r="AE1427" s="130"/>
      <c r="AF1427" s="130"/>
      <c r="AG1427" s="129"/>
      <c r="AH1427" s="129"/>
      <c r="AI1427" s="129"/>
      <c r="AJ1427" s="129"/>
      <c r="AK1427" s="130"/>
      <c r="AL1427" s="131"/>
      <c r="AM1427" s="131"/>
      <c r="AN1427" s="131"/>
      <c r="AO1427" s="131"/>
      <c r="AP1427" s="132"/>
      <c r="AQ1427" s="132"/>
      <c r="AR1427" s="132"/>
      <c r="AS1427" s="132"/>
      <c r="AT1427" s="133"/>
      <c r="AU1427" s="133"/>
      <c r="AV1427" s="133"/>
      <c r="AW1427" s="133"/>
      <c r="AX1427" s="134"/>
      <c r="AY1427" s="134"/>
      <c r="AZ1427" s="134"/>
      <c r="BA1427" s="134"/>
      <c r="BB1427" s="134"/>
      <c r="BC1427" s="134"/>
      <c r="BD1427" s="129"/>
      <c r="BE1427" s="143"/>
    </row>
    <row r="1428" ht="15.75" customHeight="1">
      <c r="A1428" s="130"/>
      <c r="B1428" s="129"/>
      <c r="C1428" s="129"/>
      <c r="D1428" s="129"/>
      <c r="E1428" s="129"/>
      <c r="F1428" s="129"/>
      <c r="G1428" s="129"/>
      <c r="H1428" s="129"/>
      <c r="I1428" s="130"/>
      <c r="J1428" s="135"/>
      <c r="K1428" s="130"/>
      <c r="L1428" s="130"/>
      <c r="M1428" s="136"/>
      <c r="N1428" s="130"/>
      <c r="O1428" s="130"/>
      <c r="P1428" s="130"/>
      <c r="Q1428" s="137"/>
      <c r="R1428" s="138"/>
      <c r="S1428" s="129"/>
      <c r="T1428" s="139"/>
      <c r="U1428" s="139"/>
      <c r="V1428" s="140"/>
      <c r="W1428" s="130"/>
      <c r="X1428" s="130"/>
      <c r="Y1428" s="141"/>
      <c r="Z1428" s="130"/>
      <c r="AA1428" s="130"/>
      <c r="AB1428" s="130"/>
      <c r="AC1428" s="142"/>
      <c r="AD1428" s="130"/>
      <c r="AE1428" s="130"/>
      <c r="AF1428" s="130"/>
      <c r="AG1428" s="129"/>
      <c r="AH1428" s="129"/>
      <c r="AI1428" s="129"/>
      <c r="AJ1428" s="129"/>
      <c r="AK1428" s="130"/>
      <c r="AL1428" s="131"/>
      <c r="AM1428" s="131"/>
      <c r="AN1428" s="131"/>
      <c r="AO1428" s="131"/>
      <c r="AP1428" s="132"/>
      <c r="AQ1428" s="132"/>
      <c r="AR1428" s="132"/>
      <c r="AS1428" s="132"/>
      <c r="AT1428" s="133"/>
      <c r="AU1428" s="133"/>
      <c r="AV1428" s="133"/>
      <c r="AW1428" s="133"/>
      <c r="AX1428" s="134"/>
      <c r="AY1428" s="134"/>
      <c r="AZ1428" s="134"/>
      <c r="BA1428" s="134"/>
      <c r="BB1428" s="134"/>
      <c r="BC1428" s="134"/>
      <c r="BD1428" s="129"/>
      <c r="BE1428" s="143"/>
    </row>
    <row r="1429" ht="15.75" customHeight="1">
      <c r="A1429" s="130"/>
      <c r="B1429" s="129"/>
      <c r="C1429" s="129"/>
      <c r="D1429" s="129"/>
      <c r="E1429" s="129"/>
      <c r="F1429" s="129"/>
      <c r="G1429" s="129"/>
      <c r="H1429" s="129"/>
      <c r="I1429" s="130"/>
      <c r="J1429" s="135"/>
      <c r="K1429" s="130"/>
      <c r="L1429" s="130"/>
      <c r="M1429" s="136"/>
      <c r="N1429" s="130"/>
      <c r="O1429" s="130"/>
      <c r="P1429" s="130"/>
      <c r="Q1429" s="137"/>
      <c r="R1429" s="138"/>
      <c r="S1429" s="129"/>
      <c r="T1429" s="139"/>
      <c r="U1429" s="139"/>
      <c r="V1429" s="140"/>
      <c r="W1429" s="130"/>
      <c r="X1429" s="130"/>
      <c r="Y1429" s="141"/>
      <c r="Z1429" s="130"/>
      <c r="AA1429" s="130"/>
      <c r="AB1429" s="130"/>
      <c r="AC1429" s="142"/>
      <c r="AD1429" s="130"/>
      <c r="AE1429" s="130"/>
      <c r="AF1429" s="130"/>
      <c r="AG1429" s="129"/>
      <c r="AH1429" s="129"/>
      <c r="AI1429" s="129"/>
      <c r="AJ1429" s="129"/>
      <c r="AK1429" s="130"/>
      <c r="AL1429" s="131"/>
      <c r="AM1429" s="131"/>
      <c r="AN1429" s="131"/>
      <c r="AO1429" s="131"/>
      <c r="AP1429" s="132"/>
      <c r="AQ1429" s="132"/>
      <c r="AR1429" s="132"/>
      <c r="AS1429" s="132"/>
      <c r="AT1429" s="133"/>
      <c r="AU1429" s="133"/>
      <c r="AV1429" s="133"/>
      <c r="AW1429" s="133"/>
      <c r="AX1429" s="134"/>
      <c r="AY1429" s="134"/>
      <c r="AZ1429" s="134"/>
      <c r="BA1429" s="134"/>
      <c r="BB1429" s="134"/>
      <c r="BC1429" s="134"/>
      <c r="BD1429" s="129"/>
      <c r="BE1429" s="143"/>
    </row>
    <row r="1430" ht="15.75" customHeight="1">
      <c r="A1430" s="130"/>
      <c r="B1430" s="129"/>
      <c r="C1430" s="129"/>
      <c r="D1430" s="129"/>
      <c r="E1430" s="129"/>
      <c r="F1430" s="129"/>
      <c r="G1430" s="129"/>
      <c r="H1430" s="129"/>
      <c r="I1430" s="130"/>
      <c r="J1430" s="135"/>
      <c r="K1430" s="130"/>
      <c r="L1430" s="130"/>
      <c r="M1430" s="136"/>
      <c r="N1430" s="130"/>
      <c r="O1430" s="130"/>
      <c r="P1430" s="130"/>
      <c r="Q1430" s="137"/>
      <c r="R1430" s="138"/>
      <c r="S1430" s="129"/>
      <c r="T1430" s="139"/>
      <c r="U1430" s="139"/>
      <c r="V1430" s="140"/>
      <c r="W1430" s="130"/>
      <c r="X1430" s="130"/>
      <c r="Y1430" s="141"/>
      <c r="Z1430" s="130"/>
      <c r="AA1430" s="130"/>
      <c r="AB1430" s="130"/>
      <c r="AC1430" s="142"/>
      <c r="AD1430" s="130"/>
      <c r="AE1430" s="130"/>
      <c r="AF1430" s="130"/>
      <c r="AG1430" s="129"/>
      <c r="AH1430" s="129"/>
      <c r="AI1430" s="129"/>
      <c r="AJ1430" s="129"/>
      <c r="AK1430" s="130"/>
      <c r="AL1430" s="131"/>
      <c r="AM1430" s="131"/>
      <c r="AN1430" s="131"/>
      <c r="AO1430" s="131"/>
      <c r="AP1430" s="132"/>
      <c r="AQ1430" s="132"/>
      <c r="AR1430" s="132"/>
      <c r="AS1430" s="132"/>
      <c r="AT1430" s="133"/>
      <c r="AU1430" s="133"/>
      <c r="AV1430" s="133"/>
      <c r="AW1430" s="133"/>
      <c r="AX1430" s="134"/>
      <c r="AY1430" s="134"/>
      <c r="AZ1430" s="134"/>
      <c r="BA1430" s="134"/>
      <c r="BB1430" s="134"/>
      <c r="BC1430" s="134"/>
      <c r="BD1430" s="129"/>
      <c r="BE1430" s="143"/>
    </row>
    <row r="1431" ht="15.75" customHeight="1">
      <c r="A1431" s="130"/>
      <c r="B1431" s="129"/>
      <c r="C1431" s="129"/>
      <c r="D1431" s="129"/>
      <c r="E1431" s="129"/>
      <c r="F1431" s="129"/>
      <c r="G1431" s="129"/>
      <c r="H1431" s="129"/>
      <c r="I1431" s="130"/>
      <c r="J1431" s="135"/>
      <c r="K1431" s="130"/>
      <c r="L1431" s="130"/>
      <c r="M1431" s="136"/>
      <c r="N1431" s="130"/>
      <c r="O1431" s="130"/>
      <c r="P1431" s="130"/>
      <c r="Q1431" s="137"/>
      <c r="R1431" s="138"/>
      <c r="S1431" s="129"/>
      <c r="T1431" s="139"/>
      <c r="U1431" s="139"/>
      <c r="V1431" s="140"/>
      <c r="W1431" s="130"/>
      <c r="X1431" s="130"/>
      <c r="Y1431" s="141"/>
      <c r="Z1431" s="130"/>
      <c r="AA1431" s="130"/>
      <c r="AB1431" s="130"/>
      <c r="AC1431" s="142"/>
      <c r="AD1431" s="130"/>
      <c r="AE1431" s="130"/>
      <c r="AF1431" s="130"/>
      <c r="AG1431" s="129"/>
      <c r="AH1431" s="129"/>
      <c r="AI1431" s="129"/>
      <c r="AJ1431" s="129"/>
      <c r="AK1431" s="130"/>
      <c r="AL1431" s="131"/>
      <c r="AM1431" s="131"/>
      <c r="AN1431" s="131"/>
      <c r="AO1431" s="131"/>
      <c r="AP1431" s="132"/>
      <c r="AQ1431" s="132"/>
      <c r="AR1431" s="132"/>
      <c r="AS1431" s="132"/>
      <c r="AT1431" s="133"/>
      <c r="AU1431" s="133"/>
      <c r="AV1431" s="133"/>
      <c r="AW1431" s="133"/>
      <c r="AX1431" s="134"/>
      <c r="AY1431" s="134"/>
      <c r="AZ1431" s="134"/>
      <c r="BA1431" s="134"/>
      <c r="BB1431" s="134"/>
      <c r="BC1431" s="134"/>
      <c r="BD1431" s="129"/>
      <c r="BE1431" s="143"/>
    </row>
    <row r="1432" ht="15.75" customHeight="1">
      <c r="A1432" s="130"/>
      <c r="B1432" s="129"/>
      <c r="C1432" s="129"/>
      <c r="D1432" s="129"/>
      <c r="E1432" s="129"/>
      <c r="F1432" s="129"/>
      <c r="G1432" s="129"/>
      <c r="H1432" s="129"/>
      <c r="I1432" s="130"/>
      <c r="J1432" s="135"/>
      <c r="K1432" s="130"/>
      <c r="L1432" s="130"/>
      <c r="M1432" s="136"/>
      <c r="N1432" s="130"/>
      <c r="O1432" s="130"/>
      <c r="P1432" s="130"/>
      <c r="Q1432" s="137"/>
      <c r="R1432" s="138"/>
      <c r="S1432" s="129"/>
      <c r="T1432" s="139"/>
      <c r="U1432" s="139"/>
      <c r="V1432" s="140"/>
      <c r="W1432" s="130"/>
      <c r="X1432" s="130"/>
      <c r="Y1432" s="141"/>
      <c r="Z1432" s="130"/>
      <c r="AA1432" s="130"/>
      <c r="AB1432" s="130"/>
      <c r="AC1432" s="142"/>
      <c r="AD1432" s="130"/>
      <c r="AE1432" s="130"/>
      <c r="AF1432" s="130"/>
      <c r="AG1432" s="129"/>
      <c r="AH1432" s="129"/>
      <c r="AI1432" s="129"/>
      <c r="AJ1432" s="129"/>
      <c r="AK1432" s="130"/>
      <c r="AL1432" s="131"/>
      <c r="AM1432" s="131"/>
      <c r="AN1432" s="131"/>
      <c r="AO1432" s="131"/>
      <c r="AP1432" s="132"/>
      <c r="AQ1432" s="132"/>
      <c r="AR1432" s="132"/>
      <c r="AS1432" s="132"/>
      <c r="AT1432" s="133"/>
      <c r="AU1432" s="133"/>
      <c r="AV1432" s="133"/>
      <c r="AW1432" s="133"/>
      <c r="AX1432" s="134"/>
      <c r="AY1432" s="134"/>
      <c r="AZ1432" s="134"/>
      <c r="BA1432" s="134"/>
      <c r="BB1432" s="134"/>
      <c r="BC1432" s="134"/>
      <c r="BD1432" s="129"/>
      <c r="BE1432" s="143"/>
    </row>
    <row r="1433" ht="15.75" customHeight="1">
      <c r="A1433" s="130"/>
      <c r="B1433" s="129"/>
      <c r="C1433" s="129"/>
      <c r="D1433" s="129"/>
      <c r="E1433" s="129"/>
      <c r="F1433" s="129"/>
      <c r="G1433" s="129"/>
      <c r="H1433" s="129"/>
      <c r="I1433" s="130"/>
      <c r="J1433" s="135"/>
      <c r="K1433" s="130"/>
      <c r="L1433" s="130"/>
      <c r="M1433" s="136"/>
      <c r="N1433" s="130"/>
      <c r="O1433" s="130"/>
      <c r="P1433" s="130"/>
      <c r="Q1433" s="137"/>
      <c r="R1433" s="138"/>
      <c r="S1433" s="129"/>
      <c r="T1433" s="139"/>
      <c r="U1433" s="139"/>
      <c r="V1433" s="140"/>
      <c r="W1433" s="130"/>
      <c r="X1433" s="130"/>
      <c r="Y1433" s="141"/>
      <c r="Z1433" s="130"/>
      <c r="AA1433" s="130"/>
      <c r="AB1433" s="130"/>
      <c r="AC1433" s="142"/>
      <c r="AD1433" s="130"/>
      <c r="AE1433" s="130"/>
      <c r="AF1433" s="130"/>
      <c r="AG1433" s="129"/>
      <c r="AH1433" s="129"/>
      <c r="AI1433" s="129"/>
      <c r="AJ1433" s="129"/>
      <c r="AK1433" s="130"/>
      <c r="AL1433" s="131"/>
      <c r="AM1433" s="131"/>
      <c r="AN1433" s="131"/>
      <c r="AO1433" s="131"/>
      <c r="AP1433" s="132"/>
      <c r="AQ1433" s="132"/>
      <c r="AR1433" s="132"/>
      <c r="AS1433" s="132"/>
      <c r="AT1433" s="133"/>
      <c r="AU1433" s="133"/>
      <c r="AV1433" s="133"/>
      <c r="AW1433" s="133"/>
      <c r="AX1433" s="134"/>
      <c r="AY1433" s="134"/>
      <c r="AZ1433" s="134"/>
      <c r="BA1433" s="134"/>
      <c r="BB1433" s="134"/>
      <c r="BC1433" s="134"/>
      <c r="BD1433" s="129"/>
      <c r="BE1433" s="143"/>
    </row>
    <row r="1434" ht="15.75" customHeight="1">
      <c r="A1434" s="130"/>
      <c r="B1434" s="129"/>
      <c r="C1434" s="129"/>
      <c r="D1434" s="129"/>
      <c r="E1434" s="129"/>
      <c r="F1434" s="129"/>
      <c r="G1434" s="129"/>
      <c r="H1434" s="129"/>
      <c r="I1434" s="130"/>
      <c r="J1434" s="135"/>
      <c r="K1434" s="130"/>
      <c r="L1434" s="130"/>
      <c r="M1434" s="136"/>
      <c r="N1434" s="130"/>
      <c r="O1434" s="130"/>
      <c r="P1434" s="130"/>
      <c r="Q1434" s="137"/>
      <c r="R1434" s="138"/>
      <c r="S1434" s="129"/>
      <c r="T1434" s="139"/>
      <c r="U1434" s="139"/>
      <c r="V1434" s="140"/>
      <c r="W1434" s="130"/>
      <c r="X1434" s="130"/>
      <c r="Y1434" s="141"/>
      <c r="Z1434" s="130"/>
      <c r="AA1434" s="130"/>
      <c r="AB1434" s="130"/>
      <c r="AC1434" s="142"/>
      <c r="AD1434" s="130"/>
      <c r="AE1434" s="130"/>
      <c r="AF1434" s="130"/>
      <c r="AG1434" s="129"/>
      <c r="AH1434" s="129"/>
      <c r="AI1434" s="129"/>
      <c r="AJ1434" s="129"/>
      <c r="AK1434" s="130"/>
      <c r="AL1434" s="131"/>
      <c r="AM1434" s="131"/>
      <c r="AN1434" s="131"/>
      <c r="AO1434" s="131"/>
      <c r="AP1434" s="132"/>
      <c r="AQ1434" s="132"/>
      <c r="AR1434" s="132"/>
      <c r="AS1434" s="132"/>
      <c r="AT1434" s="133"/>
      <c r="AU1434" s="133"/>
      <c r="AV1434" s="133"/>
      <c r="AW1434" s="133"/>
      <c r="AX1434" s="134"/>
      <c r="AY1434" s="134"/>
      <c r="AZ1434" s="134"/>
      <c r="BA1434" s="134"/>
      <c r="BB1434" s="134"/>
      <c r="BC1434" s="134"/>
      <c r="BD1434" s="129"/>
      <c r="BE1434" s="143"/>
    </row>
    <row r="1435" ht="15.75" customHeight="1">
      <c r="A1435" s="130"/>
      <c r="B1435" s="129"/>
      <c r="C1435" s="129"/>
      <c r="D1435" s="129"/>
      <c r="E1435" s="129"/>
      <c r="F1435" s="129"/>
      <c r="G1435" s="129"/>
      <c r="H1435" s="129"/>
      <c r="I1435" s="130"/>
      <c r="J1435" s="135"/>
      <c r="K1435" s="130"/>
      <c r="L1435" s="130"/>
      <c r="M1435" s="136"/>
      <c r="N1435" s="130"/>
      <c r="O1435" s="130"/>
      <c r="P1435" s="130"/>
      <c r="Q1435" s="137"/>
      <c r="R1435" s="138"/>
      <c r="S1435" s="129"/>
      <c r="T1435" s="139"/>
      <c r="U1435" s="139"/>
      <c r="V1435" s="140"/>
      <c r="W1435" s="130"/>
      <c r="X1435" s="130"/>
      <c r="Y1435" s="141"/>
      <c r="Z1435" s="130"/>
      <c r="AA1435" s="130"/>
      <c r="AB1435" s="130"/>
      <c r="AC1435" s="142"/>
      <c r="AD1435" s="130"/>
      <c r="AE1435" s="130"/>
      <c r="AF1435" s="130"/>
      <c r="AG1435" s="129"/>
      <c r="AH1435" s="129"/>
      <c r="AI1435" s="129"/>
      <c r="AJ1435" s="129"/>
      <c r="AK1435" s="130"/>
      <c r="AL1435" s="131"/>
      <c r="AM1435" s="131"/>
      <c r="AN1435" s="131"/>
      <c r="AO1435" s="131"/>
      <c r="AP1435" s="132"/>
      <c r="AQ1435" s="132"/>
      <c r="AR1435" s="132"/>
      <c r="AS1435" s="132"/>
      <c r="AT1435" s="133"/>
      <c r="AU1435" s="133"/>
      <c r="AV1435" s="133"/>
      <c r="AW1435" s="133"/>
      <c r="AX1435" s="134"/>
      <c r="AY1435" s="134"/>
      <c r="AZ1435" s="134"/>
      <c r="BA1435" s="134"/>
      <c r="BB1435" s="134"/>
      <c r="BC1435" s="134"/>
      <c r="BD1435" s="129"/>
      <c r="BE1435" s="143"/>
    </row>
    <row r="1436" ht="15.75" customHeight="1">
      <c r="A1436" s="130"/>
      <c r="B1436" s="129"/>
      <c r="C1436" s="129"/>
      <c r="D1436" s="129"/>
      <c r="E1436" s="129"/>
      <c r="F1436" s="129"/>
      <c r="G1436" s="129"/>
      <c r="H1436" s="129"/>
      <c r="I1436" s="130"/>
      <c r="J1436" s="135"/>
      <c r="K1436" s="130"/>
      <c r="L1436" s="130"/>
      <c r="M1436" s="136"/>
      <c r="N1436" s="130"/>
      <c r="O1436" s="130"/>
      <c r="P1436" s="130"/>
      <c r="Q1436" s="137"/>
      <c r="R1436" s="138"/>
      <c r="S1436" s="129"/>
      <c r="T1436" s="139"/>
      <c r="U1436" s="139"/>
      <c r="V1436" s="140"/>
      <c r="W1436" s="130"/>
      <c r="X1436" s="130"/>
      <c r="Y1436" s="141"/>
      <c r="Z1436" s="130"/>
      <c r="AA1436" s="130"/>
      <c r="AB1436" s="130"/>
      <c r="AC1436" s="142"/>
      <c r="AD1436" s="130"/>
      <c r="AE1436" s="130"/>
      <c r="AF1436" s="130"/>
      <c r="AG1436" s="129"/>
      <c r="AH1436" s="129"/>
      <c r="AI1436" s="129"/>
      <c r="AJ1436" s="129"/>
      <c r="AK1436" s="130"/>
      <c r="AL1436" s="131"/>
      <c r="AM1436" s="131"/>
      <c r="AN1436" s="131"/>
      <c r="AO1436" s="131"/>
      <c r="AP1436" s="132"/>
      <c r="AQ1436" s="132"/>
      <c r="AR1436" s="132"/>
      <c r="AS1436" s="132"/>
      <c r="AT1436" s="133"/>
      <c r="AU1436" s="133"/>
      <c r="AV1436" s="133"/>
      <c r="AW1436" s="133"/>
      <c r="AX1436" s="134"/>
      <c r="AY1436" s="134"/>
      <c r="AZ1436" s="134"/>
      <c r="BA1436" s="134"/>
      <c r="BB1436" s="134"/>
      <c r="BC1436" s="134"/>
      <c r="BD1436" s="129"/>
      <c r="BE1436" s="143"/>
    </row>
    <row r="1437" ht="15.75" customHeight="1">
      <c r="A1437" s="130"/>
      <c r="B1437" s="129"/>
      <c r="C1437" s="129"/>
      <c r="D1437" s="129"/>
      <c r="E1437" s="129"/>
      <c r="F1437" s="129"/>
      <c r="G1437" s="129"/>
      <c r="H1437" s="129"/>
      <c r="I1437" s="130"/>
      <c r="J1437" s="135"/>
      <c r="K1437" s="130"/>
      <c r="L1437" s="130"/>
      <c r="M1437" s="136"/>
      <c r="N1437" s="130"/>
      <c r="O1437" s="130"/>
      <c r="P1437" s="130"/>
      <c r="Q1437" s="137"/>
      <c r="R1437" s="138"/>
      <c r="S1437" s="129"/>
      <c r="T1437" s="139"/>
      <c r="U1437" s="139"/>
      <c r="V1437" s="140"/>
      <c r="W1437" s="130"/>
      <c r="X1437" s="130"/>
      <c r="Y1437" s="141"/>
      <c r="Z1437" s="130"/>
      <c r="AA1437" s="130"/>
      <c r="AB1437" s="130"/>
      <c r="AC1437" s="142"/>
      <c r="AD1437" s="130"/>
      <c r="AE1437" s="130"/>
      <c r="AF1437" s="130"/>
      <c r="AG1437" s="129"/>
      <c r="AH1437" s="129"/>
      <c r="AI1437" s="129"/>
      <c r="AJ1437" s="129"/>
      <c r="AK1437" s="130"/>
      <c r="AL1437" s="131"/>
      <c r="AM1437" s="131"/>
      <c r="AN1437" s="131"/>
      <c r="AO1437" s="131"/>
      <c r="AP1437" s="132"/>
      <c r="AQ1437" s="132"/>
      <c r="AR1437" s="132"/>
      <c r="AS1437" s="132"/>
      <c r="AT1437" s="133"/>
      <c r="AU1437" s="133"/>
      <c r="AV1437" s="133"/>
      <c r="AW1437" s="133"/>
      <c r="AX1437" s="134"/>
      <c r="AY1437" s="134"/>
      <c r="AZ1437" s="134"/>
      <c r="BA1437" s="134"/>
      <c r="BB1437" s="134"/>
      <c r="BC1437" s="134"/>
      <c r="BD1437" s="129"/>
      <c r="BE1437" s="143"/>
    </row>
    <row r="1438" ht="15.75" customHeight="1">
      <c r="A1438" s="130"/>
      <c r="B1438" s="129"/>
      <c r="C1438" s="129"/>
      <c r="D1438" s="129"/>
      <c r="E1438" s="129"/>
      <c r="F1438" s="129"/>
      <c r="G1438" s="129"/>
      <c r="H1438" s="129"/>
      <c r="I1438" s="130"/>
      <c r="J1438" s="135"/>
      <c r="K1438" s="130"/>
      <c r="L1438" s="130"/>
      <c r="M1438" s="136"/>
      <c r="N1438" s="130"/>
      <c r="O1438" s="130"/>
      <c r="P1438" s="130"/>
      <c r="Q1438" s="137"/>
      <c r="R1438" s="138"/>
      <c r="S1438" s="129"/>
      <c r="T1438" s="139"/>
      <c r="U1438" s="139"/>
      <c r="V1438" s="140"/>
      <c r="W1438" s="130"/>
      <c r="X1438" s="130"/>
      <c r="Y1438" s="141"/>
      <c r="Z1438" s="130"/>
      <c r="AA1438" s="130"/>
      <c r="AB1438" s="130"/>
      <c r="AC1438" s="142"/>
      <c r="AD1438" s="130"/>
      <c r="AE1438" s="130"/>
      <c r="AF1438" s="130"/>
      <c r="AG1438" s="129"/>
      <c r="AH1438" s="129"/>
      <c r="AI1438" s="129"/>
      <c r="AJ1438" s="129"/>
      <c r="AK1438" s="130"/>
      <c r="AL1438" s="131"/>
      <c r="AM1438" s="131"/>
      <c r="AN1438" s="131"/>
      <c r="AO1438" s="131"/>
      <c r="AP1438" s="132"/>
      <c r="AQ1438" s="132"/>
      <c r="AR1438" s="132"/>
      <c r="AS1438" s="132"/>
      <c r="AT1438" s="133"/>
      <c r="AU1438" s="133"/>
      <c r="AV1438" s="133"/>
      <c r="AW1438" s="133"/>
      <c r="AX1438" s="134"/>
      <c r="AY1438" s="134"/>
      <c r="AZ1438" s="134"/>
      <c r="BA1438" s="134"/>
      <c r="BB1438" s="134"/>
      <c r="BC1438" s="134"/>
      <c r="BD1438" s="129"/>
      <c r="BE1438" s="143"/>
    </row>
    <row r="1439" ht="15.75" customHeight="1">
      <c r="A1439" s="130"/>
      <c r="B1439" s="129"/>
      <c r="C1439" s="129"/>
      <c r="D1439" s="129"/>
      <c r="E1439" s="129"/>
      <c r="F1439" s="129"/>
      <c r="G1439" s="129"/>
      <c r="H1439" s="129"/>
      <c r="I1439" s="130"/>
      <c r="J1439" s="135"/>
      <c r="K1439" s="130"/>
      <c r="L1439" s="130"/>
      <c r="M1439" s="136"/>
      <c r="N1439" s="130"/>
      <c r="O1439" s="130"/>
      <c r="P1439" s="130"/>
      <c r="Q1439" s="137"/>
      <c r="R1439" s="138"/>
      <c r="S1439" s="129"/>
      <c r="T1439" s="139"/>
      <c r="U1439" s="139"/>
      <c r="V1439" s="140"/>
      <c r="W1439" s="130"/>
      <c r="X1439" s="130"/>
      <c r="Y1439" s="141"/>
      <c r="Z1439" s="130"/>
      <c r="AA1439" s="130"/>
      <c r="AB1439" s="130"/>
      <c r="AC1439" s="142"/>
      <c r="AD1439" s="130"/>
      <c r="AE1439" s="130"/>
      <c r="AF1439" s="130"/>
      <c r="AG1439" s="129"/>
      <c r="AH1439" s="129"/>
      <c r="AI1439" s="129"/>
      <c r="AJ1439" s="129"/>
      <c r="AK1439" s="130"/>
      <c r="AL1439" s="131"/>
      <c r="AM1439" s="131"/>
      <c r="AN1439" s="131"/>
      <c r="AO1439" s="131"/>
      <c r="AP1439" s="132"/>
      <c r="AQ1439" s="132"/>
      <c r="AR1439" s="132"/>
      <c r="AS1439" s="132"/>
      <c r="AT1439" s="133"/>
      <c r="AU1439" s="133"/>
      <c r="AV1439" s="133"/>
      <c r="AW1439" s="133"/>
      <c r="AX1439" s="134"/>
      <c r="AY1439" s="134"/>
      <c r="AZ1439" s="134"/>
      <c r="BA1439" s="134"/>
      <c r="BB1439" s="134"/>
      <c r="BC1439" s="134"/>
      <c r="BD1439" s="129"/>
      <c r="BE1439" s="143"/>
    </row>
    <row r="1440" ht="15.75" customHeight="1">
      <c r="A1440" s="130"/>
      <c r="B1440" s="129"/>
      <c r="C1440" s="129"/>
      <c r="D1440" s="129"/>
      <c r="E1440" s="129"/>
      <c r="F1440" s="129"/>
      <c r="G1440" s="129"/>
      <c r="H1440" s="129"/>
      <c r="I1440" s="130"/>
      <c r="J1440" s="135"/>
      <c r="K1440" s="130"/>
      <c r="L1440" s="130"/>
      <c r="M1440" s="136"/>
      <c r="N1440" s="130"/>
      <c r="O1440" s="130"/>
      <c r="P1440" s="130"/>
      <c r="Q1440" s="137"/>
      <c r="R1440" s="138"/>
      <c r="S1440" s="129"/>
      <c r="T1440" s="139"/>
      <c r="U1440" s="139"/>
      <c r="V1440" s="140"/>
      <c r="W1440" s="130"/>
      <c r="X1440" s="130"/>
      <c r="Y1440" s="141"/>
      <c r="Z1440" s="130"/>
      <c r="AA1440" s="130"/>
      <c r="AB1440" s="130"/>
      <c r="AC1440" s="142"/>
      <c r="AD1440" s="130"/>
      <c r="AE1440" s="130"/>
      <c r="AF1440" s="130"/>
      <c r="AG1440" s="129"/>
      <c r="AH1440" s="129"/>
      <c r="AI1440" s="129"/>
      <c r="AJ1440" s="129"/>
      <c r="AK1440" s="130"/>
      <c r="AL1440" s="131"/>
      <c r="AM1440" s="131"/>
      <c r="AN1440" s="131"/>
      <c r="AO1440" s="131"/>
      <c r="AP1440" s="132"/>
      <c r="AQ1440" s="132"/>
      <c r="AR1440" s="132"/>
      <c r="AS1440" s="132"/>
      <c r="AT1440" s="133"/>
      <c r="AU1440" s="133"/>
      <c r="AV1440" s="133"/>
      <c r="AW1440" s="133"/>
      <c r="AX1440" s="134"/>
      <c r="AY1440" s="134"/>
      <c r="AZ1440" s="134"/>
      <c r="BA1440" s="134"/>
      <c r="BB1440" s="134"/>
      <c r="BC1440" s="134"/>
      <c r="BD1440" s="129"/>
      <c r="BE1440" s="143"/>
    </row>
    <row r="1441" ht="15.75" customHeight="1">
      <c r="A1441" s="130"/>
      <c r="B1441" s="129"/>
      <c r="C1441" s="129"/>
      <c r="D1441" s="129"/>
      <c r="E1441" s="129"/>
      <c r="F1441" s="129"/>
      <c r="G1441" s="129"/>
      <c r="H1441" s="129"/>
      <c r="I1441" s="130"/>
      <c r="J1441" s="135"/>
      <c r="K1441" s="130"/>
      <c r="L1441" s="130"/>
      <c r="M1441" s="136"/>
      <c r="N1441" s="130"/>
      <c r="O1441" s="130"/>
      <c r="P1441" s="130"/>
      <c r="Q1441" s="137"/>
      <c r="R1441" s="138"/>
      <c r="S1441" s="129"/>
      <c r="T1441" s="139"/>
      <c r="U1441" s="139"/>
      <c r="V1441" s="140"/>
      <c r="W1441" s="130"/>
      <c r="X1441" s="130"/>
      <c r="Y1441" s="141"/>
      <c r="Z1441" s="130"/>
      <c r="AA1441" s="130"/>
      <c r="AB1441" s="130"/>
      <c r="AC1441" s="142"/>
      <c r="AD1441" s="130"/>
      <c r="AE1441" s="130"/>
      <c r="AF1441" s="130"/>
      <c r="AG1441" s="129"/>
      <c r="AH1441" s="129"/>
      <c r="AI1441" s="129"/>
      <c r="AJ1441" s="129"/>
      <c r="AK1441" s="130"/>
      <c r="AL1441" s="131"/>
      <c r="AM1441" s="131"/>
      <c r="AN1441" s="131"/>
      <c r="AO1441" s="131"/>
      <c r="AP1441" s="132"/>
      <c r="AQ1441" s="132"/>
      <c r="AR1441" s="132"/>
      <c r="AS1441" s="132"/>
      <c r="AT1441" s="133"/>
      <c r="AU1441" s="133"/>
      <c r="AV1441" s="133"/>
      <c r="AW1441" s="133"/>
      <c r="AX1441" s="134"/>
      <c r="AY1441" s="134"/>
      <c r="AZ1441" s="134"/>
      <c r="BA1441" s="134"/>
      <c r="BB1441" s="134"/>
      <c r="BC1441" s="134"/>
      <c r="BD1441" s="129"/>
      <c r="BE1441" s="143"/>
    </row>
    <row r="1442" ht="15.75" customHeight="1">
      <c r="A1442" s="130"/>
      <c r="B1442" s="129"/>
      <c r="C1442" s="129"/>
      <c r="D1442" s="129"/>
      <c r="E1442" s="129"/>
      <c r="F1442" s="129"/>
      <c r="G1442" s="129"/>
      <c r="H1442" s="129"/>
      <c r="I1442" s="130"/>
      <c r="J1442" s="135"/>
      <c r="K1442" s="130"/>
      <c r="L1442" s="130"/>
      <c r="M1442" s="136"/>
      <c r="N1442" s="130"/>
      <c r="O1442" s="130"/>
      <c r="P1442" s="130"/>
      <c r="Q1442" s="137"/>
      <c r="R1442" s="138"/>
      <c r="S1442" s="129"/>
      <c r="T1442" s="139"/>
      <c r="U1442" s="139"/>
      <c r="V1442" s="140"/>
      <c r="W1442" s="130"/>
      <c r="X1442" s="130"/>
      <c r="Y1442" s="141"/>
      <c r="Z1442" s="130"/>
      <c r="AA1442" s="130"/>
      <c r="AB1442" s="130"/>
      <c r="AC1442" s="142"/>
      <c r="AD1442" s="130"/>
      <c r="AE1442" s="130"/>
      <c r="AF1442" s="130"/>
      <c r="AG1442" s="129"/>
      <c r="AH1442" s="129"/>
      <c r="AI1442" s="129"/>
      <c r="AJ1442" s="129"/>
      <c r="AK1442" s="130"/>
      <c r="AL1442" s="131"/>
      <c r="AM1442" s="131"/>
      <c r="AN1442" s="131"/>
      <c r="AO1442" s="131"/>
      <c r="AP1442" s="132"/>
      <c r="AQ1442" s="132"/>
      <c r="AR1442" s="132"/>
      <c r="AS1442" s="132"/>
      <c r="AT1442" s="133"/>
      <c r="AU1442" s="133"/>
      <c r="AV1442" s="133"/>
      <c r="AW1442" s="133"/>
      <c r="AX1442" s="134"/>
      <c r="AY1442" s="134"/>
      <c r="AZ1442" s="134"/>
      <c r="BA1442" s="134"/>
      <c r="BB1442" s="134"/>
      <c r="BC1442" s="134"/>
      <c r="BD1442" s="129"/>
      <c r="BE1442" s="143"/>
    </row>
    <row r="1443" ht="15.75" customHeight="1">
      <c r="A1443" s="130"/>
      <c r="B1443" s="129"/>
      <c r="C1443" s="129"/>
      <c r="D1443" s="129"/>
      <c r="E1443" s="129"/>
      <c r="F1443" s="129"/>
      <c r="G1443" s="129"/>
      <c r="H1443" s="129"/>
      <c r="I1443" s="130"/>
      <c r="J1443" s="135"/>
      <c r="K1443" s="130"/>
      <c r="L1443" s="130"/>
      <c r="M1443" s="136"/>
      <c r="N1443" s="130"/>
      <c r="O1443" s="130"/>
      <c r="P1443" s="130"/>
      <c r="Q1443" s="137"/>
      <c r="R1443" s="138"/>
      <c r="S1443" s="129"/>
      <c r="T1443" s="139"/>
      <c r="U1443" s="139"/>
      <c r="V1443" s="140"/>
      <c r="W1443" s="130"/>
      <c r="X1443" s="130"/>
      <c r="Y1443" s="141"/>
      <c r="Z1443" s="130"/>
      <c r="AA1443" s="130"/>
      <c r="AB1443" s="130"/>
      <c r="AC1443" s="142"/>
      <c r="AD1443" s="130"/>
      <c r="AE1443" s="130"/>
      <c r="AF1443" s="130"/>
      <c r="AG1443" s="129"/>
      <c r="AH1443" s="129"/>
      <c r="AI1443" s="129"/>
      <c r="AJ1443" s="129"/>
      <c r="AK1443" s="130"/>
      <c r="AL1443" s="131"/>
      <c r="AM1443" s="131"/>
      <c r="AN1443" s="131"/>
      <c r="AO1443" s="131"/>
      <c r="AP1443" s="132"/>
      <c r="AQ1443" s="132"/>
      <c r="AR1443" s="132"/>
      <c r="AS1443" s="132"/>
      <c r="AT1443" s="133"/>
      <c r="AU1443" s="133"/>
      <c r="AV1443" s="133"/>
      <c r="AW1443" s="133"/>
      <c r="AX1443" s="134"/>
      <c r="AY1443" s="134"/>
      <c r="AZ1443" s="134"/>
      <c r="BA1443" s="134"/>
      <c r="BB1443" s="134"/>
      <c r="BC1443" s="134"/>
      <c r="BD1443" s="129"/>
      <c r="BE1443" s="143"/>
    </row>
    <row r="1444" ht="15.75" customHeight="1">
      <c r="A1444" s="130"/>
      <c r="B1444" s="129"/>
      <c r="C1444" s="129"/>
      <c r="D1444" s="129"/>
      <c r="E1444" s="129"/>
      <c r="F1444" s="129"/>
      <c r="G1444" s="129"/>
      <c r="H1444" s="129"/>
      <c r="I1444" s="130"/>
      <c r="J1444" s="135"/>
      <c r="K1444" s="130"/>
      <c r="L1444" s="130"/>
      <c r="M1444" s="136"/>
      <c r="N1444" s="130"/>
      <c r="O1444" s="130"/>
      <c r="P1444" s="130"/>
      <c r="Q1444" s="137"/>
      <c r="R1444" s="138"/>
      <c r="S1444" s="129"/>
      <c r="T1444" s="139"/>
      <c r="U1444" s="139"/>
      <c r="V1444" s="140"/>
      <c r="W1444" s="130"/>
      <c r="X1444" s="130"/>
      <c r="Y1444" s="141"/>
      <c r="Z1444" s="130"/>
      <c r="AA1444" s="130"/>
      <c r="AB1444" s="130"/>
      <c r="AC1444" s="142"/>
      <c r="AD1444" s="130"/>
      <c r="AE1444" s="130"/>
      <c r="AF1444" s="130"/>
      <c r="AG1444" s="129"/>
      <c r="AH1444" s="129"/>
      <c r="AI1444" s="129"/>
      <c r="AJ1444" s="129"/>
      <c r="AK1444" s="130"/>
      <c r="AL1444" s="131"/>
      <c r="AM1444" s="131"/>
      <c r="AN1444" s="131"/>
      <c r="AO1444" s="131"/>
      <c r="AP1444" s="132"/>
      <c r="AQ1444" s="132"/>
      <c r="AR1444" s="132"/>
      <c r="AS1444" s="132"/>
      <c r="AT1444" s="133"/>
      <c r="AU1444" s="133"/>
      <c r="AV1444" s="133"/>
      <c r="AW1444" s="133"/>
      <c r="AX1444" s="134"/>
      <c r="AY1444" s="134"/>
      <c r="AZ1444" s="134"/>
      <c r="BA1444" s="134"/>
      <c r="BB1444" s="134"/>
      <c r="BC1444" s="134"/>
      <c r="BD1444" s="129"/>
      <c r="BE1444" s="143"/>
    </row>
    <row r="1445" ht="15.75" customHeight="1">
      <c r="A1445" s="130"/>
      <c r="B1445" s="129"/>
      <c r="C1445" s="129"/>
      <c r="D1445" s="129"/>
      <c r="E1445" s="129"/>
      <c r="F1445" s="129"/>
      <c r="G1445" s="129"/>
      <c r="H1445" s="129"/>
      <c r="I1445" s="130"/>
      <c r="J1445" s="135"/>
      <c r="K1445" s="130"/>
      <c r="L1445" s="130"/>
      <c r="M1445" s="136"/>
      <c r="N1445" s="130"/>
      <c r="O1445" s="130"/>
      <c r="P1445" s="130"/>
      <c r="Q1445" s="137"/>
      <c r="R1445" s="138"/>
      <c r="S1445" s="129"/>
      <c r="T1445" s="139"/>
      <c r="U1445" s="139"/>
      <c r="V1445" s="140"/>
      <c r="W1445" s="130"/>
      <c r="X1445" s="130"/>
      <c r="Y1445" s="141"/>
      <c r="Z1445" s="130"/>
      <c r="AA1445" s="130"/>
      <c r="AB1445" s="130"/>
      <c r="AC1445" s="142"/>
      <c r="AD1445" s="130"/>
      <c r="AE1445" s="130"/>
      <c r="AF1445" s="130"/>
      <c r="AG1445" s="129"/>
      <c r="AH1445" s="129"/>
      <c r="AI1445" s="129"/>
      <c r="AJ1445" s="129"/>
      <c r="AK1445" s="130"/>
      <c r="AL1445" s="131"/>
      <c r="AM1445" s="131"/>
      <c r="AN1445" s="131"/>
      <c r="AO1445" s="131"/>
      <c r="AP1445" s="132"/>
      <c r="AQ1445" s="132"/>
      <c r="AR1445" s="132"/>
      <c r="AS1445" s="132"/>
      <c r="AT1445" s="133"/>
      <c r="AU1445" s="133"/>
      <c r="AV1445" s="133"/>
      <c r="AW1445" s="133"/>
      <c r="AX1445" s="134"/>
      <c r="AY1445" s="134"/>
      <c r="AZ1445" s="134"/>
      <c r="BA1445" s="134"/>
      <c r="BB1445" s="134"/>
      <c r="BC1445" s="134"/>
      <c r="BD1445" s="129"/>
      <c r="BE1445" s="143"/>
    </row>
    <row r="1446" ht="15.75" customHeight="1">
      <c r="A1446" s="130"/>
      <c r="B1446" s="129"/>
      <c r="C1446" s="129"/>
      <c r="D1446" s="129"/>
      <c r="E1446" s="129"/>
      <c r="F1446" s="129"/>
      <c r="G1446" s="129"/>
      <c r="H1446" s="129"/>
      <c r="I1446" s="130"/>
      <c r="J1446" s="135"/>
      <c r="K1446" s="130"/>
      <c r="L1446" s="130"/>
      <c r="M1446" s="136"/>
      <c r="N1446" s="130"/>
      <c r="O1446" s="130"/>
      <c r="P1446" s="130"/>
      <c r="Q1446" s="137"/>
      <c r="R1446" s="138"/>
      <c r="S1446" s="129"/>
      <c r="T1446" s="139"/>
      <c r="U1446" s="139"/>
      <c r="V1446" s="140"/>
      <c r="W1446" s="130"/>
      <c r="X1446" s="130"/>
      <c r="Y1446" s="141"/>
      <c r="Z1446" s="130"/>
      <c r="AA1446" s="130"/>
      <c r="AB1446" s="130"/>
      <c r="AC1446" s="142"/>
      <c r="AD1446" s="130"/>
      <c r="AE1446" s="130"/>
      <c r="AF1446" s="130"/>
      <c r="AG1446" s="129"/>
      <c r="AH1446" s="129"/>
      <c r="AI1446" s="129"/>
      <c r="AJ1446" s="129"/>
      <c r="AK1446" s="130"/>
      <c r="AL1446" s="131"/>
      <c r="AM1446" s="131"/>
      <c r="AN1446" s="131"/>
      <c r="AO1446" s="131"/>
      <c r="AP1446" s="132"/>
      <c r="AQ1446" s="132"/>
      <c r="AR1446" s="132"/>
      <c r="AS1446" s="132"/>
      <c r="AT1446" s="133"/>
      <c r="AU1446" s="133"/>
      <c r="AV1446" s="133"/>
      <c r="AW1446" s="133"/>
      <c r="AX1446" s="134"/>
      <c r="AY1446" s="134"/>
      <c r="AZ1446" s="134"/>
      <c r="BA1446" s="134"/>
      <c r="BB1446" s="134"/>
      <c r="BC1446" s="134"/>
      <c r="BD1446" s="129"/>
      <c r="BE1446" s="143"/>
    </row>
    <row r="1447" ht="15.75" customHeight="1">
      <c r="A1447" s="130"/>
      <c r="B1447" s="129"/>
      <c r="C1447" s="129"/>
      <c r="D1447" s="129"/>
      <c r="E1447" s="129"/>
      <c r="F1447" s="129"/>
      <c r="G1447" s="129"/>
      <c r="H1447" s="129"/>
      <c r="I1447" s="130"/>
      <c r="J1447" s="135"/>
      <c r="K1447" s="130"/>
      <c r="L1447" s="130"/>
      <c r="M1447" s="136"/>
      <c r="N1447" s="130"/>
      <c r="O1447" s="130"/>
      <c r="P1447" s="130"/>
      <c r="Q1447" s="137"/>
      <c r="R1447" s="138"/>
      <c r="S1447" s="129"/>
      <c r="T1447" s="139"/>
      <c r="U1447" s="139"/>
      <c r="V1447" s="140"/>
      <c r="W1447" s="130"/>
      <c r="X1447" s="130"/>
      <c r="Y1447" s="141"/>
      <c r="Z1447" s="130"/>
      <c r="AA1447" s="130"/>
      <c r="AB1447" s="130"/>
      <c r="AC1447" s="142"/>
      <c r="AD1447" s="130"/>
      <c r="AE1447" s="130"/>
      <c r="AF1447" s="130"/>
      <c r="AG1447" s="129"/>
      <c r="AH1447" s="129"/>
      <c r="AI1447" s="129"/>
      <c r="AJ1447" s="129"/>
      <c r="AK1447" s="130"/>
      <c r="AL1447" s="131"/>
      <c r="AM1447" s="131"/>
      <c r="AN1447" s="131"/>
      <c r="AO1447" s="131"/>
      <c r="AP1447" s="132"/>
      <c r="AQ1447" s="132"/>
      <c r="AR1447" s="132"/>
      <c r="AS1447" s="132"/>
      <c r="AT1447" s="133"/>
      <c r="AU1447" s="133"/>
      <c r="AV1447" s="133"/>
      <c r="AW1447" s="133"/>
      <c r="AX1447" s="134"/>
      <c r="AY1447" s="134"/>
      <c r="AZ1447" s="134"/>
      <c r="BA1447" s="134"/>
      <c r="BB1447" s="134"/>
      <c r="BC1447" s="134"/>
      <c r="BD1447" s="129"/>
      <c r="BE1447" s="143"/>
    </row>
    <row r="1448" ht="15.75" customHeight="1">
      <c r="A1448" s="130"/>
      <c r="B1448" s="129"/>
      <c r="C1448" s="129"/>
      <c r="D1448" s="129"/>
      <c r="E1448" s="129"/>
      <c r="F1448" s="129"/>
      <c r="G1448" s="129"/>
      <c r="H1448" s="129"/>
      <c r="I1448" s="130"/>
      <c r="J1448" s="135"/>
      <c r="K1448" s="130"/>
      <c r="L1448" s="130"/>
      <c r="M1448" s="136"/>
      <c r="N1448" s="130"/>
      <c r="O1448" s="130"/>
      <c r="P1448" s="130"/>
      <c r="Q1448" s="137"/>
      <c r="R1448" s="138"/>
      <c r="S1448" s="129"/>
      <c r="T1448" s="139"/>
      <c r="U1448" s="139"/>
      <c r="V1448" s="140"/>
      <c r="W1448" s="130"/>
      <c r="X1448" s="130"/>
      <c r="Y1448" s="141"/>
      <c r="Z1448" s="130"/>
      <c r="AA1448" s="130"/>
      <c r="AB1448" s="130"/>
      <c r="AC1448" s="142"/>
      <c r="AD1448" s="130"/>
      <c r="AE1448" s="130"/>
      <c r="AF1448" s="130"/>
      <c r="AG1448" s="129"/>
      <c r="AH1448" s="129"/>
      <c r="AI1448" s="129"/>
      <c r="AJ1448" s="129"/>
      <c r="AK1448" s="130"/>
      <c r="AL1448" s="131"/>
      <c r="AM1448" s="131"/>
      <c r="AN1448" s="131"/>
      <c r="AO1448" s="131"/>
      <c r="AP1448" s="132"/>
      <c r="AQ1448" s="132"/>
      <c r="AR1448" s="132"/>
      <c r="AS1448" s="132"/>
      <c r="AT1448" s="133"/>
      <c r="AU1448" s="133"/>
      <c r="AV1448" s="133"/>
      <c r="AW1448" s="133"/>
      <c r="AX1448" s="134"/>
      <c r="AY1448" s="134"/>
      <c r="AZ1448" s="134"/>
      <c r="BA1448" s="134"/>
      <c r="BB1448" s="134"/>
      <c r="BC1448" s="134"/>
      <c r="BD1448" s="129"/>
      <c r="BE1448" s="143"/>
    </row>
    <row r="1449" ht="15.75" customHeight="1">
      <c r="A1449" s="130"/>
      <c r="B1449" s="129"/>
      <c r="C1449" s="129"/>
      <c r="D1449" s="129"/>
      <c r="E1449" s="129"/>
      <c r="F1449" s="129"/>
      <c r="G1449" s="129"/>
      <c r="H1449" s="129"/>
      <c r="I1449" s="130"/>
      <c r="J1449" s="135"/>
      <c r="K1449" s="130"/>
      <c r="L1449" s="130"/>
      <c r="M1449" s="136"/>
      <c r="N1449" s="130"/>
      <c r="O1449" s="130"/>
      <c r="P1449" s="130"/>
      <c r="Q1449" s="137"/>
      <c r="R1449" s="138"/>
      <c r="S1449" s="129"/>
      <c r="T1449" s="139"/>
      <c r="U1449" s="139"/>
      <c r="V1449" s="140"/>
      <c r="W1449" s="130"/>
      <c r="X1449" s="130"/>
      <c r="Y1449" s="141"/>
      <c r="Z1449" s="130"/>
      <c r="AA1449" s="130"/>
      <c r="AB1449" s="130"/>
      <c r="AC1449" s="142"/>
      <c r="AD1449" s="130"/>
      <c r="AE1449" s="130"/>
      <c r="AF1449" s="130"/>
      <c r="AG1449" s="129"/>
      <c r="AH1449" s="129"/>
      <c r="AI1449" s="129"/>
      <c r="AJ1449" s="129"/>
      <c r="AK1449" s="130"/>
      <c r="AL1449" s="131"/>
      <c r="AM1449" s="131"/>
      <c r="AN1449" s="131"/>
      <c r="AO1449" s="131"/>
      <c r="AP1449" s="132"/>
      <c r="AQ1449" s="132"/>
      <c r="AR1449" s="132"/>
      <c r="AS1449" s="132"/>
      <c r="AT1449" s="133"/>
      <c r="AU1449" s="133"/>
      <c r="AV1449" s="133"/>
      <c r="AW1449" s="133"/>
      <c r="AX1449" s="134"/>
      <c r="AY1449" s="134"/>
      <c r="AZ1449" s="134"/>
      <c r="BA1449" s="134"/>
      <c r="BB1449" s="134"/>
      <c r="BC1449" s="134"/>
      <c r="BD1449" s="129"/>
      <c r="BE1449" s="143"/>
    </row>
    <row r="1450" ht="15.75" customHeight="1">
      <c r="A1450" s="130"/>
      <c r="B1450" s="129"/>
      <c r="C1450" s="129"/>
      <c r="D1450" s="129"/>
      <c r="E1450" s="129"/>
      <c r="F1450" s="129"/>
      <c r="G1450" s="129"/>
      <c r="H1450" s="129"/>
      <c r="I1450" s="130"/>
      <c r="J1450" s="135"/>
      <c r="K1450" s="130"/>
      <c r="L1450" s="130"/>
      <c r="M1450" s="136"/>
      <c r="N1450" s="130"/>
      <c r="O1450" s="130"/>
      <c r="P1450" s="130"/>
      <c r="Q1450" s="137"/>
      <c r="R1450" s="138"/>
      <c r="S1450" s="129"/>
      <c r="T1450" s="139"/>
      <c r="U1450" s="139"/>
      <c r="V1450" s="140"/>
      <c r="W1450" s="130"/>
      <c r="X1450" s="130"/>
      <c r="Y1450" s="141"/>
      <c r="Z1450" s="130"/>
      <c r="AA1450" s="130"/>
      <c r="AB1450" s="130"/>
      <c r="AC1450" s="142"/>
      <c r="AD1450" s="130"/>
      <c r="AE1450" s="130"/>
      <c r="AF1450" s="130"/>
      <c r="AG1450" s="129"/>
      <c r="AH1450" s="129"/>
      <c r="AI1450" s="129"/>
      <c r="AJ1450" s="129"/>
      <c r="AK1450" s="130"/>
      <c r="AL1450" s="131"/>
      <c r="AM1450" s="131"/>
      <c r="AN1450" s="131"/>
      <c r="AO1450" s="131"/>
      <c r="AP1450" s="132"/>
      <c r="AQ1450" s="132"/>
      <c r="AR1450" s="132"/>
      <c r="AS1450" s="132"/>
      <c r="AT1450" s="133"/>
      <c r="AU1450" s="133"/>
      <c r="AV1450" s="133"/>
      <c r="AW1450" s="133"/>
      <c r="AX1450" s="134"/>
      <c r="AY1450" s="134"/>
      <c r="AZ1450" s="134"/>
      <c r="BA1450" s="134"/>
      <c r="BB1450" s="134"/>
      <c r="BC1450" s="134"/>
      <c r="BD1450" s="129"/>
      <c r="BE1450" s="143"/>
    </row>
    <row r="1451" ht="15.75" customHeight="1">
      <c r="A1451" s="130"/>
      <c r="B1451" s="129"/>
      <c r="C1451" s="129"/>
      <c r="D1451" s="129"/>
      <c r="E1451" s="129"/>
      <c r="F1451" s="129"/>
      <c r="G1451" s="129"/>
      <c r="H1451" s="129"/>
      <c r="I1451" s="130"/>
      <c r="J1451" s="135"/>
      <c r="K1451" s="130"/>
      <c r="L1451" s="130"/>
      <c r="M1451" s="136"/>
      <c r="N1451" s="130"/>
      <c r="O1451" s="130"/>
      <c r="P1451" s="130"/>
      <c r="Q1451" s="137"/>
      <c r="R1451" s="138"/>
      <c r="S1451" s="129"/>
      <c r="T1451" s="139"/>
      <c r="U1451" s="139"/>
      <c r="V1451" s="140"/>
      <c r="W1451" s="130"/>
      <c r="X1451" s="130"/>
      <c r="Y1451" s="141"/>
      <c r="Z1451" s="130"/>
      <c r="AA1451" s="130"/>
      <c r="AB1451" s="130"/>
      <c r="AC1451" s="142"/>
      <c r="AD1451" s="130"/>
      <c r="AE1451" s="130"/>
      <c r="AF1451" s="130"/>
      <c r="AG1451" s="129"/>
      <c r="AH1451" s="129"/>
      <c r="AI1451" s="129"/>
      <c r="AJ1451" s="129"/>
      <c r="AK1451" s="130"/>
      <c r="AL1451" s="131"/>
      <c r="AM1451" s="131"/>
      <c r="AN1451" s="131"/>
      <c r="AO1451" s="131"/>
      <c r="AP1451" s="132"/>
      <c r="AQ1451" s="132"/>
      <c r="AR1451" s="132"/>
      <c r="AS1451" s="132"/>
      <c r="AT1451" s="133"/>
      <c r="AU1451" s="133"/>
      <c r="AV1451" s="133"/>
      <c r="AW1451" s="133"/>
      <c r="AX1451" s="134"/>
      <c r="AY1451" s="134"/>
      <c r="AZ1451" s="134"/>
      <c r="BA1451" s="134"/>
      <c r="BB1451" s="134"/>
      <c r="BC1451" s="134"/>
      <c r="BD1451" s="129"/>
      <c r="BE1451" s="143"/>
    </row>
    <row r="1452" ht="15.75" customHeight="1">
      <c r="A1452" s="130"/>
      <c r="B1452" s="129"/>
      <c r="C1452" s="129"/>
      <c r="D1452" s="129"/>
      <c r="E1452" s="129"/>
      <c r="F1452" s="129"/>
      <c r="G1452" s="129"/>
      <c r="H1452" s="129"/>
      <c r="I1452" s="130"/>
      <c r="J1452" s="135"/>
      <c r="K1452" s="130"/>
      <c r="L1452" s="130"/>
      <c r="M1452" s="136"/>
      <c r="N1452" s="130"/>
      <c r="O1452" s="130"/>
      <c r="P1452" s="130"/>
      <c r="Q1452" s="137"/>
      <c r="R1452" s="138"/>
      <c r="S1452" s="129"/>
      <c r="T1452" s="139"/>
      <c r="U1452" s="139"/>
      <c r="V1452" s="140"/>
      <c r="W1452" s="130"/>
      <c r="X1452" s="130"/>
      <c r="Y1452" s="141"/>
      <c r="Z1452" s="130"/>
      <c r="AA1452" s="130"/>
      <c r="AB1452" s="130"/>
      <c r="AC1452" s="142"/>
      <c r="AD1452" s="130"/>
      <c r="AE1452" s="130"/>
      <c r="AF1452" s="130"/>
      <c r="AG1452" s="129"/>
      <c r="AH1452" s="129"/>
      <c r="AI1452" s="129"/>
      <c r="AJ1452" s="129"/>
      <c r="AK1452" s="130"/>
      <c r="AL1452" s="131"/>
      <c r="AM1452" s="131"/>
      <c r="AN1452" s="131"/>
      <c r="AO1452" s="131"/>
      <c r="AP1452" s="132"/>
      <c r="AQ1452" s="132"/>
      <c r="AR1452" s="132"/>
      <c r="AS1452" s="132"/>
      <c r="AT1452" s="133"/>
      <c r="AU1452" s="133"/>
      <c r="AV1452" s="133"/>
      <c r="AW1452" s="133"/>
      <c r="AX1452" s="134"/>
      <c r="AY1452" s="134"/>
      <c r="AZ1452" s="134"/>
      <c r="BA1452" s="134"/>
      <c r="BB1452" s="134"/>
      <c r="BC1452" s="134"/>
      <c r="BD1452" s="129"/>
      <c r="BE1452" s="143"/>
    </row>
    <row r="1453" ht="15.75" customHeight="1">
      <c r="A1453" s="130"/>
      <c r="B1453" s="129"/>
      <c r="C1453" s="129"/>
      <c r="D1453" s="129"/>
      <c r="E1453" s="129"/>
      <c r="F1453" s="129"/>
      <c r="G1453" s="129"/>
      <c r="H1453" s="129"/>
      <c r="I1453" s="130"/>
      <c r="J1453" s="135"/>
      <c r="K1453" s="130"/>
      <c r="L1453" s="130"/>
      <c r="M1453" s="136"/>
      <c r="N1453" s="130"/>
      <c r="O1453" s="130"/>
      <c r="P1453" s="130"/>
      <c r="Q1453" s="137"/>
      <c r="R1453" s="138"/>
      <c r="S1453" s="129"/>
      <c r="T1453" s="139"/>
      <c r="U1453" s="139"/>
      <c r="V1453" s="140"/>
      <c r="W1453" s="130"/>
      <c r="X1453" s="130"/>
      <c r="Y1453" s="141"/>
      <c r="Z1453" s="130"/>
      <c r="AA1453" s="130"/>
      <c r="AB1453" s="130"/>
      <c r="AC1453" s="142"/>
      <c r="AD1453" s="130"/>
      <c r="AE1453" s="130"/>
      <c r="AF1453" s="130"/>
      <c r="AG1453" s="129"/>
      <c r="AH1453" s="129"/>
      <c r="AI1453" s="129"/>
      <c r="AJ1453" s="129"/>
      <c r="AK1453" s="130"/>
      <c r="AL1453" s="131"/>
      <c r="AM1453" s="131"/>
      <c r="AN1453" s="131"/>
      <c r="AO1453" s="131"/>
      <c r="AP1453" s="132"/>
      <c r="AQ1453" s="132"/>
      <c r="AR1453" s="132"/>
      <c r="AS1453" s="132"/>
      <c r="AT1453" s="133"/>
      <c r="AU1453" s="133"/>
      <c r="AV1453" s="133"/>
      <c r="AW1453" s="133"/>
      <c r="AX1453" s="134"/>
      <c r="AY1453" s="134"/>
      <c r="AZ1453" s="134"/>
      <c r="BA1453" s="134"/>
      <c r="BB1453" s="134"/>
      <c r="BC1453" s="134"/>
      <c r="BD1453" s="129"/>
      <c r="BE1453" s="143"/>
    </row>
    <row r="1454" ht="15.75" customHeight="1">
      <c r="A1454" s="130"/>
      <c r="B1454" s="129"/>
      <c r="C1454" s="129"/>
      <c r="D1454" s="129"/>
      <c r="E1454" s="129"/>
      <c r="F1454" s="129"/>
      <c r="G1454" s="129"/>
      <c r="H1454" s="129"/>
      <c r="I1454" s="130"/>
      <c r="J1454" s="135"/>
      <c r="K1454" s="130"/>
      <c r="L1454" s="130"/>
      <c r="M1454" s="136"/>
      <c r="N1454" s="130"/>
      <c r="O1454" s="130"/>
      <c r="P1454" s="130"/>
      <c r="Q1454" s="137"/>
      <c r="R1454" s="138"/>
      <c r="S1454" s="129"/>
      <c r="T1454" s="139"/>
      <c r="U1454" s="139"/>
      <c r="V1454" s="140"/>
      <c r="W1454" s="130"/>
      <c r="X1454" s="130"/>
      <c r="Y1454" s="141"/>
      <c r="Z1454" s="130"/>
      <c r="AA1454" s="130"/>
      <c r="AB1454" s="130"/>
      <c r="AC1454" s="142"/>
      <c r="AD1454" s="130"/>
      <c r="AE1454" s="130"/>
      <c r="AF1454" s="130"/>
      <c r="AG1454" s="129"/>
      <c r="AH1454" s="129"/>
      <c r="AI1454" s="129"/>
      <c r="AJ1454" s="129"/>
      <c r="AK1454" s="130"/>
      <c r="AL1454" s="131"/>
      <c r="AM1454" s="131"/>
      <c r="AN1454" s="131"/>
      <c r="AO1454" s="131"/>
      <c r="AP1454" s="132"/>
      <c r="AQ1454" s="132"/>
      <c r="AR1454" s="132"/>
      <c r="AS1454" s="132"/>
      <c r="AT1454" s="133"/>
      <c r="AU1454" s="133"/>
      <c r="AV1454" s="133"/>
      <c r="AW1454" s="133"/>
      <c r="AX1454" s="134"/>
      <c r="AY1454" s="134"/>
      <c r="AZ1454" s="134"/>
      <c r="BA1454" s="134"/>
      <c r="BB1454" s="134"/>
      <c r="BC1454" s="134"/>
      <c r="BD1454" s="129"/>
      <c r="BE1454" s="143"/>
    </row>
    <row r="1455" ht="15.75" customHeight="1">
      <c r="A1455" s="130"/>
      <c r="B1455" s="129"/>
      <c r="C1455" s="129"/>
      <c r="D1455" s="129"/>
      <c r="E1455" s="129"/>
      <c r="F1455" s="129"/>
      <c r="G1455" s="129"/>
      <c r="H1455" s="129"/>
      <c r="I1455" s="130"/>
      <c r="J1455" s="135"/>
      <c r="K1455" s="130"/>
      <c r="L1455" s="130"/>
      <c r="M1455" s="136"/>
      <c r="N1455" s="130"/>
      <c r="O1455" s="130"/>
      <c r="P1455" s="130"/>
      <c r="Q1455" s="137"/>
      <c r="R1455" s="138"/>
      <c r="S1455" s="129"/>
      <c r="T1455" s="139"/>
      <c r="U1455" s="139"/>
      <c r="V1455" s="140"/>
      <c r="W1455" s="130"/>
      <c r="X1455" s="130"/>
      <c r="Y1455" s="141"/>
      <c r="Z1455" s="130"/>
      <c r="AA1455" s="130"/>
      <c r="AB1455" s="130"/>
      <c r="AC1455" s="142"/>
      <c r="AD1455" s="130"/>
      <c r="AE1455" s="130"/>
      <c r="AF1455" s="130"/>
      <c r="AG1455" s="129"/>
      <c r="AH1455" s="129"/>
      <c r="AI1455" s="129"/>
      <c r="AJ1455" s="129"/>
      <c r="AK1455" s="130"/>
      <c r="AL1455" s="131"/>
      <c r="AM1455" s="131"/>
      <c r="AN1455" s="131"/>
      <c r="AO1455" s="131"/>
      <c r="AP1455" s="132"/>
      <c r="AQ1455" s="132"/>
      <c r="AR1455" s="132"/>
      <c r="AS1455" s="132"/>
      <c r="AT1455" s="133"/>
      <c r="AU1455" s="133"/>
      <c r="AV1455" s="133"/>
      <c r="AW1455" s="133"/>
      <c r="AX1455" s="134"/>
      <c r="AY1455" s="134"/>
      <c r="AZ1455" s="134"/>
      <c r="BA1455" s="134"/>
      <c r="BB1455" s="134"/>
      <c r="BC1455" s="134"/>
      <c r="BD1455" s="129"/>
      <c r="BE1455" s="143"/>
    </row>
    <row r="1456" ht="15.75" customHeight="1">
      <c r="A1456" s="130"/>
      <c r="B1456" s="129"/>
      <c r="C1456" s="129"/>
      <c r="D1456" s="129"/>
      <c r="E1456" s="129"/>
      <c r="F1456" s="129"/>
      <c r="G1456" s="129"/>
      <c r="H1456" s="129"/>
      <c r="I1456" s="130"/>
      <c r="J1456" s="135"/>
      <c r="K1456" s="130"/>
      <c r="L1456" s="130"/>
      <c r="M1456" s="136"/>
      <c r="N1456" s="130"/>
      <c r="O1456" s="130"/>
      <c r="P1456" s="130"/>
      <c r="Q1456" s="137"/>
      <c r="R1456" s="138"/>
      <c r="S1456" s="129"/>
      <c r="T1456" s="139"/>
      <c r="U1456" s="139"/>
      <c r="V1456" s="140"/>
      <c r="W1456" s="130"/>
      <c r="X1456" s="130"/>
      <c r="Y1456" s="141"/>
      <c r="Z1456" s="130"/>
      <c r="AA1456" s="130"/>
      <c r="AB1456" s="130"/>
      <c r="AC1456" s="142"/>
      <c r="AD1456" s="130"/>
      <c r="AE1456" s="130"/>
      <c r="AF1456" s="130"/>
      <c r="AG1456" s="129"/>
      <c r="AH1456" s="129"/>
      <c r="AI1456" s="129"/>
      <c r="AJ1456" s="129"/>
      <c r="AK1456" s="130"/>
      <c r="AL1456" s="131"/>
      <c r="AM1456" s="131"/>
      <c r="AN1456" s="131"/>
      <c r="AO1456" s="131"/>
      <c r="AP1456" s="132"/>
      <c r="AQ1456" s="132"/>
      <c r="AR1456" s="132"/>
      <c r="AS1456" s="132"/>
      <c r="AT1456" s="133"/>
      <c r="AU1456" s="133"/>
      <c r="AV1456" s="133"/>
      <c r="AW1456" s="133"/>
      <c r="AX1456" s="134"/>
      <c r="AY1456" s="134"/>
      <c r="AZ1456" s="134"/>
      <c r="BA1456" s="134"/>
      <c r="BB1456" s="134"/>
      <c r="BC1456" s="134"/>
      <c r="BD1456" s="129"/>
      <c r="BE1456" s="143"/>
    </row>
    <row r="1457" ht="15.75" customHeight="1">
      <c r="A1457" s="130"/>
      <c r="B1457" s="129"/>
      <c r="C1457" s="129"/>
      <c r="D1457" s="129"/>
      <c r="E1457" s="129"/>
      <c r="F1457" s="129"/>
      <c r="G1457" s="129"/>
      <c r="H1457" s="129"/>
      <c r="I1457" s="130"/>
      <c r="J1457" s="135"/>
      <c r="K1457" s="130"/>
      <c r="L1457" s="130"/>
      <c r="M1457" s="136"/>
      <c r="N1457" s="130"/>
      <c r="O1457" s="130"/>
      <c r="P1457" s="130"/>
      <c r="Q1457" s="137"/>
      <c r="R1457" s="138"/>
      <c r="S1457" s="129"/>
      <c r="T1457" s="139"/>
      <c r="U1457" s="139"/>
      <c r="V1457" s="140"/>
      <c r="W1457" s="130"/>
      <c r="X1457" s="130"/>
      <c r="Y1457" s="141"/>
      <c r="Z1457" s="130"/>
      <c r="AA1457" s="130"/>
      <c r="AB1457" s="130"/>
      <c r="AC1457" s="142"/>
      <c r="AD1457" s="130"/>
      <c r="AE1457" s="130"/>
      <c r="AF1457" s="130"/>
      <c r="AG1457" s="129"/>
      <c r="AH1457" s="129"/>
      <c r="AI1457" s="129"/>
      <c r="AJ1457" s="129"/>
      <c r="AK1457" s="130"/>
      <c r="AL1457" s="131"/>
      <c r="AM1457" s="131"/>
      <c r="AN1457" s="131"/>
      <c r="AO1457" s="131"/>
      <c r="AP1457" s="132"/>
      <c r="AQ1457" s="132"/>
      <c r="AR1457" s="132"/>
      <c r="AS1457" s="132"/>
      <c r="AT1457" s="133"/>
      <c r="AU1457" s="133"/>
      <c r="AV1457" s="133"/>
      <c r="AW1457" s="133"/>
      <c r="AX1457" s="134"/>
      <c r="AY1457" s="134"/>
      <c r="AZ1457" s="134"/>
      <c r="BA1457" s="134"/>
      <c r="BB1457" s="134"/>
      <c r="BC1457" s="134"/>
      <c r="BD1457" s="129"/>
      <c r="BE1457" s="143"/>
    </row>
    <row r="1458" ht="15.75" customHeight="1">
      <c r="A1458" s="130"/>
      <c r="B1458" s="129"/>
      <c r="C1458" s="129"/>
      <c r="D1458" s="129"/>
      <c r="E1458" s="129"/>
      <c r="F1458" s="129"/>
      <c r="G1458" s="129"/>
      <c r="H1458" s="129"/>
      <c r="I1458" s="130"/>
      <c r="J1458" s="135"/>
      <c r="K1458" s="130"/>
      <c r="L1458" s="130"/>
      <c r="M1458" s="136"/>
      <c r="N1458" s="130"/>
      <c r="O1458" s="130"/>
      <c r="P1458" s="130"/>
      <c r="Q1458" s="137"/>
      <c r="R1458" s="138"/>
      <c r="S1458" s="129"/>
      <c r="T1458" s="139"/>
      <c r="U1458" s="139"/>
      <c r="V1458" s="140"/>
      <c r="W1458" s="130"/>
      <c r="X1458" s="130"/>
      <c r="Y1458" s="141"/>
      <c r="Z1458" s="130"/>
      <c r="AA1458" s="130"/>
      <c r="AB1458" s="130"/>
      <c r="AC1458" s="142"/>
      <c r="AD1458" s="130"/>
      <c r="AE1458" s="130"/>
      <c r="AF1458" s="130"/>
      <c r="AG1458" s="129"/>
      <c r="AH1458" s="129"/>
      <c r="AI1458" s="129"/>
      <c r="AJ1458" s="129"/>
      <c r="AK1458" s="130"/>
      <c r="AL1458" s="131"/>
      <c r="AM1458" s="131"/>
      <c r="AN1458" s="131"/>
      <c r="AO1458" s="131"/>
      <c r="AP1458" s="132"/>
      <c r="AQ1458" s="132"/>
      <c r="AR1458" s="132"/>
      <c r="AS1458" s="132"/>
      <c r="AT1458" s="133"/>
      <c r="AU1458" s="133"/>
      <c r="AV1458" s="133"/>
      <c r="AW1458" s="133"/>
      <c r="AX1458" s="134"/>
      <c r="AY1458" s="134"/>
      <c r="AZ1458" s="134"/>
      <c r="BA1458" s="134"/>
      <c r="BB1458" s="134"/>
      <c r="BC1458" s="134"/>
      <c r="BD1458" s="129"/>
      <c r="BE1458" s="143"/>
    </row>
    <row r="1459" ht="15.75" customHeight="1">
      <c r="A1459" s="130"/>
      <c r="B1459" s="129"/>
      <c r="C1459" s="129"/>
      <c r="D1459" s="129"/>
      <c r="E1459" s="129"/>
      <c r="F1459" s="129"/>
      <c r="G1459" s="129"/>
      <c r="H1459" s="129"/>
      <c r="I1459" s="130"/>
      <c r="J1459" s="135"/>
      <c r="K1459" s="130"/>
      <c r="L1459" s="130"/>
      <c r="M1459" s="136"/>
      <c r="N1459" s="130"/>
      <c r="O1459" s="130"/>
      <c r="P1459" s="130"/>
      <c r="Q1459" s="137"/>
      <c r="R1459" s="138"/>
      <c r="S1459" s="129"/>
      <c r="T1459" s="139"/>
      <c r="U1459" s="139"/>
      <c r="V1459" s="140"/>
      <c r="W1459" s="130"/>
      <c r="X1459" s="130"/>
      <c r="Y1459" s="141"/>
      <c r="Z1459" s="130"/>
      <c r="AA1459" s="130"/>
      <c r="AB1459" s="130"/>
      <c r="AC1459" s="142"/>
      <c r="AD1459" s="130"/>
      <c r="AE1459" s="130"/>
      <c r="AF1459" s="130"/>
      <c r="AG1459" s="129"/>
      <c r="AH1459" s="129"/>
      <c r="AI1459" s="129"/>
      <c r="AJ1459" s="129"/>
      <c r="AK1459" s="130"/>
      <c r="AL1459" s="131"/>
      <c r="AM1459" s="131"/>
      <c r="AN1459" s="131"/>
      <c r="AO1459" s="131"/>
      <c r="AP1459" s="132"/>
      <c r="AQ1459" s="132"/>
      <c r="AR1459" s="132"/>
      <c r="AS1459" s="132"/>
      <c r="AT1459" s="133"/>
      <c r="AU1459" s="133"/>
      <c r="AV1459" s="133"/>
      <c r="AW1459" s="133"/>
      <c r="AX1459" s="134"/>
      <c r="AY1459" s="134"/>
      <c r="AZ1459" s="134"/>
      <c r="BA1459" s="134"/>
      <c r="BB1459" s="134"/>
      <c r="BC1459" s="134"/>
      <c r="BD1459" s="129"/>
      <c r="BE1459" s="143"/>
    </row>
    <row r="1460" ht="15.75" customHeight="1">
      <c r="A1460" s="130"/>
      <c r="B1460" s="129"/>
      <c r="C1460" s="129"/>
      <c r="D1460" s="129"/>
      <c r="E1460" s="129"/>
      <c r="F1460" s="129"/>
      <c r="G1460" s="129"/>
      <c r="H1460" s="129"/>
      <c r="I1460" s="130"/>
      <c r="J1460" s="135"/>
      <c r="K1460" s="130"/>
      <c r="L1460" s="130"/>
      <c r="M1460" s="136"/>
      <c r="N1460" s="130"/>
      <c r="O1460" s="130"/>
      <c r="P1460" s="130"/>
      <c r="Q1460" s="137"/>
      <c r="R1460" s="138"/>
      <c r="S1460" s="129"/>
      <c r="T1460" s="139"/>
      <c r="U1460" s="139"/>
      <c r="V1460" s="140"/>
      <c r="W1460" s="130"/>
      <c r="X1460" s="130"/>
      <c r="Y1460" s="141"/>
      <c r="Z1460" s="130"/>
      <c r="AA1460" s="130"/>
      <c r="AB1460" s="130"/>
      <c r="AC1460" s="142"/>
      <c r="AD1460" s="130"/>
      <c r="AE1460" s="130"/>
      <c r="AF1460" s="130"/>
      <c r="AG1460" s="129"/>
      <c r="AH1460" s="129"/>
      <c r="AI1460" s="129"/>
      <c r="AJ1460" s="129"/>
      <c r="AK1460" s="130"/>
      <c r="AL1460" s="131"/>
      <c r="AM1460" s="131"/>
      <c r="AN1460" s="131"/>
      <c r="AO1460" s="131"/>
      <c r="AP1460" s="132"/>
      <c r="AQ1460" s="132"/>
      <c r="AR1460" s="132"/>
      <c r="AS1460" s="132"/>
      <c r="AT1460" s="133"/>
      <c r="AU1460" s="133"/>
      <c r="AV1460" s="133"/>
      <c r="AW1460" s="133"/>
      <c r="AX1460" s="134"/>
      <c r="AY1460" s="134"/>
      <c r="AZ1460" s="134"/>
      <c r="BA1460" s="134"/>
      <c r="BB1460" s="134"/>
      <c r="BC1460" s="134"/>
      <c r="BD1460" s="129"/>
      <c r="BE1460" s="143"/>
    </row>
    <row r="1461" ht="15.75" customHeight="1">
      <c r="A1461" s="130"/>
      <c r="B1461" s="129"/>
      <c r="C1461" s="129"/>
      <c r="D1461" s="129"/>
      <c r="E1461" s="129"/>
      <c r="F1461" s="129"/>
      <c r="G1461" s="129"/>
      <c r="H1461" s="129"/>
      <c r="I1461" s="130"/>
      <c r="J1461" s="135"/>
      <c r="K1461" s="130"/>
      <c r="L1461" s="130"/>
      <c r="M1461" s="136"/>
      <c r="N1461" s="130"/>
      <c r="O1461" s="130"/>
      <c r="P1461" s="130"/>
      <c r="Q1461" s="137"/>
      <c r="R1461" s="138"/>
      <c r="S1461" s="129"/>
      <c r="T1461" s="139"/>
      <c r="U1461" s="139"/>
      <c r="V1461" s="140"/>
      <c r="W1461" s="130"/>
      <c r="X1461" s="130"/>
      <c r="Y1461" s="141"/>
      <c r="Z1461" s="130"/>
      <c r="AA1461" s="130"/>
      <c r="AB1461" s="130"/>
      <c r="AC1461" s="142"/>
      <c r="AD1461" s="130"/>
      <c r="AE1461" s="130"/>
      <c r="AF1461" s="130"/>
      <c r="AG1461" s="129"/>
      <c r="AH1461" s="129"/>
      <c r="AI1461" s="129"/>
      <c r="AJ1461" s="129"/>
      <c r="AK1461" s="130"/>
      <c r="AL1461" s="131"/>
      <c r="AM1461" s="131"/>
      <c r="AN1461" s="131"/>
      <c r="AO1461" s="131"/>
      <c r="AP1461" s="132"/>
      <c r="AQ1461" s="132"/>
      <c r="AR1461" s="132"/>
      <c r="AS1461" s="132"/>
      <c r="AT1461" s="133"/>
      <c r="AU1461" s="133"/>
      <c r="AV1461" s="133"/>
      <c r="AW1461" s="133"/>
      <c r="AX1461" s="134"/>
      <c r="AY1461" s="134"/>
      <c r="AZ1461" s="134"/>
      <c r="BA1461" s="134"/>
      <c r="BB1461" s="134"/>
      <c r="BC1461" s="134"/>
      <c r="BD1461" s="129"/>
      <c r="BE1461" s="143"/>
    </row>
    <row r="1462" ht="15.75" customHeight="1">
      <c r="A1462" s="130"/>
      <c r="B1462" s="129"/>
      <c r="C1462" s="129"/>
      <c r="D1462" s="129"/>
      <c r="E1462" s="129"/>
      <c r="F1462" s="129"/>
      <c r="G1462" s="129"/>
      <c r="H1462" s="129"/>
      <c r="I1462" s="130"/>
      <c r="J1462" s="135"/>
      <c r="K1462" s="130"/>
      <c r="L1462" s="130"/>
      <c r="M1462" s="136"/>
      <c r="N1462" s="130"/>
      <c r="O1462" s="130"/>
      <c r="P1462" s="130"/>
      <c r="Q1462" s="137"/>
      <c r="R1462" s="138"/>
      <c r="S1462" s="129"/>
      <c r="T1462" s="139"/>
      <c r="U1462" s="139"/>
      <c r="V1462" s="140"/>
      <c r="W1462" s="130"/>
      <c r="X1462" s="130"/>
      <c r="Y1462" s="141"/>
      <c r="Z1462" s="130"/>
      <c r="AA1462" s="130"/>
      <c r="AB1462" s="130"/>
      <c r="AC1462" s="142"/>
      <c r="AD1462" s="130"/>
      <c r="AE1462" s="130"/>
      <c r="AF1462" s="130"/>
      <c r="AG1462" s="129"/>
      <c r="AH1462" s="129"/>
      <c r="AI1462" s="129"/>
      <c r="AJ1462" s="129"/>
      <c r="AK1462" s="130"/>
      <c r="AL1462" s="131"/>
      <c r="AM1462" s="131"/>
      <c r="AN1462" s="131"/>
      <c r="AO1462" s="131"/>
      <c r="AP1462" s="132"/>
      <c r="AQ1462" s="132"/>
      <c r="AR1462" s="132"/>
      <c r="AS1462" s="132"/>
      <c r="AT1462" s="133"/>
      <c r="AU1462" s="133"/>
      <c r="AV1462" s="133"/>
      <c r="AW1462" s="133"/>
      <c r="AX1462" s="134"/>
      <c r="AY1462" s="134"/>
      <c r="AZ1462" s="134"/>
      <c r="BA1462" s="134"/>
      <c r="BB1462" s="134"/>
      <c r="BC1462" s="134"/>
      <c r="BD1462" s="129"/>
      <c r="BE1462" s="143"/>
    </row>
    <row r="1463" ht="15.75" customHeight="1">
      <c r="A1463" s="130"/>
      <c r="B1463" s="129"/>
      <c r="C1463" s="129"/>
      <c r="D1463" s="129"/>
      <c r="E1463" s="129"/>
      <c r="F1463" s="129"/>
      <c r="G1463" s="129"/>
      <c r="H1463" s="129"/>
      <c r="I1463" s="130"/>
      <c r="J1463" s="135"/>
      <c r="K1463" s="130"/>
      <c r="L1463" s="130"/>
      <c r="M1463" s="136"/>
      <c r="N1463" s="130"/>
      <c r="O1463" s="130"/>
      <c r="P1463" s="130"/>
      <c r="Q1463" s="137"/>
      <c r="R1463" s="138"/>
      <c r="S1463" s="129"/>
      <c r="T1463" s="139"/>
      <c r="U1463" s="139"/>
      <c r="V1463" s="140"/>
      <c r="W1463" s="130"/>
      <c r="X1463" s="130"/>
      <c r="Y1463" s="141"/>
      <c r="Z1463" s="130"/>
      <c r="AA1463" s="130"/>
      <c r="AB1463" s="130"/>
      <c r="AC1463" s="142"/>
      <c r="AD1463" s="130"/>
      <c r="AE1463" s="130"/>
      <c r="AF1463" s="130"/>
      <c r="AG1463" s="129"/>
      <c r="AH1463" s="129"/>
      <c r="AI1463" s="129"/>
      <c r="AJ1463" s="129"/>
      <c r="AK1463" s="130"/>
      <c r="AL1463" s="131"/>
      <c r="AM1463" s="131"/>
      <c r="AN1463" s="131"/>
      <c r="AO1463" s="131"/>
      <c r="AP1463" s="132"/>
      <c r="AQ1463" s="132"/>
      <c r="AR1463" s="132"/>
      <c r="AS1463" s="132"/>
      <c r="AT1463" s="133"/>
      <c r="AU1463" s="133"/>
      <c r="AV1463" s="133"/>
      <c r="AW1463" s="133"/>
      <c r="AX1463" s="134"/>
      <c r="AY1463" s="134"/>
      <c r="AZ1463" s="134"/>
      <c r="BA1463" s="134"/>
      <c r="BB1463" s="134"/>
      <c r="BC1463" s="134"/>
      <c r="BD1463" s="129"/>
      <c r="BE1463" s="143"/>
    </row>
    <row r="1464" ht="15.75" customHeight="1">
      <c r="A1464" s="130"/>
      <c r="B1464" s="129"/>
      <c r="C1464" s="129"/>
      <c r="D1464" s="129"/>
      <c r="E1464" s="129"/>
      <c r="F1464" s="129"/>
      <c r="G1464" s="129"/>
      <c r="H1464" s="129"/>
      <c r="I1464" s="130"/>
      <c r="J1464" s="135"/>
      <c r="K1464" s="130"/>
      <c r="L1464" s="130"/>
      <c r="M1464" s="136"/>
      <c r="N1464" s="130"/>
      <c r="O1464" s="130"/>
      <c r="P1464" s="130"/>
      <c r="Q1464" s="137"/>
      <c r="R1464" s="138"/>
      <c r="S1464" s="129"/>
      <c r="T1464" s="139"/>
      <c r="U1464" s="139"/>
      <c r="V1464" s="140"/>
      <c r="W1464" s="130"/>
      <c r="X1464" s="130"/>
      <c r="Y1464" s="141"/>
      <c r="Z1464" s="130"/>
      <c r="AA1464" s="130"/>
      <c r="AB1464" s="130"/>
      <c r="AC1464" s="142"/>
      <c r="AD1464" s="130"/>
      <c r="AE1464" s="130"/>
      <c r="AF1464" s="130"/>
      <c r="AG1464" s="129"/>
      <c r="AH1464" s="129"/>
      <c r="AI1464" s="129"/>
      <c r="AJ1464" s="129"/>
      <c r="AK1464" s="130"/>
      <c r="AL1464" s="131"/>
      <c r="AM1464" s="131"/>
      <c r="AN1464" s="131"/>
      <c r="AO1464" s="131"/>
      <c r="AP1464" s="132"/>
      <c r="AQ1464" s="132"/>
      <c r="AR1464" s="132"/>
      <c r="AS1464" s="132"/>
      <c r="AT1464" s="133"/>
      <c r="AU1464" s="133"/>
      <c r="AV1464" s="133"/>
      <c r="AW1464" s="133"/>
      <c r="AX1464" s="134"/>
      <c r="AY1464" s="134"/>
      <c r="AZ1464" s="134"/>
      <c r="BA1464" s="134"/>
      <c r="BB1464" s="134"/>
      <c r="BC1464" s="134"/>
      <c r="BD1464" s="129"/>
      <c r="BE1464" s="143"/>
    </row>
    <row r="1465" ht="15.75" customHeight="1">
      <c r="A1465" s="130"/>
      <c r="B1465" s="129"/>
      <c r="C1465" s="129"/>
      <c r="D1465" s="129"/>
      <c r="E1465" s="129"/>
      <c r="F1465" s="129"/>
      <c r="G1465" s="129"/>
      <c r="H1465" s="129"/>
      <c r="I1465" s="130"/>
      <c r="J1465" s="135"/>
      <c r="K1465" s="130"/>
      <c r="L1465" s="130"/>
      <c r="M1465" s="136"/>
      <c r="N1465" s="130"/>
      <c r="O1465" s="130"/>
      <c r="P1465" s="130"/>
      <c r="Q1465" s="137"/>
      <c r="R1465" s="138"/>
      <c r="S1465" s="129"/>
      <c r="T1465" s="139"/>
      <c r="U1465" s="139"/>
      <c r="V1465" s="140"/>
      <c r="W1465" s="130"/>
      <c r="X1465" s="130"/>
      <c r="Y1465" s="141"/>
      <c r="Z1465" s="130"/>
      <c r="AA1465" s="130"/>
      <c r="AB1465" s="130"/>
      <c r="AC1465" s="142"/>
      <c r="AD1465" s="130"/>
      <c r="AE1465" s="130"/>
      <c r="AF1465" s="130"/>
      <c r="AG1465" s="129"/>
      <c r="AH1465" s="129"/>
      <c r="AI1465" s="129"/>
      <c r="AJ1465" s="129"/>
      <c r="AK1465" s="130"/>
      <c r="AL1465" s="131"/>
      <c r="AM1465" s="131"/>
      <c r="AN1465" s="131"/>
      <c r="AO1465" s="131"/>
      <c r="AP1465" s="132"/>
      <c r="AQ1465" s="132"/>
      <c r="AR1465" s="132"/>
      <c r="AS1465" s="132"/>
      <c r="AT1465" s="133"/>
      <c r="AU1465" s="133"/>
      <c r="AV1465" s="133"/>
      <c r="AW1465" s="133"/>
      <c r="AX1465" s="134"/>
      <c r="AY1465" s="134"/>
      <c r="AZ1465" s="134"/>
      <c r="BA1465" s="134"/>
      <c r="BB1465" s="134"/>
      <c r="BC1465" s="134"/>
      <c r="BD1465" s="129"/>
      <c r="BE1465" s="143"/>
    </row>
    <row r="1466" ht="15.75" customHeight="1">
      <c r="A1466" s="130"/>
      <c r="B1466" s="129"/>
      <c r="C1466" s="129"/>
      <c r="D1466" s="129"/>
      <c r="E1466" s="129"/>
      <c r="F1466" s="129"/>
      <c r="G1466" s="129"/>
      <c r="H1466" s="129"/>
      <c r="I1466" s="130"/>
      <c r="J1466" s="135"/>
      <c r="K1466" s="130"/>
      <c r="L1466" s="130"/>
      <c r="M1466" s="136"/>
      <c r="N1466" s="130"/>
      <c r="O1466" s="130"/>
      <c r="P1466" s="130"/>
      <c r="Q1466" s="137"/>
      <c r="R1466" s="138"/>
      <c r="S1466" s="129"/>
      <c r="T1466" s="139"/>
      <c r="U1466" s="139"/>
      <c r="V1466" s="140"/>
      <c r="W1466" s="130"/>
      <c r="X1466" s="130"/>
      <c r="Y1466" s="141"/>
      <c r="Z1466" s="130"/>
      <c r="AA1466" s="130"/>
      <c r="AB1466" s="130"/>
      <c r="AC1466" s="142"/>
      <c r="AD1466" s="130"/>
      <c r="AE1466" s="130"/>
      <c r="AF1466" s="130"/>
      <c r="AG1466" s="129"/>
      <c r="AH1466" s="129"/>
      <c r="AI1466" s="129"/>
      <c r="AJ1466" s="129"/>
      <c r="AK1466" s="130"/>
      <c r="AL1466" s="131"/>
      <c r="AM1466" s="131"/>
      <c r="AN1466" s="131"/>
      <c r="AO1466" s="131"/>
      <c r="AP1466" s="132"/>
      <c r="AQ1466" s="132"/>
      <c r="AR1466" s="132"/>
      <c r="AS1466" s="132"/>
      <c r="AT1466" s="133"/>
      <c r="AU1466" s="133"/>
      <c r="AV1466" s="133"/>
      <c r="AW1466" s="133"/>
      <c r="AX1466" s="134"/>
      <c r="AY1466" s="134"/>
      <c r="AZ1466" s="134"/>
      <c r="BA1466" s="134"/>
      <c r="BB1466" s="134"/>
      <c r="BC1466" s="134"/>
      <c r="BD1466" s="129"/>
      <c r="BE1466" s="143"/>
    </row>
    <row r="1467" ht="15.75" customHeight="1">
      <c r="A1467" s="130"/>
      <c r="B1467" s="129"/>
      <c r="C1467" s="129"/>
      <c r="D1467" s="129"/>
      <c r="E1467" s="129"/>
      <c r="F1467" s="129"/>
      <c r="G1467" s="129"/>
      <c r="H1467" s="129"/>
      <c r="I1467" s="130"/>
      <c r="J1467" s="135"/>
      <c r="K1467" s="130"/>
      <c r="L1467" s="130"/>
      <c r="M1467" s="136"/>
      <c r="N1467" s="130"/>
      <c r="O1467" s="130"/>
      <c r="P1467" s="130"/>
      <c r="Q1467" s="137"/>
      <c r="R1467" s="138"/>
      <c r="S1467" s="129"/>
      <c r="T1467" s="139"/>
      <c r="U1467" s="139"/>
      <c r="V1467" s="140"/>
      <c r="W1467" s="130"/>
      <c r="X1467" s="130"/>
      <c r="Y1467" s="141"/>
      <c r="Z1467" s="130"/>
      <c r="AA1467" s="130"/>
      <c r="AB1467" s="130"/>
      <c r="AC1467" s="142"/>
      <c r="AD1467" s="130"/>
      <c r="AE1467" s="130"/>
      <c r="AF1467" s="130"/>
      <c r="AG1467" s="129"/>
      <c r="AH1467" s="129"/>
      <c r="AI1467" s="129"/>
      <c r="AJ1467" s="129"/>
      <c r="AK1467" s="130"/>
      <c r="AL1467" s="131"/>
      <c r="AM1467" s="131"/>
      <c r="AN1467" s="131"/>
      <c r="AO1467" s="131"/>
      <c r="AP1467" s="132"/>
      <c r="AQ1467" s="132"/>
      <c r="AR1467" s="132"/>
      <c r="AS1467" s="132"/>
      <c r="AT1467" s="133"/>
      <c r="AU1467" s="133"/>
      <c r="AV1467" s="133"/>
      <c r="AW1467" s="133"/>
      <c r="AX1467" s="134"/>
      <c r="AY1467" s="134"/>
      <c r="AZ1467" s="134"/>
      <c r="BA1467" s="134"/>
      <c r="BB1467" s="134"/>
      <c r="BC1467" s="134"/>
      <c r="BD1467" s="129"/>
      <c r="BE1467" s="143"/>
    </row>
    <row r="1468" ht="15.75" customHeight="1">
      <c r="A1468" s="130"/>
      <c r="B1468" s="129"/>
      <c r="C1468" s="129"/>
      <c r="D1468" s="129"/>
      <c r="E1468" s="129"/>
      <c r="F1468" s="129"/>
      <c r="G1468" s="129"/>
      <c r="H1468" s="129"/>
      <c r="I1468" s="130"/>
      <c r="J1468" s="135"/>
      <c r="K1468" s="130"/>
      <c r="L1468" s="130"/>
      <c r="M1468" s="136"/>
      <c r="N1468" s="130"/>
      <c r="O1468" s="130"/>
      <c r="P1468" s="130"/>
      <c r="Q1468" s="137"/>
      <c r="R1468" s="138"/>
      <c r="S1468" s="129"/>
      <c r="T1468" s="139"/>
      <c r="U1468" s="139"/>
      <c r="V1468" s="140"/>
      <c r="W1468" s="130"/>
      <c r="X1468" s="130"/>
      <c r="Y1468" s="141"/>
      <c r="Z1468" s="130"/>
      <c r="AA1468" s="130"/>
      <c r="AB1468" s="130"/>
      <c r="AC1468" s="142"/>
      <c r="AD1468" s="130"/>
      <c r="AE1468" s="130"/>
      <c r="AF1468" s="130"/>
      <c r="AG1468" s="129"/>
      <c r="AH1468" s="129"/>
      <c r="AI1468" s="129"/>
      <c r="AJ1468" s="129"/>
      <c r="AK1468" s="130"/>
      <c r="AL1468" s="131"/>
      <c r="AM1468" s="131"/>
      <c r="AN1468" s="131"/>
      <c r="AO1468" s="131"/>
      <c r="AP1468" s="132"/>
      <c r="AQ1468" s="132"/>
      <c r="AR1468" s="132"/>
      <c r="AS1468" s="132"/>
      <c r="AT1468" s="133"/>
      <c r="AU1468" s="133"/>
      <c r="AV1468" s="133"/>
      <c r="AW1468" s="133"/>
      <c r="AX1468" s="134"/>
      <c r="AY1468" s="134"/>
      <c r="AZ1468" s="134"/>
      <c r="BA1468" s="134"/>
      <c r="BB1468" s="134"/>
      <c r="BC1468" s="134"/>
      <c r="BD1468" s="129"/>
      <c r="BE1468" s="143"/>
    </row>
    <row r="1469" ht="15.75" customHeight="1">
      <c r="A1469" s="130"/>
      <c r="B1469" s="129"/>
      <c r="C1469" s="129"/>
      <c r="D1469" s="129"/>
      <c r="E1469" s="129"/>
      <c r="F1469" s="129"/>
      <c r="G1469" s="129"/>
      <c r="H1469" s="129"/>
      <c r="I1469" s="130"/>
      <c r="J1469" s="135"/>
      <c r="K1469" s="130"/>
      <c r="L1469" s="130"/>
      <c r="M1469" s="136"/>
      <c r="N1469" s="130"/>
      <c r="O1469" s="130"/>
      <c r="P1469" s="130"/>
      <c r="Q1469" s="137"/>
      <c r="R1469" s="138"/>
      <c r="S1469" s="129"/>
      <c r="T1469" s="139"/>
      <c r="U1469" s="139"/>
      <c r="V1469" s="140"/>
      <c r="W1469" s="130"/>
      <c r="X1469" s="130"/>
      <c r="Y1469" s="141"/>
      <c r="Z1469" s="130"/>
      <c r="AA1469" s="130"/>
      <c r="AB1469" s="130"/>
      <c r="AC1469" s="142"/>
      <c r="AD1469" s="130"/>
      <c r="AE1469" s="130"/>
      <c r="AF1469" s="130"/>
      <c r="AG1469" s="129"/>
      <c r="AH1469" s="129"/>
      <c r="AI1469" s="129"/>
      <c r="AJ1469" s="129"/>
      <c r="AK1469" s="130"/>
      <c r="AL1469" s="131"/>
      <c r="AM1469" s="131"/>
      <c r="AN1469" s="131"/>
      <c r="AO1469" s="131"/>
      <c r="AP1469" s="132"/>
      <c r="AQ1469" s="132"/>
      <c r="AR1469" s="132"/>
      <c r="AS1469" s="132"/>
      <c r="AT1469" s="133"/>
      <c r="AU1469" s="133"/>
      <c r="AV1469" s="133"/>
      <c r="AW1469" s="133"/>
      <c r="AX1469" s="134"/>
      <c r="AY1469" s="134"/>
      <c r="AZ1469" s="134"/>
      <c r="BA1469" s="134"/>
      <c r="BB1469" s="134"/>
      <c r="BC1469" s="134"/>
      <c r="BD1469" s="129"/>
      <c r="BE1469" s="143"/>
    </row>
    <row r="1470" ht="15.75" customHeight="1">
      <c r="A1470" s="130"/>
      <c r="B1470" s="129"/>
      <c r="C1470" s="129"/>
      <c r="D1470" s="129"/>
      <c r="E1470" s="129"/>
      <c r="F1470" s="129"/>
      <c r="G1470" s="129"/>
      <c r="H1470" s="129"/>
      <c r="I1470" s="130"/>
      <c r="J1470" s="135"/>
      <c r="K1470" s="130"/>
      <c r="L1470" s="130"/>
      <c r="M1470" s="136"/>
      <c r="N1470" s="130"/>
      <c r="O1470" s="130"/>
      <c r="P1470" s="130"/>
      <c r="Q1470" s="137"/>
      <c r="R1470" s="138"/>
      <c r="S1470" s="129"/>
      <c r="T1470" s="139"/>
      <c r="U1470" s="139"/>
      <c r="V1470" s="140"/>
      <c r="W1470" s="130"/>
      <c r="X1470" s="130"/>
      <c r="Y1470" s="141"/>
      <c r="Z1470" s="130"/>
      <c r="AA1470" s="130"/>
      <c r="AB1470" s="130"/>
      <c r="AC1470" s="142"/>
      <c r="AD1470" s="130"/>
      <c r="AE1470" s="130"/>
      <c r="AF1470" s="130"/>
      <c r="AG1470" s="129"/>
      <c r="AH1470" s="129"/>
      <c r="AI1470" s="129"/>
      <c r="AJ1470" s="129"/>
      <c r="AK1470" s="130"/>
      <c r="AL1470" s="131"/>
      <c r="AM1470" s="131"/>
      <c r="AN1470" s="131"/>
      <c r="AO1470" s="131"/>
      <c r="AP1470" s="132"/>
      <c r="AQ1470" s="132"/>
      <c r="AR1470" s="132"/>
      <c r="AS1470" s="132"/>
      <c r="AT1470" s="133"/>
      <c r="AU1470" s="133"/>
      <c r="AV1470" s="133"/>
      <c r="AW1470" s="133"/>
      <c r="AX1470" s="134"/>
      <c r="AY1470" s="134"/>
      <c r="AZ1470" s="134"/>
      <c r="BA1470" s="134"/>
      <c r="BB1470" s="134"/>
      <c r="BC1470" s="134"/>
      <c r="BD1470" s="129"/>
      <c r="BE1470" s="143"/>
    </row>
    <row r="1471" ht="15.75" customHeight="1">
      <c r="A1471" s="130"/>
      <c r="B1471" s="129"/>
      <c r="C1471" s="129"/>
      <c r="D1471" s="129"/>
      <c r="E1471" s="129"/>
      <c r="F1471" s="129"/>
      <c r="G1471" s="129"/>
      <c r="H1471" s="129"/>
      <c r="I1471" s="130"/>
      <c r="J1471" s="135"/>
      <c r="K1471" s="130"/>
      <c r="L1471" s="130"/>
      <c r="M1471" s="136"/>
      <c r="N1471" s="130"/>
      <c r="O1471" s="130"/>
      <c r="P1471" s="130"/>
      <c r="Q1471" s="137"/>
      <c r="R1471" s="138"/>
      <c r="S1471" s="129"/>
      <c r="T1471" s="139"/>
      <c r="U1471" s="139"/>
      <c r="V1471" s="140"/>
      <c r="W1471" s="130"/>
      <c r="X1471" s="130"/>
      <c r="Y1471" s="141"/>
      <c r="Z1471" s="130"/>
      <c r="AA1471" s="130"/>
      <c r="AB1471" s="130"/>
      <c r="AC1471" s="142"/>
      <c r="AD1471" s="130"/>
      <c r="AE1471" s="130"/>
      <c r="AF1471" s="130"/>
      <c r="AG1471" s="129"/>
      <c r="AH1471" s="129"/>
      <c r="AI1471" s="129"/>
      <c r="AJ1471" s="129"/>
      <c r="AK1471" s="130"/>
      <c r="AL1471" s="131"/>
      <c r="AM1471" s="131"/>
      <c r="AN1471" s="131"/>
      <c r="AO1471" s="131"/>
      <c r="AP1471" s="132"/>
      <c r="AQ1471" s="132"/>
      <c r="AR1471" s="132"/>
      <c r="AS1471" s="132"/>
      <c r="AT1471" s="133"/>
      <c r="AU1471" s="133"/>
      <c r="AV1471" s="133"/>
      <c r="AW1471" s="133"/>
      <c r="AX1471" s="134"/>
      <c r="AY1471" s="134"/>
      <c r="AZ1471" s="134"/>
      <c r="BA1471" s="134"/>
      <c r="BB1471" s="134"/>
      <c r="BC1471" s="134"/>
      <c r="BD1471" s="129"/>
      <c r="BE1471" s="143"/>
    </row>
    <row r="1472" ht="15.75" customHeight="1">
      <c r="A1472" s="130"/>
      <c r="B1472" s="129"/>
      <c r="C1472" s="129"/>
      <c r="D1472" s="129"/>
      <c r="E1472" s="129"/>
      <c r="F1472" s="129"/>
      <c r="G1472" s="129"/>
      <c r="H1472" s="129"/>
      <c r="I1472" s="130"/>
      <c r="J1472" s="135"/>
      <c r="K1472" s="130"/>
      <c r="L1472" s="130"/>
      <c r="M1472" s="136"/>
      <c r="N1472" s="130"/>
      <c r="O1472" s="130"/>
      <c r="P1472" s="130"/>
      <c r="Q1472" s="137"/>
      <c r="R1472" s="138"/>
      <c r="S1472" s="129"/>
      <c r="T1472" s="139"/>
      <c r="U1472" s="139"/>
      <c r="V1472" s="140"/>
      <c r="W1472" s="130"/>
      <c r="X1472" s="130"/>
      <c r="Y1472" s="141"/>
      <c r="Z1472" s="130"/>
      <c r="AA1472" s="130"/>
      <c r="AB1472" s="130"/>
      <c r="AC1472" s="142"/>
      <c r="AD1472" s="130"/>
      <c r="AE1472" s="130"/>
      <c r="AF1472" s="130"/>
      <c r="AG1472" s="129"/>
      <c r="AH1472" s="129"/>
      <c r="AI1472" s="129"/>
      <c r="AJ1472" s="129"/>
      <c r="AK1472" s="130"/>
      <c r="AL1472" s="131"/>
      <c r="AM1472" s="131"/>
      <c r="AN1472" s="131"/>
      <c r="AO1472" s="131"/>
      <c r="AP1472" s="132"/>
      <c r="AQ1472" s="132"/>
      <c r="AR1472" s="132"/>
      <c r="AS1472" s="132"/>
      <c r="AT1472" s="133"/>
      <c r="AU1472" s="133"/>
      <c r="AV1472" s="133"/>
      <c r="AW1472" s="133"/>
      <c r="AX1472" s="134"/>
      <c r="AY1472" s="134"/>
      <c r="AZ1472" s="134"/>
      <c r="BA1472" s="134"/>
      <c r="BB1472" s="134"/>
      <c r="BC1472" s="134"/>
      <c r="BD1472" s="129"/>
      <c r="BE1472" s="143"/>
    </row>
    <row r="1473" ht="15.75" customHeight="1">
      <c r="A1473" s="130"/>
      <c r="B1473" s="129"/>
      <c r="C1473" s="129"/>
      <c r="D1473" s="129"/>
      <c r="E1473" s="129"/>
      <c r="F1473" s="129"/>
      <c r="G1473" s="129"/>
      <c r="H1473" s="129"/>
      <c r="I1473" s="130"/>
      <c r="J1473" s="135"/>
      <c r="K1473" s="130"/>
      <c r="L1473" s="130"/>
      <c r="M1473" s="136"/>
      <c r="N1473" s="130"/>
      <c r="O1473" s="130"/>
      <c r="P1473" s="130"/>
      <c r="Q1473" s="137"/>
      <c r="R1473" s="138"/>
      <c r="S1473" s="129"/>
      <c r="T1473" s="139"/>
      <c r="U1473" s="139"/>
      <c r="V1473" s="140"/>
      <c r="W1473" s="130"/>
      <c r="X1473" s="130"/>
      <c r="Y1473" s="141"/>
      <c r="Z1473" s="130"/>
      <c r="AA1473" s="130"/>
      <c r="AB1473" s="130"/>
      <c r="AC1473" s="142"/>
      <c r="AD1473" s="130"/>
      <c r="AE1473" s="130"/>
      <c r="AF1473" s="130"/>
      <c r="AG1473" s="129"/>
      <c r="AH1473" s="129"/>
      <c r="AI1473" s="129"/>
      <c r="AJ1473" s="129"/>
      <c r="AK1473" s="130"/>
      <c r="AL1473" s="131"/>
      <c r="AM1473" s="131"/>
      <c r="AN1473" s="131"/>
      <c r="AO1473" s="131"/>
      <c r="AP1473" s="132"/>
      <c r="AQ1473" s="132"/>
      <c r="AR1473" s="132"/>
      <c r="AS1473" s="132"/>
      <c r="AT1473" s="133"/>
      <c r="AU1473" s="133"/>
      <c r="AV1473" s="133"/>
      <c r="AW1473" s="133"/>
      <c r="AX1473" s="134"/>
      <c r="AY1473" s="134"/>
      <c r="AZ1473" s="134"/>
      <c r="BA1473" s="134"/>
      <c r="BB1473" s="134"/>
      <c r="BC1473" s="134"/>
      <c r="BD1473" s="129"/>
      <c r="BE1473" s="143"/>
    </row>
    <row r="1474" ht="15.75" customHeight="1">
      <c r="A1474" s="130"/>
      <c r="B1474" s="129"/>
      <c r="C1474" s="129"/>
      <c r="D1474" s="129"/>
      <c r="E1474" s="129"/>
      <c r="F1474" s="129"/>
      <c r="G1474" s="129"/>
      <c r="H1474" s="129"/>
      <c r="I1474" s="130"/>
      <c r="J1474" s="135"/>
      <c r="K1474" s="130"/>
      <c r="L1474" s="130"/>
      <c r="M1474" s="136"/>
      <c r="N1474" s="130"/>
      <c r="O1474" s="130"/>
      <c r="P1474" s="130"/>
      <c r="Q1474" s="137"/>
      <c r="R1474" s="138"/>
      <c r="S1474" s="129"/>
      <c r="T1474" s="139"/>
      <c r="U1474" s="139"/>
      <c r="V1474" s="140"/>
      <c r="W1474" s="130"/>
      <c r="X1474" s="130"/>
      <c r="Y1474" s="141"/>
      <c r="Z1474" s="130"/>
      <c r="AA1474" s="130"/>
      <c r="AB1474" s="130"/>
      <c r="AC1474" s="142"/>
      <c r="AD1474" s="130"/>
      <c r="AE1474" s="130"/>
      <c r="AF1474" s="130"/>
      <c r="AG1474" s="129"/>
      <c r="AH1474" s="129"/>
      <c r="AI1474" s="129"/>
      <c r="AJ1474" s="129"/>
      <c r="AK1474" s="130"/>
      <c r="AL1474" s="131"/>
      <c r="AM1474" s="131"/>
      <c r="AN1474" s="131"/>
      <c r="AO1474" s="131"/>
      <c r="AP1474" s="132"/>
      <c r="AQ1474" s="132"/>
      <c r="AR1474" s="132"/>
      <c r="AS1474" s="132"/>
      <c r="AT1474" s="133"/>
      <c r="AU1474" s="133"/>
      <c r="AV1474" s="133"/>
      <c r="AW1474" s="133"/>
      <c r="AX1474" s="134"/>
      <c r="AY1474" s="134"/>
      <c r="AZ1474" s="134"/>
      <c r="BA1474" s="134"/>
      <c r="BB1474" s="134"/>
      <c r="BC1474" s="134"/>
      <c r="BD1474" s="129"/>
      <c r="BE1474" s="143"/>
    </row>
    <row r="1475" ht="15.75" customHeight="1">
      <c r="A1475" s="130"/>
      <c r="B1475" s="129"/>
      <c r="C1475" s="129"/>
      <c r="D1475" s="129"/>
      <c r="E1475" s="129"/>
      <c r="F1475" s="129"/>
      <c r="G1475" s="129"/>
      <c r="H1475" s="129"/>
      <c r="I1475" s="130"/>
      <c r="J1475" s="135"/>
      <c r="K1475" s="130"/>
      <c r="L1475" s="130"/>
      <c r="M1475" s="136"/>
      <c r="N1475" s="130"/>
      <c r="O1475" s="130"/>
      <c r="P1475" s="130"/>
      <c r="Q1475" s="137"/>
      <c r="R1475" s="138"/>
      <c r="S1475" s="129"/>
      <c r="T1475" s="139"/>
      <c r="U1475" s="139"/>
      <c r="V1475" s="140"/>
      <c r="W1475" s="130"/>
      <c r="X1475" s="130"/>
      <c r="Y1475" s="141"/>
      <c r="Z1475" s="130"/>
      <c r="AA1475" s="130"/>
      <c r="AB1475" s="130"/>
      <c r="AC1475" s="142"/>
      <c r="AD1475" s="130"/>
      <c r="AE1475" s="130"/>
      <c r="AF1475" s="130"/>
      <c r="AG1475" s="129"/>
      <c r="AH1475" s="129"/>
      <c r="AI1475" s="129"/>
      <c r="AJ1475" s="129"/>
      <c r="AK1475" s="130"/>
      <c r="AL1475" s="131"/>
      <c r="AM1475" s="131"/>
      <c r="AN1475" s="131"/>
      <c r="AO1475" s="131"/>
      <c r="AP1475" s="132"/>
      <c r="AQ1475" s="132"/>
      <c r="AR1475" s="132"/>
      <c r="AS1475" s="132"/>
      <c r="AT1475" s="133"/>
      <c r="AU1475" s="133"/>
      <c r="AV1475" s="133"/>
      <c r="AW1475" s="133"/>
      <c r="AX1475" s="134"/>
      <c r="AY1475" s="134"/>
      <c r="AZ1475" s="134"/>
      <c r="BA1475" s="134"/>
      <c r="BB1475" s="134"/>
      <c r="BC1475" s="134"/>
      <c r="BD1475" s="129"/>
      <c r="BE1475" s="143"/>
    </row>
    <row r="1476" ht="15.75" customHeight="1">
      <c r="A1476" s="130"/>
      <c r="B1476" s="129"/>
      <c r="C1476" s="129"/>
      <c r="D1476" s="129"/>
      <c r="E1476" s="129"/>
      <c r="F1476" s="129"/>
      <c r="G1476" s="129"/>
      <c r="H1476" s="129"/>
      <c r="I1476" s="130"/>
      <c r="J1476" s="135"/>
      <c r="K1476" s="130"/>
      <c r="L1476" s="130"/>
      <c r="M1476" s="136"/>
      <c r="N1476" s="130"/>
      <c r="O1476" s="130"/>
      <c r="P1476" s="130"/>
      <c r="Q1476" s="137"/>
      <c r="R1476" s="138"/>
      <c r="S1476" s="129"/>
      <c r="T1476" s="139"/>
      <c r="U1476" s="139"/>
      <c r="V1476" s="140"/>
      <c r="W1476" s="130"/>
      <c r="X1476" s="130"/>
      <c r="Y1476" s="141"/>
      <c r="Z1476" s="130"/>
      <c r="AA1476" s="130"/>
      <c r="AB1476" s="130"/>
      <c r="AC1476" s="142"/>
      <c r="AD1476" s="130"/>
      <c r="AE1476" s="130"/>
      <c r="AF1476" s="130"/>
      <c r="AG1476" s="129"/>
      <c r="AH1476" s="129"/>
      <c r="AI1476" s="129"/>
      <c r="AJ1476" s="129"/>
      <c r="AK1476" s="130"/>
      <c r="AL1476" s="131"/>
      <c r="AM1476" s="131"/>
      <c r="AN1476" s="131"/>
      <c r="AO1476" s="131"/>
      <c r="AP1476" s="132"/>
      <c r="AQ1476" s="132"/>
      <c r="AR1476" s="132"/>
      <c r="AS1476" s="132"/>
      <c r="AT1476" s="133"/>
      <c r="AU1476" s="133"/>
      <c r="AV1476" s="133"/>
      <c r="AW1476" s="133"/>
      <c r="AX1476" s="134"/>
      <c r="AY1476" s="134"/>
      <c r="AZ1476" s="134"/>
      <c r="BA1476" s="134"/>
      <c r="BB1476" s="134"/>
      <c r="BC1476" s="134"/>
      <c r="BD1476" s="129"/>
      <c r="BE1476" s="143"/>
    </row>
    <row r="1477" ht="15.75" customHeight="1">
      <c r="A1477" s="130"/>
      <c r="B1477" s="129"/>
      <c r="C1477" s="129"/>
      <c r="D1477" s="129"/>
      <c r="E1477" s="129"/>
      <c r="F1477" s="129"/>
      <c r="G1477" s="129"/>
      <c r="H1477" s="129"/>
      <c r="I1477" s="130"/>
      <c r="J1477" s="135"/>
      <c r="K1477" s="130"/>
      <c r="L1477" s="130"/>
      <c r="M1477" s="136"/>
      <c r="N1477" s="130"/>
      <c r="O1477" s="130"/>
      <c r="P1477" s="130"/>
      <c r="Q1477" s="137"/>
      <c r="R1477" s="138"/>
      <c r="S1477" s="129"/>
      <c r="T1477" s="139"/>
      <c r="U1477" s="139"/>
      <c r="V1477" s="140"/>
      <c r="W1477" s="130"/>
      <c r="X1477" s="130"/>
      <c r="Y1477" s="141"/>
      <c r="Z1477" s="130"/>
      <c r="AA1477" s="130"/>
      <c r="AB1477" s="130"/>
      <c r="AC1477" s="142"/>
      <c r="AD1477" s="130"/>
      <c r="AE1477" s="130"/>
      <c r="AF1477" s="130"/>
      <c r="AG1477" s="129"/>
      <c r="AH1477" s="129"/>
      <c r="AI1477" s="129"/>
      <c r="AJ1477" s="129"/>
      <c r="AK1477" s="130"/>
      <c r="AL1477" s="131"/>
      <c r="AM1477" s="131"/>
      <c r="AN1477" s="131"/>
      <c r="AO1477" s="131"/>
      <c r="AP1477" s="132"/>
      <c r="AQ1477" s="132"/>
      <c r="AR1477" s="132"/>
      <c r="AS1477" s="132"/>
      <c r="AT1477" s="133"/>
      <c r="AU1477" s="133"/>
      <c r="AV1477" s="133"/>
      <c r="AW1477" s="133"/>
      <c r="AX1477" s="134"/>
      <c r="AY1477" s="134"/>
      <c r="AZ1477" s="134"/>
      <c r="BA1477" s="134"/>
      <c r="BB1477" s="134"/>
      <c r="BC1477" s="134"/>
      <c r="BD1477" s="129"/>
      <c r="BE1477" s="143"/>
    </row>
    <row r="1478" ht="15.75" customHeight="1">
      <c r="A1478" s="130"/>
      <c r="B1478" s="129"/>
      <c r="C1478" s="129"/>
      <c r="D1478" s="129"/>
      <c r="E1478" s="129"/>
      <c r="F1478" s="129"/>
      <c r="G1478" s="129"/>
      <c r="H1478" s="129"/>
      <c r="I1478" s="130"/>
      <c r="J1478" s="135"/>
      <c r="K1478" s="130"/>
      <c r="L1478" s="130"/>
      <c r="M1478" s="136"/>
      <c r="N1478" s="130"/>
      <c r="O1478" s="130"/>
      <c r="P1478" s="130"/>
      <c r="Q1478" s="137"/>
      <c r="R1478" s="138"/>
      <c r="S1478" s="129"/>
      <c r="T1478" s="139"/>
      <c r="U1478" s="139"/>
      <c r="V1478" s="140"/>
      <c r="W1478" s="130"/>
      <c r="X1478" s="130"/>
      <c r="Y1478" s="141"/>
      <c r="Z1478" s="130"/>
      <c r="AA1478" s="130"/>
      <c r="AB1478" s="130"/>
      <c r="AC1478" s="142"/>
      <c r="AD1478" s="130"/>
      <c r="AE1478" s="130"/>
      <c r="AF1478" s="130"/>
      <c r="AG1478" s="129"/>
      <c r="AH1478" s="129"/>
      <c r="AI1478" s="129"/>
      <c r="AJ1478" s="129"/>
      <c r="AK1478" s="130"/>
      <c r="AL1478" s="131"/>
      <c r="AM1478" s="131"/>
      <c r="AN1478" s="131"/>
      <c r="AO1478" s="131"/>
      <c r="AP1478" s="132"/>
      <c r="AQ1478" s="132"/>
      <c r="AR1478" s="132"/>
      <c r="AS1478" s="132"/>
      <c r="AT1478" s="133"/>
      <c r="AU1478" s="133"/>
      <c r="AV1478" s="133"/>
      <c r="AW1478" s="133"/>
      <c r="AX1478" s="134"/>
      <c r="AY1478" s="134"/>
      <c r="AZ1478" s="134"/>
      <c r="BA1478" s="134"/>
      <c r="BB1478" s="134"/>
      <c r="BC1478" s="134"/>
      <c r="BD1478" s="129"/>
      <c r="BE1478" s="143"/>
    </row>
    <row r="1479" ht="15.75" customHeight="1">
      <c r="A1479" s="130"/>
      <c r="B1479" s="129"/>
      <c r="C1479" s="129"/>
      <c r="D1479" s="129"/>
      <c r="E1479" s="129"/>
      <c r="F1479" s="129"/>
      <c r="G1479" s="129"/>
      <c r="H1479" s="129"/>
      <c r="I1479" s="130"/>
      <c r="J1479" s="135"/>
      <c r="K1479" s="130"/>
      <c r="L1479" s="130"/>
      <c r="M1479" s="136"/>
      <c r="N1479" s="130"/>
      <c r="O1479" s="130"/>
      <c r="P1479" s="130"/>
      <c r="Q1479" s="137"/>
      <c r="R1479" s="138"/>
      <c r="S1479" s="129"/>
      <c r="T1479" s="139"/>
      <c r="U1479" s="139"/>
      <c r="V1479" s="140"/>
      <c r="W1479" s="130"/>
      <c r="X1479" s="130"/>
      <c r="Y1479" s="141"/>
      <c r="Z1479" s="130"/>
      <c r="AA1479" s="130"/>
      <c r="AB1479" s="130"/>
      <c r="AC1479" s="142"/>
      <c r="AD1479" s="130"/>
      <c r="AE1479" s="130"/>
      <c r="AF1479" s="130"/>
      <c r="AG1479" s="129"/>
      <c r="AH1479" s="129"/>
      <c r="AI1479" s="129"/>
      <c r="AJ1479" s="129"/>
      <c r="AK1479" s="130"/>
      <c r="AL1479" s="131"/>
      <c r="AM1479" s="131"/>
      <c r="AN1479" s="131"/>
      <c r="AO1479" s="131"/>
      <c r="AP1479" s="132"/>
      <c r="AQ1479" s="132"/>
      <c r="AR1479" s="132"/>
      <c r="AS1479" s="132"/>
      <c r="AT1479" s="133"/>
      <c r="AU1479" s="133"/>
      <c r="AV1479" s="133"/>
      <c r="AW1479" s="133"/>
      <c r="AX1479" s="134"/>
      <c r="AY1479" s="134"/>
      <c r="AZ1479" s="134"/>
      <c r="BA1479" s="134"/>
      <c r="BB1479" s="134"/>
      <c r="BC1479" s="134"/>
      <c r="BD1479" s="129"/>
      <c r="BE1479" s="143"/>
    </row>
    <row r="1480" ht="15.75" customHeight="1">
      <c r="A1480" s="130"/>
      <c r="B1480" s="129"/>
      <c r="C1480" s="129"/>
      <c r="D1480" s="129"/>
      <c r="E1480" s="129"/>
      <c r="F1480" s="129"/>
      <c r="G1480" s="129"/>
      <c r="H1480" s="129"/>
      <c r="I1480" s="130"/>
      <c r="J1480" s="135"/>
      <c r="K1480" s="130"/>
      <c r="L1480" s="130"/>
      <c r="M1480" s="136"/>
      <c r="N1480" s="130"/>
      <c r="O1480" s="130"/>
      <c r="P1480" s="130"/>
      <c r="Q1480" s="137"/>
      <c r="R1480" s="138"/>
      <c r="S1480" s="129"/>
      <c r="T1480" s="139"/>
      <c r="U1480" s="139"/>
      <c r="V1480" s="140"/>
      <c r="W1480" s="130"/>
      <c r="X1480" s="130"/>
      <c r="Y1480" s="141"/>
      <c r="Z1480" s="130"/>
      <c r="AA1480" s="130"/>
      <c r="AB1480" s="130"/>
      <c r="AC1480" s="142"/>
      <c r="AD1480" s="130"/>
      <c r="AE1480" s="130"/>
      <c r="AF1480" s="130"/>
      <c r="AG1480" s="129"/>
      <c r="AH1480" s="129"/>
      <c r="AI1480" s="129"/>
      <c r="AJ1480" s="129"/>
      <c r="AK1480" s="130"/>
      <c r="AL1480" s="131"/>
      <c r="AM1480" s="131"/>
      <c r="AN1480" s="131"/>
      <c r="AO1480" s="131"/>
      <c r="AP1480" s="132"/>
      <c r="AQ1480" s="132"/>
      <c r="AR1480" s="132"/>
      <c r="AS1480" s="132"/>
      <c r="AT1480" s="133"/>
      <c r="AU1480" s="133"/>
      <c r="AV1480" s="133"/>
      <c r="AW1480" s="133"/>
      <c r="AX1480" s="134"/>
      <c r="AY1480" s="134"/>
      <c r="AZ1480" s="134"/>
      <c r="BA1480" s="134"/>
      <c r="BB1480" s="134"/>
      <c r="BC1480" s="134"/>
      <c r="BD1480" s="129"/>
      <c r="BE1480" s="143"/>
    </row>
    <row r="1481" ht="15.75" customHeight="1">
      <c r="A1481" s="130"/>
      <c r="B1481" s="129"/>
      <c r="C1481" s="129"/>
      <c r="D1481" s="129"/>
      <c r="E1481" s="129"/>
      <c r="F1481" s="129"/>
      <c r="G1481" s="129"/>
      <c r="H1481" s="129"/>
      <c r="I1481" s="130"/>
      <c r="J1481" s="135"/>
      <c r="K1481" s="130"/>
      <c r="L1481" s="130"/>
      <c r="M1481" s="136"/>
      <c r="N1481" s="130"/>
      <c r="O1481" s="130"/>
      <c r="P1481" s="130"/>
      <c r="Q1481" s="137"/>
      <c r="R1481" s="138"/>
      <c r="S1481" s="129"/>
      <c r="T1481" s="139"/>
      <c r="U1481" s="139"/>
      <c r="V1481" s="140"/>
      <c r="W1481" s="130"/>
      <c r="X1481" s="130"/>
      <c r="Y1481" s="141"/>
      <c r="Z1481" s="130"/>
      <c r="AA1481" s="130"/>
      <c r="AB1481" s="130"/>
      <c r="AC1481" s="142"/>
      <c r="AD1481" s="130"/>
      <c r="AE1481" s="130"/>
      <c r="AF1481" s="130"/>
      <c r="AG1481" s="129"/>
      <c r="AH1481" s="129"/>
      <c r="AI1481" s="129"/>
      <c r="AJ1481" s="129"/>
      <c r="AK1481" s="130"/>
      <c r="AL1481" s="131"/>
      <c r="AM1481" s="131"/>
      <c r="AN1481" s="131"/>
      <c r="AO1481" s="131"/>
      <c r="AP1481" s="132"/>
      <c r="AQ1481" s="132"/>
      <c r="AR1481" s="132"/>
      <c r="AS1481" s="132"/>
      <c r="AT1481" s="133"/>
      <c r="AU1481" s="133"/>
      <c r="AV1481" s="133"/>
      <c r="AW1481" s="133"/>
      <c r="AX1481" s="134"/>
      <c r="AY1481" s="134"/>
      <c r="AZ1481" s="134"/>
      <c r="BA1481" s="134"/>
      <c r="BB1481" s="134"/>
      <c r="BC1481" s="134"/>
      <c r="BD1481" s="129"/>
      <c r="BE1481" s="143"/>
    </row>
    <row r="1482" ht="15.75" customHeight="1">
      <c r="A1482" s="130"/>
      <c r="B1482" s="129"/>
      <c r="C1482" s="129"/>
      <c r="D1482" s="129"/>
      <c r="E1482" s="129"/>
      <c r="F1482" s="129"/>
      <c r="G1482" s="129"/>
      <c r="H1482" s="129"/>
      <c r="I1482" s="130"/>
      <c r="J1482" s="135"/>
      <c r="K1482" s="130"/>
      <c r="L1482" s="130"/>
      <c r="M1482" s="136"/>
      <c r="N1482" s="130"/>
      <c r="O1482" s="130"/>
      <c r="P1482" s="130"/>
      <c r="Q1482" s="137"/>
      <c r="R1482" s="138"/>
      <c r="S1482" s="129"/>
      <c r="T1482" s="139"/>
      <c r="U1482" s="139"/>
      <c r="V1482" s="140"/>
      <c r="W1482" s="130"/>
      <c r="X1482" s="130"/>
      <c r="Y1482" s="141"/>
      <c r="Z1482" s="130"/>
      <c r="AA1482" s="130"/>
      <c r="AB1482" s="130"/>
      <c r="AC1482" s="142"/>
      <c r="AD1482" s="130"/>
      <c r="AE1482" s="130"/>
      <c r="AF1482" s="130"/>
      <c r="AG1482" s="129"/>
      <c r="AH1482" s="129"/>
      <c r="AI1482" s="129"/>
      <c r="AJ1482" s="129"/>
      <c r="AK1482" s="130"/>
      <c r="AL1482" s="131"/>
      <c r="AM1482" s="131"/>
      <c r="AN1482" s="131"/>
      <c r="AO1482" s="131"/>
      <c r="AP1482" s="132"/>
      <c r="AQ1482" s="132"/>
      <c r="AR1482" s="132"/>
      <c r="AS1482" s="132"/>
      <c r="AT1482" s="133"/>
      <c r="AU1482" s="133"/>
      <c r="AV1482" s="133"/>
      <c r="AW1482" s="133"/>
      <c r="AX1482" s="134"/>
      <c r="AY1482" s="134"/>
      <c r="AZ1482" s="134"/>
      <c r="BA1482" s="134"/>
      <c r="BB1482" s="134"/>
      <c r="BC1482" s="134"/>
      <c r="BD1482" s="129"/>
      <c r="BE1482" s="143"/>
    </row>
    <row r="1483" ht="15.75" customHeight="1">
      <c r="A1483" s="130"/>
      <c r="B1483" s="129"/>
      <c r="C1483" s="129"/>
      <c r="D1483" s="129"/>
      <c r="E1483" s="129"/>
      <c r="F1483" s="129"/>
      <c r="G1483" s="129"/>
      <c r="H1483" s="129"/>
      <c r="I1483" s="130"/>
      <c r="J1483" s="135"/>
      <c r="K1483" s="130"/>
      <c r="L1483" s="130"/>
      <c r="M1483" s="136"/>
      <c r="N1483" s="130"/>
      <c r="O1483" s="130"/>
      <c r="P1483" s="130"/>
      <c r="Q1483" s="137"/>
      <c r="R1483" s="138"/>
      <c r="S1483" s="129"/>
      <c r="T1483" s="139"/>
      <c r="U1483" s="139"/>
      <c r="V1483" s="140"/>
      <c r="W1483" s="130"/>
      <c r="X1483" s="130"/>
      <c r="Y1483" s="141"/>
      <c r="Z1483" s="130"/>
      <c r="AA1483" s="130"/>
      <c r="AB1483" s="130"/>
      <c r="AC1483" s="142"/>
      <c r="AD1483" s="130"/>
      <c r="AE1483" s="130"/>
      <c r="AF1483" s="130"/>
      <c r="AG1483" s="129"/>
      <c r="AH1483" s="129"/>
      <c r="AI1483" s="129"/>
      <c r="AJ1483" s="129"/>
      <c r="AK1483" s="130"/>
      <c r="AL1483" s="131"/>
      <c r="AM1483" s="131"/>
      <c r="AN1483" s="131"/>
      <c r="AO1483" s="131"/>
      <c r="AP1483" s="132"/>
      <c r="AQ1483" s="132"/>
      <c r="AR1483" s="132"/>
      <c r="AS1483" s="132"/>
      <c r="AT1483" s="133"/>
      <c r="AU1483" s="133"/>
      <c r="AV1483" s="133"/>
      <c r="AW1483" s="133"/>
      <c r="AX1483" s="134"/>
      <c r="AY1483" s="134"/>
      <c r="AZ1483" s="134"/>
      <c r="BA1483" s="134"/>
      <c r="BB1483" s="134"/>
      <c r="BC1483" s="134"/>
      <c r="BD1483" s="129"/>
      <c r="BE1483" s="143"/>
    </row>
    <row r="1484" ht="15.75" customHeight="1">
      <c r="A1484" s="130"/>
      <c r="B1484" s="129"/>
      <c r="C1484" s="129"/>
      <c r="D1484" s="129"/>
      <c r="E1484" s="129"/>
      <c r="F1484" s="129"/>
      <c r="G1484" s="129"/>
      <c r="H1484" s="129"/>
      <c r="I1484" s="130"/>
      <c r="J1484" s="135"/>
      <c r="K1484" s="130"/>
      <c r="L1484" s="130"/>
      <c r="M1484" s="136"/>
      <c r="N1484" s="130"/>
      <c r="O1484" s="130"/>
      <c r="P1484" s="130"/>
      <c r="Q1484" s="137"/>
      <c r="R1484" s="138"/>
      <c r="S1484" s="129"/>
      <c r="T1484" s="139"/>
      <c r="U1484" s="139"/>
      <c r="V1484" s="140"/>
      <c r="W1484" s="130"/>
      <c r="X1484" s="130"/>
      <c r="Y1484" s="141"/>
      <c r="Z1484" s="130"/>
      <c r="AA1484" s="130"/>
      <c r="AB1484" s="130"/>
      <c r="AC1484" s="142"/>
      <c r="AD1484" s="130"/>
      <c r="AE1484" s="130"/>
      <c r="AF1484" s="130"/>
      <c r="AG1484" s="129"/>
      <c r="AH1484" s="129"/>
      <c r="AI1484" s="129"/>
      <c r="AJ1484" s="129"/>
      <c r="AK1484" s="130"/>
      <c r="AL1484" s="131"/>
      <c r="AM1484" s="131"/>
      <c r="AN1484" s="131"/>
      <c r="AO1484" s="131"/>
      <c r="AP1484" s="132"/>
      <c r="AQ1484" s="132"/>
      <c r="AR1484" s="132"/>
      <c r="AS1484" s="132"/>
      <c r="AT1484" s="133"/>
      <c r="AU1484" s="133"/>
      <c r="AV1484" s="133"/>
      <c r="AW1484" s="133"/>
      <c r="AX1484" s="134"/>
      <c r="AY1484" s="134"/>
      <c r="AZ1484" s="134"/>
      <c r="BA1484" s="134"/>
      <c r="BB1484" s="134"/>
      <c r="BC1484" s="134"/>
      <c r="BD1484" s="129"/>
      <c r="BE1484" s="143"/>
    </row>
    <row r="1485" ht="15.75" customHeight="1">
      <c r="A1485" s="130"/>
      <c r="B1485" s="129"/>
      <c r="C1485" s="129"/>
      <c r="D1485" s="129"/>
      <c r="E1485" s="129"/>
      <c r="F1485" s="129"/>
      <c r="G1485" s="129"/>
      <c r="H1485" s="129"/>
      <c r="I1485" s="130"/>
      <c r="J1485" s="135"/>
      <c r="K1485" s="130"/>
      <c r="L1485" s="130"/>
      <c r="M1485" s="136"/>
      <c r="N1485" s="130"/>
      <c r="O1485" s="130"/>
      <c r="P1485" s="130"/>
      <c r="Q1485" s="137"/>
      <c r="R1485" s="138"/>
      <c r="S1485" s="129"/>
      <c r="T1485" s="139"/>
      <c r="U1485" s="139"/>
      <c r="V1485" s="140"/>
      <c r="W1485" s="130"/>
      <c r="X1485" s="130"/>
      <c r="Y1485" s="141"/>
      <c r="Z1485" s="130"/>
      <c r="AA1485" s="130"/>
      <c r="AB1485" s="130"/>
      <c r="AC1485" s="142"/>
      <c r="AD1485" s="130"/>
      <c r="AE1485" s="130"/>
      <c r="AF1485" s="130"/>
      <c r="AG1485" s="129"/>
      <c r="AH1485" s="129"/>
      <c r="AI1485" s="129"/>
      <c r="AJ1485" s="129"/>
      <c r="AK1485" s="130"/>
      <c r="AL1485" s="131"/>
      <c r="AM1485" s="131"/>
      <c r="AN1485" s="131"/>
      <c r="AO1485" s="131"/>
      <c r="AP1485" s="132"/>
      <c r="AQ1485" s="132"/>
      <c r="AR1485" s="132"/>
      <c r="AS1485" s="132"/>
      <c r="AT1485" s="133"/>
      <c r="AU1485" s="133"/>
      <c r="AV1485" s="133"/>
      <c r="AW1485" s="133"/>
      <c r="AX1485" s="134"/>
      <c r="AY1485" s="134"/>
      <c r="AZ1485" s="134"/>
      <c r="BA1485" s="134"/>
      <c r="BB1485" s="134"/>
      <c r="BC1485" s="134"/>
      <c r="BD1485" s="129"/>
      <c r="BE1485" s="143"/>
    </row>
    <row r="1486" ht="15.75" customHeight="1">
      <c r="A1486" s="130"/>
      <c r="B1486" s="129"/>
      <c r="C1486" s="129"/>
      <c r="D1486" s="129"/>
      <c r="E1486" s="129"/>
      <c r="F1486" s="129"/>
      <c r="G1486" s="129"/>
      <c r="H1486" s="129"/>
      <c r="I1486" s="130"/>
      <c r="J1486" s="135"/>
      <c r="K1486" s="130"/>
      <c r="L1486" s="130"/>
      <c r="M1486" s="136"/>
      <c r="N1486" s="130"/>
      <c r="O1486" s="130"/>
      <c r="P1486" s="130"/>
      <c r="Q1486" s="137"/>
      <c r="R1486" s="138"/>
      <c r="S1486" s="129"/>
      <c r="T1486" s="139"/>
      <c r="U1486" s="139"/>
      <c r="V1486" s="140"/>
      <c r="W1486" s="130"/>
      <c r="X1486" s="130"/>
      <c r="Y1486" s="141"/>
      <c r="Z1486" s="130"/>
      <c r="AA1486" s="130"/>
      <c r="AB1486" s="130"/>
      <c r="AC1486" s="142"/>
      <c r="AD1486" s="130"/>
      <c r="AE1486" s="130"/>
      <c r="AF1486" s="130"/>
      <c r="AG1486" s="129"/>
      <c r="AH1486" s="129"/>
      <c r="AI1486" s="129"/>
      <c r="AJ1486" s="129"/>
      <c r="AK1486" s="130"/>
      <c r="AL1486" s="131"/>
      <c r="AM1486" s="131"/>
      <c r="AN1486" s="131"/>
      <c r="AO1486" s="131"/>
      <c r="AP1486" s="132"/>
      <c r="AQ1486" s="132"/>
      <c r="AR1486" s="132"/>
      <c r="AS1486" s="132"/>
      <c r="AT1486" s="133"/>
      <c r="AU1486" s="133"/>
      <c r="AV1486" s="133"/>
      <c r="AW1486" s="133"/>
      <c r="AX1486" s="134"/>
      <c r="AY1486" s="134"/>
      <c r="AZ1486" s="134"/>
      <c r="BA1486" s="134"/>
      <c r="BB1486" s="134"/>
      <c r="BC1486" s="134"/>
      <c r="BD1486" s="129"/>
      <c r="BE1486" s="143"/>
    </row>
    <row r="1487" ht="15.75" customHeight="1">
      <c r="A1487" s="130"/>
      <c r="B1487" s="129"/>
      <c r="C1487" s="129"/>
      <c r="D1487" s="129"/>
      <c r="E1487" s="129"/>
      <c r="F1487" s="129"/>
      <c r="G1487" s="129"/>
      <c r="H1487" s="129"/>
      <c r="I1487" s="130"/>
      <c r="J1487" s="135"/>
      <c r="K1487" s="130"/>
      <c r="L1487" s="130"/>
      <c r="M1487" s="136"/>
      <c r="N1487" s="130"/>
      <c r="O1487" s="130"/>
      <c r="P1487" s="130"/>
      <c r="Q1487" s="137"/>
      <c r="R1487" s="138"/>
      <c r="S1487" s="129"/>
      <c r="T1487" s="139"/>
      <c r="U1487" s="139"/>
      <c r="V1487" s="140"/>
      <c r="W1487" s="130"/>
      <c r="X1487" s="130"/>
      <c r="Y1487" s="141"/>
      <c r="Z1487" s="130"/>
      <c r="AA1487" s="130"/>
      <c r="AB1487" s="130"/>
      <c r="AC1487" s="142"/>
      <c r="AD1487" s="130"/>
      <c r="AE1487" s="130"/>
      <c r="AF1487" s="130"/>
      <c r="AG1487" s="129"/>
      <c r="AH1487" s="129"/>
      <c r="AI1487" s="129"/>
      <c r="AJ1487" s="129"/>
      <c r="AK1487" s="130"/>
      <c r="AL1487" s="131"/>
      <c r="AM1487" s="131"/>
      <c r="AN1487" s="131"/>
      <c r="AO1487" s="131"/>
      <c r="AP1487" s="132"/>
      <c r="AQ1487" s="132"/>
      <c r="AR1487" s="132"/>
      <c r="AS1487" s="132"/>
      <c r="AT1487" s="133"/>
      <c r="AU1487" s="133"/>
      <c r="AV1487" s="133"/>
      <c r="AW1487" s="133"/>
      <c r="AX1487" s="134"/>
      <c r="AY1487" s="134"/>
      <c r="AZ1487" s="134"/>
      <c r="BA1487" s="134"/>
      <c r="BB1487" s="134"/>
      <c r="BC1487" s="134"/>
      <c r="BD1487" s="129"/>
      <c r="BE1487" s="143"/>
    </row>
    <row r="1488" ht="15.75" customHeight="1">
      <c r="A1488" s="130"/>
      <c r="B1488" s="129"/>
      <c r="C1488" s="129"/>
      <c r="D1488" s="129"/>
      <c r="E1488" s="129"/>
      <c r="F1488" s="129"/>
      <c r="G1488" s="129"/>
      <c r="H1488" s="129"/>
      <c r="I1488" s="130"/>
      <c r="J1488" s="135"/>
      <c r="K1488" s="130"/>
      <c r="L1488" s="130"/>
      <c r="M1488" s="136"/>
      <c r="N1488" s="130"/>
      <c r="O1488" s="130"/>
      <c r="P1488" s="130"/>
      <c r="Q1488" s="137"/>
      <c r="R1488" s="138"/>
      <c r="S1488" s="129"/>
      <c r="T1488" s="139"/>
      <c r="U1488" s="139"/>
      <c r="V1488" s="140"/>
      <c r="W1488" s="130"/>
      <c r="X1488" s="130"/>
      <c r="Y1488" s="141"/>
      <c r="Z1488" s="130"/>
      <c r="AA1488" s="130"/>
      <c r="AB1488" s="130"/>
      <c r="AC1488" s="142"/>
      <c r="AD1488" s="130"/>
      <c r="AE1488" s="130"/>
      <c r="AF1488" s="130"/>
      <c r="AG1488" s="129"/>
      <c r="AH1488" s="129"/>
      <c r="AI1488" s="129"/>
      <c r="AJ1488" s="129"/>
      <c r="AK1488" s="130"/>
      <c r="AL1488" s="131"/>
      <c r="AM1488" s="131"/>
      <c r="AN1488" s="131"/>
      <c r="AO1488" s="131"/>
      <c r="AP1488" s="132"/>
      <c r="AQ1488" s="132"/>
      <c r="AR1488" s="132"/>
      <c r="AS1488" s="132"/>
      <c r="AT1488" s="133"/>
      <c r="AU1488" s="133"/>
      <c r="AV1488" s="133"/>
      <c r="AW1488" s="133"/>
      <c r="AX1488" s="134"/>
      <c r="AY1488" s="134"/>
      <c r="AZ1488" s="134"/>
      <c r="BA1488" s="134"/>
      <c r="BB1488" s="134"/>
      <c r="BC1488" s="134"/>
      <c r="BD1488" s="129"/>
      <c r="BE1488" s="143"/>
    </row>
    <row r="1489" ht="15.75" customHeight="1">
      <c r="A1489" s="130"/>
      <c r="B1489" s="129"/>
      <c r="C1489" s="129"/>
      <c r="D1489" s="129"/>
      <c r="E1489" s="129"/>
      <c r="F1489" s="129"/>
      <c r="G1489" s="129"/>
      <c r="H1489" s="129"/>
      <c r="I1489" s="130"/>
      <c r="J1489" s="135"/>
      <c r="K1489" s="130"/>
      <c r="L1489" s="130"/>
      <c r="M1489" s="136"/>
      <c r="N1489" s="130"/>
      <c r="O1489" s="130"/>
      <c r="P1489" s="130"/>
      <c r="Q1489" s="137"/>
      <c r="R1489" s="138"/>
      <c r="S1489" s="129"/>
      <c r="T1489" s="139"/>
      <c r="U1489" s="139"/>
      <c r="V1489" s="140"/>
      <c r="W1489" s="130"/>
      <c r="X1489" s="130"/>
      <c r="Y1489" s="141"/>
      <c r="Z1489" s="130"/>
      <c r="AA1489" s="130"/>
      <c r="AB1489" s="130"/>
      <c r="AC1489" s="142"/>
      <c r="AD1489" s="130"/>
      <c r="AE1489" s="130"/>
      <c r="AF1489" s="130"/>
      <c r="AG1489" s="129"/>
      <c r="AH1489" s="129"/>
      <c r="AI1489" s="129"/>
      <c r="AJ1489" s="129"/>
      <c r="AK1489" s="130"/>
      <c r="AL1489" s="131"/>
      <c r="AM1489" s="131"/>
      <c r="AN1489" s="131"/>
      <c r="AO1489" s="131"/>
      <c r="AP1489" s="132"/>
      <c r="AQ1489" s="132"/>
      <c r="AR1489" s="132"/>
      <c r="AS1489" s="132"/>
      <c r="AT1489" s="133"/>
      <c r="AU1489" s="133"/>
      <c r="AV1489" s="133"/>
      <c r="AW1489" s="133"/>
      <c r="AX1489" s="134"/>
      <c r="AY1489" s="134"/>
      <c r="AZ1489" s="134"/>
      <c r="BA1489" s="134"/>
      <c r="BB1489" s="134"/>
      <c r="BC1489" s="134"/>
      <c r="BD1489" s="129"/>
      <c r="BE1489" s="143"/>
    </row>
    <row r="1490" ht="15.75" customHeight="1">
      <c r="A1490" s="130"/>
      <c r="B1490" s="129"/>
      <c r="C1490" s="129"/>
      <c r="D1490" s="129"/>
      <c r="E1490" s="129"/>
      <c r="F1490" s="129"/>
      <c r="G1490" s="129"/>
      <c r="H1490" s="129"/>
      <c r="I1490" s="130"/>
      <c r="J1490" s="135"/>
      <c r="K1490" s="130"/>
      <c r="L1490" s="130"/>
      <c r="M1490" s="136"/>
      <c r="N1490" s="130"/>
      <c r="O1490" s="130"/>
      <c r="P1490" s="130"/>
      <c r="Q1490" s="137"/>
      <c r="R1490" s="138"/>
      <c r="S1490" s="129"/>
      <c r="T1490" s="139"/>
      <c r="U1490" s="139"/>
      <c r="V1490" s="140"/>
      <c r="W1490" s="130"/>
      <c r="X1490" s="130"/>
      <c r="Y1490" s="141"/>
      <c r="Z1490" s="130"/>
      <c r="AA1490" s="130"/>
      <c r="AB1490" s="130"/>
      <c r="AC1490" s="142"/>
      <c r="AD1490" s="130"/>
      <c r="AE1490" s="130"/>
      <c r="AF1490" s="130"/>
      <c r="AG1490" s="129"/>
      <c r="AH1490" s="129"/>
      <c r="AI1490" s="129"/>
      <c r="AJ1490" s="129"/>
      <c r="AK1490" s="130"/>
      <c r="AL1490" s="131"/>
      <c r="AM1490" s="131"/>
      <c r="AN1490" s="131"/>
      <c r="AO1490" s="131"/>
      <c r="AP1490" s="132"/>
      <c r="AQ1490" s="132"/>
      <c r="AR1490" s="132"/>
      <c r="AS1490" s="132"/>
      <c r="AT1490" s="133"/>
      <c r="AU1490" s="133"/>
      <c r="AV1490" s="133"/>
      <c r="AW1490" s="133"/>
      <c r="AX1490" s="134"/>
      <c r="AY1490" s="134"/>
      <c r="AZ1490" s="134"/>
      <c r="BA1490" s="134"/>
      <c r="BB1490" s="134"/>
      <c r="BC1490" s="134"/>
      <c r="BD1490" s="129"/>
      <c r="BE1490" s="143"/>
    </row>
    <row r="1491" ht="15.75" customHeight="1">
      <c r="A1491" s="130"/>
      <c r="B1491" s="129"/>
      <c r="C1491" s="129"/>
      <c r="D1491" s="129"/>
      <c r="E1491" s="129"/>
      <c r="F1491" s="129"/>
      <c r="G1491" s="129"/>
      <c r="H1491" s="129"/>
      <c r="I1491" s="130"/>
      <c r="J1491" s="135"/>
      <c r="K1491" s="130"/>
      <c r="L1491" s="130"/>
      <c r="M1491" s="136"/>
      <c r="N1491" s="130"/>
      <c r="O1491" s="130"/>
      <c r="P1491" s="130"/>
      <c r="Q1491" s="137"/>
      <c r="R1491" s="138"/>
      <c r="S1491" s="129"/>
      <c r="T1491" s="139"/>
      <c r="U1491" s="139"/>
      <c r="V1491" s="140"/>
      <c r="W1491" s="130"/>
      <c r="X1491" s="130"/>
      <c r="Y1491" s="141"/>
      <c r="Z1491" s="130"/>
      <c r="AA1491" s="130"/>
      <c r="AB1491" s="130"/>
      <c r="AC1491" s="142"/>
      <c r="AD1491" s="130"/>
      <c r="AE1491" s="130"/>
      <c r="AF1491" s="130"/>
      <c r="AG1491" s="129"/>
      <c r="AH1491" s="129"/>
      <c r="AI1491" s="129"/>
      <c r="AJ1491" s="129"/>
      <c r="AK1491" s="130"/>
      <c r="AL1491" s="131"/>
      <c r="AM1491" s="131"/>
      <c r="AN1491" s="131"/>
      <c r="AO1491" s="131"/>
      <c r="AP1491" s="132"/>
      <c r="AQ1491" s="132"/>
      <c r="AR1491" s="132"/>
      <c r="AS1491" s="132"/>
      <c r="AT1491" s="133"/>
      <c r="AU1491" s="133"/>
      <c r="AV1491" s="133"/>
      <c r="AW1491" s="133"/>
      <c r="AX1491" s="134"/>
      <c r="AY1491" s="134"/>
      <c r="AZ1491" s="134"/>
      <c r="BA1491" s="134"/>
      <c r="BB1491" s="134"/>
      <c r="BC1491" s="134"/>
      <c r="BD1491" s="129"/>
      <c r="BE1491" s="143"/>
    </row>
    <row r="1492" ht="15.75" customHeight="1">
      <c r="A1492" s="130"/>
      <c r="B1492" s="129"/>
      <c r="C1492" s="129"/>
      <c r="D1492" s="129"/>
      <c r="E1492" s="129"/>
      <c r="F1492" s="129"/>
      <c r="G1492" s="129"/>
      <c r="H1492" s="129"/>
      <c r="I1492" s="130"/>
      <c r="J1492" s="135"/>
      <c r="K1492" s="130"/>
      <c r="L1492" s="130"/>
      <c r="M1492" s="136"/>
      <c r="N1492" s="130"/>
      <c r="O1492" s="130"/>
      <c r="P1492" s="130"/>
      <c r="Q1492" s="137"/>
      <c r="R1492" s="138"/>
      <c r="S1492" s="129"/>
      <c r="T1492" s="139"/>
      <c r="U1492" s="139"/>
      <c r="V1492" s="140"/>
      <c r="W1492" s="130"/>
      <c r="X1492" s="130"/>
      <c r="Y1492" s="141"/>
      <c r="Z1492" s="130"/>
      <c r="AA1492" s="130"/>
      <c r="AB1492" s="130"/>
      <c r="AC1492" s="142"/>
      <c r="AD1492" s="130"/>
      <c r="AE1492" s="130"/>
      <c r="AF1492" s="130"/>
      <c r="AG1492" s="129"/>
      <c r="AH1492" s="129"/>
      <c r="AI1492" s="129"/>
      <c r="AJ1492" s="129"/>
      <c r="AK1492" s="130"/>
      <c r="AL1492" s="131"/>
      <c r="AM1492" s="131"/>
      <c r="AN1492" s="131"/>
      <c r="AO1492" s="131"/>
      <c r="AP1492" s="132"/>
      <c r="AQ1492" s="132"/>
      <c r="AR1492" s="132"/>
      <c r="AS1492" s="132"/>
      <c r="AT1492" s="133"/>
      <c r="AU1492" s="133"/>
      <c r="AV1492" s="133"/>
      <c r="AW1492" s="133"/>
      <c r="AX1492" s="134"/>
      <c r="AY1492" s="134"/>
      <c r="AZ1492" s="134"/>
      <c r="BA1492" s="134"/>
      <c r="BB1492" s="134"/>
      <c r="BC1492" s="134"/>
      <c r="BD1492" s="129"/>
      <c r="BE1492" s="143"/>
    </row>
    <row r="1493" ht="15.75" customHeight="1">
      <c r="A1493" s="130"/>
      <c r="B1493" s="129"/>
      <c r="C1493" s="129"/>
      <c r="D1493" s="129"/>
      <c r="E1493" s="129"/>
      <c r="F1493" s="129"/>
      <c r="G1493" s="129"/>
      <c r="H1493" s="129"/>
      <c r="I1493" s="130"/>
      <c r="J1493" s="135"/>
      <c r="K1493" s="130"/>
      <c r="L1493" s="130"/>
      <c r="M1493" s="136"/>
      <c r="N1493" s="130"/>
      <c r="O1493" s="130"/>
      <c r="P1493" s="130"/>
      <c r="Q1493" s="137"/>
      <c r="R1493" s="138"/>
      <c r="S1493" s="129"/>
      <c r="T1493" s="139"/>
      <c r="U1493" s="139"/>
      <c r="V1493" s="140"/>
      <c r="W1493" s="130"/>
      <c r="X1493" s="130"/>
      <c r="Y1493" s="141"/>
      <c r="Z1493" s="130"/>
      <c r="AA1493" s="130"/>
      <c r="AB1493" s="130"/>
      <c r="AC1493" s="142"/>
      <c r="AD1493" s="130"/>
      <c r="AE1493" s="130"/>
      <c r="AF1493" s="130"/>
      <c r="AG1493" s="129"/>
      <c r="AH1493" s="129"/>
      <c r="AI1493" s="129"/>
      <c r="AJ1493" s="129"/>
      <c r="AK1493" s="130"/>
      <c r="AL1493" s="131"/>
      <c r="AM1493" s="131"/>
      <c r="AN1493" s="131"/>
      <c r="AO1493" s="131"/>
      <c r="AP1493" s="132"/>
      <c r="AQ1493" s="132"/>
      <c r="AR1493" s="132"/>
      <c r="AS1493" s="132"/>
      <c r="AT1493" s="133"/>
      <c r="AU1493" s="133"/>
      <c r="AV1493" s="133"/>
      <c r="AW1493" s="133"/>
      <c r="AX1493" s="134"/>
      <c r="AY1493" s="134"/>
      <c r="AZ1493" s="134"/>
      <c r="BA1493" s="134"/>
      <c r="BB1493" s="134"/>
      <c r="BC1493" s="134"/>
      <c r="BD1493" s="129"/>
      <c r="BE1493" s="143"/>
    </row>
    <row r="1494" ht="15.75" customHeight="1">
      <c r="A1494" s="130"/>
      <c r="B1494" s="129"/>
      <c r="C1494" s="129"/>
      <c r="D1494" s="129"/>
      <c r="E1494" s="129"/>
      <c r="F1494" s="129"/>
      <c r="G1494" s="129"/>
      <c r="H1494" s="129"/>
      <c r="I1494" s="130"/>
      <c r="J1494" s="135"/>
      <c r="K1494" s="130"/>
      <c r="L1494" s="130"/>
      <c r="M1494" s="136"/>
      <c r="N1494" s="130"/>
      <c r="O1494" s="130"/>
      <c r="P1494" s="130"/>
      <c r="Q1494" s="137"/>
      <c r="R1494" s="138"/>
      <c r="S1494" s="129"/>
      <c r="T1494" s="139"/>
      <c r="U1494" s="139"/>
      <c r="V1494" s="140"/>
      <c r="W1494" s="130"/>
      <c r="X1494" s="130"/>
      <c r="Y1494" s="141"/>
      <c r="Z1494" s="130"/>
      <c r="AA1494" s="130"/>
      <c r="AB1494" s="130"/>
      <c r="AC1494" s="142"/>
      <c r="AD1494" s="130"/>
      <c r="AE1494" s="130"/>
      <c r="AF1494" s="130"/>
      <c r="AG1494" s="129"/>
      <c r="AH1494" s="129"/>
      <c r="AI1494" s="129"/>
      <c r="AJ1494" s="129"/>
      <c r="AK1494" s="130"/>
      <c r="AL1494" s="131"/>
      <c r="AM1494" s="131"/>
      <c r="AN1494" s="131"/>
      <c r="AO1494" s="131"/>
      <c r="AP1494" s="132"/>
      <c r="AQ1494" s="132"/>
      <c r="AR1494" s="132"/>
      <c r="AS1494" s="132"/>
      <c r="AT1494" s="133"/>
      <c r="AU1494" s="133"/>
      <c r="AV1494" s="133"/>
      <c r="AW1494" s="133"/>
      <c r="AX1494" s="134"/>
      <c r="AY1494" s="134"/>
      <c r="AZ1494" s="134"/>
      <c r="BA1494" s="134"/>
      <c r="BB1494" s="134"/>
      <c r="BC1494" s="134"/>
      <c r="BD1494" s="129"/>
      <c r="BE1494" s="143"/>
    </row>
    <row r="1495" ht="15.75" customHeight="1">
      <c r="A1495" s="130"/>
      <c r="B1495" s="129"/>
      <c r="C1495" s="129"/>
      <c r="D1495" s="129"/>
      <c r="E1495" s="129"/>
      <c r="F1495" s="129"/>
      <c r="G1495" s="129"/>
      <c r="H1495" s="129"/>
      <c r="I1495" s="130"/>
      <c r="J1495" s="135"/>
      <c r="K1495" s="130"/>
      <c r="L1495" s="130"/>
      <c r="M1495" s="136"/>
      <c r="N1495" s="130"/>
      <c r="O1495" s="130"/>
      <c r="P1495" s="130"/>
      <c r="Q1495" s="137"/>
      <c r="R1495" s="138"/>
      <c r="S1495" s="129"/>
      <c r="T1495" s="139"/>
      <c r="U1495" s="139"/>
      <c r="V1495" s="140"/>
      <c r="W1495" s="130"/>
      <c r="X1495" s="130"/>
      <c r="Y1495" s="141"/>
      <c r="Z1495" s="130"/>
      <c r="AA1495" s="130"/>
      <c r="AB1495" s="130"/>
      <c r="AC1495" s="142"/>
      <c r="AD1495" s="130"/>
      <c r="AE1495" s="130"/>
      <c r="AF1495" s="130"/>
      <c r="AG1495" s="129"/>
      <c r="AH1495" s="129"/>
      <c r="AI1495" s="129"/>
      <c r="AJ1495" s="129"/>
      <c r="AK1495" s="130"/>
      <c r="AL1495" s="131"/>
      <c r="AM1495" s="131"/>
      <c r="AN1495" s="131"/>
      <c r="AO1495" s="131"/>
      <c r="AP1495" s="132"/>
      <c r="AQ1495" s="132"/>
      <c r="AR1495" s="132"/>
      <c r="AS1495" s="132"/>
      <c r="AT1495" s="133"/>
      <c r="AU1495" s="133"/>
      <c r="AV1495" s="133"/>
      <c r="AW1495" s="133"/>
      <c r="AX1495" s="134"/>
      <c r="AY1495" s="134"/>
      <c r="AZ1495" s="134"/>
      <c r="BA1495" s="134"/>
      <c r="BB1495" s="134"/>
      <c r="BC1495" s="134"/>
      <c r="BD1495" s="129"/>
      <c r="BE1495" s="143"/>
    </row>
    <row r="1496" ht="15.75" customHeight="1">
      <c r="A1496" s="130"/>
      <c r="B1496" s="129"/>
      <c r="C1496" s="129"/>
      <c r="D1496" s="129"/>
      <c r="E1496" s="129"/>
      <c r="F1496" s="129"/>
      <c r="G1496" s="129"/>
      <c r="H1496" s="129"/>
      <c r="I1496" s="130"/>
      <c r="J1496" s="135"/>
      <c r="K1496" s="130"/>
      <c r="L1496" s="130"/>
      <c r="M1496" s="136"/>
      <c r="N1496" s="130"/>
      <c r="O1496" s="130"/>
      <c r="P1496" s="130"/>
      <c r="Q1496" s="137"/>
      <c r="R1496" s="138"/>
      <c r="S1496" s="129"/>
      <c r="T1496" s="139"/>
      <c r="U1496" s="139"/>
      <c r="V1496" s="140"/>
      <c r="W1496" s="130"/>
      <c r="X1496" s="130"/>
      <c r="Y1496" s="141"/>
      <c r="Z1496" s="130"/>
      <c r="AA1496" s="130"/>
      <c r="AB1496" s="130"/>
      <c r="AC1496" s="142"/>
      <c r="AD1496" s="130"/>
      <c r="AE1496" s="130"/>
      <c r="AF1496" s="130"/>
      <c r="AG1496" s="129"/>
      <c r="AH1496" s="129"/>
      <c r="AI1496" s="129"/>
      <c r="AJ1496" s="129"/>
      <c r="AK1496" s="130"/>
      <c r="AL1496" s="131"/>
      <c r="AM1496" s="131"/>
      <c r="AN1496" s="131"/>
      <c r="AO1496" s="131"/>
      <c r="AP1496" s="132"/>
      <c r="AQ1496" s="132"/>
      <c r="AR1496" s="132"/>
      <c r="AS1496" s="132"/>
      <c r="AT1496" s="133"/>
      <c r="AU1496" s="133"/>
      <c r="AV1496" s="133"/>
      <c r="AW1496" s="133"/>
      <c r="AX1496" s="134"/>
      <c r="AY1496" s="134"/>
      <c r="AZ1496" s="134"/>
      <c r="BA1496" s="134"/>
      <c r="BB1496" s="134"/>
      <c r="BC1496" s="134"/>
      <c r="BD1496" s="129"/>
      <c r="BE1496" s="143"/>
    </row>
    <row r="1497" ht="15.75" customHeight="1">
      <c r="A1497" s="130"/>
      <c r="B1497" s="129"/>
      <c r="C1497" s="129"/>
      <c r="D1497" s="129"/>
      <c r="E1497" s="129"/>
      <c r="F1497" s="129"/>
      <c r="G1497" s="129"/>
      <c r="H1497" s="129"/>
      <c r="I1497" s="130"/>
      <c r="J1497" s="135"/>
      <c r="K1497" s="130"/>
      <c r="L1497" s="130"/>
      <c r="M1497" s="136"/>
      <c r="N1497" s="130"/>
      <c r="O1497" s="130"/>
      <c r="P1497" s="130"/>
      <c r="Q1497" s="137"/>
      <c r="R1497" s="138"/>
      <c r="S1497" s="129"/>
      <c r="T1497" s="139"/>
      <c r="U1497" s="139"/>
      <c r="V1497" s="140"/>
      <c r="W1497" s="130"/>
      <c r="X1497" s="130"/>
      <c r="Y1497" s="141"/>
      <c r="Z1497" s="130"/>
      <c r="AA1497" s="130"/>
      <c r="AB1497" s="130"/>
      <c r="AC1497" s="142"/>
      <c r="AD1497" s="130"/>
      <c r="AE1497" s="130"/>
      <c r="AF1497" s="130"/>
      <c r="AG1497" s="129"/>
      <c r="AH1497" s="129"/>
      <c r="AI1497" s="129"/>
      <c r="AJ1497" s="129"/>
      <c r="AK1497" s="130"/>
      <c r="AL1497" s="131"/>
      <c r="AM1497" s="131"/>
      <c r="AN1497" s="131"/>
      <c r="AO1497" s="131"/>
      <c r="AP1497" s="132"/>
      <c r="AQ1497" s="132"/>
      <c r="AR1497" s="132"/>
      <c r="AS1497" s="132"/>
      <c r="AT1497" s="133"/>
      <c r="AU1497" s="133"/>
      <c r="AV1497" s="133"/>
      <c r="AW1497" s="133"/>
      <c r="AX1497" s="134"/>
      <c r="AY1497" s="134"/>
      <c r="AZ1497" s="134"/>
      <c r="BA1497" s="134"/>
      <c r="BB1497" s="134"/>
      <c r="BC1497" s="134"/>
      <c r="BD1497" s="129"/>
      <c r="BE1497" s="143"/>
    </row>
    <row r="1498" ht="15.75" customHeight="1">
      <c r="A1498" s="130"/>
      <c r="B1498" s="129"/>
      <c r="C1498" s="129"/>
      <c r="D1498" s="129"/>
      <c r="E1498" s="129"/>
      <c r="F1498" s="129"/>
      <c r="G1498" s="129"/>
      <c r="H1498" s="129"/>
      <c r="I1498" s="130"/>
      <c r="J1498" s="135"/>
      <c r="K1498" s="130"/>
      <c r="L1498" s="130"/>
      <c r="M1498" s="136"/>
      <c r="N1498" s="130"/>
      <c r="O1498" s="130"/>
      <c r="P1498" s="130"/>
      <c r="Q1498" s="137"/>
      <c r="R1498" s="138"/>
      <c r="S1498" s="129"/>
      <c r="T1498" s="139"/>
      <c r="U1498" s="139"/>
      <c r="V1498" s="140"/>
      <c r="W1498" s="130"/>
      <c r="X1498" s="130"/>
      <c r="Y1498" s="141"/>
      <c r="Z1498" s="130"/>
      <c r="AA1498" s="130"/>
      <c r="AB1498" s="130"/>
      <c r="AC1498" s="142"/>
      <c r="AD1498" s="130"/>
      <c r="AE1498" s="130"/>
      <c r="AF1498" s="130"/>
      <c r="AG1498" s="129"/>
      <c r="AH1498" s="129"/>
      <c r="AI1498" s="129"/>
      <c r="AJ1498" s="129"/>
      <c r="AK1498" s="130"/>
      <c r="AL1498" s="131"/>
      <c r="AM1498" s="131"/>
      <c r="AN1498" s="131"/>
      <c r="AO1498" s="131"/>
      <c r="AP1498" s="132"/>
      <c r="AQ1498" s="132"/>
      <c r="AR1498" s="132"/>
      <c r="AS1498" s="132"/>
      <c r="AT1498" s="133"/>
      <c r="AU1498" s="133"/>
      <c r="AV1498" s="133"/>
      <c r="AW1498" s="133"/>
      <c r="AX1498" s="134"/>
      <c r="AY1498" s="134"/>
      <c r="AZ1498" s="134"/>
      <c r="BA1498" s="134"/>
      <c r="BB1498" s="134"/>
      <c r="BC1498" s="134"/>
      <c r="BD1498" s="129"/>
      <c r="BE1498" s="143"/>
    </row>
    <row r="1499" ht="15.75" customHeight="1">
      <c r="A1499" s="130"/>
      <c r="B1499" s="129"/>
      <c r="C1499" s="129"/>
      <c r="D1499" s="129"/>
      <c r="E1499" s="129"/>
      <c r="F1499" s="129"/>
      <c r="G1499" s="129"/>
      <c r="H1499" s="129"/>
      <c r="I1499" s="130"/>
      <c r="J1499" s="135"/>
      <c r="K1499" s="130"/>
      <c r="L1499" s="130"/>
      <c r="M1499" s="136"/>
      <c r="N1499" s="130"/>
      <c r="O1499" s="130"/>
      <c r="P1499" s="130"/>
      <c r="Q1499" s="137"/>
      <c r="R1499" s="138"/>
      <c r="S1499" s="129"/>
      <c r="T1499" s="139"/>
      <c r="U1499" s="139"/>
      <c r="V1499" s="140"/>
      <c r="W1499" s="130"/>
      <c r="X1499" s="130"/>
      <c r="Y1499" s="141"/>
      <c r="Z1499" s="130"/>
      <c r="AA1499" s="130"/>
      <c r="AB1499" s="130"/>
      <c r="AC1499" s="142"/>
      <c r="AD1499" s="130"/>
      <c r="AE1499" s="130"/>
      <c r="AF1499" s="130"/>
      <c r="AG1499" s="129"/>
      <c r="AH1499" s="129"/>
      <c r="AI1499" s="129"/>
      <c r="AJ1499" s="129"/>
      <c r="AK1499" s="130"/>
      <c r="AL1499" s="131"/>
      <c r="AM1499" s="131"/>
      <c r="AN1499" s="131"/>
      <c r="AO1499" s="131"/>
      <c r="AP1499" s="132"/>
      <c r="AQ1499" s="132"/>
      <c r="AR1499" s="132"/>
      <c r="AS1499" s="132"/>
      <c r="AT1499" s="133"/>
      <c r="AU1499" s="133"/>
      <c r="AV1499" s="133"/>
      <c r="AW1499" s="133"/>
      <c r="AX1499" s="134"/>
      <c r="AY1499" s="134"/>
      <c r="AZ1499" s="134"/>
      <c r="BA1499" s="134"/>
      <c r="BB1499" s="134"/>
      <c r="BC1499" s="134"/>
      <c r="BD1499" s="129"/>
      <c r="BE1499" s="143"/>
    </row>
    <row r="1500" ht="15.75" customHeight="1">
      <c r="A1500" s="130"/>
      <c r="B1500" s="129"/>
      <c r="C1500" s="129"/>
      <c r="D1500" s="129"/>
      <c r="E1500" s="129"/>
      <c r="F1500" s="129"/>
      <c r="G1500" s="129"/>
      <c r="H1500" s="129"/>
      <c r="I1500" s="130"/>
      <c r="J1500" s="135"/>
      <c r="K1500" s="130"/>
      <c r="L1500" s="130"/>
      <c r="M1500" s="136"/>
      <c r="N1500" s="130"/>
      <c r="O1500" s="130"/>
      <c r="P1500" s="130"/>
      <c r="Q1500" s="137"/>
      <c r="R1500" s="138"/>
      <c r="S1500" s="129"/>
      <c r="T1500" s="139"/>
      <c r="U1500" s="139"/>
      <c r="V1500" s="140"/>
      <c r="W1500" s="130"/>
      <c r="X1500" s="130"/>
      <c r="Y1500" s="141"/>
      <c r="Z1500" s="130"/>
      <c r="AA1500" s="130"/>
      <c r="AB1500" s="130"/>
      <c r="AC1500" s="142"/>
      <c r="AD1500" s="130"/>
      <c r="AE1500" s="130"/>
      <c r="AF1500" s="130"/>
      <c r="AG1500" s="129"/>
      <c r="AH1500" s="129"/>
      <c r="AI1500" s="129"/>
      <c r="AJ1500" s="129"/>
      <c r="AK1500" s="130"/>
      <c r="AL1500" s="131"/>
      <c r="AM1500" s="131"/>
      <c r="AN1500" s="131"/>
      <c r="AO1500" s="131"/>
      <c r="AP1500" s="132"/>
      <c r="AQ1500" s="132"/>
      <c r="AR1500" s="132"/>
      <c r="AS1500" s="132"/>
      <c r="AT1500" s="133"/>
      <c r="AU1500" s="133"/>
      <c r="AV1500" s="133"/>
      <c r="AW1500" s="133"/>
      <c r="AX1500" s="134"/>
      <c r="AY1500" s="134"/>
      <c r="AZ1500" s="134"/>
      <c r="BA1500" s="134"/>
      <c r="BB1500" s="134"/>
      <c r="BC1500" s="134"/>
      <c r="BD1500" s="129"/>
      <c r="BE1500" s="143"/>
    </row>
    <row r="1501" ht="15.75" customHeight="1">
      <c r="A1501" s="130"/>
      <c r="B1501" s="129"/>
      <c r="C1501" s="129"/>
      <c r="D1501" s="129"/>
      <c r="E1501" s="129"/>
      <c r="F1501" s="129"/>
      <c r="G1501" s="129"/>
      <c r="H1501" s="129"/>
      <c r="I1501" s="130"/>
      <c r="J1501" s="135"/>
      <c r="K1501" s="130"/>
      <c r="L1501" s="130"/>
      <c r="M1501" s="136"/>
      <c r="N1501" s="130"/>
      <c r="O1501" s="130"/>
      <c r="P1501" s="130"/>
      <c r="Q1501" s="137"/>
      <c r="R1501" s="138"/>
      <c r="S1501" s="129"/>
      <c r="T1501" s="139"/>
      <c r="U1501" s="139"/>
      <c r="V1501" s="140"/>
      <c r="W1501" s="130"/>
      <c r="X1501" s="130"/>
      <c r="Y1501" s="141"/>
      <c r="Z1501" s="130"/>
      <c r="AA1501" s="130"/>
      <c r="AB1501" s="130"/>
      <c r="AC1501" s="142"/>
      <c r="AD1501" s="130"/>
      <c r="AE1501" s="130"/>
      <c r="AF1501" s="130"/>
      <c r="AG1501" s="129"/>
      <c r="AH1501" s="129"/>
      <c r="AI1501" s="129"/>
      <c r="AJ1501" s="129"/>
      <c r="AK1501" s="130"/>
      <c r="AL1501" s="131"/>
      <c r="AM1501" s="131"/>
      <c r="AN1501" s="131"/>
      <c r="AO1501" s="131"/>
      <c r="AP1501" s="132"/>
      <c r="AQ1501" s="132"/>
      <c r="AR1501" s="132"/>
      <c r="AS1501" s="132"/>
      <c r="AT1501" s="133"/>
      <c r="AU1501" s="133"/>
      <c r="AV1501" s="133"/>
      <c r="AW1501" s="133"/>
      <c r="AX1501" s="134"/>
      <c r="AY1501" s="134"/>
      <c r="AZ1501" s="134"/>
      <c r="BA1501" s="134"/>
      <c r="BB1501" s="134"/>
      <c r="BC1501" s="134"/>
      <c r="BD1501" s="129"/>
      <c r="BE1501" s="143"/>
    </row>
    <row r="1502" ht="15.75" customHeight="1">
      <c r="A1502" s="130"/>
      <c r="B1502" s="129"/>
      <c r="C1502" s="129"/>
      <c r="D1502" s="129"/>
      <c r="E1502" s="129"/>
      <c r="F1502" s="129"/>
      <c r="G1502" s="129"/>
      <c r="H1502" s="129"/>
      <c r="I1502" s="130"/>
      <c r="J1502" s="135"/>
      <c r="K1502" s="130"/>
      <c r="L1502" s="130"/>
      <c r="M1502" s="136"/>
      <c r="N1502" s="130"/>
      <c r="O1502" s="130"/>
      <c r="P1502" s="130"/>
      <c r="Q1502" s="137"/>
      <c r="R1502" s="138"/>
      <c r="S1502" s="129"/>
      <c r="T1502" s="139"/>
      <c r="U1502" s="139"/>
      <c r="V1502" s="140"/>
      <c r="W1502" s="130"/>
      <c r="X1502" s="130"/>
      <c r="Y1502" s="141"/>
      <c r="Z1502" s="130"/>
      <c r="AA1502" s="130"/>
      <c r="AB1502" s="130"/>
      <c r="AC1502" s="142"/>
      <c r="AD1502" s="130"/>
      <c r="AE1502" s="130"/>
      <c r="AF1502" s="130"/>
      <c r="AG1502" s="129"/>
      <c r="AH1502" s="129"/>
      <c r="AI1502" s="129"/>
      <c r="AJ1502" s="129"/>
      <c r="AK1502" s="130"/>
      <c r="AL1502" s="131"/>
      <c r="AM1502" s="131"/>
      <c r="AN1502" s="131"/>
      <c r="AO1502" s="131"/>
      <c r="AP1502" s="132"/>
      <c r="AQ1502" s="132"/>
      <c r="AR1502" s="132"/>
      <c r="AS1502" s="132"/>
      <c r="AT1502" s="133"/>
      <c r="AU1502" s="133"/>
      <c r="AV1502" s="133"/>
      <c r="AW1502" s="133"/>
      <c r="AX1502" s="134"/>
      <c r="AY1502" s="134"/>
      <c r="AZ1502" s="134"/>
      <c r="BA1502" s="134"/>
      <c r="BB1502" s="134"/>
      <c r="BC1502" s="134"/>
      <c r="BD1502" s="129"/>
      <c r="BE1502" s="143"/>
    </row>
    <row r="1503" ht="15.75" customHeight="1">
      <c r="A1503" s="130"/>
      <c r="B1503" s="129"/>
      <c r="C1503" s="129"/>
      <c r="D1503" s="129"/>
      <c r="E1503" s="129"/>
      <c r="F1503" s="129"/>
      <c r="G1503" s="129"/>
      <c r="H1503" s="129"/>
      <c r="I1503" s="130"/>
      <c r="J1503" s="135"/>
      <c r="K1503" s="130"/>
      <c r="L1503" s="130"/>
      <c r="M1503" s="136"/>
      <c r="N1503" s="130"/>
      <c r="O1503" s="130"/>
      <c r="P1503" s="130"/>
      <c r="Q1503" s="137"/>
      <c r="R1503" s="138"/>
      <c r="S1503" s="129"/>
      <c r="T1503" s="139"/>
      <c r="U1503" s="139"/>
      <c r="V1503" s="140"/>
      <c r="W1503" s="130"/>
      <c r="X1503" s="130"/>
      <c r="Y1503" s="141"/>
      <c r="Z1503" s="130"/>
      <c r="AA1503" s="130"/>
      <c r="AB1503" s="130"/>
      <c r="AC1503" s="142"/>
      <c r="AD1503" s="130"/>
      <c r="AE1503" s="130"/>
      <c r="AF1503" s="130"/>
      <c r="AG1503" s="129"/>
      <c r="AH1503" s="129"/>
      <c r="AI1503" s="129"/>
      <c r="AJ1503" s="129"/>
      <c r="AK1503" s="130"/>
      <c r="AL1503" s="131"/>
      <c r="AM1503" s="131"/>
      <c r="AN1503" s="131"/>
      <c r="AO1503" s="131"/>
      <c r="AP1503" s="132"/>
      <c r="AQ1503" s="132"/>
      <c r="AR1503" s="132"/>
      <c r="AS1503" s="132"/>
      <c r="AT1503" s="133"/>
      <c r="AU1503" s="133"/>
      <c r="AV1503" s="133"/>
      <c r="AW1503" s="133"/>
      <c r="AX1503" s="134"/>
      <c r="AY1503" s="134"/>
      <c r="AZ1503" s="134"/>
      <c r="BA1503" s="134"/>
      <c r="BB1503" s="134"/>
      <c r="BC1503" s="134"/>
      <c r="BD1503" s="129"/>
      <c r="BE1503" s="143"/>
    </row>
    <row r="1504" ht="15.75" customHeight="1">
      <c r="A1504" s="130"/>
      <c r="B1504" s="129"/>
      <c r="C1504" s="129"/>
      <c r="D1504" s="129"/>
      <c r="E1504" s="129"/>
      <c r="F1504" s="129"/>
      <c r="G1504" s="129"/>
      <c r="H1504" s="129"/>
      <c r="I1504" s="130"/>
      <c r="J1504" s="135"/>
      <c r="K1504" s="130"/>
      <c r="L1504" s="130"/>
      <c r="M1504" s="136"/>
      <c r="N1504" s="130"/>
      <c r="O1504" s="130"/>
      <c r="P1504" s="130"/>
      <c r="Q1504" s="137"/>
      <c r="R1504" s="138"/>
      <c r="S1504" s="129"/>
      <c r="T1504" s="139"/>
      <c r="U1504" s="139"/>
      <c r="V1504" s="140"/>
      <c r="W1504" s="130"/>
      <c r="X1504" s="130"/>
      <c r="Y1504" s="141"/>
      <c r="Z1504" s="130"/>
      <c r="AA1504" s="130"/>
      <c r="AB1504" s="130"/>
      <c r="AC1504" s="142"/>
      <c r="AD1504" s="130"/>
      <c r="AE1504" s="130"/>
      <c r="AF1504" s="130"/>
      <c r="AG1504" s="129"/>
      <c r="AH1504" s="129"/>
      <c r="AI1504" s="129"/>
      <c r="AJ1504" s="129"/>
      <c r="AK1504" s="130"/>
      <c r="AL1504" s="131"/>
      <c r="AM1504" s="131"/>
      <c r="AN1504" s="131"/>
      <c r="AO1504" s="131"/>
      <c r="AP1504" s="132"/>
      <c r="AQ1504" s="132"/>
      <c r="AR1504" s="132"/>
      <c r="AS1504" s="132"/>
      <c r="AT1504" s="133"/>
      <c r="AU1504" s="133"/>
      <c r="AV1504" s="133"/>
      <c r="AW1504" s="133"/>
      <c r="AX1504" s="134"/>
      <c r="AY1504" s="134"/>
      <c r="AZ1504" s="134"/>
      <c r="BA1504" s="134"/>
      <c r="BB1504" s="134"/>
      <c r="BC1504" s="134"/>
      <c r="BD1504" s="129"/>
      <c r="BE1504" s="143"/>
    </row>
    <row r="1505" ht="15.75" customHeight="1">
      <c r="A1505" s="130"/>
      <c r="B1505" s="129"/>
      <c r="C1505" s="129"/>
      <c r="D1505" s="129"/>
      <c r="E1505" s="129"/>
      <c r="F1505" s="129"/>
      <c r="G1505" s="129"/>
      <c r="H1505" s="129"/>
      <c r="I1505" s="130"/>
      <c r="J1505" s="135"/>
      <c r="K1505" s="130"/>
      <c r="L1505" s="130"/>
      <c r="M1505" s="136"/>
      <c r="N1505" s="130"/>
      <c r="O1505" s="130"/>
      <c r="P1505" s="130"/>
      <c r="Q1505" s="137"/>
      <c r="R1505" s="138"/>
      <c r="S1505" s="129"/>
      <c r="T1505" s="139"/>
      <c r="U1505" s="139"/>
      <c r="V1505" s="140"/>
      <c r="W1505" s="130"/>
      <c r="X1505" s="130"/>
      <c r="Y1505" s="141"/>
      <c r="Z1505" s="130"/>
      <c r="AA1505" s="130"/>
      <c r="AB1505" s="130"/>
      <c r="AC1505" s="142"/>
      <c r="AD1505" s="130"/>
      <c r="AE1505" s="130"/>
      <c r="AF1505" s="130"/>
      <c r="AG1505" s="129"/>
      <c r="AH1505" s="129"/>
      <c r="AI1505" s="129"/>
      <c r="AJ1505" s="129"/>
      <c r="AK1505" s="130"/>
      <c r="AL1505" s="131"/>
      <c r="AM1505" s="131"/>
      <c r="AN1505" s="131"/>
      <c r="AO1505" s="131"/>
      <c r="AP1505" s="132"/>
      <c r="AQ1505" s="132"/>
      <c r="AR1505" s="132"/>
      <c r="AS1505" s="132"/>
      <c r="AT1505" s="133"/>
      <c r="AU1505" s="133"/>
      <c r="AV1505" s="133"/>
      <c r="AW1505" s="133"/>
      <c r="AX1505" s="134"/>
      <c r="AY1505" s="134"/>
      <c r="AZ1505" s="134"/>
      <c r="BA1505" s="134"/>
      <c r="BB1505" s="134"/>
      <c r="BC1505" s="134"/>
      <c r="BD1505" s="129"/>
      <c r="BE1505" s="143"/>
    </row>
    <row r="1506" ht="15.75" customHeight="1">
      <c r="A1506" s="130"/>
      <c r="B1506" s="129"/>
      <c r="C1506" s="129"/>
      <c r="D1506" s="129"/>
      <c r="E1506" s="129"/>
      <c r="F1506" s="129"/>
      <c r="G1506" s="129"/>
      <c r="H1506" s="129"/>
      <c r="I1506" s="130"/>
      <c r="J1506" s="135"/>
      <c r="K1506" s="130"/>
      <c r="L1506" s="130"/>
      <c r="M1506" s="136"/>
      <c r="N1506" s="130"/>
      <c r="O1506" s="130"/>
      <c r="P1506" s="130"/>
      <c r="Q1506" s="137"/>
      <c r="R1506" s="138"/>
      <c r="S1506" s="129"/>
      <c r="T1506" s="139"/>
      <c r="U1506" s="139"/>
      <c r="V1506" s="140"/>
      <c r="W1506" s="130"/>
      <c r="X1506" s="130"/>
      <c r="Y1506" s="141"/>
      <c r="Z1506" s="130"/>
      <c r="AA1506" s="130"/>
      <c r="AB1506" s="130"/>
      <c r="AC1506" s="142"/>
      <c r="AD1506" s="130"/>
      <c r="AE1506" s="130"/>
      <c r="AF1506" s="130"/>
      <c r="AG1506" s="129"/>
      <c r="AH1506" s="129"/>
      <c r="AI1506" s="129"/>
      <c r="AJ1506" s="129"/>
      <c r="AK1506" s="130"/>
      <c r="AL1506" s="131"/>
      <c r="AM1506" s="131"/>
      <c r="AN1506" s="131"/>
      <c r="AO1506" s="131"/>
      <c r="AP1506" s="132"/>
      <c r="AQ1506" s="132"/>
      <c r="AR1506" s="132"/>
      <c r="AS1506" s="132"/>
      <c r="AT1506" s="133"/>
      <c r="AU1506" s="133"/>
      <c r="AV1506" s="133"/>
      <c r="AW1506" s="133"/>
      <c r="AX1506" s="134"/>
      <c r="AY1506" s="134"/>
      <c r="AZ1506" s="134"/>
      <c r="BA1506" s="134"/>
      <c r="BB1506" s="134"/>
      <c r="BC1506" s="134"/>
      <c r="BD1506" s="129"/>
      <c r="BE1506" s="143"/>
    </row>
    <row r="1507" ht="15.75" customHeight="1">
      <c r="A1507" s="130"/>
      <c r="B1507" s="129"/>
      <c r="C1507" s="129"/>
      <c r="D1507" s="129"/>
      <c r="E1507" s="129"/>
      <c r="F1507" s="129"/>
      <c r="G1507" s="129"/>
      <c r="H1507" s="129"/>
      <c r="I1507" s="130"/>
      <c r="J1507" s="135"/>
      <c r="K1507" s="130"/>
      <c r="L1507" s="130"/>
      <c r="M1507" s="136"/>
      <c r="N1507" s="130"/>
      <c r="O1507" s="130"/>
      <c r="P1507" s="130"/>
      <c r="Q1507" s="137"/>
      <c r="R1507" s="138"/>
      <c r="S1507" s="129"/>
      <c r="T1507" s="139"/>
      <c r="U1507" s="139"/>
      <c r="V1507" s="140"/>
      <c r="W1507" s="130"/>
      <c r="X1507" s="130"/>
      <c r="Y1507" s="141"/>
      <c r="Z1507" s="130"/>
      <c r="AA1507" s="130"/>
      <c r="AB1507" s="130"/>
      <c r="AC1507" s="142"/>
      <c r="AD1507" s="130"/>
      <c r="AE1507" s="130"/>
      <c r="AF1507" s="130"/>
      <c r="AG1507" s="129"/>
      <c r="AH1507" s="129"/>
      <c r="AI1507" s="129"/>
      <c r="AJ1507" s="129"/>
      <c r="AK1507" s="130"/>
      <c r="AL1507" s="131"/>
      <c r="AM1507" s="131"/>
      <c r="AN1507" s="131"/>
      <c r="AO1507" s="131"/>
      <c r="AP1507" s="132"/>
      <c r="AQ1507" s="132"/>
      <c r="AR1507" s="132"/>
      <c r="AS1507" s="132"/>
      <c r="AT1507" s="133"/>
      <c r="AU1507" s="133"/>
      <c r="AV1507" s="133"/>
      <c r="AW1507" s="133"/>
      <c r="AX1507" s="134"/>
      <c r="AY1507" s="134"/>
      <c r="AZ1507" s="134"/>
      <c r="BA1507" s="134"/>
      <c r="BB1507" s="134"/>
      <c r="BC1507" s="134"/>
      <c r="BD1507" s="129"/>
      <c r="BE1507" s="143"/>
    </row>
    <row r="1508" ht="15.75" customHeight="1">
      <c r="A1508" s="130"/>
      <c r="B1508" s="129"/>
      <c r="C1508" s="129"/>
      <c r="D1508" s="129"/>
      <c r="E1508" s="129"/>
      <c r="F1508" s="129"/>
      <c r="G1508" s="129"/>
      <c r="H1508" s="129"/>
      <c r="I1508" s="130"/>
      <c r="J1508" s="135"/>
      <c r="K1508" s="130"/>
      <c r="L1508" s="130"/>
      <c r="M1508" s="136"/>
      <c r="N1508" s="130"/>
      <c r="O1508" s="130"/>
      <c r="P1508" s="130"/>
      <c r="Q1508" s="137"/>
      <c r="R1508" s="138"/>
      <c r="S1508" s="129"/>
      <c r="T1508" s="139"/>
      <c r="U1508" s="139"/>
      <c r="V1508" s="140"/>
      <c r="W1508" s="130"/>
      <c r="X1508" s="130"/>
      <c r="Y1508" s="141"/>
      <c r="Z1508" s="130"/>
      <c r="AA1508" s="130"/>
      <c r="AB1508" s="130"/>
      <c r="AC1508" s="142"/>
      <c r="AD1508" s="130"/>
      <c r="AE1508" s="130"/>
      <c r="AF1508" s="130"/>
      <c r="AG1508" s="129"/>
      <c r="AH1508" s="129"/>
      <c r="AI1508" s="129"/>
      <c r="AJ1508" s="129"/>
      <c r="AK1508" s="130"/>
      <c r="AL1508" s="131"/>
      <c r="AM1508" s="131"/>
      <c r="AN1508" s="131"/>
      <c r="AO1508" s="131"/>
      <c r="AP1508" s="132"/>
      <c r="AQ1508" s="132"/>
      <c r="AR1508" s="132"/>
      <c r="AS1508" s="132"/>
      <c r="AT1508" s="133"/>
      <c r="AU1508" s="133"/>
      <c r="AV1508" s="133"/>
      <c r="AW1508" s="133"/>
      <c r="AX1508" s="134"/>
      <c r="AY1508" s="134"/>
      <c r="AZ1508" s="134"/>
      <c r="BA1508" s="134"/>
      <c r="BB1508" s="134"/>
      <c r="BC1508" s="134"/>
      <c r="BD1508" s="129"/>
      <c r="BE1508" s="143"/>
    </row>
    <row r="1509" ht="15.75" customHeight="1">
      <c r="A1509" s="130"/>
      <c r="B1509" s="129"/>
      <c r="C1509" s="129"/>
      <c r="D1509" s="129"/>
      <c r="E1509" s="129"/>
      <c r="F1509" s="129"/>
      <c r="G1509" s="129"/>
      <c r="H1509" s="129"/>
      <c r="I1509" s="130"/>
      <c r="J1509" s="135"/>
      <c r="K1509" s="130"/>
      <c r="L1509" s="130"/>
      <c r="M1509" s="136"/>
      <c r="N1509" s="130"/>
      <c r="O1509" s="130"/>
      <c r="P1509" s="130"/>
      <c r="Q1509" s="137"/>
      <c r="R1509" s="138"/>
      <c r="S1509" s="129"/>
      <c r="T1509" s="139"/>
      <c r="U1509" s="139"/>
      <c r="V1509" s="140"/>
      <c r="W1509" s="130"/>
      <c r="X1509" s="130"/>
      <c r="Y1509" s="141"/>
      <c r="Z1509" s="130"/>
      <c r="AA1509" s="130"/>
      <c r="AB1509" s="130"/>
      <c r="AC1509" s="142"/>
      <c r="AD1509" s="130"/>
      <c r="AE1509" s="130"/>
      <c r="AF1509" s="130"/>
      <c r="AG1509" s="129"/>
      <c r="AH1509" s="129"/>
      <c r="AI1509" s="129"/>
      <c r="AJ1509" s="129"/>
      <c r="AK1509" s="130"/>
      <c r="AL1509" s="131"/>
      <c r="AM1509" s="131"/>
      <c r="AN1509" s="131"/>
      <c r="AO1509" s="131"/>
      <c r="AP1509" s="132"/>
      <c r="AQ1509" s="132"/>
      <c r="AR1509" s="132"/>
      <c r="AS1509" s="132"/>
      <c r="AT1509" s="133"/>
      <c r="AU1509" s="133"/>
      <c r="AV1509" s="133"/>
      <c r="AW1509" s="133"/>
      <c r="AX1509" s="134"/>
      <c r="AY1509" s="134"/>
      <c r="AZ1509" s="134"/>
      <c r="BA1509" s="134"/>
      <c r="BB1509" s="134"/>
      <c r="BC1509" s="134"/>
      <c r="BD1509" s="129"/>
      <c r="BE1509" s="143"/>
    </row>
    <row r="1510" ht="15.75" customHeight="1">
      <c r="A1510" s="130"/>
      <c r="B1510" s="129"/>
      <c r="C1510" s="129"/>
      <c r="D1510" s="129"/>
      <c r="E1510" s="129"/>
      <c r="F1510" s="129"/>
      <c r="G1510" s="129"/>
      <c r="H1510" s="129"/>
      <c r="I1510" s="130"/>
      <c r="J1510" s="135"/>
      <c r="K1510" s="130"/>
      <c r="L1510" s="130"/>
      <c r="M1510" s="136"/>
      <c r="N1510" s="130"/>
      <c r="O1510" s="130"/>
      <c r="P1510" s="130"/>
      <c r="Q1510" s="137"/>
      <c r="R1510" s="138"/>
      <c r="S1510" s="129"/>
      <c r="T1510" s="139"/>
      <c r="U1510" s="139"/>
      <c r="V1510" s="140"/>
      <c r="W1510" s="130"/>
      <c r="X1510" s="130"/>
      <c r="Y1510" s="141"/>
      <c r="Z1510" s="130"/>
      <c r="AA1510" s="130"/>
      <c r="AB1510" s="130"/>
      <c r="AC1510" s="142"/>
      <c r="AD1510" s="130"/>
      <c r="AE1510" s="130"/>
      <c r="AF1510" s="130"/>
      <c r="AG1510" s="129"/>
      <c r="AH1510" s="129"/>
      <c r="AI1510" s="129"/>
      <c r="AJ1510" s="129"/>
      <c r="AK1510" s="130"/>
      <c r="AL1510" s="131"/>
      <c r="AM1510" s="131"/>
      <c r="AN1510" s="131"/>
      <c r="AO1510" s="131"/>
      <c r="AP1510" s="132"/>
      <c r="AQ1510" s="132"/>
      <c r="AR1510" s="132"/>
      <c r="AS1510" s="132"/>
      <c r="AT1510" s="133"/>
      <c r="AU1510" s="133"/>
      <c r="AV1510" s="133"/>
      <c r="AW1510" s="133"/>
      <c r="AX1510" s="134"/>
      <c r="AY1510" s="134"/>
      <c r="AZ1510" s="134"/>
      <c r="BA1510" s="134"/>
      <c r="BB1510" s="134"/>
      <c r="BC1510" s="134"/>
      <c r="BD1510" s="129"/>
      <c r="BE1510" s="143"/>
    </row>
    <row r="1511" ht="15.75" customHeight="1">
      <c r="A1511" s="130"/>
      <c r="B1511" s="129"/>
      <c r="C1511" s="129"/>
      <c r="D1511" s="129"/>
      <c r="E1511" s="129"/>
      <c r="F1511" s="129"/>
      <c r="G1511" s="129"/>
      <c r="H1511" s="129"/>
      <c r="I1511" s="130"/>
      <c r="J1511" s="135"/>
      <c r="K1511" s="130"/>
      <c r="L1511" s="130"/>
      <c r="M1511" s="136"/>
      <c r="N1511" s="130"/>
      <c r="O1511" s="130"/>
      <c r="P1511" s="130"/>
      <c r="Q1511" s="137"/>
      <c r="R1511" s="138"/>
      <c r="S1511" s="129"/>
      <c r="T1511" s="139"/>
      <c r="U1511" s="139"/>
      <c r="V1511" s="140"/>
      <c r="W1511" s="130"/>
      <c r="X1511" s="130"/>
      <c r="Y1511" s="141"/>
      <c r="Z1511" s="130"/>
      <c r="AA1511" s="130"/>
      <c r="AB1511" s="130"/>
      <c r="AC1511" s="142"/>
      <c r="AD1511" s="130"/>
      <c r="AE1511" s="130"/>
      <c r="AF1511" s="130"/>
      <c r="AG1511" s="129"/>
      <c r="AH1511" s="129"/>
      <c r="AI1511" s="129"/>
      <c r="AJ1511" s="129"/>
      <c r="AK1511" s="130"/>
      <c r="AL1511" s="131"/>
      <c r="AM1511" s="131"/>
      <c r="AN1511" s="131"/>
      <c r="AO1511" s="131"/>
      <c r="AP1511" s="132"/>
      <c r="AQ1511" s="132"/>
      <c r="AR1511" s="132"/>
      <c r="AS1511" s="132"/>
      <c r="AT1511" s="133"/>
      <c r="AU1511" s="133"/>
      <c r="AV1511" s="133"/>
      <c r="AW1511" s="133"/>
      <c r="AX1511" s="134"/>
      <c r="AY1511" s="134"/>
      <c r="AZ1511" s="134"/>
      <c r="BA1511" s="134"/>
      <c r="BB1511" s="134"/>
      <c r="BC1511" s="134"/>
      <c r="BD1511" s="129"/>
      <c r="BE1511" s="143"/>
    </row>
    <row r="1512" ht="15.75" customHeight="1">
      <c r="A1512" s="130"/>
      <c r="B1512" s="129"/>
      <c r="C1512" s="129"/>
      <c r="D1512" s="129"/>
      <c r="E1512" s="129"/>
      <c r="F1512" s="129"/>
      <c r="G1512" s="129"/>
      <c r="H1512" s="129"/>
      <c r="I1512" s="130"/>
      <c r="J1512" s="135"/>
      <c r="K1512" s="130"/>
      <c r="L1512" s="130"/>
      <c r="M1512" s="136"/>
      <c r="N1512" s="130"/>
      <c r="O1512" s="130"/>
      <c r="P1512" s="130"/>
      <c r="Q1512" s="137"/>
      <c r="R1512" s="138"/>
      <c r="S1512" s="129"/>
      <c r="T1512" s="139"/>
      <c r="U1512" s="139"/>
      <c r="V1512" s="140"/>
      <c r="W1512" s="130"/>
      <c r="X1512" s="130"/>
      <c r="Y1512" s="141"/>
      <c r="Z1512" s="130"/>
      <c r="AA1512" s="130"/>
      <c r="AB1512" s="130"/>
      <c r="AC1512" s="142"/>
      <c r="AD1512" s="130"/>
      <c r="AE1512" s="130"/>
      <c r="AF1512" s="130"/>
      <c r="AG1512" s="129"/>
      <c r="AH1512" s="129"/>
      <c r="AI1512" s="129"/>
      <c r="AJ1512" s="129"/>
      <c r="AK1512" s="130"/>
      <c r="AL1512" s="131"/>
      <c r="AM1512" s="131"/>
      <c r="AN1512" s="131"/>
      <c r="AO1512" s="131"/>
      <c r="AP1512" s="132"/>
      <c r="AQ1512" s="132"/>
      <c r="AR1512" s="132"/>
      <c r="AS1512" s="132"/>
      <c r="AT1512" s="133"/>
      <c r="AU1512" s="133"/>
      <c r="AV1512" s="133"/>
      <c r="AW1512" s="133"/>
      <c r="AX1512" s="134"/>
      <c r="AY1512" s="134"/>
      <c r="AZ1512" s="134"/>
      <c r="BA1512" s="134"/>
      <c r="BB1512" s="134"/>
      <c r="BC1512" s="134"/>
      <c r="BD1512" s="129"/>
      <c r="BE1512" s="143"/>
    </row>
    <row r="1513" ht="15.75" customHeight="1">
      <c r="A1513" s="130"/>
      <c r="B1513" s="129"/>
      <c r="C1513" s="129"/>
      <c r="D1513" s="129"/>
      <c r="E1513" s="129"/>
      <c r="F1513" s="129"/>
      <c r="G1513" s="129"/>
      <c r="H1513" s="129"/>
      <c r="I1513" s="130"/>
      <c r="J1513" s="135"/>
      <c r="K1513" s="130"/>
      <c r="L1513" s="130"/>
      <c r="M1513" s="136"/>
      <c r="N1513" s="130"/>
      <c r="O1513" s="130"/>
      <c r="P1513" s="130"/>
      <c r="Q1513" s="137"/>
      <c r="R1513" s="138"/>
      <c r="S1513" s="129"/>
      <c r="T1513" s="139"/>
      <c r="U1513" s="139"/>
      <c r="V1513" s="140"/>
      <c r="W1513" s="130"/>
      <c r="X1513" s="130"/>
      <c r="Y1513" s="141"/>
      <c r="Z1513" s="130"/>
      <c r="AA1513" s="130"/>
      <c r="AB1513" s="130"/>
      <c r="AC1513" s="142"/>
      <c r="AD1513" s="130"/>
      <c r="AE1513" s="130"/>
      <c r="AF1513" s="130"/>
      <c r="AG1513" s="129"/>
      <c r="AH1513" s="129"/>
      <c r="AI1513" s="129"/>
      <c r="AJ1513" s="129"/>
      <c r="AK1513" s="130"/>
      <c r="AL1513" s="131"/>
      <c r="AM1513" s="131"/>
      <c r="AN1513" s="131"/>
      <c r="AO1513" s="131"/>
      <c r="AP1513" s="132"/>
      <c r="AQ1513" s="132"/>
      <c r="AR1513" s="132"/>
      <c r="AS1513" s="132"/>
      <c r="AT1513" s="133"/>
      <c r="AU1513" s="133"/>
      <c r="AV1513" s="133"/>
      <c r="AW1513" s="133"/>
      <c r="AX1513" s="134"/>
      <c r="AY1513" s="134"/>
      <c r="AZ1513" s="134"/>
      <c r="BA1513" s="134"/>
      <c r="BB1513" s="134"/>
      <c r="BC1513" s="134"/>
      <c r="BD1513" s="129"/>
      <c r="BE1513" s="143"/>
    </row>
    <row r="1514" ht="15.75" customHeight="1">
      <c r="A1514" s="130"/>
      <c r="B1514" s="129"/>
      <c r="C1514" s="129"/>
      <c r="D1514" s="129"/>
      <c r="E1514" s="129"/>
      <c r="F1514" s="129"/>
      <c r="G1514" s="129"/>
      <c r="H1514" s="129"/>
      <c r="I1514" s="130"/>
      <c r="J1514" s="135"/>
      <c r="K1514" s="130"/>
      <c r="L1514" s="130"/>
      <c r="M1514" s="136"/>
      <c r="N1514" s="130"/>
      <c r="O1514" s="130"/>
      <c r="P1514" s="130"/>
      <c r="Q1514" s="137"/>
      <c r="R1514" s="138"/>
      <c r="S1514" s="129"/>
      <c r="T1514" s="139"/>
      <c r="U1514" s="139"/>
      <c r="V1514" s="140"/>
      <c r="W1514" s="130"/>
      <c r="X1514" s="130"/>
      <c r="Y1514" s="141"/>
      <c r="Z1514" s="130"/>
      <c r="AA1514" s="130"/>
      <c r="AB1514" s="130"/>
      <c r="AC1514" s="142"/>
      <c r="AD1514" s="130"/>
      <c r="AE1514" s="130"/>
      <c r="AF1514" s="130"/>
      <c r="AG1514" s="129"/>
      <c r="AH1514" s="129"/>
      <c r="AI1514" s="129"/>
      <c r="AJ1514" s="129"/>
      <c r="AK1514" s="130"/>
      <c r="AL1514" s="131"/>
      <c r="AM1514" s="131"/>
      <c r="AN1514" s="131"/>
      <c r="AO1514" s="131"/>
      <c r="AP1514" s="132"/>
      <c r="AQ1514" s="132"/>
      <c r="AR1514" s="132"/>
      <c r="AS1514" s="132"/>
      <c r="AT1514" s="133"/>
      <c r="AU1514" s="133"/>
      <c r="AV1514" s="133"/>
      <c r="AW1514" s="133"/>
      <c r="AX1514" s="134"/>
      <c r="AY1514" s="134"/>
      <c r="AZ1514" s="134"/>
      <c r="BA1514" s="134"/>
      <c r="BB1514" s="134"/>
      <c r="BC1514" s="134"/>
      <c r="BD1514" s="129"/>
      <c r="BE1514" s="143"/>
    </row>
    <row r="1515" ht="15.75" customHeight="1">
      <c r="A1515" s="130"/>
      <c r="B1515" s="129"/>
      <c r="C1515" s="129"/>
      <c r="D1515" s="129"/>
      <c r="E1515" s="129"/>
      <c r="F1515" s="129"/>
      <c r="G1515" s="129"/>
      <c r="H1515" s="129"/>
      <c r="I1515" s="130"/>
      <c r="J1515" s="135"/>
      <c r="K1515" s="130"/>
      <c r="L1515" s="130"/>
      <c r="M1515" s="136"/>
      <c r="N1515" s="130"/>
      <c r="O1515" s="130"/>
      <c r="P1515" s="130"/>
      <c r="Q1515" s="137"/>
      <c r="R1515" s="138"/>
      <c r="S1515" s="129"/>
      <c r="T1515" s="139"/>
      <c r="U1515" s="139"/>
      <c r="V1515" s="140"/>
      <c r="W1515" s="130"/>
      <c r="X1515" s="130"/>
      <c r="Y1515" s="141"/>
      <c r="Z1515" s="130"/>
      <c r="AA1515" s="130"/>
      <c r="AB1515" s="130"/>
      <c r="AC1515" s="142"/>
      <c r="AD1515" s="130"/>
      <c r="AE1515" s="130"/>
      <c r="AF1515" s="130"/>
      <c r="AG1515" s="129"/>
      <c r="AH1515" s="129"/>
      <c r="AI1515" s="129"/>
      <c r="AJ1515" s="129"/>
      <c r="AK1515" s="130"/>
      <c r="AL1515" s="131"/>
      <c r="AM1515" s="131"/>
      <c r="AN1515" s="131"/>
      <c r="AO1515" s="131"/>
      <c r="AP1515" s="132"/>
      <c r="AQ1515" s="132"/>
      <c r="AR1515" s="132"/>
      <c r="AS1515" s="132"/>
      <c r="AT1515" s="133"/>
      <c r="AU1515" s="133"/>
      <c r="AV1515" s="133"/>
      <c r="AW1515" s="133"/>
      <c r="AX1515" s="134"/>
      <c r="AY1515" s="134"/>
      <c r="AZ1515" s="134"/>
      <c r="BA1515" s="134"/>
      <c r="BB1515" s="134"/>
      <c r="BC1515" s="134"/>
      <c r="BD1515" s="129"/>
      <c r="BE1515" s="143"/>
    </row>
    <row r="1516" ht="15.75" customHeight="1">
      <c r="A1516" s="130"/>
      <c r="B1516" s="129"/>
      <c r="C1516" s="129"/>
      <c r="D1516" s="129"/>
      <c r="E1516" s="129"/>
      <c r="F1516" s="129"/>
      <c r="G1516" s="129"/>
      <c r="H1516" s="129"/>
      <c r="I1516" s="130"/>
      <c r="J1516" s="135"/>
      <c r="K1516" s="130"/>
      <c r="L1516" s="130"/>
      <c r="M1516" s="136"/>
      <c r="N1516" s="130"/>
      <c r="O1516" s="130"/>
      <c r="P1516" s="130"/>
      <c r="Q1516" s="137"/>
      <c r="R1516" s="138"/>
      <c r="S1516" s="129"/>
      <c r="T1516" s="139"/>
      <c r="U1516" s="139"/>
      <c r="V1516" s="140"/>
      <c r="W1516" s="130"/>
      <c r="X1516" s="130"/>
      <c r="Y1516" s="141"/>
      <c r="Z1516" s="130"/>
      <c r="AA1516" s="130"/>
      <c r="AB1516" s="130"/>
      <c r="AC1516" s="142"/>
      <c r="AD1516" s="130"/>
      <c r="AE1516" s="130"/>
      <c r="AF1516" s="130"/>
      <c r="AG1516" s="129"/>
      <c r="AH1516" s="129"/>
      <c r="AI1516" s="129"/>
      <c r="AJ1516" s="129"/>
      <c r="AK1516" s="130"/>
      <c r="AL1516" s="131"/>
      <c r="AM1516" s="131"/>
      <c r="AN1516" s="131"/>
      <c r="AO1516" s="131"/>
      <c r="AP1516" s="132"/>
      <c r="AQ1516" s="132"/>
      <c r="AR1516" s="132"/>
      <c r="AS1516" s="132"/>
      <c r="AT1516" s="133"/>
      <c r="AU1516" s="133"/>
      <c r="AV1516" s="133"/>
      <c r="AW1516" s="133"/>
      <c r="AX1516" s="134"/>
      <c r="AY1516" s="134"/>
      <c r="AZ1516" s="134"/>
      <c r="BA1516" s="134"/>
      <c r="BB1516" s="134"/>
      <c r="BC1516" s="134"/>
      <c r="BD1516" s="129"/>
      <c r="BE1516" s="143"/>
    </row>
    <row r="1517" ht="15.75" customHeight="1">
      <c r="A1517" s="130"/>
      <c r="B1517" s="129"/>
      <c r="C1517" s="129"/>
      <c r="D1517" s="129"/>
      <c r="E1517" s="129"/>
      <c r="F1517" s="129"/>
      <c r="G1517" s="129"/>
      <c r="H1517" s="129"/>
      <c r="I1517" s="130"/>
      <c r="J1517" s="135"/>
      <c r="K1517" s="130"/>
      <c r="L1517" s="130"/>
      <c r="M1517" s="136"/>
      <c r="N1517" s="130"/>
      <c r="O1517" s="130"/>
      <c r="P1517" s="130"/>
      <c r="Q1517" s="137"/>
      <c r="R1517" s="138"/>
      <c r="S1517" s="129"/>
      <c r="T1517" s="139"/>
      <c r="U1517" s="139"/>
      <c r="V1517" s="140"/>
      <c r="W1517" s="130"/>
      <c r="X1517" s="130"/>
      <c r="Y1517" s="141"/>
      <c r="Z1517" s="130"/>
      <c r="AA1517" s="130"/>
      <c r="AB1517" s="130"/>
      <c r="AC1517" s="142"/>
      <c r="AD1517" s="130"/>
      <c r="AE1517" s="130"/>
      <c r="AF1517" s="130"/>
      <c r="AG1517" s="129"/>
      <c r="AH1517" s="129"/>
      <c r="AI1517" s="129"/>
      <c r="AJ1517" s="129"/>
      <c r="AK1517" s="130"/>
      <c r="AL1517" s="131"/>
      <c r="AM1517" s="131"/>
      <c r="AN1517" s="131"/>
      <c r="AO1517" s="131"/>
      <c r="AP1517" s="132"/>
      <c r="AQ1517" s="132"/>
      <c r="AR1517" s="132"/>
      <c r="AS1517" s="132"/>
      <c r="AT1517" s="133"/>
      <c r="AU1517" s="133"/>
      <c r="AV1517" s="133"/>
      <c r="AW1517" s="133"/>
      <c r="AX1517" s="134"/>
      <c r="AY1517" s="134"/>
      <c r="AZ1517" s="134"/>
      <c r="BA1517" s="134"/>
      <c r="BB1517" s="134"/>
      <c r="BC1517" s="134"/>
      <c r="BD1517" s="129"/>
      <c r="BE1517" s="143"/>
    </row>
    <row r="1518" ht="15.75" customHeight="1">
      <c r="A1518" s="130"/>
      <c r="B1518" s="129"/>
      <c r="C1518" s="129"/>
      <c r="D1518" s="129"/>
      <c r="E1518" s="129"/>
      <c r="F1518" s="129"/>
      <c r="G1518" s="129"/>
      <c r="H1518" s="129"/>
      <c r="I1518" s="130"/>
      <c r="J1518" s="135"/>
      <c r="K1518" s="130"/>
      <c r="L1518" s="130"/>
      <c r="M1518" s="136"/>
      <c r="N1518" s="130"/>
      <c r="O1518" s="130"/>
      <c r="P1518" s="130"/>
      <c r="Q1518" s="137"/>
      <c r="R1518" s="138"/>
      <c r="S1518" s="129"/>
      <c r="T1518" s="139"/>
      <c r="U1518" s="139"/>
      <c r="V1518" s="140"/>
      <c r="W1518" s="130"/>
      <c r="X1518" s="130"/>
      <c r="Y1518" s="141"/>
      <c r="Z1518" s="130"/>
      <c r="AA1518" s="130"/>
      <c r="AB1518" s="130"/>
      <c r="AC1518" s="142"/>
      <c r="AD1518" s="130"/>
      <c r="AE1518" s="130"/>
      <c r="AF1518" s="130"/>
      <c r="AG1518" s="129"/>
      <c r="AH1518" s="129"/>
      <c r="AI1518" s="129"/>
      <c r="AJ1518" s="129"/>
      <c r="AK1518" s="130"/>
      <c r="AL1518" s="131"/>
      <c r="AM1518" s="131"/>
      <c r="AN1518" s="131"/>
      <c r="AO1518" s="131"/>
      <c r="AP1518" s="132"/>
      <c r="AQ1518" s="132"/>
      <c r="AR1518" s="132"/>
      <c r="AS1518" s="132"/>
      <c r="AT1518" s="133"/>
      <c r="AU1518" s="133"/>
      <c r="AV1518" s="133"/>
      <c r="AW1518" s="133"/>
      <c r="AX1518" s="134"/>
      <c r="AY1518" s="134"/>
      <c r="AZ1518" s="134"/>
      <c r="BA1518" s="134"/>
      <c r="BB1518" s="134"/>
      <c r="BC1518" s="134"/>
      <c r="BD1518" s="129"/>
      <c r="BE1518" s="143"/>
    </row>
    <row r="1519" ht="15.75" customHeight="1">
      <c r="A1519" s="130"/>
      <c r="B1519" s="129"/>
      <c r="C1519" s="129"/>
      <c r="D1519" s="129"/>
      <c r="E1519" s="129"/>
      <c r="F1519" s="129"/>
      <c r="G1519" s="129"/>
      <c r="H1519" s="129"/>
      <c r="I1519" s="130"/>
      <c r="J1519" s="135"/>
      <c r="K1519" s="130"/>
      <c r="L1519" s="130"/>
      <c r="M1519" s="136"/>
      <c r="N1519" s="130"/>
      <c r="O1519" s="130"/>
      <c r="P1519" s="130"/>
      <c r="Q1519" s="137"/>
      <c r="R1519" s="138"/>
      <c r="S1519" s="129"/>
      <c r="T1519" s="139"/>
      <c r="U1519" s="139"/>
      <c r="V1519" s="140"/>
      <c r="W1519" s="130"/>
      <c r="X1519" s="130"/>
      <c r="Y1519" s="141"/>
      <c r="Z1519" s="130"/>
      <c r="AA1519" s="130"/>
      <c r="AB1519" s="130"/>
      <c r="AC1519" s="142"/>
      <c r="AD1519" s="130"/>
      <c r="AE1519" s="130"/>
      <c r="AF1519" s="130"/>
      <c r="AG1519" s="129"/>
      <c r="AH1519" s="129"/>
      <c r="AI1519" s="129"/>
      <c r="AJ1519" s="129"/>
      <c r="AK1519" s="130"/>
      <c r="AL1519" s="131"/>
      <c r="AM1519" s="131"/>
      <c r="AN1519" s="131"/>
      <c r="AO1519" s="131"/>
      <c r="AP1519" s="132"/>
      <c r="AQ1519" s="132"/>
      <c r="AR1519" s="132"/>
      <c r="AS1519" s="132"/>
      <c r="AT1519" s="133"/>
      <c r="AU1519" s="133"/>
      <c r="AV1519" s="133"/>
      <c r="AW1519" s="133"/>
      <c r="AX1519" s="134"/>
      <c r="AY1519" s="134"/>
      <c r="AZ1519" s="134"/>
      <c r="BA1519" s="134"/>
      <c r="BB1519" s="134"/>
      <c r="BC1519" s="134"/>
      <c r="BD1519" s="129"/>
      <c r="BE1519" s="143"/>
    </row>
    <row r="1520" ht="15.75" customHeight="1">
      <c r="A1520" s="130"/>
      <c r="B1520" s="129"/>
      <c r="C1520" s="129"/>
      <c r="D1520" s="129"/>
      <c r="E1520" s="129"/>
      <c r="F1520" s="129"/>
      <c r="G1520" s="129"/>
      <c r="H1520" s="129"/>
      <c r="I1520" s="130"/>
      <c r="J1520" s="135"/>
      <c r="K1520" s="130"/>
      <c r="L1520" s="130"/>
      <c r="M1520" s="136"/>
      <c r="N1520" s="130"/>
      <c r="O1520" s="130"/>
      <c r="P1520" s="130"/>
      <c r="Q1520" s="137"/>
      <c r="R1520" s="138"/>
      <c r="S1520" s="129"/>
      <c r="T1520" s="139"/>
      <c r="U1520" s="139"/>
      <c r="V1520" s="140"/>
      <c r="W1520" s="130"/>
      <c r="X1520" s="130"/>
      <c r="Y1520" s="141"/>
      <c r="Z1520" s="130"/>
      <c r="AA1520" s="130"/>
      <c r="AB1520" s="130"/>
      <c r="AC1520" s="142"/>
      <c r="AD1520" s="130"/>
      <c r="AE1520" s="130"/>
      <c r="AF1520" s="130"/>
      <c r="AG1520" s="129"/>
      <c r="AH1520" s="129"/>
      <c r="AI1520" s="129"/>
      <c r="AJ1520" s="129"/>
      <c r="AK1520" s="130"/>
      <c r="AL1520" s="131"/>
      <c r="AM1520" s="131"/>
      <c r="AN1520" s="131"/>
      <c r="AO1520" s="131"/>
      <c r="AP1520" s="132"/>
      <c r="AQ1520" s="132"/>
      <c r="AR1520" s="132"/>
      <c r="AS1520" s="132"/>
      <c r="AT1520" s="133"/>
      <c r="AU1520" s="133"/>
      <c r="AV1520" s="133"/>
      <c r="AW1520" s="133"/>
      <c r="AX1520" s="134"/>
      <c r="AY1520" s="134"/>
      <c r="AZ1520" s="134"/>
      <c r="BA1520" s="134"/>
      <c r="BB1520" s="134"/>
      <c r="BC1520" s="134"/>
      <c r="BD1520" s="129"/>
      <c r="BE1520" s="143"/>
    </row>
    <row r="1521" ht="15.75" customHeight="1">
      <c r="A1521" s="130"/>
      <c r="B1521" s="129"/>
      <c r="C1521" s="129"/>
      <c r="D1521" s="129"/>
      <c r="E1521" s="129"/>
      <c r="F1521" s="129"/>
      <c r="G1521" s="129"/>
      <c r="H1521" s="129"/>
      <c r="I1521" s="130"/>
      <c r="J1521" s="135"/>
      <c r="K1521" s="130"/>
      <c r="L1521" s="130"/>
      <c r="M1521" s="136"/>
      <c r="N1521" s="130"/>
      <c r="O1521" s="130"/>
      <c r="P1521" s="130"/>
      <c r="Q1521" s="137"/>
      <c r="R1521" s="138"/>
      <c r="S1521" s="129"/>
      <c r="T1521" s="139"/>
      <c r="U1521" s="139"/>
      <c r="V1521" s="140"/>
      <c r="W1521" s="130"/>
      <c r="X1521" s="130"/>
      <c r="Y1521" s="141"/>
      <c r="Z1521" s="130"/>
      <c r="AA1521" s="130"/>
      <c r="AB1521" s="130"/>
      <c r="AC1521" s="142"/>
      <c r="AD1521" s="130"/>
      <c r="AE1521" s="130"/>
      <c r="AF1521" s="130"/>
      <c r="AG1521" s="129"/>
      <c r="AH1521" s="129"/>
      <c r="AI1521" s="129"/>
      <c r="AJ1521" s="129"/>
      <c r="AK1521" s="130"/>
      <c r="AL1521" s="131"/>
      <c r="AM1521" s="131"/>
      <c r="AN1521" s="131"/>
      <c r="AO1521" s="131"/>
      <c r="AP1521" s="132"/>
      <c r="AQ1521" s="132"/>
      <c r="AR1521" s="132"/>
      <c r="AS1521" s="132"/>
      <c r="AT1521" s="133"/>
      <c r="AU1521" s="133"/>
      <c r="AV1521" s="133"/>
      <c r="AW1521" s="133"/>
      <c r="AX1521" s="134"/>
      <c r="AY1521" s="134"/>
      <c r="AZ1521" s="134"/>
      <c r="BA1521" s="134"/>
      <c r="BB1521" s="134"/>
      <c r="BC1521" s="134"/>
      <c r="BD1521" s="129"/>
      <c r="BE1521" s="143"/>
    </row>
    <row r="1522" ht="15.75" customHeight="1">
      <c r="A1522" s="130"/>
      <c r="B1522" s="129"/>
      <c r="C1522" s="129"/>
      <c r="D1522" s="129"/>
      <c r="E1522" s="129"/>
      <c r="F1522" s="129"/>
      <c r="G1522" s="129"/>
      <c r="H1522" s="129"/>
      <c r="I1522" s="130"/>
      <c r="J1522" s="135"/>
      <c r="K1522" s="130"/>
      <c r="L1522" s="130"/>
      <c r="M1522" s="136"/>
      <c r="N1522" s="130"/>
      <c r="O1522" s="130"/>
      <c r="P1522" s="130"/>
      <c r="Q1522" s="137"/>
      <c r="R1522" s="138"/>
      <c r="S1522" s="129"/>
      <c r="T1522" s="139"/>
      <c r="U1522" s="139"/>
      <c r="V1522" s="140"/>
      <c r="W1522" s="130"/>
      <c r="X1522" s="130"/>
      <c r="Y1522" s="141"/>
      <c r="Z1522" s="130"/>
      <c r="AA1522" s="130"/>
      <c r="AB1522" s="130"/>
      <c r="AC1522" s="142"/>
      <c r="AD1522" s="130"/>
      <c r="AE1522" s="130"/>
      <c r="AF1522" s="130"/>
      <c r="AG1522" s="129"/>
      <c r="AH1522" s="129"/>
      <c r="AI1522" s="129"/>
      <c r="AJ1522" s="129"/>
      <c r="AK1522" s="130"/>
      <c r="AL1522" s="131"/>
      <c r="AM1522" s="131"/>
      <c r="AN1522" s="131"/>
      <c r="AO1522" s="131"/>
      <c r="AP1522" s="132"/>
      <c r="AQ1522" s="132"/>
      <c r="AR1522" s="132"/>
      <c r="AS1522" s="132"/>
      <c r="AT1522" s="133"/>
      <c r="AU1522" s="133"/>
      <c r="AV1522" s="133"/>
      <c r="AW1522" s="133"/>
      <c r="AX1522" s="134"/>
      <c r="AY1522" s="134"/>
      <c r="AZ1522" s="134"/>
      <c r="BA1522" s="134"/>
      <c r="BB1522" s="134"/>
      <c r="BC1522" s="134"/>
      <c r="BD1522" s="129"/>
      <c r="BE1522" s="143"/>
    </row>
    <row r="1523" ht="15.75" customHeight="1">
      <c r="A1523" s="130"/>
      <c r="B1523" s="129"/>
      <c r="C1523" s="129"/>
      <c r="D1523" s="129"/>
      <c r="E1523" s="129"/>
      <c r="F1523" s="129"/>
      <c r="G1523" s="129"/>
      <c r="H1523" s="129"/>
      <c r="I1523" s="130"/>
      <c r="J1523" s="135"/>
      <c r="K1523" s="130"/>
      <c r="L1523" s="130"/>
      <c r="M1523" s="136"/>
      <c r="N1523" s="130"/>
      <c r="O1523" s="130"/>
      <c r="P1523" s="130"/>
      <c r="Q1523" s="137"/>
      <c r="R1523" s="138"/>
      <c r="S1523" s="129"/>
      <c r="T1523" s="139"/>
      <c r="U1523" s="139"/>
      <c r="V1523" s="140"/>
      <c r="W1523" s="130"/>
      <c r="X1523" s="130"/>
      <c r="Y1523" s="141"/>
      <c r="Z1523" s="130"/>
      <c r="AA1523" s="130"/>
      <c r="AB1523" s="130"/>
      <c r="AC1523" s="142"/>
      <c r="AD1523" s="130"/>
      <c r="AE1523" s="130"/>
      <c r="AF1523" s="130"/>
      <c r="AG1523" s="129"/>
      <c r="AH1523" s="129"/>
      <c r="AI1523" s="129"/>
      <c r="AJ1523" s="129"/>
      <c r="AK1523" s="130"/>
      <c r="AL1523" s="131"/>
      <c r="AM1523" s="131"/>
      <c r="AN1523" s="131"/>
      <c r="AO1523" s="131"/>
      <c r="AP1523" s="132"/>
      <c r="AQ1523" s="132"/>
      <c r="AR1523" s="132"/>
      <c r="AS1523" s="132"/>
      <c r="AT1523" s="133"/>
      <c r="AU1523" s="133"/>
      <c r="AV1523" s="133"/>
      <c r="AW1523" s="133"/>
      <c r="AX1523" s="134"/>
      <c r="AY1523" s="134"/>
      <c r="AZ1523" s="134"/>
      <c r="BA1523" s="134"/>
      <c r="BB1523" s="134"/>
      <c r="BC1523" s="134"/>
      <c r="BD1523" s="129"/>
      <c r="BE1523" s="143"/>
    </row>
    <row r="1524" ht="15.75" customHeight="1">
      <c r="A1524" s="130"/>
      <c r="B1524" s="129"/>
      <c r="C1524" s="129"/>
      <c r="D1524" s="129"/>
      <c r="E1524" s="129"/>
      <c r="F1524" s="129"/>
      <c r="G1524" s="129"/>
      <c r="H1524" s="129"/>
      <c r="I1524" s="130"/>
      <c r="J1524" s="135"/>
      <c r="K1524" s="130"/>
      <c r="L1524" s="130"/>
      <c r="M1524" s="136"/>
      <c r="N1524" s="130"/>
      <c r="O1524" s="130"/>
      <c r="P1524" s="130"/>
      <c r="Q1524" s="137"/>
      <c r="R1524" s="138"/>
      <c r="S1524" s="129"/>
      <c r="T1524" s="139"/>
      <c r="U1524" s="139"/>
      <c r="V1524" s="140"/>
      <c r="W1524" s="130"/>
      <c r="X1524" s="130"/>
      <c r="Y1524" s="141"/>
      <c r="Z1524" s="130"/>
      <c r="AA1524" s="130"/>
      <c r="AB1524" s="130"/>
      <c r="AC1524" s="142"/>
      <c r="AD1524" s="130"/>
      <c r="AE1524" s="130"/>
      <c r="AF1524" s="130"/>
      <c r="AG1524" s="129"/>
      <c r="AH1524" s="129"/>
      <c r="AI1524" s="129"/>
      <c r="AJ1524" s="129"/>
      <c r="AK1524" s="130"/>
      <c r="AL1524" s="131"/>
      <c r="AM1524" s="131"/>
      <c r="AN1524" s="131"/>
      <c r="AO1524" s="131"/>
      <c r="AP1524" s="132"/>
      <c r="AQ1524" s="132"/>
      <c r="AR1524" s="132"/>
      <c r="AS1524" s="132"/>
      <c r="AT1524" s="133"/>
      <c r="AU1524" s="133"/>
      <c r="AV1524" s="133"/>
      <c r="AW1524" s="133"/>
      <c r="AX1524" s="134"/>
      <c r="AY1524" s="134"/>
      <c r="AZ1524" s="134"/>
      <c r="BA1524" s="134"/>
      <c r="BB1524" s="134"/>
      <c r="BC1524" s="134"/>
      <c r="BD1524" s="129"/>
      <c r="BE1524" s="143"/>
    </row>
    <row r="1525" ht="15.75" customHeight="1">
      <c r="A1525" s="130"/>
      <c r="B1525" s="129"/>
      <c r="C1525" s="129"/>
      <c r="D1525" s="129"/>
      <c r="E1525" s="129"/>
      <c r="F1525" s="129"/>
      <c r="G1525" s="129"/>
      <c r="H1525" s="129"/>
      <c r="I1525" s="130"/>
      <c r="J1525" s="135"/>
      <c r="K1525" s="130"/>
      <c r="L1525" s="130"/>
      <c r="M1525" s="136"/>
      <c r="N1525" s="130"/>
      <c r="O1525" s="130"/>
      <c r="P1525" s="130"/>
      <c r="Q1525" s="137"/>
      <c r="R1525" s="138"/>
      <c r="S1525" s="129"/>
      <c r="T1525" s="139"/>
      <c r="U1525" s="139"/>
      <c r="V1525" s="140"/>
      <c r="W1525" s="130"/>
      <c r="X1525" s="130"/>
      <c r="Y1525" s="141"/>
      <c r="Z1525" s="130"/>
      <c r="AA1525" s="130"/>
      <c r="AB1525" s="130"/>
      <c r="AC1525" s="142"/>
      <c r="AD1525" s="130"/>
      <c r="AE1525" s="130"/>
      <c r="AF1525" s="130"/>
      <c r="AG1525" s="129"/>
      <c r="AH1525" s="129"/>
      <c r="AI1525" s="129"/>
      <c r="AJ1525" s="129"/>
      <c r="AK1525" s="130"/>
      <c r="AL1525" s="131"/>
      <c r="AM1525" s="131"/>
      <c r="AN1525" s="131"/>
      <c r="AO1525" s="131"/>
      <c r="AP1525" s="132"/>
      <c r="AQ1525" s="132"/>
      <c r="AR1525" s="132"/>
      <c r="AS1525" s="132"/>
      <c r="AT1525" s="133"/>
      <c r="AU1525" s="133"/>
      <c r="AV1525" s="133"/>
      <c r="AW1525" s="133"/>
      <c r="AX1525" s="134"/>
      <c r="AY1525" s="134"/>
      <c r="AZ1525" s="134"/>
      <c r="BA1525" s="134"/>
      <c r="BB1525" s="134"/>
      <c r="BC1525" s="134"/>
      <c r="BD1525" s="129"/>
      <c r="BE1525" s="143"/>
    </row>
    <row r="1526" ht="15.75" customHeight="1">
      <c r="A1526" s="130"/>
      <c r="B1526" s="129"/>
      <c r="C1526" s="129"/>
      <c r="D1526" s="129"/>
      <c r="E1526" s="129"/>
      <c r="F1526" s="129"/>
      <c r="G1526" s="129"/>
      <c r="H1526" s="129"/>
      <c r="I1526" s="130"/>
      <c r="J1526" s="135"/>
      <c r="K1526" s="130"/>
      <c r="L1526" s="130"/>
      <c r="M1526" s="136"/>
      <c r="N1526" s="130"/>
      <c r="O1526" s="130"/>
      <c r="P1526" s="130"/>
      <c r="Q1526" s="137"/>
      <c r="R1526" s="138"/>
      <c r="S1526" s="129"/>
      <c r="T1526" s="139"/>
      <c r="U1526" s="139"/>
      <c r="V1526" s="140"/>
      <c r="W1526" s="130"/>
      <c r="X1526" s="130"/>
      <c r="Y1526" s="141"/>
      <c r="Z1526" s="130"/>
      <c r="AA1526" s="130"/>
      <c r="AB1526" s="130"/>
      <c r="AC1526" s="142"/>
      <c r="AD1526" s="130"/>
      <c r="AE1526" s="130"/>
      <c r="AF1526" s="130"/>
      <c r="AG1526" s="129"/>
      <c r="AH1526" s="129"/>
      <c r="AI1526" s="129"/>
      <c r="AJ1526" s="129"/>
      <c r="AK1526" s="130"/>
      <c r="AL1526" s="131"/>
      <c r="AM1526" s="131"/>
      <c r="AN1526" s="131"/>
      <c r="AO1526" s="131"/>
      <c r="AP1526" s="132"/>
      <c r="AQ1526" s="132"/>
      <c r="AR1526" s="132"/>
      <c r="AS1526" s="132"/>
      <c r="AT1526" s="133"/>
      <c r="AU1526" s="133"/>
      <c r="AV1526" s="133"/>
      <c r="AW1526" s="133"/>
      <c r="AX1526" s="134"/>
      <c r="AY1526" s="134"/>
      <c r="AZ1526" s="134"/>
      <c r="BA1526" s="134"/>
      <c r="BB1526" s="134"/>
      <c r="BC1526" s="134"/>
      <c r="BD1526" s="129"/>
      <c r="BE1526" s="143"/>
    </row>
    <row r="1527" ht="15.75" customHeight="1">
      <c r="A1527" s="130"/>
      <c r="B1527" s="129"/>
      <c r="C1527" s="129"/>
      <c r="D1527" s="129"/>
      <c r="E1527" s="129"/>
      <c r="F1527" s="129"/>
      <c r="G1527" s="129"/>
      <c r="H1527" s="129"/>
      <c r="I1527" s="130"/>
      <c r="J1527" s="135"/>
      <c r="K1527" s="130"/>
      <c r="L1527" s="130"/>
      <c r="M1527" s="136"/>
      <c r="N1527" s="130"/>
      <c r="O1527" s="130"/>
      <c r="P1527" s="130"/>
      <c r="Q1527" s="137"/>
      <c r="R1527" s="138"/>
      <c r="S1527" s="129"/>
      <c r="T1527" s="139"/>
      <c r="U1527" s="139"/>
      <c r="V1527" s="140"/>
      <c r="W1527" s="130"/>
      <c r="X1527" s="130"/>
      <c r="Y1527" s="141"/>
      <c r="Z1527" s="130"/>
      <c r="AA1527" s="130"/>
      <c r="AB1527" s="130"/>
      <c r="AC1527" s="142"/>
      <c r="AD1527" s="130"/>
      <c r="AE1527" s="130"/>
      <c r="AF1527" s="130"/>
      <c r="AG1527" s="129"/>
      <c r="AH1527" s="129"/>
      <c r="AI1527" s="129"/>
      <c r="AJ1527" s="129"/>
      <c r="AK1527" s="130"/>
      <c r="AL1527" s="131"/>
      <c r="AM1527" s="131"/>
      <c r="AN1527" s="131"/>
      <c r="AO1527" s="131"/>
      <c r="AP1527" s="132"/>
      <c r="AQ1527" s="132"/>
      <c r="AR1527" s="132"/>
      <c r="AS1527" s="132"/>
      <c r="AT1527" s="133"/>
      <c r="AU1527" s="133"/>
      <c r="AV1527" s="133"/>
      <c r="AW1527" s="133"/>
      <c r="AX1527" s="134"/>
      <c r="AY1527" s="134"/>
      <c r="AZ1527" s="134"/>
      <c r="BA1527" s="134"/>
      <c r="BB1527" s="134"/>
      <c r="BC1527" s="134"/>
      <c r="BD1527" s="129"/>
      <c r="BE1527" s="143"/>
    </row>
    <row r="1528" ht="15.75" customHeight="1">
      <c r="A1528" s="130"/>
      <c r="B1528" s="129"/>
      <c r="C1528" s="129"/>
      <c r="D1528" s="129"/>
      <c r="E1528" s="129"/>
      <c r="F1528" s="129"/>
      <c r="G1528" s="129"/>
      <c r="H1528" s="129"/>
      <c r="I1528" s="130"/>
      <c r="J1528" s="135"/>
      <c r="K1528" s="130"/>
      <c r="L1528" s="130"/>
      <c r="M1528" s="136"/>
      <c r="N1528" s="130"/>
      <c r="O1528" s="130"/>
      <c r="P1528" s="130"/>
      <c r="Q1528" s="137"/>
      <c r="R1528" s="138"/>
      <c r="S1528" s="129"/>
      <c r="T1528" s="139"/>
      <c r="U1528" s="139"/>
      <c r="V1528" s="140"/>
      <c r="W1528" s="130"/>
      <c r="X1528" s="130"/>
      <c r="Y1528" s="141"/>
      <c r="Z1528" s="130"/>
      <c r="AA1528" s="130"/>
      <c r="AB1528" s="130"/>
      <c r="AC1528" s="142"/>
      <c r="AD1528" s="130"/>
      <c r="AE1528" s="130"/>
      <c r="AF1528" s="130"/>
      <c r="AG1528" s="129"/>
      <c r="AH1528" s="129"/>
      <c r="AI1528" s="129"/>
      <c r="AJ1528" s="129"/>
      <c r="AK1528" s="130"/>
      <c r="AL1528" s="131"/>
      <c r="AM1528" s="131"/>
      <c r="AN1528" s="131"/>
      <c r="AO1528" s="131"/>
      <c r="AP1528" s="132"/>
      <c r="AQ1528" s="132"/>
      <c r="AR1528" s="132"/>
      <c r="AS1528" s="132"/>
      <c r="AT1528" s="133"/>
      <c r="AU1528" s="133"/>
      <c r="AV1528" s="133"/>
      <c r="AW1528" s="133"/>
      <c r="AX1528" s="134"/>
      <c r="AY1528" s="134"/>
      <c r="AZ1528" s="134"/>
      <c r="BA1528" s="134"/>
      <c r="BB1528" s="134"/>
      <c r="BC1528" s="134"/>
      <c r="BD1528" s="129"/>
      <c r="BE1528" s="143"/>
    </row>
    <row r="1529" ht="15.75" customHeight="1">
      <c r="A1529" s="130"/>
      <c r="B1529" s="129"/>
      <c r="C1529" s="129"/>
      <c r="D1529" s="129"/>
      <c r="E1529" s="129"/>
      <c r="F1529" s="129"/>
      <c r="G1529" s="129"/>
      <c r="H1529" s="129"/>
      <c r="I1529" s="130"/>
      <c r="J1529" s="135"/>
      <c r="K1529" s="130"/>
      <c r="L1529" s="130"/>
      <c r="M1529" s="136"/>
      <c r="N1529" s="130"/>
      <c r="O1529" s="130"/>
      <c r="P1529" s="130"/>
      <c r="Q1529" s="137"/>
      <c r="R1529" s="138"/>
      <c r="S1529" s="129"/>
      <c r="T1529" s="139"/>
      <c r="U1529" s="139"/>
      <c r="V1529" s="140"/>
      <c r="W1529" s="130"/>
      <c r="X1529" s="130"/>
      <c r="Y1529" s="141"/>
      <c r="Z1529" s="130"/>
      <c r="AA1529" s="130"/>
      <c r="AB1529" s="130"/>
      <c r="AC1529" s="142"/>
      <c r="AD1529" s="130"/>
      <c r="AE1529" s="130"/>
      <c r="AF1529" s="130"/>
      <c r="AG1529" s="129"/>
      <c r="AH1529" s="129"/>
      <c r="AI1529" s="129"/>
      <c r="AJ1529" s="129"/>
      <c r="AK1529" s="130"/>
      <c r="AL1529" s="131"/>
      <c r="AM1529" s="131"/>
      <c r="AN1529" s="131"/>
      <c r="AO1529" s="131"/>
      <c r="AP1529" s="132"/>
      <c r="AQ1529" s="132"/>
      <c r="AR1529" s="132"/>
      <c r="AS1529" s="132"/>
      <c r="AT1529" s="133"/>
      <c r="AU1529" s="133"/>
      <c r="AV1529" s="133"/>
      <c r="AW1529" s="133"/>
      <c r="AX1529" s="134"/>
      <c r="AY1529" s="134"/>
      <c r="AZ1529" s="134"/>
      <c r="BA1529" s="134"/>
      <c r="BB1529" s="134"/>
      <c r="BC1529" s="134"/>
      <c r="BD1529" s="129"/>
      <c r="BE1529" s="143"/>
    </row>
    <row r="1530" ht="15.75" customHeight="1">
      <c r="A1530" s="130"/>
      <c r="B1530" s="129"/>
      <c r="C1530" s="129"/>
      <c r="D1530" s="129"/>
      <c r="E1530" s="129"/>
      <c r="F1530" s="129"/>
      <c r="G1530" s="129"/>
      <c r="H1530" s="129"/>
      <c r="I1530" s="130"/>
      <c r="J1530" s="135"/>
      <c r="K1530" s="130"/>
      <c r="L1530" s="130"/>
      <c r="M1530" s="136"/>
      <c r="N1530" s="130"/>
      <c r="O1530" s="130"/>
      <c r="P1530" s="130"/>
      <c r="Q1530" s="137"/>
      <c r="R1530" s="138"/>
      <c r="S1530" s="129"/>
      <c r="T1530" s="139"/>
      <c r="U1530" s="139"/>
      <c r="V1530" s="140"/>
      <c r="W1530" s="130"/>
      <c r="X1530" s="130"/>
      <c r="Y1530" s="141"/>
      <c r="Z1530" s="130"/>
      <c r="AA1530" s="130"/>
      <c r="AB1530" s="130"/>
      <c r="AC1530" s="142"/>
      <c r="AD1530" s="130"/>
      <c r="AE1530" s="130"/>
      <c r="AF1530" s="130"/>
      <c r="AG1530" s="129"/>
      <c r="AH1530" s="129"/>
      <c r="AI1530" s="129"/>
      <c r="AJ1530" s="129"/>
      <c r="AK1530" s="130"/>
      <c r="AL1530" s="131"/>
      <c r="AM1530" s="131"/>
      <c r="AN1530" s="131"/>
      <c r="AO1530" s="131"/>
      <c r="AP1530" s="132"/>
      <c r="AQ1530" s="132"/>
      <c r="AR1530" s="132"/>
      <c r="AS1530" s="132"/>
      <c r="AT1530" s="133"/>
      <c r="AU1530" s="133"/>
      <c r="AV1530" s="133"/>
      <c r="AW1530" s="133"/>
      <c r="AX1530" s="134"/>
      <c r="AY1530" s="134"/>
      <c r="AZ1530" s="134"/>
      <c r="BA1530" s="134"/>
      <c r="BB1530" s="134"/>
      <c r="BC1530" s="134"/>
      <c r="BD1530" s="129"/>
      <c r="BE1530" s="143"/>
    </row>
    <row r="1531" ht="15.75" customHeight="1">
      <c r="A1531" s="130"/>
      <c r="B1531" s="129"/>
      <c r="C1531" s="129"/>
      <c r="D1531" s="129"/>
      <c r="E1531" s="129"/>
      <c r="F1531" s="129"/>
      <c r="G1531" s="129"/>
      <c r="H1531" s="129"/>
      <c r="I1531" s="130"/>
      <c r="J1531" s="135"/>
      <c r="K1531" s="130"/>
      <c r="L1531" s="130"/>
      <c r="M1531" s="136"/>
      <c r="N1531" s="130"/>
      <c r="O1531" s="130"/>
      <c r="P1531" s="130"/>
      <c r="Q1531" s="137"/>
      <c r="R1531" s="138"/>
      <c r="S1531" s="129"/>
      <c r="T1531" s="139"/>
      <c r="U1531" s="139"/>
      <c r="V1531" s="140"/>
      <c r="W1531" s="130"/>
      <c r="X1531" s="130"/>
      <c r="Y1531" s="141"/>
      <c r="Z1531" s="130"/>
      <c r="AA1531" s="130"/>
      <c r="AB1531" s="130"/>
      <c r="AC1531" s="142"/>
      <c r="AD1531" s="130"/>
      <c r="AE1531" s="130"/>
      <c r="AF1531" s="130"/>
      <c r="AG1531" s="129"/>
      <c r="AH1531" s="129"/>
      <c r="AI1531" s="129"/>
      <c r="AJ1531" s="129"/>
      <c r="AK1531" s="130"/>
      <c r="AL1531" s="131"/>
      <c r="AM1531" s="131"/>
      <c r="AN1531" s="131"/>
      <c r="AO1531" s="131"/>
      <c r="AP1531" s="132"/>
      <c r="AQ1531" s="132"/>
      <c r="AR1531" s="132"/>
      <c r="AS1531" s="132"/>
      <c r="AT1531" s="133"/>
      <c r="AU1531" s="133"/>
      <c r="AV1531" s="133"/>
      <c r="AW1531" s="133"/>
      <c r="AX1531" s="134"/>
      <c r="AY1531" s="134"/>
      <c r="AZ1531" s="134"/>
      <c r="BA1531" s="134"/>
      <c r="BB1531" s="134"/>
      <c r="BC1531" s="134"/>
      <c r="BD1531" s="129"/>
      <c r="BE1531" s="143"/>
    </row>
    <row r="1532" ht="15.75" customHeight="1">
      <c r="A1532" s="130"/>
      <c r="B1532" s="129"/>
      <c r="C1532" s="129"/>
      <c r="D1532" s="129"/>
      <c r="E1532" s="129"/>
      <c r="F1532" s="129"/>
      <c r="G1532" s="129"/>
      <c r="H1532" s="129"/>
      <c r="I1532" s="130"/>
      <c r="J1532" s="135"/>
      <c r="K1532" s="130"/>
      <c r="L1532" s="130"/>
      <c r="M1532" s="136"/>
      <c r="N1532" s="130"/>
      <c r="O1532" s="130"/>
      <c r="P1532" s="130"/>
      <c r="Q1532" s="137"/>
      <c r="R1532" s="138"/>
      <c r="S1532" s="129"/>
      <c r="T1532" s="139"/>
      <c r="U1532" s="139"/>
      <c r="V1532" s="140"/>
      <c r="W1532" s="130"/>
      <c r="X1532" s="130"/>
      <c r="Y1532" s="141"/>
      <c r="Z1532" s="130"/>
      <c r="AA1532" s="130"/>
      <c r="AB1532" s="130"/>
      <c r="AC1532" s="142"/>
      <c r="AD1532" s="130"/>
      <c r="AE1532" s="130"/>
      <c r="AF1532" s="130"/>
      <c r="AG1532" s="129"/>
      <c r="AH1532" s="129"/>
      <c r="AI1532" s="129"/>
      <c r="AJ1532" s="129"/>
      <c r="AK1532" s="130"/>
      <c r="AL1532" s="131"/>
      <c r="AM1532" s="131"/>
      <c r="AN1532" s="131"/>
      <c r="AO1532" s="131"/>
      <c r="AP1532" s="132"/>
      <c r="AQ1532" s="132"/>
      <c r="AR1532" s="132"/>
      <c r="AS1532" s="132"/>
      <c r="AT1532" s="133"/>
      <c r="AU1532" s="133"/>
      <c r="AV1532" s="133"/>
      <c r="AW1532" s="133"/>
      <c r="AX1532" s="134"/>
      <c r="AY1532" s="134"/>
      <c r="AZ1532" s="134"/>
      <c r="BA1532" s="134"/>
      <c r="BB1532" s="134"/>
      <c r="BC1532" s="134"/>
      <c r="BD1532" s="129"/>
      <c r="BE1532" s="143"/>
    </row>
    <row r="1533" ht="15.75" customHeight="1">
      <c r="A1533" s="130"/>
      <c r="B1533" s="129"/>
      <c r="C1533" s="129"/>
      <c r="D1533" s="129"/>
      <c r="E1533" s="129"/>
      <c r="F1533" s="129"/>
      <c r="G1533" s="129"/>
      <c r="H1533" s="129"/>
      <c r="I1533" s="130"/>
      <c r="J1533" s="135"/>
      <c r="K1533" s="130"/>
      <c r="L1533" s="130"/>
      <c r="M1533" s="136"/>
      <c r="N1533" s="130"/>
      <c r="O1533" s="130"/>
      <c r="P1533" s="130"/>
      <c r="Q1533" s="137"/>
      <c r="R1533" s="138"/>
      <c r="S1533" s="129"/>
      <c r="T1533" s="139"/>
      <c r="U1533" s="139"/>
      <c r="V1533" s="140"/>
      <c r="W1533" s="130"/>
      <c r="X1533" s="130"/>
      <c r="Y1533" s="141"/>
      <c r="Z1533" s="130"/>
      <c r="AA1533" s="130"/>
      <c r="AB1533" s="130"/>
      <c r="AC1533" s="142"/>
      <c r="AD1533" s="130"/>
      <c r="AE1533" s="130"/>
      <c r="AF1533" s="130"/>
      <c r="AG1533" s="129"/>
      <c r="AH1533" s="129"/>
      <c r="AI1533" s="129"/>
      <c r="AJ1533" s="129"/>
      <c r="AK1533" s="130"/>
      <c r="AL1533" s="131"/>
      <c r="AM1533" s="131"/>
      <c r="AN1533" s="131"/>
      <c r="AO1533" s="131"/>
      <c r="AP1533" s="132"/>
      <c r="AQ1533" s="132"/>
      <c r="AR1533" s="132"/>
      <c r="AS1533" s="132"/>
      <c r="AT1533" s="133"/>
      <c r="AU1533" s="133"/>
      <c r="AV1533" s="133"/>
      <c r="AW1533" s="133"/>
      <c r="AX1533" s="134"/>
      <c r="AY1533" s="134"/>
      <c r="AZ1533" s="134"/>
      <c r="BA1533" s="134"/>
      <c r="BB1533" s="134"/>
      <c r="BC1533" s="134"/>
      <c r="BD1533" s="129"/>
      <c r="BE1533" s="143"/>
    </row>
    <row r="1534" ht="15.75" customHeight="1">
      <c r="A1534" s="130"/>
      <c r="B1534" s="129"/>
      <c r="C1534" s="129"/>
      <c r="D1534" s="129"/>
      <c r="E1534" s="129"/>
      <c r="F1534" s="129"/>
      <c r="G1534" s="129"/>
      <c r="H1534" s="129"/>
      <c r="I1534" s="130"/>
      <c r="J1534" s="135"/>
      <c r="K1534" s="130"/>
      <c r="L1534" s="130"/>
      <c r="M1534" s="136"/>
      <c r="N1534" s="130"/>
      <c r="O1534" s="130"/>
      <c r="P1534" s="130"/>
      <c r="Q1534" s="137"/>
      <c r="R1534" s="138"/>
      <c r="S1534" s="129"/>
      <c r="T1534" s="139"/>
      <c r="U1534" s="139"/>
      <c r="V1534" s="140"/>
      <c r="W1534" s="130"/>
      <c r="X1534" s="130"/>
      <c r="Y1534" s="141"/>
      <c r="Z1534" s="130"/>
      <c r="AA1534" s="130"/>
      <c r="AB1534" s="130"/>
      <c r="AC1534" s="142"/>
      <c r="AD1534" s="130"/>
      <c r="AE1534" s="130"/>
      <c r="AF1534" s="130"/>
      <c r="AG1534" s="129"/>
      <c r="AH1534" s="129"/>
      <c r="AI1534" s="129"/>
      <c r="AJ1534" s="129"/>
      <c r="AK1534" s="130"/>
      <c r="AL1534" s="131"/>
      <c r="AM1534" s="131"/>
      <c r="AN1534" s="131"/>
      <c r="AO1534" s="131"/>
      <c r="AP1534" s="132"/>
      <c r="AQ1534" s="132"/>
      <c r="AR1534" s="132"/>
      <c r="AS1534" s="132"/>
      <c r="AT1534" s="133"/>
      <c r="AU1534" s="133"/>
      <c r="AV1534" s="133"/>
      <c r="AW1534" s="133"/>
      <c r="AX1534" s="134"/>
      <c r="AY1534" s="134"/>
      <c r="AZ1534" s="134"/>
      <c r="BA1534" s="134"/>
      <c r="BB1534" s="134"/>
      <c r="BC1534" s="134"/>
      <c r="BD1534" s="129"/>
      <c r="BE1534" s="143"/>
    </row>
    <row r="1535" ht="15.75" customHeight="1">
      <c r="A1535" s="130"/>
      <c r="B1535" s="129"/>
      <c r="C1535" s="129"/>
      <c r="D1535" s="129"/>
      <c r="E1535" s="129"/>
      <c r="F1535" s="129"/>
      <c r="G1535" s="129"/>
      <c r="H1535" s="129"/>
      <c r="I1535" s="130"/>
      <c r="J1535" s="135"/>
      <c r="K1535" s="130"/>
      <c r="L1535" s="130"/>
      <c r="M1535" s="136"/>
      <c r="N1535" s="130"/>
      <c r="O1535" s="130"/>
      <c r="P1535" s="130"/>
      <c r="Q1535" s="137"/>
      <c r="R1535" s="138"/>
      <c r="S1535" s="129"/>
      <c r="T1535" s="139"/>
      <c r="U1535" s="139"/>
      <c r="V1535" s="140"/>
      <c r="W1535" s="130"/>
      <c r="X1535" s="130"/>
      <c r="Y1535" s="141"/>
      <c r="Z1535" s="130"/>
      <c r="AA1535" s="130"/>
      <c r="AB1535" s="130"/>
      <c r="AC1535" s="142"/>
      <c r="AD1535" s="130"/>
      <c r="AE1535" s="130"/>
      <c r="AF1535" s="130"/>
      <c r="AG1535" s="129"/>
      <c r="AH1535" s="129"/>
      <c r="AI1535" s="129"/>
      <c r="AJ1535" s="129"/>
      <c r="AK1535" s="130"/>
      <c r="AL1535" s="131"/>
      <c r="AM1535" s="131"/>
      <c r="AN1535" s="131"/>
      <c r="AO1535" s="131"/>
      <c r="AP1535" s="132"/>
      <c r="AQ1535" s="132"/>
      <c r="AR1535" s="132"/>
      <c r="AS1535" s="132"/>
      <c r="AT1535" s="133"/>
      <c r="AU1535" s="133"/>
      <c r="AV1535" s="133"/>
      <c r="AW1535" s="133"/>
      <c r="AX1535" s="134"/>
      <c r="AY1535" s="134"/>
      <c r="AZ1535" s="134"/>
      <c r="BA1535" s="134"/>
      <c r="BB1535" s="134"/>
      <c r="BC1535" s="134"/>
      <c r="BD1535" s="129"/>
      <c r="BE1535" s="143"/>
    </row>
    <row r="1536" ht="15.75" customHeight="1">
      <c r="A1536" s="130"/>
      <c r="B1536" s="129"/>
      <c r="C1536" s="129"/>
      <c r="D1536" s="129"/>
      <c r="E1536" s="129"/>
      <c r="F1536" s="129"/>
      <c r="G1536" s="129"/>
      <c r="H1536" s="129"/>
      <c r="I1536" s="130"/>
      <c r="J1536" s="135"/>
      <c r="K1536" s="130"/>
      <c r="L1536" s="130"/>
      <c r="M1536" s="136"/>
      <c r="N1536" s="130"/>
      <c r="O1536" s="130"/>
      <c r="P1536" s="130"/>
      <c r="Q1536" s="137"/>
      <c r="R1536" s="138"/>
      <c r="S1536" s="129"/>
      <c r="T1536" s="139"/>
      <c r="U1536" s="139"/>
      <c r="V1536" s="140"/>
      <c r="W1536" s="130"/>
      <c r="X1536" s="130"/>
      <c r="Y1536" s="141"/>
      <c r="Z1536" s="130"/>
      <c r="AA1536" s="130"/>
      <c r="AB1536" s="130"/>
      <c r="AC1536" s="142"/>
      <c r="AD1536" s="130"/>
      <c r="AE1536" s="130"/>
      <c r="AF1536" s="130"/>
      <c r="AG1536" s="129"/>
      <c r="AH1536" s="129"/>
      <c r="AI1536" s="129"/>
      <c r="AJ1536" s="129"/>
      <c r="AK1536" s="130"/>
      <c r="AL1536" s="131"/>
      <c r="AM1536" s="131"/>
      <c r="AN1536" s="131"/>
      <c r="AO1536" s="131"/>
      <c r="AP1536" s="132"/>
      <c r="AQ1536" s="132"/>
      <c r="AR1536" s="132"/>
      <c r="AS1536" s="132"/>
      <c r="AT1536" s="133"/>
      <c r="AU1536" s="133"/>
      <c r="AV1536" s="133"/>
      <c r="AW1536" s="133"/>
      <c r="AX1536" s="134"/>
      <c r="AY1536" s="134"/>
      <c r="AZ1536" s="134"/>
      <c r="BA1536" s="134"/>
      <c r="BB1536" s="134"/>
      <c r="BC1536" s="134"/>
      <c r="BD1536" s="129"/>
      <c r="BE1536" s="143"/>
    </row>
    <row r="1537" ht="15.75" customHeight="1">
      <c r="A1537" s="130"/>
      <c r="B1537" s="129"/>
      <c r="C1537" s="129"/>
      <c r="D1537" s="129"/>
      <c r="E1537" s="129"/>
      <c r="F1537" s="129"/>
      <c r="G1537" s="129"/>
      <c r="H1537" s="129"/>
      <c r="I1537" s="130"/>
      <c r="J1537" s="135"/>
      <c r="K1537" s="130"/>
      <c r="L1537" s="130"/>
      <c r="M1537" s="136"/>
      <c r="N1537" s="130"/>
      <c r="O1537" s="130"/>
      <c r="P1537" s="130"/>
      <c r="Q1537" s="137"/>
      <c r="R1537" s="138"/>
      <c r="S1537" s="129"/>
      <c r="T1537" s="139"/>
      <c r="U1537" s="139"/>
      <c r="V1537" s="140"/>
      <c r="W1537" s="130"/>
      <c r="X1537" s="130"/>
      <c r="Y1537" s="141"/>
      <c r="Z1537" s="130"/>
      <c r="AA1537" s="130"/>
      <c r="AB1537" s="130"/>
      <c r="AC1537" s="142"/>
      <c r="AD1537" s="130"/>
      <c r="AE1537" s="130"/>
      <c r="AF1537" s="130"/>
      <c r="AG1537" s="129"/>
      <c r="AH1537" s="129"/>
      <c r="AI1537" s="129"/>
      <c r="AJ1537" s="129"/>
      <c r="AK1537" s="130"/>
      <c r="AL1537" s="131"/>
      <c r="AM1537" s="131"/>
      <c r="AN1537" s="131"/>
      <c r="AO1537" s="131"/>
      <c r="AP1537" s="132"/>
      <c r="AQ1537" s="132"/>
      <c r="AR1537" s="132"/>
      <c r="AS1537" s="132"/>
      <c r="AT1537" s="133"/>
      <c r="AU1537" s="133"/>
      <c r="AV1537" s="133"/>
      <c r="AW1537" s="133"/>
      <c r="AX1537" s="134"/>
      <c r="AY1537" s="134"/>
      <c r="AZ1537" s="134"/>
      <c r="BA1537" s="134"/>
      <c r="BB1537" s="134"/>
      <c r="BC1537" s="134"/>
      <c r="BD1537" s="129"/>
      <c r="BE1537" s="143"/>
    </row>
    <row r="1538" ht="15.75" customHeight="1">
      <c r="A1538" s="130"/>
      <c r="B1538" s="129"/>
      <c r="C1538" s="129"/>
      <c r="D1538" s="129"/>
      <c r="E1538" s="129"/>
      <c r="F1538" s="129"/>
      <c r="G1538" s="129"/>
      <c r="H1538" s="129"/>
      <c r="I1538" s="130"/>
      <c r="J1538" s="135"/>
      <c r="K1538" s="130"/>
      <c r="L1538" s="130"/>
      <c r="M1538" s="136"/>
      <c r="N1538" s="130"/>
      <c r="O1538" s="130"/>
      <c r="P1538" s="130"/>
      <c r="Q1538" s="137"/>
      <c r="R1538" s="138"/>
      <c r="S1538" s="129"/>
      <c r="T1538" s="139"/>
      <c r="U1538" s="139"/>
      <c r="V1538" s="140"/>
      <c r="W1538" s="130"/>
      <c r="X1538" s="130"/>
      <c r="Y1538" s="141"/>
      <c r="Z1538" s="130"/>
      <c r="AA1538" s="130"/>
      <c r="AB1538" s="130"/>
      <c r="AC1538" s="142"/>
      <c r="AD1538" s="130"/>
      <c r="AE1538" s="130"/>
      <c r="AF1538" s="130"/>
      <c r="AG1538" s="129"/>
      <c r="AH1538" s="129"/>
      <c r="AI1538" s="129"/>
      <c r="AJ1538" s="129"/>
      <c r="AK1538" s="130"/>
      <c r="AL1538" s="131"/>
      <c r="AM1538" s="131"/>
      <c r="AN1538" s="131"/>
      <c r="AO1538" s="131"/>
      <c r="AP1538" s="132"/>
      <c r="AQ1538" s="132"/>
      <c r="AR1538" s="132"/>
      <c r="AS1538" s="132"/>
      <c r="AT1538" s="133"/>
      <c r="AU1538" s="133"/>
      <c r="AV1538" s="133"/>
      <c r="AW1538" s="133"/>
      <c r="AX1538" s="134"/>
      <c r="AY1538" s="134"/>
      <c r="AZ1538" s="134"/>
      <c r="BA1538" s="134"/>
      <c r="BB1538" s="134"/>
      <c r="BC1538" s="134"/>
      <c r="BD1538" s="129"/>
      <c r="BE1538" s="143"/>
    </row>
    <row r="1539" ht="15.75" customHeight="1">
      <c r="A1539" s="130"/>
      <c r="B1539" s="129"/>
      <c r="C1539" s="129"/>
      <c r="D1539" s="129"/>
      <c r="E1539" s="129"/>
      <c r="F1539" s="129"/>
      <c r="G1539" s="129"/>
      <c r="H1539" s="129"/>
      <c r="I1539" s="130"/>
      <c r="J1539" s="135"/>
      <c r="K1539" s="130"/>
      <c r="L1539" s="130"/>
      <c r="M1539" s="136"/>
      <c r="N1539" s="130"/>
      <c r="O1539" s="130"/>
      <c r="P1539" s="130"/>
      <c r="Q1539" s="137"/>
      <c r="R1539" s="138"/>
      <c r="S1539" s="129"/>
      <c r="T1539" s="139"/>
      <c r="U1539" s="139"/>
      <c r="V1539" s="140"/>
      <c r="W1539" s="130"/>
      <c r="X1539" s="130"/>
      <c r="Y1539" s="141"/>
      <c r="Z1539" s="130"/>
      <c r="AA1539" s="130"/>
      <c r="AB1539" s="130"/>
      <c r="AC1539" s="142"/>
      <c r="AD1539" s="130"/>
      <c r="AE1539" s="130"/>
      <c r="AF1539" s="130"/>
      <c r="AG1539" s="129"/>
      <c r="AH1539" s="129"/>
      <c r="AI1539" s="129"/>
      <c r="AJ1539" s="129"/>
      <c r="AK1539" s="130"/>
      <c r="AL1539" s="131"/>
      <c r="AM1539" s="131"/>
      <c r="AN1539" s="131"/>
      <c r="AO1539" s="131"/>
      <c r="AP1539" s="132"/>
      <c r="AQ1539" s="132"/>
      <c r="AR1539" s="132"/>
      <c r="AS1539" s="132"/>
      <c r="AT1539" s="133"/>
      <c r="AU1539" s="133"/>
      <c r="AV1539" s="133"/>
      <c r="AW1539" s="133"/>
      <c r="AX1539" s="134"/>
      <c r="AY1539" s="134"/>
      <c r="AZ1539" s="134"/>
      <c r="BA1539" s="134"/>
      <c r="BB1539" s="134"/>
      <c r="BC1539" s="134"/>
      <c r="BD1539" s="129"/>
      <c r="BE1539" s="143"/>
    </row>
    <row r="1540" ht="15.75" customHeight="1">
      <c r="A1540" s="130"/>
      <c r="B1540" s="129"/>
      <c r="C1540" s="129"/>
      <c r="D1540" s="129"/>
      <c r="E1540" s="129"/>
      <c r="F1540" s="129"/>
      <c r="G1540" s="129"/>
      <c r="H1540" s="129"/>
      <c r="I1540" s="130"/>
      <c r="J1540" s="135"/>
      <c r="K1540" s="130"/>
      <c r="L1540" s="130"/>
      <c r="M1540" s="136"/>
      <c r="N1540" s="130"/>
      <c r="O1540" s="130"/>
      <c r="P1540" s="130"/>
      <c r="Q1540" s="137"/>
      <c r="R1540" s="138"/>
      <c r="S1540" s="129"/>
      <c r="T1540" s="139"/>
      <c r="U1540" s="139"/>
      <c r="V1540" s="140"/>
      <c r="W1540" s="130"/>
      <c r="X1540" s="130"/>
      <c r="Y1540" s="141"/>
      <c r="Z1540" s="130"/>
      <c r="AA1540" s="130"/>
      <c r="AB1540" s="130"/>
      <c r="AC1540" s="142"/>
      <c r="AD1540" s="130"/>
      <c r="AE1540" s="130"/>
      <c r="AF1540" s="130"/>
      <c r="AG1540" s="129"/>
      <c r="AH1540" s="129"/>
      <c r="AI1540" s="129"/>
      <c r="AJ1540" s="129"/>
      <c r="AK1540" s="130"/>
      <c r="AL1540" s="131"/>
      <c r="AM1540" s="131"/>
      <c r="AN1540" s="131"/>
      <c r="AO1540" s="131"/>
      <c r="AP1540" s="132"/>
      <c r="AQ1540" s="132"/>
      <c r="AR1540" s="132"/>
      <c r="AS1540" s="132"/>
      <c r="AT1540" s="133"/>
      <c r="AU1540" s="133"/>
      <c r="AV1540" s="133"/>
      <c r="AW1540" s="133"/>
      <c r="AX1540" s="134"/>
      <c r="AY1540" s="134"/>
      <c r="AZ1540" s="134"/>
      <c r="BA1540" s="134"/>
      <c r="BB1540" s="134"/>
      <c r="BC1540" s="134"/>
      <c r="BD1540" s="129"/>
      <c r="BE1540" s="143"/>
    </row>
    <row r="1541" ht="15.75" customHeight="1">
      <c r="A1541" s="130"/>
      <c r="B1541" s="129"/>
      <c r="C1541" s="129"/>
      <c r="D1541" s="129"/>
      <c r="E1541" s="129"/>
      <c r="F1541" s="129"/>
      <c r="G1541" s="129"/>
      <c r="H1541" s="129"/>
      <c r="I1541" s="130"/>
      <c r="J1541" s="135"/>
      <c r="K1541" s="130"/>
      <c r="L1541" s="130"/>
      <c r="M1541" s="136"/>
      <c r="N1541" s="130"/>
      <c r="O1541" s="130"/>
      <c r="P1541" s="130"/>
      <c r="Q1541" s="137"/>
      <c r="R1541" s="138"/>
      <c r="S1541" s="129"/>
      <c r="T1541" s="139"/>
      <c r="U1541" s="139"/>
      <c r="V1541" s="140"/>
      <c r="W1541" s="130"/>
      <c r="X1541" s="130"/>
      <c r="Y1541" s="141"/>
      <c r="Z1541" s="130"/>
      <c r="AA1541" s="130"/>
      <c r="AB1541" s="130"/>
      <c r="AC1541" s="142"/>
      <c r="AD1541" s="130"/>
      <c r="AE1541" s="130"/>
      <c r="AF1541" s="130"/>
      <c r="AG1541" s="129"/>
      <c r="AH1541" s="129"/>
      <c r="AI1541" s="129"/>
      <c r="AJ1541" s="129"/>
      <c r="AK1541" s="130"/>
      <c r="AL1541" s="131"/>
      <c r="AM1541" s="131"/>
      <c r="AN1541" s="131"/>
      <c r="AO1541" s="131"/>
      <c r="AP1541" s="132"/>
      <c r="AQ1541" s="132"/>
      <c r="AR1541" s="132"/>
      <c r="AS1541" s="132"/>
      <c r="AT1541" s="133"/>
      <c r="AU1541" s="133"/>
      <c r="AV1541" s="133"/>
      <c r="AW1541" s="133"/>
      <c r="AX1541" s="134"/>
      <c r="AY1541" s="134"/>
      <c r="AZ1541" s="134"/>
      <c r="BA1541" s="134"/>
      <c r="BB1541" s="134"/>
      <c r="BC1541" s="134"/>
      <c r="BD1541" s="129"/>
      <c r="BE1541" s="143"/>
    </row>
    <row r="1542" ht="15.75" customHeight="1">
      <c r="A1542" s="130"/>
      <c r="B1542" s="129"/>
      <c r="C1542" s="129"/>
      <c r="D1542" s="129"/>
      <c r="E1542" s="129"/>
      <c r="F1542" s="129"/>
      <c r="G1542" s="129"/>
      <c r="H1542" s="129"/>
      <c r="I1542" s="130"/>
      <c r="J1542" s="135"/>
      <c r="K1542" s="130"/>
      <c r="L1542" s="130"/>
      <c r="M1542" s="136"/>
      <c r="N1542" s="130"/>
      <c r="O1542" s="130"/>
      <c r="P1542" s="130"/>
      <c r="Q1542" s="137"/>
      <c r="R1542" s="138"/>
      <c r="S1542" s="129"/>
      <c r="T1542" s="139"/>
      <c r="U1542" s="139"/>
      <c r="V1542" s="140"/>
      <c r="W1542" s="130"/>
      <c r="X1542" s="130"/>
      <c r="Y1542" s="141"/>
      <c r="Z1542" s="130"/>
      <c r="AA1542" s="130"/>
      <c r="AB1542" s="130"/>
      <c r="AC1542" s="142"/>
      <c r="AD1542" s="130"/>
      <c r="AE1542" s="130"/>
      <c r="AF1542" s="130"/>
      <c r="AG1542" s="129"/>
      <c r="AH1542" s="129"/>
      <c r="AI1542" s="129"/>
      <c r="AJ1542" s="129"/>
      <c r="AK1542" s="130"/>
      <c r="AL1542" s="131"/>
      <c r="AM1542" s="131"/>
      <c r="AN1542" s="131"/>
      <c r="AO1542" s="131"/>
      <c r="AP1542" s="132"/>
      <c r="AQ1542" s="132"/>
      <c r="AR1542" s="132"/>
      <c r="AS1542" s="132"/>
      <c r="AT1542" s="133"/>
      <c r="AU1542" s="133"/>
      <c r="AV1542" s="133"/>
      <c r="AW1542" s="133"/>
      <c r="AX1542" s="134"/>
      <c r="AY1542" s="134"/>
      <c r="AZ1542" s="134"/>
      <c r="BA1542" s="134"/>
      <c r="BB1542" s="134"/>
      <c r="BC1542" s="134"/>
      <c r="BD1542" s="129"/>
      <c r="BE1542" s="143"/>
    </row>
    <row r="1543" ht="15.75" customHeight="1">
      <c r="A1543" s="130"/>
      <c r="B1543" s="129"/>
      <c r="C1543" s="129"/>
      <c r="D1543" s="129"/>
      <c r="E1543" s="129"/>
      <c r="F1543" s="129"/>
      <c r="G1543" s="129"/>
      <c r="H1543" s="129"/>
      <c r="I1543" s="130"/>
      <c r="J1543" s="135"/>
      <c r="K1543" s="130"/>
      <c r="L1543" s="130"/>
      <c r="M1543" s="136"/>
      <c r="N1543" s="130"/>
      <c r="O1543" s="130"/>
      <c r="P1543" s="130"/>
      <c r="Q1543" s="137"/>
      <c r="R1543" s="138"/>
      <c r="S1543" s="129"/>
      <c r="T1543" s="139"/>
      <c r="U1543" s="139"/>
      <c r="V1543" s="140"/>
      <c r="W1543" s="130"/>
      <c r="X1543" s="130"/>
      <c r="Y1543" s="141"/>
      <c r="Z1543" s="130"/>
      <c r="AA1543" s="130"/>
      <c r="AB1543" s="130"/>
      <c r="AC1543" s="142"/>
      <c r="AD1543" s="130"/>
      <c r="AE1543" s="130"/>
      <c r="AF1543" s="130"/>
      <c r="AG1543" s="129"/>
      <c r="AH1543" s="129"/>
      <c r="AI1543" s="129"/>
      <c r="AJ1543" s="129"/>
      <c r="AK1543" s="130"/>
      <c r="AL1543" s="131"/>
      <c r="AM1543" s="131"/>
      <c r="AN1543" s="131"/>
      <c r="AO1543" s="131"/>
      <c r="AP1543" s="132"/>
      <c r="AQ1543" s="132"/>
      <c r="AR1543" s="132"/>
      <c r="AS1543" s="132"/>
      <c r="AT1543" s="133"/>
      <c r="AU1543" s="133"/>
      <c r="AV1543" s="133"/>
      <c r="AW1543" s="133"/>
      <c r="AX1543" s="134"/>
      <c r="AY1543" s="134"/>
      <c r="AZ1543" s="134"/>
      <c r="BA1543" s="134"/>
      <c r="BB1543" s="134"/>
      <c r="BC1543" s="134"/>
      <c r="BD1543" s="129"/>
      <c r="BE1543" s="143"/>
    </row>
    <row r="1544" ht="15.75" customHeight="1">
      <c r="A1544" s="130"/>
      <c r="B1544" s="129"/>
      <c r="C1544" s="129"/>
      <c r="D1544" s="129"/>
      <c r="E1544" s="129"/>
      <c r="F1544" s="129"/>
      <c r="G1544" s="129"/>
      <c r="H1544" s="129"/>
      <c r="I1544" s="130"/>
      <c r="J1544" s="135"/>
      <c r="K1544" s="130"/>
      <c r="L1544" s="130"/>
      <c r="M1544" s="136"/>
      <c r="N1544" s="130"/>
      <c r="O1544" s="130"/>
      <c r="P1544" s="130"/>
      <c r="Q1544" s="137"/>
      <c r="R1544" s="138"/>
      <c r="S1544" s="129"/>
      <c r="T1544" s="139"/>
      <c r="U1544" s="139"/>
      <c r="V1544" s="140"/>
      <c r="W1544" s="130"/>
      <c r="X1544" s="130"/>
      <c r="Y1544" s="141"/>
      <c r="Z1544" s="130"/>
      <c r="AA1544" s="130"/>
      <c r="AB1544" s="130"/>
      <c r="AC1544" s="142"/>
      <c r="AD1544" s="130"/>
      <c r="AE1544" s="130"/>
      <c r="AF1544" s="130"/>
      <c r="AG1544" s="129"/>
      <c r="AH1544" s="129"/>
      <c r="AI1544" s="129"/>
      <c r="AJ1544" s="129"/>
      <c r="AK1544" s="130"/>
      <c r="AL1544" s="131"/>
      <c r="AM1544" s="131"/>
      <c r="AN1544" s="131"/>
      <c r="AO1544" s="131"/>
      <c r="AP1544" s="132"/>
      <c r="AQ1544" s="132"/>
      <c r="AR1544" s="132"/>
      <c r="AS1544" s="132"/>
      <c r="AT1544" s="133"/>
      <c r="AU1544" s="133"/>
      <c r="AV1544" s="133"/>
      <c r="AW1544" s="133"/>
      <c r="AX1544" s="134"/>
      <c r="AY1544" s="134"/>
      <c r="AZ1544" s="134"/>
      <c r="BA1544" s="134"/>
      <c r="BB1544" s="134"/>
      <c r="BC1544" s="134"/>
      <c r="BD1544" s="129"/>
      <c r="BE1544" s="143"/>
    </row>
    <row r="1545" ht="15.75" customHeight="1">
      <c r="A1545" s="130"/>
      <c r="B1545" s="129"/>
      <c r="C1545" s="129"/>
      <c r="D1545" s="129"/>
      <c r="E1545" s="129"/>
      <c r="F1545" s="129"/>
      <c r="G1545" s="129"/>
      <c r="H1545" s="129"/>
      <c r="I1545" s="130"/>
      <c r="J1545" s="135"/>
      <c r="K1545" s="130"/>
      <c r="L1545" s="130"/>
      <c r="M1545" s="136"/>
      <c r="N1545" s="130"/>
      <c r="O1545" s="130"/>
      <c r="P1545" s="130"/>
      <c r="Q1545" s="137"/>
      <c r="R1545" s="138"/>
      <c r="S1545" s="129"/>
      <c r="T1545" s="139"/>
      <c r="U1545" s="139"/>
      <c r="V1545" s="140"/>
      <c r="W1545" s="130"/>
      <c r="X1545" s="130"/>
      <c r="Y1545" s="141"/>
      <c r="Z1545" s="130"/>
      <c r="AA1545" s="130"/>
      <c r="AB1545" s="130"/>
      <c r="AC1545" s="142"/>
      <c r="AD1545" s="130"/>
      <c r="AE1545" s="130"/>
      <c r="AF1545" s="130"/>
      <c r="AG1545" s="129"/>
      <c r="AH1545" s="129"/>
      <c r="AI1545" s="129"/>
      <c r="AJ1545" s="129"/>
      <c r="AK1545" s="130"/>
      <c r="AL1545" s="131"/>
      <c r="AM1545" s="131"/>
      <c r="AN1545" s="131"/>
      <c r="AO1545" s="131"/>
      <c r="AP1545" s="132"/>
      <c r="AQ1545" s="132"/>
      <c r="AR1545" s="132"/>
      <c r="AS1545" s="132"/>
      <c r="AT1545" s="133"/>
      <c r="AU1545" s="133"/>
      <c r="AV1545" s="133"/>
      <c r="AW1545" s="133"/>
      <c r="AX1545" s="134"/>
      <c r="AY1545" s="134"/>
      <c r="AZ1545" s="134"/>
      <c r="BA1545" s="134"/>
      <c r="BB1545" s="134"/>
      <c r="BC1545" s="134"/>
      <c r="BD1545" s="129"/>
      <c r="BE1545" s="143"/>
    </row>
    <row r="1546" ht="15.75" customHeight="1">
      <c r="A1546" s="130"/>
      <c r="B1546" s="129"/>
      <c r="C1546" s="129"/>
      <c r="D1546" s="129"/>
      <c r="E1546" s="129"/>
      <c r="F1546" s="129"/>
      <c r="G1546" s="129"/>
      <c r="H1546" s="129"/>
      <c r="I1546" s="130"/>
      <c r="J1546" s="135"/>
      <c r="K1546" s="130"/>
      <c r="L1546" s="130"/>
      <c r="M1546" s="136"/>
      <c r="N1546" s="130"/>
      <c r="O1546" s="130"/>
      <c r="P1546" s="130"/>
      <c r="Q1546" s="137"/>
      <c r="R1546" s="138"/>
      <c r="S1546" s="129"/>
      <c r="T1546" s="139"/>
      <c r="U1546" s="139"/>
      <c r="V1546" s="140"/>
      <c r="W1546" s="130"/>
      <c r="X1546" s="130"/>
      <c r="Y1546" s="141"/>
      <c r="Z1546" s="130"/>
      <c r="AA1546" s="130"/>
      <c r="AB1546" s="130"/>
      <c r="AC1546" s="142"/>
      <c r="AD1546" s="130"/>
      <c r="AE1546" s="130"/>
      <c r="AF1546" s="130"/>
      <c r="AG1546" s="129"/>
      <c r="AH1546" s="129"/>
      <c r="AI1546" s="129"/>
      <c r="AJ1546" s="129"/>
      <c r="AK1546" s="130"/>
      <c r="AL1546" s="131"/>
      <c r="AM1546" s="131"/>
      <c r="AN1546" s="131"/>
      <c r="AO1546" s="131"/>
      <c r="AP1546" s="132"/>
      <c r="AQ1546" s="132"/>
      <c r="AR1546" s="132"/>
      <c r="AS1546" s="132"/>
      <c r="AT1546" s="133"/>
      <c r="AU1546" s="133"/>
      <c r="AV1546" s="133"/>
      <c r="AW1546" s="133"/>
      <c r="AX1546" s="134"/>
      <c r="AY1546" s="134"/>
      <c r="AZ1546" s="134"/>
      <c r="BA1546" s="134"/>
      <c r="BB1546" s="134"/>
      <c r="BC1546" s="134"/>
      <c r="BD1546" s="129"/>
      <c r="BE1546" s="143"/>
    </row>
    <row r="1547" ht="15.75" customHeight="1">
      <c r="A1547" s="130"/>
      <c r="B1547" s="129"/>
      <c r="C1547" s="129"/>
      <c r="D1547" s="129"/>
      <c r="E1547" s="129"/>
      <c r="F1547" s="129"/>
      <c r="G1547" s="129"/>
      <c r="H1547" s="129"/>
      <c r="I1547" s="130"/>
      <c r="J1547" s="135"/>
      <c r="K1547" s="130"/>
      <c r="L1547" s="130"/>
      <c r="M1547" s="136"/>
      <c r="N1547" s="130"/>
      <c r="O1547" s="130"/>
      <c r="P1547" s="130"/>
      <c r="Q1547" s="137"/>
      <c r="R1547" s="138"/>
      <c r="S1547" s="129"/>
      <c r="T1547" s="139"/>
      <c r="U1547" s="139"/>
      <c r="V1547" s="140"/>
      <c r="W1547" s="130"/>
      <c r="X1547" s="130"/>
      <c r="Y1547" s="141"/>
      <c r="Z1547" s="130"/>
      <c r="AA1547" s="130"/>
      <c r="AB1547" s="130"/>
      <c r="AC1547" s="142"/>
      <c r="AD1547" s="130"/>
      <c r="AE1547" s="130"/>
      <c r="AF1547" s="130"/>
      <c r="AG1547" s="129"/>
      <c r="AH1547" s="129"/>
      <c r="AI1547" s="129"/>
      <c r="AJ1547" s="129"/>
      <c r="AK1547" s="130"/>
      <c r="AL1547" s="131"/>
      <c r="AM1547" s="131"/>
      <c r="AN1547" s="131"/>
      <c r="AO1547" s="131"/>
      <c r="AP1547" s="132"/>
      <c r="AQ1547" s="132"/>
      <c r="AR1547" s="132"/>
      <c r="AS1547" s="132"/>
      <c r="AT1547" s="133"/>
      <c r="AU1547" s="133"/>
      <c r="AV1547" s="133"/>
      <c r="AW1547" s="133"/>
      <c r="AX1547" s="134"/>
      <c r="AY1547" s="134"/>
      <c r="AZ1547" s="134"/>
      <c r="BA1547" s="134"/>
      <c r="BB1547" s="134"/>
      <c r="BC1547" s="134"/>
      <c r="BD1547" s="129"/>
      <c r="BE1547" s="143"/>
    </row>
    <row r="1548" ht="15.75" customHeight="1">
      <c r="A1548" s="130"/>
      <c r="B1548" s="129"/>
      <c r="C1548" s="129"/>
      <c r="D1548" s="129"/>
      <c r="E1548" s="129"/>
      <c r="F1548" s="129"/>
      <c r="G1548" s="129"/>
      <c r="H1548" s="129"/>
      <c r="I1548" s="130"/>
      <c r="J1548" s="135"/>
      <c r="K1548" s="130"/>
      <c r="L1548" s="130"/>
      <c r="M1548" s="136"/>
      <c r="N1548" s="130"/>
      <c r="O1548" s="130"/>
      <c r="P1548" s="130"/>
      <c r="Q1548" s="137"/>
      <c r="R1548" s="138"/>
      <c r="S1548" s="129"/>
      <c r="T1548" s="139"/>
      <c r="U1548" s="139"/>
      <c r="V1548" s="140"/>
      <c r="W1548" s="130"/>
      <c r="X1548" s="130"/>
      <c r="Y1548" s="141"/>
      <c r="Z1548" s="130"/>
      <c r="AA1548" s="130"/>
      <c r="AB1548" s="130"/>
      <c r="AC1548" s="142"/>
      <c r="AD1548" s="130"/>
      <c r="AE1548" s="130"/>
      <c r="AF1548" s="130"/>
      <c r="AG1548" s="129"/>
      <c r="AH1548" s="129"/>
      <c r="AI1548" s="129"/>
      <c r="AJ1548" s="129"/>
      <c r="AK1548" s="130"/>
      <c r="AL1548" s="131"/>
      <c r="AM1548" s="131"/>
      <c r="AN1548" s="131"/>
      <c r="AO1548" s="131"/>
      <c r="AP1548" s="132"/>
      <c r="AQ1548" s="132"/>
      <c r="AR1548" s="132"/>
      <c r="AS1548" s="132"/>
      <c r="AT1548" s="133"/>
      <c r="AU1548" s="133"/>
      <c r="AV1548" s="133"/>
      <c r="AW1548" s="133"/>
      <c r="AX1548" s="134"/>
      <c r="AY1548" s="134"/>
      <c r="AZ1548" s="134"/>
      <c r="BA1548" s="134"/>
      <c r="BB1548" s="134"/>
      <c r="BC1548" s="134"/>
      <c r="BD1548" s="129"/>
      <c r="BE1548" s="143"/>
    </row>
    <row r="1549" ht="15.75" customHeight="1">
      <c r="A1549" s="130"/>
      <c r="B1549" s="129"/>
      <c r="C1549" s="129"/>
      <c r="D1549" s="129"/>
      <c r="E1549" s="129"/>
      <c r="F1549" s="129"/>
      <c r="G1549" s="129"/>
      <c r="H1549" s="129"/>
      <c r="I1549" s="130"/>
      <c r="J1549" s="135"/>
      <c r="K1549" s="130"/>
      <c r="L1549" s="130"/>
      <c r="M1549" s="136"/>
      <c r="N1549" s="130"/>
      <c r="O1549" s="130"/>
      <c r="P1549" s="130"/>
      <c r="Q1549" s="137"/>
      <c r="R1549" s="138"/>
      <c r="S1549" s="129"/>
      <c r="T1549" s="139"/>
      <c r="U1549" s="139"/>
      <c r="V1549" s="140"/>
      <c r="W1549" s="130"/>
      <c r="X1549" s="130"/>
      <c r="Y1549" s="141"/>
      <c r="Z1549" s="130"/>
      <c r="AA1549" s="130"/>
      <c r="AB1549" s="130"/>
      <c r="AC1549" s="142"/>
      <c r="AD1549" s="130"/>
      <c r="AE1549" s="130"/>
      <c r="AF1549" s="130"/>
      <c r="AG1549" s="129"/>
      <c r="AH1549" s="129"/>
      <c r="AI1549" s="129"/>
      <c r="AJ1549" s="129"/>
      <c r="AK1549" s="130"/>
      <c r="AL1549" s="131"/>
      <c r="AM1549" s="131"/>
      <c r="AN1549" s="131"/>
      <c r="AO1549" s="131"/>
      <c r="AP1549" s="132"/>
      <c r="AQ1549" s="132"/>
      <c r="AR1549" s="132"/>
      <c r="AS1549" s="132"/>
      <c r="AT1549" s="133"/>
      <c r="AU1549" s="133"/>
      <c r="AV1549" s="133"/>
      <c r="AW1549" s="133"/>
      <c r="AX1549" s="134"/>
      <c r="AY1549" s="134"/>
      <c r="AZ1549" s="134"/>
      <c r="BA1549" s="134"/>
      <c r="BB1549" s="134"/>
      <c r="BC1549" s="134"/>
      <c r="BD1549" s="129"/>
      <c r="BE1549" s="143"/>
    </row>
    <row r="1550" ht="15.75" customHeight="1">
      <c r="A1550" s="130"/>
      <c r="B1550" s="129"/>
      <c r="C1550" s="129"/>
      <c r="D1550" s="129"/>
      <c r="E1550" s="129"/>
      <c r="F1550" s="129"/>
      <c r="G1550" s="129"/>
      <c r="H1550" s="129"/>
      <c r="I1550" s="130"/>
      <c r="J1550" s="135"/>
      <c r="K1550" s="130"/>
      <c r="L1550" s="130"/>
      <c r="M1550" s="136"/>
      <c r="N1550" s="130"/>
      <c r="O1550" s="130"/>
      <c r="P1550" s="130"/>
      <c r="Q1550" s="137"/>
      <c r="R1550" s="138"/>
      <c r="S1550" s="129"/>
      <c r="T1550" s="139"/>
      <c r="U1550" s="139"/>
      <c r="V1550" s="140"/>
      <c r="W1550" s="130"/>
      <c r="X1550" s="130"/>
      <c r="Y1550" s="141"/>
      <c r="Z1550" s="130"/>
      <c r="AA1550" s="130"/>
      <c r="AB1550" s="130"/>
      <c r="AC1550" s="142"/>
      <c r="AD1550" s="130"/>
      <c r="AE1550" s="130"/>
      <c r="AF1550" s="130"/>
      <c r="AG1550" s="129"/>
      <c r="AH1550" s="129"/>
      <c r="AI1550" s="129"/>
      <c r="AJ1550" s="129"/>
      <c r="AK1550" s="130"/>
      <c r="AL1550" s="131"/>
      <c r="AM1550" s="131"/>
      <c r="AN1550" s="131"/>
      <c r="AO1550" s="131"/>
      <c r="AP1550" s="132"/>
      <c r="AQ1550" s="132"/>
      <c r="AR1550" s="132"/>
      <c r="AS1550" s="132"/>
      <c r="AT1550" s="133"/>
      <c r="AU1550" s="133"/>
      <c r="AV1550" s="133"/>
      <c r="AW1550" s="133"/>
      <c r="AX1550" s="134"/>
      <c r="AY1550" s="134"/>
      <c r="AZ1550" s="134"/>
      <c r="BA1550" s="134"/>
      <c r="BB1550" s="134"/>
      <c r="BC1550" s="134"/>
      <c r="BD1550" s="129"/>
      <c r="BE1550" s="143"/>
    </row>
    <row r="1551" ht="15.75" customHeight="1">
      <c r="A1551" s="130"/>
      <c r="B1551" s="129"/>
      <c r="C1551" s="129"/>
      <c r="D1551" s="129"/>
      <c r="E1551" s="129"/>
      <c r="F1551" s="129"/>
      <c r="G1551" s="129"/>
      <c r="H1551" s="129"/>
      <c r="I1551" s="130"/>
      <c r="J1551" s="135"/>
      <c r="K1551" s="130"/>
      <c r="L1551" s="130"/>
      <c r="M1551" s="136"/>
      <c r="N1551" s="130"/>
      <c r="O1551" s="130"/>
      <c r="P1551" s="130"/>
      <c r="Q1551" s="137"/>
      <c r="R1551" s="138"/>
      <c r="S1551" s="129"/>
      <c r="T1551" s="139"/>
      <c r="U1551" s="139"/>
      <c r="V1551" s="140"/>
      <c r="W1551" s="130"/>
      <c r="X1551" s="130"/>
      <c r="Y1551" s="141"/>
      <c r="Z1551" s="130"/>
      <c r="AA1551" s="130"/>
      <c r="AB1551" s="130"/>
      <c r="AC1551" s="142"/>
      <c r="AD1551" s="130"/>
      <c r="AE1551" s="130"/>
      <c r="AF1551" s="130"/>
      <c r="AG1551" s="129"/>
      <c r="AH1551" s="129"/>
      <c r="AI1551" s="129"/>
      <c r="AJ1551" s="129"/>
      <c r="AK1551" s="130"/>
      <c r="AL1551" s="131"/>
      <c r="AM1551" s="131"/>
      <c r="AN1551" s="131"/>
      <c r="AO1551" s="131"/>
      <c r="AP1551" s="132"/>
      <c r="AQ1551" s="132"/>
      <c r="AR1551" s="132"/>
      <c r="AS1551" s="132"/>
      <c r="AT1551" s="133"/>
      <c r="AU1551" s="133"/>
      <c r="AV1551" s="133"/>
      <c r="AW1551" s="133"/>
      <c r="AX1551" s="134"/>
      <c r="AY1551" s="134"/>
      <c r="AZ1551" s="134"/>
      <c r="BA1551" s="134"/>
      <c r="BB1551" s="134"/>
      <c r="BC1551" s="134"/>
      <c r="BD1551" s="129"/>
      <c r="BE1551" s="143"/>
    </row>
    <row r="1552" ht="15.75" customHeight="1">
      <c r="A1552" s="130"/>
      <c r="B1552" s="129"/>
      <c r="C1552" s="129"/>
      <c r="D1552" s="129"/>
      <c r="E1552" s="129"/>
      <c r="F1552" s="129"/>
      <c r="G1552" s="129"/>
      <c r="H1552" s="129"/>
      <c r="I1552" s="130"/>
      <c r="J1552" s="135"/>
      <c r="K1552" s="130"/>
      <c r="L1552" s="130"/>
      <c r="M1552" s="136"/>
      <c r="N1552" s="130"/>
      <c r="O1552" s="130"/>
      <c r="P1552" s="130"/>
      <c r="Q1552" s="137"/>
      <c r="R1552" s="138"/>
      <c r="S1552" s="129"/>
      <c r="T1552" s="139"/>
      <c r="U1552" s="139"/>
      <c r="V1552" s="140"/>
      <c r="W1552" s="130"/>
      <c r="X1552" s="130"/>
      <c r="Y1552" s="141"/>
      <c r="Z1552" s="130"/>
      <c r="AA1552" s="130"/>
      <c r="AB1552" s="130"/>
      <c r="AC1552" s="142"/>
      <c r="AD1552" s="130"/>
      <c r="AE1552" s="130"/>
      <c r="AF1552" s="130"/>
      <c r="AG1552" s="129"/>
      <c r="AH1552" s="129"/>
      <c r="AI1552" s="129"/>
      <c r="AJ1552" s="129"/>
      <c r="AK1552" s="130"/>
      <c r="AL1552" s="131"/>
      <c r="AM1552" s="131"/>
      <c r="AN1552" s="131"/>
      <c r="AO1552" s="131"/>
      <c r="AP1552" s="132"/>
      <c r="AQ1552" s="132"/>
      <c r="AR1552" s="132"/>
      <c r="AS1552" s="132"/>
      <c r="AT1552" s="133"/>
      <c r="AU1552" s="133"/>
      <c r="AV1552" s="133"/>
      <c r="AW1552" s="133"/>
      <c r="AX1552" s="134"/>
      <c r="AY1552" s="134"/>
      <c r="AZ1552" s="134"/>
      <c r="BA1552" s="134"/>
      <c r="BB1552" s="134"/>
      <c r="BC1552" s="134"/>
      <c r="BD1552" s="129"/>
      <c r="BE1552" s="143"/>
    </row>
    <row r="1553" ht="15.75" customHeight="1">
      <c r="A1553" s="130"/>
      <c r="B1553" s="129"/>
      <c r="C1553" s="129"/>
      <c r="D1553" s="129"/>
      <c r="E1553" s="129"/>
      <c r="F1553" s="129"/>
      <c r="G1553" s="129"/>
      <c r="H1553" s="129"/>
      <c r="I1553" s="130"/>
      <c r="J1553" s="135"/>
      <c r="K1553" s="130"/>
      <c r="L1553" s="130"/>
      <c r="M1553" s="136"/>
      <c r="N1553" s="130"/>
      <c r="O1553" s="130"/>
      <c r="P1553" s="130"/>
      <c r="Q1553" s="137"/>
      <c r="R1553" s="138"/>
      <c r="S1553" s="129"/>
      <c r="T1553" s="139"/>
      <c r="U1553" s="139"/>
      <c r="V1553" s="140"/>
      <c r="W1553" s="130"/>
      <c r="X1553" s="130"/>
      <c r="Y1553" s="141"/>
      <c r="Z1553" s="130"/>
      <c r="AA1553" s="130"/>
      <c r="AB1553" s="130"/>
      <c r="AC1553" s="142"/>
      <c r="AD1553" s="130"/>
      <c r="AE1553" s="130"/>
      <c r="AF1553" s="130"/>
      <c r="AG1553" s="129"/>
      <c r="AH1553" s="129"/>
      <c r="AI1553" s="129"/>
      <c r="AJ1553" s="129"/>
      <c r="AK1553" s="130"/>
      <c r="AL1553" s="131"/>
      <c r="AM1553" s="131"/>
      <c r="AN1553" s="131"/>
      <c r="AO1553" s="131"/>
      <c r="AP1553" s="132"/>
      <c r="AQ1553" s="132"/>
      <c r="AR1553" s="132"/>
      <c r="AS1553" s="132"/>
      <c r="AT1553" s="133"/>
      <c r="AU1553" s="133"/>
      <c r="AV1553" s="133"/>
      <c r="AW1553" s="133"/>
      <c r="AX1553" s="134"/>
      <c r="AY1553" s="134"/>
      <c r="AZ1553" s="134"/>
      <c r="BA1553" s="134"/>
      <c r="BB1553" s="134"/>
      <c r="BC1553" s="134"/>
      <c r="BD1553" s="129"/>
      <c r="BE1553" s="143"/>
    </row>
    <row r="1554" ht="15.75" customHeight="1">
      <c r="A1554" s="130"/>
      <c r="B1554" s="129"/>
      <c r="C1554" s="129"/>
      <c r="D1554" s="129"/>
      <c r="E1554" s="129"/>
      <c r="F1554" s="129"/>
      <c r="G1554" s="129"/>
      <c r="H1554" s="129"/>
      <c r="I1554" s="130"/>
      <c r="J1554" s="135"/>
      <c r="K1554" s="130"/>
      <c r="L1554" s="130"/>
      <c r="M1554" s="136"/>
      <c r="N1554" s="130"/>
      <c r="O1554" s="130"/>
      <c r="P1554" s="130"/>
      <c r="Q1554" s="137"/>
      <c r="R1554" s="138"/>
      <c r="S1554" s="129"/>
      <c r="T1554" s="139"/>
      <c r="U1554" s="139"/>
      <c r="V1554" s="140"/>
      <c r="W1554" s="130"/>
      <c r="X1554" s="130"/>
      <c r="Y1554" s="141"/>
      <c r="Z1554" s="130"/>
      <c r="AA1554" s="130"/>
      <c r="AB1554" s="130"/>
      <c r="AC1554" s="142"/>
      <c r="AD1554" s="130"/>
      <c r="AE1554" s="130"/>
      <c r="AF1554" s="130"/>
      <c r="AG1554" s="129"/>
      <c r="AH1554" s="129"/>
      <c r="AI1554" s="129"/>
      <c r="AJ1554" s="129"/>
      <c r="AK1554" s="130"/>
      <c r="AL1554" s="131"/>
      <c r="AM1554" s="131"/>
      <c r="AN1554" s="131"/>
      <c r="AO1554" s="131"/>
      <c r="AP1554" s="132"/>
      <c r="AQ1554" s="132"/>
      <c r="AR1554" s="132"/>
      <c r="AS1554" s="132"/>
      <c r="AT1554" s="133"/>
      <c r="AU1554" s="133"/>
      <c r="AV1554" s="133"/>
      <c r="AW1554" s="133"/>
      <c r="AX1554" s="134"/>
      <c r="AY1554" s="134"/>
      <c r="AZ1554" s="134"/>
      <c r="BA1554" s="134"/>
      <c r="BB1554" s="134"/>
      <c r="BC1554" s="134"/>
      <c r="BD1554" s="129"/>
      <c r="BE1554" s="143"/>
    </row>
    <row r="1555" ht="15.75" customHeight="1">
      <c r="A1555" s="130"/>
      <c r="B1555" s="129"/>
      <c r="C1555" s="129"/>
      <c r="D1555" s="129"/>
      <c r="E1555" s="129"/>
      <c r="F1555" s="129"/>
      <c r="G1555" s="129"/>
      <c r="H1555" s="129"/>
      <c r="I1555" s="130"/>
      <c r="J1555" s="135"/>
      <c r="K1555" s="130"/>
      <c r="L1555" s="130"/>
      <c r="M1555" s="136"/>
      <c r="N1555" s="130"/>
      <c r="O1555" s="130"/>
      <c r="P1555" s="130"/>
      <c r="Q1555" s="137"/>
      <c r="R1555" s="138"/>
      <c r="S1555" s="129"/>
      <c r="T1555" s="139"/>
      <c r="U1555" s="139"/>
      <c r="V1555" s="140"/>
      <c r="W1555" s="130"/>
      <c r="X1555" s="130"/>
      <c r="Y1555" s="141"/>
      <c r="Z1555" s="130"/>
      <c r="AA1555" s="130"/>
      <c r="AB1555" s="130"/>
      <c r="AC1555" s="142"/>
      <c r="AD1555" s="130"/>
      <c r="AE1555" s="130"/>
      <c r="AF1555" s="130"/>
      <c r="AG1555" s="129"/>
      <c r="AH1555" s="129"/>
      <c r="AI1555" s="129"/>
      <c r="AJ1555" s="129"/>
      <c r="AK1555" s="130"/>
      <c r="AL1555" s="131"/>
      <c r="AM1555" s="131"/>
      <c r="AN1555" s="131"/>
      <c r="AO1555" s="131"/>
      <c r="AP1555" s="132"/>
      <c r="AQ1555" s="132"/>
      <c r="AR1555" s="132"/>
      <c r="AS1555" s="132"/>
      <c r="AT1555" s="133"/>
      <c r="AU1555" s="133"/>
      <c r="AV1555" s="133"/>
      <c r="AW1555" s="133"/>
      <c r="AX1555" s="134"/>
      <c r="AY1555" s="134"/>
      <c r="AZ1555" s="134"/>
      <c r="BA1555" s="134"/>
      <c r="BB1555" s="134"/>
      <c r="BC1555" s="134"/>
      <c r="BD1555" s="129"/>
      <c r="BE1555" s="143"/>
    </row>
    <row r="1556" ht="15.75" customHeight="1">
      <c r="A1556" s="130"/>
      <c r="B1556" s="129"/>
      <c r="C1556" s="129"/>
      <c r="D1556" s="129"/>
      <c r="E1556" s="129"/>
      <c r="F1556" s="129"/>
      <c r="G1556" s="129"/>
      <c r="H1556" s="129"/>
      <c r="I1556" s="130"/>
      <c r="J1556" s="135"/>
      <c r="K1556" s="130"/>
      <c r="L1556" s="130"/>
      <c r="M1556" s="136"/>
      <c r="N1556" s="130"/>
      <c r="O1556" s="130"/>
      <c r="P1556" s="130"/>
      <c r="Q1556" s="137"/>
      <c r="R1556" s="138"/>
      <c r="S1556" s="129"/>
      <c r="T1556" s="139"/>
      <c r="U1556" s="139"/>
      <c r="V1556" s="140"/>
      <c r="W1556" s="130"/>
      <c r="X1556" s="130"/>
      <c r="Y1556" s="141"/>
      <c r="Z1556" s="130"/>
      <c r="AA1556" s="130"/>
      <c r="AB1556" s="130"/>
      <c r="AC1556" s="142"/>
      <c r="AD1556" s="130"/>
      <c r="AE1556" s="130"/>
      <c r="AF1556" s="130"/>
      <c r="AG1556" s="129"/>
      <c r="AH1556" s="129"/>
      <c r="AI1556" s="129"/>
      <c r="AJ1556" s="129"/>
      <c r="AK1556" s="130"/>
      <c r="AL1556" s="131"/>
      <c r="AM1556" s="131"/>
      <c r="AN1556" s="131"/>
      <c r="AO1556" s="131"/>
      <c r="AP1556" s="132"/>
      <c r="AQ1556" s="132"/>
      <c r="AR1556" s="132"/>
      <c r="AS1556" s="132"/>
      <c r="AT1556" s="133"/>
      <c r="AU1556" s="133"/>
      <c r="AV1556" s="133"/>
      <c r="AW1556" s="133"/>
      <c r="AX1556" s="134"/>
      <c r="AY1556" s="134"/>
      <c r="AZ1556" s="134"/>
      <c r="BA1556" s="134"/>
      <c r="BB1556" s="134"/>
      <c r="BC1556" s="134"/>
      <c r="BD1556" s="129"/>
      <c r="BE1556" s="143"/>
    </row>
    <row r="1557" ht="15.75" customHeight="1">
      <c r="A1557" s="130"/>
      <c r="B1557" s="129"/>
      <c r="C1557" s="129"/>
      <c r="D1557" s="129"/>
      <c r="E1557" s="129"/>
      <c r="F1557" s="129"/>
      <c r="G1557" s="129"/>
      <c r="H1557" s="129"/>
      <c r="I1557" s="130"/>
      <c r="J1557" s="135"/>
      <c r="K1557" s="130"/>
      <c r="L1557" s="130"/>
      <c r="M1557" s="136"/>
      <c r="N1557" s="130"/>
      <c r="O1557" s="130"/>
      <c r="P1557" s="130"/>
      <c r="Q1557" s="137"/>
      <c r="R1557" s="138"/>
      <c r="S1557" s="129"/>
      <c r="T1557" s="139"/>
      <c r="U1557" s="139"/>
      <c r="V1557" s="140"/>
      <c r="W1557" s="130"/>
      <c r="X1557" s="130"/>
      <c r="Y1557" s="141"/>
      <c r="Z1557" s="130"/>
      <c r="AA1557" s="130"/>
      <c r="AB1557" s="130"/>
      <c r="AC1557" s="142"/>
      <c r="AD1557" s="130"/>
      <c r="AE1557" s="130"/>
      <c r="AF1557" s="130"/>
      <c r="AG1557" s="129"/>
      <c r="AH1557" s="129"/>
      <c r="AI1557" s="129"/>
      <c r="AJ1557" s="129"/>
      <c r="AK1557" s="130"/>
      <c r="AL1557" s="131"/>
      <c r="AM1557" s="131"/>
      <c r="AN1557" s="131"/>
      <c r="AO1557" s="131"/>
      <c r="AP1557" s="132"/>
      <c r="AQ1557" s="132"/>
      <c r="AR1557" s="132"/>
      <c r="AS1557" s="132"/>
      <c r="AT1557" s="133"/>
      <c r="AU1557" s="133"/>
      <c r="AV1557" s="133"/>
      <c r="AW1557" s="133"/>
      <c r="AX1557" s="134"/>
      <c r="AY1557" s="134"/>
      <c r="AZ1557" s="134"/>
      <c r="BA1557" s="134"/>
      <c r="BB1557" s="134"/>
      <c r="BC1557" s="134"/>
      <c r="BD1557" s="129"/>
      <c r="BE1557" s="143"/>
    </row>
    <row r="1558" ht="15.75" customHeight="1">
      <c r="A1558" s="130"/>
      <c r="B1558" s="129"/>
      <c r="C1558" s="129"/>
      <c r="D1558" s="129"/>
      <c r="E1558" s="129"/>
      <c r="F1558" s="129"/>
      <c r="G1558" s="129"/>
      <c r="H1558" s="129"/>
      <c r="I1558" s="130"/>
      <c r="J1558" s="135"/>
      <c r="K1558" s="130"/>
      <c r="L1558" s="130"/>
      <c r="M1558" s="136"/>
      <c r="N1558" s="130"/>
      <c r="O1558" s="130"/>
      <c r="P1558" s="130"/>
      <c r="Q1558" s="137"/>
      <c r="R1558" s="138"/>
      <c r="S1558" s="129"/>
      <c r="T1558" s="139"/>
      <c r="U1558" s="139"/>
      <c r="V1558" s="140"/>
      <c r="W1558" s="130"/>
      <c r="X1558" s="130"/>
      <c r="Y1558" s="141"/>
      <c r="Z1558" s="130"/>
      <c r="AA1558" s="130"/>
      <c r="AB1558" s="130"/>
      <c r="AC1558" s="142"/>
      <c r="AD1558" s="130"/>
      <c r="AE1558" s="130"/>
      <c r="AF1558" s="130"/>
      <c r="AG1558" s="129"/>
      <c r="AH1558" s="129"/>
      <c r="AI1558" s="129"/>
      <c r="AJ1558" s="129"/>
      <c r="AK1558" s="130"/>
      <c r="AL1558" s="131"/>
      <c r="AM1558" s="131"/>
      <c r="AN1558" s="131"/>
      <c r="AO1558" s="131"/>
      <c r="AP1558" s="132"/>
      <c r="AQ1558" s="132"/>
      <c r="AR1558" s="132"/>
      <c r="AS1558" s="132"/>
      <c r="AT1558" s="133"/>
      <c r="AU1558" s="133"/>
      <c r="AV1558" s="133"/>
      <c r="AW1558" s="133"/>
      <c r="AX1558" s="134"/>
      <c r="AY1558" s="134"/>
      <c r="AZ1558" s="134"/>
      <c r="BA1558" s="134"/>
      <c r="BB1558" s="134"/>
      <c r="BC1558" s="134"/>
      <c r="BD1558" s="129"/>
      <c r="BE1558" s="143"/>
    </row>
    <row r="1559" ht="15.75" customHeight="1">
      <c r="A1559" s="130"/>
      <c r="B1559" s="129"/>
      <c r="C1559" s="129"/>
      <c r="D1559" s="129"/>
      <c r="E1559" s="129"/>
      <c r="F1559" s="129"/>
      <c r="G1559" s="129"/>
      <c r="H1559" s="129"/>
      <c r="I1559" s="130"/>
      <c r="J1559" s="135"/>
      <c r="K1559" s="130"/>
      <c r="L1559" s="130"/>
      <c r="M1559" s="136"/>
      <c r="N1559" s="130"/>
      <c r="O1559" s="130"/>
      <c r="P1559" s="130"/>
      <c r="Q1559" s="137"/>
      <c r="R1559" s="138"/>
      <c r="S1559" s="129"/>
      <c r="T1559" s="139"/>
      <c r="U1559" s="139"/>
      <c r="V1559" s="140"/>
      <c r="W1559" s="130"/>
      <c r="X1559" s="130"/>
      <c r="Y1559" s="141"/>
      <c r="Z1559" s="130"/>
      <c r="AA1559" s="130"/>
      <c r="AB1559" s="130"/>
      <c r="AC1559" s="142"/>
      <c r="AD1559" s="130"/>
      <c r="AE1559" s="130"/>
      <c r="AF1559" s="130"/>
      <c r="AG1559" s="129"/>
      <c r="AH1559" s="129"/>
      <c r="AI1559" s="129"/>
      <c r="AJ1559" s="129"/>
      <c r="AK1559" s="130"/>
      <c r="AL1559" s="131"/>
      <c r="AM1559" s="131"/>
      <c r="AN1559" s="131"/>
      <c r="AO1559" s="131"/>
      <c r="AP1559" s="132"/>
      <c r="AQ1559" s="132"/>
      <c r="AR1559" s="132"/>
      <c r="AS1559" s="132"/>
      <c r="AT1559" s="133"/>
      <c r="AU1559" s="133"/>
      <c r="AV1559" s="133"/>
      <c r="AW1559" s="133"/>
      <c r="AX1559" s="134"/>
      <c r="AY1559" s="134"/>
      <c r="AZ1559" s="134"/>
      <c r="BA1559" s="134"/>
      <c r="BB1559" s="134"/>
      <c r="BC1559" s="134"/>
      <c r="BD1559" s="129"/>
      <c r="BE1559" s="143"/>
    </row>
    <row r="1560" ht="15.75" customHeight="1">
      <c r="A1560" s="130"/>
      <c r="B1560" s="129"/>
      <c r="C1560" s="129"/>
      <c r="D1560" s="129"/>
      <c r="E1560" s="129"/>
      <c r="F1560" s="129"/>
      <c r="G1560" s="129"/>
      <c r="H1560" s="129"/>
      <c r="I1560" s="130"/>
      <c r="J1560" s="135"/>
      <c r="K1560" s="130"/>
      <c r="L1560" s="130"/>
      <c r="M1560" s="136"/>
      <c r="N1560" s="130"/>
      <c r="O1560" s="130"/>
      <c r="P1560" s="130"/>
      <c r="Q1560" s="137"/>
      <c r="R1560" s="138"/>
      <c r="S1560" s="129"/>
      <c r="T1560" s="139"/>
      <c r="U1560" s="139"/>
      <c r="V1560" s="140"/>
      <c r="W1560" s="130"/>
      <c r="X1560" s="130"/>
      <c r="Y1560" s="141"/>
      <c r="Z1560" s="130"/>
      <c r="AA1560" s="130"/>
      <c r="AB1560" s="130"/>
      <c r="AC1560" s="142"/>
      <c r="AD1560" s="130"/>
      <c r="AE1560" s="130"/>
      <c r="AF1560" s="130"/>
      <c r="AG1560" s="129"/>
      <c r="AH1560" s="129"/>
      <c r="AI1560" s="129"/>
      <c r="AJ1560" s="129"/>
      <c r="AK1560" s="130"/>
      <c r="AL1560" s="131"/>
      <c r="AM1560" s="131"/>
      <c r="AN1560" s="131"/>
      <c r="AO1560" s="131"/>
      <c r="AP1560" s="132"/>
      <c r="AQ1560" s="132"/>
      <c r="AR1560" s="132"/>
      <c r="AS1560" s="132"/>
      <c r="AT1560" s="133"/>
      <c r="AU1560" s="133"/>
      <c r="AV1560" s="133"/>
      <c r="AW1560" s="133"/>
      <c r="AX1560" s="134"/>
      <c r="AY1560" s="134"/>
      <c r="AZ1560" s="134"/>
      <c r="BA1560" s="134"/>
      <c r="BB1560" s="134"/>
      <c r="BC1560" s="134"/>
      <c r="BD1560" s="129"/>
      <c r="BE1560" s="143"/>
    </row>
    <row r="1561" ht="15.75" customHeight="1">
      <c r="A1561" s="130"/>
      <c r="B1561" s="129"/>
      <c r="C1561" s="129"/>
      <c r="D1561" s="129"/>
      <c r="E1561" s="129"/>
      <c r="F1561" s="129"/>
      <c r="G1561" s="129"/>
      <c r="H1561" s="129"/>
      <c r="I1561" s="130"/>
      <c r="J1561" s="135"/>
      <c r="K1561" s="130"/>
      <c r="L1561" s="130"/>
      <c r="M1561" s="136"/>
      <c r="N1561" s="130"/>
      <c r="O1561" s="130"/>
      <c r="P1561" s="130"/>
      <c r="Q1561" s="137"/>
      <c r="R1561" s="138"/>
      <c r="S1561" s="129"/>
      <c r="T1561" s="139"/>
      <c r="U1561" s="139"/>
      <c r="V1561" s="140"/>
      <c r="W1561" s="130"/>
      <c r="X1561" s="130"/>
      <c r="Y1561" s="141"/>
      <c r="Z1561" s="130"/>
      <c r="AA1561" s="130"/>
      <c r="AB1561" s="130"/>
      <c r="AC1561" s="142"/>
      <c r="AD1561" s="130"/>
      <c r="AE1561" s="130"/>
      <c r="AF1561" s="130"/>
      <c r="AG1561" s="129"/>
      <c r="AH1561" s="129"/>
      <c r="AI1561" s="129"/>
      <c r="AJ1561" s="129"/>
      <c r="AK1561" s="130"/>
      <c r="AL1561" s="131"/>
      <c r="AM1561" s="131"/>
      <c r="AN1561" s="131"/>
      <c r="AO1561" s="131"/>
      <c r="AP1561" s="132"/>
      <c r="AQ1561" s="132"/>
      <c r="AR1561" s="132"/>
      <c r="AS1561" s="132"/>
      <c r="AT1561" s="133"/>
      <c r="AU1561" s="133"/>
      <c r="AV1561" s="133"/>
      <c r="AW1561" s="133"/>
      <c r="AX1561" s="134"/>
      <c r="AY1561" s="134"/>
      <c r="AZ1561" s="134"/>
      <c r="BA1561" s="134"/>
      <c r="BB1561" s="134"/>
      <c r="BC1561" s="134"/>
      <c r="BD1561" s="129"/>
      <c r="BE1561" s="143"/>
    </row>
    <row r="1562" ht="15.75" customHeight="1">
      <c r="A1562" s="130"/>
      <c r="B1562" s="129"/>
      <c r="C1562" s="129"/>
      <c r="D1562" s="129"/>
      <c r="E1562" s="129"/>
      <c r="F1562" s="129"/>
      <c r="G1562" s="129"/>
      <c r="H1562" s="129"/>
      <c r="I1562" s="130"/>
      <c r="J1562" s="135"/>
      <c r="K1562" s="130"/>
      <c r="L1562" s="130"/>
      <c r="M1562" s="136"/>
      <c r="N1562" s="130"/>
      <c r="O1562" s="130"/>
      <c r="P1562" s="130"/>
      <c r="Q1562" s="137"/>
      <c r="R1562" s="138"/>
      <c r="S1562" s="129"/>
      <c r="T1562" s="139"/>
      <c r="U1562" s="139"/>
      <c r="V1562" s="140"/>
      <c r="W1562" s="130"/>
      <c r="X1562" s="130"/>
      <c r="Y1562" s="141"/>
      <c r="Z1562" s="130"/>
      <c r="AA1562" s="130"/>
      <c r="AB1562" s="130"/>
      <c r="AC1562" s="142"/>
      <c r="AD1562" s="130"/>
      <c r="AE1562" s="130"/>
      <c r="AF1562" s="130"/>
      <c r="AG1562" s="129"/>
      <c r="AH1562" s="129"/>
      <c r="AI1562" s="129"/>
      <c r="AJ1562" s="129"/>
      <c r="AK1562" s="130"/>
      <c r="AL1562" s="131"/>
      <c r="AM1562" s="131"/>
      <c r="AN1562" s="131"/>
      <c r="AO1562" s="131"/>
      <c r="AP1562" s="132"/>
      <c r="AQ1562" s="132"/>
      <c r="AR1562" s="132"/>
      <c r="AS1562" s="132"/>
      <c r="AT1562" s="133"/>
      <c r="AU1562" s="133"/>
      <c r="AV1562" s="133"/>
      <c r="AW1562" s="133"/>
      <c r="AX1562" s="134"/>
      <c r="AY1562" s="134"/>
      <c r="AZ1562" s="134"/>
      <c r="BA1562" s="134"/>
      <c r="BB1562" s="134"/>
      <c r="BC1562" s="134"/>
      <c r="BD1562" s="129"/>
      <c r="BE1562" s="143"/>
    </row>
    <row r="1563" ht="15.75" customHeight="1">
      <c r="A1563" s="130"/>
      <c r="B1563" s="129"/>
      <c r="C1563" s="129"/>
      <c r="D1563" s="129"/>
      <c r="E1563" s="129"/>
      <c r="F1563" s="129"/>
      <c r="G1563" s="129"/>
      <c r="H1563" s="129"/>
      <c r="I1563" s="130"/>
      <c r="J1563" s="135"/>
      <c r="K1563" s="130"/>
      <c r="L1563" s="130"/>
      <c r="M1563" s="136"/>
      <c r="N1563" s="130"/>
      <c r="O1563" s="130"/>
      <c r="P1563" s="130"/>
      <c r="Q1563" s="137"/>
      <c r="R1563" s="138"/>
      <c r="S1563" s="129"/>
      <c r="T1563" s="139"/>
      <c r="U1563" s="139"/>
      <c r="V1563" s="140"/>
      <c r="W1563" s="130"/>
      <c r="X1563" s="130"/>
      <c r="Y1563" s="141"/>
      <c r="Z1563" s="130"/>
      <c r="AA1563" s="130"/>
      <c r="AB1563" s="130"/>
      <c r="AC1563" s="142"/>
      <c r="AD1563" s="130"/>
      <c r="AE1563" s="130"/>
      <c r="AF1563" s="130"/>
      <c r="AG1563" s="129"/>
      <c r="AH1563" s="129"/>
      <c r="AI1563" s="129"/>
      <c r="AJ1563" s="129"/>
      <c r="AK1563" s="130"/>
      <c r="AL1563" s="131"/>
      <c r="AM1563" s="131"/>
      <c r="AN1563" s="131"/>
      <c r="AO1563" s="131"/>
      <c r="AP1563" s="132"/>
      <c r="AQ1563" s="132"/>
      <c r="AR1563" s="132"/>
      <c r="AS1563" s="132"/>
      <c r="AT1563" s="133"/>
      <c r="AU1563" s="133"/>
      <c r="AV1563" s="133"/>
      <c r="AW1563" s="133"/>
      <c r="AX1563" s="134"/>
      <c r="AY1563" s="134"/>
      <c r="AZ1563" s="134"/>
      <c r="BA1563" s="134"/>
      <c r="BB1563" s="134"/>
      <c r="BC1563" s="134"/>
      <c r="BD1563" s="129"/>
      <c r="BE1563" s="143"/>
    </row>
    <row r="1564" ht="15.75" customHeight="1">
      <c r="A1564" s="130"/>
      <c r="B1564" s="129"/>
      <c r="C1564" s="129"/>
      <c r="D1564" s="129"/>
      <c r="E1564" s="129"/>
      <c r="F1564" s="129"/>
      <c r="G1564" s="129"/>
      <c r="H1564" s="129"/>
      <c r="I1564" s="130"/>
      <c r="J1564" s="135"/>
      <c r="K1564" s="130"/>
      <c r="L1564" s="130"/>
      <c r="M1564" s="136"/>
      <c r="N1564" s="130"/>
      <c r="O1564" s="130"/>
      <c r="P1564" s="130"/>
      <c r="Q1564" s="137"/>
      <c r="R1564" s="138"/>
      <c r="S1564" s="129"/>
      <c r="T1564" s="139"/>
      <c r="U1564" s="139"/>
      <c r="V1564" s="140"/>
      <c r="W1564" s="130"/>
      <c r="X1564" s="130"/>
      <c r="Y1564" s="141"/>
      <c r="Z1564" s="130"/>
      <c r="AA1564" s="130"/>
      <c r="AB1564" s="130"/>
      <c r="AC1564" s="142"/>
      <c r="AD1564" s="130"/>
      <c r="AE1564" s="130"/>
      <c r="AF1564" s="130"/>
      <c r="AG1564" s="129"/>
      <c r="AH1564" s="129"/>
      <c r="AI1564" s="129"/>
      <c r="AJ1564" s="129"/>
      <c r="AK1564" s="130"/>
      <c r="AL1564" s="131"/>
      <c r="AM1564" s="131"/>
      <c r="AN1564" s="131"/>
      <c r="AO1564" s="131"/>
      <c r="AP1564" s="132"/>
      <c r="AQ1564" s="132"/>
      <c r="AR1564" s="132"/>
      <c r="AS1564" s="132"/>
      <c r="AT1564" s="133"/>
      <c r="AU1564" s="133"/>
      <c r="AV1564" s="133"/>
      <c r="AW1564" s="133"/>
      <c r="AX1564" s="134"/>
      <c r="AY1564" s="134"/>
      <c r="AZ1564" s="134"/>
      <c r="BA1564" s="134"/>
      <c r="BB1564" s="134"/>
      <c r="BC1564" s="134"/>
      <c r="BD1564" s="129"/>
      <c r="BE1564" s="143"/>
    </row>
    <row r="1565" ht="15.75" customHeight="1">
      <c r="A1565" s="130"/>
      <c r="B1565" s="129"/>
      <c r="C1565" s="129"/>
      <c r="D1565" s="129"/>
      <c r="E1565" s="129"/>
      <c r="F1565" s="129"/>
      <c r="G1565" s="129"/>
      <c r="H1565" s="129"/>
      <c r="I1565" s="130"/>
      <c r="J1565" s="135"/>
      <c r="K1565" s="130"/>
      <c r="L1565" s="130"/>
      <c r="M1565" s="136"/>
      <c r="N1565" s="130"/>
      <c r="O1565" s="130"/>
      <c r="P1565" s="130"/>
      <c r="Q1565" s="137"/>
      <c r="R1565" s="138"/>
      <c r="S1565" s="129"/>
      <c r="T1565" s="139"/>
      <c r="U1565" s="139"/>
      <c r="V1565" s="140"/>
      <c r="W1565" s="130"/>
      <c r="X1565" s="130"/>
      <c r="Y1565" s="141"/>
      <c r="Z1565" s="130"/>
      <c r="AA1565" s="130"/>
      <c r="AB1565" s="130"/>
      <c r="AC1565" s="142"/>
      <c r="AD1565" s="130"/>
      <c r="AE1565" s="130"/>
      <c r="AF1565" s="130"/>
      <c r="AG1565" s="129"/>
      <c r="AH1565" s="129"/>
      <c r="AI1565" s="129"/>
      <c r="AJ1565" s="129"/>
      <c r="AK1565" s="130"/>
      <c r="AL1565" s="131"/>
      <c r="AM1565" s="131"/>
      <c r="AN1565" s="131"/>
      <c r="AO1565" s="131"/>
      <c r="AP1565" s="132"/>
      <c r="AQ1565" s="132"/>
      <c r="AR1565" s="132"/>
      <c r="AS1565" s="132"/>
      <c r="AT1565" s="133"/>
      <c r="AU1565" s="133"/>
      <c r="AV1565" s="133"/>
      <c r="AW1565" s="133"/>
      <c r="AX1565" s="134"/>
      <c r="AY1565" s="134"/>
      <c r="AZ1565" s="134"/>
      <c r="BA1565" s="134"/>
      <c r="BB1565" s="134"/>
      <c r="BC1565" s="134"/>
      <c r="BD1565" s="129"/>
      <c r="BE1565" s="143"/>
    </row>
    <row r="1566" ht="15.75" customHeight="1">
      <c r="A1566" s="130"/>
      <c r="B1566" s="129"/>
      <c r="C1566" s="129"/>
      <c r="D1566" s="129"/>
      <c r="E1566" s="129"/>
      <c r="F1566" s="129"/>
      <c r="G1566" s="129"/>
      <c r="H1566" s="129"/>
      <c r="I1566" s="130"/>
      <c r="J1566" s="135"/>
      <c r="K1566" s="130"/>
      <c r="L1566" s="130"/>
      <c r="M1566" s="136"/>
      <c r="N1566" s="130"/>
      <c r="O1566" s="130"/>
      <c r="P1566" s="130"/>
      <c r="Q1566" s="137"/>
      <c r="R1566" s="138"/>
      <c r="S1566" s="129"/>
      <c r="T1566" s="139"/>
      <c r="U1566" s="139"/>
      <c r="V1566" s="140"/>
      <c r="W1566" s="130"/>
      <c r="X1566" s="130"/>
      <c r="Y1566" s="141"/>
      <c r="Z1566" s="130"/>
      <c r="AA1566" s="130"/>
      <c r="AB1566" s="130"/>
      <c r="AC1566" s="142"/>
      <c r="AD1566" s="130"/>
      <c r="AE1566" s="130"/>
      <c r="AF1566" s="130"/>
      <c r="AG1566" s="129"/>
      <c r="AH1566" s="129"/>
      <c r="AI1566" s="129"/>
      <c r="AJ1566" s="129"/>
      <c r="AK1566" s="130"/>
      <c r="AL1566" s="131"/>
      <c r="AM1566" s="131"/>
      <c r="AN1566" s="131"/>
      <c r="AO1566" s="131"/>
      <c r="AP1566" s="132"/>
      <c r="AQ1566" s="132"/>
      <c r="AR1566" s="132"/>
      <c r="AS1566" s="132"/>
      <c r="AT1566" s="133"/>
      <c r="AU1566" s="133"/>
      <c r="AV1566" s="133"/>
      <c r="AW1566" s="133"/>
      <c r="AX1566" s="134"/>
      <c r="AY1566" s="134"/>
      <c r="AZ1566" s="134"/>
      <c r="BA1566" s="134"/>
      <c r="BB1566" s="134"/>
      <c r="BC1566" s="134"/>
      <c r="BD1566" s="129"/>
      <c r="BE1566" s="143"/>
    </row>
    <row r="1567" ht="15.75" customHeight="1">
      <c r="A1567" s="130"/>
      <c r="B1567" s="129"/>
      <c r="C1567" s="129"/>
      <c r="D1567" s="129"/>
      <c r="E1567" s="129"/>
      <c r="F1567" s="129"/>
      <c r="G1567" s="129"/>
      <c r="H1567" s="129"/>
      <c r="I1567" s="130"/>
      <c r="J1567" s="135"/>
      <c r="K1567" s="130"/>
      <c r="L1567" s="130"/>
      <c r="M1567" s="136"/>
      <c r="N1567" s="130"/>
      <c r="O1567" s="130"/>
      <c r="P1567" s="130"/>
      <c r="Q1567" s="137"/>
      <c r="R1567" s="138"/>
      <c r="S1567" s="129"/>
      <c r="T1567" s="139"/>
      <c r="U1567" s="139"/>
      <c r="V1567" s="140"/>
      <c r="W1567" s="130"/>
      <c r="X1567" s="130"/>
      <c r="Y1567" s="141"/>
      <c r="Z1567" s="130"/>
      <c r="AA1567" s="130"/>
      <c r="AB1567" s="130"/>
      <c r="AC1567" s="142"/>
      <c r="AD1567" s="130"/>
      <c r="AE1567" s="130"/>
      <c r="AF1567" s="130"/>
      <c r="AG1567" s="129"/>
      <c r="AH1567" s="129"/>
      <c r="AI1567" s="129"/>
      <c r="AJ1567" s="129"/>
      <c r="AK1567" s="130"/>
      <c r="AL1567" s="131"/>
      <c r="AM1567" s="131"/>
      <c r="AN1567" s="131"/>
      <c r="AO1567" s="131"/>
      <c r="AP1567" s="132"/>
      <c r="AQ1567" s="132"/>
      <c r="AR1567" s="132"/>
      <c r="AS1567" s="132"/>
      <c r="AT1567" s="133"/>
      <c r="AU1567" s="133"/>
      <c r="AV1567" s="133"/>
      <c r="AW1567" s="133"/>
      <c r="AX1567" s="134"/>
      <c r="AY1567" s="134"/>
      <c r="AZ1567" s="134"/>
      <c r="BA1567" s="134"/>
      <c r="BB1567" s="134"/>
      <c r="BC1567" s="134"/>
      <c r="BD1567" s="129"/>
      <c r="BE1567" s="143"/>
    </row>
    <row r="1568" ht="15.75" customHeight="1">
      <c r="A1568" s="130"/>
      <c r="B1568" s="129"/>
      <c r="C1568" s="129"/>
      <c r="D1568" s="129"/>
      <c r="E1568" s="129"/>
      <c r="F1568" s="129"/>
      <c r="G1568" s="129"/>
      <c r="H1568" s="129"/>
      <c r="I1568" s="130"/>
      <c r="J1568" s="135"/>
      <c r="K1568" s="130"/>
      <c r="L1568" s="130"/>
      <c r="M1568" s="136"/>
      <c r="N1568" s="130"/>
      <c r="O1568" s="130"/>
      <c r="P1568" s="130"/>
      <c r="Q1568" s="137"/>
      <c r="R1568" s="138"/>
      <c r="S1568" s="129"/>
      <c r="T1568" s="139"/>
      <c r="U1568" s="139"/>
      <c r="V1568" s="140"/>
      <c r="W1568" s="130"/>
      <c r="X1568" s="130"/>
      <c r="Y1568" s="141"/>
      <c r="Z1568" s="130"/>
      <c r="AA1568" s="130"/>
      <c r="AB1568" s="130"/>
      <c r="AC1568" s="142"/>
      <c r="AD1568" s="130"/>
      <c r="AE1568" s="130"/>
      <c r="AF1568" s="130"/>
      <c r="AG1568" s="129"/>
      <c r="AH1568" s="129"/>
      <c r="AI1568" s="129"/>
      <c r="AJ1568" s="129"/>
      <c r="AK1568" s="130"/>
      <c r="AL1568" s="131"/>
      <c r="AM1568" s="131"/>
      <c r="AN1568" s="131"/>
      <c r="AO1568" s="131"/>
      <c r="AP1568" s="132"/>
      <c r="AQ1568" s="132"/>
      <c r="AR1568" s="132"/>
      <c r="AS1568" s="132"/>
      <c r="AT1568" s="133"/>
      <c r="AU1568" s="133"/>
      <c r="AV1568" s="133"/>
      <c r="AW1568" s="133"/>
      <c r="AX1568" s="134"/>
      <c r="AY1568" s="134"/>
      <c r="AZ1568" s="134"/>
      <c r="BA1568" s="134"/>
      <c r="BB1568" s="134"/>
      <c r="BC1568" s="134"/>
      <c r="BD1568" s="129"/>
      <c r="BE1568" s="143"/>
    </row>
    <row r="1569" ht="15.75" customHeight="1">
      <c r="A1569" s="130"/>
      <c r="B1569" s="129"/>
      <c r="C1569" s="129"/>
      <c r="D1569" s="129"/>
      <c r="E1569" s="129"/>
      <c r="F1569" s="129"/>
      <c r="G1569" s="129"/>
      <c r="H1569" s="129"/>
      <c r="I1569" s="130"/>
      <c r="J1569" s="135"/>
      <c r="K1569" s="130"/>
      <c r="L1569" s="130"/>
      <c r="M1569" s="136"/>
      <c r="N1569" s="130"/>
      <c r="O1569" s="130"/>
      <c r="P1569" s="130"/>
      <c r="Q1569" s="137"/>
      <c r="R1569" s="138"/>
      <c r="S1569" s="129"/>
      <c r="T1569" s="139"/>
      <c r="U1569" s="139"/>
      <c r="V1569" s="140"/>
      <c r="W1569" s="130"/>
      <c r="X1569" s="130"/>
      <c r="Y1569" s="141"/>
      <c r="Z1569" s="130"/>
      <c r="AA1569" s="130"/>
      <c r="AB1569" s="130"/>
      <c r="AC1569" s="142"/>
      <c r="AD1569" s="130"/>
      <c r="AE1569" s="130"/>
      <c r="AF1569" s="130"/>
      <c r="AG1569" s="129"/>
      <c r="AH1569" s="129"/>
      <c r="AI1569" s="129"/>
      <c r="AJ1569" s="129"/>
      <c r="AK1569" s="130"/>
      <c r="AL1569" s="131"/>
      <c r="AM1569" s="131"/>
      <c r="AN1569" s="131"/>
      <c r="AO1569" s="131"/>
      <c r="AP1569" s="132"/>
      <c r="AQ1569" s="132"/>
      <c r="AR1569" s="132"/>
      <c r="AS1569" s="132"/>
      <c r="AT1569" s="133"/>
      <c r="AU1569" s="133"/>
      <c r="AV1569" s="133"/>
      <c r="AW1569" s="133"/>
      <c r="AX1569" s="134"/>
      <c r="AY1569" s="134"/>
      <c r="AZ1569" s="134"/>
      <c r="BA1569" s="134"/>
      <c r="BB1569" s="134"/>
      <c r="BC1569" s="134"/>
      <c r="BD1569" s="129"/>
      <c r="BE1569" s="143"/>
    </row>
    <row r="1570" ht="15.75" customHeight="1">
      <c r="A1570" s="130"/>
      <c r="B1570" s="129"/>
      <c r="C1570" s="129"/>
      <c r="D1570" s="129"/>
      <c r="E1570" s="129"/>
      <c r="F1570" s="129"/>
      <c r="G1570" s="129"/>
      <c r="H1570" s="129"/>
      <c r="I1570" s="130"/>
      <c r="J1570" s="135"/>
      <c r="K1570" s="130"/>
      <c r="L1570" s="130"/>
      <c r="M1570" s="136"/>
      <c r="N1570" s="130"/>
      <c r="O1570" s="130"/>
      <c r="P1570" s="130"/>
      <c r="Q1570" s="137"/>
      <c r="R1570" s="138"/>
      <c r="S1570" s="129"/>
      <c r="T1570" s="139"/>
      <c r="U1570" s="139"/>
      <c r="V1570" s="140"/>
      <c r="W1570" s="130"/>
      <c r="X1570" s="130"/>
      <c r="Y1570" s="141"/>
      <c r="Z1570" s="130"/>
      <c r="AA1570" s="130"/>
      <c r="AB1570" s="130"/>
      <c r="AC1570" s="142"/>
      <c r="AD1570" s="130"/>
      <c r="AE1570" s="130"/>
      <c r="AF1570" s="130"/>
      <c r="AG1570" s="129"/>
      <c r="AH1570" s="129"/>
      <c r="AI1570" s="129"/>
      <c r="AJ1570" s="129"/>
      <c r="AK1570" s="130"/>
      <c r="AL1570" s="131"/>
      <c r="AM1570" s="131"/>
      <c r="AN1570" s="131"/>
      <c r="AO1570" s="131"/>
      <c r="AP1570" s="132"/>
      <c r="AQ1570" s="132"/>
      <c r="AR1570" s="132"/>
      <c r="AS1570" s="132"/>
      <c r="AT1570" s="133"/>
      <c r="AU1570" s="133"/>
      <c r="AV1570" s="133"/>
      <c r="AW1570" s="133"/>
      <c r="AX1570" s="134"/>
      <c r="AY1570" s="134"/>
      <c r="AZ1570" s="134"/>
      <c r="BA1570" s="134"/>
      <c r="BB1570" s="134"/>
      <c r="BC1570" s="134"/>
      <c r="BD1570" s="129"/>
      <c r="BE1570" s="143"/>
    </row>
    <row r="1571" ht="15.75" customHeight="1">
      <c r="A1571" s="130"/>
      <c r="B1571" s="129"/>
      <c r="C1571" s="129"/>
      <c r="D1571" s="129"/>
      <c r="E1571" s="129"/>
      <c r="F1571" s="129"/>
      <c r="G1571" s="129"/>
      <c r="H1571" s="129"/>
      <c r="I1571" s="130"/>
      <c r="J1571" s="135"/>
      <c r="K1571" s="130"/>
      <c r="L1571" s="130"/>
      <c r="M1571" s="136"/>
      <c r="N1571" s="130"/>
      <c r="O1571" s="130"/>
      <c r="P1571" s="130"/>
      <c r="Q1571" s="137"/>
      <c r="R1571" s="138"/>
      <c r="S1571" s="129"/>
      <c r="T1571" s="139"/>
      <c r="U1571" s="139"/>
      <c r="V1571" s="140"/>
      <c r="W1571" s="130"/>
      <c r="X1571" s="130"/>
      <c r="Y1571" s="141"/>
      <c r="Z1571" s="130"/>
      <c r="AA1571" s="130"/>
      <c r="AB1571" s="130"/>
      <c r="AC1571" s="142"/>
      <c r="AD1571" s="130"/>
      <c r="AE1571" s="130"/>
      <c r="AF1571" s="130"/>
      <c r="AG1571" s="129"/>
      <c r="AH1571" s="129"/>
      <c r="AI1571" s="129"/>
      <c r="AJ1571" s="129"/>
      <c r="AK1571" s="130"/>
      <c r="AL1571" s="131"/>
      <c r="AM1571" s="131"/>
      <c r="AN1571" s="131"/>
      <c r="AO1571" s="131"/>
      <c r="AP1571" s="132"/>
      <c r="AQ1571" s="132"/>
      <c r="AR1571" s="132"/>
      <c r="AS1571" s="132"/>
      <c r="AT1571" s="133"/>
      <c r="AU1571" s="133"/>
      <c r="AV1571" s="133"/>
      <c r="AW1571" s="133"/>
      <c r="AX1571" s="134"/>
      <c r="AY1571" s="134"/>
      <c r="AZ1571" s="134"/>
      <c r="BA1571" s="134"/>
      <c r="BB1571" s="134"/>
      <c r="BC1571" s="134"/>
      <c r="BD1571" s="129"/>
      <c r="BE1571" s="143"/>
    </row>
    <row r="1572" ht="15.75" customHeight="1">
      <c r="A1572" s="130"/>
      <c r="B1572" s="129"/>
      <c r="C1572" s="129"/>
      <c r="D1572" s="129"/>
      <c r="E1572" s="129"/>
      <c r="F1572" s="129"/>
      <c r="G1572" s="129"/>
      <c r="H1572" s="129"/>
      <c r="I1572" s="130"/>
      <c r="J1572" s="135"/>
      <c r="K1572" s="130"/>
      <c r="L1572" s="130"/>
      <c r="M1572" s="136"/>
      <c r="N1572" s="130"/>
      <c r="O1572" s="130"/>
      <c r="P1572" s="130"/>
      <c r="Q1572" s="137"/>
      <c r="R1572" s="138"/>
      <c r="S1572" s="129"/>
      <c r="T1572" s="139"/>
      <c r="U1572" s="139"/>
      <c r="V1572" s="140"/>
      <c r="W1572" s="130"/>
      <c r="X1572" s="130"/>
      <c r="Y1572" s="141"/>
      <c r="Z1572" s="130"/>
      <c r="AA1572" s="130"/>
      <c r="AB1572" s="130"/>
      <c r="AC1572" s="142"/>
      <c r="AD1572" s="130"/>
      <c r="AE1572" s="130"/>
      <c r="AF1572" s="130"/>
      <c r="AG1572" s="129"/>
      <c r="AH1572" s="129"/>
      <c r="AI1572" s="129"/>
      <c r="AJ1572" s="129"/>
      <c r="AK1572" s="130"/>
      <c r="AL1572" s="131"/>
      <c r="AM1572" s="131"/>
      <c r="AN1572" s="131"/>
      <c r="AO1572" s="131"/>
      <c r="AP1572" s="132"/>
      <c r="AQ1572" s="132"/>
      <c r="AR1572" s="132"/>
      <c r="AS1572" s="132"/>
      <c r="AT1572" s="133"/>
      <c r="AU1572" s="133"/>
      <c r="AV1572" s="133"/>
      <c r="AW1572" s="133"/>
      <c r="AX1572" s="134"/>
      <c r="AY1572" s="134"/>
      <c r="AZ1572" s="134"/>
      <c r="BA1572" s="134"/>
      <c r="BB1572" s="134"/>
      <c r="BC1572" s="134"/>
      <c r="BD1572" s="129"/>
      <c r="BE1572" s="143"/>
    </row>
    <row r="1573" ht="15.75" customHeight="1">
      <c r="A1573" s="130"/>
      <c r="B1573" s="129"/>
      <c r="C1573" s="129"/>
      <c r="D1573" s="129"/>
      <c r="E1573" s="129"/>
      <c r="F1573" s="129"/>
      <c r="G1573" s="129"/>
      <c r="H1573" s="129"/>
      <c r="I1573" s="130"/>
      <c r="J1573" s="135"/>
      <c r="K1573" s="130"/>
      <c r="L1573" s="130"/>
      <c r="M1573" s="136"/>
      <c r="N1573" s="130"/>
      <c r="O1573" s="130"/>
      <c r="P1573" s="130"/>
      <c r="Q1573" s="137"/>
      <c r="R1573" s="138"/>
      <c r="S1573" s="129"/>
      <c r="T1573" s="139"/>
      <c r="U1573" s="139"/>
      <c r="V1573" s="140"/>
      <c r="W1573" s="130"/>
      <c r="X1573" s="130"/>
      <c r="Y1573" s="141"/>
      <c r="Z1573" s="130"/>
      <c r="AA1573" s="130"/>
      <c r="AB1573" s="130"/>
      <c r="AC1573" s="142"/>
      <c r="AD1573" s="130"/>
      <c r="AE1573" s="130"/>
      <c r="AF1573" s="130"/>
      <c r="AG1573" s="129"/>
      <c r="AH1573" s="129"/>
      <c r="AI1573" s="129"/>
      <c r="AJ1573" s="129"/>
      <c r="AK1573" s="130"/>
      <c r="AL1573" s="131"/>
      <c r="AM1573" s="131"/>
      <c r="AN1573" s="131"/>
      <c r="AO1573" s="131"/>
      <c r="AP1573" s="132"/>
      <c r="AQ1573" s="132"/>
      <c r="AR1573" s="132"/>
      <c r="AS1573" s="132"/>
      <c r="AT1573" s="133"/>
      <c r="AU1573" s="133"/>
      <c r="AV1573" s="133"/>
      <c r="AW1573" s="133"/>
      <c r="AX1573" s="134"/>
      <c r="AY1573" s="134"/>
      <c r="AZ1573" s="134"/>
      <c r="BA1573" s="134"/>
      <c r="BB1573" s="134"/>
      <c r="BC1573" s="134"/>
      <c r="BD1573" s="129"/>
      <c r="BE1573" s="143"/>
    </row>
    <row r="1574" ht="15.75" customHeight="1">
      <c r="A1574" s="130"/>
      <c r="B1574" s="129"/>
      <c r="C1574" s="129"/>
      <c r="D1574" s="129"/>
      <c r="E1574" s="129"/>
      <c r="F1574" s="129"/>
      <c r="G1574" s="129"/>
      <c r="H1574" s="129"/>
      <c r="I1574" s="130"/>
      <c r="J1574" s="135"/>
      <c r="K1574" s="130"/>
      <c r="L1574" s="130"/>
      <c r="M1574" s="136"/>
      <c r="N1574" s="130"/>
      <c r="O1574" s="130"/>
      <c r="P1574" s="130"/>
      <c r="Q1574" s="137"/>
      <c r="R1574" s="138"/>
      <c r="S1574" s="129"/>
      <c r="T1574" s="139"/>
      <c r="U1574" s="139"/>
      <c r="V1574" s="140"/>
      <c r="W1574" s="130"/>
      <c r="X1574" s="130"/>
      <c r="Y1574" s="141"/>
      <c r="Z1574" s="130"/>
      <c r="AA1574" s="130"/>
      <c r="AB1574" s="130"/>
      <c r="AC1574" s="142"/>
      <c r="AD1574" s="130"/>
      <c r="AE1574" s="130"/>
      <c r="AF1574" s="130"/>
      <c r="AG1574" s="129"/>
      <c r="AH1574" s="129"/>
      <c r="AI1574" s="129"/>
      <c r="AJ1574" s="129"/>
      <c r="AK1574" s="130"/>
      <c r="AL1574" s="131"/>
      <c r="AM1574" s="131"/>
      <c r="AN1574" s="131"/>
      <c r="AO1574" s="131"/>
      <c r="AP1574" s="132"/>
      <c r="AQ1574" s="132"/>
      <c r="AR1574" s="132"/>
      <c r="AS1574" s="132"/>
      <c r="AT1574" s="133"/>
      <c r="AU1574" s="133"/>
      <c r="AV1574" s="133"/>
      <c r="AW1574" s="133"/>
      <c r="AX1574" s="134"/>
      <c r="AY1574" s="134"/>
      <c r="AZ1574" s="134"/>
      <c r="BA1574" s="134"/>
      <c r="BB1574" s="134"/>
      <c r="BC1574" s="134"/>
      <c r="BD1574" s="129"/>
      <c r="BE1574" s="143"/>
    </row>
    <row r="1575" ht="15.75" customHeight="1">
      <c r="A1575" s="130"/>
      <c r="B1575" s="129"/>
      <c r="C1575" s="129"/>
      <c r="D1575" s="129"/>
      <c r="E1575" s="129"/>
      <c r="F1575" s="129"/>
      <c r="G1575" s="129"/>
      <c r="H1575" s="129"/>
      <c r="I1575" s="130"/>
      <c r="J1575" s="135"/>
      <c r="K1575" s="130"/>
      <c r="L1575" s="130"/>
      <c r="M1575" s="136"/>
      <c r="N1575" s="130"/>
      <c r="O1575" s="130"/>
      <c r="P1575" s="130"/>
      <c r="Q1575" s="137"/>
      <c r="R1575" s="138"/>
      <c r="S1575" s="129"/>
      <c r="T1575" s="139"/>
      <c r="U1575" s="139"/>
      <c r="V1575" s="140"/>
      <c r="W1575" s="130"/>
      <c r="X1575" s="130"/>
      <c r="Y1575" s="141"/>
      <c r="Z1575" s="130"/>
      <c r="AA1575" s="130"/>
      <c r="AB1575" s="130"/>
      <c r="AC1575" s="142"/>
      <c r="AD1575" s="130"/>
      <c r="AE1575" s="130"/>
      <c r="AF1575" s="130"/>
      <c r="AG1575" s="129"/>
      <c r="AH1575" s="129"/>
      <c r="AI1575" s="129"/>
      <c r="AJ1575" s="129"/>
      <c r="AK1575" s="130"/>
      <c r="AL1575" s="131"/>
      <c r="AM1575" s="131"/>
      <c r="AN1575" s="131"/>
      <c r="AO1575" s="131"/>
      <c r="AP1575" s="132"/>
      <c r="AQ1575" s="132"/>
      <c r="AR1575" s="132"/>
      <c r="AS1575" s="132"/>
      <c r="AT1575" s="133"/>
      <c r="AU1575" s="133"/>
      <c r="AV1575" s="133"/>
      <c r="AW1575" s="133"/>
      <c r="AX1575" s="134"/>
      <c r="AY1575" s="134"/>
      <c r="AZ1575" s="134"/>
      <c r="BA1575" s="134"/>
      <c r="BB1575" s="134"/>
      <c r="BC1575" s="134"/>
      <c r="BD1575" s="129"/>
      <c r="BE1575" s="143"/>
    </row>
    <row r="1576" ht="15.75" customHeight="1">
      <c r="A1576" s="130"/>
      <c r="B1576" s="129"/>
      <c r="C1576" s="129"/>
      <c r="D1576" s="129"/>
      <c r="E1576" s="129"/>
      <c r="F1576" s="129"/>
      <c r="G1576" s="129"/>
      <c r="H1576" s="129"/>
      <c r="I1576" s="130"/>
      <c r="J1576" s="135"/>
      <c r="K1576" s="130"/>
      <c r="L1576" s="130"/>
      <c r="M1576" s="136"/>
      <c r="N1576" s="130"/>
      <c r="O1576" s="130"/>
      <c r="P1576" s="130"/>
      <c r="Q1576" s="137"/>
      <c r="R1576" s="138"/>
      <c r="S1576" s="129"/>
      <c r="T1576" s="139"/>
      <c r="U1576" s="139"/>
      <c r="V1576" s="140"/>
      <c r="W1576" s="130"/>
      <c r="X1576" s="130"/>
      <c r="Y1576" s="141"/>
      <c r="Z1576" s="130"/>
      <c r="AA1576" s="130"/>
      <c r="AB1576" s="130"/>
      <c r="AC1576" s="142"/>
      <c r="AD1576" s="130"/>
      <c r="AE1576" s="130"/>
      <c r="AF1576" s="130"/>
      <c r="AG1576" s="129"/>
      <c r="AH1576" s="129"/>
      <c r="AI1576" s="129"/>
      <c r="AJ1576" s="129"/>
      <c r="AK1576" s="130"/>
      <c r="AL1576" s="131"/>
      <c r="AM1576" s="131"/>
      <c r="AN1576" s="131"/>
      <c r="AO1576" s="131"/>
      <c r="AP1576" s="132"/>
      <c r="AQ1576" s="132"/>
      <c r="AR1576" s="132"/>
      <c r="AS1576" s="132"/>
      <c r="AT1576" s="133"/>
      <c r="AU1576" s="133"/>
      <c r="AV1576" s="133"/>
      <c r="AW1576" s="133"/>
      <c r="AX1576" s="134"/>
      <c r="AY1576" s="134"/>
      <c r="AZ1576" s="134"/>
      <c r="BA1576" s="134"/>
      <c r="BB1576" s="134"/>
      <c r="BC1576" s="134"/>
      <c r="BD1576" s="129"/>
      <c r="BE1576" s="143"/>
    </row>
    <row r="1577" ht="15.75" customHeight="1">
      <c r="A1577" s="130"/>
      <c r="B1577" s="129"/>
      <c r="C1577" s="129"/>
      <c r="D1577" s="129"/>
      <c r="E1577" s="129"/>
      <c r="F1577" s="129"/>
      <c r="G1577" s="129"/>
      <c r="H1577" s="129"/>
      <c r="I1577" s="130"/>
      <c r="J1577" s="135"/>
      <c r="K1577" s="130"/>
      <c r="L1577" s="130"/>
      <c r="M1577" s="136"/>
      <c r="N1577" s="130"/>
      <c r="O1577" s="130"/>
      <c r="P1577" s="130"/>
      <c r="Q1577" s="137"/>
      <c r="R1577" s="138"/>
      <c r="S1577" s="129"/>
      <c r="T1577" s="139"/>
      <c r="U1577" s="139"/>
      <c r="V1577" s="140"/>
      <c r="W1577" s="130"/>
      <c r="X1577" s="130"/>
      <c r="Y1577" s="141"/>
      <c r="Z1577" s="130"/>
      <c r="AA1577" s="130"/>
      <c r="AB1577" s="130"/>
      <c r="AC1577" s="142"/>
      <c r="AD1577" s="130"/>
      <c r="AE1577" s="130"/>
      <c r="AF1577" s="130"/>
      <c r="AG1577" s="129"/>
      <c r="AH1577" s="129"/>
      <c r="AI1577" s="129"/>
      <c r="AJ1577" s="129"/>
      <c r="AK1577" s="130"/>
      <c r="AL1577" s="131"/>
      <c r="AM1577" s="131"/>
      <c r="AN1577" s="131"/>
      <c r="AO1577" s="131"/>
      <c r="AP1577" s="132"/>
      <c r="AQ1577" s="132"/>
      <c r="AR1577" s="132"/>
      <c r="AS1577" s="132"/>
      <c r="AT1577" s="133"/>
      <c r="AU1577" s="133"/>
      <c r="AV1577" s="133"/>
      <c r="AW1577" s="133"/>
      <c r="AX1577" s="134"/>
      <c r="AY1577" s="134"/>
      <c r="AZ1577" s="134"/>
      <c r="BA1577" s="134"/>
      <c r="BB1577" s="134"/>
      <c r="BC1577" s="134"/>
      <c r="BD1577" s="129"/>
      <c r="BE1577" s="143"/>
    </row>
    <row r="1578" ht="15.75" customHeight="1">
      <c r="A1578" s="130"/>
      <c r="B1578" s="129"/>
      <c r="C1578" s="129"/>
      <c r="D1578" s="129"/>
      <c r="E1578" s="129"/>
      <c r="F1578" s="129"/>
      <c r="G1578" s="129"/>
      <c r="H1578" s="129"/>
      <c r="I1578" s="130"/>
      <c r="J1578" s="135"/>
      <c r="K1578" s="130"/>
      <c r="L1578" s="130"/>
      <c r="M1578" s="136"/>
      <c r="N1578" s="130"/>
      <c r="O1578" s="130"/>
      <c r="P1578" s="130"/>
      <c r="Q1578" s="137"/>
      <c r="R1578" s="138"/>
      <c r="S1578" s="129"/>
      <c r="T1578" s="139"/>
      <c r="U1578" s="139"/>
      <c r="V1578" s="140"/>
      <c r="W1578" s="130"/>
      <c r="X1578" s="130"/>
      <c r="Y1578" s="141"/>
      <c r="Z1578" s="130"/>
      <c r="AA1578" s="130"/>
      <c r="AB1578" s="130"/>
      <c r="AC1578" s="142"/>
      <c r="AD1578" s="130"/>
      <c r="AE1578" s="130"/>
      <c r="AF1578" s="130"/>
      <c r="AG1578" s="129"/>
      <c r="AH1578" s="129"/>
      <c r="AI1578" s="129"/>
      <c r="AJ1578" s="129"/>
      <c r="AK1578" s="130"/>
      <c r="AL1578" s="131"/>
      <c r="AM1578" s="131"/>
      <c r="AN1578" s="131"/>
      <c r="AO1578" s="131"/>
      <c r="AP1578" s="132"/>
      <c r="AQ1578" s="132"/>
      <c r="AR1578" s="132"/>
      <c r="AS1578" s="132"/>
      <c r="AT1578" s="133"/>
      <c r="AU1578" s="133"/>
      <c r="AV1578" s="133"/>
      <c r="AW1578" s="133"/>
      <c r="AX1578" s="134"/>
      <c r="AY1578" s="134"/>
      <c r="AZ1578" s="134"/>
      <c r="BA1578" s="134"/>
      <c r="BB1578" s="134"/>
      <c r="BC1578" s="134"/>
      <c r="BD1578" s="129"/>
      <c r="BE1578" s="143"/>
    </row>
    <row r="1579" ht="15.75" customHeight="1">
      <c r="A1579" s="130"/>
      <c r="B1579" s="129"/>
      <c r="C1579" s="129"/>
      <c r="D1579" s="129"/>
      <c r="E1579" s="129"/>
      <c r="F1579" s="129"/>
      <c r="G1579" s="129"/>
      <c r="H1579" s="129"/>
      <c r="I1579" s="130"/>
      <c r="J1579" s="135"/>
      <c r="K1579" s="130"/>
      <c r="L1579" s="130"/>
      <c r="M1579" s="136"/>
      <c r="N1579" s="130"/>
      <c r="O1579" s="130"/>
      <c r="P1579" s="130"/>
      <c r="Q1579" s="137"/>
      <c r="R1579" s="138"/>
      <c r="S1579" s="129"/>
      <c r="T1579" s="139"/>
      <c r="U1579" s="139"/>
      <c r="V1579" s="140"/>
      <c r="W1579" s="130"/>
      <c r="X1579" s="130"/>
      <c r="Y1579" s="141"/>
      <c r="Z1579" s="130"/>
      <c r="AA1579" s="130"/>
      <c r="AB1579" s="130"/>
      <c r="AC1579" s="142"/>
      <c r="AD1579" s="130"/>
      <c r="AE1579" s="130"/>
      <c r="AF1579" s="130"/>
      <c r="AG1579" s="129"/>
      <c r="AH1579" s="129"/>
      <c r="AI1579" s="129"/>
      <c r="AJ1579" s="129"/>
      <c r="AK1579" s="130"/>
      <c r="AL1579" s="131"/>
      <c r="AM1579" s="131"/>
      <c r="AN1579" s="131"/>
      <c r="AO1579" s="131"/>
      <c r="AP1579" s="132"/>
      <c r="AQ1579" s="132"/>
      <c r="AR1579" s="132"/>
      <c r="AS1579" s="132"/>
      <c r="AT1579" s="133"/>
      <c r="AU1579" s="133"/>
      <c r="AV1579" s="133"/>
      <c r="AW1579" s="133"/>
      <c r="AX1579" s="134"/>
      <c r="AY1579" s="134"/>
      <c r="AZ1579" s="134"/>
      <c r="BA1579" s="134"/>
      <c r="BB1579" s="134"/>
      <c r="BC1579" s="134"/>
      <c r="BD1579" s="129"/>
      <c r="BE1579" s="143"/>
    </row>
    <row r="1580" ht="15.75" customHeight="1">
      <c r="A1580" s="130"/>
      <c r="B1580" s="129"/>
      <c r="C1580" s="129"/>
      <c r="D1580" s="129"/>
      <c r="E1580" s="129"/>
      <c r="F1580" s="129"/>
      <c r="G1580" s="129"/>
      <c r="H1580" s="129"/>
      <c r="I1580" s="130"/>
      <c r="J1580" s="135"/>
      <c r="K1580" s="130"/>
      <c r="L1580" s="130"/>
      <c r="M1580" s="136"/>
      <c r="N1580" s="130"/>
      <c r="O1580" s="130"/>
      <c r="P1580" s="130"/>
      <c r="Q1580" s="137"/>
      <c r="R1580" s="138"/>
      <c r="S1580" s="129"/>
      <c r="T1580" s="139"/>
      <c r="U1580" s="139"/>
      <c r="V1580" s="140"/>
      <c r="W1580" s="130"/>
      <c r="X1580" s="130"/>
      <c r="Y1580" s="141"/>
      <c r="Z1580" s="130"/>
      <c r="AA1580" s="130"/>
      <c r="AB1580" s="130"/>
      <c r="AC1580" s="142"/>
      <c r="AD1580" s="130"/>
      <c r="AE1580" s="130"/>
      <c r="AF1580" s="130"/>
      <c r="AG1580" s="129"/>
      <c r="AH1580" s="129"/>
      <c r="AI1580" s="129"/>
      <c r="AJ1580" s="129"/>
      <c r="AK1580" s="130"/>
      <c r="AL1580" s="131"/>
      <c r="AM1580" s="131"/>
      <c r="AN1580" s="131"/>
      <c r="AO1580" s="131"/>
      <c r="AP1580" s="132"/>
      <c r="AQ1580" s="132"/>
      <c r="AR1580" s="132"/>
      <c r="AS1580" s="132"/>
      <c r="AT1580" s="133"/>
      <c r="AU1580" s="133"/>
      <c r="AV1580" s="133"/>
      <c r="AW1580" s="133"/>
      <c r="AX1580" s="134"/>
      <c r="AY1580" s="134"/>
      <c r="AZ1580" s="134"/>
      <c r="BA1580" s="134"/>
      <c r="BB1580" s="134"/>
      <c r="BC1580" s="134"/>
      <c r="BD1580" s="129"/>
      <c r="BE1580" s="143"/>
    </row>
    <row r="1581" ht="15.75" customHeight="1">
      <c r="A1581" s="130"/>
      <c r="B1581" s="129"/>
      <c r="C1581" s="129"/>
      <c r="D1581" s="129"/>
      <c r="E1581" s="129"/>
      <c r="F1581" s="129"/>
      <c r="G1581" s="129"/>
      <c r="H1581" s="129"/>
      <c r="I1581" s="130"/>
      <c r="J1581" s="135"/>
      <c r="K1581" s="130"/>
      <c r="L1581" s="130"/>
      <c r="M1581" s="136"/>
      <c r="N1581" s="130"/>
      <c r="O1581" s="130"/>
      <c r="P1581" s="130"/>
      <c r="Q1581" s="137"/>
      <c r="R1581" s="138"/>
      <c r="S1581" s="129"/>
      <c r="T1581" s="139"/>
      <c r="U1581" s="139"/>
      <c r="V1581" s="140"/>
      <c r="W1581" s="130"/>
      <c r="X1581" s="130"/>
      <c r="Y1581" s="141"/>
      <c r="Z1581" s="130"/>
      <c r="AA1581" s="130"/>
      <c r="AB1581" s="130"/>
      <c r="AC1581" s="142"/>
      <c r="AD1581" s="130"/>
      <c r="AE1581" s="130"/>
      <c r="AF1581" s="130"/>
      <c r="AG1581" s="129"/>
      <c r="AH1581" s="129"/>
      <c r="AI1581" s="129"/>
      <c r="AJ1581" s="129"/>
      <c r="AK1581" s="130"/>
      <c r="AL1581" s="131"/>
      <c r="AM1581" s="131"/>
      <c r="AN1581" s="131"/>
      <c r="AO1581" s="131"/>
      <c r="AP1581" s="132"/>
      <c r="AQ1581" s="132"/>
      <c r="AR1581" s="132"/>
      <c r="AS1581" s="132"/>
      <c r="AT1581" s="133"/>
      <c r="AU1581" s="133"/>
      <c r="AV1581" s="133"/>
      <c r="AW1581" s="133"/>
      <c r="AX1581" s="134"/>
      <c r="AY1581" s="134"/>
      <c r="AZ1581" s="134"/>
      <c r="BA1581" s="134"/>
      <c r="BB1581" s="134"/>
      <c r="BC1581" s="134"/>
      <c r="BD1581" s="129"/>
      <c r="BE1581" s="143"/>
    </row>
    <row r="1582" ht="15.75" customHeight="1">
      <c r="A1582" s="130"/>
      <c r="B1582" s="129"/>
      <c r="C1582" s="129"/>
      <c r="D1582" s="129"/>
      <c r="E1582" s="129"/>
      <c r="F1582" s="129"/>
      <c r="G1582" s="129"/>
      <c r="H1582" s="129"/>
      <c r="I1582" s="130"/>
      <c r="J1582" s="135"/>
      <c r="K1582" s="130"/>
      <c r="L1582" s="130"/>
      <c r="M1582" s="136"/>
      <c r="N1582" s="130"/>
      <c r="O1582" s="130"/>
      <c r="P1582" s="130"/>
      <c r="Q1582" s="137"/>
      <c r="R1582" s="138"/>
      <c r="S1582" s="129"/>
      <c r="T1582" s="139"/>
      <c r="U1582" s="139"/>
      <c r="V1582" s="140"/>
      <c r="W1582" s="130"/>
      <c r="X1582" s="130"/>
      <c r="Y1582" s="141"/>
      <c r="Z1582" s="130"/>
      <c r="AA1582" s="130"/>
      <c r="AB1582" s="130"/>
      <c r="AC1582" s="142"/>
      <c r="AD1582" s="130"/>
      <c r="AE1582" s="130"/>
      <c r="AF1582" s="130"/>
      <c r="AG1582" s="129"/>
      <c r="AH1582" s="129"/>
      <c r="AI1582" s="129"/>
      <c r="AJ1582" s="129"/>
      <c r="AK1582" s="130"/>
      <c r="AL1582" s="131"/>
      <c r="AM1582" s="131"/>
      <c r="AN1582" s="131"/>
      <c r="AO1582" s="131"/>
      <c r="AP1582" s="132"/>
      <c r="AQ1582" s="132"/>
      <c r="AR1582" s="132"/>
      <c r="AS1582" s="132"/>
      <c r="AT1582" s="133"/>
      <c r="AU1582" s="133"/>
      <c r="AV1582" s="133"/>
      <c r="AW1582" s="133"/>
      <c r="AX1582" s="134"/>
      <c r="AY1582" s="134"/>
      <c r="AZ1582" s="134"/>
      <c r="BA1582" s="134"/>
      <c r="BB1582" s="134"/>
      <c r="BC1582" s="134"/>
      <c r="BD1582" s="129"/>
      <c r="BE1582" s="143"/>
    </row>
    <row r="1583" ht="15.75" customHeight="1">
      <c r="A1583" s="130"/>
      <c r="B1583" s="129"/>
      <c r="C1583" s="129"/>
      <c r="D1583" s="129"/>
      <c r="E1583" s="129"/>
      <c r="F1583" s="129"/>
      <c r="G1583" s="129"/>
      <c r="H1583" s="129"/>
      <c r="I1583" s="130"/>
      <c r="J1583" s="135"/>
      <c r="K1583" s="130"/>
      <c r="L1583" s="130"/>
      <c r="M1583" s="136"/>
      <c r="N1583" s="130"/>
      <c r="O1583" s="130"/>
      <c r="P1583" s="130"/>
      <c r="Q1583" s="137"/>
      <c r="R1583" s="138"/>
      <c r="S1583" s="129"/>
      <c r="T1583" s="139"/>
      <c r="U1583" s="139"/>
      <c r="V1583" s="140"/>
      <c r="W1583" s="130"/>
      <c r="X1583" s="130"/>
      <c r="Y1583" s="141"/>
      <c r="Z1583" s="130"/>
      <c r="AA1583" s="130"/>
      <c r="AB1583" s="130"/>
      <c r="AC1583" s="142"/>
      <c r="AD1583" s="130"/>
      <c r="AE1583" s="130"/>
      <c r="AF1583" s="130"/>
      <c r="AG1583" s="129"/>
      <c r="AH1583" s="129"/>
      <c r="AI1583" s="129"/>
      <c r="AJ1583" s="129"/>
      <c r="AK1583" s="130"/>
      <c r="AL1583" s="131"/>
      <c r="AM1583" s="131"/>
      <c r="AN1583" s="131"/>
      <c r="AO1583" s="131"/>
      <c r="AP1583" s="132"/>
      <c r="AQ1583" s="132"/>
      <c r="AR1583" s="132"/>
      <c r="AS1583" s="132"/>
      <c r="AT1583" s="133"/>
      <c r="AU1583" s="133"/>
      <c r="AV1583" s="133"/>
      <c r="AW1583" s="133"/>
      <c r="AX1583" s="134"/>
      <c r="AY1583" s="134"/>
      <c r="AZ1583" s="134"/>
      <c r="BA1583" s="134"/>
      <c r="BB1583" s="134"/>
      <c r="BC1583" s="134"/>
      <c r="BD1583" s="129"/>
      <c r="BE1583" s="143"/>
    </row>
    <row r="1584" ht="15.75" customHeight="1">
      <c r="A1584" s="130"/>
      <c r="B1584" s="129"/>
      <c r="C1584" s="129"/>
      <c r="D1584" s="129"/>
      <c r="E1584" s="129"/>
      <c r="F1584" s="129"/>
      <c r="G1584" s="129"/>
      <c r="H1584" s="129"/>
      <c r="I1584" s="130"/>
      <c r="J1584" s="135"/>
      <c r="K1584" s="130"/>
      <c r="L1584" s="130"/>
      <c r="M1584" s="136"/>
      <c r="N1584" s="130"/>
      <c r="O1584" s="130"/>
      <c r="P1584" s="130"/>
      <c r="Q1584" s="137"/>
      <c r="R1584" s="138"/>
      <c r="S1584" s="129"/>
      <c r="T1584" s="139"/>
      <c r="U1584" s="139"/>
      <c r="V1584" s="140"/>
      <c r="W1584" s="130"/>
      <c r="X1584" s="130"/>
      <c r="Y1584" s="141"/>
      <c r="Z1584" s="130"/>
      <c r="AA1584" s="130"/>
      <c r="AB1584" s="130"/>
      <c r="AC1584" s="142"/>
      <c r="AD1584" s="130"/>
      <c r="AE1584" s="130"/>
      <c r="AF1584" s="130"/>
      <c r="AG1584" s="129"/>
      <c r="AH1584" s="129"/>
      <c r="AI1584" s="129"/>
      <c r="AJ1584" s="129"/>
      <c r="AK1584" s="130"/>
      <c r="AL1584" s="131"/>
      <c r="AM1584" s="131"/>
      <c r="AN1584" s="131"/>
      <c r="AO1584" s="131"/>
      <c r="AP1584" s="132"/>
      <c r="AQ1584" s="132"/>
      <c r="AR1584" s="132"/>
      <c r="AS1584" s="132"/>
      <c r="AT1584" s="133"/>
      <c r="AU1584" s="133"/>
      <c r="AV1584" s="133"/>
      <c r="AW1584" s="133"/>
      <c r="AX1584" s="134"/>
      <c r="AY1584" s="134"/>
      <c r="AZ1584" s="134"/>
      <c r="BA1584" s="134"/>
      <c r="BB1584" s="134"/>
      <c r="BC1584" s="134"/>
      <c r="BD1584" s="129"/>
      <c r="BE1584" s="143"/>
    </row>
    <row r="1585" ht="15.75" customHeight="1">
      <c r="A1585" s="130"/>
      <c r="B1585" s="129"/>
      <c r="C1585" s="129"/>
      <c r="D1585" s="129"/>
      <c r="E1585" s="129"/>
      <c r="F1585" s="129"/>
      <c r="G1585" s="129"/>
      <c r="H1585" s="129"/>
      <c r="I1585" s="130"/>
      <c r="J1585" s="135"/>
      <c r="K1585" s="130"/>
      <c r="L1585" s="130"/>
      <c r="M1585" s="136"/>
      <c r="N1585" s="130"/>
      <c r="O1585" s="130"/>
      <c r="P1585" s="130"/>
      <c r="Q1585" s="137"/>
      <c r="R1585" s="138"/>
      <c r="S1585" s="129"/>
      <c r="T1585" s="139"/>
      <c r="U1585" s="139"/>
      <c r="V1585" s="140"/>
      <c r="W1585" s="130"/>
      <c r="X1585" s="130"/>
      <c r="Y1585" s="141"/>
      <c r="Z1585" s="130"/>
      <c r="AA1585" s="130"/>
      <c r="AB1585" s="130"/>
      <c r="AC1585" s="142"/>
      <c r="AD1585" s="130"/>
      <c r="AE1585" s="130"/>
      <c r="AF1585" s="130"/>
      <c r="AG1585" s="129"/>
      <c r="AH1585" s="129"/>
      <c r="AI1585" s="129"/>
      <c r="AJ1585" s="129"/>
      <c r="AK1585" s="130"/>
      <c r="AL1585" s="131"/>
      <c r="AM1585" s="131"/>
      <c r="AN1585" s="131"/>
      <c r="AO1585" s="131"/>
      <c r="AP1585" s="132"/>
      <c r="AQ1585" s="132"/>
      <c r="AR1585" s="132"/>
      <c r="AS1585" s="132"/>
      <c r="AT1585" s="133"/>
      <c r="AU1585" s="133"/>
      <c r="AV1585" s="133"/>
      <c r="AW1585" s="133"/>
      <c r="AX1585" s="134"/>
      <c r="AY1585" s="134"/>
      <c r="AZ1585" s="134"/>
      <c r="BA1585" s="134"/>
      <c r="BB1585" s="134"/>
      <c r="BC1585" s="134"/>
      <c r="BD1585" s="129"/>
      <c r="BE1585" s="143"/>
    </row>
    <row r="1586" ht="15.75" customHeight="1">
      <c r="A1586" s="130"/>
      <c r="B1586" s="129"/>
      <c r="C1586" s="129"/>
      <c r="D1586" s="129"/>
      <c r="E1586" s="129"/>
      <c r="F1586" s="129"/>
      <c r="G1586" s="129"/>
      <c r="H1586" s="129"/>
      <c r="I1586" s="130"/>
      <c r="J1586" s="135"/>
      <c r="K1586" s="130"/>
      <c r="L1586" s="130"/>
      <c r="M1586" s="136"/>
      <c r="N1586" s="130"/>
      <c r="O1586" s="130"/>
      <c r="P1586" s="130"/>
      <c r="Q1586" s="137"/>
      <c r="R1586" s="138"/>
      <c r="S1586" s="129"/>
      <c r="T1586" s="139"/>
      <c r="U1586" s="139"/>
      <c r="V1586" s="140"/>
      <c r="W1586" s="130"/>
      <c r="X1586" s="130"/>
      <c r="Y1586" s="141"/>
      <c r="Z1586" s="130"/>
      <c r="AA1586" s="130"/>
      <c r="AB1586" s="130"/>
      <c r="AC1586" s="142"/>
      <c r="AD1586" s="130"/>
      <c r="AE1586" s="130"/>
      <c r="AF1586" s="130"/>
      <c r="AG1586" s="129"/>
      <c r="AH1586" s="129"/>
      <c r="AI1586" s="129"/>
      <c r="AJ1586" s="129"/>
      <c r="AK1586" s="130"/>
      <c r="AL1586" s="131"/>
      <c r="AM1586" s="131"/>
      <c r="AN1586" s="131"/>
      <c r="AO1586" s="131"/>
      <c r="AP1586" s="132"/>
      <c r="AQ1586" s="132"/>
      <c r="AR1586" s="132"/>
      <c r="AS1586" s="132"/>
      <c r="AT1586" s="133"/>
      <c r="AU1586" s="133"/>
      <c r="AV1586" s="133"/>
      <c r="AW1586" s="133"/>
      <c r="AX1586" s="134"/>
      <c r="AY1586" s="134"/>
      <c r="AZ1586" s="134"/>
      <c r="BA1586" s="134"/>
      <c r="BB1586" s="134"/>
      <c r="BC1586" s="134"/>
      <c r="BD1586" s="129"/>
      <c r="BE1586" s="143"/>
    </row>
    <row r="1587" ht="15.75" customHeight="1">
      <c r="A1587" s="130"/>
      <c r="B1587" s="129"/>
      <c r="C1587" s="129"/>
      <c r="D1587" s="129"/>
      <c r="E1587" s="129"/>
      <c r="F1587" s="129"/>
      <c r="G1587" s="129"/>
      <c r="H1587" s="129"/>
      <c r="I1587" s="130"/>
      <c r="J1587" s="135"/>
      <c r="K1587" s="130"/>
      <c r="L1587" s="130"/>
      <c r="M1587" s="136"/>
      <c r="N1587" s="130"/>
      <c r="O1587" s="130"/>
      <c r="P1587" s="130"/>
      <c r="Q1587" s="137"/>
      <c r="R1587" s="138"/>
      <c r="S1587" s="129"/>
      <c r="T1587" s="139"/>
      <c r="U1587" s="139"/>
      <c r="V1587" s="140"/>
      <c r="W1587" s="130"/>
      <c r="X1587" s="130"/>
      <c r="Y1587" s="141"/>
      <c r="Z1587" s="130"/>
      <c r="AA1587" s="130"/>
      <c r="AB1587" s="130"/>
      <c r="AC1587" s="142"/>
      <c r="AD1587" s="130"/>
      <c r="AE1587" s="130"/>
      <c r="AF1587" s="130"/>
      <c r="AG1587" s="129"/>
      <c r="AH1587" s="129"/>
      <c r="AI1587" s="129"/>
      <c r="AJ1587" s="129"/>
      <c r="AK1587" s="130"/>
      <c r="AL1587" s="131"/>
      <c r="AM1587" s="131"/>
      <c r="AN1587" s="131"/>
      <c r="AO1587" s="131"/>
      <c r="AP1587" s="132"/>
      <c r="AQ1587" s="132"/>
      <c r="AR1587" s="132"/>
      <c r="AS1587" s="132"/>
      <c r="AT1587" s="133"/>
      <c r="AU1587" s="133"/>
      <c r="AV1587" s="133"/>
      <c r="AW1587" s="133"/>
      <c r="AX1587" s="134"/>
      <c r="AY1587" s="134"/>
      <c r="AZ1587" s="134"/>
      <c r="BA1587" s="134"/>
      <c r="BB1587" s="134"/>
      <c r="BC1587" s="134"/>
      <c r="BD1587" s="129"/>
      <c r="BE1587" s="143"/>
    </row>
    <row r="1588" ht="15.75" customHeight="1">
      <c r="A1588" s="130"/>
      <c r="B1588" s="129"/>
      <c r="C1588" s="129"/>
      <c r="D1588" s="129"/>
      <c r="E1588" s="129"/>
      <c r="F1588" s="129"/>
      <c r="G1588" s="129"/>
      <c r="H1588" s="129"/>
      <c r="I1588" s="130"/>
      <c r="J1588" s="135"/>
      <c r="K1588" s="130"/>
      <c r="L1588" s="130"/>
      <c r="M1588" s="136"/>
      <c r="N1588" s="130"/>
      <c r="O1588" s="130"/>
      <c r="P1588" s="130"/>
      <c r="Q1588" s="137"/>
      <c r="R1588" s="138"/>
      <c r="S1588" s="129"/>
      <c r="T1588" s="139"/>
      <c r="U1588" s="139"/>
      <c r="V1588" s="140"/>
      <c r="W1588" s="130"/>
      <c r="X1588" s="130"/>
      <c r="Y1588" s="141"/>
      <c r="Z1588" s="130"/>
      <c r="AA1588" s="130"/>
      <c r="AB1588" s="130"/>
      <c r="AC1588" s="142"/>
      <c r="AD1588" s="130"/>
      <c r="AE1588" s="130"/>
      <c r="AF1588" s="130"/>
      <c r="AG1588" s="129"/>
      <c r="AH1588" s="129"/>
      <c r="AI1588" s="129"/>
      <c r="AJ1588" s="129"/>
      <c r="AK1588" s="130"/>
      <c r="AL1588" s="131"/>
      <c r="AM1588" s="131"/>
      <c r="AN1588" s="131"/>
      <c r="AO1588" s="131"/>
      <c r="AP1588" s="132"/>
      <c r="AQ1588" s="132"/>
      <c r="AR1588" s="132"/>
      <c r="AS1588" s="132"/>
      <c r="AT1588" s="133"/>
      <c r="AU1588" s="133"/>
      <c r="AV1588" s="133"/>
      <c r="AW1588" s="133"/>
      <c r="AX1588" s="134"/>
      <c r="AY1588" s="134"/>
      <c r="AZ1588" s="134"/>
      <c r="BA1588" s="134"/>
      <c r="BB1588" s="134"/>
      <c r="BC1588" s="134"/>
      <c r="BD1588" s="129"/>
      <c r="BE1588" s="143"/>
    </row>
    <row r="1589" ht="15.75" customHeight="1">
      <c r="A1589" s="130"/>
      <c r="B1589" s="129"/>
      <c r="C1589" s="129"/>
      <c r="D1589" s="129"/>
      <c r="E1589" s="129"/>
      <c r="F1589" s="129"/>
      <c r="G1589" s="129"/>
      <c r="H1589" s="129"/>
      <c r="I1589" s="130"/>
      <c r="J1589" s="135"/>
      <c r="K1589" s="130"/>
      <c r="L1589" s="130"/>
      <c r="M1589" s="136"/>
      <c r="N1589" s="130"/>
      <c r="O1589" s="130"/>
      <c r="P1589" s="130"/>
      <c r="Q1589" s="137"/>
      <c r="R1589" s="138"/>
      <c r="S1589" s="129"/>
      <c r="T1589" s="139"/>
      <c r="U1589" s="139"/>
      <c r="V1589" s="140"/>
      <c r="W1589" s="130"/>
      <c r="X1589" s="130"/>
      <c r="Y1589" s="141"/>
      <c r="Z1589" s="130"/>
      <c r="AA1589" s="130"/>
      <c r="AB1589" s="130"/>
      <c r="AC1589" s="142"/>
      <c r="AD1589" s="130"/>
      <c r="AE1589" s="130"/>
      <c r="AF1589" s="130"/>
      <c r="AG1589" s="129"/>
      <c r="AH1589" s="129"/>
      <c r="AI1589" s="129"/>
      <c r="AJ1589" s="129"/>
      <c r="AK1589" s="130"/>
      <c r="AL1589" s="131"/>
      <c r="AM1589" s="131"/>
      <c r="AN1589" s="131"/>
      <c r="AO1589" s="131"/>
      <c r="AP1589" s="132"/>
      <c r="AQ1589" s="132"/>
      <c r="AR1589" s="132"/>
      <c r="AS1589" s="132"/>
      <c r="AT1589" s="133"/>
      <c r="AU1589" s="133"/>
      <c r="AV1589" s="133"/>
      <c r="AW1589" s="133"/>
      <c r="AX1589" s="134"/>
      <c r="AY1589" s="134"/>
      <c r="AZ1589" s="134"/>
      <c r="BA1589" s="134"/>
      <c r="BB1589" s="134"/>
      <c r="BC1589" s="134"/>
      <c r="BD1589" s="129"/>
      <c r="BE1589" s="143"/>
    </row>
    <row r="1590" ht="15.75" customHeight="1">
      <c r="A1590" s="130"/>
      <c r="B1590" s="129"/>
      <c r="C1590" s="129"/>
      <c r="D1590" s="129"/>
      <c r="E1590" s="129"/>
      <c r="F1590" s="129"/>
      <c r="G1590" s="129"/>
      <c r="H1590" s="129"/>
      <c r="I1590" s="130"/>
      <c r="J1590" s="135"/>
      <c r="K1590" s="130"/>
      <c r="L1590" s="130"/>
      <c r="M1590" s="136"/>
      <c r="N1590" s="130"/>
      <c r="O1590" s="130"/>
      <c r="P1590" s="130"/>
      <c r="Q1590" s="137"/>
      <c r="R1590" s="138"/>
      <c r="S1590" s="129"/>
      <c r="T1590" s="139"/>
      <c r="U1590" s="139"/>
      <c r="V1590" s="140"/>
      <c r="W1590" s="130"/>
      <c r="X1590" s="130"/>
      <c r="Y1590" s="141"/>
      <c r="Z1590" s="130"/>
      <c r="AA1590" s="130"/>
      <c r="AB1590" s="130"/>
      <c r="AC1590" s="142"/>
      <c r="AD1590" s="130"/>
      <c r="AE1590" s="130"/>
      <c r="AF1590" s="130"/>
      <c r="AG1590" s="129"/>
      <c r="AH1590" s="129"/>
      <c r="AI1590" s="129"/>
      <c r="AJ1590" s="129"/>
      <c r="AK1590" s="130"/>
      <c r="AL1590" s="131"/>
      <c r="AM1590" s="131"/>
      <c r="AN1590" s="131"/>
      <c r="AO1590" s="131"/>
      <c r="AP1590" s="132"/>
      <c r="AQ1590" s="132"/>
      <c r="AR1590" s="132"/>
      <c r="AS1590" s="132"/>
      <c r="AT1590" s="133"/>
      <c r="AU1590" s="133"/>
      <c r="AV1590" s="133"/>
      <c r="AW1590" s="133"/>
      <c r="AX1590" s="134"/>
      <c r="AY1590" s="134"/>
      <c r="AZ1590" s="134"/>
      <c r="BA1590" s="134"/>
      <c r="BB1590" s="134"/>
      <c r="BC1590" s="134"/>
      <c r="BD1590" s="129"/>
      <c r="BE1590" s="143"/>
    </row>
    <row r="1591" ht="15.75" customHeight="1">
      <c r="A1591" s="130"/>
      <c r="B1591" s="129"/>
      <c r="C1591" s="129"/>
      <c r="D1591" s="129"/>
      <c r="E1591" s="129"/>
      <c r="F1591" s="129"/>
      <c r="G1591" s="129"/>
      <c r="H1591" s="129"/>
      <c r="I1591" s="130"/>
      <c r="J1591" s="135"/>
      <c r="K1591" s="130"/>
      <c r="L1591" s="130"/>
      <c r="M1591" s="136"/>
      <c r="N1591" s="130"/>
      <c r="O1591" s="130"/>
      <c r="P1591" s="130"/>
      <c r="Q1591" s="137"/>
      <c r="R1591" s="138"/>
      <c r="S1591" s="129"/>
      <c r="T1591" s="139"/>
      <c r="U1591" s="139"/>
      <c r="V1591" s="140"/>
      <c r="W1591" s="130"/>
      <c r="X1591" s="130"/>
      <c r="Y1591" s="141"/>
      <c r="Z1591" s="130"/>
      <c r="AA1591" s="130"/>
      <c r="AB1591" s="130"/>
      <c r="AC1591" s="142"/>
      <c r="AD1591" s="130"/>
      <c r="AE1591" s="130"/>
      <c r="AF1591" s="130"/>
      <c r="AG1591" s="129"/>
      <c r="AH1591" s="129"/>
      <c r="AI1591" s="129"/>
      <c r="AJ1591" s="129"/>
      <c r="AK1591" s="130"/>
      <c r="AL1591" s="131"/>
      <c r="AM1591" s="131"/>
      <c r="AN1591" s="131"/>
      <c r="AO1591" s="131"/>
      <c r="AP1591" s="132"/>
      <c r="AQ1591" s="132"/>
      <c r="AR1591" s="132"/>
      <c r="AS1591" s="132"/>
      <c r="AT1591" s="133"/>
      <c r="AU1591" s="133"/>
      <c r="AV1591" s="133"/>
      <c r="AW1591" s="133"/>
      <c r="AX1591" s="134"/>
      <c r="AY1591" s="134"/>
      <c r="AZ1591" s="134"/>
      <c r="BA1591" s="134"/>
      <c r="BB1591" s="134"/>
      <c r="BC1591" s="134"/>
      <c r="BD1591" s="129"/>
      <c r="BE1591" s="143"/>
    </row>
    <row r="1592" ht="15.75" customHeight="1">
      <c r="A1592" s="130"/>
      <c r="B1592" s="129"/>
      <c r="C1592" s="129"/>
      <c r="D1592" s="129"/>
      <c r="E1592" s="129"/>
      <c r="F1592" s="129"/>
      <c r="G1592" s="129"/>
      <c r="H1592" s="129"/>
      <c r="I1592" s="130"/>
      <c r="J1592" s="135"/>
      <c r="K1592" s="130"/>
      <c r="L1592" s="130"/>
      <c r="M1592" s="136"/>
      <c r="N1592" s="130"/>
      <c r="O1592" s="130"/>
      <c r="P1592" s="130"/>
      <c r="Q1592" s="137"/>
      <c r="R1592" s="138"/>
      <c r="S1592" s="129"/>
      <c r="T1592" s="139"/>
      <c r="U1592" s="139"/>
      <c r="V1592" s="140"/>
      <c r="W1592" s="130"/>
      <c r="X1592" s="130"/>
      <c r="Y1592" s="141"/>
      <c r="Z1592" s="130"/>
      <c r="AA1592" s="130"/>
      <c r="AB1592" s="130"/>
      <c r="AC1592" s="142"/>
      <c r="AD1592" s="130"/>
      <c r="AE1592" s="130"/>
      <c r="AF1592" s="130"/>
      <c r="AG1592" s="129"/>
      <c r="AH1592" s="129"/>
      <c r="AI1592" s="129"/>
      <c r="AJ1592" s="129"/>
      <c r="AK1592" s="130"/>
      <c r="AL1592" s="131"/>
      <c r="AM1592" s="131"/>
      <c r="AN1592" s="131"/>
      <c r="AO1592" s="131"/>
      <c r="AP1592" s="132"/>
      <c r="AQ1592" s="132"/>
      <c r="AR1592" s="132"/>
      <c r="AS1592" s="132"/>
      <c r="AT1592" s="133"/>
      <c r="AU1592" s="133"/>
      <c r="AV1592" s="133"/>
      <c r="AW1592" s="133"/>
      <c r="AX1592" s="134"/>
      <c r="AY1592" s="134"/>
      <c r="AZ1592" s="134"/>
      <c r="BA1592" s="134"/>
      <c r="BB1592" s="134"/>
      <c r="BC1592" s="134"/>
      <c r="BD1592" s="129"/>
      <c r="BE1592" s="143"/>
    </row>
    <row r="1593" ht="15.75" customHeight="1">
      <c r="A1593" s="130"/>
      <c r="B1593" s="129"/>
      <c r="C1593" s="129"/>
      <c r="D1593" s="129"/>
      <c r="E1593" s="129"/>
      <c r="F1593" s="129"/>
      <c r="G1593" s="129"/>
      <c r="H1593" s="129"/>
      <c r="I1593" s="130"/>
      <c r="J1593" s="135"/>
      <c r="K1593" s="130"/>
      <c r="L1593" s="130"/>
      <c r="M1593" s="136"/>
      <c r="N1593" s="130"/>
      <c r="O1593" s="130"/>
      <c r="P1593" s="130"/>
      <c r="Q1593" s="137"/>
      <c r="R1593" s="138"/>
      <c r="S1593" s="129"/>
      <c r="T1593" s="139"/>
      <c r="U1593" s="139"/>
      <c r="V1593" s="140"/>
      <c r="W1593" s="130"/>
      <c r="X1593" s="130"/>
      <c r="Y1593" s="141"/>
      <c r="Z1593" s="130"/>
      <c r="AA1593" s="130"/>
      <c r="AB1593" s="130"/>
      <c r="AC1593" s="142"/>
      <c r="AD1593" s="130"/>
      <c r="AE1593" s="130"/>
      <c r="AF1593" s="130"/>
      <c r="AG1593" s="129"/>
      <c r="AH1593" s="129"/>
      <c r="AI1593" s="129"/>
      <c r="AJ1593" s="129"/>
      <c r="AK1593" s="130"/>
      <c r="AL1593" s="131"/>
      <c r="AM1593" s="131"/>
      <c r="AN1593" s="131"/>
      <c r="AO1593" s="131"/>
      <c r="AP1593" s="132"/>
      <c r="AQ1593" s="132"/>
      <c r="AR1593" s="132"/>
      <c r="AS1593" s="132"/>
      <c r="AT1593" s="133"/>
      <c r="AU1593" s="133"/>
      <c r="AV1593" s="133"/>
      <c r="AW1593" s="133"/>
      <c r="AX1593" s="134"/>
      <c r="AY1593" s="134"/>
      <c r="AZ1593" s="134"/>
      <c r="BA1593" s="134"/>
      <c r="BB1593" s="134"/>
      <c r="BC1593" s="134"/>
      <c r="BD1593" s="129"/>
      <c r="BE1593" s="143"/>
    </row>
    <row r="1594" ht="15.75" customHeight="1">
      <c r="A1594" s="130"/>
      <c r="B1594" s="129"/>
      <c r="C1594" s="129"/>
      <c r="D1594" s="129"/>
      <c r="E1594" s="129"/>
      <c r="F1594" s="129"/>
      <c r="G1594" s="129"/>
      <c r="H1594" s="129"/>
      <c r="I1594" s="130"/>
      <c r="J1594" s="135"/>
      <c r="K1594" s="130"/>
      <c r="L1594" s="130"/>
      <c r="M1594" s="136"/>
      <c r="N1594" s="130"/>
      <c r="O1594" s="130"/>
      <c r="P1594" s="130"/>
      <c r="Q1594" s="137"/>
      <c r="R1594" s="138"/>
      <c r="S1594" s="129"/>
      <c r="T1594" s="139"/>
      <c r="U1594" s="139"/>
      <c r="V1594" s="140"/>
      <c r="W1594" s="130"/>
      <c r="X1594" s="130"/>
      <c r="Y1594" s="141"/>
      <c r="Z1594" s="130"/>
      <c r="AA1594" s="130"/>
      <c r="AB1594" s="130"/>
      <c r="AC1594" s="142"/>
      <c r="AD1594" s="130"/>
      <c r="AE1594" s="130"/>
      <c r="AF1594" s="130"/>
      <c r="AG1594" s="129"/>
      <c r="AH1594" s="129"/>
      <c r="AI1594" s="129"/>
      <c r="AJ1594" s="129"/>
      <c r="AK1594" s="130"/>
      <c r="AL1594" s="131"/>
      <c r="AM1594" s="131"/>
      <c r="AN1594" s="131"/>
      <c r="AO1594" s="131"/>
      <c r="AP1594" s="132"/>
      <c r="AQ1594" s="132"/>
      <c r="AR1594" s="132"/>
      <c r="AS1594" s="132"/>
      <c r="AT1594" s="133"/>
      <c r="AU1594" s="133"/>
      <c r="AV1594" s="133"/>
      <c r="AW1594" s="133"/>
      <c r="AX1594" s="134"/>
      <c r="AY1594" s="134"/>
      <c r="AZ1594" s="134"/>
      <c r="BA1594" s="134"/>
      <c r="BB1594" s="134"/>
      <c r="BC1594" s="134"/>
      <c r="BD1594" s="129"/>
      <c r="BE1594" s="143"/>
    </row>
    <row r="1595" ht="15.75" customHeight="1">
      <c r="A1595" s="130"/>
      <c r="B1595" s="129"/>
      <c r="C1595" s="129"/>
      <c r="D1595" s="129"/>
      <c r="E1595" s="129"/>
      <c r="F1595" s="129"/>
      <c r="G1595" s="129"/>
      <c r="H1595" s="129"/>
      <c r="I1595" s="130"/>
      <c r="J1595" s="135"/>
      <c r="K1595" s="130"/>
      <c r="L1595" s="130"/>
      <c r="M1595" s="136"/>
      <c r="N1595" s="130"/>
      <c r="O1595" s="130"/>
      <c r="P1595" s="130"/>
      <c r="Q1595" s="137"/>
      <c r="R1595" s="138"/>
      <c r="S1595" s="129"/>
      <c r="T1595" s="139"/>
      <c r="U1595" s="139"/>
      <c r="V1595" s="140"/>
      <c r="W1595" s="130"/>
      <c r="X1595" s="130"/>
      <c r="Y1595" s="141"/>
      <c r="Z1595" s="130"/>
      <c r="AA1595" s="130"/>
      <c r="AB1595" s="130"/>
      <c r="AC1595" s="142"/>
      <c r="AD1595" s="130"/>
      <c r="AE1595" s="130"/>
      <c r="AF1595" s="130"/>
      <c r="AG1595" s="129"/>
      <c r="AH1595" s="129"/>
      <c r="AI1595" s="129"/>
      <c r="AJ1595" s="129"/>
      <c r="AK1595" s="130"/>
      <c r="AL1595" s="131"/>
      <c r="AM1595" s="131"/>
      <c r="AN1595" s="131"/>
      <c r="AO1595" s="131"/>
      <c r="AP1595" s="132"/>
      <c r="AQ1595" s="132"/>
      <c r="AR1595" s="132"/>
      <c r="AS1595" s="132"/>
      <c r="AT1595" s="133"/>
      <c r="AU1595" s="133"/>
      <c r="AV1595" s="133"/>
      <c r="AW1595" s="133"/>
      <c r="AX1595" s="134"/>
      <c r="AY1595" s="134"/>
      <c r="AZ1595" s="134"/>
      <c r="BA1595" s="134"/>
      <c r="BB1595" s="134"/>
      <c r="BC1595" s="134"/>
      <c r="BD1595" s="129"/>
      <c r="BE1595" s="143"/>
    </row>
    <row r="1596" ht="15.75" customHeight="1">
      <c r="A1596" s="130"/>
      <c r="B1596" s="129"/>
      <c r="C1596" s="129"/>
      <c r="D1596" s="129"/>
      <c r="E1596" s="129"/>
      <c r="F1596" s="129"/>
      <c r="G1596" s="129"/>
      <c r="H1596" s="129"/>
      <c r="I1596" s="130"/>
      <c r="J1596" s="135"/>
      <c r="K1596" s="130"/>
      <c r="L1596" s="130"/>
      <c r="M1596" s="136"/>
      <c r="N1596" s="130"/>
      <c r="O1596" s="130"/>
      <c r="P1596" s="130"/>
      <c r="Q1596" s="137"/>
      <c r="R1596" s="138"/>
      <c r="S1596" s="129"/>
      <c r="T1596" s="139"/>
      <c r="U1596" s="139"/>
      <c r="V1596" s="140"/>
      <c r="W1596" s="130"/>
      <c r="X1596" s="130"/>
      <c r="Y1596" s="141"/>
      <c r="Z1596" s="130"/>
      <c r="AA1596" s="130"/>
      <c r="AB1596" s="130"/>
      <c r="AC1596" s="142"/>
      <c r="AD1596" s="130"/>
      <c r="AE1596" s="130"/>
      <c r="AF1596" s="130"/>
      <c r="AG1596" s="129"/>
      <c r="AH1596" s="129"/>
      <c r="AI1596" s="129"/>
      <c r="AJ1596" s="129"/>
      <c r="AK1596" s="130"/>
      <c r="AL1596" s="131"/>
      <c r="AM1596" s="131"/>
      <c r="AN1596" s="131"/>
      <c r="AO1596" s="131"/>
      <c r="AP1596" s="132"/>
      <c r="AQ1596" s="132"/>
      <c r="AR1596" s="132"/>
      <c r="AS1596" s="132"/>
      <c r="AT1596" s="133"/>
      <c r="AU1596" s="133"/>
      <c r="AV1596" s="133"/>
      <c r="AW1596" s="133"/>
      <c r="AX1596" s="134"/>
      <c r="AY1596" s="134"/>
      <c r="AZ1596" s="134"/>
      <c r="BA1596" s="134"/>
      <c r="BB1596" s="134"/>
      <c r="BC1596" s="134"/>
      <c r="BD1596" s="129"/>
      <c r="BE1596" s="143"/>
    </row>
    <row r="1597" ht="15.75" customHeight="1">
      <c r="A1597" s="130"/>
      <c r="B1597" s="129"/>
      <c r="C1597" s="129"/>
      <c r="D1597" s="129"/>
      <c r="E1597" s="129"/>
      <c r="F1597" s="129"/>
      <c r="G1597" s="129"/>
      <c r="H1597" s="129"/>
      <c r="I1597" s="130"/>
      <c r="J1597" s="135"/>
      <c r="K1597" s="130"/>
      <c r="L1597" s="130"/>
      <c r="M1597" s="136"/>
      <c r="N1597" s="130"/>
      <c r="O1597" s="130"/>
      <c r="P1597" s="130"/>
      <c r="Q1597" s="137"/>
      <c r="R1597" s="138"/>
      <c r="S1597" s="129"/>
      <c r="T1597" s="139"/>
      <c r="U1597" s="139"/>
      <c r="V1597" s="140"/>
      <c r="W1597" s="130"/>
      <c r="X1597" s="130"/>
      <c r="Y1597" s="141"/>
      <c r="Z1597" s="130"/>
      <c r="AA1597" s="130"/>
      <c r="AB1597" s="130"/>
      <c r="AC1597" s="142"/>
      <c r="AD1597" s="130"/>
      <c r="AE1597" s="130"/>
      <c r="AF1597" s="130"/>
      <c r="AG1597" s="129"/>
      <c r="AH1597" s="129"/>
      <c r="AI1597" s="129"/>
      <c r="AJ1597" s="129"/>
      <c r="AK1597" s="130"/>
      <c r="AL1597" s="131"/>
      <c r="AM1597" s="131"/>
      <c r="AN1597" s="131"/>
      <c r="AO1597" s="131"/>
      <c r="AP1597" s="132"/>
      <c r="AQ1597" s="132"/>
      <c r="AR1597" s="132"/>
      <c r="AS1597" s="132"/>
      <c r="AT1597" s="133"/>
      <c r="AU1597" s="133"/>
      <c r="AV1597" s="133"/>
      <c r="AW1597" s="133"/>
      <c r="AX1597" s="134"/>
      <c r="AY1597" s="134"/>
      <c r="AZ1597" s="134"/>
      <c r="BA1597" s="134"/>
      <c r="BB1597" s="134"/>
      <c r="BC1597" s="134"/>
      <c r="BD1597" s="129"/>
      <c r="BE1597" s="143"/>
    </row>
    <row r="1598" ht="15.75" customHeight="1">
      <c r="A1598" s="130"/>
      <c r="B1598" s="129"/>
      <c r="C1598" s="129"/>
      <c r="D1598" s="129"/>
      <c r="E1598" s="129"/>
      <c r="F1598" s="129"/>
      <c r="G1598" s="129"/>
      <c r="H1598" s="129"/>
      <c r="I1598" s="130"/>
      <c r="J1598" s="135"/>
      <c r="K1598" s="130"/>
      <c r="L1598" s="130"/>
      <c r="M1598" s="136"/>
      <c r="N1598" s="130"/>
      <c r="O1598" s="130"/>
      <c r="P1598" s="130"/>
      <c r="Q1598" s="137"/>
      <c r="R1598" s="138"/>
      <c r="S1598" s="129"/>
      <c r="T1598" s="139"/>
      <c r="U1598" s="139"/>
      <c r="V1598" s="140"/>
      <c r="W1598" s="130"/>
      <c r="X1598" s="130"/>
      <c r="Y1598" s="141"/>
      <c r="Z1598" s="130"/>
      <c r="AA1598" s="130"/>
      <c r="AB1598" s="130"/>
      <c r="AC1598" s="142"/>
      <c r="AD1598" s="130"/>
      <c r="AE1598" s="130"/>
      <c r="AF1598" s="130"/>
      <c r="AG1598" s="129"/>
      <c r="AH1598" s="129"/>
      <c r="AI1598" s="129"/>
      <c r="AJ1598" s="129"/>
      <c r="AK1598" s="130"/>
      <c r="AL1598" s="131"/>
      <c r="AM1598" s="131"/>
      <c r="AN1598" s="131"/>
      <c r="AO1598" s="131"/>
      <c r="AP1598" s="132"/>
      <c r="AQ1598" s="132"/>
      <c r="AR1598" s="132"/>
      <c r="AS1598" s="132"/>
      <c r="AT1598" s="133"/>
      <c r="AU1598" s="133"/>
      <c r="AV1598" s="133"/>
      <c r="AW1598" s="133"/>
      <c r="AX1598" s="134"/>
      <c r="AY1598" s="134"/>
      <c r="AZ1598" s="134"/>
      <c r="BA1598" s="134"/>
      <c r="BB1598" s="134"/>
      <c r="BC1598" s="134"/>
      <c r="BD1598" s="129"/>
      <c r="BE1598" s="143"/>
    </row>
    <row r="1599" ht="15.75" customHeight="1">
      <c r="A1599" s="130"/>
      <c r="B1599" s="129"/>
      <c r="C1599" s="129"/>
      <c r="D1599" s="129"/>
      <c r="E1599" s="129"/>
      <c r="F1599" s="129"/>
      <c r="G1599" s="129"/>
      <c r="H1599" s="129"/>
      <c r="I1599" s="130"/>
      <c r="J1599" s="135"/>
      <c r="K1599" s="130"/>
      <c r="L1599" s="130"/>
      <c r="M1599" s="136"/>
      <c r="N1599" s="130"/>
      <c r="O1599" s="130"/>
      <c r="P1599" s="130"/>
      <c r="Q1599" s="137"/>
      <c r="R1599" s="138"/>
      <c r="S1599" s="129"/>
      <c r="T1599" s="139"/>
      <c r="U1599" s="139"/>
      <c r="V1599" s="140"/>
      <c r="W1599" s="130"/>
      <c r="X1599" s="130"/>
      <c r="Y1599" s="141"/>
      <c r="Z1599" s="130"/>
      <c r="AA1599" s="130"/>
      <c r="AB1599" s="130"/>
      <c r="AC1599" s="142"/>
      <c r="AD1599" s="130"/>
      <c r="AE1599" s="130"/>
      <c r="AF1599" s="130"/>
      <c r="AG1599" s="129"/>
      <c r="AH1599" s="129"/>
      <c r="AI1599" s="129"/>
      <c r="AJ1599" s="129"/>
      <c r="AK1599" s="130"/>
      <c r="AL1599" s="131"/>
      <c r="AM1599" s="131"/>
      <c r="AN1599" s="131"/>
      <c r="AO1599" s="131"/>
      <c r="AP1599" s="132"/>
      <c r="AQ1599" s="132"/>
      <c r="AR1599" s="132"/>
      <c r="AS1599" s="132"/>
      <c r="AT1599" s="133"/>
      <c r="AU1599" s="133"/>
      <c r="AV1599" s="133"/>
      <c r="AW1599" s="133"/>
      <c r="AX1599" s="134"/>
      <c r="AY1599" s="134"/>
      <c r="AZ1599" s="134"/>
      <c r="BA1599" s="134"/>
      <c r="BB1599" s="134"/>
      <c r="BC1599" s="134"/>
      <c r="BD1599" s="129"/>
      <c r="BE1599" s="143"/>
    </row>
    <row r="1600" ht="15.75" customHeight="1">
      <c r="A1600" s="130"/>
      <c r="B1600" s="129"/>
      <c r="C1600" s="129"/>
      <c r="D1600" s="129"/>
      <c r="E1600" s="129"/>
      <c r="F1600" s="129"/>
      <c r="G1600" s="129"/>
      <c r="H1600" s="129"/>
      <c r="I1600" s="130"/>
      <c r="J1600" s="135"/>
      <c r="K1600" s="130"/>
      <c r="L1600" s="130"/>
      <c r="M1600" s="136"/>
      <c r="N1600" s="130"/>
      <c r="O1600" s="130"/>
      <c r="P1600" s="130"/>
      <c r="Q1600" s="137"/>
      <c r="R1600" s="138"/>
      <c r="S1600" s="129"/>
      <c r="T1600" s="139"/>
      <c r="U1600" s="139"/>
      <c r="V1600" s="140"/>
      <c r="W1600" s="130"/>
      <c r="X1600" s="130"/>
      <c r="Y1600" s="141"/>
      <c r="Z1600" s="130"/>
      <c r="AA1600" s="130"/>
      <c r="AB1600" s="130"/>
      <c r="AC1600" s="142"/>
      <c r="AD1600" s="130"/>
      <c r="AE1600" s="130"/>
      <c r="AF1600" s="130"/>
      <c r="AG1600" s="129"/>
      <c r="AH1600" s="129"/>
      <c r="AI1600" s="129"/>
      <c r="AJ1600" s="129"/>
      <c r="AK1600" s="130"/>
      <c r="AL1600" s="131"/>
      <c r="AM1600" s="131"/>
      <c r="AN1600" s="131"/>
      <c r="AO1600" s="131"/>
      <c r="AP1600" s="132"/>
      <c r="AQ1600" s="132"/>
      <c r="AR1600" s="132"/>
      <c r="AS1600" s="132"/>
      <c r="AT1600" s="133"/>
      <c r="AU1600" s="133"/>
      <c r="AV1600" s="133"/>
      <c r="AW1600" s="133"/>
      <c r="AX1600" s="134"/>
      <c r="AY1600" s="134"/>
      <c r="AZ1600" s="134"/>
      <c r="BA1600" s="134"/>
      <c r="BB1600" s="134"/>
      <c r="BC1600" s="134"/>
      <c r="BD1600" s="129"/>
      <c r="BE1600" s="143"/>
    </row>
    <row r="1601" ht="15.75" customHeight="1">
      <c r="A1601" s="130"/>
      <c r="B1601" s="129"/>
      <c r="C1601" s="129"/>
      <c r="D1601" s="129"/>
      <c r="E1601" s="129"/>
      <c r="F1601" s="129"/>
      <c r="G1601" s="129"/>
      <c r="H1601" s="129"/>
      <c r="I1601" s="130"/>
      <c r="J1601" s="135"/>
      <c r="K1601" s="130"/>
      <c r="L1601" s="130"/>
      <c r="M1601" s="136"/>
      <c r="N1601" s="130"/>
      <c r="O1601" s="130"/>
      <c r="P1601" s="130"/>
      <c r="Q1601" s="137"/>
      <c r="R1601" s="138"/>
      <c r="S1601" s="129"/>
      <c r="T1601" s="139"/>
      <c r="U1601" s="139"/>
      <c r="V1601" s="140"/>
      <c r="W1601" s="130"/>
      <c r="X1601" s="130"/>
      <c r="Y1601" s="141"/>
      <c r="Z1601" s="130"/>
      <c r="AA1601" s="130"/>
      <c r="AB1601" s="130"/>
      <c r="AC1601" s="142"/>
      <c r="AD1601" s="130"/>
      <c r="AE1601" s="130"/>
      <c r="AF1601" s="130"/>
      <c r="AG1601" s="129"/>
      <c r="AH1601" s="129"/>
      <c r="AI1601" s="129"/>
      <c r="AJ1601" s="129"/>
      <c r="AK1601" s="130"/>
      <c r="AL1601" s="131"/>
      <c r="AM1601" s="131"/>
      <c r="AN1601" s="131"/>
      <c r="AO1601" s="131"/>
      <c r="AP1601" s="132"/>
      <c r="AQ1601" s="132"/>
      <c r="AR1601" s="132"/>
      <c r="AS1601" s="132"/>
      <c r="AT1601" s="133"/>
      <c r="AU1601" s="133"/>
      <c r="AV1601" s="133"/>
      <c r="AW1601" s="133"/>
      <c r="AX1601" s="134"/>
      <c r="AY1601" s="134"/>
      <c r="AZ1601" s="134"/>
      <c r="BA1601" s="134"/>
      <c r="BB1601" s="134"/>
      <c r="BC1601" s="134"/>
      <c r="BD1601" s="129"/>
      <c r="BE1601" s="143"/>
    </row>
    <row r="1602" ht="15.75" customHeight="1">
      <c r="A1602" s="130"/>
      <c r="B1602" s="129"/>
      <c r="C1602" s="129"/>
      <c r="D1602" s="129"/>
      <c r="E1602" s="129"/>
      <c r="F1602" s="129"/>
      <c r="G1602" s="129"/>
      <c r="H1602" s="129"/>
      <c r="I1602" s="130"/>
      <c r="J1602" s="135"/>
      <c r="K1602" s="130"/>
      <c r="L1602" s="130"/>
      <c r="M1602" s="136"/>
      <c r="N1602" s="130"/>
      <c r="O1602" s="130"/>
      <c r="P1602" s="130"/>
      <c r="Q1602" s="137"/>
      <c r="R1602" s="138"/>
      <c r="S1602" s="129"/>
      <c r="T1602" s="139"/>
      <c r="U1602" s="139"/>
      <c r="V1602" s="140"/>
      <c r="W1602" s="130"/>
      <c r="X1602" s="130"/>
      <c r="Y1602" s="141"/>
      <c r="Z1602" s="130"/>
      <c r="AA1602" s="130"/>
      <c r="AB1602" s="130"/>
      <c r="AC1602" s="142"/>
      <c r="AD1602" s="130"/>
      <c r="AE1602" s="130"/>
      <c r="AF1602" s="130"/>
      <c r="AG1602" s="129"/>
      <c r="AH1602" s="129"/>
      <c r="AI1602" s="129"/>
      <c r="AJ1602" s="129"/>
      <c r="AK1602" s="130"/>
      <c r="AL1602" s="131"/>
      <c r="AM1602" s="131"/>
      <c r="AN1602" s="131"/>
      <c r="AO1602" s="131"/>
      <c r="AP1602" s="132"/>
      <c r="AQ1602" s="132"/>
      <c r="AR1602" s="132"/>
      <c r="AS1602" s="132"/>
      <c r="AT1602" s="133"/>
      <c r="AU1602" s="133"/>
      <c r="AV1602" s="133"/>
      <c r="AW1602" s="133"/>
      <c r="AX1602" s="134"/>
      <c r="AY1602" s="134"/>
      <c r="AZ1602" s="134"/>
      <c r="BA1602" s="134"/>
      <c r="BB1602" s="134"/>
      <c r="BC1602" s="134"/>
      <c r="BD1602" s="129"/>
      <c r="BE1602" s="143"/>
    </row>
    <row r="1603" ht="15.75" customHeight="1">
      <c r="A1603" s="130"/>
      <c r="B1603" s="129"/>
      <c r="C1603" s="129"/>
      <c r="D1603" s="129"/>
      <c r="E1603" s="129"/>
      <c r="F1603" s="129"/>
      <c r="G1603" s="129"/>
      <c r="H1603" s="129"/>
      <c r="I1603" s="130"/>
      <c r="J1603" s="135"/>
      <c r="K1603" s="130"/>
      <c r="L1603" s="130"/>
      <c r="M1603" s="136"/>
      <c r="N1603" s="130"/>
      <c r="O1603" s="130"/>
      <c r="P1603" s="130"/>
      <c r="Q1603" s="137"/>
      <c r="R1603" s="138"/>
      <c r="S1603" s="129"/>
      <c r="T1603" s="139"/>
      <c r="U1603" s="139"/>
      <c r="V1603" s="140"/>
      <c r="W1603" s="130"/>
      <c r="X1603" s="130"/>
      <c r="Y1603" s="141"/>
      <c r="Z1603" s="130"/>
      <c r="AA1603" s="130"/>
      <c r="AB1603" s="130"/>
      <c r="AC1603" s="142"/>
      <c r="AD1603" s="130"/>
      <c r="AE1603" s="130"/>
      <c r="AF1603" s="130"/>
      <c r="AG1603" s="129"/>
      <c r="AH1603" s="129"/>
      <c r="AI1603" s="129"/>
      <c r="AJ1603" s="129"/>
      <c r="AK1603" s="130"/>
      <c r="AL1603" s="131"/>
      <c r="AM1603" s="131"/>
      <c r="AN1603" s="131"/>
      <c r="AO1603" s="131"/>
      <c r="AP1603" s="132"/>
      <c r="AQ1603" s="132"/>
      <c r="AR1603" s="132"/>
      <c r="AS1603" s="132"/>
      <c r="AT1603" s="133"/>
      <c r="AU1603" s="133"/>
      <c r="AV1603" s="133"/>
      <c r="AW1603" s="133"/>
      <c r="AX1603" s="134"/>
      <c r="AY1603" s="134"/>
      <c r="AZ1603" s="134"/>
      <c r="BA1603" s="134"/>
      <c r="BB1603" s="134"/>
      <c r="BC1603" s="134"/>
      <c r="BD1603" s="129"/>
      <c r="BE1603" s="143"/>
    </row>
    <row r="1604" ht="15.75" customHeight="1">
      <c r="A1604" s="130"/>
      <c r="B1604" s="129"/>
      <c r="C1604" s="129"/>
      <c r="D1604" s="129"/>
      <c r="E1604" s="129"/>
      <c r="F1604" s="129"/>
      <c r="G1604" s="129"/>
      <c r="H1604" s="129"/>
      <c r="I1604" s="130"/>
      <c r="J1604" s="135"/>
      <c r="K1604" s="130"/>
      <c r="L1604" s="130"/>
      <c r="M1604" s="136"/>
      <c r="N1604" s="130"/>
      <c r="O1604" s="130"/>
      <c r="P1604" s="130"/>
      <c r="Q1604" s="137"/>
      <c r="R1604" s="138"/>
      <c r="S1604" s="129"/>
      <c r="T1604" s="139"/>
      <c r="U1604" s="139"/>
      <c r="V1604" s="140"/>
      <c r="W1604" s="130"/>
      <c r="X1604" s="130"/>
      <c r="Y1604" s="141"/>
      <c r="Z1604" s="130"/>
      <c r="AA1604" s="130"/>
      <c r="AB1604" s="130"/>
      <c r="AC1604" s="142"/>
      <c r="AD1604" s="130"/>
      <c r="AE1604" s="130"/>
      <c r="AF1604" s="130"/>
      <c r="AG1604" s="129"/>
      <c r="AH1604" s="129"/>
      <c r="AI1604" s="129"/>
      <c r="AJ1604" s="129"/>
      <c r="AK1604" s="130"/>
      <c r="AL1604" s="131"/>
      <c r="AM1604" s="131"/>
      <c r="AN1604" s="131"/>
      <c r="AO1604" s="131"/>
      <c r="AP1604" s="132"/>
      <c r="AQ1604" s="132"/>
      <c r="AR1604" s="132"/>
      <c r="AS1604" s="132"/>
      <c r="AT1604" s="133"/>
      <c r="AU1604" s="133"/>
      <c r="AV1604" s="133"/>
      <c r="AW1604" s="133"/>
      <c r="AX1604" s="134"/>
      <c r="AY1604" s="134"/>
      <c r="AZ1604" s="134"/>
      <c r="BA1604" s="134"/>
      <c r="BB1604" s="134"/>
      <c r="BC1604" s="134"/>
      <c r="BD1604" s="129"/>
      <c r="BE1604" s="143"/>
    </row>
    <row r="1605" ht="15.75" customHeight="1">
      <c r="A1605" s="130"/>
      <c r="B1605" s="129"/>
      <c r="C1605" s="129"/>
      <c r="D1605" s="129"/>
      <c r="E1605" s="129"/>
      <c r="F1605" s="129"/>
      <c r="G1605" s="129"/>
      <c r="H1605" s="129"/>
      <c r="I1605" s="130"/>
      <c r="J1605" s="135"/>
      <c r="K1605" s="130"/>
      <c r="L1605" s="130"/>
      <c r="M1605" s="136"/>
      <c r="N1605" s="130"/>
      <c r="O1605" s="130"/>
      <c r="P1605" s="130"/>
      <c r="Q1605" s="137"/>
      <c r="R1605" s="138"/>
      <c r="S1605" s="129"/>
      <c r="T1605" s="139"/>
      <c r="U1605" s="139"/>
      <c r="V1605" s="140"/>
      <c r="W1605" s="130"/>
      <c r="X1605" s="130"/>
      <c r="Y1605" s="141"/>
      <c r="Z1605" s="130"/>
      <c r="AA1605" s="130"/>
      <c r="AB1605" s="130"/>
      <c r="AC1605" s="142"/>
      <c r="AD1605" s="130"/>
      <c r="AE1605" s="130"/>
      <c r="AF1605" s="130"/>
      <c r="AG1605" s="129"/>
      <c r="AH1605" s="129"/>
      <c r="AI1605" s="129"/>
      <c r="AJ1605" s="129"/>
      <c r="AK1605" s="130"/>
      <c r="AL1605" s="131"/>
      <c r="AM1605" s="131"/>
      <c r="AN1605" s="131"/>
      <c r="AO1605" s="131"/>
      <c r="AP1605" s="132"/>
      <c r="AQ1605" s="132"/>
      <c r="AR1605" s="132"/>
      <c r="AS1605" s="132"/>
      <c r="AT1605" s="133"/>
      <c r="AU1605" s="133"/>
      <c r="AV1605" s="133"/>
      <c r="AW1605" s="133"/>
      <c r="AX1605" s="134"/>
      <c r="AY1605" s="134"/>
      <c r="AZ1605" s="134"/>
      <c r="BA1605" s="134"/>
      <c r="BB1605" s="134"/>
      <c r="BC1605" s="134"/>
      <c r="BD1605" s="129"/>
      <c r="BE1605" s="143"/>
    </row>
    <row r="1606" ht="15.75" customHeight="1">
      <c r="A1606" s="130"/>
      <c r="B1606" s="129"/>
      <c r="C1606" s="129"/>
      <c r="D1606" s="129"/>
      <c r="E1606" s="129"/>
      <c r="F1606" s="129"/>
      <c r="G1606" s="129"/>
      <c r="H1606" s="129"/>
      <c r="I1606" s="130"/>
      <c r="J1606" s="135"/>
      <c r="K1606" s="130"/>
      <c r="L1606" s="130"/>
      <c r="M1606" s="136"/>
      <c r="N1606" s="130"/>
      <c r="O1606" s="130"/>
      <c r="P1606" s="130"/>
      <c r="Q1606" s="137"/>
      <c r="R1606" s="138"/>
      <c r="S1606" s="129"/>
      <c r="T1606" s="139"/>
      <c r="U1606" s="139"/>
      <c r="V1606" s="140"/>
      <c r="W1606" s="130"/>
      <c r="X1606" s="130"/>
      <c r="Y1606" s="141"/>
      <c r="Z1606" s="130"/>
      <c r="AA1606" s="130"/>
      <c r="AB1606" s="130"/>
      <c r="AC1606" s="142"/>
      <c r="AD1606" s="130"/>
      <c r="AE1606" s="130"/>
      <c r="AF1606" s="130"/>
      <c r="AG1606" s="129"/>
      <c r="AH1606" s="129"/>
      <c r="AI1606" s="129"/>
      <c r="AJ1606" s="129"/>
      <c r="AK1606" s="130"/>
      <c r="AL1606" s="131"/>
      <c r="AM1606" s="131"/>
      <c r="AN1606" s="131"/>
      <c r="AO1606" s="131"/>
      <c r="AP1606" s="132"/>
      <c r="AQ1606" s="132"/>
      <c r="AR1606" s="132"/>
      <c r="AS1606" s="132"/>
      <c r="AT1606" s="133"/>
      <c r="AU1606" s="133"/>
      <c r="AV1606" s="133"/>
      <c r="AW1606" s="133"/>
      <c r="AX1606" s="134"/>
      <c r="AY1606" s="134"/>
      <c r="AZ1606" s="134"/>
      <c r="BA1606" s="134"/>
      <c r="BB1606" s="134"/>
      <c r="BC1606" s="134"/>
      <c r="BD1606" s="129"/>
      <c r="BE1606" s="143"/>
    </row>
    <row r="1607" ht="15.75" customHeight="1">
      <c r="A1607" s="130"/>
      <c r="B1607" s="129"/>
      <c r="C1607" s="129"/>
      <c r="D1607" s="129"/>
      <c r="E1607" s="129"/>
      <c r="F1607" s="129"/>
      <c r="G1607" s="129"/>
      <c r="H1607" s="129"/>
      <c r="I1607" s="130"/>
      <c r="J1607" s="135"/>
      <c r="K1607" s="130"/>
      <c r="L1607" s="130"/>
      <c r="M1607" s="136"/>
      <c r="N1607" s="130"/>
      <c r="O1607" s="130"/>
      <c r="P1607" s="130"/>
      <c r="Q1607" s="137"/>
      <c r="R1607" s="138"/>
      <c r="S1607" s="129"/>
      <c r="T1607" s="139"/>
      <c r="U1607" s="139"/>
      <c r="V1607" s="140"/>
      <c r="W1607" s="130"/>
      <c r="X1607" s="130"/>
      <c r="Y1607" s="141"/>
      <c r="Z1607" s="130"/>
      <c r="AA1607" s="130"/>
      <c r="AB1607" s="130"/>
      <c r="AC1607" s="142"/>
      <c r="AD1607" s="130"/>
      <c r="AE1607" s="130"/>
      <c r="AF1607" s="130"/>
      <c r="AG1607" s="129"/>
      <c r="AH1607" s="129"/>
      <c r="AI1607" s="129"/>
      <c r="AJ1607" s="129"/>
      <c r="AK1607" s="130"/>
      <c r="AL1607" s="131"/>
      <c r="AM1607" s="131"/>
      <c r="AN1607" s="131"/>
      <c r="AO1607" s="131"/>
      <c r="AP1607" s="132"/>
      <c r="AQ1607" s="132"/>
      <c r="AR1607" s="132"/>
      <c r="AS1607" s="132"/>
      <c r="AT1607" s="133"/>
      <c r="AU1607" s="133"/>
      <c r="AV1607" s="133"/>
      <c r="AW1607" s="133"/>
      <c r="AX1607" s="134"/>
      <c r="AY1607" s="134"/>
      <c r="AZ1607" s="134"/>
      <c r="BA1607" s="134"/>
      <c r="BB1607" s="134"/>
      <c r="BC1607" s="134"/>
      <c r="BD1607" s="129"/>
      <c r="BE1607" s="143"/>
    </row>
    <row r="1608" ht="15.75" customHeight="1">
      <c r="A1608" s="130"/>
      <c r="B1608" s="129"/>
      <c r="C1608" s="129"/>
      <c r="D1608" s="129"/>
      <c r="E1608" s="129"/>
      <c r="F1608" s="129"/>
      <c r="G1608" s="129"/>
      <c r="H1608" s="129"/>
      <c r="I1608" s="130"/>
      <c r="J1608" s="135"/>
      <c r="K1608" s="130"/>
      <c r="L1608" s="130"/>
      <c r="M1608" s="136"/>
      <c r="N1608" s="130"/>
      <c r="O1608" s="130"/>
      <c r="P1608" s="130"/>
      <c r="Q1608" s="137"/>
      <c r="R1608" s="138"/>
      <c r="S1608" s="129"/>
      <c r="T1608" s="139"/>
      <c r="U1608" s="139"/>
      <c r="V1608" s="140"/>
      <c r="W1608" s="130"/>
      <c r="X1608" s="130"/>
      <c r="Y1608" s="141"/>
      <c r="Z1608" s="130"/>
      <c r="AA1608" s="130"/>
      <c r="AB1608" s="130"/>
      <c r="AC1608" s="142"/>
      <c r="AD1608" s="130"/>
      <c r="AE1608" s="130"/>
      <c r="AF1608" s="130"/>
      <c r="AG1608" s="129"/>
      <c r="AH1608" s="129"/>
      <c r="AI1608" s="129"/>
      <c r="AJ1608" s="129"/>
      <c r="AK1608" s="130"/>
      <c r="AL1608" s="131"/>
      <c r="AM1608" s="131"/>
      <c r="AN1608" s="131"/>
      <c r="AO1608" s="131"/>
      <c r="AP1608" s="132"/>
      <c r="AQ1608" s="132"/>
      <c r="AR1608" s="132"/>
      <c r="AS1608" s="132"/>
      <c r="AT1608" s="133"/>
      <c r="AU1608" s="133"/>
      <c r="AV1608" s="133"/>
      <c r="AW1608" s="133"/>
      <c r="AX1608" s="134"/>
      <c r="AY1608" s="134"/>
      <c r="AZ1608" s="134"/>
      <c r="BA1608" s="134"/>
      <c r="BB1608" s="134"/>
      <c r="BC1608" s="134"/>
      <c r="BD1608" s="129"/>
      <c r="BE1608" s="143"/>
    </row>
    <row r="1609" ht="15.75" customHeight="1">
      <c r="A1609" s="130"/>
      <c r="B1609" s="129"/>
      <c r="C1609" s="129"/>
      <c r="D1609" s="129"/>
      <c r="E1609" s="129"/>
      <c r="F1609" s="129"/>
      <c r="G1609" s="129"/>
      <c r="H1609" s="129"/>
      <c r="I1609" s="130"/>
      <c r="J1609" s="135"/>
      <c r="K1609" s="130"/>
      <c r="L1609" s="130"/>
      <c r="M1609" s="136"/>
      <c r="N1609" s="130"/>
      <c r="O1609" s="130"/>
      <c r="P1609" s="130"/>
      <c r="Q1609" s="137"/>
      <c r="R1609" s="138"/>
      <c r="S1609" s="129"/>
      <c r="T1609" s="139"/>
      <c r="U1609" s="139"/>
      <c r="V1609" s="140"/>
      <c r="W1609" s="130"/>
      <c r="X1609" s="130"/>
      <c r="Y1609" s="141"/>
      <c r="Z1609" s="130"/>
      <c r="AA1609" s="130"/>
      <c r="AB1609" s="130"/>
      <c r="AC1609" s="142"/>
      <c r="AD1609" s="130"/>
      <c r="AE1609" s="130"/>
      <c r="AF1609" s="130"/>
      <c r="AG1609" s="129"/>
      <c r="AH1609" s="129"/>
      <c r="AI1609" s="129"/>
      <c r="AJ1609" s="129"/>
      <c r="AK1609" s="130"/>
      <c r="AL1609" s="131"/>
      <c r="AM1609" s="131"/>
      <c r="AN1609" s="131"/>
      <c r="AO1609" s="131"/>
      <c r="AP1609" s="132"/>
      <c r="AQ1609" s="132"/>
      <c r="AR1609" s="132"/>
      <c r="AS1609" s="132"/>
      <c r="AT1609" s="133"/>
      <c r="AU1609" s="133"/>
      <c r="AV1609" s="133"/>
      <c r="AW1609" s="133"/>
      <c r="AX1609" s="134"/>
      <c r="AY1609" s="134"/>
      <c r="AZ1609" s="134"/>
      <c r="BA1609" s="134"/>
      <c r="BB1609" s="134"/>
      <c r="BC1609" s="134"/>
      <c r="BD1609" s="129"/>
      <c r="BE1609" s="143"/>
    </row>
    <row r="1610" ht="15.75" customHeight="1">
      <c r="A1610" s="130"/>
      <c r="B1610" s="129"/>
      <c r="C1610" s="129"/>
      <c r="D1610" s="129"/>
      <c r="E1610" s="129"/>
      <c r="F1610" s="129"/>
      <c r="G1610" s="129"/>
      <c r="H1610" s="129"/>
      <c r="I1610" s="130"/>
      <c r="J1610" s="135"/>
      <c r="K1610" s="130"/>
      <c r="L1610" s="130"/>
      <c r="M1610" s="136"/>
      <c r="N1610" s="130"/>
      <c r="O1610" s="130"/>
      <c r="P1610" s="130"/>
      <c r="Q1610" s="137"/>
      <c r="R1610" s="138"/>
      <c r="S1610" s="129"/>
      <c r="T1610" s="139"/>
      <c r="U1610" s="139"/>
      <c r="V1610" s="140"/>
      <c r="W1610" s="130"/>
      <c r="X1610" s="130"/>
      <c r="Y1610" s="141"/>
      <c r="Z1610" s="130"/>
      <c r="AA1610" s="130"/>
      <c r="AB1610" s="130"/>
      <c r="AC1610" s="142"/>
      <c r="AD1610" s="130"/>
      <c r="AE1610" s="130"/>
      <c r="AF1610" s="130"/>
      <c r="AG1610" s="129"/>
      <c r="AH1610" s="129"/>
      <c r="AI1610" s="129"/>
      <c r="AJ1610" s="129"/>
      <c r="AK1610" s="130"/>
      <c r="AL1610" s="131"/>
      <c r="AM1610" s="131"/>
      <c r="AN1610" s="131"/>
      <c r="AO1610" s="131"/>
      <c r="AP1610" s="132"/>
      <c r="AQ1610" s="132"/>
      <c r="AR1610" s="132"/>
      <c r="AS1610" s="132"/>
      <c r="AT1610" s="133"/>
      <c r="AU1610" s="133"/>
      <c r="AV1610" s="133"/>
      <c r="AW1610" s="133"/>
      <c r="AX1610" s="134"/>
      <c r="AY1610" s="134"/>
      <c r="AZ1610" s="134"/>
      <c r="BA1610" s="134"/>
      <c r="BB1610" s="134"/>
      <c r="BC1610" s="134"/>
      <c r="BD1610" s="129"/>
      <c r="BE1610" s="143"/>
    </row>
    <row r="1611" ht="15.75" customHeight="1">
      <c r="A1611" s="130"/>
      <c r="B1611" s="129"/>
      <c r="C1611" s="129"/>
      <c r="D1611" s="129"/>
      <c r="E1611" s="129"/>
      <c r="F1611" s="129"/>
      <c r="G1611" s="129"/>
      <c r="H1611" s="129"/>
      <c r="I1611" s="130"/>
      <c r="J1611" s="135"/>
      <c r="K1611" s="130"/>
      <c r="L1611" s="130"/>
      <c r="M1611" s="136"/>
      <c r="N1611" s="130"/>
      <c r="O1611" s="130"/>
      <c r="P1611" s="130"/>
      <c r="Q1611" s="137"/>
      <c r="R1611" s="138"/>
      <c r="S1611" s="129"/>
      <c r="T1611" s="139"/>
      <c r="U1611" s="139"/>
      <c r="V1611" s="140"/>
      <c r="W1611" s="130"/>
      <c r="X1611" s="130"/>
      <c r="Y1611" s="141"/>
      <c r="Z1611" s="130"/>
      <c r="AA1611" s="130"/>
      <c r="AB1611" s="130"/>
      <c r="AC1611" s="142"/>
      <c r="AD1611" s="130"/>
      <c r="AE1611" s="130"/>
      <c r="AF1611" s="130"/>
      <c r="AG1611" s="129"/>
      <c r="AH1611" s="129"/>
      <c r="AI1611" s="129"/>
      <c r="AJ1611" s="129"/>
      <c r="AK1611" s="130"/>
      <c r="AL1611" s="131"/>
      <c r="AM1611" s="131"/>
      <c r="AN1611" s="131"/>
      <c r="AO1611" s="131"/>
      <c r="AP1611" s="132"/>
      <c r="AQ1611" s="132"/>
      <c r="AR1611" s="132"/>
      <c r="AS1611" s="132"/>
      <c r="AT1611" s="133"/>
      <c r="AU1611" s="133"/>
      <c r="AV1611" s="133"/>
      <c r="AW1611" s="133"/>
      <c r="AX1611" s="134"/>
      <c r="AY1611" s="134"/>
      <c r="AZ1611" s="134"/>
      <c r="BA1611" s="134"/>
      <c r="BB1611" s="134"/>
      <c r="BC1611" s="134"/>
      <c r="BD1611" s="129"/>
      <c r="BE1611" s="143"/>
    </row>
    <row r="1612" ht="15.75" customHeight="1">
      <c r="A1612" s="130"/>
      <c r="B1612" s="129"/>
      <c r="C1612" s="129"/>
      <c r="D1612" s="129"/>
      <c r="E1612" s="129"/>
      <c r="F1612" s="129"/>
      <c r="G1612" s="129"/>
      <c r="H1612" s="129"/>
      <c r="I1612" s="130"/>
      <c r="J1612" s="135"/>
      <c r="K1612" s="130"/>
      <c r="L1612" s="130"/>
      <c r="M1612" s="136"/>
      <c r="N1612" s="130"/>
      <c r="O1612" s="130"/>
      <c r="P1612" s="130"/>
      <c r="Q1612" s="137"/>
      <c r="R1612" s="138"/>
      <c r="S1612" s="129"/>
      <c r="T1612" s="139"/>
      <c r="U1612" s="139"/>
      <c r="V1612" s="140"/>
      <c r="W1612" s="130"/>
      <c r="X1612" s="130"/>
      <c r="Y1612" s="141"/>
      <c r="Z1612" s="130"/>
      <c r="AA1612" s="130"/>
      <c r="AB1612" s="130"/>
      <c r="AC1612" s="142"/>
      <c r="AD1612" s="130"/>
      <c r="AE1612" s="130"/>
      <c r="AF1612" s="130"/>
      <c r="AG1612" s="129"/>
      <c r="AH1612" s="129"/>
      <c r="AI1612" s="129"/>
      <c r="AJ1612" s="129"/>
      <c r="AK1612" s="130"/>
      <c r="AL1612" s="131"/>
      <c r="AM1612" s="131"/>
      <c r="AN1612" s="131"/>
      <c r="AO1612" s="131"/>
      <c r="AP1612" s="132"/>
      <c r="AQ1612" s="132"/>
      <c r="AR1612" s="132"/>
      <c r="AS1612" s="132"/>
      <c r="AT1612" s="133"/>
      <c r="AU1612" s="133"/>
      <c r="AV1612" s="133"/>
      <c r="AW1612" s="133"/>
      <c r="AX1612" s="134"/>
      <c r="AY1612" s="134"/>
      <c r="AZ1612" s="134"/>
      <c r="BA1612" s="134"/>
      <c r="BB1612" s="134"/>
      <c r="BC1612" s="134"/>
      <c r="BD1612" s="129"/>
      <c r="BE1612" s="143"/>
    </row>
    <row r="1613" ht="15.75" customHeight="1">
      <c r="A1613" s="130"/>
      <c r="B1613" s="129"/>
      <c r="C1613" s="129"/>
      <c r="D1613" s="129"/>
      <c r="E1613" s="129"/>
      <c r="F1613" s="129"/>
      <c r="G1613" s="129"/>
      <c r="H1613" s="129"/>
      <c r="I1613" s="130"/>
      <c r="J1613" s="135"/>
      <c r="K1613" s="130"/>
      <c r="L1613" s="130"/>
      <c r="M1613" s="136"/>
      <c r="N1613" s="130"/>
      <c r="O1613" s="130"/>
      <c r="P1613" s="130"/>
      <c r="Q1613" s="137"/>
      <c r="R1613" s="138"/>
      <c r="S1613" s="129"/>
      <c r="T1613" s="139"/>
      <c r="U1613" s="139"/>
      <c r="V1613" s="140"/>
      <c r="W1613" s="130"/>
      <c r="X1613" s="130"/>
      <c r="Y1613" s="141"/>
      <c r="Z1613" s="130"/>
      <c r="AA1613" s="130"/>
      <c r="AB1613" s="130"/>
      <c r="AC1613" s="142"/>
      <c r="AD1613" s="130"/>
      <c r="AE1613" s="130"/>
      <c r="AF1613" s="130"/>
      <c r="AG1613" s="129"/>
      <c r="AH1613" s="129"/>
      <c r="AI1613" s="129"/>
      <c r="AJ1613" s="129"/>
      <c r="AK1613" s="130"/>
      <c r="AL1613" s="131"/>
      <c r="AM1613" s="131"/>
      <c r="AN1613" s="131"/>
      <c r="AO1613" s="131"/>
      <c r="AP1613" s="132"/>
      <c r="AQ1613" s="132"/>
      <c r="AR1613" s="132"/>
      <c r="AS1613" s="132"/>
      <c r="AT1613" s="133"/>
      <c r="AU1613" s="133"/>
      <c r="AV1613" s="133"/>
      <c r="AW1613" s="133"/>
      <c r="AX1613" s="134"/>
      <c r="AY1613" s="134"/>
      <c r="AZ1613" s="134"/>
      <c r="BA1613" s="134"/>
      <c r="BB1613" s="134"/>
      <c r="BC1613" s="134"/>
      <c r="BD1613" s="129"/>
      <c r="BE1613" s="143"/>
    </row>
    <row r="1614" ht="15.75" customHeight="1">
      <c r="A1614" s="130"/>
      <c r="B1614" s="129"/>
      <c r="C1614" s="129"/>
      <c r="D1614" s="129"/>
      <c r="E1614" s="129"/>
      <c r="F1614" s="129"/>
      <c r="G1614" s="129"/>
      <c r="H1614" s="129"/>
      <c r="I1614" s="130"/>
      <c r="J1614" s="135"/>
      <c r="K1614" s="130"/>
      <c r="L1614" s="130"/>
      <c r="M1614" s="136"/>
      <c r="N1614" s="130"/>
      <c r="O1614" s="130"/>
      <c r="P1614" s="130"/>
      <c r="Q1614" s="137"/>
      <c r="R1614" s="138"/>
      <c r="S1614" s="129"/>
      <c r="T1614" s="139"/>
      <c r="U1614" s="139"/>
      <c r="V1614" s="140"/>
      <c r="W1614" s="130"/>
      <c r="X1614" s="130"/>
      <c r="Y1614" s="141"/>
      <c r="Z1614" s="130"/>
      <c r="AA1614" s="130"/>
      <c r="AB1614" s="130"/>
      <c r="AC1614" s="142"/>
      <c r="AD1614" s="130"/>
      <c r="AE1614" s="130"/>
      <c r="AF1614" s="130"/>
      <c r="AG1614" s="129"/>
      <c r="AH1614" s="129"/>
      <c r="AI1614" s="129"/>
      <c r="AJ1614" s="129"/>
      <c r="AK1614" s="130"/>
      <c r="AL1614" s="131"/>
      <c r="AM1614" s="131"/>
      <c r="AN1614" s="131"/>
      <c r="AO1614" s="131"/>
      <c r="AP1614" s="132"/>
      <c r="AQ1614" s="132"/>
      <c r="AR1614" s="132"/>
      <c r="AS1614" s="132"/>
      <c r="AT1614" s="133"/>
      <c r="AU1614" s="133"/>
      <c r="AV1614" s="133"/>
      <c r="AW1614" s="133"/>
      <c r="AX1614" s="134"/>
      <c r="AY1614" s="134"/>
      <c r="AZ1614" s="134"/>
      <c r="BA1614" s="134"/>
      <c r="BB1614" s="134"/>
      <c r="BC1614" s="134"/>
      <c r="BD1614" s="129"/>
      <c r="BE1614" s="143"/>
    </row>
    <row r="1615" ht="15.75" customHeight="1">
      <c r="A1615" s="130"/>
      <c r="B1615" s="129"/>
      <c r="C1615" s="129"/>
      <c r="D1615" s="129"/>
      <c r="E1615" s="129"/>
      <c r="F1615" s="129"/>
      <c r="G1615" s="129"/>
      <c r="H1615" s="129"/>
      <c r="I1615" s="130"/>
      <c r="J1615" s="135"/>
      <c r="K1615" s="130"/>
      <c r="L1615" s="130"/>
      <c r="M1615" s="136"/>
      <c r="N1615" s="130"/>
      <c r="O1615" s="130"/>
      <c r="P1615" s="130"/>
      <c r="Q1615" s="137"/>
      <c r="R1615" s="138"/>
      <c r="S1615" s="129"/>
      <c r="T1615" s="139"/>
      <c r="U1615" s="139"/>
      <c r="V1615" s="140"/>
      <c r="W1615" s="130"/>
      <c r="X1615" s="130"/>
      <c r="Y1615" s="141"/>
      <c r="Z1615" s="130"/>
      <c r="AA1615" s="130"/>
      <c r="AB1615" s="130"/>
      <c r="AC1615" s="142"/>
      <c r="AD1615" s="130"/>
      <c r="AE1615" s="130"/>
      <c r="AF1615" s="130"/>
      <c r="AG1615" s="129"/>
      <c r="AH1615" s="129"/>
      <c r="AI1615" s="129"/>
      <c r="AJ1615" s="129"/>
      <c r="AK1615" s="130"/>
      <c r="AL1615" s="131"/>
      <c r="AM1615" s="131"/>
      <c r="AN1615" s="131"/>
      <c r="AO1615" s="131"/>
      <c r="AP1615" s="132"/>
      <c r="AQ1615" s="132"/>
      <c r="AR1615" s="132"/>
      <c r="AS1615" s="132"/>
      <c r="AT1615" s="133"/>
      <c r="AU1615" s="133"/>
      <c r="AV1615" s="133"/>
      <c r="AW1615" s="133"/>
      <c r="AX1615" s="134"/>
      <c r="AY1615" s="134"/>
      <c r="AZ1615" s="134"/>
      <c r="BA1615" s="134"/>
      <c r="BB1615" s="134"/>
      <c r="BC1615" s="134"/>
      <c r="BD1615" s="129"/>
      <c r="BE1615" s="143"/>
    </row>
    <row r="1616" ht="15.75" customHeight="1">
      <c r="A1616" s="130"/>
      <c r="B1616" s="129"/>
      <c r="C1616" s="129"/>
      <c r="D1616" s="129"/>
      <c r="E1616" s="129"/>
      <c r="F1616" s="129"/>
      <c r="G1616" s="129"/>
      <c r="H1616" s="129"/>
      <c r="I1616" s="130"/>
      <c r="J1616" s="135"/>
      <c r="K1616" s="130"/>
      <c r="L1616" s="130"/>
      <c r="M1616" s="136"/>
      <c r="N1616" s="130"/>
      <c r="O1616" s="130"/>
      <c r="P1616" s="130"/>
      <c r="Q1616" s="137"/>
      <c r="R1616" s="138"/>
      <c r="S1616" s="129"/>
      <c r="T1616" s="139"/>
      <c r="U1616" s="139"/>
      <c r="V1616" s="140"/>
      <c r="W1616" s="130"/>
      <c r="X1616" s="130"/>
      <c r="Y1616" s="141"/>
      <c r="Z1616" s="130"/>
      <c r="AA1616" s="130"/>
      <c r="AB1616" s="130"/>
      <c r="AC1616" s="142"/>
      <c r="AD1616" s="130"/>
      <c r="AE1616" s="130"/>
      <c r="AF1616" s="130"/>
      <c r="AG1616" s="129"/>
      <c r="AH1616" s="129"/>
      <c r="AI1616" s="129"/>
      <c r="AJ1616" s="129"/>
      <c r="AK1616" s="130"/>
      <c r="AL1616" s="131"/>
      <c r="AM1616" s="131"/>
      <c r="AN1616" s="131"/>
      <c r="AO1616" s="131"/>
      <c r="AP1616" s="132"/>
      <c r="AQ1616" s="132"/>
      <c r="AR1616" s="132"/>
      <c r="AS1616" s="132"/>
      <c r="AT1616" s="133"/>
      <c r="AU1616" s="133"/>
      <c r="AV1616" s="133"/>
      <c r="AW1616" s="133"/>
      <c r="AX1616" s="134"/>
      <c r="AY1616" s="134"/>
      <c r="AZ1616" s="134"/>
      <c r="BA1616" s="134"/>
      <c r="BB1616" s="134"/>
      <c r="BC1616" s="134"/>
      <c r="BD1616" s="129"/>
      <c r="BE1616" s="143"/>
    </row>
    <row r="1617" ht="15.75" customHeight="1">
      <c r="A1617" s="130"/>
      <c r="B1617" s="129"/>
      <c r="C1617" s="129"/>
      <c r="D1617" s="129"/>
      <c r="E1617" s="129"/>
      <c r="F1617" s="129"/>
      <c r="G1617" s="129"/>
      <c r="H1617" s="129"/>
      <c r="I1617" s="130"/>
      <c r="J1617" s="135"/>
      <c r="K1617" s="130"/>
      <c r="L1617" s="130"/>
      <c r="M1617" s="136"/>
      <c r="N1617" s="130"/>
      <c r="O1617" s="130"/>
      <c r="P1617" s="130"/>
      <c r="Q1617" s="137"/>
      <c r="R1617" s="138"/>
      <c r="S1617" s="129"/>
      <c r="T1617" s="139"/>
      <c r="U1617" s="139"/>
      <c r="V1617" s="140"/>
      <c r="W1617" s="130"/>
      <c r="X1617" s="130"/>
      <c r="Y1617" s="141"/>
      <c r="Z1617" s="130"/>
      <c r="AA1617" s="130"/>
      <c r="AB1617" s="130"/>
      <c r="AC1617" s="142"/>
      <c r="AD1617" s="130"/>
      <c r="AE1617" s="130"/>
      <c r="AF1617" s="130"/>
      <c r="AG1617" s="129"/>
      <c r="AH1617" s="129"/>
      <c r="AI1617" s="129"/>
      <c r="AJ1617" s="129"/>
      <c r="AK1617" s="130"/>
      <c r="AL1617" s="131"/>
      <c r="AM1617" s="131"/>
      <c r="AN1617" s="131"/>
      <c r="AO1617" s="131"/>
      <c r="AP1617" s="132"/>
      <c r="AQ1617" s="132"/>
      <c r="AR1617" s="132"/>
      <c r="AS1617" s="132"/>
      <c r="AT1617" s="133"/>
      <c r="AU1617" s="133"/>
      <c r="AV1617" s="133"/>
      <c r="AW1617" s="133"/>
      <c r="AX1617" s="134"/>
      <c r="AY1617" s="134"/>
      <c r="AZ1617" s="134"/>
      <c r="BA1617" s="134"/>
      <c r="BB1617" s="134"/>
      <c r="BC1617" s="134"/>
      <c r="BD1617" s="129"/>
      <c r="BE1617" s="143"/>
    </row>
    <row r="1618" ht="15.75" customHeight="1">
      <c r="A1618" s="130"/>
      <c r="B1618" s="129"/>
      <c r="C1618" s="129"/>
      <c r="D1618" s="129"/>
      <c r="E1618" s="129"/>
      <c r="F1618" s="129"/>
      <c r="G1618" s="129"/>
      <c r="H1618" s="129"/>
      <c r="I1618" s="130"/>
      <c r="J1618" s="135"/>
      <c r="K1618" s="130"/>
      <c r="L1618" s="130"/>
      <c r="M1618" s="136"/>
      <c r="N1618" s="130"/>
      <c r="O1618" s="130"/>
      <c r="P1618" s="130"/>
      <c r="Q1618" s="137"/>
      <c r="R1618" s="138"/>
      <c r="S1618" s="129"/>
      <c r="T1618" s="139"/>
      <c r="U1618" s="139"/>
      <c r="V1618" s="140"/>
      <c r="W1618" s="130"/>
      <c r="X1618" s="130"/>
      <c r="Y1618" s="141"/>
      <c r="Z1618" s="130"/>
      <c r="AA1618" s="130"/>
      <c r="AB1618" s="130"/>
      <c r="AC1618" s="142"/>
      <c r="AD1618" s="130"/>
      <c r="AE1618" s="130"/>
      <c r="AF1618" s="130"/>
      <c r="AG1618" s="129"/>
      <c r="AH1618" s="129"/>
      <c r="AI1618" s="129"/>
      <c r="AJ1618" s="129"/>
      <c r="AK1618" s="130"/>
      <c r="AL1618" s="131"/>
      <c r="AM1618" s="131"/>
      <c r="AN1618" s="131"/>
      <c r="AO1618" s="131"/>
      <c r="AP1618" s="132"/>
      <c r="AQ1618" s="132"/>
      <c r="AR1618" s="132"/>
      <c r="AS1618" s="132"/>
      <c r="AT1618" s="133"/>
      <c r="AU1618" s="133"/>
      <c r="AV1618" s="133"/>
      <c r="AW1618" s="133"/>
      <c r="AX1618" s="134"/>
      <c r="AY1618" s="134"/>
      <c r="AZ1618" s="134"/>
      <c r="BA1618" s="134"/>
      <c r="BB1618" s="134"/>
      <c r="BC1618" s="134"/>
      <c r="BD1618" s="129"/>
      <c r="BE1618" s="143"/>
    </row>
    <row r="1619" ht="15.75" customHeight="1">
      <c r="A1619" s="130"/>
      <c r="B1619" s="129"/>
      <c r="C1619" s="129"/>
      <c r="D1619" s="129"/>
      <c r="E1619" s="129"/>
      <c r="F1619" s="129"/>
      <c r="G1619" s="129"/>
      <c r="H1619" s="129"/>
      <c r="I1619" s="130"/>
      <c r="J1619" s="135"/>
      <c r="K1619" s="130"/>
      <c r="L1619" s="130"/>
      <c r="M1619" s="136"/>
      <c r="N1619" s="130"/>
      <c r="O1619" s="130"/>
      <c r="P1619" s="130"/>
      <c r="Q1619" s="137"/>
      <c r="R1619" s="138"/>
      <c r="S1619" s="129"/>
      <c r="T1619" s="139"/>
      <c r="U1619" s="139"/>
      <c r="V1619" s="140"/>
      <c r="W1619" s="130"/>
      <c r="X1619" s="130"/>
      <c r="Y1619" s="141"/>
      <c r="Z1619" s="130"/>
      <c r="AA1619" s="130"/>
      <c r="AB1619" s="130"/>
      <c r="AC1619" s="142"/>
      <c r="AD1619" s="130"/>
      <c r="AE1619" s="130"/>
      <c r="AF1619" s="130"/>
      <c r="AG1619" s="129"/>
      <c r="AH1619" s="129"/>
      <c r="AI1619" s="129"/>
      <c r="AJ1619" s="129"/>
      <c r="AK1619" s="130"/>
      <c r="AL1619" s="131"/>
      <c r="AM1619" s="131"/>
      <c r="AN1619" s="131"/>
      <c r="AO1619" s="131"/>
      <c r="AP1619" s="132"/>
      <c r="AQ1619" s="132"/>
      <c r="AR1619" s="132"/>
      <c r="AS1619" s="132"/>
      <c r="AT1619" s="133"/>
      <c r="AU1619" s="133"/>
      <c r="AV1619" s="133"/>
      <c r="AW1619" s="133"/>
      <c r="AX1619" s="134"/>
      <c r="AY1619" s="134"/>
      <c r="AZ1619" s="134"/>
      <c r="BA1619" s="134"/>
      <c r="BB1619" s="134"/>
      <c r="BC1619" s="134"/>
      <c r="BD1619" s="129"/>
      <c r="BE1619" s="143"/>
    </row>
    <row r="1620" ht="15.75" customHeight="1">
      <c r="A1620" s="130"/>
      <c r="B1620" s="129"/>
      <c r="C1620" s="129"/>
      <c r="D1620" s="129"/>
      <c r="E1620" s="129"/>
      <c r="F1620" s="129"/>
      <c r="G1620" s="129"/>
      <c r="H1620" s="129"/>
      <c r="I1620" s="130"/>
      <c r="J1620" s="135"/>
      <c r="K1620" s="130"/>
      <c r="L1620" s="130"/>
      <c r="M1620" s="136"/>
      <c r="N1620" s="130"/>
      <c r="O1620" s="130"/>
      <c r="P1620" s="130"/>
      <c r="Q1620" s="137"/>
      <c r="R1620" s="138"/>
      <c r="S1620" s="129"/>
      <c r="T1620" s="139"/>
      <c r="U1620" s="139"/>
      <c r="V1620" s="140"/>
      <c r="W1620" s="130"/>
      <c r="X1620" s="130"/>
      <c r="Y1620" s="141"/>
      <c r="Z1620" s="130"/>
      <c r="AA1620" s="130"/>
      <c r="AB1620" s="130"/>
      <c r="AC1620" s="142"/>
      <c r="AD1620" s="130"/>
      <c r="AE1620" s="130"/>
      <c r="AF1620" s="130"/>
      <c r="AG1620" s="129"/>
      <c r="AH1620" s="129"/>
      <c r="AI1620" s="129"/>
      <c r="AJ1620" s="129"/>
      <c r="AK1620" s="130"/>
      <c r="AL1620" s="131"/>
      <c r="AM1620" s="131"/>
      <c r="AN1620" s="131"/>
      <c r="AO1620" s="131"/>
      <c r="AP1620" s="132"/>
      <c r="AQ1620" s="132"/>
      <c r="AR1620" s="132"/>
      <c r="AS1620" s="132"/>
      <c r="AT1620" s="133"/>
      <c r="AU1620" s="133"/>
      <c r="AV1620" s="133"/>
      <c r="AW1620" s="133"/>
      <c r="AX1620" s="134"/>
      <c r="AY1620" s="134"/>
      <c r="AZ1620" s="134"/>
      <c r="BA1620" s="134"/>
      <c r="BB1620" s="134"/>
      <c r="BC1620" s="134"/>
      <c r="BD1620" s="129"/>
      <c r="BE1620" s="143"/>
    </row>
    <row r="1621" ht="15.75" customHeight="1">
      <c r="A1621" s="130"/>
      <c r="B1621" s="129"/>
      <c r="C1621" s="129"/>
      <c r="D1621" s="129"/>
      <c r="E1621" s="129"/>
      <c r="F1621" s="129"/>
      <c r="G1621" s="129"/>
      <c r="H1621" s="129"/>
      <c r="I1621" s="130"/>
      <c r="J1621" s="135"/>
      <c r="K1621" s="130"/>
      <c r="L1621" s="130"/>
      <c r="M1621" s="136"/>
      <c r="N1621" s="130"/>
      <c r="O1621" s="130"/>
      <c r="P1621" s="130"/>
      <c r="Q1621" s="137"/>
      <c r="R1621" s="138"/>
      <c r="S1621" s="129"/>
      <c r="T1621" s="139"/>
      <c r="U1621" s="139"/>
      <c r="V1621" s="140"/>
      <c r="W1621" s="130"/>
      <c r="X1621" s="130"/>
      <c r="Y1621" s="141"/>
      <c r="Z1621" s="130"/>
      <c r="AA1621" s="130"/>
      <c r="AB1621" s="130"/>
      <c r="AC1621" s="142"/>
      <c r="AD1621" s="130"/>
      <c r="AE1621" s="130"/>
      <c r="AF1621" s="130"/>
      <c r="AG1621" s="129"/>
      <c r="AH1621" s="129"/>
      <c r="AI1621" s="129"/>
      <c r="AJ1621" s="129"/>
      <c r="AK1621" s="130"/>
      <c r="AL1621" s="131"/>
      <c r="AM1621" s="131"/>
      <c r="AN1621" s="131"/>
      <c r="AO1621" s="131"/>
      <c r="AP1621" s="132"/>
      <c r="AQ1621" s="132"/>
      <c r="AR1621" s="132"/>
      <c r="AS1621" s="132"/>
      <c r="AT1621" s="133"/>
      <c r="AU1621" s="133"/>
      <c r="AV1621" s="133"/>
      <c r="AW1621" s="133"/>
      <c r="AX1621" s="134"/>
      <c r="AY1621" s="134"/>
      <c r="AZ1621" s="134"/>
      <c r="BA1621" s="134"/>
      <c r="BB1621" s="134"/>
      <c r="BC1621" s="134"/>
      <c r="BD1621" s="129"/>
      <c r="BE1621" s="143"/>
    </row>
    <row r="1622" ht="15.75" customHeight="1">
      <c r="A1622" s="130"/>
      <c r="B1622" s="129"/>
      <c r="C1622" s="129"/>
      <c r="D1622" s="129"/>
      <c r="E1622" s="129"/>
      <c r="F1622" s="129"/>
      <c r="G1622" s="129"/>
      <c r="H1622" s="129"/>
      <c r="I1622" s="130"/>
      <c r="J1622" s="135"/>
      <c r="K1622" s="130"/>
      <c r="L1622" s="130"/>
      <c r="M1622" s="136"/>
      <c r="N1622" s="130"/>
      <c r="O1622" s="130"/>
      <c r="P1622" s="130"/>
      <c r="Q1622" s="137"/>
      <c r="R1622" s="138"/>
      <c r="S1622" s="129"/>
      <c r="T1622" s="139"/>
      <c r="U1622" s="139"/>
      <c r="V1622" s="140"/>
      <c r="W1622" s="130"/>
      <c r="X1622" s="130"/>
      <c r="Y1622" s="141"/>
      <c r="Z1622" s="130"/>
      <c r="AA1622" s="130"/>
      <c r="AB1622" s="130"/>
      <c r="AC1622" s="142"/>
      <c r="AD1622" s="130"/>
      <c r="AE1622" s="130"/>
      <c r="AF1622" s="130"/>
      <c r="AG1622" s="129"/>
      <c r="AH1622" s="129"/>
      <c r="AI1622" s="129"/>
      <c r="AJ1622" s="129"/>
      <c r="AK1622" s="130"/>
      <c r="AL1622" s="131"/>
      <c r="AM1622" s="131"/>
      <c r="AN1622" s="131"/>
      <c r="AO1622" s="131"/>
      <c r="AP1622" s="132"/>
      <c r="AQ1622" s="132"/>
      <c r="AR1622" s="132"/>
      <c r="AS1622" s="132"/>
      <c r="AT1622" s="133"/>
      <c r="AU1622" s="133"/>
      <c r="AV1622" s="133"/>
      <c r="AW1622" s="133"/>
      <c r="AX1622" s="134"/>
      <c r="AY1622" s="134"/>
      <c r="AZ1622" s="134"/>
      <c r="BA1622" s="134"/>
      <c r="BB1622" s="134"/>
      <c r="BC1622" s="134"/>
      <c r="BD1622" s="129"/>
      <c r="BE1622" s="143"/>
    </row>
    <row r="1623" ht="15.75" customHeight="1">
      <c r="A1623" s="130"/>
      <c r="B1623" s="129"/>
      <c r="C1623" s="129"/>
      <c r="D1623" s="129"/>
      <c r="E1623" s="129"/>
      <c r="F1623" s="129"/>
      <c r="G1623" s="129"/>
      <c r="H1623" s="129"/>
      <c r="I1623" s="130"/>
      <c r="J1623" s="135"/>
      <c r="K1623" s="130"/>
      <c r="L1623" s="130"/>
      <c r="M1623" s="136"/>
      <c r="N1623" s="130"/>
      <c r="O1623" s="130"/>
      <c r="P1623" s="130"/>
      <c r="Q1623" s="137"/>
      <c r="R1623" s="138"/>
      <c r="S1623" s="129"/>
      <c r="T1623" s="139"/>
      <c r="U1623" s="139"/>
      <c r="V1623" s="140"/>
      <c r="W1623" s="130"/>
      <c r="X1623" s="130"/>
      <c r="Y1623" s="141"/>
      <c r="Z1623" s="130"/>
      <c r="AA1623" s="130"/>
      <c r="AB1623" s="130"/>
      <c r="AC1623" s="142"/>
      <c r="AD1623" s="130"/>
      <c r="AE1623" s="130"/>
      <c r="AF1623" s="130"/>
      <c r="AG1623" s="129"/>
      <c r="AH1623" s="129"/>
      <c r="AI1623" s="129"/>
      <c r="AJ1623" s="129"/>
      <c r="AK1623" s="130"/>
      <c r="AL1623" s="131"/>
      <c r="AM1623" s="131"/>
      <c r="AN1623" s="131"/>
      <c r="AO1623" s="131"/>
      <c r="AP1623" s="132"/>
      <c r="AQ1623" s="132"/>
      <c r="AR1623" s="132"/>
      <c r="AS1623" s="132"/>
      <c r="AT1623" s="133"/>
      <c r="AU1623" s="133"/>
      <c r="AV1623" s="133"/>
      <c r="AW1623" s="133"/>
      <c r="AX1623" s="134"/>
      <c r="AY1623" s="134"/>
      <c r="AZ1623" s="134"/>
      <c r="BA1623" s="134"/>
      <c r="BB1623" s="134"/>
      <c r="BC1623" s="134"/>
      <c r="BD1623" s="129"/>
      <c r="BE1623" s="143"/>
    </row>
    <row r="1624" ht="15.75" customHeight="1">
      <c r="A1624" s="130"/>
      <c r="B1624" s="129"/>
      <c r="C1624" s="129"/>
      <c r="D1624" s="129"/>
      <c r="E1624" s="129"/>
      <c r="F1624" s="129"/>
      <c r="G1624" s="129"/>
      <c r="H1624" s="129"/>
      <c r="I1624" s="130"/>
      <c r="J1624" s="135"/>
      <c r="K1624" s="130"/>
      <c r="L1624" s="130"/>
      <c r="M1624" s="136"/>
      <c r="N1624" s="130"/>
      <c r="O1624" s="130"/>
      <c r="P1624" s="130"/>
      <c r="Q1624" s="137"/>
      <c r="R1624" s="138"/>
      <c r="S1624" s="129"/>
      <c r="T1624" s="139"/>
      <c r="U1624" s="139"/>
      <c r="V1624" s="140"/>
      <c r="W1624" s="130"/>
      <c r="X1624" s="130"/>
      <c r="Y1624" s="141"/>
      <c r="Z1624" s="130"/>
      <c r="AA1624" s="130"/>
      <c r="AB1624" s="130"/>
      <c r="AC1624" s="142"/>
      <c r="AD1624" s="130"/>
      <c r="AE1624" s="130"/>
      <c r="AF1624" s="130"/>
      <c r="AG1624" s="129"/>
      <c r="AH1624" s="129"/>
      <c r="AI1624" s="129"/>
      <c r="AJ1624" s="129"/>
      <c r="AK1624" s="130"/>
      <c r="AL1624" s="131"/>
      <c r="AM1624" s="131"/>
      <c r="AN1624" s="131"/>
      <c r="AO1624" s="131"/>
      <c r="AP1624" s="132"/>
      <c r="AQ1624" s="132"/>
      <c r="AR1624" s="132"/>
      <c r="AS1624" s="132"/>
      <c r="AT1624" s="133"/>
      <c r="AU1624" s="133"/>
      <c r="AV1624" s="133"/>
      <c r="AW1624" s="133"/>
      <c r="AX1624" s="134"/>
      <c r="AY1624" s="134"/>
      <c r="AZ1624" s="134"/>
      <c r="BA1624" s="134"/>
      <c r="BB1624" s="134"/>
      <c r="BC1624" s="134"/>
      <c r="BD1624" s="129"/>
      <c r="BE1624" s="143"/>
    </row>
    <row r="1625" ht="15.75" customHeight="1">
      <c r="A1625" s="130"/>
      <c r="B1625" s="129"/>
      <c r="C1625" s="129"/>
      <c r="D1625" s="129"/>
      <c r="E1625" s="129"/>
      <c r="F1625" s="129"/>
      <c r="G1625" s="129"/>
      <c r="H1625" s="129"/>
      <c r="I1625" s="130"/>
      <c r="J1625" s="135"/>
      <c r="K1625" s="130"/>
      <c r="L1625" s="130"/>
      <c r="M1625" s="136"/>
      <c r="N1625" s="130"/>
      <c r="O1625" s="130"/>
      <c r="P1625" s="130"/>
      <c r="Q1625" s="137"/>
      <c r="R1625" s="138"/>
      <c r="S1625" s="129"/>
      <c r="T1625" s="139"/>
      <c r="U1625" s="139"/>
      <c r="V1625" s="140"/>
      <c r="W1625" s="130"/>
      <c r="X1625" s="130"/>
      <c r="Y1625" s="141"/>
      <c r="Z1625" s="130"/>
      <c r="AA1625" s="130"/>
      <c r="AB1625" s="130"/>
      <c r="AC1625" s="142"/>
      <c r="AD1625" s="130"/>
      <c r="AE1625" s="130"/>
      <c r="AF1625" s="130"/>
      <c r="AG1625" s="129"/>
      <c r="AH1625" s="129"/>
      <c r="AI1625" s="129"/>
      <c r="AJ1625" s="129"/>
      <c r="AK1625" s="130"/>
      <c r="AL1625" s="131"/>
      <c r="AM1625" s="131"/>
      <c r="AN1625" s="131"/>
      <c r="AO1625" s="131"/>
      <c r="AP1625" s="132"/>
      <c r="AQ1625" s="132"/>
      <c r="AR1625" s="132"/>
      <c r="AS1625" s="132"/>
      <c r="AT1625" s="133"/>
      <c r="AU1625" s="133"/>
      <c r="AV1625" s="133"/>
      <c r="AW1625" s="133"/>
      <c r="AX1625" s="134"/>
      <c r="AY1625" s="134"/>
      <c r="AZ1625" s="134"/>
      <c r="BA1625" s="134"/>
      <c r="BB1625" s="134"/>
      <c r="BC1625" s="134"/>
      <c r="BD1625" s="129"/>
      <c r="BE1625" s="143"/>
    </row>
    <row r="1626" ht="15.75" customHeight="1">
      <c r="A1626" s="130"/>
      <c r="B1626" s="129"/>
      <c r="C1626" s="129"/>
      <c r="D1626" s="129"/>
      <c r="E1626" s="129"/>
      <c r="F1626" s="129"/>
      <c r="G1626" s="129"/>
      <c r="H1626" s="129"/>
      <c r="I1626" s="130"/>
      <c r="J1626" s="135"/>
      <c r="K1626" s="130"/>
      <c r="L1626" s="130"/>
      <c r="M1626" s="136"/>
      <c r="N1626" s="130"/>
      <c r="O1626" s="130"/>
      <c r="P1626" s="130"/>
      <c r="Q1626" s="137"/>
      <c r="R1626" s="138"/>
      <c r="S1626" s="129"/>
      <c r="T1626" s="139"/>
      <c r="U1626" s="139"/>
      <c r="V1626" s="140"/>
      <c r="W1626" s="130"/>
      <c r="X1626" s="130"/>
      <c r="Y1626" s="141"/>
      <c r="Z1626" s="130"/>
      <c r="AA1626" s="130"/>
      <c r="AB1626" s="130"/>
      <c r="AC1626" s="142"/>
      <c r="AD1626" s="130"/>
      <c r="AE1626" s="130"/>
      <c r="AF1626" s="130"/>
      <c r="AG1626" s="129"/>
      <c r="AH1626" s="129"/>
      <c r="AI1626" s="129"/>
      <c r="AJ1626" s="129"/>
      <c r="AK1626" s="130"/>
      <c r="AL1626" s="131"/>
      <c r="AM1626" s="131"/>
      <c r="AN1626" s="131"/>
      <c r="AO1626" s="131"/>
      <c r="AP1626" s="132"/>
      <c r="AQ1626" s="132"/>
      <c r="AR1626" s="132"/>
      <c r="AS1626" s="132"/>
      <c r="AT1626" s="133"/>
      <c r="AU1626" s="133"/>
      <c r="AV1626" s="133"/>
      <c r="AW1626" s="133"/>
      <c r="AX1626" s="134"/>
      <c r="AY1626" s="134"/>
      <c r="AZ1626" s="134"/>
      <c r="BA1626" s="134"/>
      <c r="BB1626" s="134"/>
      <c r="BC1626" s="134"/>
      <c r="BD1626" s="129"/>
      <c r="BE1626" s="143"/>
    </row>
    <row r="1627" ht="15.75" customHeight="1">
      <c r="A1627" s="130"/>
      <c r="B1627" s="129"/>
      <c r="C1627" s="129"/>
      <c r="D1627" s="129"/>
      <c r="E1627" s="129"/>
      <c r="F1627" s="129"/>
      <c r="G1627" s="129"/>
      <c r="H1627" s="129"/>
      <c r="I1627" s="130"/>
      <c r="J1627" s="135"/>
      <c r="K1627" s="130"/>
      <c r="L1627" s="130"/>
      <c r="M1627" s="136"/>
      <c r="N1627" s="130"/>
      <c r="O1627" s="130"/>
      <c r="P1627" s="130"/>
      <c r="Q1627" s="137"/>
      <c r="R1627" s="138"/>
      <c r="S1627" s="129"/>
      <c r="T1627" s="139"/>
      <c r="U1627" s="139"/>
      <c r="V1627" s="140"/>
      <c r="W1627" s="130"/>
      <c r="X1627" s="130"/>
      <c r="Y1627" s="141"/>
      <c r="Z1627" s="130"/>
      <c r="AA1627" s="130"/>
      <c r="AB1627" s="130"/>
      <c r="AC1627" s="142"/>
      <c r="AD1627" s="130"/>
      <c r="AE1627" s="130"/>
      <c r="AF1627" s="130"/>
      <c r="AG1627" s="129"/>
      <c r="AH1627" s="129"/>
      <c r="AI1627" s="129"/>
      <c r="AJ1627" s="129"/>
      <c r="AK1627" s="130"/>
      <c r="AL1627" s="131"/>
      <c r="AM1627" s="131"/>
      <c r="AN1627" s="131"/>
      <c r="AO1627" s="131"/>
      <c r="AP1627" s="132"/>
      <c r="AQ1627" s="132"/>
      <c r="AR1627" s="132"/>
      <c r="AS1627" s="132"/>
      <c r="AT1627" s="133"/>
      <c r="AU1627" s="133"/>
      <c r="AV1627" s="133"/>
      <c r="AW1627" s="133"/>
      <c r="AX1627" s="134"/>
      <c r="AY1627" s="134"/>
      <c r="AZ1627" s="134"/>
      <c r="BA1627" s="134"/>
      <c r="BB1627" s="134"/>
      <c r="BC1627" s="134"/>
      <c r="BD1627" s="129"/>
      <c r="BE1627" s="143"/>
    </row>
    <row r="1628" ht="15.75" customHeight="1">
      <c r="A1628" s="130"/>
      <c r="B1628" s="129"/>
      <c r="C1628" s="129"/>
      <c r="D1628" s="129"/>
      <c r="E1628" s="129"/>
      <c r="F1628" s="129"/>
      <c r="G1628" s="129"/>
      <c r="H1628" s="129"/>
      <c r="I1628" s="130"/>
      <c r="J1628" s="135"/>
      <c r="K1628" s="130"/>
      <c r="L1628" s="130"/>
      <c r="M1628" s="136"/>
      <c r="N1628" s="130"/>
      <c r="O1628" s="130"/>
      <c r="P1628" s="130"/>
      <c r="Q1628" s="137"/>
      <c r="R1628" s="138"/>
      <c r="S1628" s="129"/>
      <c r="T1628" s="139"/>
      <c r="U1628" s="139"/>
      <c r="V1628" s="140"/>
      <c r="W1628" s="130"/>
      <c r="X1628" s="130"/>
      <c r="Y1628" s="141"/>
      <c r="Z1628" s="130"/>
      <c r="AA1628" s="130"/>
      <c r="AB1628" s="130"/>
      <c r="AC1628" s="142"/>
      <c r="AD1628" s="130"/>
      <c r="AE1628" s="130"/>
      <c r="AF1628" s="130"/>
      <c r="AG1628" s="129"/>
      <c r="AH1628" s="129"/>
      <c r="AI1628" s="129"/>
      <c r="AJ1628" s="129"/>
      <c r="AK1628" s="130"/>
      <c r="AL1628" s="131"/>
      <c r="AM1628" s="131"/>
      <c r="AN1628" s="131"/>
      <c r="AO1628" s="131"/>
      <c r="AP1628" s="132"/>
      <c r="AQ1628" s="132"/>
      <c r="AR1628" s="132"/>
      <c r="AS1628" s="132"/>
      <c r="AT1628" s="133"/>
      <c r="AU1628" s="133"/>
      <c r="AV1628" s="133"/>
      <c r="AW1628" s="133"/>
      <c r="AX1628" s="134"/>
      <c r="AY1628" s="134"/>
      <c r="AZ1628" s="134"/>
      <c r="BA1628" s="134"/>
      <c r="BB1628" s="134"/>
      <c r="BC1628" s="134"/>
      <c r="BD1628" s="129"/>
      <c r="BE1628" s="143"/>
    </row>
    <row r="1629" ht="15.75" customHeight="1">
      <c r="A1629" s="130"/>
      <c r="B1629" s="129"/>
      <c r="C1629" s="129"/>
      <c r="D1629" s="129"/>
      <c r="E1629" s="129"/>
      <c r="F1629" s="129"/>
      <c r="G1629" s="129"/>
      <c r="H1629" s="129"/>
      <c r="I1629" s="130"/>
      <c r="J1629" s="135"/>
      <c r="K1629" s="130"/>
      <c r="L1629" s="130"/>
      <c r="M1629" s="136"/>
      <c r="N1629" s="130"/>
      <c r="O1629" s="130"/>
      <c r="P1629" s="130"/>
      <c r="Q1629" s="137"/>
      <c r="R1629" s="138"/>
      <c r="S1629" s="129"/>
      <c r="T1629" s="139"/>
      <c r="U1629" s="139"/>
      <c r="V1629" s="140"/>
      <c r="W1629" s="130"/>
      <c r="X1629" s="130"/>
      <c r="Y1629" s="141"/>
      <c r="Z1629" s="130"/>
      <c r="AA1629" s="130"/>
      <c r="AB1629" s="130"/>
      <c r="AC1629" s="142"/>
      <c r="AD1629" s="130"/>
      <c r="AE1629" s="130"/>
      <c r="AF1629" s="130"/>
      <c r="AG1629" s="129"/>
      <c r="AH1629" s="129"/>
      <c r="AI1629" s="129"/>
      <c r="AJ1629" s="129"/>
      <c r="AK1629" s="130"/>
      <c r="AL1629" s="131"/>
      <c r="AM1629" s="131"/>
      <c r="AN1629" s="131"/>
      <c r="AO1629" s="131"/>
      <c r="AP1629" s="132"/>
      <c r="AQ1629" s="132"/>
      <c r="AR1629" s="132"/>
      <c r="AS1629" s="132"/>
      <c r="AT1629" s="133"/>
      <c r="AU1629" s="133"/>
      <c r="AV1629" s="133"/>
      <c r="AW1629" s="133"/>
      <c r="AX1629" s="134"/>
      <c r="AY1629" s="134"/>
      <c r="AZ1629" s="134"/>
      <c r="BA1629" s="134"/>
      <c r="BB1629" s="134"/>
      <c r="BC1629" s="134"/>
      <c r="BD1629" s="129"/>
      <c r="BE1629" s="143"/>
    </row>
    <row r="1630" ht="15.75" customHeight="1">
      <c r="A1630" s="130"/>
      <c r="B1630" s="129"/>
      <c r="C1630" s="129"/>
      <c r="D1630" s="129"/>
      <c r="E1630" s="129"/>
      <c r="F1630" s="129"/>
      <c r="G1630" s="129"/>
      <c r="H1630" s="129"/>
      <c r="I1630" s="130"/>
      <c r="J1630" s="135"/>
      <c r="K1630" s="130"/>
      <c r="L1630" s="130"/>
      <c r="M1630" s="136"/>
      <c r="N1630" s="130"/>
      <c r="O1630" s="130"/>
      <c r="P1630" s="130"/>
      <c r="Q1630" s="137"/>
      <c r="R1630" s="138"/>
      <c r="S1630" s="129"/>
      <c r="T1630" s="139"/>
      <c r="U1630" s="139"/>
      <c r="V1630" s="140"/>
      <c r="W1630" s="130"/>
      <c r="X1630" s="130"/>
      <c r="Y1630" s="141"/>
      <c r="Z1630" s="130"/>
      <c r="AA1630" s="130"/>
      <c r="AB1630" s="130"/>
      <c r="AC1630" s="142"/>
      <c r="AD1630" s="130"/>
      <c r="AE1630" s="130"/>
      <c r="AF1630" s="130"/>
      <c r="AG1630" s="129"/>
      <c r="AH1630" s="129"/>
      <c r="AI1630" s="129"/>
      <c r="AJ1630" s="129"/>
      <c r="AK1630" s="130"/>
      <c r="AL1630" s="131"/>
      <c r="AM1630" s="131"/>
      <c r="AN1630" s="131"/>
      <c r="AO1630" s="131"/>
      <c r="AP1630" s="132"/>
      <c r="AQ1630" s="132"/>
      <c r="AR1630" s="132"/>
      <c r="AS1630" s="132"/>
      <c r="AT1630" s="133"/>
      <c r="AU1630" s="133"/>
      <c r="AV1630" s="133"/>
      <c r="AW1630" s="133"/>
      <c r="AX1630" s="134"/>
      <c r="AY1630" s="134"/>
      <c r="AZ1630" s="134"/>
      <c r="BA1630" s="134"/>
      <c r="BB1630" s="134"/>
      <c r="BC1630" s="134"/>
      <c r="BD1630" s="129"/>
      <c r="BE1630" s="143"/>
    </row>
    <row r="1631" ht="15.75" customHeight="1">
      <c r="A1631" s="130"/>
      <c r="B1631" s="129"/>
      <c r="C1631" s="129"/>
      <c r="D1631" s="129"/>
      <c r="E1631" s="129"/>
      <c r="F1631" s="129"/>
      <c r="G1631" s="129"/>
      <c r="H1631" s="129"/>
      <c r="I1631" s="130"/>
      <c r="J1631" s="135"/>
      <c r="K1631" s="130"/>
      <c r="L1631" s="130"/>
      <c r="M1631" s="136"/>
      <c r="N1631" s="130"/>
      <c r="O1631" s="130"/>
      <c r="P1631" s="130"/>
      <c r="Q1631" s="137"/>
      <c r="R1631" s="138"/>
      <c r="S1631" s="129"/>
      <c r="T1631" s="139"/>
      <c r="U1631" s="139"/>
      <c r="V1631" s="140"/>
      <c r="W1631" s="130"/>
      <c r="X1631" s="130"/>
      <c r="Y1631" s="141"/>
      <c r="Z1631" s="130"/>
      <c r="AA1631" s="130"/>
      <c r="AB1631" s="130"/>
      <c r="AC1631" s="142"/>
      <c r="AD1631" s="130"/>
      <c r="AE1631" s="130"/>
      <c r="AF1631" s="130"/>
      <c r="AG1631" s="129"/>
      <c r="AH1631" s="129"/>
      <c r="AI1631" s="129"/>
      <c r="AJ1631" s="129"/>
      <c r="AK1631" s="130"/>
      <c r="AL1631" s="131"/>
      <c r="AM1631" s="131"/>
      <c r="AN1631" s="131"/>
      <c r="AO1631" s="131"/>
      <c r="AP1631" s="132"/>
      <c r="AQ1631" s="132"/>
      <c r="AR1631" s="132"/>
      <c r="AS1631" s="132"/>
      <c r="AT1631" s="133"/>
      <c r="AU1631" s="133"/>
      <c r="AV1631" s="133"/>
      <c r="AW1631" s="133"/>
      <c r="AX1631" s="134"/>
      <c r="AY1631" s="134"/>
      <c r="AZ1631" s="134"/>
      <c r="BA1631" s="134"/>
      <c r="BB1631" s="134"/>
      <c r="BC1631" s="134"/>
      <c r="BD1631" s="129"/>
      <c r="BE1631" s="143"/>
    </row>
    <row r="1632" ht="15.75" customHeight="1">
      <c r="A1632" s="130"/>
      <c r="B1632" s="129"/>
      <c r="C1632" s="129"/>
      <c r="D1632" s="129"/>
      <c r="E1632" s="129"/>
      <c r="F1632" s="129"/>
      <c r="G1632" s="129"/>
      <c r="H1632" s="129"/>
      <c r="I1632" s="130"/>
      <c r="J1632" s="135"/>
      <c r="K1632" s="130"/>
      <c r="L1632" s="130"/>
      <c r="M1632" s="136"/>
      <c r="N1632" s="130"/>
      <c r="O1632" s="130"/>
      <c r="P1632" s="130"/>
      <c r="Q1632" s="137"/>
      <c r="R1632" s="138"/>
      <c r="S1632" s="129"/>
      <c r="T1632" s="139"/>
      <c r="U1632" s="139"/>
      <c r="V1632" s="140"/>
      <c r="W1632" s="130"/>
      <c r="X1632" s="130"/>
      <c r="Y1632" s="141"/>
      <c r="Z1632" s="130"/>
      <c r="AA1632" s="130"/>
      <c r="AB1632" s="130"/>
      <c r="AC1632" s="142"/>
      <c r="AD1632" s="130"/>
      <c r="AE1632" s="130"/>
      <c r="AF1632" s="130"/>
      <c r="AG1632" s="129"/>
      <c r="AH1632" s="129"/>
      <c r="AI1632" s="129"/>
      <c r="AJ1632" s="129"/>
      <c r="AK1632" s="130"/>
      <c r="AL1632" s="131"/>
      <c r="AM1632" s="131"/>
      <c r="AN1632" s="131"/>
      <c r="AO1632" s="131"/>
      <c r="AP1632" s="132"/>
      <c r="AQ1632" s="132"/>
      <c r="AR1632" s="132"/>
      <c r="AS1632" s="132"/>
      <c r="AT1632" s="133"/>
      <c r="AU1632" s="133"/>
      <c r="AV1632" s="133"/>
      <c r="AW1632" s="133"/>
      <c r="AX1632" s="134"/>
      <c r="AY1632" s="134"/>
      <c r="AZ1632" s="134"/>
      <c r="BA1632" s="134"/>
      <c r="BB1632" s="134"/>
      <c r="BC1632" s="134"/>
      <c r="BD1632" s="129"/>
      <c r="BE1632" s="143"/>
    </row>
    <row r="1633" ht="15.75" customHeight="1">
      <c r="A1633" s="130"/>
      <c r="B1633" s="129"/>
      <c r="C1633" s="129"/>
      <c r="D1633" s="129"/>
      <c r="E1633" s="129"/>
      <c r="F1633" s="129"/>
      <c r="G1633" s="129"/>
      <c r="H1633" s="129"/>
      <c r="I1633" s="130"/>
      <c r="J1633" s="135"/>
      <c r="K1633" s="130"/>
      <c r="L1633" s="130"/>
      <c r="M1633" s="136"/>
      <c r="N1633" s="130"/>
      <c r="O1633" s="130"/>
      <c r="P1633" s="130"/>
      <c r="Q1633" s="137"/>
      <c r="R1633" s="138"/>
      <c r="S1633" s="129"/>
      <c r="T1633" s="139"/>
      <c r="U1633" s="139"/>
      <c r="V1633" s="140"/>
      <c r="W1633" s="130"/>
      <c r="X1633" s="130"/>
      <c r="Y1633" s="141"/>
      <c r="Z1633" s="130"/>
      <c r="AA1633" s="130"/>
      <c r="AB1633" s="130"/>
      <c r="AC1633" s="142"/>
      <c r="AD1633" s="130"/>
      <c r="AE1633" s="130"/>
      <c r="AF1633" s="130"/>
      <c r="AG1633" s="129"/>
      <c r="AH1633" s="129"/>
      <c r="AI1633" s="129"/>
      <c r="AJ1633" s="129"/>
      <c r="AK1633" s="130"/>
      <c r="AL1633" s="131"/>
      <c r="AM1633" s="131"/>
      <c r="AN1633" s="131"/>
      <c r="AO1633" s="131"/>
      <c r="AP1633" s="132"/>
      <c r="AQ1633" s="132"/>
      <c r="AR1633" s="132"/>
      <c r="AS1633" s="132"/>
      <c r="AT1633" s="133"/>
      <c r="AU1633" s="133"/>
      <c r="AV1633" s="133"/>
      <c r="AW1633" s="133"/>
      <c r="AX1633" s="134"/>
      <c r="AY1633" s="134"/>
      <c r="AZ1633" s="134"/>
      <c r="BA1633" s="134"/>
      <c r="BB1633" s="134"/>
      <c r="BC1633" s="134"/>
      <c r="BD1633" s="129"/>
      <c r="BE1633" s="143"/>
    </row>
    <row r="1634" ht="15.75" customHeight="1">
      <c r="A1634" s="130"/>
      <c r="B1634" s="129"/>
      <c r="C1634" s="129"/>
      <c r="D1634" s="129"/>
      <c r="E1634" s="129"/>
      <c r="F1634" s="129"/>
      <c r="G1634" s="129"/>
      <c r="H1634" s="129"/>
      <c r="I1634" s="130"/>
      <c r="J1634" s="135"/>
      <c r="K1634" s="130"/>
      <c r="L1634" s="130"/>
      <c r="M1634" s="136"/>
      <c r="N1634" s="130"/>
      <c r="O1634" s="130"/>
      <c r="P1634" s="130"/>
      <c r="Q1634" s="137"/>
      <c r="R1634" s="138"/>
      <c r="S1634" s="129"/>
      <c r="T1634" s="139"/>
      <c r="U1634" s="139"/>
      <c r="V1634" s="140"/>
      <c r="W1634" s="130"/>
      <c r="X1634" s="130"/>
      <c r="Y1634" s="141"/>
      <c r="Z1634" s="130"/>
      <c r="AA1634" s="130"/>
      <c r="AB1634" s="130"/>
      <c r="AC1634" s="142"/>
      <c r="AD1634" s="130"/>
      <c r="AE1634" s="130"/>
      <c r="AF1634" s="130"/>
      <c r="AG1634" s="129"/>
      <c r="AH1634" s="129"/>
      <c r="AI1634" s="129"/>
      <c r="AJ1634" s="129"/>
      <c r="AK1634" s="130"/>
      <c r="AL1634" s="131"/>
      <c r="AM1634" s="131"/>
      <c r="AN1634" s="131"/>
      <c r="AO1634" s="131"/>
      <c r="AP1634" s="132"/>
      <c r="AQ1634" s="132"/>
      <c r="AR1634" s="132"/>
      <c r="AS1634" s="132"/>
      <c r="AT1634" s="133"/>
      <c r="AU1634" s="133"/>
      <c r="AV1634" s="133"/>
      <c r="AW1634" s="133"/>
      <c r="AX1634" s="134"/>
      <c r="AY1634" s="134"/>
      <c r="AZ1634" s="134"/>
      <c r="BA1634" s="134"/>
      <c r="BB1634" s="134"/>
      <c r="BC1634" s="134"/>
      <c r="BD1634" s="129"/>
      <c r="BE1634" s="143"/>
    </row>
    <row r="1635" ht="15.75" customHeight="1">
      <c r="A1635" s="130"/>
      <c r="B1635" s="129"/>
      <c r="C1635" s="129"/>
      <c r="D1635" s="129"/>
      <c r="E1635" s="129"/>
      <c r="F1635" s="129"/>
      <c r="G1635" s="129"/>
      <c r="H1635" s="129"/>
      <c r="I1635" s="130"/>
      <c r="J1635" s="135"/>
      <c r="K1635" s="130"/>
      <c r="L1635" s="130"/>
      <c r="M1635" s="136"/>
      <c r="N1635" s="130"/>
      <c r="O1635" s="130"/>
      <c r="P1635" s="130"/>
      <c r="Q1635" s="137"/>
      <c r="R1635" s="138"/>
      <c r="S1635" s="129"/>
      <c r="T1635" s="139"/>
      <c r="U1635" s="139"/>
      <c r="V1635" s="140"/>
      <c r="W1635" s="130"/>
      <c r="X1635" s="130"/>
      <c r="Y1635" s="141"/>
      <c r="Z1635" s="130"/>
      <c r="AA1635" s="130"/>
      <c r="AB1635" s="130"/>
      <c r="AC1635" s="142"/>
      <c r="AD1635" s="130"/>
      <c r="AE1635" s="130"/>
      <c r="AF1635" s="130"/>
      <c r="AG1635" s="129"/>
      <c r="AH1635" s="129"/>
      <c r="AI1635" s="129"/>
      <c r="AJ1635" s="129"/>
      <c r="AK1635" s="130"/>
      <c r="AL1635" s="131"/>
      <c r="AM1635" s="131"/>
      <c r="AN1635" s="131"/>
      <c r="AO1635" s="131"/>
      <c r="AP1635" s="132"/>
      <c r="AQ1635" s="132"/>
      <c r="AR1635" s="132"/>
      <c r="AS1635" s="132"/>
      <c r="AT1635" s="133"/>
      <c r="AU1635" s="133"/>
      <c r="AV1635" s="133"/>
      <c r="AW1635" s="133"/>
      <c r="AX1635" s="134"/>
      <c r="AY1635" s="134"/>
      <c r="AZ1635" s="134"/>
      <c r="BA1635" s="134"/>
      <c r="BB1635" s="134"/>
      <c r="BC1635" s="134"/>
      <c r="BD1635" s="129"/>
      <c r="BE1635" s="143"/>
    </row>
    <row r="1636" ht="15.75" customHeight="1">
      <c r="A1636" s="130"/>
      <c r="B1636" s="129"/>
      <c r="C1636" s="129"/>
      <c r="D1636" s="129"/>
      <c r="E1636" s="129"/>
      <c r="F1636" s="129"/>
      <c r="G1636" s="129"/>
      <c r="H1636" s="129"/>
      <c r="I1636" s="130"/>
      <c r="J1636" s="135"/>
      <c r="K1636" s="130"/>
      <c r="L1636" s="130"/>
      <c r="M1636" s="136"/>
      <c r="N1636" s="130"/>
      <c r="O1636" s="130"/>
      <c r="P1636" s="130"/>
      <c r="Q1636" s="137"/>
      <c r="R1636" s="138"/>
      <c r="S1636" s="129"/>
      <c r="T1636" s="139"/>
      <c r="U1636" s="139"/>
      <c r="V1636" s="140"/>
      <c r="W1636" s="130"/>
      <c r="X1636" s="130"/>
      <c r="Y1636" s="141"/>
      <c r="Z1636" s="130"/>
      <c r="AA1636" s="130"/>
      <c r="AB1636" s="130"/>
      <c r="AC1636" s="142"/>
      <c r="AD1636" s="130"/>
      <c r="AE1636" s="130"/>
      <c r="AF1636" s="130"/>
      <c r="AG1636" s="129"/>
      <c r="AH1636" s="129"/>
      <c r="AI1636" s="129"/>
      <c r="AJ1636" s="129"/>
      <c r="AK1636" s="130"/>
      <c r="AL1636" s="131"/>
      <c r="AM1636" s="131"/>
      <c r="AN1636" s="131"/>
      <c r="AO1636" s="131"/>
      <c r="AP1636" s="132"/>
      <c r="AQ1636" s="132"/>
      <c r="AR1636" s="132"/>
      <c r="AS1636" s="132"/>
      <c r="AT1636" s="133"/>
      <c r="AU1636" s="133"/>
      <c r="AV1636" s="133"/>
      <c r="AW1636" s="133"/>
      <c r="AX1636" s="134"/>
      <c r="AY1636" s="134"/>
      <c r="AZ1636" s="134"/>
      <c r="BA1636" s="134"/>
      <c r="BB1636" s="134"/>
      <c r="BC1636" s="134"/>
      <c r="BD1636" s="129"/>
      <c r="BE1636" s="143"/>
    </row>
    <row r="1637" ht="15.75" customHeight="1">
      <c r="A1637" s="130"/>
      <c r="B1637" s="129"/>
      <c r="C1637" s="129"/>
      <c r="D1637" s="129"/>
      <c r="E1637" s="129"/>
      <c r="F1637" s="129"/>
      <c r="G1637" s="129"/>
      <c r="H1637" s="129"/>
      <c r="I1637" s="130"/>
      <c r="J1637" s="135"/>
      <c r="K1637" s="130"/>
      <c r="L1637" s="130"/>
      <c r="M1637" s="136"/>
      <c r="N1637" s="130"/>
      <c r="O1637" s="130"/>
      <c r="P1637" s="130"/>
      <c r="Q1637" s="137"/>
      <c r="R1637" s="138"/>
      <c r="S1637" s="129"/>
      <c r="T1637" s="139"/>
      <c r="U1637" s="139"/>
      <c r="V1637" s="140"/>
      <c r="W1637" s="130"/>
      <c r="X1637" s="130"/>
      <c r="Y1637" s="141"/>
      <c r="Z1637" s="130"/>
      <c r="AA1637" s="130"/>
      <c r="AB1637" s="130"/>
      <c r="AC1637" s="142"/>
      <c r="AD1637" s="130"/>
      <c r="AE1637" s="130"/>
      <c r="AF1637" s="130"/>
      <c r="AG1637" s="129"/>
      <c r="AH1637" s="129"/>
      <c r="AI1637" s="129"/>
      <c r="AJ1637" s="129"/>
      <c r="AK1637" s="130"/>
      <c r="AL1637" s="131"/>
      <c r="AM1637" s="131"/>
      <c r="AN1637" s="131"/>
      <c r="AO1637" s="131"/>
      <c r="AP1637" s="132"/>
      <c r="AQ1637" s="132"/>
      <c r="AR1637" s="132"/>
      <c r="AS1637" s="132"/>
      <c r="AT1637" s="133"/>
      <c r="AU1637" s="133"/>
      <c r="AV1637" s="133"/>
      <c r="AW1637" s="133"/>
      <c r="AX1637" s="134"/>
      <c r="AY1637" s="134"/>
      <c r="AZ1637" s="134"/>
      <c r="BA1637" s="134"/>
      <c r="BB1637" s="134"/>
      <c r="BC1637" s="134"/>
      <c r="BD1637" s="129"/>
      <c r="BE1637" s="143"/>
    </row>
    <row r="1638" ht="15.75" customHeight="1">
      <c r="A1638" s="130"/>
      <c r="B1638" s="129"/>
      <c r="C1638" s="129"/>
      <c r="D1638" s="129"/>
      <c r="E1638" s="129"/>
      <c r="F1638" s="129"/>
      <c r="G1638" s="129"/>
      <c r="H1638" s="129"/>
      <c r="I1638" s="130"/>
      <c r="J1638" s="135"/>
      <c r="K1638" s="130"/>
      <c r="L1638" s="130"/>
      <c r="M1638" s="136"/>
      <c r="N1638" s="130"/>
      <c r="O1638" s="130"/>
      <c r="P1638" s="130"/>
      <c r="Q1638" s="137"/>
      <c r="R1638" s="138"/>
      <c r="S1638" s="129"/>
      <c r="T1638" s="139"/>
      <c r="U1638" s="139"/>
      <c r="V1638" s="140"/>
      <c r="W1638" s="130"/>
      <c r="X1638" s="130"/>
      <c r="Y1638" s="141"/>
      <c r="Z1638" s="130"/>
      <c r="AA1638" s="130"/>
      <c r="AB1638" s="130"/>
      <c r="AC1638" s="142"/>
      <c r="AD1638" s="130"/>
      <c r="AE1638" s="130"/>
      <c r="AF1638" s="130"/>
      <c r="AG1638" s="129"/>
      <c r="AH1638" s="129"/>
      <c r="AI1638" s="129"/>
      <c r="AJ1638" s="129"/>
      <c r="AK1638" s="130"/>
      <c r="AL1638" s="131"/>
      <c r="AM1638" s="131"/>
      <c r="AN1638" s="131"/>
      <c r="AO1638" s="131"/>
      <c r="AP1638" s="132"/>
      <c r="AQ1638" s="132"/>
      <c r="AR1638" s="132"/>
      <c r="AS1638" s="132"/>
      <c r="AT1638" s="133"/>
      <c r="AU1638" s="133"/>
      <c r="AV1638" s="133"/>
      <c r="AW1638" s="133"/>
      <c r="AX1638" s="134"/>
      <c r="AY1638" s="134"/>
      <c r="AZ1638" s="134"/>
      <c r="BA1638" s="134"/>
      <c r="BB1638" s="134"/>
      <c r="BC1638" s="134"/>
      <c r="BD1638" s="129"/>
      <c r="BE1638" s="143"/>
    </row>
    <row r="1639" ht="15.75" customHeight="1">
      <c r="A1639" s="130"/>
      <c r="B1639" s="129"/>
      <c r="C1639" s="129"/>
      <c r="D1639" s="129"/>
      <c r="E1639" s="129"/>
      <c r="F1639" s="129"/>
      <c r="G1639" s="129"/>
      <c r="H1639" s="129"/>
      <c r="I1639" s="130"/>
      <c r="J1639" s="135"/>
      <c r="K1639" s="130"/>
      <c r="L1639" s="130"/>
      <c r="M1639" s="136"/>
      <c r="N1639" s="130"/>
      <c r="O1639" s="130"/>
      <c r="P1639" s="130"/>
      <c r="Q1639" s="137"/>
      <c r="R1639" s="138"/>
      <c r="S1639" s="129"/>
      <c r="T1639" s="139"/>
      <c r="U1639" s="139"/>
      <c r="V1639" s="140"/>
      <c r="W1639" s="130"/>
      <c r="X1639" s="130"/>
      <c r="Y1639" s="141"/>
      <c r="Z1639" s="130"/>
      <c r="AA1639" s="130"/>
      <c r="AB1639" s="130"/>
      <c r="AC1639" s="142"/>
      <c r="AD1639" s="130"/>
      <c r="AE1639" s="130"/>
      <c r="AF1639" s="130"/>
      <c r="AG1639" s="129"/>
      <c r="AH1639" s="129"/>
      <c r="AI1639" s="129"/>
      <c r="AJ1639" s="129"/>
      <c r="AK1639" s="130"/>
      <c r="AL1639" s="131"/>
      <c r="AM1639" s="131"/>
      <c r="AN1639" s="131"/>
      <c r="AO1639" s="131"/>
      <c r="AP1639" s="132"/>
      <c r="AQ1639" s="132"/>
      <c r="AR1639" s="132"/>
      <c r="AS1639" s="132"/>
      <c r="AT1639" s="133"/>
      <c r="AU1639" s="133"/>
      <c r="AV1639" s="133"/>
      <c r="AW1639" s="133"/>
      <c r="AX1639" s="134"/>
      <c r="AY1639" s="134"/>
      <c r="AZ1639" s="134"/>
      <c r="BA1639" s="134"/>
      <c r="BB1639" s="134"/>
      <c r="BC1639" s="134"/>
      <c r="BD1639" s="129"/>
      <c r="BE1639" s="143"/>
    </row>
    <row r="1640" ht="15.75" customHeight="1">
      <c r="A1640" s="130"/>
      <c r="B1640" s="129"/>
      <c r="C1640" s="129"/>
      <c r="D1640" s="129"/>
      <c r="E1640" s="129"/>
      <c r="F1640" s="129"/>
      <c r="G1640" s="129"/>
      <c r="H1640" s="129"/>
      <c r="I1640" s="130"/>
      <c r="J1640" s="135"/>
      <c r="K1640" s="130"/>
      <c r="L1640" s="130"/>
      <c r="M1640" s="136"/>
      <c r="N1640" s="130"/>
      <c r="O1640" s="130"/>
      <c r="P1640" s="130"/>
      <c r="Q1640" s="137"/>
      <c r="R1640" s="138"/>
      <c r="S1640" s="129"/>
      <c r="T1640" s="139"/>
      <c r="U1640" s="139"/>
      <c r="V1640" s="140"/>
      <c r="W1640" s="130"/>
      <c r="X1640" s="130"/>
      <c r="Y1640" s="141"/>
      <c r="Z1640" s="130"/>
      <c r="AA1640" s="130"/>
      <c r="AB1640" s="130"/>
      <c r="AC1640" s="142"/>
      <c r="AD1640" s="130"/>
      <c r="AE1640" s="130"/>
      <c r="AF1640" s="130"/>
      <c r="AG1640" s="129"/>
      <c r="AH1640" s="129"/>
      <c r="AI1640" s="129"/>
      <c r="AJ1640" s="129"/>
      <c r="AK1640" s="130"/>
      <c r="AL1640" s="131"/>
      <c r="AM1640" s="131"/>
      <c r="AN1640" s="131"/>
      <c r="AO1640" s="131"/>
      <c r="AP1640" s="132"/>
      <c r="AQ1640" s="132"/>
      <c r="AR1640" s="132"/>
      <c r="AS1640" s="132"/>
      <c r="AT1640" s="133"/>
      <c r="AU1640" s="133"/>
      <c r="AV1640" s="133"/>
      <c r="AW1640" s="133"/>
      <c r="AX1640" s="134"/>
      <c r="AY1640" s="134"/>
      <c r="AZ1640" s="134"/>
      <c r="BA1640" s="134"/>
      <c r="BB1640" s="134"/>
      <c r="BC1640" s="134"/>
      <c r="BD1640" s="129"/>
      <c r="BE1640" s="143"/>
    </row>
    <row r="1641" ht="15.75" customHeight="1">
      <c r="A1641" s="130"/>
      <c r="B1641" s="129"/>
      <c r="C1641" s="129"/>
      <c r="D1641" s="129"/>
      <c r="E1641" s="129"/>
      <c r="F1641" s="129"/>
      <c r="G1641" s="129"/>
      <c r="H1641" s="129"/>
      <c r="I1641" s="130"/>
      <c r="J1641" s="135"/>
      <c r="K1641" s="130"/>
      <c r="L1641" s="130"/>
      <c r="M1641" s="136"/>
      <c r="N1641" s="130"/>
      <c r="O1641" s="130"/>
      <c r="P1641" s="130"/>
      <c r="Q1641" s="137"/>
      <c r="R1641" s="138"/>
      <c r="S1641" s="129"/>
      <c r="T1641" s="139"/>
      <c r="U1641" s="139"/>
      <c r="V1641" s="140"/>
      <c r="W1641" s="130"/>
      <c r="X1641" s="130"/>
      <c r="Y1641" s="141"/>
      <c r="Z1641" s="130"/>
      <c r="AA1641" s="130"/>
      <c r="AB1641" s="130"/>
      <c r="AC1641" s="142"/>
      <c r="AD1641" s="130"/>
      <c r="AE1641" s="130"/>
      <c r="AF1641" s="130"/>
      <c r="AG1641" s="129"/>
      <c r="AH1641" s="129"/>
      <c r="AI1641" s="129"/>
      <c r="AJ1641" s="129"/>
      <c r="AK1641" s="130"/>
      <c r="AL1641" s="131"/>
      <c r="AM1641" s="131"/>
      <c r="AN1641" s="131"/>
      <c r="AO1641" s="131"/>
      <c r="AP1641" s="132"/>
      <c r="AQ1641" s="132"/>
      <c r="AR1641" s="132"/>
      <c r="AS1641" s="132"/>
      <c r="AT1641" s="133"/>
      <c r="AU1641" s="133"/>
      <c r="AV1641" s="133"/>
      <c r="AW1641" s="133"/>
      <c r="AX1641" s="134"/>
      <c r="AY1641" s="134"/>
      <c r="AZ1641" s="134"/>
      <c r="BA1641" s="134"/>
      <c r="BB1641" s="134"/>
      <c r="BC1641" s="134"/>
      <c r="BD1641" s="129"/>
      <c r="BE1641" s="143"/>
    </row>
    <row r="1642" ht="15.75" customHeight="1">
      <c r="A1642" s="130"/>
      <c r="B1642" s="129"/>
      <c r="C1642" s="129"/>
      <c r="D1642" s="129"/>
      <c r="E1642" s="129"/>
      <c r="F1642" s="129"/>
      <c r="G1642" s="129"/>
      <c r="H1642" s="129"/>
      <c r="I1642" s="130"/>
      <c r="J1642" s="135"/>
      <c r="K1642" s="130"/>
      <c r="L1642" s="130"/>
      <c r="M1642" s="136"/>
      <c r="N1642" s="130"/>
      <c r="O1642" s="130"/>
      <c r="P1642" s="130"/>
      <c r="Q1642" s="137"/>
      <c r="R1642" s="138"/>
      <c r="S1642" s="129"/>
      <c r="T1642" s="139"/>
      <c r="U1642" s="139"/>
      <c r="V1642" s="140"/>
      <c r="W1642" s="130"/>
      <c r="X1642" s="130"/>
      <c r="Y1642" s="141"/>
      <c r="Z1642" s="130"/>
      <c r="AA1642" s="130"/>
      <c r="AB1642" s="130"/>
      <c r="AC1642" s="142"/>
      <c r="AD1642" s="130"/>
      <c r="AE1642" s="130"/>
      <c r="AF1642" s="130"/>
      <c r="AG1642" s="129"/>
      <c r="AH1642" s="129"/>
      <c r="AI1642" s="129"/>
      <c r="AJ1642" s="129"/>
      <c r="AK1642" s="130"/>
      <c r="AL1642" s="131"/>
      <c r="AM1642" s="131"/>
      <c r="AN1642" s="131"/>
      <c r="AO1642" s="131"/>
      <c r="AP1642" s="132"/>
      <c r="AQ1642" s="132"/>
      <c r="AR1642" s="132"/>
      <c r="AS1642" s="132"/>
      <c r="AT1642" s="133"/>
      <c r="AU1642" s="133"/>
      <c r="AV1642" s="133"/>
      <c r="AW1642" s="133"/>
      <c r="AX1642" s="134"/>
      <c r="AY1642" s="134"/>
      <c r="AZ1642" s="134"/>
      <c r="BA1642" s="134"/>
      <c r="BB1642" s="134"/>
      <c r="BC1642" s="134"/>
      <c r="BD1642" s="129"/>
      <c r="BE1642" s="143"/>
    </row>
    <row r="1643" ht="15.75" customHeight="1">
      <c r="A1643" s="130"/>
      <c r="B1643" s="129"/>
      <c r="C1643" s="129"/>
      <c r="D1643" s="129"/>
      <c r="E1643" s="129"/>
      <c r="F1643" s="129"/>
      <c r="G1643" s="129"/>
      <c r="H1643" s="129"/>
      <c r="I1643" s="130"/>
      <c r="J1643" s="135"/>
      <c r="K1643" s="130"/>
      <c r="L1643" s="130"/>
      <c r="M1643" s="136"/>
      <c r="N1643" s="130"/>
      <c r="O1643" s="130"/>
      <c r="P1643" s="130"/>
      <c r="Q1643" s="137"/>
      <c r="R1643" s="138"/>
      <c r="S1643" s="129"/>
      <c r="T1643" s="139"/>
      <c r="U1643" s="139"/>
      <c r="V1643" s="140"/>
      <c r="W1643" s="130"/>
      <c r="X1643" s="130"/>
      <c r="Y1643" s="141"/>
      <c r="Z1643" s="130"/>
      <c r="AA1643" s="130"/>
      <c r="AB1643" s="130"/>
      <c r="AC1643" s="142"/>
      <c r="AD1643" s="130"/>
      <c r="AE1643" s="130"/>
      <c r="AF1643" s="130"/>
      <c r="AG1643" s="129"/>
      <c r="AH1643" s="129"/>
      <c r="AI1643" s="129"/>
      <c r="AJ1643" s="129"/>
      <c r="AK1643" s="130"/>
      <c r="AL1643" s="131"/>
      <c r="AM1643" s="131"/>
      <c r="AN1643" s="131"/>
      <c r="AO1643" s="131"/>
      <c r="AP1643" s="132"/>
      <c r="AQ1643" s="132"/>
      <c r="AR1643" s="132"/>
      <c r="AS1643" s="132"/>
      <c r="AT1643" s="133"/>
      <c r="AU1643" s="133"/>
      <c r="AV1643" s="133"/>
      <c r="AW1643" s="133"/>
      <c r="AX1643" s="134"/>
      <c r="AY1643" s="134"/>
      <c r="AZ1643" s="134"/>
      <c r="BA1643" s="134"/>
      <c r="BB1643" s="134"/>
      <c r="BC1643" s="134"/>
      <c r="BD1643" s="129"/>
      <c r="BE1643" s="143"/>
    </row>
    <row r="1644" ht="15.75" customHeight="1">
      <c r="A1644" s="130"/>
      <c r="B1644" s="129"/>
      <c r="C1644" s="129"/>
      <c r="D1644" s="129"/>
      <c r="E1644" s="129"/>
      <c r="F1644" s="129"/>
      <c r="G1644" s="129"/>
      <c r="H1644" s="129"/>
      <c r="I1644" s="130"/>
      <c r="J1644" s="135"/>
      <c r="K1644" s="130"/>
      <c r="L1644" s="130"/>
      <c r="M1644" s="136"/>
      <c r="N1644" s="130"/>
      <c r="O1644" s="130"/>
      <c r="P1644" s="130"/>
      <c r="Q1644" s="137"/>
      <c r="R1644" s="138"/>
      <c r="S1644" s="129"/>
      <c r="T1644" s="139"/>
      <c r="U1644" s="139"/>
      <c r="V1644" s="140"/>
      <c r="W1644" s="130"/>
      <c r="X1644" s="130"/>
      <c r="Y1644" s="141"/>
      <c r="Z1644" s="130"/>
      <c r="AA1644" s="130"/>
      <c r="AB1644" s="130"/>
      <c r="AC1644" s="142"/>
      <c r="AD1644" s="130"/>
      <c r="AE1644" s="130"/>
      <c r="AF1644" s="130"/>
      <c r="AG1644" s="129"/>
      <c r="AH1644" s="129"/>
      <c r="AI1644" s="129"/>
      <c r="AJ1644" s="129"/>
      <c r="AK1644" s="130"/>
      <c r="AL1644" s="131"/>
      <c r="AM1644" s="131"/>
      <c r="AN1644" s="131"/>
      <c r="AO1644" s="131"/>
      <c r="AP1644" s="132"/>
      <c r="AQ1644" s="132"/>
      <c r="AR1644" s="132"/>
      <c r="AS1644" s="132"/>
      <c r="AT1644" s="133"/>
      <c r="AU1644" s="133"/>
      <c r="AV1644" s="133"/>
      <c r="AW1644" s="133"/>
      <c r="AX1644" s="134"/>
      <c r="AY1644" s="134"/>
      <c r="AZ1644" s="134"/>
      <c r="BA1644" s="134"/>
      <c r="BB1644" s="134"/>
      <c r="BC1644" s="134"/>
      <c r="BD1644" s="129"/>
      <c r="BE1644" s="143"/>
    </row>
    <row r="1645" ht="15.75" customHeight="1">
      <c r="A1645" s="130"/>
      <c r="B1645" s="129"/>
      <c r="C1645" s="129"/>
      <c r="D1645" s="129"/>
      <c r="E1645" s="129"/>
      <c r="F1645" s="129"/>
      <c r="G1645" s="129"/>
      <c r="H1645" s="129"/>
      <c r="I1645" s="130"/>
      <c r="J1645" s="135"/>
      <c r="K1645" s="130"/>
      <c r="L1645" s="130"/>
      <c r="M1645" s="136"/>
      <c r="N1645" s="130"/>
      <c r="O1645" s="130"/>
      <c r="P1645" s="130"/>
      <c r="Q1645" s="137"/>
      <c r="R1645" s="138"/>
      <c r="S1645" s="129"/>
      <c r="T1645" s="139"/>
      <c r="U1645" s="139"/>
      <c r="V1645" s="140"/>
      <c r="W1645" s="130"/>
      <c r="X1645" s="130"/>
      <c r="Y1645" s="141"/>
      <c r="Z1645" s="130"/>
      <c r="AA1645" s="130"/>
      <c r="AB1645" s="130"/>
      <c r="AC1645" s="142"/>
      <c r="AD1645" s="130"/>
      <c r="AE1645" s="130"/>
      <c r="AF1645" s="130"/>
      <c r="AG1645" s="129"/>
      <c r="AH1645" s="129"/>
      <c r="AI1645" s="129"/>
      <c r="AJ1645" s="129"/>
      <c r="AK1645" s="130"/>
      <c r="AL1645" s="131"/>
      <c r="AM1645" s="131"/>
      <c r="AN1645" s="131"/>
      <c r="AO1645" s="131"/>
      <c r="AP1645" s="132"/>
      <c r="AQ1645" s="132"/>
      <c r="AR1645" s="132"/>
      <c r="AS1645" s="132"/>
      <c r="AT1645" s="133"/>
      <c r="AU1645" s="133"/>
      <c r="AV1645" s="133"/>
      <c r="AW1645" s="133"/>
      <c r="AX1645" s="134"/>
      <c r="AY1645" s="134"/>
      <c r="AZ1645" s="134"/>
      <c r="BA1645" s="134"/>
      <c r="BB1645" s="134"/>
      <c r="BC1645" s="134"/>
      <c r="BD1645" s="129"/>
      <c r="BE1645" s="143"/>
    </row>
    <row r="1646" ht="15.75" customHeight="1">
      <c r="A1646" s="130"/>
      <c r="B1646" s="129"/>
      <c r="C1646" s="129"/>
      <c r="D1646" s="129"/>
      <c r="E1646" s="129"/>
      <c r="F1646" s="129"/>
      <c r="G1646" s="129"/>
      <c r="H1646" s="129"/>
      <c r="I1646" s="130"/>
      <c r="J1646" s="135"/>
      <c r="K1646" s="130"/>
      <c r="L1646" s="130"/>
      <c r="M1646" s="136"/>
      <c r="N1646" s="130"/>
      <c r="O1646" s="130"/>
      <c r="P1646" s="130"/>
      <c r="Q1646" s="137"/>
      <c r="R1646" s="138"/>
      <c r="S1646" s="129"/>
      <c r="T1646" s="139"/>
      <c r="U1646" s="139"/>
      <c r="V1646" s="140"/>
      <c r="W1646" s="130"/>
      <c r="X1646" s="130"/>
      <c r="Y1646" s="141"/>
      <c r="Z1646" s="130"/>
      <c r="AA1646" s="130"/>
      <c r="AB1646" s="130"/>
      <c r="AC1646" s="142"/>
      <c r="AD1646" s="130"/>
      <c r="AE1646" s="130"/>
      <c r="AF1646" s="130"/>
      <c r="AG1646" s="129"/>
      <c r="AH1646" s="129"/>
      <c r="AI1646" s="129"/>
      <c r="AJ1646" s="129"/>
      <c r="AK1646" s="130"/>
      <c r="AL1646" s="131"/>
      <c r="AM1646" s="131"/>
      <c r="AN1646" s="131"/>
      <c r="AO1646" s="131"/>
      <c r="AP1646" s="132"/>
      <c r="AQ1646" s="132"/>
      <c r="AR1646" s="132"/>
      <c r="AS1646" s="132"/>
      <c r="AT1646" s="133"/>
      <c r="AU1646" s="133"/>
      <c r="AV1646" s="133"/>
      <c r="AW1646" s="133"/>
      <c r="AX1646" s="134"/>
      <c r="AY1646" s="134"/>
      <c r="AZ1646" s="134"/>
      <c r="BA1646" s="134"/>
      <c r="BB1646" s="134"/>
      <c r="BC1646" s="134"/>
      <c r="BD1646" s="129"/>
      <c r="BE1646" s="143"/>
    </row>
    <row r="1647" ht="15.75" customHeight="1">
      <c r="A1647" s="130"/>
      <c r="B1647" s="129"/>
      <c r="C1647" s="129"/>
      <c r="D1647" s="129"/>
      <c r="E1647" s="129"/>
      <c r="F1647" s="129"/>
      <c r="G1647" s="129"/>
      <c r="H1647" s="129"/>
      <c r="I1647" s="130"/>
      <c r="J1647" s="135"/>
      <c r="K1647" s="130"/>
      <c r="L1647" s="130"/>
      <c r="M1647" s="136"/>
      <c r="N1647" s="130"/>
      <c r="O1647" s="130"/>
      <c r="P1647" s="130"/>
      <c r="Q1647" s="137"/>
      <c r="R1647" s="138"/>
      <c r="S1647" s="129"/>
      <c r="T1647" s="139"/>
      <c r="U1647" s="139"/>
      <c r="V1647" s="140"/>
      <c r="W1647" s="130"/>
      <c r="X1647" s="130"/>
      <c r="Y1647" s="141"/>
      <c r="Z1647" s="130"/>
      <c r="AA1647" s="130"/>
      <c r="AB1647" s="130"/>
      <c r="AC1647" s="142"/>
      <c r="AD1647" s="130"/>
      <c r="AE1647" s="130"/>
      <c r="AF1647" s="130"/>
      <c r="AG1647" s="129"/>
      <c r="AH1647" s="129"/>
      <c r="AI1647" s="129"/>
      <c r="AJ1647" s="129"/>
      <c r="AK1647" s="130"/>
      <c r="AL1647" s="131"/>
      <c r="AM1647" s="131"/>
      <c r="AN1647" s="131"/>
      <c r="AO1647" s="131"/>
      <c r="AP1647" s="132"/>
      <c r="AQ1647" s="132"/>
      <c r="AR1647" s="132"/>
      <c r="AS1647" s="132"/>
      <c r="AT1647" s="133"/>
      <c r="AU1647" s="133"/>
      <c r="AV1647" s="133"/>
      <c r="AW1647" s="133"/>
      <c r="AX1647" s="134"/>
      <c r="AY1647" s="134"/>
      <c r="AZ1647" s="134"/>
      <c r="BA1647" s="134"/>
      <c r="BB1647" s="134"/>
      <c r="BC1647" s="134"/>
      <c r="BD1647" s="129"/>
      <c r="BE1647" s="143"/>
    </row>
    <row r="1648" ht="15.75" customHeight="1">
      <c r="A1648" s="130"/>
      <c r="B1648" s="129"/>
      <c r="C1648" s="129"/>
      <c r="D1648" s="129"/>
      <c r="E1648" s="129"/>
      <c r="F1648" s="129"/>
      <c r="G1648" s="129"/>
      <c r="H1648" s="129"/>
      <c r="I1648" s="130"/>
      <c r="J1648" s="135"/>
      <c r="K1648" s="130"/>
      <c r="L1648" s="130"/>
      <c r="M1648" s="136"/>
      <c r="N1648" s="130"/>
      <c r="O1648" s="130"/>
      <c r="P1648" s="130"/>
      <c r="Q1648" s="137"/>
      <c r="R1648" s="138"/>
      <c r="S1648" s="129"/>
      <c r="T1648" s="139"/>
      <c r="U1648" s="139"/>
      <c r="V1648" s="140"/>
      <c r="W1648" s="130"/>
      <c r="X1648" s="130"/>
      <c r="Y1648" s="141"/>
      <c r="Z1648" s="130"/>
      <c r="AA1648" s="130"/>
      <c r="AB1648" s="130"/>
      <c r="AC1648" s="142"/>
      <c r="AD1648" s="130"/>
      <c r="AE1648" s="130"/>
      <c r="AF1648" s="130"/>
      <c r="AG1648" s="129"/>
      <c r="AH1648" s="129"/>
      <c r="AI1648" s="129"/>
      <c r="AJ1648" s="129"/>
      <c r="AK1648" s="130"/>
      <c r="AL1648" s="131"/>
      <c r="AM1648" s="131"/>
      <c r="AN1648" s="131"/>
      <c r="AO1648" s="131"/>
      <c r="AP1648" s="132"/>
      <c r="AQ1648" s="132"/>
      <c r="AR1648" s="132"/>
      <c r="AS1648" s="132"/>
      <c r="AT1648" s="133"/>
      <c r="AU1648" s="133"/>
      <c r="AV1648" s="133"/>
      <c r="AW1648" s="133"/>
      <c r="AX1648" s="134"/>
      <c r="AY1648" s="134"/>
      <c r="AZ1648" s="134"/>
      <c r="BA1648" s="134"/>
      <c r="BB1648" s="134"/>
      <c r="BC1648" s="134"/>
      <c r="BD1648" s="129"/>
      <c r="BE1648" s="143"/>
    </row>
    <row r="1649" ht="15.75" customHeight="1">
      <c r="A1649" s="130"/>
      <c r="B1649" s="129"/>
      <c r="C1649" s="129"/>
      <c r="D1649" s="129"/>
      <c r="E1649" s="129"/>
      <c r="F1649" s="129"/>
      <c r="G1649" s="129"/>
      <c r="H1649" s="129"/>
      <c r="I1649" s="130"/>
      <c r="J1649" s="135"/>
      <c r="K1649" s="130"/>
      <c r="L1649" s="130"/>
      <c r="M1649" s="136"/>
      <c r="N1649" s="130"/>
      <c r="O1649" s="130"/>
      <c r="P1649" s="130"/>
      <c r="Q1649" s="137"/>
      <c r="R1649" s="138"/>
      <c r="S1649" s="129"/>
      <c r="T1649" s="139"/>
      <c r="U1649" s="139"/>
      <c r="V1649" s="140"/>
      <c r="W1649" s="130"/>
      <c r="X1649" s="130"/>
      <c r="Y1649" s="141"/>
      <c r="Z1649" s="130"/>
      <c r="AA1649" s="130"/>
      <c r="AB1649" s="130"/>
      <c r="AC1649" s="142"/>
      <c r="AD1649" s="130"/>
      <c r="AE1649" s="130"/>
      <c r="AF1649" s="130"/>
      <c r="AG1649" s="129"/>
      <c r="AH1649" s="129"/>
      <c r="AI1649" s="129"/>
      <c r="AJ1649" s="129"/>
      <c r="AK1649" s="130"/>
      <c r="AL1649" s="131"/>
      <c r="AM1649" s="131"/>
      <c r="AN1649" s="131"/>
      <c r="AO1649" s="131"/>
      <c r="AP1649" s="132"/>
      <c r="AQ1649" s="132"/>
      <c r="AR1649" s="132"/>
      <c r="AS1649" s="132"/>
      <c r="AT1649" s="133"/>
      <c r="AU1649" s="133"/>
      <c r="AV1649" s="133"/>
      <c r="AW1649" s="133"/>
      <c r="AX1649" s="134"/>
      <c r="AY1649" s="134"/>
      <c r="AZ1649" s="134"/>
      <c r="BA1649" s="134"/>
      <c r="BB1649" s="134"/>
      <c r="BC1649" s="134"/>
      <c r="BD1649" s="129"/>
      <c r="BE1649" s="143"/>
    </row>
    <row r="1650" ht="15.75" customHeight="1">
      <c r="A1650" s="130"/>
      <c r="B1650" s="129"/>
      <c r="C1650" s="129"/>
      <c r="D1650" s="129"/>
      <c r="E1650" s="129"/>
      <c r="F1650" s="129"/>
      <c r="G1650" s="129"/>
      <c r="H1650" s="129"/>
      <c r="I1650" s="130"/>
      <c r="J1650" s="135"/>
      <c r="K1650" s="130"/>
      <c r="L1650" s="130"/>
      <c r="M1650" s="136"/>
      <c r="N1650" s="130"/>
      <c r="O1650" s="130"/>
      <c r="P1650" s="130"/>
      <c r="Q1650" s="137"/>
      <c r="R1650" s="138"/>
      <c r="S1650" s="129"/>
      <c r="T1650" s="139"/>
      <c r="U1650" s="139"/>
      <c r="V1650" s="140"/>
      <c r="W1650" s="130"/>
      <c r="X1650" s="130"/>
      <c r="Y1650" s="141"/>
      <c r="Z1650" s="130"/>
      <c r="AA1650" s="130"/>
      <c r="AB1650" s="130"/>
      <c r="AC1650" s="142"/>
      <c r="AD1650" s="130"/>
      <c r="AE1650" s="130"/>
      <c r="AF1650" s="130"/>
      <c r="AG1650" s="129"/>
      <c r="AH1650" s="129"/>
      <c r="AI1650" s="129"/>
      <c r="AJ1650" s="129"/>
      <c r="AK1650" s="130"/>
      <c r="AL1650" s="131"/>
      <c r="AM1650" s="131"/>
      <c r="AN1650" s="131"/>
      <c r="AO1650" s="131"/>
      <c r="AP1650" s="132"/>
      <c r="AQ1650" s="132"/>
      <c r="AR1650" s="132"/>
      <c r="AS1650" s="132"/>
      <c r="AT1650" s="133"/>
      <c r="AU1650" s="133"/>
      <c r="AV1650" s="133"/>
      <c r="AW1650" s="133"/>
      <c r="AX1650" s="134"/>
      <c r="AY1650" s="134"/>
      <c r="AZ1650" s="134"/>
      <c r="BA1650" s="134"/>
      <c r="BB1650" s="134"/>
      <c r="BC1650" s="134"/>
      <c r="BD1650" s="129"/>
      <c r="BE1650" s="143"/>
    </row>
    <row r="1651" ht="15.75" customHeight="1">
      <c r="A1651" s="130"/>
      <c r="B1651" s="129"/>
      <c r="C1651" s="129"/>
      <c r="D1651" s="129"/>
      <c r="E1651" s="129"/>
      <c r="F1651" s="129"/>
      <c r="G1651" s="129"/>
      <c r="H1651" s="129"/>
      <c r="I1651" s="130"/>
      <c r="J1651" s="135"/>
      <c r="K1651" s="130"/>
      <c r="L1651" s="130"/>
      <c r="M1651" s="136"/>
      <c r="N1651" s="130"/>
      <c r="O1651" s="130"/>
      <c r="P1651" s="130"/>
      <c r="Q1651" s="137"/>
      <c r="R1651" s="138"/>
      <c r="S1651" s="129"/>
      <c r="T1651" s="139"/>
      <c r="U1651" s="139"/>
      <c r="V1651" s="140"/>
      <c r="W1651" s="130"/>
      <c r="X1651" s="130"/>
      <c r="Y1651" s="141"/>
      <c r="Z1651" s="130"/>
      <c r="AA1651" s="130"/>
      <c r="AB1651" s="130"/>
      <c r="AC1651" s="142"/>
      <c r="AD1651" s="130"/>
      <c r="AE1651" s="130"/>
      <c r="AF1651" s="130"/>
      <c r="AG1651" s="129"/>
      <c r="AH1651" s="129"/>
      <c r="AI1651" s="129"/>
      <c r="AJ1651" s="129"/>
      <c r="AK1651" s="130"/>
      <c r="AL1651" s="131"/>
      <c r="AM1651" s="131"/>
      <c r="AN1651" s="131"/>
      <c r="AO1651" s="131"/>
      <c r="AP1651" s="132"/>
      <c r="AQ1651" s="132"/>
      <c r="AR1651" s="132"/>
      <c r="AS1651" s="132"/>
      <c r="AT1651" s="133"/>
      <c r="AU1651" s="133"/>
      <c r="AV1651" s="133"/>
      <c r="AW1651" s="133"/>
      <c r="AX1651" s="134"/>
      <c r="AY1651" s="134"/>
      <c r="AZ1651" s="134"/>
      <c r="BA1651" s="134"/>
      <c r="BB1651" s="134"/>
      <c r="BC1651" s="134"/>
      <c r="BD1651" s="129"/>
      <c r="BE1651" s="143"/>
    </row>
    <row r="1652" ht="15.75" customHeight="1">
      <c r="A1652" s="130"/>
      <c r="B1652" s="129"/>
      <c r="C1652" s="129"/>
      <c r="D1652" s="129"/>
      <c r="E1652" s="129"/>
      <c r="F1652" s="129"/>
      <c r="G1652" s="129"/>
      <c r="H1652" s="129"/>
      <c r="I1652" s="130"/>
      <c r="J1652" s="135"/>
      <c r="K1652" s="130"/>
      <c r="L1652" s="130"/>
      <c r="M1652" s="136"/>
      <c r="N1652" s="130"/>
      <c r="O1652" s="130"/>
      <c r="P1652" s="130"/>
      <c r="Q1652" s="137"/>
      <c r="R1652" s="138"/>
      <c r="S1652" s="129"/>
      <c r="T1652" s="139"/>
      <c r="U1652" s="139"/>
      <c r="V1652" s="140"/>
      <c r="W1652" s="130"/>
      <c r="X1652" s="130"/>
      <c r="Y1652" s="141"/>
      <c r="Z1652" s="130"/>
      <c r="AA1652" s="130"/>
      <c r="AB1652" s="130"/>
      <c r="AC1652" s="142"/>
      <c r="AD1652" s="130"/>
      <c r="AE1652" s="130"/>
      <c r="AF1652" s="130"/>
      <c r="AG1652" s="129"/>
      <c r="AH1652" s="129"/>
      <c r="AI1652" s="129"/>
      <c r="AJ1652" s="129"/>
      <c r="AK1652" s="130"/>
      <c r="AL1652" s="131"/>
      <c r="AM1652" s="131"/>
      <c r="AN1652" s="131"/>
      <c r="AO1652" s="131"/>
      <c r="AP1652" s="132"/>
      <c r="AQ1652" s="132"/>
      <c r="AR1652" s="132"/>
      <c r="AS1652" s="132"/>
      <c r="AT1652" s="133"/>
      <c r="AU1652" s="133"/>
      <c r="AV1652" s="133"/>
      <c r="AW1652" s="133"/>
      <c r="AX1652" s="134"/>
      <c r="AY1652" s="134"/>
      <c r="AZ1652" s="134"/>
      <c r="BA1652" s="134"/>
      <c r="BB1652" s="134"/>
      <c r="BC1652" s="134"/>
      <c r="BD1652" s="129"/>
      <c r="BE1652" s="143"/>
    </row>
    <row r="1653" ht="15.75" customHeight="1">
      <c r="A1653" s="130"/>
      <c r="B1653" s="129"/>
      <c r="C1653" s="129"/>
      <c r="D1653" s="129"/>
      <c r="E1653" s="129"/>
      <c r="F1653" s="129"/>
      <c r="G1653" s="129"/>
      <c r="H1653" s="129"/>
      <c r="I1653" s="130"/>
      <c r="J1653" s="135"/>
      <c r="K1653" s="130"/>
      <c r="L1653" s="130"/>
      <c r="M1653" s="136"/>
      <c r="N1653" s="130"/>
      <c r="O1653" s="130"/>
      <c r="P1653" s="130"/>
      <c r="Q1653" s="137"/>
      <c r="R1653" s="138"/>
      <c r="S1653" s="129"/>
      <c r="T1653" s="139"/>
      <c r="U1653" s="139"/>
      <c r="V1653" s="140"/>
      <c r="W1653" s="130"/>
      <c r="X1653" s="130"/>
      <c r="Y1653" s="141"/>
      <c r="Z1653" s="130"/>
      <c r="AA1653" s="130"/>
      <c r="AB1653" s="130"/>
      <c r="AC1653" s="142"/>
      <c r="AD1653" s="130"/>
      <c r="AE1653" s="130"/>
      <c r="AF1653" s="130"/>
      <c r="AG1653" s="129"/>
      <c r="AH1653" s="129"/>
      <c r="AI1653" s="129"/>
      <c r="AJ1653" s="129"/>
      <c r="AK1653" s="130"/>
      <c r="AL1653" s="131"/>
      <c r="AM1653" s="131"/>
      <c r="AN1653" s="131"/>
      <c r="AO1653" s="131"/>
      <c r="AP1653" s="132"/>
      <c r="AQ1653" s="132"/>
      <c r="AR1653" s="132"/>
      <c r="AS1653" s="132"/>
      <c r="AT1653" s="133"/>
      <c r="AU1653" s="133"/>
      <c r="AV1653" s="133"/>
      <c r="AW1653" s="133"/>
      <c r="AX1653" s="134"/>
      <c r="AY1653" s="134"/>
      <c r="AZ1653" s="134"/>
      <c r="BA1653" s="134"/>
      <c r="BB1653" s="134"/>
      <c r="BC1653" s="134"/>
      <c r="BD1653" s="129"/>
      <c r="BE1653" s="143"/>
    </row>
    <row r="1654" ht="15.75" customHeight="1">
      <c r="A1654" s="130"/>
      <c r="B1654" s="129"/>
      <c r="C1654" s="129"/>
      <c r="D1654" s="129"/>
      <c r="E1654" s="129"/>
      <c r="F1654" s="129"/>
      <c r="G1654" s="129"/>
      <c r="H1654" s="129"/>
      <c r="I1654" s="130"/>
      <c r="J1654" s="135"/>
      <c r="K1654" s="130"/>
      <c r="L1654" s="130"/>
      <c r="M1654" s="136"/>
      <c r="N1654" s="130"/>
      <c r="O1654" s="130"/>
      <c r="P1654" s="130"/>
      <c r="Q1654" s="137"/>
      <c r="R1654" s="138"/>
      <c r="S1654" s="129"/>
      <c r="T1654" s="139"/>
      <c r="U1654" s="139"/>
      <c r="V1654" s="140"/>
      <c r="W1654" s="130"/>
      <c r="X1654" s="130"/>
      <c r="Y1654" s="141"/>
      <c r="Z1654" s="130"/>
      <c r="AA1654" s="130"/>
      <c r="AB1654" s="130"/>
      <c r="AC1654" s="142"/>
      <c r="AD1654" s="130"/>
      <c r="AE1654" s="130"/>
      <c r="AF1654" s="130"/>
      <c r="AG1654" s="129"/>
      <c r="AH1654" s="129"/>
      <c r="AI1654" s="129"/>
      <c r="AJ1654" s="129"/>
      <c r="AK1654" s="130"/>
      <c r="AL1654" s="131"/>
      <c r="AM1654" s="131"/>
      <c r="AN1654" s="131"/>
      <c r="AO1654" s="131"/>
      <c r="AP1654" s="132"/>
      <c r="AQ1654" s="132"/>
      <c r="AR1654" s="132"/>
      <c r="AS1654" s="132"/>
      <c r="AT1654" s="133"/>
      <c r="AU1654" s="133"/>
      <c r="AV1654" s="133"/>
      <c r="AW1654" s="133"/>
      <c r="AX1654" s="134"/>
      <c r="AY1654" s="134"/>
      <c r="AZ1654" s="134"/>
      <c r="BA1654" s="134"/>
      <c r="BB1654" s="134"/>
      <c r="BC1654" s="134"/>
      <c r="BD1654" s="129"/>
      <c r="BE1654" s="143"/>
    </row>
    <row r="1655" ht="15.75" customHeight="1">
      <c r="A1655" s="130"/>
      <c r="B1655" s="129"/>
      <c r="C1655" s="129"/>
      <c r="D1655" s="129"/>
      <c r="E1655" s="129"/>
      <c r="F1655" s="129"/>
      <c r="G1655" s="129"/>
      <c r="H1655" s="129"/>
      <c r="I1655" s="130"/>
      <c r="J1655" s="135"/>
      <c r="K1655" s="130"/>
      <c r="L1655" s="130"/>
      <c r="M1655" s="136"/>
      <c r="N1655" s="130"/>
      <c r="O1655" s="130"/>
      <c r="P1655" s="130"/>
      <c r="Q1655" s="137"/>
      <c r="R1655" s="138"/>
      <c r="S1655" s="129"/>
      <c r="T1655" s="139"/>
      <c r="U1655" s="139"/>
      <c r="V1655" s="140"/>
      <c r="W1655" s="130"/>
      <c r="X1655" s="130"/>
      <c r="Y1655" s="141"/>
      <c r="Z1655" s="130"/>
      <c r="AA1655" s="130"/>
      <c r="AB1655" s="130"/>
      <c r="AC1655" s="142"/>
      <c r="AD1655" s="130"/>
      <c r="AE1655" s="130"/>
      <c r="AF1655" s="130"/>
      <c r="AG1655" s="129"/>
      <c r="AH1655" s="129"/>
      <c r="AI1655" s="129"/>
      <c r="AJ1655" s="129"/>
      <c r="AK1655" s="130"/>
      <c r="AL1655" s="131"/>
      <c r="AM1655" s="131"/>
      <c r="AN1655" s="131"/>
      <c r="AO1655" s="131"/>
      <c r="AP1655" s="132"/>
      <c r="AQ1655" s="132"/>
      <c r="AR1655" s="132"/>
      <c r="AS1655" s="132"/>
      <c r="AT1655" s="133"/>
      <c r="AU1655" s="133"/>
      <c r="AV1655" s="133"/>
      <c r="AW1655" s="133"/>
      <c r="AX1655" s="134"/>
      <c r="AY1655" s="134"/>
      <c r="AZ1655" s="134"/>
      <c r="BA1655" s="134"/>
      <c r="BB1655" s="134"/>
      <c r="BC1655" s="134"/>
      <c r="BD1655" s="129"/>
      <c r="BE1655" s="143"/>
    </row>
    <row r="1656" ht="15.75" customHeight="1">
      <c r="A1656" s="130"/>
      <c r="B1656" s="129"/>
      <c r="C1656" s="129"/>
      <c r="D1656" s="129"/>
      <c r="E1656" s="129"/>
      <c r="F1656" s="129"/>
      <c r="G1656" s="129"/>
      <c r="H1656" s="129"/>
      <c r="I1656" s="130"/>
      <c r="J1656" s="135"/>
      <c r="K1656" s="130"/>
      <c r="L1656" s="130"/>
      <c r="M1656" s="136"/>
      <c r="N1656" s="130"/>
      <c r="O1656" s="130"/>
      <c r="P1656" s="130"/>
      <c r="Q1656" s="137"/>
      <c r="R1656" s="138"/>
      <c r="S1656" s="129"/>
      <c r="T1656" s="139"/>
      <c r="U1656" s="139"/>
      <c r="V1656" s="140"/>
      <c r="W1656" s="130"/>
      <c r="X1656" s="130"/>
      <c r="Y1656" s="141"/>
      <c r="Z1656" s="130"/>
      <c r="AA1656" s="130"/>
      <c r="AB1656" s="130"/>
      <c r="AC1656" s="142"/>
      <c r="AD1656" s="130"/>
      <c r="AE1656" s="130"/>
      <c r="AF1656" s="130"/>
      <c r="AG1656" s="129"/>
      <c r="AH1656" s="129"/>
      <c r="AI1656" s="129"/>
      <c r="AJ1656" s="129"/>
      <c r="AK1656" s="130"/>
      <c r="AL1656" s="131"/>
      <c r="AM1656" s="131"/>
      <c r="AN1656" s="131"/>
      <c r="AO1656" s="131"/>
      <c r="AP1656" s="132"/>
      <c r="AQ1656" s="132"/>
      <c r="AR1656" s="132"/>
      <c r="AS1656" s="132"/>
      <c r="AT1656" s="133"/>
      <c r="AU1656" s="133"/>
      <c r="AV1656" s="133"/>
      <c r="AW1656" s="133"/>
      <c r="AX1656" s="134"/>
      <c r="AY1656" s="134"/>
      <c r="AZ1656" s="134"/>
      <c r="BA1656" s="134"/>
      <c r="BB1656" s="134"/>
      <c r="BC1656" s="134"/>
      <c r="BD1656" s="129"/>
      <c r="BE1656" s="143"/>
    </row>
    <row r="1657" ht="15.75" customHeight="1">
      <c r="A1657" s="130"/>
      <c r="B1657" s="129"/>
      <c r="C1657" s="129"/>
      <c r="D1657" s="129"/>
      <c r="E1657" s="129"/>
      <c r="F1657" s="129"/>
      <c r="G1657" s="129"/>
      <c r="H1657" s="129"/>
      <c r="I1657" s="130"/>
      <c r="J1657" s="135"/>
      <c r="K1657" s="130"/>
      <c r="L1657" s="130"/>
      <c r="M1657" s="136"/>
      <c r="N1657" s="130"/>
      <c r="O1657" s="130"/>
      <c r="P1657" s="130"/>
      <c r="Q1657" s="137"/>
      <c r="R1657" s="138"/>
      <c r="S1657" s="129"/>
      <c r="T1657" s="139"/>
      <c r="U1657" s="139"/>
      <c r="V1657" s="140"/>
      <c r="W1657" s="130"/>
      <c r="X1657" s="130"/>
      <c r="Y1657" s="141"/>
      <c r="Z1657" s="130"/>
      <c r="AA1657" s="130"/>
      <c r="AB1657" s="130"/>
      <c r="AC1657" s="142"/>
      <c r="AD1657" s="130"/>
      <c r="AE1657" s="130"/>
      <c r="AF1657" s="130"/>
      <c r="AG1657" s="129"/>
      <c r="AH1657" s="129"/>
      <c r="AI1657" s="129"/>
      <c r="AJ1657" s="129"/>
      <c r="AK1657" s="130"/>
      <c r="AL1657" s="131"/>
      <c r="AM1657" s="131"/>
      <c r="AN1657" s="131"/>
      <c r="AO1657" s="131"/>
      <c r="AP1657" s="132"/>
      <c r="AQ1657" s="132"/>
      <c r="AR1657" s="132"/>
      <c r="AS1657" s="132"/>
      <c r="AT1657" s="133"/>
      <c r="AU1657" s="133"/>
      <c r="AV1657" s="133"/>
      <c r="AW1657" s="133"/>
      <c r="AX1657" s="134"/>
      <c r="AY1657" s="134"/>
      <c r="AZ1657" s="134"/>
      <c r="BA1657" s="134"/>
      <c r="BB1657" s="134"/>
      <c r="BC1657" s="134"/>
      <c r="BD1657" s="129"/>
      <c r="BE1657" s="143"/>
    </row>
    <row r="1658" ht="15.75" customHeight="1">
      <c r="A1658" s="130"/>
      <c r="B1658" s="129"/>
      <c r="C1658" s="129"/>
      <c r="D1658" s="129"/>
      <c r="E1658" s="129"/>
      <c r="F1658" s="129"/>
      <c r="G1658" s="129"/>
      <c r="H1658" s="129"/>
      <c r="I1658" s="130"/>
      <c r="J1658" s="135"/>
      <c r="K1658" s="130"/>
      <c r="L1658" s="130"/>
      <c r="M1658" s="136"/>
      <c r="N1658" s="130"/>
      <c r="O1658" s="130"/>
      <c r="P1658" s="130"/>
      <c r="Q1658" s="137"/>
      <c r="R1658" s="138"/>
      <c r="S1658" s="129"/>
      <c r="T1658" s="139"/>
      <c r="U1658" s="139"/>
      <c r="V1658" s="140"/>
      <c r="W1658" s="130"/>
      <c r="X1658" s="130"/>
      <c r="Y1658" s="141"/>
      <c r="Z1658" s="130"/>
      <c r="AA1658" s="130"/>
      <c r="AB1658" s="130"/>
      <c r="AC1658" s="142"/>
      <c r="AD1658" s="130"/>
      <c r="AE1658" s="130"/>
      <c r="AF1658" s="130"/>
      <c r="AG1658" s="129"/>
      <c r="AH1658" s="129"/>
      <c r="AI1658" s="129"/>
      <c r="AJ1658" s="129"/>
      <c r="AK1658" s="130"/>
      <c r="AL1658" s="131"/>
      <c r="AM1658" s="131"/>
      <c r="AN1658" s="131"/>
      <c r="AO1658" s="131"/>
      <c r="AP1658" s="132"/>
      <c r="AQ1658" s="132"/>
      <c r="AR1658" s="132"/>
      <c r="AS1658" s="132"/>
      <c r="AT1658" s="133"/>
      <c r="AU1658" s="133"/>
      <c r="AV1658" s="133"/>
      <c r="AW1658" s="133"/>
      <c r="AX1658" s="134"/>
      <c r="AY1658" s="134"/>
      <c r="AZ1658" s="134"/>
      <c r="BA1658" s="134"/>
      <c r="BB1658" s="134"/>
      <c r="BC1658" s="134"/>
      <c r="BD1658" s="129"/>
      <c r="BE1658" s="143"/>
    </row>
    <row r="1659" ht="15.75" customHeight="1">
      <c r="A1659" s="130"/>
      <c r="B1659" s="129"/>
      <c r="C1659" s="129"/>
      <c r="D1659" s="129"/>
      <c r="E1659" s="129"/>
      <c r="F1659" s="129"/>
      <c r="G1659" s="129"/>
      <c r="H1659" s="129"/>
      <c r="I1659" s="130"/>
      <c r="J1659" s="135"/>
      <c r="K1659" s="130"/>
      <c r="L1659" s="130"/>
      <c r="M1659" s="136"/>
      <c r="N1659" s="130"/>
      <c r="O1659" s="130"/>
      <c r="P1659" s="130"/>
      <c r="Q1659" s="137"/>
      <c r="R1659" s="138"/>
      <c r="S1659" s="129"/>
      <c r="T1659" s="139"/>
      <c r="U1659" s="139"/>
      <c r="V1659" s="140"/>
      <c r="W1659" s="130"/>
      <c r="X1659" s="130"/>
      <c r="Y1659" s="141"/>
      <c r="Z1659" s="130"/>
      <c r="AA1659" s="130"/>
      <c r="AB1659" s="130"/>
      <c r="AC1659" s="142"/>
      <c r="AD1659" s="130"/>
      <c r="AE1659" s="130"/>
      <c r="AF1659" s="130"/>
      <c r="AG1659" s="129"/>
      <c r="AH1659" s="129"/>
      <c r="AI1659" s="129"/>
      <c r="AJ1659" s="129"/>
      <c r="AK1659" s="130"/>
      <c r="AL1659" s="131"/>
      <c r="AM1659" s="131"/>
      <c r="AN1659" s="131"/>
      <c r="AO1659" s="131"/>
      <c r="AP1659" s="132"/>
      <c r="AQ1659" s="132"/>
      <c r="AR1659" s="132"/>
      <c r="AS1659" s="132"/>
      <c r="AT1659" s="133"/>
      <c r="AU1659" s="133"/>
      <c r="AV1659" s="133"/>
      <c r="AW1659" s="133"/>
      <c r="AX1659" s="134"/>
      <c r="AY1659" s="134"/>
      <c r="AZ1659" s="134"/>
      <c r="BA1659" s="134"/>
      <c r="BB1659" s="134"/>
      <c r="BC1659" s="134"/>
      <c r="BD1659" s="129"/>
      <c r="BE1659" s="143"/>
    </row>
    <row r="1660" ht="15.75" customHeight="1">
      <c r="A1660" s="130"/>
      <c r="B1660" s="129"/>
      <c r="C1660" s="129"/>
      <c r="D1660" s="129"/>
      <c r="E1660" s="129"/>
      <c r="F1660" s="129"/>
      <c r="G1660" s="129"/>
      <c r="H1660" s="129"/>
      <c r="I1660" s="130"/>
      <c r="J1660" s="135"/>
      <c r="K1660" s="130"/>
      <c r="L1660" s="130"/>
      <c r="M1660" s="136"/>
      <c r="N1660" s="130"/>
      <c r="O1660" s="130"/>
      <c r="P1660" s="130"/>
      <c r="Q1660" s="137"/>
      <c r="R1660" s="138"/>
      <c r="S1660" s="129"/>
      <c r="T1660" s="139"/>
      <c r="U1660" s="139"/>
      <c r="V1660" s="140"/>
      <c r="W1660" s="130"/>
      <c r="X1660" s="130"/>
      <c r="Y1660" s="141"/>
      <c r="Z1660" s="130"/>
      <c r="AA1660" s="130"/>
      <c r="AB1660" s="130"/>
      <c r="AC1660" s="142"/>
      <c r="AD1660" s="130"/>
      <c r="AE1660" s="130"/>
      <c r="AF1660" s="130"/>
      <c r="AG1660" s="129"/>
      <c r="AH1660" s="129"/>
      <c r="AI1660" s="129"/>
      <c r="AJ1660" s="129"/>
      <c r="AK1660" s="130"/>
      <c r="AL1660" s="131"/>
      <c r="AM1660" s="131"/>
      <c r="AN1660" s="131"/>
      <c r="AO1660" s="131"/>
      <c r="AP1660" s="132"/>
      <c r="AQ1660" s="132"/>
      <c r="AR1660" s="132"/>
      <c r="AS1660" s="132"/>
      <c r="AT1660" s="133"/>
      <c r="AU1660" s="133"/>
      <c r="AV1660" s="133"/>
      <c r="AW1660" s="133"/>
      <c r="AX1660" s="134"/>
      <c r="AY1660" s="134"/>
      <c r="AZ1660" s="134"/>
      <c r="BA1660" s="134"/>
      <c r="BB1660" s="134"/>
      <c r="BC1660" s="134"/>
      <c r="BD1660" s="129"/>
      <c r="BE1660" s="143"/>
    </row>
    <row r="1661" ht="15.75" customHeight="1">
      <c r="A1661" s="130"/>
      <c r="B1661" s="129"/>
      <c r="C1661" s="129"/>
      <c r="D1661" s="129"/>
      <c r="E1661" s="129"/>
      <c r="F1661" s="129"/>
      <c r="G1661" s="129"/>
      <c r="H1661" s="129"/>
      <c r="I1661" s="130"/>
      <c r="J1661" s="135"/>
      <c r="K1661" s="130"/>
      <c r="L1661" s="130"/>
      <c r="M1661" s="136"/>
      <c r="N1661" s="130"/>
      <c r="O1661" s="130"/>
      <c r="P1661" s="130"/>
      <c r="Q1661" s="137"/>
      <c r="R1661" s="138"/>
      <c r="S1661" s="129"/>
      <c r="T1661" s="139"/>
      <c r="U1661" s="139"/>
      <c r="V1661" s="140"/>
      <c r="W1661" s="130"/>
      <c r="X1661" s="130"/>
      <c r="Y1661" s="141"/>
      <c r="Z1661" s="130"/>
      <c r="AA1661" s="130"/>
      <c r="AB1661" s="130"/>
      <c r="AC1661" s="142"/>
      <c r="AD1661" s="130"/>
      <c r="AE1661" s="130"/>
      <c r="AF1661" s="130"/>
      <c r="AG1661" s="129"/>
      <c r="AH1661" s="129"/>
      <c r="AI1661" s="129"/>
      <c r="AJ1661" s="129"/>
      <c r="AK1661" s="130"/>
      <c r="AL1661" s="131"/>
      <c r="AM1661" s="131"/>
      <c r="AN1661" s="131"/>
      <c r="AO1661" s="131"/>
      <c r="AP1661" s="132"/>
      <c r="AQ1661" s="132"/>
      <c r="AR1661" s="132"/>
      <c r="AS1661" s="132"/>
      <c r="AT1661" s="133"/>
      <c r="AU1661" s="133"/>
      <c r="AV1661" s="133"/>
      <c r="AW1661" s="133"/>
      <c r="AX1661" s="134"/>
      <c r="AY1661" s="134"/>
      <c r="AZ1661" s="134"/>
      <c r="BA1661" s="134"/>
      <c r="BB1661" s="134"/>
      <c r="BC1661" s="134"/>
      <c r="BD1661" s="129"/>
      <c r="BE1661" s="143"/>
    </row>
    <row r="1662" ht="15.75" customHeight="1">
      <c r="A1662" s="130"/>
      <c r="B1662" s="129"/>
      <c r="C1662" s="129"/>
      <c r="D1662" s="129"/>
      <c r="E1662" s="129"/>
      <c r="F1662" s="129"/>
      <c r="G1662" s="129"/>
      <c r="H1662" s="129"/>
      <c r="I1662" s="130"/>
      <c r="J1662" s="135"/>
      <c r="K1662" s="130"/>
      <c r="L1662" s="130"/>
      <c r="M1662" s="136"/>
      <c r="N1662" s="130"/>
      <c r="O1662" s="130"/>
      <c r="P1662" s="130"/>
      <c r="Q1662" s="137"/>
      <c r="R1662" s="138"/>
      <c r="S1662" s="129"/>
      <c r="T1662" s="139"/>
      <c r="U1662" s="139"/>
      <c r="V1662" s="140"/>
      <c r="W1662" s="130"/>
      <c r="X1662" s="130"/>
      <c r="Y1662" s="141"/>
      <c r="Z1662" s="130"/>
      <c r="AA1662" s="130"/>
      <c r="AB1662" s="130"/>
      <c r="AC1662" s="142"/>
      <c r="AD1662" s="130"/>
      <c r="AE1662" s="130"/>
      <c r="AF1662" s="130"/>
      <c r="AG1662" s="129"/>
      <c r="AH1662" s="129"/>
      <c r="AI1662" s="129"/>
      <c r="AJ1662" s="129"/>
      <c r="AK1662" s="130"/>
      <c r="AL1662" s="131"/>
      <c r="AM1662" s="131"/>
      <c r="AN1662" s="131"/>
      <c r="AO1662" s="131"/>
      <c r="AP1662" s="132"/>
      <c r="AQ1662" s="132"/>
      <c r="AR1662" s="132"/>
      <c r="AS1662" s="132"/>
      <c r="AT1662" s="133"/>
      <c r="AU1662" s="133"/>
      <c r="AV1662" s="133"/>
      <c r="AW1662" s="133"/>
      <c r="AX1662" s="134"/>
      <c r="AY1662" s="134"/>
      <c r="AZ1662" s="134"/>
      <c r="BA1662" s="134"/>
      <c r="BB1662" s="134"/>
      <c r="BC1662" s="134"/>
      <c r="BD1662" s="129"/>
      <c r="BE1662" s="143"/>
    </row>
    <row r="1663" ht="15.75" customHeight="1">
      <c r="A1663" s="130"/>
      <c r="B1663" s="129"/>
      <c r="C1663" s="129"/>
      <c r="D1663" s="129"/>
      <c r="E1663" s="129"/>
      <c r="F1663" s="129"/>
      <c r="G1663" s="129"/>
      <c r="H1663" s="129"/>
      <c r="I1663" s="130"/>
      <c r="J1663" s="135"/>
      <c r="K1663" s="130"/>
      <c r="L1663" s="130"/>
      <c r="M1663" s="136"/>
      <c r="N1663" s="130"/>
      <c r="O1663" s="130"/>
      <c r="P1663" s="130"/>
      <c r="Q1663" s="137"/>
      <c r="R1663" s="138"/>
      <c r="S1663" s="129"/>
      <c r="T1663" s="139"/>
      <c r="U1663" s="139"/>
      <c r="V1663" s="140"/>
      <c r="W1663" s="130"/>
      <c r="X1663" s="130"/>
      <c r="Y1663" s="141"/>
      <c r="Z1663" s="130"/>
      <c r="AA1663" s="130"/>
      <c r="AB1663" s="130"/>
      <c r="AC1663" s="142"/>
      <c r="AD1663" s="130"/>
      <c r="AE1663" s="130"/>
      <c r="AF1663" s="130"/>
      <c r="AG1663" s="129"/>
      <c r="AH1663" s="129"/>
      <c r="AI1663" s="129"/>
      <c r="AJ1663" s="129"/>
      <c r="AK1663" s="130"/>
      <c r="AL1663" s="131"/>
      <c r="AM1663" s="131"/>
      <c r="AN1663" s="131"/>
      <c r="AO1663" s="131"/>
      <c r="AP1663" s="132"/>
      <c r="AQ1663" s="132"/>
      <c r="AR1663" s="132"/>
      <c r="AS1663" s="132"/>
      <c r="AT1663" s="133"/>
      <c r="AU1663" s="133"/>
      <c r="AV1663" s="133"/>
      <c r="AW1663" s="133"/>
      <c r="AX1663" s="134"/>
      <c r="AY1663" s="134"/>
      <c r="AZ1663" s="134"/>
      <c r="BA1663" s="134"/>
      <c r="BB1663" s="134"/>
      <c r="BC1663" s="134"/>
      <c r="BD1663" s="129"/>
      <c r="BE1663" s="143"/>
    </row>
    <row r="1664" ht="15.75" customHeight="1">
      <c r="A1664" s="130"/>
      <c r="B1664" s="129"/>
      <c r="C1664" s="129"/>
      <c r="D1664" s="129"/>
      <c r="E1664" s="129"/>
      <c r="F1664" s="129"/>
      <c r="G1664" s="129"/>
      <c r="H1664" s="129"/>
      <c r="I1664" s="130"/>
      <c r="J1664" s="135"/>
      <c r="K1664" s="130"/>
      <c r="L1664" s="130"/>
      <c r="M1664" s="136"/>
      <c r="N1664" s="130"/>
      <c r="O1664" s="130"/>
      <c r="P1664" s="130"/>
      <c r="Q1664" s="137"/>
      <c r="R1664" s="138"/>
      <c r="S1664" s="129"/>
      <c r="T1664" s="139"/>
      <c r="U1664" s="139"/>
      <c r="V1664" s="140"/>
      <c r="W1664" s="130"/>
      <c r="X1664" s="130"/>
      <c r="Y1664" s="141"/>
      <c r="Z1664" s="130"/>
      <c r="AA1664" s="130"/>
      <c r="AB1664" s="130"/>
      <c r="AC1664" s="142"/>
      <c r="AD1664" s="130"/>
      <c r="AE1664" s="130"/>
      <c r="AF1664" s="130"/>
      <c r="AG1664" s="129"/>
      <c r="AH1664" s="129"/>
      <c r="AI1664" s="129"/>
      <c r="AJ1664" s="129"/>
      <c r="AK1664" s="130"/>
      <c r="AL1664" s="131"/>
      <c r="AM1664" s="131"/>
      <c r="AN1664" s="131"/>
      <c r="AO1664" s="131"/>
      <c r="AP1664" s="132"/>
      <c r="AQ1664" s="132"/>
      <c r="AR1664" s="132"/>
      <c r="AS1664" s="132"/>
      <c r="AT1664" s="133"/>
      <c r="AU1664" s="133"/>
      <c r="AV1664" s="133"/>
      <c r="AW1664" s="133"/>
      <c r="AX1664" s="134"/>
      <c r="AY1664" s="134"/>
      <c r="AZ1664" s="134"/>
      <c r="BA1664" s="134"/>
      <c r="BB1664" s="134"/>
      <c r="BC1664" s="134"/>
      <c r="BD1664" s="129"/>
      <c r="BE1664" s="143"/>
    </row>
    <row r="1665" ht="15.75" customHeight="1">
      <c r="A1665" s="130"/>
      <c r="B1665" s="129"/>
      <c r="C1665" s="129"/>
      <c r="D1665" s="129"/>
      <c r="E1665" s="129"/>
      <c r="F1665" s="129"/>
      <c r="G1665" s="129"/>
      <c r="H1665" s="129"/>
      <c r="I1665" s="130"/>
      <c r="J1665" s="135"/>
      <c r="K1665" s="130"/>
      <c r="L1665" s="130"/>
      <c r="M1665" s="136"/>
      <c r="N1665" s="130"/>
      <c r="O1665" s="130"/>
      <c r="P1665" s="130"/>
      <c r="Q1665" s="137"/>
      <c r="R1665" s="138"/>
      <c r="S1665" s="129"/>
      <c r="T1665" s="139"/>
      <c r="U1665" s="139"/>
      <c r="V1665" s="140"/>
      <c r="W1665" s="130"/>
      <c r="X1665" s="130"/>
      <c r="Y1665" s="141"/>
      <c r="Z1665" s="130"/>
      <c r="AA1665" s="130"/>
      <c r="AB1665" s="130"/>
      <c r="AC1665" s="142"/>
      <c r="AD1665" s="130"/>
      <c r="AE1665" s="130"/>
      <c r="AF1665" s="130"/>
      <c r="AG1665" s="129"/>
      <c r="AH1665" s="129"/>
      <c r="AI1665" s="129"/>
      <c r="AJ1665" s="129"/>
      <c r="AK1665" s="130"/>
      <c r="AL1665" s="131"/>
      <c r="AM1665" s="131"/>
      <c r="AN1665" s="131"/>
      <c r="AO1665" s="131"/>
      <c r="AP1665" s="132"/>
      <c r="AQ1665" s="132"/>
      <c r="AR1665" s="132"/>
      <c r="AS1665" s="132"/>
      <c r="AT1665" s="133"/>
      <c r="AU1665" s="133"/>
      <c r="AV1665" s="133"/>
      <c r="AW1665" s="133"/>
      <c r="AX1665" s="134"/>
      <c r="AY1665" s="134"/>
      <c r="AZ1665" s="134"/>
      <c r="BA1665" s="134"/>
      <c r="BB1665" s="134"/>
      <c r="BC1665" s="134"/>
      <c r="BD1665" s="129"/>
      <c r="BE1665" s="143"/>
    </row>
    <row r="1666" ht="15.75" customHeight="1">
      <c r="A1666" s="130"/>
      <c r="B1666" s="129"/>
      <c r="C1666" s="129"/>
      <c r="D1666" s="129"/>
      <c r="E1666" s="129"/>
      <c r="F1666" s="129"/>
      <c r="G1666" s="129"/>
      <c r="H1666" s="129"/>
      <c r="I1666" s="130"/>
      <c r="J1666" s="135"/>
      <c r="K1666" s="130"/>
      <c r="L1666" s="130"/>
      <c r="M1666" s="136"/>
      <c r="N1666" s="130"/>
      <c r="O1666" s="130"/>
      <c r="P1666" s="130"/>
      <c r="Q1666" s="137"/>
      <c r="R1666" s="138"/>
      <c r="S1666" s="129"/>
      <c r="T1666" s="139"/>
      <c r="U1666" s="139"/>
      <c r="V1666" s="140"/>
      <c r="W1666" s="130"/>
      <c r="X1666" s="130"/>
      <c r="Y1666" s="141"/>
      <c r="Z1666" s="130"/>
      <c r="AA1666" s="130"/>
      <c r="AB1666" s="130"/>
      <c r="AC1666" s="142"/>
      <c r="AD1666" s="130"/>
      <c r="AE1666" s="130"/>
      <c r="AF1666" s="130"/>
      <c r="AG1666" s="129"/>
      <c r="AH1666" s="129"/>
      <c r="AI1666" s="129"/>
      <c r="AJ1666" s="129"/>
      <c r="AK1666" s="130"/>
      <c r="AL1666" s="131"/>
      <c r="AM1666" s="131"/>
      <c r="AN1666" s="131"/>
      <c r="AO1666" s="131"/>
      <c r="AP1666" s="132"/>
      <c r="AQ1666" s="132"/>
      <c r="AR1666" s="132"/>
      <c r="AS1666" s="132"/>
      <c r="AT1666" s="133"/>
      <c r="AU1666" s="133"/>
      <c r="AV1666" s="133"/>
      <c r="AW1666" s="133"/>
      <c r="AX1666" s="134"/>
      <c r="AY1666" s="134"/>
      <c r="AZ1666" s="134"/>
      <c r="BA1666" s="134"/>
      <c r="BB1666" s="134"/>
      <c r="BC1666" s="134"/>
      <c r="BD1666" s="129"/>
      <c r="BE1666" s="143"/>
    </row>
    <row r="1667" ht="15.75" customHeight="1">
      <c r="A1667" s="130"/>
      <c r="B1667" s="129"/>
      <c r="C1667" s="129"/>
      <c r="D1667" s="129"/>
      <c r="E1667" s="129"/>
      <c r="F1667" s="129"/>
      <c r="G1667" s="129"/>
      <c r="H1667" s="129"/>
      <c r="I1667" s="130"/>
      <c r="J1667" s="135"/>
      <c r="K1667" s="130"/>
      <c r="L1667" s="130"/>
      <c r="M1667" s="136"/>
      <c r="N1667" s="130"/>
      <c r="O1667" s="130"/>
      <c r="P1667" s="130"/>
      <c r="Q1667" s="137"/>
      <c r="R1667" s="138"/>
      <c r="S1667" s="129"/>
      <c r="T1667" s="139"/>
      <c r="U1667" s="139"/>
      <c r="V1667" s="140"/>
      <c r="W1667" s="130"/>
      <c r="X1667" s="130"/>
      <c r="Y1667" s="141"/>
      <c r="Z1667" s="130"/>
      <c r="AA1667" s="130"/>
      <c r="AB1667" s="130"/>
      <c r="AC1667" s="142"/>
      <c r="AD1667" s="130"/>
      <c r="AE1667" s="130"/>
      <c r="AF1667" s="130"/>
      <c r="AG1667" s="129"/>
      <c r="AH1667" s="129"/>
      <c r="AI1667" s="129"/>
      <c r="AJ1667" s="129"/>
      <c r="AK1667" s="130"/>
      <c r="AL1667" s="131"/>
      <c r="AM1667" s="131"/>
      <c r="AN1667" s="131"/>
      <c r="AO1667" s="131"/>
      <c r="AP1667" s="132"/>
      <c r="AQ1667" s="132"/>
      <c r="AR1667" s="132"/>
      <c r="AS1667" s="132"/>
      <c r="AT1667" s="133"/>
      <c r="AU1667" s="133"/>
      <c r="AV1667" s="133"/>
      <c r="AW1667" s="133"/>
      <c r="AX1667" s="134"/>
      <c r="AY1667" s="134"/>
      <c r="AZ1667" s="134"/>
      <c r="BA1667" s="134"/>
      <c r="BB1667" s="134"/>
      <c r="BC1667" s="134"/>
      <c r="BD1667" s="129"/>
      <c r="BE1667" s="143"/>
    </row>
    <row r="1668" ht="15.75" customHeight="1">
      <c r="A1668" s="130"/>
      <c r="B1668" s="129"/>
      <c r="C1668" s="129"/>
      <c r="D1668" s="129"/>
      <c r="E1668" s="129"/>
      <c r="F1668" s="129"/>
      <c r="G1668" s="129"/>
      <c r="H1668" s="129"/>
      <c r="I1668" s="130"/>
      <c r="J1668" s="135"/>
      <c r="K1668" s="130"/>
      <c r="L1668" s="130"/>
      <c r="M1668" s="136"/>
      <c r="N1668" s="130"/>
      <c r="O1668" s="130"/>
      <c r="P1668" s="130"/>
      <c r="Q1668" s="137"/>
      <c r="R1668" s="138"/>
      <c r="S1668" s="129"/>
      <c r="T1668" s="139"/>
      <c r="U1668" s="139"/>
      <c r="V1668" s="140"/>
      <c r="W1668" s="130"/>
      <c r="X1668" s="130"/>
      <c r="Y1668" s="141"/>
      <c r="Z1668" s="130"/>
      <c r="AA1668" s="130"/>
      <c r="AB1668" s="130"/>
      <c r="AC1668" s="142"/>
      <c r="AD1668" s="130"/>
      <c r="AE1668" s="130"/>
      <c r="AF1668" s="130"/>
      <c r="AG1668" s="129"/>
      <c r="AH1668" s="129"/>
      <c r="AI1668" s="129"/>
      <c r="AJ1668" s="129"/>
      <c r="AK1668" s="130"/>
      <c r="AL1668" s="131"/>
      <c r="AM1668" s="131"/>
      <c r="AN1668" s="131"/>
      <c r="AO1668" s="131"/>
      <c r="AP1668" s="132"/>
      <c r="AQ1668" s="132"/>
      <c r="AR1668" s="132"/>
      <c r="AS1668" s="132"/>
      <c r="AT1668" s="133"/>
      <c r="AU1668" s="133"/>
      <c r="AV1668" s="133"/>
      <c r="AW1668" s="133"/>
      <c r="AX1668" s="134"/>
      <c r="AY1668" s="134"/>
      <c r="AZ1668" s="134"/>
      <c r="BA1668" s="134"/>
      <c r="BB1668" s="134"/>
      <c r="BC1668" s="134"/>
      <c r="BD1668" s="129"/>
      <c r="BE1668" s="143"/>
    </row>
    <row r="1669" ht="15.75" customHeight="1">
      <c r="A1669" s="130"/>
      <c r="B1669" s="129"/>
      <c r="C1669" s="129"/>
      <c r="D1669" s="129"/>
      <c r="E1669" s="129"/>
      <c r="F1669" s="129"/>
      <c r="G1669" s="129"/>
      <c r="H1669" s="129"/>
      <c r="I1669" s="130"/>
      <c r="J1669" s="135"/>
      <c r="K1669" s="130"/>
      <c r="L1669" s="130"/>
      <c r="M1669" s="136"/>
      <c r="N1669" s="130"/>
      <c r="O1669" s="130"/>
      <c r="P1669" s="130"/>
      <c r="Q1669" s="137"/>
      <c r="R1669" s="138"/>
      <c r="S1669" s="129"/>
      <c r="T1669" s="139"/>
      <c r="U1669" s="139"/>
      <c r="V1669" s="140"/>
      <c r="W1669" s="130"/>
      <c r="X1669" s="130"/>
      <c r="Y1669" s="141"/>
      <c r="Z1669" s="130"/>
      <c r="AA1669" s="130"/>
      <c r="AB1669" s="130"/>
      <c r="AC1669" s="142"/>
      <c r="AD1669" s="130"/>
      <c r="AE1669" s="130"/>
      <c r="AF1669" s="130"/>
      <c r="AG1669" s="129"/>
      <c r="AH1669" s="129"/>
      <c r="AI1669" s="129"/>
      <c r="AJ1669" s="129"/>
      <c r="AK1669" s="130"/>
      <c r="AL1669" s="131"/>
      <c r="AM1669" s="131"/>
      <c r="AN1669" s="131"/>
      <c r="AO1669" s="131"/>
      <c r="AP1669" s="132"/>
      <c r="AQ1669" s="132"/>
      <c r="AR1669" s="132"/>
      <c r="AS1669" s="132"/>
      <c r="AT1669" s="133"/>
      <c r="AU1669" s="133"/>
      <c r="AV1669" s="133"/>
      <c r="AW1669" s="133"/>
      <c r="AX1669" s="134"/>
      <c r="AY1669" s="134"/>
      <c r="AZ1669" s="134"/>
      <c r="BA1669" s="134"/>
      <c r="BB1669" s="134"/>
      <c r="BC1669" s="134"/>
      <c r="BD1669" s="129"/>
      <c r="BE1669" s="143"/>
    </row>
    <row r="1670" ht="15.75" customHeight="1">
      <c r="A1670" s="130"/>
      <c r="B1670" s="129"/>
      <c r="C1670" s="129"/>
      <c r="D1670" s="129"/>
      <c r="E1670" s="129"/>
      <c r="F1670" s="129"/>
      <c r="G1670" s="129"/>
      <c r="H1670" s="129"/>
      <c r="I1670" s="130"/>
      <c r="J1670" s="135"/>
      <c r="K1670" s="130"/>
      <c r="L1670" s="130"/>
      <c r="M1670" s="136"/>
      <c r="N1670" s="130"/>
      <c r="O1670" s="130"/>
      <c r="P1670" s="130"/>
      <c r="Q1670" s="137"/>
      <c r="R1670" s="138"/>
      <c r="S1670" s="129"/>
      <c r="T1670" s="139"/>
      <c r="U1670" s="139"/>
      <c r="V1670" s="140"/>
      <c r="W1670" s="130"/>
      <c r="X1670" s="130"/>
      <c r="Y1670" s="141"/>
      <c r="Z1670" s="130"/>
      <c r="AA1670" s="130"/>
      <c r="AB1670" s="130"/>
      <c r="AC1670" s="142"/>
      <c r="AD1670" s="130"/>
      <c r="AE1670" s="130"/>
      <c r="AF1670" s="130"/>
      <c r="AG1670" s="129"/>
      <c r="AH1670" s="129"/>
      <c r="AI1670" s="129"/>
      <c r="AJ1670" s="129"/>
      <c r="AK1670" s="130"/>
      <c r="AL1670" s="131"/>
      <c r="AM1670" s="131"/>
      <c r="AN1670" s="131"/>
      <c r="AO1670" s="131"/>
      <c r="AP1670" s="132"/>
      <c r="AQ1670" s="132"/>
      <c r="AR1670" s="132"/>
      <c r="AS1670" s="132"/>
      <c r="AT1670" s="133"/>
      <c r="AU1670" s="133"/>
      <c r="AV1670" s="133"/>
      <c r="AW1670" s="133"/>
      <c r="AX1670" s="134"/>
      <c r="AY1670" s="134"/>
      <c r="AZ1670" s="134"/>
      <c r="BA1670" s="134"/>
      <c r="BB1670" s="134"/>
      <c r="BC1670" s="134"/>
      <c r="BD1670" s="129"/>
      <c r="BE1670" s="143"/>
    </row>
    <row r="1671" ht="15.75" customHeight="1">
      <c r="A1671" s="130"/>
      <c r="B1671" s="129"/>
      <c r="C1671" s="129"/>
      <c r="D1671" s="129"/>
      <c r="E1671" s="129"/>
      <c r="F1671" s="129"/>
      <c r="G1671" s="129"/>
      <c r="H1671" s="129"/>
      <c r="I1671" s="130"/>
      <c r="J1671" s="135"/>
      <c r="K1671" s="130"/>
      <c r="L1671" s="130"/>
      <c r="M1671" s="136"/>
      <c r="N1671" s="130"/>
      <c r="O1671" s="130"/>
      <c r="P1671" s="130"/>
      <c r="Q1671" s="137"/>
      <c r="R1671" s="138"/>
      <c r="S1671" s="129"/>
      <c r="T1671" s="139"/>
      <c r="U1671" s="139"/>
      <c r="V1671" s="140"/>
      <c r="W1671" s="130"/>
      <c r="X1671" s="130"/>
      <c r="Y1671" s="141"/>
      <c r="Z1671" s="130"/>
      <c r="AA1671" s="130"/>
      <c r="AB1671" s="130"/>
      <c r="AC1671" s="142"/>
      <c r="AD1671" s="130"/>
      <c r="AE1671" s="130"/>
      <c r="AF1671" s="130"/>
      <c r="AG1671" s="129"/>
      <c r="AH1671" s="129"/>
      <c r="AI1671" s="129"/>
      <c r="AJ1671" s="129"/>
      <c r="AK1671" s="130"/>
      <c r="AL1671" s="131"/>
      <c r="AM1671" s="131"/>
      <c r="AN1671" s="131"/>
      <c r="AO1671" s="131"/>
      <c r="AP1671" s="132"/>
      <c r="AQ1671" s="132"/>
      <c r="AR1671" s="132"/>
      <c r="AS1671" s="132"/>
      <c r="AT1671" s="133"/>
      <c r="AU1671" s="133"/>
      <c r="AV1671" s="133"/>
      <c r="AW1671" s="133"/>
      <c r="AX1671" s="134"/>
      <c r="AY1671" s="134"/>
      <c r="AZ1671" s="134"/>
      <c r="BA1671" s="134"/>
      <c r="BB1671" s="134"/>
      <c r="BC1671" s="134"/>
      <c r="BD1671" s="129"/>
      <c r="BE1671" s="143"/>
    </row>
    <row r="1672" ht="15.75" customHeight="1">
      <c r="A1672" s="130"/>
      <c r="B1672" s="129"/>
      <c r="C1672" s="129"/>
      <c r="D1672" s="129"/>
      <c r="E1672" s="129"/>
      <c r="F1672" s="129"/>
      <c r="G1672" s="129"/>
      <c r="H1672" s="129"/>
      <c r="I1672" s="130"/>
      <c r="J1672" s="135"/>
      <c r="K1672" s="130"/>
      <c r="L1672" s="130"/>
      <c r="M1672" s="136"/>
      <c r="N1672" s="130"/>
      <c r="O1672" s="130"/>
      <c r="P1672" s="130"/>
      <c r="Q1672" s="137"/>
      <c r="R1672" s="138"/>
      <c r="S1672" s="129"/>
      <c r="T1672" s="139"/>
      <c r="U1672" s="139"/>
      <c r="V1672" s="140"/>
      <c r="W1672" s="130"/>
      <c r="X1672" s="130"/>
      <c r="Y1672" s="141"/>
      <c r="Z1672" s="130"/>
      <c r="AA1672" s="130"/>
      <c r="AB1672" s="130"/>
      <c r="AC1672" s="142"/>
      <c r="AD1672" s="130"/>
      <c r="AE1672" s="130"/>
      <c r="AF1672" s="130"/>
      <c r="AG1672" s="129"/>
      <c r="AH1672" s="129"/>
      <c r="AI1672" s="129"/>
      <c r="AJ1672" s="129"/>
      <c r="AK1672" s="130"/>
      <c r="AL1672" s="131"/>
      <c r="AM1672" s="131"/>
      <c r="AN1672" s="131"/>
      <c r="AO1672" s="131"/>
      <c r="AP1672" s="132"/>
      <c r="AQ1672" s="132"/>
      <c r="AR1672" s="132"/>
      <c r="AS1672" s="132"/>
      <c r="AT1672" s="133"/>
      <c r="AU1672" s="133"/>
      <c r="AV1672" s="133"/>
      <c r="AW1672" s="133"/>
      <c r="AX1672" s="134"/>
      <c r="AY1672" s="134"/>
      <c r="AZ1672" s="134"/>
      <c r="BA1672" s="134"/>
      <c r="BB1672" s="134"/>
      <c r="BC1672" s="134"/>
      <c r="BD1672" s="129"/>
      <c r="BE1672" s="143"/>
    </row>
    <row r="1673" ht="15.75" customHeight="1">
      <c r="A1673" s="130"/>
      <c r="B1673" s="129"/>
      <c r="C1673" s="129"/>
      <c r="D1673" s="129"/>
      <c r="E1673" s="129"/>
      <c r="F1673" s="129"/>
      <c r="G1673" s="129"/>
      <c r="H1673" s="129"/>
      <c r="I1673" s="130"/>
      <c r="J1673" s="135"/>
      <c r="K1673" s="130"/>
      <c r="L1673" s="130"/>
      <c r="M1673" s="136"/>
      <c r="N1673" s="130"/>
      <c r="O1673" s="130"/>
      <c r="P1673" s="130"/>
      <c r="Q1673" s="137"/>
      <c r="R1673" s="138"/>
      <c r="S1673" s="129"/>
      <c r="T1673" s="139"/>
      <c r="U1673" s="139"/>
      <c r="V1673" s="140"/>
      <c r="W1673" s="130"/>
      <c r="X1673" s="130"/>
      <c r="Y1673" s="141"/>
      <c r="Z1673" s="130"/>
      <c r="AA1673" s="130"/>
      <c r="AB1673" s="130"/>
      <c r="AC1673" s="142"/>
      <c r="AD1673" s="130"/>
      <c r="AE1673" s="130"/>
      <c r="AF1673" s="130"/>
      <c r="AG1673" s="129"/>
      <c r="AH1673" s="129"/>
      <c r="AI1673" s="129"/>
      <c r="AJ1673" s="129"/>
      <c r="AK1673" s="130"/>
      <c r="AL1673" s="131"/>
      <c r="AM1673" s="131"/>
      <c r="AN1673" s="131"/>
      <c r="AO1673" s="131"/>
      <c r="AP1673" s="132"/>
      <c r="AQ1673" s="132"/>
      <c r="AR1673" s="132"/>
      <c r="AS1673" s="132"/>
      <c r="AT1673" s="133"/>
      <c r="AU1673" s="133"/>
      <c r="AV1673" s="133"/>
      <c r="AW1673" s="133"/>
      <c r="AX1673" s="134"/>
      <c r="AY1673" s="134"/>
      <c r="AZ1673" s="134"/>
      <c r="BA1673" s="134"/>
      <c r="BB1673" s="134"/>
      <c r="BC1673" s="134"/>
      <c r="BD1673" s="129"/>
      <c r="BE1673" s="143"/>
    </row>
    <row r="1674" ht="15.75" customHeight="1">
      <c r="A1674" s="130"/>
      <c r="B1674" s="129"/>
      <c r="C1674" s="129"/>
      <c r="D1674" s="129"/>
      <c r="E1674" s="129"/>
      <c r="F1674" s="129"/>
      <c r="G1674" s="129"/>
      <c r="H1674" s="129"/>
      <c r="I1674" s="130"/>
      <c r="J1674" s="135"/>
      <c r="K1674" s="130"/>
      <c r="L1674" s="130"/>
      <c r="M1674" s="136"/>
      <c r="N1674" s="130"/>
      <c r="O1674" s="130"/>
      <c r="P1674" s="130"/>
      <c r="Q1674" s="137"/>
      <c r="R1674" s="138"/>
      <c r="S1674" s="129"/>
      <c r="T1674" s="139"/>
      <c r="U1674" s="139"/>
      <c r="V1674" s="140"/>
      <c r="W1674" s="130"/>
      <c r="X1674" s="130"/>
      <c r="Y1674" s="141"/>
      <c r="Z1674" s="130"/>
      <c r="AA1674" s="130"/>
      <c r="AB1674" s="130"/>
      <c r="AC1674" s="142"/>
      <c r="AD1674" s="130"/>
      <c r="AE1674" s="130"/>
      <c r="AF1674" s="130"/>
      <c r="AG1674" s="129"/>
      <c r="AH1674" s="129"/>
      <c r="AI1674" s="129"/>
      <c r="AJ1674" s="129"/>
      <c r="AK1674" s="130"/>
      <c r="AL1674" s="131"/>
      <c r="AM1674" s="131"/>
      <c r="AN1674" s="131"/>
      <c r="AO1674" s="131"/>
      <c r="AP1674" s="132"/>
      <c r="AQ1674" s="132"/>
      <c r="AR1674" s="132"/>
      <c r="AS1674" s="132"/>
      <c r="AT1674" s="133"/>
      <c r="AU1674" s="133"/>
      <c r="AV1674" s="133"/>
      <c r="AW1674" s="133"/>
      <c r="AX1674" s="134"/>
      <c r="AY1674" s="134"/>
      <c r="AZ1674" s="134"/>
      <c r="BA1674" s="134"/>
      <c r="BB1674" s="134"/>
      <c r="BC1674" s="134"/>
      <c r="BD1674" s="129"/>
      <c r="BE1674" s="143"/>
    </row>
    <row r="1675" ht="15.75" customHeight="1">
      <c r="A1675" s="130"/>
      <c r="B1675" s="129"/>
      <c r="C1675" s="129"/>
      <c r="D1675" s="129"/>
      <c r="E1675" s="129"/>
      <c r="F1675" s="129"/>
      <c r="G1675" s="129"/>
      <c r="H1675" s="129"/>
      <c r="I1675" s="130"/>
      <c r="J1675" s="135"/>
      <c r="K1675" s="130"/>
      <c r="L1675" s="130"/>
      <c r="M1675" s="136"/>
      <c r="N1675" s="130"/>
      <c r="O1675" s="130"/>
      <c r="P1675" s="130"/>
      <c r="Q1675" s="137"/>
      <c r="R1675" s="138"/>
      <c r="S1675" s="129"/>
      <c r="T1675" s="139"/>
      <c r="U1675" s="139"/>
      <c r="V1675" s="140"/>
      <c r="W1675" s="130"/>
      <c r="X1675" s="130"/>
      <c r="Y1675" s="141"/>
      <c r="Z1675" s="130"/>
      <c r="AA1675" s="130"/>
      <c r="AB1675" s="130"/>
      <c r="AC1675" s="142"/>
      <c r="AD1675" s="130"/>
      <c r="AE1675" s="130"/>
      <c r="AF1675" s="130"/>
      <c r="AG1675" s="129"/>
      <c r="AH1675" s="129"/>
      <c r="AI1675" s="129"/>
      <c r="AJ1675" s="129"/>
      <c r="AK1675" s="130"/>
      <c r="AL1675" s="131"/>
      <c r="AM1675" s="131"/>
      <c r="AN1675" s="131"/>
      <c r="AO1675" s="131"/>
      <c r="AP1675" s="132"/>
      <c r="AQ1675" s="132"/>
      <c r="AR1675" s="132"/>
      <c r="AS1675" s="132"/>
      <c r="AT1675" s="133"/>
      <c r="AU1675" s="133"/>
      <c r="AV1675" s="133"/>
      <c r="AW1675" s="133"/>
      <c r="AX1675" s="134"/>
      <c r="AY1675" s="134"/>
      <c r="AZ1675" s="134"/>
      <c r="BA1675" s="134"/>
      <c r="BB1675" s="134"/>
      <c r="BC1675" s="134"/>
      <c r="BD1675" s="129"/>
      <c r="BE1675" s="143"/>
    </row>
    <row r="1676" ht="15.75" customHeight="1">
      <c r="A1676" s="130"/>
      <c r="B1676" s="129"/>
      <c r="C1676" s="129"/>
      <c r="D1676" s="129"/>
      <c r="E1676" s="129"/>
      <c r="F1676" s="129"/>
      <c r="G1676" s="129"/>
      <c r="H1676" s="129"/>
      <c r="I1676" s="130"/>
      <c r="J1676" s="135"/>
      <c r="K1676" s="130"/>
      <c r="L1676" s="130"/>
      <c r="M1676" s="136"/>
      <c r="N1676" s="130"/>
      <c r="O1676" s="130"/>
      <c r="P1676" s="130"/>
      <c r="Q1676" s="137"/>
      <c r="R1676" s="138"/>
      <c r="S1676" s="129"/>
      <c r="T1676" s="139"/>
      <c r="U1676" s="139"/>
      <c r="V1676" s="140"/>
      <c r="W1676" s="130"/>
      <c r="X1676" s="130"/>
      <c r="Y1676" s="141"/>
      <c r="Z1676" s="130"/>
      <c r="AA1676" s="130"/>
      <c r="AB1676" s="130"/>
      <c r="AC1676" s="142"/>
      <c r="AD1676" s="130"/>
      <c r="AE1676" s="130"/>
      <c r="AF1676" s="130"/>
      <c r="AG1676" s="129"/>
      <c r="AH1676" s="129"/>
      <c r="AI1676" s="129"/>
      <c r="AJ1676" s="129"/>
      <c r="AK1676" s="130"/>
      <c r="AL1676" s="131"/>
      <c r="AM1676" s="131"/>
      <c r="AN1676" s="131"/>
      <c r="AO1676" s="131"/>
      <c r="AP1676" s="132"/>
      <c r="AQ1676" s="132"/>
      <c r="AR1676" s="132"/>
      <c r="AS1676" s="132"/>
      <c r="AT1676" s="133"/>
      <c r="AU1676" s="133"/>
      <c r="AV1676" s="133"/>
      <c r="AW1676" s="133"/>
      <c r="AX1676" s="134"/>
      <c r="AY1676" s="134"/>
      <c r="AZ1676" s="134"/>
      <c r="BA1676" s="134"/>
      <c r="BB1676" s="134"/>
      <c r="BC1676" s="134"/>
      <c r="BD1676" s="129"/>
      <c r="BE1676" s="143"/>
    </row>
    <row r="1677" ht="15.75" customHeight="1">
      <c r="A1677" s="130"/>
      <c r="B1677" s="129"/>
      <c r="C1677" s="129"/>
      <c r="D1677" s="129"/>
      <c r="E1677" s="129"/>
      <c r="F1677" s="129"/>
      <c r="G1677" s="129"/>
      <c r="H1677" s="129"/>
      <c r="I1677" s="130"/>
      <c r="J1677" s="135"/>
      <c r="K1677" s="130"/>
      <c r="L1677" s="130"/>
      <c r="M1677" s="136"/>
      <c r="N1677" s="130"/>
      <c r="O1677" s="130"/>
      <c r="P1677" s="130"/>
      <c r="Q1677" s="137"/>
      <c r="R1677" s="138"/>
      <c r="S1677" s="129"/>
      <c r="T1677" s="139"/>
      <c r="U1677" s="139"/>
      <c r="V1677" s="140"/>
      <c r="W1677" s="130"/>
      <c r="X1677" s="130"/>
      <c r="Y1677" s="141"/>
      <c r="Z1677" s="130"/>
      <c r="AA1677" s="130"/>
      <c r="AB1677" s="130"/>
      <c r="AC1677" s="142"/>
      <c r="AD1677" s="130"/>
      <c r="AE1677" s="130"/>
      <c r="AF1677" s="130"/>
      <c r="AG1677" s="129"/>
      <c r="AH1677" s="129"/>
      <c r="AI1677" s="129"/>
      <c r="AJ1677" s="129"/>
      <c r="AK1677" s="130"/>
      <c r="AL1677" s="131"/>
      <c r="AM1677" s="131"/>
      <c r="AN1677" s="131"/>
      <c r="AO1677" s="131"/>
      <c r="AP1677" s="132"/>
      <c r="AQ1677" s="132"/>
      <c r="AR1677" s="132"/>
      <c r="AS1677" s="132"/>
      <c r="AT1677" s="133"/>
      <c r="AU1677" s="133"/>
      <c r="AV1677" s="133"/>
      <c r="AW1677" s="133"/>
      <c r="AX1677" s="134"/>
      <c r="AY1677" s="134"/>
      <c r="AZ1677" s="134"/>
      <c r="BA1677" s="134"/>
      <c r="BB1677" s="134"/>
      <c r="BC1677" s="134"/>
      <c r="BD1677" s="129"/>
      <c r="BE1677" s="143"/>
    </row>
    <row r="1678" ht="15.75" customHeight="1">
      <c r="A1678" s="130"/>
      <c r="B1678" s="129"/>
      <c r="C1678" s="129"/>
      <c r="D1678" s="129"/>
      <c r="E1678" s="129"/>
      <c r="F1678" s="129"/>
      <c r="G1678" s="129"/>
      <c r="H1678" s="129"/>
      <c r="I1678" s="130"/>
      <c r="J1678" s="135"/>
      <c r="K1678" s="130"/>
      <c r="L1678" s="130"/>
      <c r="M1678" s="136"/>
      <c r="N1678" s="130"/>
      <c r="O1678" s="130"/>
      <c r="P1678" s="130"/>
      <c r="Q1678" s="137"/>
      <c r="R1678" s="138"/>
      <c r="S1678" s="129"/>
      <c r="T1678" s="139"/>
      <c r="U1678" s="139"/>
      <c r="V1678" s="140"/>
      <c r="W1678" s="130"/>
      <c r="X1678" s="130"/>
      <c r="Y1678" s="141"/>
      <c r="Z1678" s="130"/>
      <c r="AA1678" s="130"/>
      <c r="AB1678" s="130"/>
      <c r="AC1678" s="142"/>
      <c r="AD1678" s="130"/>
      <c r="AE1678" s="130"/>
      <c r="AF1678" s="130"/>
      <c r="AG1678" s="129"/>
      <c r="AH1678" s="129"/>
      <c r="AI1678" s="129"/>
      <c r="AJ1678" s="129"/>
      <c r="AK1678" s="130"/>
      <c r="AL1678" s="131"/>
      <c r="AM1678" s="131"/>
      <c r="AN1678" s="131"/>
      <c r="AO1678" s="131"/>
      <c r="AP1678" s="132"/>
      <c r="AQ1678" s="132"/>
      <c r="AR1678" s="132"/>
      <c r="AS1678" s="132"/>
      <c r="AT1678" s="133"/>
      <c r="AU1678" s="133"/>
      <c r="AV1678" s="133"/>
      <c r="AW1678" s="133"/>
      <c r="AX1678" s="134"/>
      <c r="AY1678" s="134"/>
      <c r="AZ1678" s="134"/>
      <c r="BA1678" s="134"/>
      <c r="BB1678" s="134"/>
      <c r="BC1678" s="134"/>
      <c r="BD1678" s="129"/>
      <c r="BE1678" s="143"/>
    </row>
    <row r="1679" ht="15.75" customHeight="1">
      <c r="A1679" s="130"/>
      <c r="B1679" s="129"/>
      <c r="C1679" s="129"/>
      <c r="D1679" s="129"/>
      <c r="E1679" s="129"/>
      <c r="F1679" s="129"/>
      <c r="G1679" s="129"/>
      <c r="H1679" s="129"/>
      <c r="I1679" s="130"/>
      <c r="J1679" s="135"/>
      <c r="K1679" s="130"/>
      <c r="L1679" s="130"/>
      <c r="M1679" s="136"/>
      <c r="N1679" s="130"/>
      <c r="O1679" s="130"/>
      <c r="P1679" s="130"/>
      <c r="Q1679" s="137"/>
      <c r="R1679" s="138"/>
      <c r="S1679" s="129"/>
      <c r="T1679" s="139"/>
      <c r="U1679" s="139"/>
      <c r="V1679" s="140"/>
      <c r="W1679" s="130"/>
      <c r="X1679" s="130"/>
      <c r="Y1679" s="141"/>
      <c r="Z1679" s="130"/>
      <c r="AA1679" s="130"/>
      <c r="AB1679" s="130"/>
      <c r="AC1679" s="142"/>
      <c r="AD1679" s="130"/>
      <c r="AE1679" s="130"/>
      <c r="AF1679" s="130"/>
      <c r="AG1679" s="129"/>
      <c r="AH1679" s="129"/>
      <c r="AI1679" s="129"/>
      <c r="AJ1679" s="129"/>
      <c r="AK1679" s="130"/>
      <c r="AL1679" s="131"/>
      <c r="AM1679" s="131"/>
      <c r="AN1679" s="131"/>
      <c r="AO1679" s="131"/>
      <c r="AP1679" s="132"/>
      <c r="AQ1679" s="132"/>
      <c r="AR1679" s="132"/>
      <c r="AS1679" s="132"/>
      <c r="AT1679" s="133"/>
      <c r="AU1679" s="133"/>
      <c r="AV1679" s="133"/>
      <c r="AW1679" s="133"/>
      <c r="AX1679" s="134"/>
      <c r="AY1679" s="134"/>
      <c r="AZ1679" s="134"/>
      <c r="BA1679" s="134"/>
      <c r="BB1679" s="134"/>
      <c r="BC1679" s="134"/>
      <c r="BD1679" s="129"/>
      <c r="BE1679" s="143"/>
    </row>
    <row r="1680" ht="15.75" customHeight="1">
      <c r="A1680" s="130"/>
      <c r="B1680" s="129"/>
      <c r="C1680" s="129"/>
      <c r="D1680" s="129"/>
      <c r="E1680" s="129"/>
      <c r="F1680" s="129"/>
      <c r="G1680" s="129"/>
      <c r="H1680" s="129"/>
      <c r="I1680" s="130"/>
      <c r="J1680" s="135"/>
      <c r="K1680" s="130"/>
      <c r="L1680" s="130"/>
      <c r="M1680" s="136"/>
      <c r="N1680" s="130"/>
      <c r="O1680" s="130"/>
      <c r="P1680" s="130"/>
      <c r="Q1680" s="137"/>
      <c r="R1680" s="138"/>
      <c r="S1680" s="129"/>
      <c r="T1680" s="139"/>
      <c r="U1680" s="139"/>
      <c r="V1680" s="140"/>
      <c r="W1680" s="130"/>
      <c r="X1680" s="130"/>
      <c r="Y1680" s="141"/>
      <c r="Z1680" s="130"/>
      <c r="AA1680" s="130"/>
      <c r="AB1680" s="130"/>
      <c r="AC1680" s="142"/>
      <c r="AD1680" s="130"/>
      <c r="AE1680" s="130"/>
      <c r="AF1680" s="130"/>
      <c r="AG1680" s="129"/>
      <c r="AH1680" s="129"/>
      <c r="AI1680" s="129"/>
      <c r="AJ1680" s="129"/>
      <c r="AK1680" s="130"/>
      <c r="AL1680" s="131"/>
      <c r="AM1680" s="131"/>
      <c r="AN1680" s="131"/>
      <c r="AO1680" s="131"/>
      <c r="AP1680" s="132"/>
      <c r="AQ1680" s="132"/>
      <c r="AR1680" s="132"/>
      <c r="AS1680" s="132"/>
      <c r="AT1680" s="133"/>
      <c r="AU1680" s="133"/>
      <c r="AV1680" s="133"/>
      <c r="AW1680" s="133"/>
      <c r="AX1680" s="134"/>
      <c r="AY1680" s="134"/>
      <c r="AZ1680" s="134"/>
      <c r="BA1680" s="134"/>
      <c r="BB1680" s="134"/>
      <c r="BC1680" s="134"/>
      <c r="BD1680" s="129"/>
      <c r="BE1680" s="143"/>
    </row>
    <row r="1681" ht="15.75" customHeight="1">
      <c r="A1681" s="130"/>
      <c r="B1681" s="129"/>
      <c r="C1681" s="129"/>
      <c r="D1681" s="129"/>
      <c r="E1681" s="129"/>
      <c r="F1681" s="129"/>
      <c r="G1681" s="129"/>
      <c r="H1681" s="129"/>
      <c r="I1681" s="130"/>
      <c r="J1681" s="135"/>
      <c r="K1681" s="130"/>
      <c r="L1681" s="130"/>
      <c r="M1681" s="136"/>
      <c r="N1681" s="130"/>
      <c r="O1681" s="130"/>
      <c r="P1681" s="130"/>
      <c r="Q1681" s="137"/>
      <c r="R1681" s="138"/>
      <c r="S1681" s="129"/>
      <c r="T1681" s="139"/>
      <c r="U1681" s="139"/>
      <c r="V1681" s="140"/>
      <c r="W1681" s="130"/>
      <c r="X1681" s="130"/>
      <c r="Y1681" s="141"/>
      <c r="Z1681" s="130"/>
      <c r="AA1681" s="130"/>
      <c r="AB1681" s="130"/>
      <c r="AC1681" s="142"/>
      <c r="AD1681" s="130"/>
      <c r="AE1681" s="130"/>
      <c r="AF1681" s="130"/>
      <c r="AG1681" s="129"/>
      <c r="AH1681" s="129"/>
      <c r="AI1681" s="129"/>
      <c r="AJ1681" s="129"/>
      <c r="AK1681" s="130"/>
      <c r="AL1681" s="131"/>
      <c r="AM1681" s="131"/>
      <c r="AN1681" s="131"/>
      <c r="AO1681" s="131"/>
      <c r="AP1681" s="132"/>
      <c r="AQ1681" s="132"/>
      <c r="AR1681" s="132"/>
      <c r="AS1681" s="132"/>
      <c r="AT1681" s="133"/>
      <c r="AU1681" s="133"/>
      <c r="AV1681" s="133"/>
      <c r="AW1681" s="133"/>
      <c r="AX1681" s="134"/>
      <c r="AY1681" s="134"/>
      <c r="AZ1681" s="134"/>
      <c r="BA1681" s="134"/>
      <c r="BB1681" s="134"/>
      <c r="BC1681" s="134"/>
      <c r="BD1681" s="129"/>
      <c r="BE1681" s="143"/>
    </row>
    <row r="1682" ht="15.75" customHeight="1">
      <c r="A1682" s="130"/>
      <c r="B1682" s="129"/>
      <c r="C1682" s="129"/>
      <c r="D1682" s="129"/>
      <c r="E1682" s="129"/>
      <c r="F1682" s="129"/>
      <c r="G1682" s="129"/>
      <c r="H1682" s="129"/>
      <c r="I1682" s="130"/>
      <c r="J1682" s="135"/>
      <c r="K1682" s="130"/>
      <c r="L1682" s="130"/>
      <c r="M1682" s="136"/>
      <c r="N1682" s="130"/>
      <c r="O1682" s="130"/>
      <c r="P1682" s="130"/>
      <c r="Q1682" s="137"/>
      <c r="R1682" s="138"/>
      <c r="S1682" s="129"/>
      <c r="T1682" s="139"/>
      <c r="U1682" s="139"/>
      <c r="V1682" s="140"/>
      <c r="W1682" s="130"/>
      <c r="X1682" s="130"/>
      <c r="Y1682" s="141"/>
      <c r="Z1682" s="130"/>
      <c r="AA1682" s="130"/>
      <c r="AB1682" s="130"/>
      <c r="AC1682" s="142"/>
      <c r="AD1682" s="130"/>
      <c r="AE1682" s="130"/>
      <c r="AF1682" s="130"/>
      <c r="AG1682" s="129"/>
      <c r="AH1682" s="129"/>
      <c r="AI1682" s="129"/>
      <c r="AJ1682" s="129"/>
      <c r="AK1682" s="130"/>
      <c r="AL1682" s="131"/>
      <c r="AM1682" s="131"/>
      <c r="AN1682" s="131"/>
      <c r="AO1682" s="131"/>
      <c r="AP1682" s="132"/>
      <c r="AQ1682" s="132"/>
      <c r="AR1682" s="132"/>
      <c r="AS1682" s="132"/>
      <c r="AT1682" s="133"/>
      <c r="AU1682" s="133"/>
      <c r="AV1682" s="133"/>
      <c r="AW1682" s="133"/>
      <c r="AX1682" s="134"/>
      <c r="AY1682" s="134"/>
      <c r="AZ1682" s="134"/>
      <c r="BA1682" s="134"/>
      <c r="BB1682" s="134"/>
      <c r="BC1682" s="134"/>
      <c r="BD1682" s="129"/>
      <c r="BE1682" s="143"/>
    </row>
    <row r="1683" ht="15.75" customHeight="1">
      <c r="A1683" s="130"/>
      <c r="B1683" s="129"/>
      <c r="C1683" s="129"/>
      <c r="D1683" s="129"/>
      <c r="E1683" s="129"/>
      <c r="F1683" s="129"/>
      <c r="G1683" s="129"/>
      <c r="H1683" s="129"/>
      <c r="I1683" s="130"/>
      <c r="J1683" s="135"/>
      <c r="K1683" s="130"/>
      <c r="L1683" s="130"/>
      <c r="M1683" s="136"/>
      <c r="N1683" s="130"/>
      <c r="O1683" s="130"/>
      <c r="P1683" s="130"/>
      <c r="Q1683" s="137"/>
      <c r="R1683" s="138"/>
      <c r="S1683" s="129"/>
      <c r="T1683" s="139"/>
      <c r="U1683" s="139"/>
      <c r="V1683" s="140"/>
      <c r="W1683" s="130"/>
      <c r="X1683" s="130"/>
      <c r="Y1683" s="141"/>
      <c r="Z1683" s="130"/>
      <c r="AA1683" s="130"/>
      <c r="AB1683" s="130"/>
      <c r="AC1683" s="142"/>
      <c r="AD1683" s="130"/>
      <c r="AE1683" s="130"/>
      <c r="AF1683" s="130"/>
      <c r="AG1683" s="129"/>
      <c r="AH1683" s="129"/>
      <c r="AI1683" s="129"/>
      <c r="AJ1683" s="129"/>
      <c r="AK1683" s="130"/>
      <c r="AL1683" s="131"/>
      <c r="AM1683" s="131"/>
      <c r="AN1683" s="131"/>
      <c r="AO1683" s="131"/>
      <c r="AP1683" s="132"/>
      <c r="AQ1683" s="132"/>
      <c r="AR1683" s="132"/>
      <c r="AS1683" s="132"/>
      <c r="AT1683" s="133"/>
      <c r="AU1683" s="133"/>
      <c r="AV1683" s="133"/>
      <c r="AW1683" s="133"/>
      <c r="AX1683" s="134"/>
      <c r="AY1683" s="134"/>
      <c r="AZ1683" s="134"/>
      <c r="BA1683" s="134"/>
      <c r="BB1683" s="134"/>
      <c r="BC1683" s="134"/>
      <c r="BD1683" s="129"/>
      <c r="BE1683" s="143"/>
    </row>
    <row r="1684" ht="15.75" customHeight="1">
      <c r="A1684" s="130"/>
      <c r="B1684" s="129"/>
      <c r="C1684" s="129"/>
      <c r="D1684" s="129"/>
      <c r="E1684" s="129"/>
      <c r="F1684" s="129"/>
      <c r="G1684" s="129"/>
      <c r="H1684" s="129"/>
      <c r="I1684" s="130"/>
      <c r="J1684" s="135"/>
      <c r="K1684" s="130"/>
      <c r="L1684" s="130"/>
      <c r="M1684" s="136"/>
      <c r="N1684" s="130"/>
      <c r="O1684" s="130"/>
      <c r="P1684" s="130"/>
      <c r="Q1684" s="137"/>
      <c r="R1684" s="138"/>
      <c r="S1684" s="129"/>
      <c r="T1684" s="139"/>
      <c r="U1684" s="139"/>
      <c r="V1684" s="140"/>
      <c r="W1684" s="130"/>
      <c r="X1684" s="130"/>
      <c r="Y1684" s="141"/>
      <c r="Z1684" s="130"/>
      <c r="AA1684" s="130"/>
      <c r="AB1684" s="130"/>
      <c r="AC1684" s="142"/>
      <c r="AD1684" s="130"/>
      <c r="AE1684" s="130"/>
      <c r="AF1684" s="130"/>
      <c r="AG1684" s="129"/>
      <c r="AH1684" s="129"/>
      <c r="AI1684" s="129"/>
      <c r="AJ1684" s="129"/>
      <c r="AK1684" s="130"/>
      <c r="AL1684" s="131"/>
      <c r="AM1684" s="131"/>
      <c r="AN1684" s="131"/>
      <c r="AO1684" s="131"/>
      <c r="AP1684" s="132"/>
      <c r="AQ1684" s="132"/>
      <c r="AR1684" s="132"/>
      <c r="AS1684" s="132"/>
      <c r="AT1684" s="133"/>
      <c r="AU1684" s="133"/>
      <c r="AV1684" s="133"/>
      <c r="AW1684" s="133"/>
      <c r="AX1684" s="134"/>
      <c r="AY1684" s="134"/>
      <c r="AZ1684" s="134"/>
      <c r="BA1684" s="134"/>
      <c r="BB1684" s="134"/>
      <c r="BC1684" s="134"/>
      <c r="BD1684" s="129"/>
      <c r="BE1684" s="143"/>
    </row>
    <row r="1685" ht="15.75" customHeight="1">
      <c r="A1685" s="130"/>
      <c r="B1685" s="129"/>
      <c r="C1685" s="129"/>
      <c r="D1685" s="129"/>
      <c r="E1685" s="129"/>
      <c r="F1685" s="129"/>
      <c r="G1685" s="129"/>
      <c r="H1685" s="129"/>
      <c r="I1685" s="130"/>
      <c r="J1685" s="135"/>
      <c r="K1685" s="130"/>
      <c r="L1685" s="130"/>
      <c r="M1685" s="136"/>
      <c r="N1685" s="130"/>
      <c r="O1685" s="130"/>
      <c r="P1685" s="130"/>
      <c r="Q1685" s="137"/>
      <c r="R1685" s="138"/>
      <c r="S1685" s="129"/>
      <c r="T1685" s="139"/>
      <c r="U1685" s="139"/>
      <c r="V1685" s="140"/>
      <c r="W1685" s="130"/>
      <c r="X1685" s="130"/>
      <c r="Y1685" s="141"/>
      <c r="Z1685" s="130"/>
      <c r="AA1685" s="130"/>
      <c r="AB1685" s="130"/>
      <c r="AC1685" s="142"/>
      <c r="AD1685" s="130"/>
      <c r="AE1685" s="130"/>
      <c r="AF1685" s="130"/>
      <c r="AG1685" s="129"/>
      <c r="AH1685" s="129"/>
      <c r="AI1685" s="129"/>
      <c r="AJ1685" s="129"/>
      <c r="AK1685" s="130"/>
      <c r="AL1685" s="131"/>
      <c r="AM1685" s="131"/>
      <c r="AN1685" s="131"/>
      <c r="AO1685" s="131"/>
      <c r="AP1685" s="132"/>
      <c r="AQ1685" s="132"/>
      <c r="AR1685" s="132"/>
      <c r="AS1685" s="132"/>
      <c r="AT1685" s="133"/>
      <c r="AU1685" s="133"/>
      <c r="AV1685" s="133"/>
      <c r="AW1685" s="133"/>
      <c r="AX1685" s="134"/>
      <c r="AY1685" s="134"/>
      <c r="AZ1685" s="134"/>
      <c r="BA1685" s="134"/>
      <c r="BB1685" s="134"/>
      <c r="BC1685" s="134"/>
      <c r="BD1685" s="129"/>
      <c r="BE1685" s="143"/>
    </row>
    <row r="1686" ht="15.75" customHeight="1">
      <c r="A1686" s="130"/>
      <c r="B1686" s="129"/>
      <c r="C1686" s="129"/>
      <c r="D1686" s="129"/>
      <c r="E1686" s="129"/>
      <c r="F1686" s="129"/>
      <c r="G1686" s="129"/>
      <c r="H1686" s="129"/>
      <c r="I1686" s="130"/>
      <c r="J1686" s="135"/>
      <c r="K1686" s="130"/>
      <c r="L1686" s="130"/>
      <c r="M1686" s="136"/>
      <c r="N1686" s="130"/>
      <c r="O1686" s="130"/>
      <c r="P1686" s="130"/>
      <c r="Q1686" s="137"/>
      <c r="R1686" s="138"/>
      <c r="S1686" s="129"/>
      <c r="T1686" s="139"/>
      <c r="U1686" s="139"/>
      <c r="V1686" s="140"/>
      <c r="W1686" s="130"/>
      <c r="X1686" s="130"/>
      <c r="Y1686" s="141"/>
      <c r="Z1686" s="130"/>
      <c r="AA1686" s="130"/>
      <c r="AB1686" s="130"/>
      <c r="AC1686" s="142"/>
      <c r="AD1686" s="130"/>
      <c r="AE1686" s="130"/>
      <c r="AF1686" s="130"/>
      <c r="AG1686" s="129"/>
      <c r="AH1686" s="129"/>
      <c r="AI1686" s="129"/>
      <c r="AJ1686" s="129"/>
      <c r="AK1686" s="130"/>
      <c r="AL1686" s="131"/>
      <c r="AM1686" s="131"/>
      <c r="AN1686" s="131"/>
      <c r="AO1686" s="131"/>
      <c r="AP1686" s="132"/>
      <c r="AQ1686" s="132"/>
      <c r="AR1686" s="132"/>
      <c r="AS1686" s="132"/>
      <c r="AT1686" s="133"/>
      <c r="AU1686" s="133"/>
      <c r="AV1686" s="133"/>
      <c r="AW1686" s="133"/>
      <c r="AX1686" s="134"/>
      <c r="AY1686" s="134"/>
      <c r="AZ1686" s="134"/>
      <c r="BA1686" s="134"/>
      <c r="BB1686" s="134"/>
      <c r="BC1686" s="134"/>
      <c r="BD1686" s="129"/>
      <c r="BE1686" s="143"/>
    </row>
    <row r="1687" ht="15.75" customHeight="1">
      <c r="A1687" s="130"/>
      <c r="B1687" s="129"/>
      <c r="C1687" s="129"/>
      <c r="D1687" s="129"/>
      <c r="E1687" s="129"/>
      <c r="F1687" s="129"/>
      <c r="G1687" s="129"/>
      <c r="H1687" s="129"/>
      <c r="I1687" s="130"/>
      <c r="J1687" s="135"/>
      <c r="K1687" s="130"/>
      <c r="L1687" s="130"/>
      <c r="M1687" s="136"/>
      <c r="N1687" s="130"/>
      <c r="O1687" s="130"/>
      <c r="P1687" s="130"/>
      <c r="Q1687" s="137"/>
      <c r="R1687" s="138"/>
      <c r="S1687" s="129"/>
      <c r="T1687" s="139"/>
      <c r="U1687" s="139"/>
      <c r="V1687" s="140"/>
      <c r="W1687" s="130"/>
      <c r="X1687" s="130"/>
      <c r="Y1687" s="141"/>
      <c r="Z1687" s="130"/>
      <c r="AA1687" s="130"/>
      <c r="AB1687" s="130"/>
      <c r="AC1687" s="142"/>
      <c r="AD1687" s="130"/>
      <c r="AE1687" s="130"/>
      <c r="AF1687" s="130"/>
      <c r="AG1687" s="129"/>
      <c r="AH1687" s="129"/>
      <c r="AI1687" s="129"/>
      <c r="AJ1687" s="129"/>
      <c r="AK1687" s="130"/>
      <c r="AL1687" s="131"/>
      <c r="AM1687" s="131"/>
      <c r="AN1687" s="131"/>
      <c r="AO1687" s="131"/>
      <c r="AP1687" s="132"/>
      <c r="AQ1687" s="132"/>
      <c r="AR1687" s="132"/>
      <c r="AS1687" s="132"/>
      <c r="AT1687" s="133"/>
      <c r="AU1687" s="133"/>
      <c r="AV1687" s="133"/>
      <c r="AW1687" s="133"/>
      <c r="AX1687" s="134"/>
      <c r="AY1687" s="134"/>
      <c r="AZ1687" s="134"/>
      <c r="BA1687" s="134"/>
      <c r="BB1687" s="134"/>
      <c r="BC1687" s="134"/>
      <c r="BD1687" s="129"/>
      <c r="BE1687" s="143"/>
    </row>
    <row r="1688" ht="15.75" customHeight="1">
      <c r="A1688" s="130"/>
      <c r="B1688" s="129"/>
      <c r="C1688" s="129"/>
      <c r="D1688" s="129"/>
      <c r="E1688" s="129"/>
      <c r="F1688" s="129"/>
      <c r="G1688" s="129"/>
      <c r="H1688" s="129"/>
      <c r="I1688" s="130"/>
      <c r="J1688" s="135"/>
      <c r="K1688" s="130"/>
      <c r="L1688" s="130"/>
      <c r="M1688" s="136"/>
      <c r="N1688" s="130"/>
      <c r="O1688" s="130"/>
      <c r="P1688" s="130"/>
      <c r="Q1688" s="137"/>
      <c r="R1688" s="138"/>
      <c r="S1688" s="129"/>
      <c r="T1688" s="139"/>
      <c r="U1688" s="139"/>
      <c r="V1688" s="140"/>
      <c r="W1688" s="130"/>
      <c r="X1688" s="130"/>
      <c r="Y1688" s="141"/>
      <c r="Z1688" s="130"/>
      <c r="AA1688" s="130"/>
      <c r="AB1688" s="130"/>
      <c r="AC1688" s="142"/>
      <c r="AD1688" s="130"/>
      <c r="AE1688" s="130"/>
      <c r="AF1688" s="130"/>
      <c r="AG1688" s="129"/>
      <c r="AH1688" s="129"/>
      <c r="AI1688" s="129"/>
      <c r="AJ1688" s="129"/>
      <c r="AK1688" s="130"/>
      <c r="AL1688" s="131"/>
      <c r="AM1688" s="131"/>
      <c r="AN1688" s="131"/>
      <c r="AO1688" s="131"/>
      <c r="AP1688" s="132"/>
      <c r="AQ1688" s="132"/>
      <c r="AR1688" s="132"/>
      <c r="AS1688" s="132"/>
      <c r="AT1688" s="133"/>
      <c r="AU1688" s="133"/>
      <c r="AV1688" s="133"/>
      <c r="AW1688" s="133"/>
      <c r="AX1688" s="134"/>
      <c r="AY1688" s="134"/>
      <c r="AZ1688" s="134"/>
      <c r="BA1688" s="134"/>
      <c r="BB1688" s="134"/>
      <c r="BC1688" s="134"/>
      <c r="BD1688" s="129"/>
      <c r="BE1688" s="143"/>
    </row>
    <row r="1689" ht="15.75" customHeight="1">
      <c r="A1689" s="130"/>
      <c r="B1689" s="129"/>
      <c r="C1689" s="129"/>
      <c r="D1689" s="129"/>
      <c r="E1689" s="129"/>
      <c r="F1689" s="129"/>
      <c r="G1689" s="129"/>
      <c r="H1689" s="129"/>
      <c r="I1689" s="130"/>
      <c r="J1689" s="135"/>
      <c r="K1689" s="130"/>
      <c r="L1689" s="130"/>
      <c r="M1689" s="136"/>
      <c r="N1689" s="130"/>
      <c r="O1689" s="130"/>
      <c r="P1689" s="130"/>
      <c r="Q1689" s="137"/>
      <c r="R1689" s="138"/>
      <c r="S1689" s="129"/>
      <c r="T1689" s="139"/>
      <c r="U1689" s="139"/>
      <c r="V1689" s="140"/>
      <c r="W1689" s="130"/>
      <c r="X1689" s="130"/>
      <c r="Y1689" s="141"/>
      <c r="Z1689" s="130"/>
      <c r="AA1689" s="130"/>
      <c r="AB1689" s="130"/>
      <c r="AC1689" s="142"/>
      <c r="AD1689" s="130"/>
      <c r="AE1689" s="130"/>
      <c r="AF1689" s="130"/>
      <c r="AG1689" s="129"/>
      <c r="AH1689" s="129"/>
      <c r="AI1689" s="129"/>
      <c r="AJ1689" s="129"/>
      <c r="AK1689" s="130"/>
      <c r="AL1689" s="131"/>
      <c r="AM1689" s="131"/>
      <c r="AN1689" s="131"/>
      <c r="AO1689" s="131"/>
      <c r="AP1689" s="132"/>
      <c r="AQ1689" s="132"/>
      <c r="AR1689" s="132"/>
      <c r="AS1689" s="132"/>
      <c r="AT1689" s="133"/>
      <c r="AU1689" s="133"/>
      <c r="AV1689" s="133"/>
      <c r="AW1689" s="133"/>
      <c r="AX1689" s="134"/>
      <c r="AY1689" s="134"/>
      <c r="AZ1689" s="134"/>
      <c r="BA1689" s="134"/>
      <c r="BB1689" s="134"/>
      <c r="BC1689" s="134"/>
      <c r="BD1689" s="129"/>
      <c r="BE1689" s="143"/>
    </row>
    <row r="1690" ht="15.75" customHeight="1">
      <c r="A1690" s="130"/>
      <c r="B1690" s="129"/>
      <c r="C1690" s="129"/>
      <c r="D1690" s="129"/>
      <c r="E1690" s="129"/>
      <c r="F1690" s="129"/>
      <c r="G1690" s="129"/>
      <c r="H1690" s="129"/>
      <c r="I1690" s="130"/>
      <c r="J1690" s="135"/>
      <c r="K1690" s="130"/>
      <c r="L1690" s="130"/>
      <c r="M1690" s="136"/>
      <c r="N1690" s="130"/>
      <c r="O1690" s="130"/>
      <c r="P1690" s="130"/>
      <c r="Q1690" s="137"/>
      <c r="R1690" s="138"/>
      <c r="S1690" s="129"/>
      <c r="T1690" s="139"/>
      <c r="U1690" s="139"/>
      <c r="V1690" s="140"/>
      <c r="W1690" s="130"/>
      <c r="X1690" s="130"/>
      <c r="Y1690" s="141"/>
      <c r="Z1690" s="130"/>
      <c r="AA1690" s="130"/>
      <c r="AB1690" s="130"/>
      <c r="AC1690" s="142"/>
      <c r="AD1690" s="130"/>
      <c r="AE1690" s="130"/>
      <c r="AF1690" s="130"/>
      <c r="AG1690" s="129"/>
      <c r="AH1690" s="129"/>
      <c r="AI1690" s="129"/>
      <c r="AJ1690" s="129"/>
      <c r="AK1690" s="130"/>
      <c r="AL1690" s="131"/>
      <c r="AM1690" s="131"/>
      <c r="AN1690" s="131"/>
      <c r="AO1690" s="131"/>
      <c r="AP1690" s="132"/>
      <c r="AQ1690" s="132"/>
      <c r="AR1690" s="132"/>
      <c r="AS1690" s="132"/>
      <c r="AT1690" s="133"/>
      <c r="AU1690" s="133"/>
      <c r="AV1690" s="133"/>
      <c r="AW1690" s="133"/>
      <c r="AX1690" s="134"/>
      <c r="AY1690" s="134"/>
      <c r="AZ1690" s="134"/>
      <c r="BA1690" s="134"/>
      <c r="BB1690" s="134"/>
      <c r="BC1690" s="134"/>
      <c r="BD1690" s="129"/>
      <c r="BE1690" s="143"/>
    </row>
    <row r="1691" ht="15.75" customHeight="1">
      <c r="A1691" s="130"/>
      <c r="B1691" s="129"/>
      <c r="C1691" s="129"/>
      <c r="D1691" s="129"/>
      <c r="E1691" s="129"/>
      <c r="F1691" s="129"/>
      <c r="G1691" s="129"/>
      <c r="H1691" s="129"/>
      <c r="I1691" s="130"/>
      <c r="J1691" s="135"/>
      <c r="K1691" s="130"/>
      <c r="L1691" s="130"/>
      <c r="M1691" s="136"/>
      <c r="N1691" s="130"/>
      <c r="O1691" s="130"/>
      <c r="P1691" s="130"/>
      <c r="Q1691" s="137"/>
      <c r="R1691" s="138"/>
      <c r="S1691" s="129"/>
      <c r="T1691" s="139"/>
      <c r="U1691" s="139"/>
      <c r="V1691" s="140"/>
      <c r="W1691" s="130"/>
      <c r="X1691" s="130"/>
      <c r="Y1691" s="141"/>
      <c r="Z1691" s="130"/>
      <c r="AA1691" s="130"/>
      <c r="AB1691" s="130"/>
      <c r="AC1691" s="142"/>
      <c r="AD1691" s="130"/>
      <c r="AE1691" s="130"/>
      <c r="AF1691" s="130"/>
      <c r="AG1691" s="129"/>
      <c r="AH1691" s="129"/>
      <c r="AI1691" s="129"/>
      <c r="AJ1691" s="129"/>
      <c r="AK1691" s="130"/>
      <c r="AL1691" s="131"/>
      <c r="AM1691" s="131"/>
      <c r="AN1691" s="131"/>
      <c r="AO1691" s="131"/>
      <c r="AP1691" s="132"/>
      <c r="AQ1691" s="132"/>
      <c r="AR1691" s="132"/>
      <c r="AS1691" s="132"/>
      <c r="AT1691" s="133"/>
      <c r="AU1691" s="133"/>
      <c r="AV1691" s="133"/>
      <c r="AW1691" s="133"/>
      <c r="AX1691" s="134"/>
      <c r="AY1691" s="134"/>
      <c r="AZ1691" s="134"/>
      <c r="BA1691" s="134"/>
      <c r="BB1691" s="134"/>
      <c r="BC1691" s="134"/>
      <c r="BD1691" s="129"/>
      <c r="BE1691" s="143"/>
    </row>
    <row r="1692" ht="15.75" customHeight="1">
      <c r="A1692" s="130"/>
      <c r="B1692" s="129"/>
      <c r="C1692" s="129"/>
      <c r="D1692" s="129"/>
      <c r="E1692" s="129"/>
      <c r="F1692" s="129"/>
      <c r="G1692" s="129"/>
      <c r="H1692" s="129"/>
      <c r="I1692" s="130"/>
      <c r="J1692" s="135"/>
      <c r="K1692" s="130"/>
      <c r="L1692" s="130"/>
      <c r="M1692" s="136"/>
      <c r="N1692" s="130"/>
      <c r="O1692" s="130"/>
      <c r="P1692" s="130"/>
      <c r="Q1692" s="137"/>
      <c r="R1692" s="138"/>
      <c r="S1692" s="129"/>
      <c r="T1692" s="139"/>
      <c r="U1692" s="139"/>
      <c r="V1692" s="140"/>
      <c r="W1692" s="130"/>
      <c r="X1692" s="130"/>
      <c r="Y1692" s="141"/>
      <c r="Z1692" s="130"/>
      <c r="AA1692" s="130"/>
      <c r="AB1692" s="130"/>
      <c r="AC1692" s="142"/>
      <c r="AD1692" s="130"/>
      <c r="AE1692" s="130"/>
      <c r="AF1692" s="130"/>
      <c r="AG1692" s="129"/>
      <c r="AH1692" s="129"/>
      <c r="AI1692" s="129"/>
      <c r="AJ1692" s="129"/>
      <c r="AK1692" s="130"/>
      <c r="AL1692" s="131"/>
      <c r="AM1692" s="131"/>
      <c r="AN1692" s="131"/>
      <c r="AO1692" s="131"/>
      <c r="AP1692" s="132"/>
      <c r="AQ1692" s="132"/>
      <c r="AR1692" s="132"/>
      <c r="AS1692" s="132"/>
      <c r="AT1692" s="133"/>
      <c r="AU1692" s="133"/>
      <c r="AV1692" s="133"/>
      <c r="AW1692" s="133"/>
      <c r="AX1692" s="134"/>
      <c r="AY1692" s="134"/>
      <c r="AZ1692" s="134"/>
      <c r="BA1692" s="134"/>
      <c r="BB1692" s="134"/>
      <c r="BC1692" s="134"/>
      <c r="BD1692" s="129"/>
      <c r="BE1692" s="143"/>
    </row>
    <row r="1693" ht="15.75" customHeight="1">
      <c r="A1693" s="130"/>
      <c r="B1693" s="129"/>
      <c r="C1693" s="129"/>
      <c r="D1693" s="129"/>
      <c r="E1693" s="129"/>
      <c r="F1693" s="129"/>
      <c r="G1693" s="129"/>
      <c r="H1693" s="129"/>
      <c r="I1693" s="130"/>
      <c r="J1693" s="135"/>
      <c r="K1693" s="130"/>
      <c r="L1693" s="130"/>
      <c r="M1693" s="136"/>
      <c r="N1693" s="130"/>
      <c r="O1693" s="130"/>
      <c r="P1693" s="130"/>
      <c r="Q1693" s="137"/>
      <c r="R1693" s="138"/>
      <c r="S1693" s="129"/>
      <c r="T1693" s="139"/>
      <c r="U1693" s="139"/>
      <c r="V1693" s="140"/>
      <c r="W1693" s="130"/>
      <c r="X1693" s="130"/>
      <c r="Y1693" s="141"/>
      <c r="Z1693" s="130"/>
      <c r="AA1693" s="130"/>
      <c r="AB1693" s="130"/>
      <c r="AC1693" s="142"/>
      <c r="AD1693" s="130"/>
      <c r="AE1693" s="130"/>
      <c r="AF1693" s="130"/>
      <c r="AG1693" s="129"/>
      <c r="AH1693" s="129"/>
      <c r="AI1693" s="129"/>
      <c r="AJ1693" s="129"/>
      <c r="AK1693" s="130"/>
      <c r="AL1693" s="131"/>
      <c r="AM1693" s="131"/>
      <c r="AN1693" s="131"/>
      <c r="AO1693" s="131"/>
      <c r="AP1693" s="132"/>
      <c r="AQ1693" s="132"/>
      <c r="AR1693" s="132"/>
      <c r="AS1693" s="132"/>
      <c r="AT1693" s="133"/>
      <c r="AU1693" s="133"/>
      <c r="AV1693" s="133"/>
      <c r="AW1693" s="133"/>
      <c r="AX1693" s="134"/>
      <c r="AY1693" s="134"/>
      <c r="AZ1693" s="134"/>
      <c r="BA1693" s="134"/>
      <c r="BB1693" s="134"/>
      <c r="BC1693" s="134"/>
      <c r="BD1693" s="129"/>
      <c r="BE1693" s="143"/>
    </row>
    <row r="1694" ht="15.75" customHeight="1">
      <c r="A1694" s="130"/>
      <c r="B1694" s="129"/>
      <c r="C1694" s="129"/>
      <c r="D1694" s="129"/>
      <c r="E1694" s="129"/>
      <c r="F1694" s="129"/>
      <c r="G1694" s="129"/>
      <c r="H1694" s="129"/>
      <c r="I1694" s="130"/>
      <c r="J1694" s="135"/>
      <c r="K1694" s="130"/>
      <c r="L1694" s="130"/>
      <c r="M1694" s="136"/>
      <c r="N1694" s="130"/>
      <c r="O1694" s="130"/>
      <c r="P1694" s="130"/>
      <c r="Q1694" s="137"/>
      <c r="R1694" s="138"/>
      <c r="S1694" s="129"/>
      <c r="T1694" s="139"/>
      <c r="U1694" s="139"/>
      <c r="V1694" s="140"/>
      <c r="W1694" s="130"/>
      <c r="X1694" s="130"/>
      <c r="Y1694" s="141"/>
      <c r="Z1694" s="130"/>
      <c r="AA1694" s="130"/>
      <c r="AB1694" s="130"/>
      <c r="AC1694" s="142"/>
      <c r="AD1694" s="130"/>
      <c r="AE1694" s="130"/>
      <c r="AF1694" s="130"/>
      <c r="AG1694" s="129"/>
      <c r="AH1694" s="129"/>
      <c r="AI1694" s="129"/>
      <c r="AJ1694" s="129"/>
      <c r="AK1694" s="130"/>
      <c r="AL1694" s="131"/>
      <c r="AM1694" s="131"/>
      <c r="AN1694" s="131"/>
      <c r="AO1694" s="131"/>
      <c r="AP1694" s="132"/>
      <c r="AQ1694" s="132"/>
      <c r="AR1694" s="132"/>
      <c r="AS1694" s="132"/>
      <c r="AT1694" s="133"/>
      <c r="AU1694" s="133"/>
      <c r="AV1694" s="133"/>
      <c r="AW1694" s="133"/>
      <c r="AX1694" s="134"/>
      <c r="AY1694" s="134"/>
      <c r="AZ1694" s="134"/>
      <c r="BA1694" s="134"/>
      <c r="BB1694" s="134"/>
      <c r="BC1694" s="134"/>
      <c r="BD1694" s="129"/>
      <c r="BE1694" s="143"/>
    </row>
    <row r="1695" ht="15.75" customHeight="1">
      <c r="A1695" s="130"/>
      <c r="B1695" s="129"/>
      <c r="C1695" s="129"/>
      <c r="D1695" s="129"/>
      <c r="E1695" s="129"/>
      <c r="F1695" s="129"/>
      <c r="G1695" s="129"/>
      <c r="H1695" s="129"/>
      <c r="I1695" s="130"/>
      <c r="J1695" s="135"/>
      <c r="K1695" s="130"/>
      <c r="L1695" s="130"/>
      <c r="M1695" s="136"/>
      <c r="N1695" s="130"/>
      <c r="O1695" s="130"/>
      <c r="P1695" s="130"/>
      <c r="Q1695" s="137"/>
      <c r="R1695" s="138"/>
      <c r="S1695" s="129"/>
      <c r="T1695" s="139"/>
      <c r="U1695" s="139"/>
      <c r="V1695" s="140"/>
      <c r="W1695" s="130"/>
      <c r="X1695" s="130"/>
      <c r="Y1695" s="141"/>
      <c r="Z1695" s="130"/>
      <c r="AA1695" s="130"/>
      <c r="AB1695" s="130"/>
      <c r="AC1695" s="142"/>
      <c r="AD1695" s="130"/>
      <c r="AE1695" s="130"/>
      <c r="AF1695" s="130"/>
      <c r="AG1695" s="129"/>
      <c r="AH1695" s="129"/>
      <c r="AI1695" s="129"/>
      <c r="AJ1695" s="129"/>
      <c r="AK1695" s="130"/>
      <c r="AL1695" s="131"/>
      <c r="AM1695" s="131"/>
      <c r="AN1695" s="131"/>
      <c r="AO1695" s="131"/>
      <c r="AP1695" s="132"/>
      <c r="AQ1695" s="132"/>
      <c r="AR1695" s="132"/>
      <c r="AS1695" s="132"/>
      <c r="AT1695" s="133"/>
      <c r="AU1695" s="133"/>
      <c r="AV1695" s="133"/>
      <c r="AW1695" s="133"/>
      <c r="AX1695" s="134"/>
      <c r="AY1695" s="134"/>
      <c r="AZ1695" s="134"/>
      <c r="BA1695" s="134"/>
      <c r="BB1695" s="134"/>
      <c r="BC1695" s="134"/>
      <c r="BD1695" s="129"/>
      <c r="BE1695" s="143"/>
    </row>
    <row r="1696" ht="15.75" customHeight="1">
      <c r="A1696" s="130"/>
      <c r="B1696" s="129"/>
      <c r="C1696" s="129"/>
      <c r="D1696" s="129"/>
      <c r="E1696" s="129"/>
      <c r="F1696" s="129"/>
      <c r="G1696" s="129"/>
      <c r="H1696" s="129"/>
      <c r="I1696" s="130"/>
      <c r="J1696" s="135"/>
      <c r="K1696" s="130"/>
      <c r="L1696" s="130"/>
      <c r="M1696" s="136"/>
      <c r="N1696" s="130"/>
      <c r="O1696" s="130"/>
      <c r="P1696" s="130"/>
      <c r="Q1696" s="137"/>
      <c r="R1696" s="138"/>
      <c r="S1696" s="129"/>
      <c r="T1696" s="139"/>
      <c r="U1696" s="139"/>
      <c r="V1696" s="140"/>
      <c r="W1696" s="130"/>
      <c r="X1696" s="130"/>
      <c r="Y1696" s="141"/>
      <c r="Z1696" s="130"/>
      <c r="AA1696" s="130"/>
      <c r="AB1696" s="130"/>
      <c r="AC1696" s="142"/>
      <c r="AD1696" s="130"/>
      <c r="AE1696" s="130"/>
      <c r="AF1696" s="130"/>
      <c r="AG1696" s="129"/>
      <c r="AH1696" s="129"/>
      <c r="AI1696" s="129"/>
      <c r="AJ1696" s="129"/>
      <c r="AK1696" s="130"/>
      <c r="AL1696" s="131"/>
      <c r="AM1696" s="131"/>
      <c r="AN1696" s="131"/>
      <c r="AO1696" s="131"/>
      <c r="AP1696" s="132"/>
      <c r="AQ1696" s="132"/>
      <c r="AR1696" s="132"/>
      <c r="AS1696" s="132"/>
      <c r="AT1696" s="133"/>
      <c r="AU1696" s="133"/>
      <c r="AV1696" s="133"/>
      <c r="AW1696" s="133"/>
      <c r="AX1696" s="134"/>
      <c r="AY1696" s="134"/>
      <c r="AZ1696" s="134"/>
      <c r="BA1696" s="134"/>
      <c r="BB1696" s="134"/>
      <c r="BC1696" s="134"/>
      <c r="BD1696" s="129"/>
      <c r="BE1696" s="143"/>
    </row>
    <row r="1697" ht="15.75" customHeight="1">
      <c r="A1697" s="130"/>
      <c r="B1697" s="129"/>
      <c r="C1697" s="129"/>
      <c r="D1697" s="129"/>
      <c r="E1697" s="129"/>
      <c r="F1697" s="129"/>
      <c r="G1697" s="129"/>
      <c r="H1697" s="129"/>
      <c r="I1697" s="130"/>
      <c r="J1697" s="135"/>
      <c r="K1697" s="130"/>
      <c r="L1697" s="130"/>
      <c r="M1697" s="136"/>
      <c r="N1697" s="130"/>
      <c r="O1697" s="130"/>
      <c r="P1697" s="130"/>
      <c r="Q1697" s="137"/>
      <c r="R1697" s="138"/>
      <c r="S1697" s="129"/>
      <c r="T1697" s="139"/>
      <c r="U1697" s="139"/>
      <c r="V1697" s="140"/>
      <c r="W1697" s="130"/>
      <c r="X1697" s="130"/>
      <c r="Y1697" s="141"/>
      <c r="Z1697" s="130"/>
      <c r="AA1697" s="130"/>
      <c r="AB1697" s="130"/>
      <c r="AC1697" s="142"/>
      <c r="AD1697" s="130"/>
      <c r="AE1697" s="130"/>
      <c r="AF1697" s="130"/>
      <c r="AG1697" s="129"/>
      <c r="AH1697" s="129"/>
      <c r="AI1697" s="129"/>
      <c r="AJ1697" s="129"/>
      <c r="AK1697" s="130"/>
      <c r="AL1697" s="131"/>
      <c r="AM1697" s="131"/>
      <c r="AN1697" s="131"/>
      <c r="AO1697" s="131"/>
      <c r="AP1697" s="132"/>
      <c r="AQ1697" s="132"/>
      <c r="AR1697" s="132"/>
      <c r="AS1697" s="132"/>
      <c r="AT1697" s="133"/>
      <c r="AU1697" s="133"/>
      <c r="AV1697" s="133"/>
      <c r="AW1697" s="133"/>
      <c r="AX1697" s="134"/>
      <c r="AY1697" s="134"/>
      <c r="AZ1697" s="134"/>
      <c r="BA1697" s="134"/>
      <c r="BB1697" s="134"/>
      <c r="BC1697" s="134"/>
      <c r="BD1697" s="129"/>
      <c r="BE1697" s="143"/>
    </row>
    <row r="1698" ht="15.75" customHeight="1">
      <c r="A1698" s="130"/>
      <c r="B1698" s="129"/>
      <c r="C1698" s="129"/>
      <c r="D1698" s="129"/>
      <c r="E1698" s="129"/>
      <c r="F1698" s="129"/>
      <c r="G1698" s="129"/>
      <c r="H1698" s="129"/>
      <c r="I1698" s="130"/>
      <c r="J1698" s="135"/>
      <c r="K1698" s="130"/>
      <c r="L1698" s="130"/>
      <c r="M1698" s="136"/>
      <c r="N1698" s="130"/>
      <c r="O1698" s="130"/>
      <c r="P1698" s="130"/>
      <c r="Q1698" s="137"/>
      <c r="R1698" s="138"/>
      <c r="S1698" s="129"/>
      <c r="T1698" s="139"/>
      <c r="U1698" s="139"/>
      <c r="V1698" s="140"/>
      <c r="W1698" s="130"/>
      <c r="X1698" s="130"/>
      <c r="Y1698" s="141"/>
      <c r="Z1698" s="130"/>
      <c r="AA1698" s="130"/>
      <c r="AB1698" s="130"/>
      <c r="AC1698" s="142"/>
      <c r="AD1698" s="130"/>
      <c r="AE1698" s="130"/>
      <c r="AF1698" s="130"/>
      <c r="AG1698" s="129"/>
      <c r="AH1698" s="129"/>
      <c r="AI1698" s="129"/>
      <c r="AJ1698" s="129"/>
      <c r="AK1698" s="130"/>
      <c r="AL1698" s="131"/>
      <c r="AM1698" s="131"/>
      <c r="AN1698" s="131"/>
      <c r="AO1698" s="131"/>
      <c r="AP1698" s="132"/>
      <c r="AQ1698" s="132"/>
      <c r="AR1698" s="132"/>
      <c r="AS1698" s="132"/>
      <c r="AT1698" s="133"/>
      <c r="AU1698" s="133"/>
      <c r="AV1698" s="133"/>
      <c r="AW1698" s="133"/>
      <c r="AX1698" s="134"/>
      <c r="AY1698" s="134"/>
      <c r="AZ1698" s="134"/>
      <c r="BA1698" s="134"/>
      <c r="BB1698" s="134"/>
      <c r="BC1698" s="134"/>
      <c r="BD1698" s="129"/>
      <c r="BE1698" s="143"/>
    </row>
    <row r="1699" ht="15.75" customHeight="1">
      <c r="A1699" s="130"/>
      <c r="B1699" s="129"/>
      <c r="C1699" s="129"/>
      <c r="D1699" s="129"/>
      <c r="E1699" s="129"/>
      <c r="F1699" s="129"/>
      <c r="G1699" s="129"/>
      <c r="H1699" s="129"/>
      <c r="I1699" s="130"/>
      <c r="J1699" s="135"/>
      <c r="K1699" s="130"/>
      <c r="L1699" s="130"/>
      <c r="M1699" s="136"/>
      <c r="N1699" s="130"/>
      <c r="O1699" s="130"/>
      <c r="P1699" s="130"/>
      <c r="Q1699" s="137"/>
      <c r="R1699" s="138"/>
      <c r="S1699" s="129"/>
      <c r="T1699" s="139"/>
      <c r="U1699" s="139"/>
      <c r="V1699" s="140"/>
      <c r="W1699" s="130"/>
      <c r="X1699" s="130"/>
      <c r="Y1699" s="141"/>
      <c r="Z1699" s="130"/>
      <c r="AA1699" s="130"/>
      <c r="AB1699" s="130"/>
      <c r="AC1699" s="142"/>
      <c r="AD1699" s="130"/>
      <c r="AE1699" s="130"/>
      <c r="AF1699" s="130"/>
      <c r="AG1699" s="129"/>
      <c r="AH1699" s="129"/>
      <c r="AI1699" s="129"/>
      <c r="AJ1699" s="129"/>
      <c r="AK1699" s="130"/>
      <c r="AL1699" s="131"/>
      <c r="AM1699" s="131"/>
      <c r="AN1699" s="131"/>
      <c r="AO1699" s="131"/>
      <c r="AP1699" s="132"/>
      <c r="AQ1699" s="132"/>
      <c r="AR1699" s="132"/>
      <c r="AS1699" s="132"/>
      <c r="AT1699" s="133"/>
      <c r="AU1699" s="133"/>
      <c r="AV1699" s="133"/>
      <c r="AW1699" s="133"/>
      <c r="AX1699" s="134"/>
      <c r="AY1699" s="134"/>
      <c r="AZ1699" s="134"/>
      <c r="BA1699" s="134"/>
      <c r="BB1699" s="134"/>
      <c r="BC1699" s="134"/>
      <c r="BD1699" s="129"/>
      <c r="BE1699" s="143"/>
    </row>
    <row r="1700" ht="15.75" customHeight="1">
      <c r="A1700" s="130"/>
      <c r="B1700" s="129"/>
      <c r="C1700" s="129"/>
      <c r="D1700" s="129"/>
      <c r="E1700" s="129"/>
      <c r="F1700" s="129"/>
      <c r="G1700" s="129"/>
      <c r="H1700" s="129"/>
      <c r="I1700" s="130"/>
      <c r="J1700" s="135"/>
      <c r="K1700" s="130"/>
      <c r="L1700" s="130"/>
      <c r="M1700" s="136"/>
      <c r="N1700" s="130"/>
      <c r="O1700" s="130"/>
      <c r="P1700" s="130"/>
      <c r="Q1700" s="137"/>
      <c r="R1700" s="138"/>
      <c r="S1700" s="129"/>
      <c r="T1700" s="139"/>
      <c r="U1700" s="139"/>
      <c r="V1700" s="140"/>
      <c r="W1700" s="130"/>
      <c r="X1700" s="130"/>
      <c r="Y1700" s="141"/>
      <c r="Z1700" s="130"/>
      <c r="AA1700" s="130"/>
      <c r="AB1700" s="130"/>
      <c r="AC1700" s="142"/>
      <c r="AD1700" s="130"/>
      <c r="AE1700" s="130"/>
      <c r="AF1700" s="130"/>
      <c r="AG1700" s="129"/>
      <c r="AH1700" s="129"/>
      <c r="AI1700" s="129"/>
      <c r="AJ1700" s="129"/>
      <c r="AK1700" s="130"/>
      <c r="AL1700" s="131"/>
      <c r="AM1700" s="131"/>
      <c r="AN1700" s="131"/>
      <c r="AO1700" s="131"/>
      <c r="AP1700" s="132"/>
      <c r="AQ1700" s="132"/>
      <c r="AR1700" s="132"/>
      <c r="AS1700" s="132"/>
      <c r="AT1700" s="133"/>
      <c r="AU1700" s="133"/>
      <c r="AV1700" s="133"/>
      <c r="AW1700" s="133"/>
      <c r="AX1700" s="134"/>
      <c r="AY1700" s="134"/>
      <c r="AZ1700" s="134"/>
      <c r="BA1700" s="134"/>
      <c r="BB1700" s="134"/>
      <c r="BC1700" s="134"/>
      <c r="BD1700" s="129"/>
      <c r="BE1700" s="143"/>
    </row>
    <row r="1701" ht="15.75" customHeight="1">
      <c r="A1701" s="130"/>
      <c r="B1701" s="129"/>
      <c r="C1701" s="129"/>
      <c r="D1701" s="129"/>
      <c r="E1701" s="129"/>
      <c r="F1701" s="129"/>
      <c r="G1701" s="129"/>
      <c r="H1701" s="129"/>
      <c r="I1701" s="130"/>
      <c r="J1701" s="135"/>
      <c r="K1701" s="130"/>
      <c r="L1701" s="130"/>
      <c r="M1701" s="136"/>
      <c r="N1701" s="130"/>
      <c r="O1701" s="130"/>
      <c r="P1701" s="130"/>
      <c r="Q1701" s="137"/>
      <c r="R1701" s="138"/>
      <c r="S1701" s="129"/>
      <c r="T1701" s="139"/>
      <c r="U1701" s="139"/>
      <c r="V1701" s="140"/>
      <c r="W1701" s="130"/>
      <c r="X1701" s="130"/>
      <c r="Y1701" s="141"/>
      <c r="Z1701" s="130"/>
      <c r="AA1701" s="130"/>
      <c r="AB1701" s="130"/>
      <c r="AC1701" s="142"/>
      <c r="AD1701" s="130"/>
      <c r="AE1701" s="130"/>
      <c r="AF1701" s="130"/>
      <c r="AG1701" s="129"/>
      <c r="AH1701" s="129"/>
      <c r="AI1701" s="129"/>
      <c r="AJ1701" s="129"/>
      <c r="AK1701" s="130"/>
      <c r="AL1701" s="131"/>
      <c r="AM1701" s="131"/>
      <c r="AN1701" s="131"/>
      <c r="AO1701" s="131"/>
      <c r="AP1701" s="132"/>
      <c r="AQ1701" s="132"/>
      <c r="AR1701" s="132"/>
      <c r="AS1701" s="132"/>
      <c r="AT1701" s="133"/>
      <c r="AU1701" s="133"/>
      <c r="AV1701" s="133"/>
      <c r="AW1701" s="133"/>
      <c r="AX1701" s="134"/>
      <c r="AY1701" s="134"/>
      <c r="AZ1701" s="134"/>
      <c r="BA1701" s="134"/>
      <c r="BB1701" s="134"/>
      <c r="BC1701" s="134"/>
      <c r="BD1701" s="129"/>
      <c r="BE1701" s="143"/>
    </row>
    <row r="1702" ht="15.75" customHeight="1">
      <c r="A1702" s="130"/>
      <c r="B1702" s="129"/>
      <c r="C1702" s="129"/>
      <c r="D1702" s="129"/>
      <c r="E1702" s="129"/>
      <c r="F1702" s="129"/>
      <c r="G1702" s="129"/>
      <c r="H1702" s="129"/>
      <c r="I1702" s="130"/>
      <c r="J1702" s="135"/>
      <c r="K1702" s="130"/>
      <c r="L1702" s="130"/>
      <c r="M1702" s="136"/>
      <c r="N1702" s="130"/>
      <c r="O1702" s="130"/>
      <c r="P1702" s="130"/>
      <c r="Q1702" s="137"/>
      <c r="R1702" s="138"/>
      <c r="S1702" s="129"/>
      <c r="T1702" s="139"/>
      <c r="U1702" s="139"/>
      <c r="V1702" s="140"/>
      <c r="W1702" s="130"/>
      <c r="X1702" s="130"/>
      <c r="Y1702" s="141"/>
      <c r="Z1702" s="130"/>
      <c r="AA1702" s="130"/>
      <c r="AB1702" s="130"/>
      <c r="AC1702" s="142"/>
      <c r="AD1702" s="130"/>
      <c r="AE1702" s="130"/>
      <c r="AF1702" s="130"/>
      <c r="AG1702" s="129"/>
      <c r="AH1702" s="129"/>
      <c r="AI1702" s="129"/>
      <c r="AJ1702" s="129"/>
      <c r="AK1702" s="130"/>
      <c r="AL1702" s="131"/>
      <c r="AM1702" s="131"/>
      <c r="AN1702" s="131"/>
      <c r="AO1702" s="131"/>
      <c r="AP1702" s="132"/>
      <c r="AQ1702" s="132"/>
      <c r="AR1702" s="132"/>
      <c r="AS1702" s="132"/>
      <c r="AT1702" s="133"/>
      <c r="AU1702" s="133"/>
      <c r="AV1702" s="133"/>
      <c r="AW1702" s="133"/>
      <c r="AX1702" s="134"/>
      <c r="AY1702" s="134"/>
      <c r="AZ1702" s="134"/>
      <c r="BA1702" s="134"/>
      <c r="BB1702" s="134"/>
      <c r="BC1702" s="134"/>
      <c r="BD1702" s="129"/>
      <c r="BE1702" s="143"/>
    </row>
    <row r="1703" ht="15.75" customHeight="1">
      <c r="A1703" s="130"/>
      <c r="B1703" s="129"/>
      <c r="C1703" s="129"/>
      <c r="D1703" s="129"/>
      <c r="E1703" s="129"/>
      <c r="F1703" s="129"/>
      <c r="G1703" s="129"/>
      <c r="H1703" s="129"/>
      <c r="I1703" s="130"/>
      <c r="J1703" s="135"/>
      <c r="K1703" s="130"/>
      <c r="L1703" s="130"/>
      <c r="M1703" s="136"/>
      <c r="N1703" s="130"/>
      <c r="O1703" s="130"/>
      <c r="P1703" s="130"/>
      <c r="Q1703" s="137"/>
      <c r="R1703" s="138"/>
      <c r="S1703" s="129"/>
      <c r="T1703" s="139"/>
      <c r="U1703" s="139"/>
      <c r="V1703" s="140"/>
      <c r="W1703" s="130"/>
      <c r="X1703" s="130"/>
      <c r="Y1703" s="141"/>
      <c r="Z1703" s="130"/>
      <c r="AA1703" s="130"/>
      <c r="AB1703" s="130"/>
      <c r="AC1703" s="142"/>
      <c r="AD1703" s="130"/>
      <c r="AE1703" s="130"/>
      <c r="AF1703" s="130"/>
      <c r="AG1703" s="129"/>
      <c r="AH1703" s="129"/>
      <c r="AI1703" s="129"/>
      <c r="AJ1703" s="129"/>
      <c r="AK1703" s="130"/>
      <c r="AL1703" s="131"/>
      <c r="AM1703" s="131"/>
      <c r="AN1703" s="131"/>
      <c r="AO1703" s="131"/>
      <c r="AP1703" s="132"/>
      <c r="AQ1703" s="132"/>
      <c r="AR1703" s="132"/>
      <c r="AS1703" s="132"/>
      <c r="AT1703" s="133"/>
      <c r="AU1703" s="133"/>
      <c r="AV1703" s="133"/>
      <c r="AW1703" s="133"/>
      <c r="AX1703" s="134"/>
      <c r="AY1703" s="134"/>
      <c r="AZ1703" s="134"/>
      <c r="BA1703" s="134"/>
      <c r="BB1703" s="134"/>
      <c r="BC1703" s="134"/>
      <c r="BD1703" s="129"/>
      <c r="BE1703" s="143"/>
    </row>
    <row r="1704" ht="15.75" customHeight="1">
      <c r="A1704" s="130"/>
      <c r="B1704" s="129"/>
      <c r="C1704" s="129"/>
      <c r="D1704" s="129"/>
      <c r="E1704" s="129"/>
      <c r="F1704" s="129"/>
      <c r="G1704" s="129"/>
      <c r="H1704" s="129"/>
      <c r="I1704" s="130"/>
      <c r="J1704" s="135"/>
      <c r="K1704" s="130"/>
      <c r="L1704" s="130"/>
      <c r="M1704" s="136"/>
      <c r="N1704" s="130"/>
      <c r="O1704" s="130"/>
      <c r="P1704" s="130"/>
      <c r="Q1704" s="137"/>
      <c r="R1704" s="138"/>
      <c r="S1704" s="129"/>
      <c r="T1704" s="139"/>
      <c r="U1704" s="139"/>
      <c r="V1704" s="140"/>
      <c r="W1704" s="130"/>
      <c r="X1704" s="130"/>
      <c r="Y1704" s="141"/>
      <c r="Z1704" s="130"/>
      <c r="AA1704" s="130"/>
      <c r="AB1704" s="130"/>
      <c r="AC1704" s="142"/>
      <c r="AD1704" s="130"/>
      <c r="AE1704" s="130"/>
      <c r="AF1704" s="130"/>
      <c r="AG1704" s="129"/>
      <c r="AH1704" s="129"/>
      <c r="AI1704" s="129"/>
      <c r="AJ1704" s="129"/>
      <c r="AK1704" s="130"/>
      <c r="AL1704" s="131"/>
      <c r="AM1704" s="131"/>
      <c r="AN1704" s="131"/>
      <c r="AO1704" s="131"/>
      <c r="AP1704" s="132"/>
      <c r="AQ1704" s="132"/>
      <c r="AR1704" s="132"/>
      <c r="AS1704" s="132"/>
      <c r="AT1704" s="133"/>
      <c r="AU1704" s="133"/>
      <c r="AV1704" s="133"/>
      <c r="AW1704" s="133"/>
      <c r="AX1704" s="134"/>
      <c r="AY1704" s="134"/>
      <c r="AZ1704" s="134"/>
      <c r="BA1704" s="134"/>
      <c r="BB1704" s="134"/>
      <c r="BC1704" s="134"/>
      <c r="BD1704" s="129"/>
      <c r="BE1704" s="143"/>
    </row>
    <row r="1705" ht="15.75" customHeight="1">
      <c r="A1705" s="130"/>
      <c r="B1705" s="129"/>
      <c r="C1705" s="129"/>
      <c r="D1705" s="129"/>
      <c r="E1705" s="129"/>
      <c r="F1705" s="129"/>
      <c r="G1705" s="129"/>
      <c r="H1705" s="129"/>
      <c r="I1705" s="130"/>
      <c r="J1705" s="135"/>
      <c r="K1705" s="130"/>
      <c r="L1705" s="130"/>
      <c r="M1705" s="136"/>
      <c r="N1705" s="130"/>
      <c r="O1705" s="130"/>
      <c r="P1705" s="130"/>
      <c r="Q1705" s="137"/>
      <c r="R1705" s="138"/>
      <c r="S1705" s="129"/>
      <c r="T1705" s="139"/>
      <c r="U1705" s="139"/>
      <c r="V1705" s="140"/>
      <c r="W1705" s="130"/>
      <c r="X1705" s="130"/>
      <c r="Y1705" s="141"/>
      <c r="Z1705" s="130"/>
      <c r="AA1705" s="130"/>
      <c r="AB1705" s="130"/>
      <c r="AC1705" s="142"/>
      <c r="AD1705" s="130"/>
      <c r="AE1705" s="130"/>
      <c r="AF1705" s="130"/>
      <c r="AG1705" s="129"/>
      <c r="AH1705" s="129"/>
      <c r="AI1705" s="129"/>
      <c r="AJ1705" s="129"/>
      <c r="AK1705" s="130"/>
      <c r="AL1705" s="131"/>
      <c r="AM1705" s="131"/>
      <c r="AN1705" s="131"/>
      <c r="AO1705" s="131"/>
      <c r="AP1705" s="132"/>
      <c r="AQ1705" s="132"/>
      <c r="AR1705" s="132"/>
      <c r="AS1705" s="132"/>
      <c r="AT1705" s="133"/>
      <c r="AU1705" s="133"/>
      <c r="AV1705" s="133"/>
      <c r="AW1705" s="133"/>
      <c r="AX1705" s="134"/>
      <c r="AY1705" s="134"/>
      <c r="AZ1705" s="134"/>
      <c r="BA1705" s="134"/>
      <c r="BB1705" s="134"/>
      <c r="BC1705" s="134"/>
      <c r="BD1705" s="129"/>
      <c r="BE1705" s="143"/>
    </row>
    <row r="1706" ht="15.75" customHeight="1">
      <c r="A1706" s="130"/>
      <c r="B1706" s="129"/>
      <c r="C1706" s="129"/>
      <c r="D1706" s="129"/>
      <c r="E1706" s="129"/>
      <c r="F1706" s="129"/>
      <c r="G1706" s="129"/>
      <c r="H1706" s="129"/>
      <c r="I1706" s="130"/>
      <c r="J1706" s="135"/>
      <c r="K1706" s="130"/>
      <c r="L1706" s="130"/>
      <c r="M1706" s="136"/>
      <c r="N1706" s="130"/>
      <c r="O1706" s="130"/>
      <c r="P1706" s="130"/>
      <c r="Q1706" s="137"/>
      <c r="R1706" s="138"/>
      <c r="S1706" s="129"/>
      <c r="T1706" s="139"/>
      <c r="U1706" s="139"/>
      <c r="V1706" s="140"/>
      <c r="W1706" s="130"/>
      <c r="X1706" s="130"/>
      <c r="Y1706" s="141"/>
      <c r="Z1706" s="130"/>
      <c r="AA1706" s="130"/>
      <c r="AB1706" s="130"/>
      <c r="AC1706" s="142"/>
      <c r="AD1706" s="130"/>
      <c r="AE1706" s="130"/>
      <c r="AF1706" s="130"/>
      <c r="AG1706" s="129"/>
      <c r="AH1706" s="129"/>
      <c r="AI1706" s="129"/>
      <c r="AJ1706" s="129"/>
      <c r="AK1706" s="130"/>
      <c r="AL1706" s="131"/>
      <c r="AM1706" s="131"/>
      <c r="AN1706" s="131"/>
      <c r="AO1706" s="131"/>
      <c r="AP1706" s="132"/>
      <c r="AQ1706" s="132"/>
      <c r="AR1706" s="132"/>
      <c r="AS1706" s="132"/>
      <c r="AT1706" s="133"/>
      <c r="AU1706" s="133"/>
      <c r="AV1706" s="133"/>
      <c r="AW1706" s="133"/>
      <c r="AX1706" s="134"/>
      <c r="AY1706" s="134"/>
      <c r="AZ1706" s="134"/>
      <c r="BA1706" s="134"/>
      <c r="BB1706" s="134"/>
      <c r="BC1706" s="134"/>
      <c r="BD1706" s="129"/>
      <c r="BE1706" s="143"/>
    </row>
    <row r="1707" ht="15.75" customHeight="1">
      <c r="A1707" s="130"/>
      <c r="B1707" s="129"/>
      <c r="C1707" s="129"/>
      <c r="D1707" s="129"/>
      <c r="E1707" s="129"/>
      <c r="F1707" s="129"/>
      <c r="G1707" s="129"/>
      <c r="H1707" s="129"/>
      <c r="I1707" s="130"/>
      <c r="J1707" s="135"/>
      <c r="K1707" s="130"/>
      <c r="L1707" s="130"/>
      <c r="M1707" s="136"/>
      <c r="N1707" s="130"/>
      <c r="O1707" s="130"/>
      <c r="P1707" s="130"/>
      <c r="Q1707" s="137"/>
      <c r="R1707" s="138"/>
      <c r="S1707" s="129"/>
      <c r="T1707" s="139"/>
      <c r="U1707" s="139"/>
      <c r="V1707" s="140"/>
      <c r="W1707" s="130"/>
      <c r="X1707" s="130"/>
      <c r="Y1707" s="141"/>
      <c r="Z1707" s="130"/>
      <c r="AA1707" s="130"/>
      <c r="AB1707" s="130"/>
      <c r="AC1707" s="142"/>
      <c r="AD1707" s="130"/>
      <c r="AE1707" s="130"/>
      <c r="AF1707" s="130"/>
      <c r="AG1707" s="129"/>
      <c r="AH1707" s="129"/>
      <c r="AI1707" s="129"/>
      <c r="AJ1707" s="129"/>
      <c r="AK1707" s="130"/>
      <c r="AL1707" s="131"/>
      <c r="AM1707" s="131"/>
      <c r="AN1707" s="131"/>
      <c r="AO1707" s="131"/>
      <c r="AP1707" s="132"/>
      <c r="AQ1707" s="132"/>
      <c r="AR1707" s="132"/>
      <c r="AS1707" s="132"/>
      <c r="AT1707" s="133"/>
      <c r="AU1707" s="133"/>
      <c r="AV1707" s="133"/>
      <c r="AW1707" s="133"/>
      <c r="AX1707" s="134"/>
      <c r="AY1707" s="134"/>
      <c r="AZ1707" s="134"/>
      <c r="BA1707" s="134"/>
      <c r="BB1707" s="134"/>
      <c r="BC1707" s="134"/>
      <c r="BD1707" s="129"/>
      <c r="BE1707" s="143"/>
    </row>
    <row r="1708" ht="15.75" customHeight="1">
      <c r="A1708" s="130"/>
      <c r="B1708" s="129"/>
      <c r="C1708" s="129"/>
      <c r="D1708" s="129"/>
      <c r="E1708" s="129"/>
      <c r="F1708" s="129"/>
      <c r="G1708" s="129"/>
      <c r="H1708" s="129"/>
      <c r="I1708" s="130"/>
      <c r="J1708" s="135"/>
      <c r="K1708" s="130"/>
      <c r="L1708" s="130"/>
      <c r="M1708" s="136"/>
      <c r="N1708" s="130"/>
      <c r="O1708" s="130"/>
      <c r="P1708" s="130"/>
      <c r="Q1708" s="137"/>
      <c r="R1708" s="138"/>
      <c r="S1708" s="129"/>
      <c r="T1708" s="139"/>
      <c r="U1708" s="139"/>
      <c r="V1708" s="140"/>
      <c r="W1708" s="130"/>
      <c r="X1708" s="130"/>
      <c r="Y1708" s="141"/>
      <c r="Z1708" s="130"/>
      <c r="AA1708" s="130"/>
      <c r="AB1708" s="130"/>
      <c r="AC1708" s="142"/>
      <c r="AD1708" s="130"/>
      <c r="AE1708" s="130"/>
      <c r="AF1708" s="130"/>
      <c r="AG1708" s="129"/>
      <c r="AH1708" s="129"/>
      <c r="AI1708" s="129"/>
      <c r="AJ1708" s="129"/>
      <c r="AK1708" s="130"/>
      <c r="AL1708" s="131"/>
      <c r="AM1708" s="131"/>
      <c r="AN1708" s="131"/>
      <c r="AO1708" s="131"/>
      <c r="AP1708" s="132"/>
      <c r="AQ1708" s="132"/>
      <c r="AR1708" s="132"/>
      <c r="AS1708" s="132"/>
      <c r="AT1708" s="133"/>
      <c r="AU1708" s="133"/>
      <c r="AV1708" s="133"/>
      <c r="AW1708" s="133"/>
      <c r="AX1708" s="134"/>
      <c r="AY1708" s="134"/>
      <c r="AZ1708" s="134"/>
      <c r="BA1708" s="134"/>
      <c r="BB1708" s="134"/>
      <c r="BC1708" s="134"/>
      <c r="BD1708" s="129"/>
      <c r="BE1708" s="143"/>
    </row>
    <row r="1709" ht="15.75" customHeight="1">
      <c r="A1709" s="130"/>
      <c r="B1709" s="129"/>
      <c r="C1709" s="129"/>
      <c r="D1709" s="129"/>
      <c r="E1709" s="129"/>
      <c r="F1709" s="129"/>
      <c r="G1709" s="129"/>
      <c r="H1709" s="129"/>
      <c r="I1709" s="130"/>
      <c r="J1709" s="135"/>
      <c r="K1709" s="130"/>
      <c r="L1709" s="130"/>
      <c r="M1709" s="136"/>
      <c r="N1709" s="130"/>
      <c r="O1709" s="130"/>
      <c r="P1709" s="130"/>
      <c r="Q1709" s="137"/>
      <c r="R1709" s="138"/>
      <c r="S1709" s="129"/>
      <c r="T1709" s="139"/>
      <c r="U1709" s="139"/>
      <c r="V1709" s="140"/>
      <c r="W1709" s="130"/>
      <c r="X1709" s="130"/>
      <c r="Y1709" s="141"/>
      <c r="Z1709" s="130"/>
      <c r="AA1709" s="130"/>
      <c r="AB1709" s="130"/>
      <c r="AC1709" s="142"/>
      <c r="AD1709" s="130"/>
      <c r="AE1709" s="130"/>
      <c r="AF1709" s="130"/>
      <c r="AG1709" s="129"/>
      <c r="AH1709" s="129"/>
      <c r="AI1709" s="129"/>
      <c r="AJ1709" s="129"/>
      <c r="AK1709" s="130"/>
      <c r="AL1709" s="131"/>
      <c r="AM1709" s="131"/>
      <c r="AN1709" s="131"/>
      <c r="AO1709" s="131"/>
      <c r="AP1709" s="132"/>
      <c r="AQ1709" s="132"/>
      <c r="AR1709" s="132"/>
      <c r="AS1709" s="132"/>
      <c r="AT1709" s="133"/>
      <c r="AU1709" s="133"/>
      <c r="AV1709" s="133"/>
      <c r="AW1709" s="133"/>
      <c r="AX1709" s="134"/>
      <c r="AY1709" s="134"/>
      <c r="AZ1709" s="134"/>
      <c r="BA1709" s="134"/>
      <c r="BB1709" s="134"/>
      <c r="BC1709" s="134"/>
      <c r="BD1709" s="129"/>
      <c r="BE1709" s="143"/>
    </row>
    <row r="1710" ht="15.75" customHeight="1">
      <c r="A1710" s="130"/>
      <c r="B1710" s="129"/>
      <c r="C1710" s="129"/>
      <c r="D1710" s="129"/>
      <c r="E1710" s="129"/>
      <c r="F1710" s="129"/>
      <c r="G1710" s="129"/>
      <c r="H1710" s="129"/>
      <c r="I1710" s="130"/>
      <c r="J1710" s="135"/>
      <c r="K1710" s="130"/>
      <c r="L1710" s="130"/>
      <c r="M1710" s="136"/>
      <c r="N1710" s="130"/>
      <c r="O1710" s="130"/>
      <c r="P1710" s="130"/>
      <c r="Q1710" s="137"/>
      <c r="R1710" s="138"/>
      <c r="S1710" s="129"/>
      <c r="T1710" s="139"/>
      <c r="U1710" s="139"/>
      <c r="V1710" s="140"/>
      <c r="W1710" s="130"/>
      <c r="X1710" s="130"/>
      <c r="Y1710" s="141"/>
      <c r="Z1710" s="130"/>
      <c r="AA1710" s="130"/>
      <c r="AB1710" s="130"/>
      <c r="AC1710" s="142"/>
      <c r="AD1710" s="130"/>
      <c r="AE1710" s="130"/>
      <c r="AF1710" s="130"/>
      <c r="AG1710" s="129"/>
      <c r="AH1710" s="129"/>
      <c r="AI1710" s="129"/>
      <c r="AJ1710" s="129"/>
      <c r="AK1710" s="130"/>
      <c r="AL1710" s="131"/>
      <c r="AM1710" s="131"/>
      <c r="AN1710" s="131"/>
      <c r="AO1710" s="131"/>
      <c r="AP1710" s="132"/>
      <c r="AQ1710" s="132"/>
      <c r="AR1710" s="132"/>
      <c r="AS1710" s="132"/>
      <c r="AT1710" s="133"/>
      <c r="AU1710" s="133"/>
      <c r="AV1710" s="133"/>
      <c r="AW1710" s="133"/>
      <c r="AX1710" s="134"/>
      <c r="AY1710" s="134"/>
      <c r="AZ1710" s="134"/>
      <c r="BA1710" s="134"/>
      <c r="BB1710" s="134"/>
      <c r="BC1710" s="134"/>
      <c r="BD1710" s="129"/>
      <c r="BE1710" s="143"/>
    </row>
    <row r="1711" ht="15.75" customHeight="1">
      <c r="A1711" s="130"/>
      <c r="B1711" s="129"/>
      <c r="C1711" s="129"/>
      <c r="D1711" s="129"/>
      <c r="E1711" s="129"/>
      <c r="F1711" s="129"/>
      <c r="G1711" s="129"/>
      <c r="H1711" s="129"/>
      <c r="I1711" s="130"/>
      <c r="J1711" s="135"/>
      <c r="K1711" s="130"/>
      <c r="L1711" s="130"/>
      <c r="M1711" s="136"/>
      <c r="N1711" s="130"/>
      <c r="O1711" s="130"/>
      <c r="P1711" s="130"/>
      <c r="Q1711" s="137"/>
      <c r="R1711" s="138"/>
      <c r="S1711" s="129"/>
      <c r="T1711" s="139"/>
      <c r="U1711" s="139"/>
      <c r="V1711" s="140"/>
      <c r="W1711" s="130"/>
      <c r="X1711" s="130"/>
      <c r="Y1711" s="141"/>
      <c r="Z1711" s="130"/>
      <c r="AA1711" s="130"/>
      <c r="AB1711" s="130"/>
      <c r="AC1711" s="142"/>
      <c r="AD1711" s="130"/>
      <c r="AE1711" s="130"/>
      <c r="AF1711" s="130"/>
      <c r="AG1711" s="129"/>
      <c r="AH1711" s="129"/>
      <c r="AI1711" s="129"/>
      <c r="AJ1711" s="129"/>
      <c r="AK1711" s="130"/>
      <c r="AL1711" s="131"/>
      <c r="AM1711" s="131"/>
      <c r="AN1711" s="131"/>
      <c r="AO1711" s="131"/>
      <c r="AP1711" s="132"/>
      <c r="AQ1711" s="132"/>
      <c r="AR1711" s="132"/>
      <c r="AS1711" s="132"/>
      <c r="AT1711" s="133"/>
      <c r="AU1711" s="133"/>
      <c r="AV1711" s="133"/>
      <c r="AW1711" s="133"/>
      <c r="AX1711" s="134"/>
      <c r="AY1711" s="134"/>
      <c r="AZ1711" s="134"/>
      <c r="BA1711" s="134"/>
      <c r="BB1711" s="134"/>
      <c r="BC1711" s="134"/>
      <c r="BD1711" s="129"/>
      <c r="BE1711" s="143"/>
    </row>
    <row r="1712" ht="15.75" customHeight="1">
      <c r="A1712" s="130"/>
      <c r="B1712" s="129"/>
      <c r="C1712" s="129"/>
      <c r="D1712" s="129"/>
      <c r="E1712" s="129"/>
      <c r="F1712" s="129"/>
      <c r="G1712" s="129"/>
      <c r="H1712" s="129"/>
      <c r="I1712" s="130"/>
      <c r="J1712" s="135"/>
      <c r="K1712" s="130"/>
      <c r="L1712" s="130"/>
      <c r="M1712" s="136"/>
      <c r="N1712" s="130"/>
      <c r="O1712" s="130"/>
      <c r="P1712" s="130"/>
      <c r="Q1712" s="137"/>
      <c r="R1712" s="138"/>
      <c r="S1712" s="129"/>
      <c r="T1712" s="139"/>
      <c r="U1712" s="139"/>
      <c r="V1712" s="140"/>
      <c r="W1712" s="130"/>
      <c r="X1712" s="130"/>
      <c r="Y1712" s="141"/>
      <c r="Z1712" s="130"/>
      <c r="AA1712" s="130"/>
      <c r="AB1712" s="130"/>
      <c r="AC1712" s="142"/>
      <c r="AD1712" s="130"/>
      <c r="AE1712" s="130"/>
      <c r="AF1712" s="130"/>
      <c r="AG1712" s="129"/>
      <c r="AH1712" s="129"/>
      <c r="AI1712" s="129"/>
      <c r="AJ1712" s="129"/>
      <c r="AK1712" s="130"/>
      <c r="AL1712" s="131"/>
      <c r="AM1712" s="131"/>
      <c r="AN1712" s="131"/>
      <c r="AO1712" s="131"/>
      <c r="AP1712" s="132"/>
      <c r="AQ1712" s="132"/>
      <c r="AR1712" s="132"/>
      <c r="AS1712" s="132"/>
      <c r="AT1712" s="133"/>
      <c r="AU1712" s="133"/>
      <c r="AV1712" s="133"/>
      <c r="AW1712" s="133"/>
      <c r="AX1712" s="134"/>
      <c r="AY1712" s="134"/>
      <c r="AZ1712" s="134"/>
      <c r="BA1712" s="134"/>
      <c r="BB1712" s="134"/>
      <c r="BC1712" s="134"/>
      <c r="BD1712" s="129"/>
      <c r="BE1712" s="143"/>
    </row>
    <row r="1713" ht="15.75" customHeight="1">
      <c r="A1713" s="130"/>
      <c r="B1713" s="129"/>
      <c r="C1713" s="129"/>
      <c r="D1713" s="129"/>
      <c r="E1713" s="129"/>
      <c r="F1713" s="129"/>
      <c r="G1713" s="129"/>
      <c r="H1713" s="129"/>
      <c r="I1713" s="130"/>
      <c r="J1713" s="135"/>
      <c r="K1713" s="130"/>
      <c r="L1713" s="130"/>
      <c r="M1713" s="136"/>
      <c r="N1713" s="130"/>
      <c r="O1713" s="130"/>
      <c r="P1713" s="130"/>
      <c r="Q1713" s="137"/>
      <c r="R1713" s="138"/>
      <c r="S1713" s="129"/>
      <c r="T1713" s="139"/>
      <c r="U1713" s="139"/>
      <c r="V1713" s="140"/>
      <c r="W1713" s="130"/>
      <c r="X1713" s="130"/>
      <c r="Y1713" s="141"/>
      <c r="Z1713" s="130"/>
      <c r="AA1713" s="130"/>
      <c r="AB1713" s="130"/>
      <c r="AC1713" s="142"/>
      <c r="AD1713" s="130"/>
      <c r="AE1713" s="130"/>
      <c r="AF1713" s="130"/>
      <c r="AG1713" s="129"/>
      <c r="AH1713" s="129"/>
      <c r="AI1713" s="129"/>
      <c r="AJ1713" s="129"/>
      <c r="AK1713" s="130"/>
      <c r="AL1713" s="131"/>
      <c r="AM1713" s="131"/>
      <c r="AN1713" s="131"/>
      <c r="AO1713" s="131"/>
      <c r="AP1713" s="132"/>
      <c r="AQ1713" s="132"/>
      <c r="AR1713" s="132"/>
      <c r="AS1713" s="132"/>
      <c r="AT1713" s="133"/>
      <c r="AU1713" s="133"/>
      <c r="AV1713" s="133"/>
      <c r="AW1713" s="133"/>
      <c r="AX1713" s="134"/>
      <c r="AY1713" s="134"/>
      <c r="AZ1713" s="134"/>
      <c r="BA1713" s="134"/>
      <c r="BB1713" s="134"/>
      <c r="BC1713" s="134"/>
      <c r="BD1713" s="129"/>
      <c r="BE1713" s="143"/>
    </row>
    <row r="1714" ht="15.75" customHeight="1">
      <c r="A1714" s="130"/>
      <c r="B1714" s="129"/>
      <c r="C1714" s="129"/>
      <c r="D1714" s="129"/>
      <c r="E1714" s="129"/>
      <c r="F1714" s="129"/>
      <c r="G1714" s="129"/>
      <c r="H1714" s="129"/>
      <c r="I1714" s="130"/>
      <c r="J1714" s="135"/>
      <c r="K1714" s="130"/>
      <c r="L1714" s="130"/>
      <c r="M1714" s="136"/>
      <c r="N1714" s="130"/>
      <c r="O1714" s="130"/>
      <c r="P1714" s="130"/>
      <c r="Q1714" s="137"/>
      <c r="R1714" s="138"/>
      <c r="S1714" s="129"/>
      <c r="T1714" s="139"/>
      <c r="U1714" s="139"/>
      <c r="V1714" s="140"/>
      <c r="W1714" s="130"/>
      <c r="X1714" s="130"/>
      <c r="Y1714" s="141"/>
      <c r="Z1714" s="130"/>
      <c r="AA1714" s="130"/>
      <c r="AB1714" s="130"/>
      <c r="AC1714" s="142"/>
      <c r="AD1714" s="130"/>
      <c r="AE1714" s="130"/>
      <c r="AF1714" s="130"/>
      <c r="AG1714" s="129"/>
      <c r="AH1714" s="129"/>
      <c r="AI1714" s="129"/>
      <c r="AJ1714" s="129"/>
      <c r="AK1714" s="130"/>
      <c r="AL1714" s="131"/>
      <c r="AM1714" s="131"/>
      <c r="AN1714" s="131"/>
      <c r="AO1714" s="131"/>
      <c r="AP1714" s="132"/>
      <c r="AQ1714" s="132"/>
      <c r="AR1714" s="132"/>
      <c r="AS1714" s="132"/>
      <c r="AT1714" s="133"/>
      <c r="AU1714" s="133"/>
      <c r="AV1714" s="133"/>
      <c r="AW1714" s="133"/>
      <c r="AX1714" s="134"/>
      <c r="AY1714" s="134"/>
      <c r="AZ1714" s="134"/>
      <c r="BA1714" s="134"/>
      <c r="BB1714" s="134"/>
      <c r="BC1714" s="134"/>
      <c r="BD1714" s="129"/>
      <c r="BE1714" s="143"/>
    </row>
    <row r="1715" ht="15.75" customHeight="1">
      <c r="A1715" s="130"/>
      <c r="B1715" s="129"/>
      <c r="C1715" s="129"/>
      <c r="D1715" s="129"/>
      <c r="E1715" s="129"/>
      <c r="F1715" s="129"/>
      <c r="G1715" s="129"/>
      <c r="H1715" s="129"/>
      <c r="I1715" s="130"/>
      <c r="J1715" s="135"/>
      <c r="K1715" s="130"/>
      <c r="L1715" s="130"/>
      <c r="M1715" s="136"/>
      <c r="N1715" s="130"/>
      <c r="O1715" s="130"/>
      <c r="P1715" s="130"/>
      <c r="Q1715" s="137"/>
      <c r="R1715" s="138"/>
      <c r="S1715" s="129"/>
      <c r="T1715" s="139"/>
      <c r="U1715" s="139"/>
      <c r="V1715" s="140"/>
      <c r="W1715" s="130"/>
      <c r="X1715" s="130"/>
      <c r="Y1715" s="141"/>
      <c r="Z1715" s="130"/>
      <c r="AA1715" s="130"/>
      <c r="AB1715" s="130"/>
      <c r="AC1715" s="142"/>
      <c r="AD1715" s="130"/>
      <c r="AE1715" s="130"/>
      <c r="AF1715" s="130"/>
      <c r="AG1715" s="129"/>
      <c r="AH1715" s="129"/>
      <c r="AI1715" s="129"/>
      <c r="AJ1715" s="129"/>
      <c r="AK1715" s="130"/>
      <c r="AL1715" s="131"/>
      <c r="AM1715" s="131"/>
      <c r="AN1715" s="131"/>
      <c r="AO1715" s="131"/>
      <c r="AP1715" s="132"/>
      <c r="AQ1715" s="132"/>
      <c r="AR1715" s="132"/>
      <c r="AS1715" s="132"/>
      <c r="AT1715" s="133"/>
      <c r="AU1715" s="133"/>
      <c r="AV1715" s="133"/>
      <c r="AW1715" s="133"/>
      <c r="AX1715" s="134"/>
      <c r="AY1715" s="134"/>
      <c r="AZ1715" s="134"/>
      <c r="BA1715" s="134"/>
      <c r="BB1715" s="134"/>
      <c r="BC1715" s="134"/>
      <c r="BD1715" s="129"/>
      <c r="BE1715" s="143"/>
    </row>
    <row r="1716" ht="15.75" customHeight="1">
      <c r="A1716" s="130"/>
      <c r="B1716" s="129"/>
      <c r="C1716" s="129"/>
      <c r="D1716" s="129"/>
      <c r="E1716" s="129"/>
      <c r="F1716" s="129"/>
      <c r="G1716" s="129"/>
      <c r="H1716" s="129"/>
      <c r="I1716" s="130"/>
      <c r="J1716" s="135"/>
      <c r="K1716" s="130"/>
      <c r="L1716" s="130"/>
      <c r="M1716" s="136"/>
      <c r="N1716" s="130"/>
      <c r="O1716" s="130"/>
      <c r="P1716" s="130"/>
      <c r="Q1716" s="137"/>
      <c r="R1716" s="138"/>
      <c r="S1716" s="129"/>
      <c r="T1716" s="139"/>
      <c r="U1716" s="139"/>
      <c r="V1716" s="140"/>
      <c r="W1716" s="130"/>
      <c r="X1716" s="130"/>
      <c r="Y1716" s="141"/>
      <c r="Z1716" s="130"/>
      <c r="AA1716" s="130"/>
      <c r="AB1716" s="130"/>
      <c r="AC1716" s="142"/>
      <c r="AD1716" s="130"/>
      <c r="AE1716" s="130"/>
      <c r="AF1716" s="130"/>
      <c r="AG1716" s="129"/>
      <c r="AH1716" s="129"/>
      <c r="AI1716" s="129"/>
      <c r="AJ1716" s="129"/>
      <c r="AK1716" s="130"/>
      <c r="AL1716" s="131"/>
      <c r="AM1716" s="131"/>
      <c r="AN1716" s="131"/>
      <c r="AO1716" s="131"/>
      <c r="AP1716" s="132"/>
      <c r="AQ1716" s="132"/>
      <c r="AR1716" s="132"/>
      <c r="AS1716" s="132"/>
      <c r="AT1716" s="133"/>
      <c r="AU1716" s="133"/>
      <c r="AV1716" s="133"/>
      <c r="AW1716" s="133"/>
      <c r="AX1716" s="134"/>
      <c r="AY1716" s="134"/>
      <c r="AZ1716" s="134"/>
      <c r="BA1716" s="134"/>
      <c r="BB1716" s="134"/>
      <c r="BC1716" s="134"/>
      <c r="BD1716" s="129"/>
      <c r="BE1716" s="143"/>
    </row>
    <row r="1717" ht="15.75" customHeight="1">
      <c r="A1717" s="130"/>
      <c r="B1717" s="129"/>
      <c r="C1717" s="129"/>
      <c r="D1717" s="129"/>
      <c r="E1717" s="129"/>
      <c r="F1717" s="129"/>
      <c r="G1717" s="129"/>
      <c r="H1717" s="129"/>
      <c r="I1717" s="130"/>
      <c r="J1717" s="135"/>
      <c r="K1717" s="130"/>
      <c r="L1717" s="130"/>
      <c r="M1717" s="136"/>
      <c r="N1717" s="130"/>
      <c r="O1717" s="130"/>
      <c r="P1717" s="130"/>
      <c r="Q1717" s="137"/>
      <c r="R1717" s="138"/>
      <c r="S1717" s="129"/>
      <c r="T1717" s="139"/>
      <c r="U1717" s="139"/>
      <c r="V1717" s="140"/>
      <c r="W1717" s="130"/>
      <c r="X1717" s="130"/>
      <c r="Y1717" s="141"/>
      <c r="Z1717" s="130"/>
      <c r="AA1717" s="130"/>
      <c r="AB1717" s="130"/>
      <c r="AC1717" s="142"/>
      <c r="AD1717" s="130"/>
      <c r="AE1717" s="130"/>
      <c r="AF1717" s="130"/>
      <c r="AG1717" s="129"/>
      <c r="AH1717" s="129"/>
      <c r="AI1717" s="129"/>
      <c r="AJ1717" s="129"/>
      <c r="AK1717" s="130"/>
      <c r="AL1717" s="131"/>
      <c r="AM1717" s="131"/>
      <c r="AN1717" s="131"/>
      <c r="AO1717" s="131"/>
      <c r="AP1717" s="132"/>
      <c r="AQ1717" s="132"/>
      <c r="AR1717" s="132"/>
      <c r="AS1717" s="132"/>
      <c r="AT1717" s="133"/>
      <c r="AU1717" s="133"/>
      <c r="AV1717" s="133"/>
      <c r="AW1717" s="133"/>
      <c r="AX1717" s="134"/>
      <c r="AY1717" s="134"/>
      <c r="AZ1717" s="134"/>
      <c r="BA1717" s="134"/>
      <c r="BB1717" s="134"/>
      <c r="BC1717" s="134"/>
      <c r="BD1717" s="129"/>
      <c r="BE1717" s="143"/>
    </row>
    <row r="1718" ht="15.75" customHeight="1">
      <c r="A1718" s="130"/>
      <c r="B1718" s="129"/>
      <c r="C1718" s="129"/>
      <c r="D1718" s="129"/>
      <c r="E1718" s="129"/>
      <c r="F1718" s="129"/>
      <c r="G1718" s="129"/>
      <c r="H1718" s="129"/>
      <c r="I1718" s="130"/>
      <c r="J1718" s="135"/>
      <c r="K1718" s="130"/>
      <c r="L1718" s="130"/>
      <c r="M1718" s="136"/>
      <c r="N1718" s="130"/>
      <c r="O1718" s="130"/>
      <c r="P1718" s="130"/>
      <c r="Q1718" s="137"/>
      <c r="R1718" s="138"/>
      <c r="S1718" s="129"/>
      <c r="T1718" s="139"/>
      <c r="U1718" s="139"/>
      <c r="V1718" s="140"/>
      <c r="W1718" s="130"/>
      <c r="X1718" s="130"/>
      <c r="Y1718" s="141"/>
      <c r="Z1718" s="130"/>
      <c r="AA1718" s="130"/>
      <c r="AB1718" s="130"/>
      <c r="AC1718" s="142"/>
      <c r="AD1718" s="130"/>
      <c r="AE1718" s="130"/>
      <c r="AF1718" s="130"/>
      <c r="AG1718" s="129"/>
      <c r="AH1718" s="129"/>
      <c r="AI1718" s="129"/>
      <c r="AJ1718" s="129"/>
      <c r="AK1718" s="130"/>
      <c r="AL1718" s="131"/>
      <c r="AM1718" s="131"/>
      <c r="AN1718" s="131"/>
      <c r="AO1718" s="131"/>
      <c r="AP1718" s="132"/>
      <c r="AQ1718" s="132"/>
      <c r="AR1718" s="132"/>
      <c r="AS1718" s="132"/>
      <c r="AT1718" s="133"/>
      <c r="AU1718" s="133"/>
      <c r="AV1718" s="133"/>
      <c r="AW1718" s="133"/>
      <c r="AX1718" s="134"/>
      <c r="AY1718" s="134"/>
      <c r="AZ1718" s="134"/>
      <c r="BA1718" s="134"/>
      <c r="BB1718" s="134"/>
      <c r="BC1718" s="134"/>
      <c r="BD1718" s="129"/>
      <c r="BE1718" s="143"/>
    </row>
    <row r="1719" ht="15.75" customHeight="1">
      <c r="A1719" s="130"/>
      <c r="B1719" s="129"/>
      <c r="C1719" s="129"/>
      <c r="D1719" s="129"/>
      <c r="E1719" s="129"/>
      <c r="F1719" s="129"/>
      <c r="G1719" s="129"/>
      <c r="H1719" s="129"/>
      <c r="I1719" s="130"/>
      <c r="J1719" s="135"/>
      <c r="K1719" s="130"/>
      <c r="L1719" s="130"/>
      <c r="M1719" s="136"/>
      <c r="N1719" s="130"/>
      <c r="O1719" s="130"/>
      <c r="P1719" s="130"/>
      <c r="Q1719" s="137"/>
      <c r="R1719" s="138"/>
      <c r="S1719" s="129"/>
      <c r="T1719" s="139"/>
      <c r="U1719" s="139"/>
      <c r="V1719" s="140"/>
      <c r="W1719" s="130"/>
      <c r="X1719" s="130"/>
      <c r="Y1719" s="141"/>
      <c r="Z1719" s="130"/>
      <c r="AA1719" s="130"/>
      <c r="AB1719" s="130"/>
      <c r="AC1719" s="142"/>
      <c r="AD1719" s="130"/>
      <c r="AE1719" s="130"/>
      <c r="AF1719" s="130"/>
      <c r="AG1719" s="129"/>
      <c r="AH1719" s="129"/>
      <c r="AI1719" s="129"/>
      <c r="AJ1719" s="129"/>
      <c r="AK1719" s="130"/>
      <c r="AL1719" s="131"/>
      <c r="AM1719" s="131"/>
      <c r="AN1719" s="131"/>
      <c r="AO1719" s="131"/>
      <c r="AP1719" s="132"/>
      <c r="AQ1719" s="132"/>
      <c r="AR1719" s="132"/>
      <c r="AS1719" s="132"/>
      <c r="AT1719" s="133"/>
      <c r="AU1719" s="133"/>
      <c r="AV1719" s="133"/>
      <c r="AW1719" s="133"/>
      <c r="AX1719" s="134"/>
      <c r="AY1719" s="134"/>
      <c r="AZ1719" s="134"/>
      <c r="BA1719" s="134"/>
      <c r="BB1719" s="134"/>
      <c r="BC1719" s="134"/>
      <c r="BD1719" s="129"/>
      <c r="BE1719" s="143"/>
    </row>
    <row r="1720" ht="15.75" customHeight="1">
      <c r="A1720" s="130"/>
      <c r="B1720" s="129"/>
      <c r="C1720" s="129"/>
      <c r="D1720" s="129"/>
      <c r="E1720" s="129"/>
      <c r="F1720" s="129"/>
      <c r="G1720" s="129"/>
      <c r="H1720" s="129"/>
      <c r="I1720" s="130"/>
      <c r="J1720" s="135"/>
      <c r="K1720" s="130"/>
      <c r="L1720" s="130"/>
      <c r="M1720" s="136"/>
      <c r="N1720" s="130"/>
      <c r="O1720" s="130"/>
      <c r="P1720" s="130"/>
      <c r="Q1720" s="137"/>
      <c r="R1720" s="138"/>
      <c r="S1720" s="129"/>
      <c r="T1720" s="139"/>
      <c r="U1720" s="139"/>
      <c r="V1720" s="140"/>
      <c r="W1720" s="130"/>
      <c r="X1720" s="130"/>
      <c r="Y1720" s="141"/>
      <c r="Z1720" s="130"/>
      <c r="AA1720" s="130"/>
      <c r="AB1720" s="130"/>
      <c r="AC1720" s="142"/>
      <c r="AD1720" s="130"/>
      <c r="AE1720" s="130"/>
      <c r="AF1720" s="130"/>
      <c r="AG1720" s="129"/>
      <c r="AH1720" s="129"/>
      <c r="AI1720" s="129"/>
      <c r="AJ1720" s="129"/>
      <c r="AK1720" s="130"/>
      <c r="AL1720" s="131"/>
      <c r="AM1720" s="131"/>
      <c r="AN1720" s="131"/>
      <c r="AO1720" s="131"/>
      <c r="AP1720" s="132"/>
      <c r="AQ1720" s="132"/>
      <c r="AR1720" s="132"/>
      <c r="AS1720" s="132"/>
      <c r="AT1720" s="133"/>
      <c r="AU1720" s="133"/>
      <c r="AV1720" s="133"/>
      <c r="AW1720" s="133"/>
      <c r="AX1720" s="134"/>
      <c r="AY1720" s="134"/>
      <c r="AZ1720" s="134"/>
      <c r="BA1720" s="134"/>
      <c r="BB1720" s="134"/>
      <c r="BC1720" s="134"/>
      <c r="BD1720" s="129"/>
      <c r="BE1720" s="143"/>
    </row>
    <row r="1721" ht="15.75" customHeight="1">
      <c r="A1721" s="130"/>
      <c r="B1721" s="129"/>
      <c r="C1721" s="129"/>
      <c r="D1721" s="129"/>
      <c r="E1721" s="129"/>
      <c r="F1721" s="129"/>
      <c r="G1721" s="129"/>
      <c r="H1721" s="129"/>
      <c r="I1721" s="130"/>
      <c r="J1721" s="135"/>
      <c r="K1721" s="130"/>
      <c r="L1721" s="130"/>
      <c r="M1721" s="136"/>
      <c r="N1721" s="130"/>
      <c r="O1721" s="130"/>
      <c r="P1721" s="130"/>
      <c r="Q1721" s="137"/>
      <c r="R1721" s="138"/>
      <c r="S1721" s="129"/>
      <c r="T1721" s="139"/>
      <c r="U1721" s="139"/>
      <c r="V1721" s="140"/>
      <c r="W1721" s="130"/>
      <c r="X1721" s="130"/>
      <c r="Y1721" s="141"/>
      <c r="Z1721" s="130"/>
      <c r="AA1721" s="130"/>
      <c r="AB1721" s="130"/>
      <c r="AC1721" s="142"/>
      <c r="AD1721" s="130"/>
      <c r="AE1721" s="130"/>
      <c r="AF1721" s="130"/>
      <c r="AG1721" s="129"/>
      <c r="AH1721" s="129"/>
      <c r="AI1721" s="129"/>
      <c r="AJ1721" s="129"/>
      <c r="AK1721" s="130"/>
      <c r="AL1721" s="131"/>
      <c r="AM1721" s="131"/>
      <c r="AN1721" s="131"/>
      <c r="AO1721" s="131"/>
      <c r="AP1721" s="132"/>
      <c r="AQ1721" s="132"/>
      <c r="AR1721" s="132"/>
      <c r="AS1721" s="132"/>
      <c r="AT1721" s="133"/>
      <c r="AU1721" s="133"/>
      <c r="AV1721" s="133"/>
      <c r="AW1721" s="133"/>
      <c r="AX1721" s="134"/>
      <c r="AY1721" s="134"/>
      <c r="AZ1721" s="134"/>
      <c r="BA1721" s="134"/>
      <c r="BB1721" s="134"/>
      <c r="BC1721" s="134"/>
      <c r="BD1721" s="129"/>
      <c r="BE1721" s="143"/>
    </row>
    <row r="1722" ht="15.75" customHeight="1">
      <c r="A1722" s="130"/>
      <c r="B1722" s="129"/>
      <c r="C1722" s="129"/>
      <c r="D1722" s="129"/>
      <c r="E1722" s="129"/>
      <c r="F1722" s="129"/>
      <c r="G1722" s="129"/>
      <c r="H1722" s="129"/>
      <c r="I1722" s="130"/>
      <c r="J1722" s="135"/>
      <c r="K1722" s="130"/>
      <c r="L1722" s="130"/>
      <c r="M1722" s="136"/>
      <c r="N1722" s="130"/>
      <c r="O1722" s="130"/>
      <c r="P1722" s="130"/>
      <c r="Q1722" s="137"/>
      <c r="R1722" s="138"/>
      <c r="S1722" s="129"/>
      <c r="T1722" s="139"/>
      <c r="U1722" s="139"/>
      <c r="V1722" s="140"/>
      <c r="W1722" s="130"/>
      <c r="X1722" s="130"/>
      <c r="Y1722" s="141"/>
      <c r="Z1722" s="130"/>
      <c r="AA1722" s="130"/>
      <c r="AB1722" s="130"/>
      <c r="AC1722" s="142"/>
      <c r="AD1722" s="130"/>
      <c r="AE1722" s="130"/>
      <c r="AF1722" s="130"/>
      <c r="AG1722" s="129"/>
      <c r="AH1722" s="129"/>
      <c r="AI1722" s="129"/>
      <c r="AJ1722" s="129"/>
      <c r="AK1722" s="130"/>
      <c r="AL1722" s="131"/>
      <c r="AM1722" s="131"/>
      <c r="AN1722" s="131"/>
      <c r="AO1722" s="131"/>
      <c r="AP1722" s="132"/>
      <c r="AQ1722" s="132"/>
      <c r="AR1722" s="132"/>
      <c r="AS1722" s="132"/>
      <c r="AT1722" s="133"/>
      <c r="AU1722" s="133"/>
      <c r="AV1722" s="133"/>
      <c r="AW1722" s="133"/>
      <c r="AX1722" s="134"/>
      <c r="AY1722" s="134"/>
      <c r="AZ1722" s="134"/>
      <c r="BA1722" s="134"/>
      <c r="BB1722" s="134"/>
      <c r="BC1722" s="134"/>
      <c r="BD1722" s="129"/>
      <c r="BE1722" s="143"/>
    </row>
    <row r="1723" ht="15.75" customHeight="1">
      <c r="A1723" s="130"/>
      <c r="B1723" s="129"/>
      <c r="C1723" s="129"/>
      <c r="D1723" s="129"/>
      <c r="E1723" s="129"/>
      <c r="F1723" s="129"/>
      <c r="G1723" s="129"/>
      <c r="H1723" s="129"/>
      <c r="I1723" s="130"/>
      <c r="J1723" s="135"/>
      <c r="K1723" s="130"/>
      <c r="L1723" s="130"/>
      <c r="M1723" s="136"/>
      <c r="N1723" s="130"/>
      <c r="O1723" s="130"/>
      <c r="P1723" s="130"/>
      <c r="Q1723" s="137"/>
      <c r="R1723" s="138"/>
      <c r="S1723" s="129"/>
      <c r="T1723" s="139"/>
      <c r="U1723" s="139"/>
      <c r="V1723" s="140"/>
      <c r="W1723" s="130"/>
      <c r="X1723" s="130"/>
      <c r="Y1723" s="141"/>
      <c r="Z1723" s="130"/>
      <c r="AA1723" s="130"/>
      <c r="AB1723" s="130"/>
      <c r="AC1723" s="142"/>
      <c r="AD1723" s="130"/>
      <c r="AE1723" s="130"/>
      <c r="AF1723" s="130"/>
      <c r="AG1723" s="129"/>
      <c r="AH1723" s="129"/>
      <c r="AI1723" s="129"/>
      <c r="AJ1723" s="129"/>
      <c r="AK1723" s="130"/>
      <c r="AL1723" s="131"/>
      <c r="AM1723" s="131"/>
      <c r="AN1723" s="131"/>
      <c r="AO1723" s="131"/>
      <c r="AP1723" s="132"/>
      <c r="AQ1723" s="132"/>
      <c r="AR1723" s="132"/>
      <c r="AS1723" s="132"/>
      <c r="AT1723" s="133"/>
      <c r="AU1723" s="133"/>
      <c r="AV1723" s="133"/>
      <c r="AW1723" s="133"/>
      <c r="AX1723" s="134"/>
      <c r="AY1723" s="134"/>
      <c r="AZ1723" s="134"/>
      <c r="BA1723" s="134"/>
      <c r="BB1723" s="134"/>
      <c r="BC1723" s="134"/>
      <c r="BD1723" s="129"/>
      <c r="BE1723" s="143"/>
    </row>
    <row r="1724" ht="15.75" customHeight="1">
      <c r="A1724" s="130"/>
      <c r="B1724" s="129"/>
      <c r="C1724" s="129"/>
      <c r="D1724" s="129"/>
      <c r="E1724" s="129"/>
      <c r="F1724" s="129"/>
      <c r="G1724" s="129"/>
      <c r="H1724" s="129"/>
      <c r="I1724" s="130"/>
      <c r="J1724" s="135"/>
      <c r="K1724" s="130"/>
      <c r="L1724" s="130"/>
      <c r="M1724" s="136"/>
      <c r="N1724" s="130"/>
      <c r="O1724" s="130"/>
      <c r="P1724" s="130"/>
      <c r="Q1724" s="137"/>
      <c r="R1724" s="138"/>
      <c r="S1724" s="129"/>
      <c r="T1724" s="139"/>
      <c r="U1724" s="139"/>
      <c r="V1724" s="140"/>
      <c r="W1724" s="130"/>
      <c r="X1724" s="130"/>
      <c r="Y1724" s="141"/>
      <c r="Z1724" s="130"/>
      <c r="AA1724" s="130"/>
      <c r="AB1724" s="130"/>
      <c r="AC1724" s="142"/>
      <c r="AD1724" s="130"/>
      <c r="AE1724" s="130"/>
      <c r="AF1724" s="130"/>
      <c r="AG1724" s="129"/>
      <c r="AH1724" s="129"/>
      <c r="AI1724" s="129"/>
      <c r="AJ1724" s="129"/>
      <c r="AK1724" s="130"/>
      <c r="AL1724" s="131"/>
      <c r="AM1724" s="131"/>
      <c r="AN1724" s="131"/>
      <c r="AO1724" s="131"/>
      <c r="AP1724" s="132"/>
      <c r="AQ1724" s="132"/>
      <c r="AR1724" s="132"/>
      <c r="AS1724" s="132"/>
      <c r="AT1724" s="133"/>
      <c r="AU1724" s="133"/>
      <c r="AV1724" s="133"/>
      <c r="AW1724" s="133"/>
      <c r="AX1724" s="134"/>
      <c r="AY1724" s="134"/>
      <c r="AZ1724" s="134"/>
      <c r="BA1724" s="134"/>
      <c r="BB1724" s="134"/>
      <c r="BC1724" s="134"/>
      <c r="BD1724" s="129"/>
      <c r="BE1724" s="143"/>
    </row>
    <row r="1725" ht="15.75" customHeight="1">
      <c r="A1725" s="130"/>
      <c r="B1725" s="129"/>
      <c r="C1725" s="129"/>
      <c r="D1725" s="129"/>
      <c r="E1725" s="129"/>
      <c r="F1725" s="129"/>
      <c r="G1725" s="129"/>
      <c r="H1725" s="129"/>
      <c r="I1725" s="130"/>
      <c r="J1725" s="135"/>
      <c r="K1725" s="130"/>
      <c r="L1725" s="130"/>
      <c r="M1725" s="136"/>
      <c r="N1725" s="130"/>
      <c r="O1725" s="130"/>
      <c r="P1725" s="130"/>
      <c r="Q1725" s="137"/>
      <c r="R1725" s="138"/>
      <c r="S1725" s="129"/>
      <c r="T1725" s="139"/>
      <c r="U1725" s="139"/>
      <c r="V1725" s="140"/>
      <c r="W1725" s="130"/>
      <c r="X1725" s="130"/>
      <c r="Y1725" s="141"/>
      <c r="Z1725" s="130"/>
      <c r="AA1725" s="130"/>
      <c r="AB1725" s="130"/>
      <c r="AC1725" s="142"/>
      <c r="AD1725" s="130"/>
      <c r="AE1725" s="130"/>
      <c r="AF1725" s="130"/>
      <c r="AG1725" s="129"/>
      <c r="AH1725" s="129"/>
      <c r="AI1725" s="129"/>
      <c r="AJ1725" s="129"/>
      <c r="AK1725" s="130"/>
      <c r="AL1725" s="131"/>
      <c r="AM1725" s="131"/>
      <c r="AN1725" s="131"/>
      <c r="AO1725" s="131"/>
      <c r="AP1725" s="132"/>
      <c r="AQ1725" s="132"/>
      <c r="AR1725" s="132"/>
      <c r="AS1725" s="132"/>
      <c r="AT1725" s="133"/>
      <c r="AU1725" s="133"/>
      <c r="AV1725" s="133"/>
      <c r="AW1725" s="133"/>
      <c r="AX1725" s="134"/>
      <c r="AY1725" s="134"/>
      <c r="AZ1725" s="134"/>
      <c r="BA1725" s="134"/>
      <c r="BB1725" s="134"/>
      <c r="BC1725" s="134"/>
      <c r="BD1725" s="129"/>
      <c r="BE1725" s="143"/>
    </row>
    <row r="1726" ht="15.75" customHeight="1">
      <c r="A1726" s="130"/>
      <c r="B1726" s="129"/>
      <c r="C1726" s="129"/>
      <c r="D1726" s="129"/>
      <c r="E1726" s="129"/>
      <c r="F1726" s="129"/>
      <c r="G1726" s="129"/>
      <c r="H1726" s="129"/>
      <c r="I1726" s="130"/>
      <c r="J1726" s="135"/>
      <c r="K1726" s="130"/>
      <c r="L1726" s="130"/>
      <c r="M1726" s="136"/>
      <c r="N1726" s="130"/>
      <c r="O1726" s="130"/>
      <c r="P1726" s="130"/>
      <c r="Q1726" s="137"/>
      <c r="R1726" s="138"/>
      <c r="S1726" s="129"/>
      <c r="T1726" s="139"/>
      <c r="U1726" s="139"/>
      <c r="V1726" s="140"/>
      <c r="W1726" s="130"/>
      <c r="X1726" s="130"/>
      <c r="Y1726" s="141"/>
      <c r="Z1726" s="130"/>
      <c r="AA1726" s="130"/>
      <c r="AB1726" s="130"/>
      <c r="AC1726" s="142"/>
      <c r="AD1726" s="130"/>
      <c r="AE1726" s="130"/>
      <c r="AF1726" s="130"/>
      <c r="AG1726" s="129"/>
      <c r="AH1726" s="129"/>
      <c r="AI1726" s="129"/>
      <c r="AJ1726" s="129"/>
      <c r="AK1726" s="130"/>
      <c r="AL1726" s="131"/>
      <c r="AM1726" s="131"/>
      <c r="AN1726" s="131"/>
      <c r="AO1726" s="131"/>
      <c r="AP1726" s="132"/>
      <c r="AQ1726" s="132"/>
      <c r="AR1726" s="132"/>
      <c r="AS1726" s="132"/>
      <c r="AT1726" s="133"/>
      <c r="AU1726" s="133"/>
      <c r="AV1726" s="133"/>
      <c r="AW1726" s="133"/>
      <c r="AX1726" s="134"/>
      <c r="AY1726" s="134"/>
      <c r="AZ1726" s="134"/>
      <c r="BA1726" s="134"/>
      <c r="BB1726" s="134"/>
      <c r="BC1726" s="134"/>
      <c r="BD1726" s="129"/>
      <c r="BE1726" s="143"/>
    </row>
    <row r="1727" ht="15.75" customHeight="1">
      <c r="A1727" s="130"/>
      <c r="B1727" s="129"/>
      <c r="C1727" s="129"/>
      <c r="D1727" s="129"/>
      <c r="E1727" s="129"/>
      <c r="F1727" s="129"/>
      <c r="G1727" s="129"/>
      <c r="H1727" s="129"/>
      <c r="I1727" s="130"/>
      <c r="J1727" s="135"/>
      <c r="K1727" s="130"/>
      <c r="L1727" s="130"/>
      <c r="M1727" s="136"/>
      <c r="N1727" s="130"/>
      <c r="O1727" s="130"/>
      <c r="P1727" s="130"/>
      <c r="Q1727" s="137"/>
      <c r="R1727" s="138"/>
      <c r="S1727" s="129"/>
      <c r="T1727" s="139"/>
      <c r="U1727" s="139"/>
      <c r="V1727" s="140"/>
      <c r="W1727" s="130"/>
      <c r="X1727" s="130"/>
      <c r="Y1727" s="141"/>
      <c r="Z1727" s="130"/>
      <c r="AA1727" s="130"/>
      <c r="AB1727" s="130"/>
      <c r="AC1727" s="142"/>
      <c r="AD1727" s="130"/>
      <c r="AE1727" s="130"/>
      <c r="AF1727" s="130"/>
      <c r="AG1727" s="129"/>
      <c r="AH1727" s="129"/>
      <c r="AI1727" s="129"/>
      <c r="AJ1727" s="129"/>
      <c r="AK1727" s="130"/>
      <c r="AL1727" s="131"/>
      <c r="AM1727" s="131"/>
      <c r="AN1727" s="131"/>
      <c r="AO1727" s="131"/>
      <c r="AP1727" s="132"/>
      <c r="AQ1727" s="132"/>
      <c r="AR1727" s="132"/>
      <c r="AS1727" s="132"/>
      <c r="AT1727" s="133"/>
      <c r="AU1727" s="133"/>
      <c r="AV1727" s="133"/>
      <c r="AW1727" s="133"/>
      <c r="AX1727" s="134"/>
      <c r="AY1727" s="134"/>
      <c r="AZ1727" s="134"/>
      <c r="BA1727" s="134"/>
      <c r="BB1727" s="134"/>
      <c r="BC1727" s="134"/>
      <c r="BD1727" s="129"/>
      <c r="BE1727" s="143"/>
    </row>
    <row r="1728" ht="15.75" customHeight="1">
      <c r="A1728" s="130"/>
      <c r="B1728" s="129"/>
      <c r="C1728" s="129"/>
      <c r="D1728" s="129"/>
      <c r="E1728" s="129"/>
      <c r="F1728" s="129"/>
      <c r="G1728" s="129"/>
      <c r="H1728" s="129"/>
      <c r="I1728" s="130"/>
      <c r="J1728" s="135"/>
      <c r="K1728" s="130"/>
      <c r="L1728" s="130"/>
      <c r="M1728" s="136"/>
      <c r="N1728" s="130"/>
      <c r="O1728" s="130"/>
      <c r="P1728" s="130"/>
      <c r="Q1728" s="137"/>
      <c r="R1728" s="138"/>
      <c r="S1728" s="129"/>
      <c r="T1728" s="139"/>
      <c r="U1728" s="139"/>
      <c r="V1728" s="140"/>
      <c r="W1728" s="130"/>
      <c r="X1728" s="130"/>
      <c r="Y1728" s="141"/>
      <c r="Z1728" s="130"/>
      <c r="AA1728" s="130"/>
      <c r="AB1728" s="130"/>
      <c r="AC1728" s="142"/>
      <c r="AD1728" s="130"/>
      <c r="AE1728" s="130"/>
      <c r="AF1728" s="130"/>
      <c r="AG1728" s="129"/>
      <c r="AH1728" s="129"/>
      <c r="AI1728" s="129"/>
      <c r="AJ1728" s="129"/>
      <c r="AK1728" s="130"/>
      <c r="AL1728" s="131"/>
      <c r="AM1728" s="131"/>
      <c r="AN1728" s="131"/>
      <c r="AO1728" s="131"/>
      <c r="AP1728" s="132"/>
      <c r="AQ1728" s="132"/>
      <c r="AR1728" s="132"/>
      <c r="AS1728" s="132"/>
      <c r="AT1728" s="133"/>
      <c r="AU1728" s="133"/>
      <c r="AV1728" s="133"/>
      <c r="AW1728" s="133"/>
      <c r="AX1728" s="134"/>
      <c r="AY1728" s="134"/>
      <c r="AZ1728" s="134"/>
      <c r="BA1728" s="134"/>
      <c r="BB1728" s="134"/>
      <c r="BC1728" s="134"/>
      <c r="BD1728" s="129"/>
      <c r="BE1728" s="143"/>
    </row>
    <row r="1729" ht="15.75" customHeight="1">
      <c r="A1729" s="130"/>
      <c r="B1729" s="129"/>
      <c r="C1729" s="129"/>
      <c r="D1729" s="129"/>
      <c r="E1729" s="129"/>
      <c r="F1729" s="129"/>
      <c r="G1729" s="129"/>
      <c r="H1729" s="129"/>
      <c r="I1729" s="130"/>
      <c r="J1729" s="135"/>
      <c r="K1729" s="130"/>
      <c r="L1729" s="130"/>
      <c r="M1729" s="136"/>
      <c r="N1729" s="130"/>
      <c r="O1729" s="130"/>
      <c r="P1729" s="130"/>
      <c r="Q1729" s="137"/>
      <c r="R1729" s="138"/>
      <c r="S1729" s="129"/>
      <c r="T1729" s="139"/>
      <c r="U1729" s="139"/>
      <c r="V1729" s="140"/>
      <c r="W1729" s="130"/>
      <c r="X1729" s="130"/>
      <c r="Y1729" s="141"/>
      <c r="Z1729" s="130"/>
      <c r="AA1729" s="130"/>
      <c r="AB1729" s="130"/>
      <c r="AC1729" s="142"/>
      <c r="AD1729" s="130"/>
      <c r="AE1729" s="130"/>
      <c r="AF1729" s="130"/>
      <c r="AG1729" s="129"/>
      <c r="AH1729" s="129"/>
      <c r="AI1729" s="129"/>
      <c r="AJ1729" s="129"/>
      <c r="AK1729" s="130"/>
      <c r="AL1729" s="131"/>
      <c r="AM1729" s="131"/>
      <c r="AN1729" s="131"/>
      <c r="AO1729" s="131"/>
      <c r="AP1729" s="132"/>
      <c r="AQ1729" s="132"/>
      <c r="AR1729" s="132"/>
      <c r="AS1729" s="132"/>
      <c r="AT1729" s="133"/>
      <c r="AU1729" s="133"/>
      <c r="AV1729" s="133"/>
      <c r="AW1729" s="133"/>
      <c r="AX1729" s="134"/>
      <c r="AY1729" s="134"/>
      <c r="AZ1729" s="134"/>
      <c r="BA1729" s="134"/>
      <c r="BB1729" s="134"/>
      <c r="BC1729" s="134"/>
      <c r="BD1729" s="129"/>
      <c r="BE1729" s="143"/>
    </row>
    <row r="1730" ht="15.75" customHeight="1">
      <c r="A1730" s="130"/>
      <c r="B1730" s="129"/>
      <c r="C1730" s="129"/>
      <c r="D1730" s="129"/>
      <c r="E1730" s="129"/>
      <c r="F1730" s="129"/>
      <c r="G1730" s="129"/>
      <c r="H1730" s="129"/>
      <c r="I1730" s="130"/>
      <c r="J1730" s="135"/>
      <c r="K1730" s="130"/>
      <c r="L1730" s="130"/>
      <c r="M1730" s="136"/>
      <c r="N1730" s="130"/>
      <c r="O1730" s="130"/>
      <c r="P1730" s="130"/>
      <c r="Q1730" s="137"/>
      <c r="R1730" s="138"/>
      <c r="S1730" s="129"/>
      <c r="T1730" s="139"/>
      <c r="U1730" s="139"/>
      <c r="V1730" s="140"/>
      <c r="W1730" s="130"/>
      <c r="X1730" s="130"/>
      <c r="Y1730" s="141"/>
      <c r="Z1730" s="130"/>
      <c r="AA1730" s="130"/>
      <c r="AB1730" s="130"/>
      <c r="AC1730" s="142"/>
      <c r="AD1730" s="130"/>
      <c r="AE1730" s="130"/>
      <c r="AF1730" s="130"/>
      <c r="AG1730" s="129"/>
      <c r="AH1730" s="129"/>
      <c r="AI1730" s="129"/>
      <c r="AJ1730" s="129"/>
      <c r="AK1730" s="130"/>
      <c r="AL1730" s="131"/>
      <c r="AM1730" s="131"/>
      <c r="AN1730" s="131"/>
      <c r="AO1730" s="131"/>
      <c r="AP1730" s="132"/>
      <c r="AQ1730" s="132"/>
      <c r="AR1730" s="132"/>
      <c r="AS1730" s="132"/>
      <c r="AT1730" s="133"/>
      <c r="AU1730" s="133"/>
      <c r="AV1730" s="133"/>
      <c r="AW1730" s="133"/>
      <c r="AX1730" s="134"/>
      <c r="AY1730" s="134"/>
      <c r="AZ1730" s="134"/>
      <c r="BA1730" s="134"/>
      <c r="BB1730" s="134"/>
      <c r="BC1730" s="134"/>
      <c r="BD1730" s="129"/>
      <c r="BE1730" s="143"/>
    </row>
    <row r="1731" ht="15.75" customHeight="1">
      <c r="A1731" s="130"/>
      <c r="B1731" s="129"/>
      <c r="C1731" s="129"/>
      <c r="D1731" s="129"/>
      <c r="E1731" s="129"/>
      <c r="F1731" s="129"/>
      <c r="G1731" s="129"/>
      <c r="H1731" s="129"/>
      <c r="I1731" s="130"/>
      <c r="J1731" s="135"/>
      <c r="K1731" s="130"/>
      <c r="L1731" s="130"/>
      <c r="M1731" s="136"/>
      <c r="N1731" s="130"/>
      <c r="O1731" s="130"/>
      <c r="P1731" s="130"/>
      <c r="Q1731" s="137"/>
      <c r="R1731" s="138"/>
      <c r="S1731" s="129"/>
      <c r="T1731" s="139"/>
      <c r="U1731" s="139"/>
      <c r="V1731" s="140"/>
      <c r="W1731" s="130"/>
      <c r="X1731" s="130"/>
      <c r="Y1731" s="141"/>
      <c r="Z1731" s="130"/>
      <c r="AA1731" s="130"/>
      <c r="AB1731" s="130"/>
      <c r="AC1731" s="142"/>
      <c r="AD1731" s="130"/>
      <c r="AE1731" s="130"/>
      <c r="AF1731" s="130"/>
      <c r="AG1731" s="129"/>
      <c r="AH1731" s="129"/>
      <c r="AI1731" s="129"/>
      <c r="AJ1731" s="129"/>
      <c r="AK1731" s="130"/>
      <c r="AL1731" s="131"/>
      <c r="AM1731" s="131"/>
      <c r="AN1731" s="131"/>
      <c r="AO1731" s="131"/>
      <c r="AP1731" s="132"/>
      <c r="AQ1731" s="132"/>
      <c r="AR1731" s="132"/>
      <c r="AS1731" s="132"/>
      <c r="AT1731" s="133"/>
      <c r="AU1731" s="133"/>
      <c r="AV1731" s="133"/>
      <c r="AW1731" s="133"/>
      <c r="AX1731" s="134"/>
      <c r="AY1731" s="134"/>
      <c r="AZ1731" s="134"/>
      <c r="BA1731" s="134"/>
      <c r="BB1731" s="134"/>
      <c r="BC1731" s="134"/>
      <c r="BD1731" s="129"/>
      <c r="BE1731" s="143"/>
    </row>
    <row r="1732" ht="15.75" customHeight="1">
      <c r="A1732" s="130"/>
      <c r="B1732" s="129"/>
      <c r="C1732" s="129"/>
      <c r="D1732" s="129"/>
      <c r="E1732" s="129"/>
      <c r="F1732" s="129"/>
      <c r="G1732" s="129"/>
      <c r="H1732" s="129"/>
      <c r="I1732" s="130"/>
      <c r="J1732" s="135"/>
      <c r="K1732" s="130"/>
      <c r="L1732" s="130"/>
      <c r="M1732" s="136"/>
      <c r="N1732" s="130"/>
      <c r="O1732" s="130"/>
      <c r="P1732" s="130"/>
      <c r="Q1732" s="137"/>
      <c r="R1732" s="138"/>
      <c r="S1732" s="129"/>
      <c r="T1732" s="139"/>
      <c r="U1732" s="139"/>
      <c r="V1732" s="140"/>
      <c r="W1732" s="130"/>
      <c r="X1732" s="130"/>
      <c r="Y1732" s="141"/>
      <c r="Z1732" s="130"/>
      <c r="AA1732" s="130"/>
      <c r="AB1732" s="130"/>
      <c r="AC1732" s="142"/>
      <c r="AD1732" s="130"/>
      <c r="AE1732" s="130"/>
      <c r="AF1732" s="130"/>
      <c r="AG1732" s="129"/>
      <c r="AH1732" s="129"/>
      <c r="AI1732" s="129"/>
      <c r="AJ1732" s="129"/>
      <c r="AK1732" s="130"/>
      <c r="AL1732" s="131"/>
      <c r="AM1732" s="131"/>
      <c r="AN1732" s="131"/>
      <c r="AO1732" s="131"/>
      <c r="AP1732" s="132"/>
      <c r="AQ1732" s="132"/>
      <c r="AR1732" s="132"/>
      <c r="AS1732" s="132"/>
      <c r="AT1732" s="133"/>
      <c r="AU1732" s="133"/>
      <c r="AV1732" s="133"/>
      <c r="AW1732" s="133"/>
      <c r="AX1732" s="134"/>
      <c r="AY1732" s="134"/>
      <c r="AZ1732" s="134"/>
      <c r="BA1732" s="134"/>
      <c r="BB1732" s="134"/>
      <c r="BC1732" s="134"/>
      <c r="BD1732" s="129"/>
      <c r="BE1732" s="143"/>
    </row>
    <row r="1733" ht="15.75" customHeight="1">
      <c r="A1733" s="130"/>
      <c r="B1733" s="129"/>
      <c r="C1733" s="129"/>
      <c r="D1733" s="129"/>
      <c r="E1733" s="129"/>
      <c r="F1733" s="129"/>
      <c r="G1733" s="129"/>
      <c r="H1733" s="129"/>
      <c r="I1733" s="130"/>
      <c r="J1733" s="135"/>
      <c r="K1733" s="130"/>
      <c r="L1733" s="130"/>
      <c r="M1733" s="136"/>
      <c r="N1733" s="130"/>
      <c r="O1733" s="130"/>
      <c r="P1733" s="130"/>
      <c r="Q1733" s="137"/>
      <c r="R1733" s="138"/>
      <c r="S1733" s="129"/>
      <c r="T1733" s="139"/>
      <c r="U1733" s="139"/>
      <c r="V1733" s="140"/>
      <c r="W1733" s="130"/>
      <c r="X1733" s="130"/>
      <c r="Y1733" s="141"/>
      <c r="Z1733" s="130"/>
      <c r="AA1733" s="130"/>
      <c r="AB1733" s="130"/>
      <c r="AC1733" s="142"/>
      <c r="AD1733" s="130"/>
      <c r="AE1733" s="130"/>
      <c r="AF1733" s="130"/>
      <c r="AG1733" s="129"/>
      <c r="AH1733" s="129"/>
      <c r="AI1733" s="129"/>
      <c r="AJ1733" s="129"/>
      <c r="AK1733" s="130"/>
      <c r="AL1733" s="131"/>
      <c r="AM1733" s="131"/>
      <c r="AN1733" s="131"/>
      <c r="AO1733" s="131"/>
      <c r="AP1733" s="132"/>
      <c r="AQ1733" s="132"/>
      <c r="AR1733" s="132"/>
      <c r="AS1733" s="132"/>
      <c r="AT1733" s="133"/>
      <c r="AU1733" s="133"/>
      <c r="AV1733" s="133"/>
      <c r="AW1733" s="133"/>
      <c r="AX1733" s="134"/>
      <c r="AY1733" s="134"/>
      <c r="AZ1733" s="134"/>
      <c r="BA1733" s="134"/>
      <c r="BB1733" s="134"/>
      <c r="BC1733" s="134"/>
      <c r="BD1733" s="129"/>
      <c r="BE1733" s="143"/>
    </row>
    <row r="1734" ht="15.75" customHeight="1">
      <c r="A1734" s="130"/>
      <c r="B1734" s="129"/>
      <c r="C1734" s="129"/>
      <c r="D1734" s="129"/>
      <c r="E1734" s="129"/>
      <c r="F1734" s="129"/>
      <c r="G1734" s="129"/>
      <c r="H1734" s="129"/>
      <c r="I1734" s="130"/>
      <c r="J1734" s="135"/>
      <c r="K1734" s="130"/>
      <c r="L1734" s="130"/>
      <c r="M1734" s="136"/>
      <c r="N1734" s="130"/>
      <c r="O1734" s="130"/>
      <c r="P1734" s="130"/>
      <c r="Q1734" s="137"/>
      <c r="R1734" s="138"/>
      <c r="S1734" s="129"/>
      <c r="T1734" s="139"/>
      <c r="U1734" s="139"/>
      <c r="V1734" s="140"/>
      <c r="W1734" s="130"/>
      <c r="X1734" s="130"/>
      <c r="Y1734" s="141"/>
      <c r="Z1734" s="130"/>
      <c r="AA1734" s="130"/>
      <c r="AB1734" s="130"/>
      <c r="AC1734" s="142"/>
      <c r="AD1734" s="130"/>
      <c r="AE1734" s="130"/>
      <c r="AF1734" s="130"/>
      <c r="AG1734" s="129"/>
      <c r="AH1734" s="129"/>
      <c r="AI1734" s="129"/>
      <c r="AJ1734" s="129"/>
      <c r="AK1734" s="130"/>
      <c r="AL1734" s="131"/>
      <c r="AM1734" s="131"/>
      <c r="AN1734" s="131"/>
      <c r="AO1734" s="131"/>
      <c r="AP1734" s="132"/>
      <c r="AQ1734" s="132"/>
      <c r="AR1734" s="132"/>
      <c r="AS1734" s="132"/>
      <c r="AT1734" s="133"/>
      <c r="AU1734" s="133"/>
      <c r="AV1734" s="133"/>
      <c r="AW1734" s="133"/>
      <c r="AX1734" s="134"/>
      <c r="AY1734" s="134"/>
      <c r="AZ1734" s="134"/>
      <c r="BA1734" s="134"/>
      <c r="BB1734" s="134"/>
      <c r="BC1734" s="134"/>
      <c r="BD1734" s="129"/>
      <c r="BE1734" s="143"/>
    </row>
    <row r="1735" ht="15.75" customHeight="1">
      <c r="A1735" s="130"/>
      <c r="B1735" s="129"/>
      <c r="C1735" s="129"/>
      <c r="D1735" s="129"/>
      <c r="E1735" s="129"/>
      <c r="F1735" s="129"/>
      <c r="G1735" s="129"/>
      <c r="H1735" s="129"/>
      <c r="I1735" s="130"/>
      <c r="J1735" s="135"/>
      <c r="K1735" s="130"/>
      <c r="L1735" s="130"/>
      <c r="M1735" s="136"/>
      <c r="N1735" s="130"/>
      <c r="O1735" s="130"/>
      <c r="P1735" s="130"/>
      <c r="Q1735" s="137"/>
      <c r="R1735" s="138"/>
      <c r="S1735" s="129"/>
      <c r="T1735" s="139"/>
      <c r="U1735" s="139"/>
      <c r="V1735" s="140"/>
      <c r="W1735" s="130"/>
      <c r="X1735" s="130"/>
      <c r="Y1735" s="141"/>
      <c r="Z1735" s="130"/>
      <c r="AA1735" s="130"/>
      <c r="AB1735" s="130"/>
      <c r="AC1735" s="142"/>
      <c r="AD1735" s="130"/>
      <c r="AE1735" s="130"/>
      <c r="AF1735" s="130"/>
      <c r="AG1735" s="129"/>
      <c r="AH1735" s="129"/>
      <c r="AI1735" s="129"/>
      <c r="AJ1735" s="129"/>
      <c r="AK1735" s="130"/>
      <c r="AL1735" s="131"/>
      <c r="AM1735" s="131"/>
      <c r="AN1735" s="131"/>
      <c r="AO1735" s="131"/>
      <c r="AP1735" s="132"/>
      <c r="AQ1735" s="132"/>
      <c r="AR1735" s="132"/>
      <c r="AS1735" s="132"/>
      <c r="AT1735" s="133"/>
      <c r="AU1735" s="133"/>
      <c r="AV1735" s="133"/>
      <c r="AW1735" s="133"/>
      <c r="AX1735" s="134"/>
      <c r="AY1735" s="134"/>
      <c r="AZ1735" s="134"/>
      <c r="BA1735" s="134"/>
      <c r="BB1735" s="134"/>
      <c r="BC1735" s="134"/>
      <c r="BD1735" s="129"/>
      <c r="BE1735" s="143"/>
    </row>
    <row r="1736" ht="15.75" customHeight="1">
      <c r="A1736" s="130"/>
      <c r="B1736" s="129"/>
      <c r="C1736" s="129"/>
      <c r="D1736" s="129"/>
      <c r="E1736" s="129"/>
      <c r="F1736" s="129"/>
      <c r="G1736" s="129"/>
      <c r="H1736" s="129"/>
      <c r="I1736" s="130"/>
      <c r="J1736" s="135"/>
      <c r="K1736" s="130"/>
      <c r="L1736" s="130"/>
      <c r="M1736" s="136"/>
      <c r="N1736" s="130"/>
      <c r="O1736" s="130"/>
      <c r="P1736" s="130"/>
      <c r="Q1736" s="137"/>
      <c r="R1736" s="138"/>
      <c r="S1736" s="129"/>
      <c r="T1736" s="139"/>
      <c r="U1736" s="139"/>
      <c r="V1736" s="140"/>
      <c r="W1736" s="130"/>
      <c r="X1736" s="130"/>
      <c r="Y1736" s="141"/>
      <c r="Z1736" s="130"/>
      <c r="AA1736" s="130"/>
      <c r="AB1736" s="130"/>
      <c r="AC1736" s="142"/>
      <c r="AD1736" s="130"/>
      <c r="AE1736" s="130"/>
      <c r="AF1736" s="130"/>
      <c r="AG1736" s="129"/>
      <c r="AH1736" s="129"/>
      <c r="AI1736" s="129"/>
      <c r="AJ1736" s="129"/>
      <c r="AK1736" s="130"/>
      <c r="AL1736" s="131"/>
      <c r="AM1736" s="131"/>
      <c r="AN1736" s="131"/>
      <c r="AO1736" s="131"/>
      <c r="AP1736" s="132"/>
      <c r="AQ1736" s="132"/>
      <c r="AR1736" s="132"/>
      <c r="AS1736" s="132"/>
      <c r="AT1736" s="133"/>
      <c r="AU1736" s="133"/>
      <c r="AV1736" s="133"/>
      <c r="AW1736" s="133"/>
      <c r="AX1736" s="134"/>
      <c r="AY1736" s="134"/>
      <c r="AZ1736" s="134"/>
      <c r="BA1736" s="134"/>
      <c r="BB1736" s="134"/>
      <c r="BC1736" s="134"/>
      <c r="BD1736" s="129"/>
      <c r="BE1736" s="143"/>
    </row>
    <row r="1737" ht="15.75" customHeight="1">
      <c r="A1737" s="130"/>
      <c r="B1737" s="129"/>
      <c r="C1737" s="129"/>
      <c r="D1737" s="129"/>
      <c r="E1737" s="129"/>
      <c r="F1737" s="129"/>
      <c r="G1737" s="129"/>
      <c r="H1737" s="129"/>
      <c r="I1737" s="130"/>
      <c r="J1737" s="135"/>
      <c r="K1737" s="130"/>
      <c r="L1737" s="130"/>
      <c r="M1737" s="136"/>
      <c r="N1737" s="130"/>
      <c r="O1737" s="130"/>
      <c r="P1737" s="130"/>
      <c r="Q1737" s="137"/>
      <c r="R1737" s="138"/>
      <c r="S1737" s="129"/>
      <c r="T1737" s="139"/>
      <c r="U1737" s="139"/>
      <c r="V1737" s="140"/>
      <c r="W1737" s="130"/>
      <c r="X1737" s="130"/>
      <c r="Y1737" s="141"/>
      <c r="Z1737" s="130"/>
      <c r="AA1737" s="130"/>
      <c r="AB1737" s="130"/>
      <c r="AC1737" s="142"/>
      <c r="AD1737" s="130"/>
      <c r="AE1737" s="130"/>
      <c r="AF1737" s="130"/>
      <c r="AG1737" s="129"/>
      <c r="AH1737" s="129"/>
      <c r="AI1737" s="129"/>
      <c r="AJ1737" s="129"/>
      <c r="AK1737" s="130"/>
      <c r="AL1737" s="131"/>
      <c r="AM1737" s="131"/>
      <c r="AN1737" s="131"/>
      <c r="AO1737" s="131"/>
      <c r="AP1737" s="132"/>
      <c r="AQ1737" s="132"/>
      <c r="AR1737" s="132"/>
      <c r="AS1737" s="132"/>
      <c r="AT1737" s="133"/>
      <c r="AU1737" s="133"/>
      <c r="AV1737" s="133"/>
      <c r="AW1737" s="133"/>
      <c r="AX1737" s="134"/>
      <c r="AY1737" s="134"/>
      <c r="AZ1737" s="134"/>
      <c r="BA1737" s="134"/>
      <c r="BB1737" s="134"/>
      <c r="BC1737" s="134"/>
      <c r="BD1737" s="129"/>
      <c r="BE1737" s="143"/>
    </row>
    <row r="1738" ht="15.75" customHeight="1">
      <c r="A1738" s="130"/>
      <c r="B1738" s="129"/>
      <c r="C1738" s="129"/>
      <c r="D1738" s="129"/>
      <c r="E1738" s="129"/>
      <c r="F1738" s="129"/>
      <c r="G1738" s="129"/>
      <c r="H1738" s="129"/>
      <c r="I1738" s="130"/>
      <c r="J1738" s="135"/>
      <c r="K1738" s="130"/>
      <c r="L1738" s="130"/>
      <c r="M1738" s="136"/>
      <c r="N1738" s="130"/>
      <c r="O1738" s="130"/>
      <c r="P1738" s="130"/>
      <c r="Q1738" s="137"/>
      <c r="R1738" s="138"/>
      <c r="S1738" s="129"/>
      <c r="T1738" s="139"/>
      <c r="U1738" s="139"/>
      <c r="V1738" s="140"/>
      <c r="W1738" s="130"/>
      <c r="X1738" s="130"/>
      <c r="Y1738" s="141"/>
      <c r="Z1738" s="130"/>
      <c r="AA1738" s="130"/>
      <c r="AB1738" s="130"/>
      <c r="AC1738" s="142"/>
      <c r="AD1738" s="130"/>
      <c r="AE1738" s="130"/>
      <c r="AF1738" s="130"/>
      <c r="AG1738" s="129"/>
      <c r="AH1738" s="129"/>
      <c r="AI1738" s="129"/>
      <c r="AJ1738" s="129"/>
      <c r="AK1738" s="130"/>
      <c r="AL1738" s="131"/>
      <c r="AM1738" s="131"/>
      <c r="AN1738" s="131"/>
      <c r="AO1738" s="131"/>
      <c r="AP1738" s="132"/>
      <c r="AQ1738" s="132"/>
      <c r="AR1738" s="132"/>
      <c r="AS1738" s="132"/>
      <c r="AT1738" s="133"/>
      <c r="AU1738" s="133"/>
      <c r="AV1738" s="133"/>
      <c r="AW1738" s="133"/>
      <c r="AX1738" s="134"/>
      <c r="AY1738" s="134"/>
      <c r="AZ1738" s="134"/>
      <c r="BA1738" s="134"/>
      <c r="BB1738" s="134"/>
      <c r="BC1738" s="134"/>
      <c r="BD1738" s="129"/>
      <c r="BE1738" s="143"/>
    </row>
    <row r="1739" ht="15.75" customHeight="1">
      <c r="A1739" s="130"/>
      <c r="B1739" s="129"/>
      <c r="C1739" s="129"/>
      <c r="D1739" s="129"/>
      <c r="E1739" s="129"/>
      <c r="F1739" s="129"/>
      <c r="G1739" s="129"/>
      <c r="H1739" s="129"/>
      <c r="I1739" s="130"/>
      <c r="J1739" s="135"/>
      <c r="K1739" s="130"/>
      <c r="L1739" s="130"/>
      <c r="M1739" s="136"/>
      <c r="N1739" s="130"/>
      <c r="O1739" s="130"/>
      <c r="P1739" s="130"/>
      <c r="Q1739" s="137"/>
      <c r="R1739" s="138"/>
      <c r="S1739" s="129"/>
      <c r="T1739" s="139"/>
      <c r="U1739" s="139"/>
      <c r="V1739" s="140"/>
      <c r="W1739" s="130"/>
      <c r="X1739" s="130"/>
      <c r="Y1739" s="141"/>
      <c r="Z1739" s="130"/>
      <c r="AA1739" s="130"/>
      <c r="AB1739" s="130"/>
      <c r="AC1739" s="142"/>
      <c r="AD1739" s="130"/>
      <c r="AE1739" s="130"/>
      <c r="AF1739" s="130"/>
      <c r="AG1739" s="129"/>
      <c r="AH1739" s="129"/>
      <c r="AI1739" s="129"/>
      <c r="AJ1739" s="129"/>
      <c r="AK1739" s="130"/>
      <c r="AL1739" s="131"/>
      <c r="AM1739" s="131"/>
      <c r="AN1739" s="131"/>
      <c r="AO1739" s="131"/>
      <c r="AP1739" s="132"/>
      <c r="AQ1739" s="132"/>
      <c r="AR1739" s="132"/>
      <c r="AS1739" s="132"/>
      <c r="AT1739" s="133"/>
      <c r="AU1739" s="133"/>
      <c r="AV1739" s="133"/>
      <c r="AW1739" s="133"/>
      <c r="AX1739" s="134"/>
      <c r="AY1739" s="134"/>
      <c r="AZ1739" s="134"/>
      <c r="BA1739" s="134"/>
      <c r="BB1739" s="134"/>
      <c r="BC1739" s="134"/>
      <c r="BD1739" s="129"/>
      <c r="BE1739" s="143"/>
    </row>
    <row r="1740" ht="15.75" customHeight="1">
      <c r="A1740" s="130"/>
      <c r="B1740" s="129"/>
      <c r="C1740" s="129"/>
      <c r="D1740" s="129"/>
      <c r="E1740" s="129"/>
      <c r="F1740" s="129"/>
      <c r="G1740" s="129"/>
      <c r="H1740" s="129"/>
      <c r="I1740" s="130"/>
      <c r="J1740" s="135"/>
      <c r="K1740" s="130"/>
      <c r="L1740" s="130"/>
      <c r="M1740" s="136"/>
      <c r="N1740" s="130"/>
      <c r="O1740" s="130"/>
      <c r="P1740" s="130"/>
      <c r="Q1740" s="137"/>
      <c r="R1740" s="138"/>
      <c r="S1740" s="129"/>
      <c r="T1740" s="139"/>
      <c r="U1740" s="139"/>
      <c r="V1740" s="140"/>
      <c r="W1740" s="130"/>
      <c r="X1740" s="130"/>
      <c r="Y1740" s="141"/>
      <c r="Z1740" s="130"/>
      <c r="AA1740" s="130"/>
      <c r="AB1740" s="130"/>
      <c r="AC1740" s="142"/>
      <c r="AD1740" s="130"/>
      <c r="AE1740" s="130"/>
      <c r="AF1740" s="130"/>
      <c r="AG1740" s="129"/>
      <c r="AH1740" s="129"/>
      <c r="AI1740" s="129"/>
      <c r="AJ1740" s="129"/>
      <c r="AK1740" s="130"/>
      <c r="AL1740" s="131"/>
      <c r="AM1740" s="131"/>
      <c r="AN1740" s="131"/>
      <c r="AO1740" s="131"/>
      <c r="AP1740" s="132"/>
      <c r="AQ1740" s="132"/>
      <c r="AR1740" s="132"/>
      <c r="AS1740" s="132"/>
      <c r="AT1740" s="133"/>
      <c r="AU1740" s="133"/>
      <c r="AV1740" s="133"/>
      <c r="AW1740" s="133"/>
      <c r="AX1740" s="134"/>
      <c r="AY1740" s="134"/>
      <c r="AZ1740" s="134"/>
      <c r="BA1740" s="134"/>
      <c r="BB1740" s="134"/>
      <c r="BC1740" s="134"/>
      <c r="BD1740" s="129"/>
      <c r="BE1740" s="143"/>
    </row>
    <row r="1741" ht="15.75" customHeight="1">
      <c r="A1741" s="130"/>
      <c r="B1741" s="129"/>
      <c r="C1741" s="129"/>
      <c r="D1741" s="129"/>
      <c r="E1741" s="129"/>
      <c r="F1741" s="129"/>
      <c r="G1741" s="129"/>
      <c r="H1741" s="129"/>
      <c r="I1741" s="130"/>
      <c r="J1741" s="135"/>
      <c r="K1741" s="130"/>
      <c r="L1741" s="130"/>
      <c r="M1741" s="136"/>
      <c r="N1741" s="130"/>
      <c r="O1741" s="130"/>
      <c r="P1741" s="130"/>
      <c r="Q1741" s="137"/>
      <c r="R1741" s="138"/>
      <c r="S1741" s="129"/>
      <c r="T1741" s="139"/>
      <c r="U1741" s="139"/>
      <c r="V1741" s="140"/>
      <c r="W1741" s="130"/>
      <c r="X1741" s="130"/>
      <c r="Y1741" s="141"/>
      <c r="Z1741" s="130"/>
      <c r="AA1741" s="130"/>
      <c r="AB1741" s="130"/>
      <c r="AC1741" s="142"/>
      <c r="AD1741" s="130"/>
      <c r="AE1741" s="130"/>
      <c r="AF1741" s="130"/>
      <c r="AG1741" s="129"/>
      <c r="AH1741" s="129"/>
      <c r="AI1741" s="129"/>
      <c r="AJ1741" s="129"/>
      <c r="AK1741" s="130"/>
      <c r="AL1741" s="131"/>
      <c r="AM1741" s="131"/>
      <c r="AN1741" s="131"/>
      <c r="AO1741" s="131"/>
      <c r="AP1741" s="132"/>
      <c r="AQ1741" s="132"/>
      <c r="AR1741" s="132"/>
      <c r="AS1741" s="132"/>
      <c r="AT1741" s="133"/>
      <c r="AU1741" s="133"/>
      <c r="AV1741" s="133"/>
      <c r="AW1741" s="133"/>
      <c r="AX1741" s="134"/>
      <c r="AY1741" s="134"/>
      <c r="AZ1741" s="134"/>
      <c r="BA1741" s="134"/>
      <c r="BB1741" s="134"/>
      <c r="BC1741" s="134"/>
      <c r="BD1741" s="129"/>
      <c r="BE1741" s="143"/>
    </row>
    <row r="1742" ht="15.75" customHeight="1">
      <c r="A1742" s="130"/>
      <c r="B1742" s="129"/>
      <c r="C1742" s="129"/>
      <c r="D1742" s="129"/>
      <c r="E1742" s="129"/>
      <c r="F1742" s="129"/>
      <c r="G1742" s="129"/>
      <c r="H1742" s="129"/>
      <c r="I1742" s="130"/>
      <c r="J1742" s="135"/>
      <c r="K1742" s="130"/>
      <c r="L1742" s="130"/>
      <c r="M1742" s="136"/>
      <c r="N1742" s="130"/>
      <c r="O1742" s="130"/>
      <c r="P1742" s="130"/>
      <c r="Q1742" s="137"/>
      <c r="R1742" s="138"/>
      <c r="S1742" s="129"/>
      <c r="T1742" s="139"/>
      <c r="U1742" s="139"/>
      <c r="V1742" s="140"/>
      <c r="W1742" s="130"/>
      <c r="X1742" s="130"/>
      <c r="Y1742" s="141"/>
      <c r="Z1742" s="130"/>
      <c r="AA1742" s="130"/>
      <c r="AB1742" s="130"/>
      <c r="AC1742" s="142"/>
      <c r="AD1742" s="130"/>
      <c r="AE1742" s="130"/>
      <c r="AF1742" s="130"/>
      <c r="AG1742" s="129"/>
      <c r="AH1742" s="129"/>
      <c r="AI1742" s="129"/>
      <c r="AJ1742" s="129"/>
      <c r="AK1742" s="130"/>
      <c r="AL1742" s="131"/>
      <c r="AM1742" s="131"/>
      <c r="AN1742" s="131"/>
      <c r="AO1742" s="131"/>
      <c r="AP1742" s="132"/>
      <c r="AQ1742" s="132"/>
      <c r="AR1742" s="132"/>
      <c r="AS1742" s="132"/>
      <c r="AT1742" s="133"/>
      <c r="AU1742" s="133"/>
      <c r="AV1742" s="133"/>
      <c r="AW1742" s="133"/>
      <c r="AX1742" s="134"/>
      <c r="AY1742" s="134"/>
      <c r="AZ1742" s="134"/>
      <c r="BA1742" s="134"/>
      <c r="BB1742" s="134"/>
      <c r="BC1742" s="134"/>
      <c r="BD1742" s="129"/>
      <c r="BE1742" s="143"/>
    </row>
    <row r="1743" ht="15.75" customHeight="1">
      <c r="A1743" s="130"/>
      <c r="B1743" s="129"/>
      <c r="C1743" s="129"/>
      <c r="D1743" s="129"/>
      <c r="E1743" s="129"/>
      <c r="F1743" s="129"/>
      <c r="G1743" s="129"/>
      <c r="H1743" s="129"/>
      <c r="I1743" s="130"/>
      <c r="J1743" s="135"/>
      <c r="K1743" s="130"/>
      <c r="L1743" s="130"/>
      <c r="M1743" s="136"/>
      <c r="N1743" s="130"/>
      <c r="O1743" s="130"/>
      <c r="P1743" s="130"/>
      <c r="Q1743" s="137"/>
      <c r="R1743" s="138"/>
      <c r="S1743" s="129"/>
      <c r="T1743" s="139"/>
      <c r="U1743" s="139"/>
      <c r="V1743" s="140"/>
      <c r="W1743" s="130"/>
      <c r="X1743" s="130"/>
      <c r="Y1743" s="141"/>
      <c r="Z1743" s="130"/>
      <c r="AA1743" s="130"/>
      <c r="AB1743" s="130"/>
      <c r="AC1743" s="142"/>
      <c r="AD1743" s="130"/>
      <c r="AE1743" s="130"/>
      <c r="AF1743" s="130"/>
      <c r="AG1743" s="129"/>
      <c r="AH1743" s="129"/>
      <c r="AI1743" s="129"/>
      <c r="AJ1743" s="129"/>
      <c r="AK1743" s="130"/>
      <c r="AL1743" s="131"/>
      <c r="AM1743" s="131"/>
      <c r="AN1743" s="131"/>
      <c r="AO1743" s="131"/>
      <c r="AP1743" s="132"/>
      <c r="AQ1743" s="132"/>
      <c r="AR1743" s="132"/>
      <c r="AS1743" s="132"/>
      <c r="AT1743" s="133"/>
      <c r="AU1743" s="133"/>
      <c r="AV1743" s="133"/>
      <c r="AW1743" s="133"/>
      <c r="AX1743" s="134"/>
      <c r="AY1743" s="134"/>
      <c r="AZ1743" s="134"/>
      <c r="BA1743" s="134"/>
      <c r="BB1743" s="134"/>
      <c r="BC1743" s="134"/>
      <c r="BD1743" s="129"/>
      <c r="BE1743" s="143"/>
    </row>
    <row r="1744" ht="15.75" customHeight="1">
      <c r="A1744" s="130"/>
      <c r="B1744" s="129"/>
      <c r="C1744" s="129"/>
      <c r="D1744" s="129"/>
      <c r="E1744" s="129"/>
      <c r="F1744" s="129"/>
      <c r="G1744" s="129"/>
      <c r="H1744" s="129"/>
      <c r="I1744" s="130"/>
      <c r="J1744" s="135"/>
      <c r="K1744" s="130"/>
      <c r="L1744" s="130"/>
      <c r="M1744" s="136"/>
      <c r="N1744" s="130"/>
      <c r="O1744" s="130"/>
      <c r="P1744" s="130"/>
      <c r="Q1744" s="137"/>
      <c r="R1744" s="138"/>
      <c r="S1744" s="129"/>
      <c r="T1744" s="139"/>
      <c r="U1744" s="139"/>
      <c r="V1744" s="140"/>
      <c r="W1744" s="130"/>
      <c r="X1744" s="130"/>
      <c r="Y1744" s="141"/>
      <c r="Z1744" s="130"/>
      <c r="AA1744" s="130"/>
      <c r="AB1744" s="130"/>
      <c r="AC1744" s="142"/>
      <c r="AD1744" s="130"/>
      <c r="AE1744" s="130"/>
      <c r="AF1744" s="130"/>
      <c r="AG1744" s="129"/>
      <c r="AH1744" s="129"/>
      <c r="AI1744" s="129"/>
      <c r="AJ1744" s="129"/>
      <c r="AK1744" s="130"/>
      <c r="AL1744" s="131"/>
      <c r="AM1744" s="131"/>
      <c r="AN1744" s="131"/>
      <c r="AO1744" s="131"/>
      <c r="AP1744" s="132"/>
      <c r="AQ1744" s="132"/>
      <c r="AR1744" s="132"/>
      <c r="AS1744" s="132"/>
      <c r="AT1744" s="133"/>
      <c r="AU1744" s="133"/>
      <c r="AV1744" s="133"/>
      <c r="AW1744" s="133"/>
      <c r="AX1744" s="134"/>
      <c r="AY1744" s="134"/>
      <c r="AZ1744" s="134"/>
      <c r="BA1744" s="134"/>
      <c r="BB1744" s="134"/>
      <c r="BC1744" s="134"/>
      <c r="BD1744" s="129"/>
      <c r="BE1744" s="143"/>
    </row>
    <row r="1745" ht="15.75" customHeight="1">
      <c r="A1745" s="130"/>
      <c r="B1745" s="129"/>
      <c r="C1745" s="129"/>
      <c r="D1745" s="129"/>
      <c r="E1745" s="129"/>
      <c r="F1745" s="129"/>
      <c r="G1745" s="129"/>
      <c r="H1745" s="129"/>
      <c r="I1745" s="130"/>
      <c r="J1745" s="135"/>
      <c r="K1745" s="130"/>
      <c r="L1745" s="130"/>
      <c r="M1745" s="136"/>
      <c r="N1745" s="130"/>
      <c r="O1745" s="130"/>
      <c r="P1745" s="130"/>
      <c r="Q1745" s="137"/>
      <c r="R1745" s="138"/>
      <c r="S1745" s="129"/>
      <c r="T1745" s="139"/>
      <c r="U1745" s="139"/>
      <c r="V1745" s="140"/>
      <c r="W1745" s="130"/>
      <c r="X1745" s="130"/>
      <c r="Y1745" s="141"/>
      <c r="Z1745" s="130"/>
      <c r="AA1745" s="130"/>
      <c r="AB1745" s="130"/>
      <c r="AC1745" s="142"/>
      <c r="AD1745" s="130"/>
      <c r="AE1745" s="130"/>
      <c r="AF1745" s="130"/>
      <c r="AG1745" s="129"/>
      <c r="AH1745" s="129"/>
      <c r="AI1745" s="129"/>
      <c r="AJ1745" s="129"/>
      <c r="AK1745" s="130"/>
      <c r="AL1745" s="131"/>
      <c r="AM1745" s="131"/>
      <c r="AN1745" s="131"/>
      <c r="AO1745" s="131"/>
      <c r="AP1745" s="132"/>
      <c r="AQ1745" s="132"/>
      <c r="AR1745" s="132"/>
      <c r="AS1745" s="132"/>
      <c r="AT1745" s="133"/>
      <c r="AU1745" s="133"/>
      <c r="AV1745" s="133"/>
      <c r="AW1745" s="133"/>
      <c r="AX1745" s="134"/>
      <c r="AY1745" s="134"/>
      <c r="AZ1745" s="134"/>
      <c r="BA1745" s="134"/>
      <c r="BB1745" s="134"/>
      <c r="BC1745" s="134"/>
      <c r="BD1745" s="129"/>
      <c r="BE1745" s="143"/>
    </row>
    <row r="1746" ht="15.75" customHeight="1">
      <c r="A1746" s="130"/>
      <c r="B1746" s="129"/>
      <c r="C1746" s="129"/>
      <c r="D1746" s="129"/>
      <c r="E1746" s="129"/>
      <c r="F1746" s="129"/>
      <c r="G1746" s="129"/>
      <c r="H1746" s="129"/>
      <c r="I1746" s="130"/>
      <c r="J1746" s="135"/>
      <c r="K1746" s="130"/>
      <c r="L1746" s="130"/>
      <c r="M1746" s="136"/>
      <c r="N1746" s="130"/>
      <c r="O1746" s="130"/>
      <c r="P1746" s="130"/>
      <c r="Q1746" s="137"/>
      <c r="R1746" s="138"/>
      <c r="S1746" s="129"/>
      <c r="T1746" s="139"/>
      <c r="U1746" s="139"/>
      <c r="V1746" s="140"/>
      <c r="W1746" s="130"/>
      <c r="X1746" s="130"/>
      <c r="Y1746" s="141"/>
      <c r="Z1746" s="130"/>
      <c r="AA1746" s="130"/>
      <c r="AB1746" s="130"/>
      <c r="AC1746" s="142"/>
      <c r="AD1746" s="130"/>
      <c r="AE1746" s="130"/>
      <c r="AF1746" s="130"/>
      <c r="AG1746" s="129"/>
      <c r="AH1746" s="129"/>
      <c r="AI1746" s="129"/>
      <c r="AJ1746" s="129"/>
      <c r="AK1746" s="130"/>
      <c r="AL1746" s="131"/>
      <c r="AM1746" s="131"/>
      <c r="AN1746" s="131"/>
      <c r="AO1746" s="131"/>
      <c r="AP1746" s="132"/>
      <c r="AQ1746" s="132"/>
      <c r="AR1746" s="132"/>
      <c r="AS1746" s="132"/>
      <c r="AT1746" s="133"/>
      <c r="AU1746" s="133"/>
      <c r="AV1746" s="133"/>
      <c r="AW1746" s="133"/>
      <c r="AX1746" s="134"/>
      <c r="AY1746" s="134"/>
      <c r="AZ1746" s="134"/>
      <c r="BA1746" s="134"/>
      <c r="BB1746" s="134"/>
      <c r="BC1746" s="134"/>
      <c r="BD1746" s="129"/>
      <c r="BE1746" s="143"/>
    </row>
    <row r="1747" ht="15.75" customHeight="1">
      <c r="A1747" s="130"/>
      <c r="B1747" s="129"/>
      <c r="C1747" s="129"/>
      <c r="D1747" s="129"/>
      <c r="E1747" s="129"/>
      <c r="F1747" s="129"/>
      <c r="G1747" s="129"/>
      <c r="H1747" s="129"/>
      <c r="I1747" s="130"/>
      <c r="J1747" s="135"/>
      <c r="K1747" s="130"/>
      <c r="L1747" s="130"/>
      <c r="M1747" s="136"/>
      <c r="N1747" s="130"/>
      <c r="O1747" s="130"/>
      <c r="P1747" s="130"/>
      <c r="Q1747" s="137"/>
      <c r="R1747" s="138"/>
      <c r="S1747" s="129"/>
      <c r="T1747" s="139"/>
      <c r="U1747" s="139"/>
      <c r="V1747" s="140"/>
      <c r="W1747" s="130"/>
      <c r="X1747" s="130"/>
      <c r="Y1747" s="141"/>
      <c r="Z1747" s="130"/>
      <c r="AA1747" s="130"/>
      <c r="AB1747" s="130"/>
      <c r="AC1747" s="142"/>
      <c r="AD1747" s="130"/>
      <c r="AE1747" s="130"/>
      <c r="AF1747" s="130"/>
      <c r="AG1747" s="129"/>
      <c r="AH1747" s="129"/>
      <c r="AI1747" s="129"/>
      <c r="AJ1747" s="129"/>
      <c r="AK1747" s="130"/>
      <c r="AL1747" s="131"/>
      <c r="AM1747" s="131"/>
      <c r="AN1747" s="131"/>
      <c r="AO1747" s="131"/>
      <c r="AP1747" s="132"/>
      <c r="AQ1747" s="132"/>
      <c r="AR1747" s="132"/>
      <c r="AS1747" s="132"/>
      <c r="AT1747" s="133"/>
      <c r="AU1747" s="133"/>
      <c r="AV1747" s="133"/>
      <c r="AW1747" s="133"/>
      <c r="AX1747" s="134"/>
      <c r="AY1747" s="134"/>
      <c r="AZ1747" s="134"/>
      <c r="BA1747" s="134"/>
      <c r="BB1747" s="134"/>
      <c r="BC1747" s="134"/>
      <c r="BD1747" s="129"/>
      <c r="BE1747" s="143"/>
    </row>
    <row r="1748" ht="15.75" customHeight="1">
      <c r="A1748" s="130"/>
      <c r="B1748" s="129"/>
      <c r="C1748" s="129"/>
      <c r="D1748" s="129"/>
      <c r="E1748" s="129"/>
      <c r="F1748" s="129"/>
      <c r="G1748" s="129"/>
      <c r="H1748" s="129"/>
      <c r="I1748" s="130"/>
      <c r="J1748" s="135"/>
      <c r="K1748" s="130"/>
      <c r="L1748" s="130"/>
      <c r="M1748" s="136"/>
      <c r="N1748" s="130"/>
      <c r="O1748" s="130"/>
      <c r="P1748" s="130"/>
      <c r="Q1748" s="137"/>
      <c r="R1748" s="138"/>
      <c r="S1748" s="129"/>
      <c r="T1748" s="139"/>
      <c r="U1748" s="139"/>
      <c r="V1748" s="140"/>
      <c r="W1748" s="130"/>
      <c r="X1748" s="130"/>
      <c r="Y1748" s="141"/>
      <c r="Z1748" s="130"/>
      <c r="AA1748" s="130"/>
      <c r="AB1748" s="130"/>
      <c r="AC1748" s="142"/>
      <c r="AD1748" s="130"/>
      <c r="AE1748" s="130"/>
      <c r="AF1748" s="130"/>
      <c r="AG1748" s="129"/>
      <c r="AH1748" s="129"/>
      <c r="AI1748" s="129"/>
      <c r="AJ1748" s="129"/>
      <c r="AK1748" s="130"/>
      <c r="AL1748" s="131"/>
      <c r="AM1748" s="131"/>
      <c r="AN1748" s="131"/>
      <c r="AO1748" s="131"/>
      <c r="AP1748" s="132"/>
      <c r="AQ1748" s="132"/>
      <c r="AR1748" s="132"/>
      <c r="AS1748" s="132"/>
      <c r="AT1748" s="133"/>
      <c r="AU1748" s="133"/>
      <c r="AV1748" s="133"/>
      <c r="AW1748" s="133"/>
      <c r="AX1748" s="134"/>
      <c r="AY1748" s="134"/>
      <c r="AZ1748" s="134"/>
      <c r="BA1748" s="134"/>
      <c r="BB1748" s="134"/>
      <c r="BC1748" s="134"/>
      <c r="BD1748" s="129"/>
      <c r="BE1748" s="143"/>
    </row>
    <row r="1749" ht="15.75" customHeight="1">
      <c r="A1749" s="130"/>
      <c r="B1749" s="129"/>
      <c r="C1749" s="129"/>
      <c r="D1749" s="129"/>
      <c r="E1749" s="129"/>
      <c r="F1749" s="129"/>
      <c r="G1749" s="129"/>
      <c r="H1749" s="129"/>
      <c r="I1749" s="130"/>
      <c r="J1749" s="135"/>
      <c r="K1749" s="130"/>
      <c r="L1749" s="130"/>
      <c r="M1749" s="136"/>
      <c r="N1749" s="130"/>
      <c r="O1749" s="130"/>
      <c r="P1749" s="130"/>
      <c r="Q1749" s="137"/>
      <c r="R1749" s="138"/>
      <c r="S1749" s="129"/>
      <c r="T1749" s="139"/>
      <c r="U1749" s="139"/>
      <c r="V1749" s="140"/>
      <c r="W1749" s="130"/>
      <c r="X1749" s="130"/>
      <c r="Y1749" s="141"/>
      <c r="Z1749" s="130"/>
      <c r="AA1749" s="130"/>
      <c r="AB1749" s="130"/>
      <c r="AC1749" s="142"/>
      <c r="AD1749" s="130"/>
      <c r="AE1749" s="130"/>
      <c r="AF1749" s="130"/>
      <c r="AG1749" s="129"/>
      <c r="AH1749" s="129"/>
      <c r="AI1749" s="129"/>
      <c r="AJ1749" s="129"/>
      <c r="AK1749" s="130"/>
      <c r="AL1749" s="131"/>
      <c r="AM1749" s="131"/>
      <c r="AN1749" s="131"/>
      <c r="AO1749" s="131"/>
      <c r="AP1749" s="132"/>
      <c r="AQ1749" s="132"/>
      <c r="AR1749" s="132"/>
      <c r="AS1749" s="132"/>
      <c r="AT1749" s="133"/>
      <c r="AU1749" s="133"/>
      <c r="AV1749" s="133"/>
      <c r="AW1749" s="133"/>
      <c r="AX1749" s="134"/>
      <c r="AY1749" s="134"/>
      <c r="AZ1749" s="134"/>
      <c r="BA1749" s="134"/>
      <c r="BB1749" s="134"/>
      <c r="BC1749" s="134"/>
      <c r="BD1749" s="129"/>
      <c r="BE1749" s="143"/>
    </row>
    <row r="1750" ht="15.75" customHeight="1">
      <c r="A1750" s="130"/>
      <c r="B1750" s="129"/>
      <c r="C1750" s="129"/>
      <c r="D1750" s="129"/>
      <c r="E1750" s="129"/>
      <c r="F1750" s="129"/>
      <c r="G1750" s="129"/>
      <c r="H1750" s="129"/>
      <c r="I1750" s="130"/>
      <c r="J1750" s="135"/>
      <c r="K1750" s="130"/>
      <c r="L1750" s="130"/>
      <c r="M1750" s="136"/>
      <c r="N1750" s="130"/>
      <c r="O1750" s="130"/>
      <c r="P1750" s="130"/>
      <c r="Q1750" s="137"/>
      <c r="R1750" s="138"/>
      <c r="S1750" s="129"/>
      <c r="T1750" s="139"/>
      <c r="U1750" s="139"/>
      <c r="V1750" s="140"/>
      <c r="W1750" s="130"/>
      <c r="X1750" s="130"/>
      <c r="Y1750" s="141"/>
      <c r="Z1750" s="130"/>
      <c r="AA1750" s="130"/>
      <c r="AB1750" s="130"/>
      <c r="AC1750" s="142"/>
      <c r="AD1750" s="130"/>
      <c r="AE1750" s="130"/>
      <c r="AF1750" s="130"/>
      <c r="AG1750" s="129"/>
      <c r="AH1750" s="129"/>
      <c r="AI1750" s="129"/>
      <c r="AJ1750" s="129"/>
      <c r="AK1750" s="130"/>
      <c r="AL1750" s="131"/>
      <c r="AM1750" s="131"/>
      <c r="AN1750" s="131"/>
      <c r="AO1750" s="131"/>
      <c r="AP1750" s="132"/>
      <c r="AQ1750" s="132"/>
      <c r="AR1750" s="132"/>
      <c r="AS1750" s="132"/>
      <c r="AT1750" s="133"/>
      <c r="AU1750" s="133"/>
      <c r="AV1750" s="133"/>
      <c r="AW1750" s="133"/>
      <c r="AX1750" s="134"/>
      <c r="AY1750" s="134"/>
      <c r="AZ1750" s="134"/>
      <c r="BA1750" s="134"/>
      <c r="BB1750" s="134"/>
      <c r="BC1750" s="134"/>
      <c r="BD1750" s="129"/>
      <c r="BE1750" s="143"/>
    </row>
    <row r="1751" ht="15.75" customHeight="1">
      <c r="A1751" s="130"/>
      <c r="B1751" s="129"/>
      <c r="C1751" s="129"/>
      <c r="D1751" s="129"/>
      <c r="E1751" s="129"/>
      <c r="F1751" s="129"/>
      <c r="G1751" s="129"/>
      <c r="H1751" s="129"/>
      <c r="I1751" s="130"/>
      <c r="J1751" s="135"/>
      <c r="K1751" s="130"/>
      <c r="L1751" s="130"/>
      <c r="M1751" s="136"/>
      <c r="N1751" s="130"/>
      <c r="O1751" s="130"/>
      <c r="P1751" s="130"/>
      <c r="Q1751" s="137"/>
      <c r="R1751" s="138"/>
      <c r="S1751" s="129"/>
      <c r="T1751" s="139"/>
      <c r="U1751" s="139"/>
      <c r="V1751" s="140"/>
      <c r="W1751" s="130"/>
      <c r="X1751" s="130"/>
      <c r="Y1751" s="141"/>
      <c r="Z1751" s="130"/>
      <c r="AA1751" s="130"/>
      <c r="AB1751" s="130"/>
      <c r="AC1751" s="142"/>
      <c r="AD1751" s="130"/>
      <c r="AE1751" s="130"/>
      <c r="AF1751" s="130"/>
      <c r="AG1751" s="129"/>
      <c r="AH1751" s="129"/>
      <c r="AI1751" s="129"/>
      <c r="AJ1751" s="129"/>
      <c r="AK1751" s="130"/>
      <c r="AL1751" s="131"/>
      <c r="AM1751" s="131"/>
      <c r="AN1751" s="131"/>
      <c r="AO1751" s="131"/>
      <c r="AP1751" s="132"/>
      <c r="AQ1751" s="132"/>
      <c r="AR1751" s="132"/>
      <c r="AS1751" s="132"/>
      <c r="AT1751" s="133"/>
      <c r="AU1751" s="133"/>
      <c r="AV1751" s="133"/>
      <c r="AW1751" s="133"/>
      <c r="AX1751" s="134"/>
      <c r="AY1751" s="134"/>
      <c r="AZ1751" s="134"/>
      <c r="BA1751" s="134"/>
      <c r="BB1751" s="134"/>
      <c r="BC1751" s="134"/>
      <c r="BD1751" s="129"/>
      <c r="BE1751" s="143"/>
    </row>
    <row r="1752" ht="15.75" customHeight="1">
      <c r="A1752" s="130"/>
      <c r="B1752" s="129"/>
      <c r="C1752" s="129"/>
      <c r="D1752" s="129"/>
      <c r="E1752" s="129"/>
      <c r="F1752" s="129"/>
      <c r="G1752" s="129"/>
      <c r="H1752" s="129"/>
      <c r="I1752" s="130"/>
      <c r="J1752" s="135"/>
      <c r="K1752" s="130"/>
      <c r="L1752" s="130"/>
      <c r="M1752" s="136"/>
      <c r="N1752" s="130"/>
      <c r="O1752" s="130"/>
      <c r="P1752" s="130"/>
      <c r="Q1752" s="137"/>
      <c r="R1752" s="138"/>
      <c r="S1752" s="129"/>
      <c r="T1752" s="139"/>
      <c r="U1752" s="139"/>
      <c r="V1752" s="140"/>
      <c r="W1752" s="130"/>
      <c r="X1752" s="130"/>
      <c r="Y1752" s="141"/>
      <c r="Z1752" s="130"/>
      <c r="AA1752" s="130"/>
      <c r="AB1752" s="130"/>
      <c r="AC1752" s="142"/>
      <c r="AD1752" s="130"/>
      <c r="AE1752" s="130"/>
      <c r="AF1752" s="130"/>
      <c r="AG1752" s="129"/>
      <c r="AH1752" s="129"/>
      <c r="AI1752" s="129"/>
      <c r="AJ1752" s="129"/>
      <c r="AK1752" s="130"/>
      <c r="AL1752" s="131"/>
      <c r="AM1752" s="131"/>
      <c r="AN1752" s="131"/>
      <c r="AO1752" s="131"/>
      <c r="AP1752" s="132"/>
      <c r="AQ1752" s="132"/>
      <c r="AR1752" s="132"/>
      <c r="AS1752" s="132"/>
      <c r="AT1752" s="133"/>
      <c r="AU1752" s="133"/>
      <c r="AV1752" s="133"/>
      <c r="AW1752" s="133"/>
      <c r="AX1752" s="134"/>
      <c r="AY1752" s="134"/>
      <c r="AZ1752" s="134"/>
      <c r="BA1752" s="134"/>
      <c r="BB1752" s="134"/>
      <c r="BC1752" s="134"/>
      <c r="BD1752" s="129"/>
      <c r="BE1752" s="143"/>
    </row>
    <row r="1753" ht="15.75" customHeight="1">
      <c r="A1753" s="130"/>
      <c r="B1753" s="129"/>
      <c r="C1753" s="129"/>
      <c r="D1753" s="129"/>
      <c r="E1753" s="129"/>
      <c r="F1753" s="129"/>
      <c r="G1753" s="129"/>
      <c r="H1753" s="129"/>
      <c r="I1753" s="130"/>
      <c r="J1753" s="135"/>
      <c r="K1753" s="130"/>
      <c r="L1753" s="130"/>
      <c r="M1753" s="136"/>
      <c r="N1753" s="130"/>
      <c r="O1753" s="130"/>
      <c r="P1753" s="130"/>
      <c r="Q1753" s="137"/>
      <c r="R1753" s="138"/>
      <c r="S1753" s="129"/>
      <c r="T1753" s="139"/>
      <c r="U1753" s="139"/>
      <c r="V1753" s="140"/>
      <c r="W1753" s="130"/>
      <c r="X1753" s="130"/>
      <c r="Y1753" s="141"/>
      <c r="Z1753" s="130"/>
      <c r="AA1753" s="130"/>
      <c r="AB1753" s="130"/>
      <c r="AC1753" s="142"/>
      <c r="AD1753" s="130"/>
      <c r="AE1753" s="130"/>
      <c r="AF1753" s="130"/>
      <c r="AG1753" s="129"/>
      <c r="AH1753" s="129"/>
      <c r="AI1753" s="129"/>
      <c r="AJ1753" s="129"/>
      <c r="AK1753" s="130"/>
      <c r="AL1753" s="131"/>
      <c r="AM1753" s="131"/>
      <c r="AN1753" s="131"/>
      <c r="AO1753" s="131"/>
      <c r="AP1753" s="132"/>
      <c r="AQ1753" s="132"/>
      <c r="AR1753" s="132"/>
      <c r="AS1753" s="132"/>
      <c r="AT1753" s="133"/>
      <c r="AU1753" s="133"/>
      <c r="AV1753" s="133"/>
      <c r="AW1753" s="133"/>
      <c r="AX1753" s="134"/>
      <c r="AY1753" s="134"/>
      <c r="AZ1753" s="134"/>
      <c r="BA1753" s="134"/>
      <c r="BB1753" s="134"/>
      <c r="BC1753" s="134"/>
      <c r="BD1753" s="129"/>
      <c r="BE1753" s="143"/>
    </row>
    <row r="1754" ht="15.75" customHeight="1">
      <c r="A1754" s="130"/>
      <c r="B1754" s="129"/>
      <c r="C1754" s="129"/>
      <c r="D1754" s="129"/>
      <c r="E1754" s="129"/>
      <c r="F1754" s="129"/>
      <c r="G1754" s="129"/>
      <c r="H1754" s="129"/>
      <c r="I1754" s="130"/>
      <c r="J1754" s="135"/>
      <c r="K1754" s="130"/>
      <c r="L1754" s="130"/>
      <c r="M1754" s="136"/>
      <c r="N1754" s="130"/>
      <c r="O1754" s="130"/>
      <c r="P1754" s="130"/>
      <c r="Q1754" s="137"/>
      <c r="R1754" s="138"/>
      <c r="S1754" s="129"/>
      <c r="T1754" s="139"/>
      <c r="U1754" s="139"/>
      <c r="V1754" s="140"/>
      <c r="W1754" s="130"/>
      <c r="X1754" s="130"/>
      <c r="Y1754" s="141"/>
      <c r="Z1754" s="130"/>
      <c r="AA1754" s="130"/>
      <c r="AB1754" s="130"/>
      <c r="AC1754" s="142"/>
      <c r="AD1754" s="130"/>
      <c r="AE1754" s="130"/>
      <c r="AF1754" s="130"/>
      <c r="AG1754" s="129"/>
      <c r="AH1754" s="129"/>
      <c r="AI1754" s="129"/>
      <c r="AJ1754" s="129"/>
      <c r="AK1754" s="130"/>
      <c r="AL1754" s="131"/>
      <c r="AM1754" s="131"/>
      <c r="AN1754" s="131"/>
      <c r="AO1754" s="131"/>
      <c r="AP1754" s="132"/>
      <c r="AQ1754" s="132"/>
      <c r="AR1754" s="132"/>
      <c r="AS1754" s="132"/>
      <c r="AT1754" s="133"/>
      <c r="AU1754" s="133"/>
      <c r="AV1754" s="133"/>
      <c r="AW1754" s="133"/>
      <c r="AX1754" s="134"/>
      <c r="AY1754" s="134"/>
      <c r="AZ1754" s="134"/>
      <c r="BA1754" s="134"/>
      <c r="BB1754" s="134"/>
      <c r="BC1754" s="134"/>
      <c r="BD1754" s="129"/>
      <c r="BE1754" s="143"/>
    </row>
    <row r="1755" ht="15.75" customHeight="1">
      <c r="A1755" s="130"/>
      <c r="B1755" s="129"/>
      <c r="C1755" s="129"/>
      <c r="D1755" s="129"/>
      <c r="E1755" s="129"/>
      <c r="F1755" s="129"/>
      <c r="G1755" s="129"/>
      <c r="H1755" s="129"/>
      <c r="I1755" s="130"/>
      <c r="J1755" s="135"/>
      <c r="K1755" s="130"/>
      <c r="L1755" s="130"/>
      <c r="M1755" s="136"/>
      <c r="N1755" s="130"/>
      <c r="O1755" s="130"/>
      <c r="P1755" s="130"/>
      <c r="Q1755" s="137"/>
      <c r="R1755" s="138"/>
      <c r="S1755" s="129"/>
      <c r="T1755" s="139"/>
      <c r="U1755" s="139"/>
      <c r="V1755" s="140"/>
      <c r="W1755" s="130"/>
      <c r="X1755" s="130"/>
      <c r="Y1755" s="141"/>
      <c r="Z1755" s="130"/>
      <c r="AA1755" s="130"/>
      <c r="AB1755" s="130"/>
      <c r="AC1755" s="142"/>
      <c r="AD1755" s="130"/>
      <c r="AE1755" s="130"/>
      <c r="AF1755" s="130"/>
      <c r="AG1755" s="129"/>
      <c r="AH1755" s="129"/>
      <c r="AI1755" s="129"/>
      <c r="AJ1755" s="129"/>
      <c r="AK1755" s="130"/>
      <c r="AL1755" s="131"/>
      <c r="AM1755" s="131"/>
      <c r="AN1755" s="131"/>
      <c r="AO1755" s="131"/>
      <c r="AP1755" s="132"/>
      <c r="AQ1755" s="132"/>
      <c r="AR1755" s="132"/>
      <c r="AS1755" s="132"/>
      <c r="AT1755" s="133"/>
      <c r="AU1755" s="133"/>
      <c r="AV1755" s="133"/>
      <c r="AW1755" s="133"/>
      <c r="AX1755" s="134"/>
      <c r="AY1755" s="134"/>
      <c r="AZ1755" s="134"/>
      <c r="BA1755" s="134"/>
      <c r="BB1755" s="134"/>
      <c r="BC1755" s="134"/>
      <c r="BD1755" s="129"/>
      <c r="BE1755" s="143"/>
    </row>
    <row r="1756" ht="15.75" customHeight="1">
      <c r="A1756" s="130"/>
      <c r="B1756" s="129"/>
      <c r="C1756" s="129"/>
      <c r="D1756" s="129"/>
      <c r="E1756" s="129"/>
      <c r="F1756" s="129"/>
      <c r="G1756" s="129"/>
      <c r="H1756" s="129"/>
      <c r="I1756" s="130"/>
      <c r="J1756" s="135"/>
      <c r="K1756" s="130"/>
      <c r="L1756" s="130"/>
      <c r="M1756" s="136"/>
      <c r="N1756" s="130"/>
      <c r="O1756" s="130"/>
      <c r="P1756" s="130"/>
      <c r="Q1756" s="137"/>
      <c r="R1756" s="138"/>
      <c r="S1756" s="129"/>
      <c r="T1756" s="139"/>
      <c r="U1756" s="139"/>
      <c r="V1756" s="140"/>
      <c r="W1756" s="130"/>
      <c r="X1756" s="130"/>
      <c r="Y1756" s="141"/>
      <c r="Z1756" s="130"/>
      <c r="AA1756" s="130"/>
      <c r="AB1756" s="130"/>
      <c r="AC1756" s="142"/>
      <c r="AD1756" s="130"/>
      <c r="AE1756" s="130"/>
      <c r="AF1756" s="130"/>
      <c r="AG1756" s="129"/>
      <c r="AH1756" s="129"/>
      <c r="AI1756" s="129"/>
      <c r="AJ1756" s="129"/>
      <c r="AK1756" s="130"/>
      <c r="AL1756" s="131"/>
      <c r="AM1756" s="131"/>
      <c r="AN1756" s="131"/>
      <c r="AO1756" s="131"/>
      <c r="AP1756" s="132"/>
      <c r="AQ1756" s="132"/>
      <c r="AR1756" s="132"/>
      <c r="AS1756" s="132"/>
      <c r="AT1756" s="133"/>
      <c r="AU1756" s="133"/>
      <c r="AV1756" s="133"/>
      <c r="AW1756" s="133"/>
      <c r="AX1756" s="134"/>
      <c r="AY1756" s="134"/>
      <c r="AZ1756" s="134"/>
      <c r="BA1756" s="134"/>
      <c r="BB1756" s="134"/>
      <c r="BC1756" s="134"/>
      <c r="BD1756" s="129"/>
      <c r="BE1756" s="143"/>
    </row>
    <row r="1757" ht="15.75" customHeight="1">
      <c r="A1757" s="130"/>
      <c r="B1757" s="129"/>
      <c r="C1757" s="129"/>
      <c r="D1757" s="129"/>
      <c r="E1757" s="129"/>
      <c r="F1757" s="129"/>
      <c r="G1757" s="129"/>
      <c r="H1757" s="129"/>
      <c r="I1757" s="130"/>
      <c r="J1757" s="135"/>
      <c r="K1757" s="130"/>
      <c r="L1757" s="130"/>
      <c r="M1757" s="136"/>
      <c r="N1757" s="130"/>
      <c r="O1757" s="130"/>
      <c r="P1757" s="130"/>
      <c r="Q1757" s="137"/>
      <c r="R1757" s="138"/>
      <c r="S1757" s="129"/>
      <c r="T1757" s="139"/>
      <c r="U1757" s="139"/>
      <c r="V1757" s="140"/>
      <c r="W1757" s="130"/>
      <c r="X1757" s="130"/>
      <c r="Y1757" s="141"/>
      <c r="Z1757" s="130"/>
      <c r="AA1757" s="130"/>
      <c r="AB1757" s="130"/>
      <c r="AC1757" s="142"/>
      <c r="AD1757" s="130"/>
      <c r="AE1757" s="130"/>
      <c r="AF1757" s="130"/>
      <c r="AG1757" s="129"/>
      <c r="AH1757" s="129"/>
      <c r="AI1757" s="129"/>
      <c r="AJ1757" s="129"/>
      <c r="AK1757" s="130"/>
      <c r="AL1757" s="131"/>
      <c r="AM1757" s="131"/>
      <c r="AN1757" s="131"/>
      <c r="AO1757" s="131"/>
      <c r="AP1757" s="132"/>
      <c r="AQ1757" s="132"/>
      <c r="AR1757" s="132"/>
      <c r="AS1757" s="132"/>
      <c r="AT1757" s="133"/>
      <c r="AU1757" s="133"/>
      <c r="AV1757" s="133"/>
      <c r="AW1757" s="133"/>
      <c r="AX1757" s="134"/>
      <c r="AY1757" s="134"/>
      <c r="AZ1757" s="134"/>
      <c r="BA1757" s="134"/>
      <c r="BB1757" s="134"/>
      <c r="BC1757" s="134"/>
      <c r="BD1757" s="129"/>
      <c r="BE1757" s="143"/>
    </row>
    <row r="1758" ht="15.75" customHeight="1">
      <c r="A1758" s="130"/>
      <c r="B1758" s="129"/>
      <c r="C1758" s="129"/>
      <c r="D1758" s="129"/>
      <c r="E1758" s="129"/>
      <c r="F1758" s="129"/>
      <c r="G1758" s="129"/>
      <c r="H1758" s="129"/>
      <c r="I1758" s="130"/>
      <c r="J1758" s="135"/>
      <c r="K1758" s="130"/>
      <c r="L1758" s="130"/>
      <c r="M1758" s="136"/>
      <c r="N1758" s="130"/>
      <c r="O1758" s="130"/>
      <c r="P1758" s="130"/>
      <c r="Q1758" s="137"/>
      <c r="R1758" s="138"/>
      <c r="S1758" s="129"/>
      <c r="T1758" s="139"/>
      <c r="U1758" s="139"/>
      <c r="V1758" s="140"/>
      <c r="W1758" s="130"/>
      <c r="X1758" s="130"/>
      <c r="Y1758" s="141"/>
      <c r="Z1758" s="130"/>
      <c r="AA1758" s="130"/>
      <c r="AB1758" s="130"/>
      <c r="AC1758" s="142"/>
      <c r="AD1758" s="130"/>
      <c r="AE1758" s="130"/>
      <c r="AF1758" s="130"/>
      <c r="AG1758" s="129"/>
      <c r="AH1758" s="129"/>
      <c r="AI1758" s="129"/>
      <c r="AJ1758" s="129"/>
      <c r="AK1758" s="130"/>
      <c r="AL1758" s="131"/>
      <c r="AM1758" s="131"/>
      <c r="AN1758" s="131"/>
      <c r="AO1758" s="131"/>
      <c r="AP1758" s="132"/>
      <c r="AQ1758" s="132"/>
      <c r="AR1758" s="132"/>
      <c r="AS1758" s="132"/>
      <c r="AT1758" s="133"/>
      <c r="AU1758" s="133"/>
      <c r="AV1758" s="133"/>
      <c r="AW1758" s="133"/>
      <c r="AX1758" s="134"/>
      <c r="AY1758" s="134"/>
      <c r="AZ1758" s="134"/>
      <c r="BA1758" s="134"/>
      <c r="BB1758" s="134"/>
      <c r="BC1758" s="134"/>
      <c r="BD1758" s="129"/>
      <c r="BE1758" s="143"/>
    </row>
    <row r="1759" ht="15.75" customHeight="1">
      <c r="A1759" s="130"/>
      <c r="B1759" s="129"/>
      <c r="C1759" s="129"/>
      <c r="D1759" s="129"/>
      <c r="E1759" s="129"/>
      <c r="F1759" s="129"/>
      <c r="G1759" s="129"/>
      <c r="H1759" s="129"/>
      <c r="I1759" s="130"/>
      <c r="J1759" s="135"/>
      <c r="K1759" s="130"/>
      <c r="L1759" s="130"/>
      <c r="M1759" s="136"/>
      <c r="N1759" s="130"/>
      <c r="O1759" s="130"/>
      <c r="P1759" s="130"/>
      <c r="Q1759" s="137"/>
      <c r="R1759" s="138"/>
      <c r="S1759" s="129"/>
      <c r="T1759" s="139"/>
      <c r="U1759" s="139"/>
      <c r="V1759" s="140"/>
      <c r="W1759" s="130"/>
      <c r="X1759" s="130"/>
      <c r="Y1759" s="141"/>
      <c r="Z1759" s="130"/>
      <c r="AA1759" s="130"/>
      <c r="AB1759" s="130"/>
      <c r="AC1759" s="142"/>
      <c r="AD1759" s="130"/>
      <c r="AE1759" s="130"/>
      <c r="AF1759" s="130"/>
      <c r="AG1759" s="129"/>
      <c r="AH1759" s="129"/>
      <c r="AI1759" s="129"/>
      <c r="AJ1759" s="129"/>
      <c r="AK1759" s="130"/>
      <c r="AL1759" s="131"/>
      <c r="AM1759" s="131"/>
      <c r="AN1759" s="131"/>
      <c r="AO1759" s="131"/>
      <c r="AP1759" s="132"/>
      <c r="AQ1759" s="132"/>
      <c r="AR1759" s="132"/>
      <c r="AS1759" s="132"/>
      <c r="AT1759" s="133"/>
      <c r="AU1759" s="133"/>
      <c r="AV1759" s="133"/>
      <c r="AW1759" s="133"/>
      <c r="AX1759" s="134"/>
      <c r="AY1759" s="134"/>
      <c r="AZ1759" s="134"/>
      <c r="BA1759" s="134"/>
      <c r="BB1759" s="134"/>
      <c r="BC1759" s="134"/>
      <c r="BD1759" s="129"/>
      <c r="BE1759" s="143"/>
    </row>
    <row r="1760" ht="15.75" customHeight="1">
      <c r="A1760" s="130"/>
      <c r="B1760" s="129"/>
      <c r="C1760" s="129"/>
      <c r="D1760" s="129"/>
      <c r="E1760" s="129"/>
      <c r="F1760" s="129"/>
      <c r="G1760" s="129"/>
      <c r="H1760" s="129"/>
      <c r="I1760" s="130"/>
      <c r="J1760" s="135"/>
      <c r="K1760" s="130"/>
      <c r="L1760" s="130"/>
      <c r="M1760" s="136"/>
      <c r="N1760" s="130"/>
      <c r="O1760" s="130"/>
      <c r="P1760" s="130"/>
      <c r="Q1760" s="137"/>
      <c r="R1760" s="138"/>
      <c r="S1760" s="129"/>
      <c r="T1760" s="139"/>
      <c r="U1760" s="139"/>
      <c r="V1760" s="140"/>
      <c r="W1760" s="130"/>
      <c r="X1760" s="130"/>
      <c r="Y1760" s="141"/>
      <c r="Z1760" s="130"/>
      <c r="AA1760" s="130"/>
      <c r="AB1760" s="130"/>
      <c r="AC1760" s="142"/>
      <c r="AD1760" s="130"/>
      <c r="AE1760" s="130"/>
      <c r="AF1760" s="130"/>
      <c r="AG1760" s="129"/>
      <c r="AH1760" s="129"/>
      <c r="AI1760" s="129"/>
      <c r="AJ1760" s="129"/>
      <c r="AK1760" s="130"/>
      <c r="AL1760" s="131"/>
      <c r="AM1760" s="131"/>
      <c r="AN1760" s="131"/>
      <c r="AO1760" s="131"/>
      <c r="AP1760" s="132"/>
      <c r="AQ1760" s="132"/>
      <c r="AR1760" s="132"/>
      <c r="AS1760" s="132"/>
      <c r="AT1760" s="133"/>
      <c r="AU1760" s="133"/>
      <c r="AV1760" s="133"/>
      <c r="AW1760" s="133"/>
      <c r="AX1760" s="134"/>
      <c r="AY1760" s="134"/>
      <c r="AZ1760" s="134"/>
      <c r="BA1760" s="134"/>
      <c r="BB1760" s="134"/>
      <c r="BC1760" s="134"/>
      <c r="BD1760" s="129"/>
      <c r="BE1760" s="143"/>
    </row>
    <row r="1761" ht="15.75" customHeight="1">
      <c r="A1761" s="130"/>
      <c r="B1761" s="129"/>
      <c r="C1761" s="129"/>
      <c r="D1761" s="129"/>
      <c r="E1761" s="129"/>
      <c r="F1761" s="129"/>
      <c r="G1761" s="129"/>
      <c r="H1761" s="129"/>
      <c r="I1761" s="130"/>
      <c r="J1761" s="135"/>
      <c r="K1761" s="130"/>
      <c r="L1761" s="130"/>
      <c r="M1761" s="136"/>
      <c r="N1761" s="130"/>
      <c r="O1761" s="130"/>
      <c r="P1761" s="130"/>
      <c r="Q1761" s="137"/>
      <c r="R1761" s="138"/>
      <c r="S1761" s="129"/>
      <c r="T1761" s="139"/>
      <c r="U1761" s="139"/>
      <c r="V1761" s="140"/>
      <c r="W1761" s="130"/>
      <c r="X1761" s="130"/>
      <c r="Y1761" s="141"/>
      <c r="Z1761" s="130"/>
      <c r="AA1761" s="130"/>
      <c r="AB1761" s="130"/>
      <c r="AC1761" s="142"/>
      <c r="AD1761" s="130"/>
      <c r="AE1761" s="130"/>
      <c r="AF1761" s="130"/>
      <c r="AG1761" s="129"/>
      <c r="AH1761" s="129"/>
      <c r="AI1761" s="129"/>
      <c r="AJ1761" s="129"/>
      <c r="AK1761" s="130"/>
      <c r="AL1761" s="131"/>
      <c r="AM1761" s="131"/>
      <c r="AN1761" s="131"/>
      <c r="AO1761" s="131"/>
      <c r="AP1761" s="132"/>
      <c r="AQ1761" s="132"/>
      <c r="AR1761" s="132"/>
      <c r="AS1761" s="132"/>
      <c r="AT1761" s="133"/>
      <c r="AU1761" s="133"/>
      <c r="AV1761" s="133"/>
      <c r="AW1761" s="133"/>
      <c r="AX1761" s="134"/>
      <c r="AY1761" s="134"/>
      <c r="AZ1761" s="134"/>
      <c r="BA1761" s="134"/>
      <c r="BB1761" s="134"/>
      <c r="BC1761" s="134"/>
      <c r="BD1761" s="129"/>
      <c r="BE1761" s="143"/>
    </row>
    <row r="1762" ht="15.75" customHeight="1">
      <c r="A1762" s="130"/>
      <c r="B1762" s="129"/>
      <c r="C1762" s="129"/>
      <c r="D1762" s="129"/>
      <c r="E1762" s="129"/>
      <c r="F1762" s="129"/>
      <c r="G1762" s="129"/>
      <c r="H1762" s="129"/>
      <c r="I1762" s="130"/>
      <c r="J1762" s="135"/>
      <c r="K1762" s="130"/>
      <c r="L1762" s="130"/>
      <c r="M1762" s="136"/>
      <c r="N1762" s="130"/>
      <c r="O1762" s="130"/>
      <c r="P1762" s="130"/>
      <c r="Q1762" s="137"/>
      <c r="R1762" s="138"/>
      <c r="S1762" s="129"/>
      <c r="T1762" s="139"/>
      <c r="U1762" s="139"/>
      <c r="V1762" s="140"/>
      <c r="W1762" s="130"/>
      <c r="X1762" s="130"/>
      <c r="Y1762" s="141"/>
      <c r="Z1762" s="130"/>
      <c r="AA1762" s="130"/>
      <c r="AB1762" s="130"/>
      <c r="AC1762" s="142"/>
      <c r="AD1762" s="130"/>
      <c r="AE1762" s="130"/>
      <c r="AF1762" s="130"/>
      <c r="AG1762" s="129"/>
      <c r="AH1762" s="129"/>
      <c r="AI1762" s="129"/>
      <c r="AJ1762" s="129"/>
      <c r="AK1762" s="130"/>
      <c r="AL1762" s="131"/>
      <c r="AM1762" s="131"/>
      <c r="AN1762" s="131"/>
      <c r="AO1762" s="131"/>
      <c r="AP1762" s="132"/>
      <c r="AQ1762" s="132"/>
      <c r="AR1762" s="132"/>
      <c r="AS1762" s="132"/>
      <c r="AT1762" s="133"/>
      <c r="AU1762" s="133"/>
      <c r="AV1762" s="133"/>
      <c r="AW1762" s="133"/>
      <c r="AX1762" s="134"/>
      <c r="AY1762" s="134"/>
      <c r="AZ1762" s="134"/>
      <c r="BA1762" s="134"/>
      <c r="BB1762" s="134"/>
      <c r="BC1762" s="134"/>
      <c r="BD1762" s="129"/>
      <c r="BE1762" s="143"/>
    </row>
    <row r="1763" ht="15.75" customHeight="1">
      <c r="A1763" s="130"/>
      <c r="B1763" s="129"/>
      <c r="C1763" s="129"/>
      <c r="D1763" s="129"/>
      <c r="E1763" s="129"/>
      <c r="F1763" s="129"/>
      <c r="G1763" s="129"/>
      <c r="H1763" s="129"/>
      <c r="I1763" s="130"/>
      <c r="J1763" s="135"/>
      <c r="K1763" s="130"/>
      <c r="L1763" s="130"/>
      <c r="M1763" s="136"/>
      <c r="N1763" s="130"/>
      <c r="O1763" s="130"/>
      <c r="P1763" s="130"/>
      <c r="Q1763" s="137"/>
      <c r="R1763" s="138"/>
      <c r="S1763" s="129"/>
      <c r="T1763" s="139"/>
      <c r="U1763" s="139"/>
      <c r="V1763" s="140"/>
      <c r="W1763" s="130"/>
      <c r="X1763" s="130"/>
      <c r="Y1763" s="141"/>
      <c r="Z1763" s="130"/>
      <c r="AA1763" s="130"/>
      <c r="AB1763" s="130"/>
      <c r="AC1763" s="142"/>
      <c r="AD1763" s="130"/>
      <c r="AE1763" s="130"/>
      <c r="AF1763" s="130"/>
      <c r="AG1763" s="129"/>
      <c r="AH1763" s="129"/>
      <c r="AI1763" s="129"/>
      <c r="AJ1763" s="129"/>
      <c r="AK1763" s="130"/>
      <c r="AL1763" s="131"/>
      <c r="AM1763" s="131"/>
      <c r="AN1763" s="131"/>
      <c r="AO1763" s="131"/>
      <c r="AP1763" s="132"/>
      <c r="AQ1763" s="132"/>
      <c r="AR1763" s="132"/>
      <c r="AS1763" s="132"/>
      <c r="AT1763" s="133"/>
      <c r="AU1763" s="133"/>
      <c r="AV1763" s="133"/>
      <c r="AW1763" s="133"/>
      <c r="AX1763" s="134"/>
      <c r="AY1763" s="134"/>
      <c r="AZ1763" s="134"/>
      <c r="BA1763" s="134"/>
      <c r="BB1763" s="134"/>
      <c r="BC1763" s="134"/>
      <c r="BD1763" s="129"/>
      <c r="BE1763" s="143"/>
    </row>
    <row r="1764" ht="15.75" customHeight="1">
      <c r="A1764" s="130"/>
      <c r="B1764" s="129"/>
      <c r="C1764" s="129"/>
      <c r="D1764" s="129"/>
      <c r="E1764" s="129"/>
      <c r="F1764" s="129"/>
      <c r="G1764" s="129"/>
      <c r="H1764" s="129"/>
      <c r="I1764" s="130"/>
      <c r="J1764" s="135"/>
      <c r="K1764" s="130"/>
      <c r="L1764" s="130"/>
      <c r="M1764" s="136"/>
      <c r="N1764" s="130"/>
      <c r="O1764" s="130"/>
      <c r="P1764" s="130"/>
      <c r="Q1764" s="137"/>
      <c r="R1764" s="138"/>
      <c r="S1764" s="129"/>
      <c r="T1764" s="139"/>
      <c r="U1764" s="139"/>
      <c r="V1764" s="140"/>
      <c r="W1764" s="130"/>
      <c r="X1764" s="130"/>
      <c r="Y1764" s="141"/>
      <c r="Z1764" s="130"/>
      <c r="AA1764" s="130"/>
      <c r="AB1764" s="130"/>
      <c r="AC1764" s="142"/>
      <c r="AD1764" s="130"/>
      <c r="AE1764" s="130"/>
      <c r="AF1764" s="130"/>
      <c r="AG1764" s="129"/>
      <c r="AH1764" s="129"/>
      <c r="AI1764" s="129"/>
      <c r="AJ1764" s="129"/>
      <c r="AK1764" s="130"/>
      <c r="AL1764" s="131"/>
      <c r="AM1764" s="131"/>
      <c r="AN1764" s="131"/>
      <c r="AO1764" s="131"/>
      <c r="AP1764" s="132"/>
      <c r="AQ1764" s="132"/>
      <c r="AR1764" s="132"/>
      <c r="AS1764" s="132"/>
      <c r="AT1764" s="133"/>
      <c r="AU1764" s="133"/>
      <c r="AV1764" s="133"/>
      <c r="AW1764" s="133"/>
      <c r="AX1764" s="134"/>
      <c r="AY1764" s="134"/>
      <c r="AZ1764" s="134"/>
      <c r="BA1764" s="134"/>
      <c r="BB1764" s="134"/>
      <c r="BC1764" s="134"/>
      <c r="BD1764" s="129"/>
      <c r="BE1764" s="143"/>
    </row>
    <row r="1765" ht="15.75" customHeight="1">
      <c r="A1765" s="130"/>
      <c r="B1765" s="129"/>
      <c r="C1765" s="129"/>
      <c r="D1765" s="129"/>
      <c r="E1765" s="129"/>
      <c r="F1765" s="129"/>
      <c r="G1765" s="129"/>
      <c r="H1765" s="129"/>
      <c r="I1765" s="130"/>
      <c r="J1765" s="135"/>
      <c r="K1765" s="130"/>
      <c r="L1765" s="130"/>
      <c r="M1765" s="136"/>
      <c r="N1765" s="130"/>
      <c r="O1765" s="130"/>
      <c r="P1765" s="130"/>
      <c r="Q1765" s="137"/>
      <c r="R1765" s="138"/>
      <c r="S1765" s="129"/>
      <c r="T1765" s="139"/>
      <c r="U1765" s="139"/>
      <c r="V1765" s="140"/>
      <c r="W1765" s="130"/>
      <c r="X1765" s="130"/>
      <c r="Y1765" s="141"/>
      <c r="Z1765" s="130"/>
      <c r="AA1765" s="130"/>
      <c r="AB1765" s="130"/>
      <c r="AC1765" s="142"/>
      <c r="AD1765" s="130"/>
      <c r="AE1765" s="130"/>
      <c r="AF1765" s="130"/>
      <c r="AG1765" s="129"/>
      <c r="AH1765" s="129"/>
      <c r="AI1765" s="129"/>
      <c r="AJ1765" s="129"/>
      <c r="AK1765" s="130"/>
      <c r="AL1765" s="131"/>
      <c r="AM1765" s="131"/>
      <c r="AN1765" s="131"/>
      <c r="AO1765" s="131"/>
      <c r="AP1765" s="132"/>
      <c r="AQ1765" s="132"/>
      <c r="AR1765" s="132"/>
      <c r="AS1765" s="132"/>
      <c r="AT1765" s="133"/>
      <c r="AU1765" s="133"/>
      <c r="AV1765" s="133"/>
      <c r="AW1765" s="133"/>
      <c r="AX1765" s="134"/>
      <c r="AY1765" s="134"/>
      <c r="AZ1765" s="134"/>
      <c r="BA1765" s="134"/>
      <c r="BB1765" s="134"/>
      <c r="BC1765" s="134"/>
      <c r="BD1765" s="129"/>
      <c r="BE1765" s="143"/>
    </row>
    <row r="1766" ht="15.75" customHeight="1">
      <c r="A1766" s="130"/>
      <c r="B1766" s="129"/>
      <c r="C1766" s="129"/>
      <c r="D1766" s="129"/>
      <c r="E1766" s="129"/>
      <c r="F1766" s="129"/>
      <c r="G1766" s="129"/>
      <c r="H1766" s="129"/>
      <c r="I1766" s="130"/>
      <c r="J1766" s="135"/>
      <c r="K1766" s="130"/>
      <c r="L1766" s="130"/>
      <c r="M1766" s="136"/>
      <c r="N1766" s="130"/>
      <c r="O1766" s="130"/>
      <c r="P1766" s="130"/>
      <c r="Q1766" s="137"/>
      <c r="R1766" s="138"/>
      <c r="S1766" s="129"/>
      <c r="T1766" s="139"/>
      <c r="U1766" s="139"/>
      <c r="V1766" s="140"/>
      <c r="W1766" s="130"/>
      <c r="X1766" s="130"/>
      <c r="Y1766" s="141"/>
      <c r="Z1766" s="130"/>
      <c r="AA1766" s="130"/>
      <c r="AB1766" s="130"/>
      <c r="AC1766" s="142"/>
      <c r="AD1766" s="130"/>
      <c r="AE1766" s="130"/>
      <c r="AF1766" s="130"/>
      <c r="AG1766" s="129"/>
      <c r="AH1766" s="129"/>
      <c r="AI1766" s="129"/>
      <c r="AJ1766" s="129"/>
      <c r="AK1766" s="130"/>
      <c r="AL1766" s="131"/>
      <c r="AM1766" s="131"/>
      <c r="AN1766" s="131"/>
      <c r="AO1766" s="131"/>
      <c r="AP1766" s="132"/>
      <c r="AQ1766" s="132"/>
      <c r="AR1766" s="132"/>
      <c r="AS1766" s="132"/>
      <c r="AT1766" s="133"/>
      <c r="AU1766" s="133"/>
      <c r="AV1766" s="133"/>
      <c r="AW1766" s="133"/>
      <c r="AX1766" s="134"/>
      <c r="AY1766" s="134"/>
      <c r="AZ1766" s="134"/>
      <c r="BA1766" s="134"/>
      <c r="BB1766" s="134"/>
      <c r="BC1766" s="134"/>
      <c r="BD1766" s="129"/>
      <c r="BE1766" s="143"/>
    </row>
    <row r="1767" ht="15.75" customHeight="1">
      <c r="A1767" s="130"/>
      <c r="B1767" s="129"/>
      <c r="C1767" s="129"/>
      <c r="D1767" s="129"/>
      <c r="E1767" s="129"/>
      <c r="F1767" s="129"/>
      <c r="G1767" s="129"/>
      <c r="H1767" s="129"/>
      <c r="I1767" s="130"/>
      <c r="J1767" s="135"/>
      <c r="K1767" s="130"/>
      <c r="L1767" s="130"/>
      <c r="M1767" s="136"/>
      <c r="N1767" s="130"/>
      <c r="O1767" s="130"/>
      <c r="P1767" s="130"/>
      <c r="Q1767" s="137"/>
      <c r="R1767" s="138"/>
      <c r="S1767" s="129"/>
      <c r="T1767" s="139"/>
      <c r="U1767" s="139"/>
      <c r="V1767" s="140"/>
      <c r="W1767" s="130"/>
      <c r="X1767" s="130"/>
      <c r="Y1767" s="141"/>
      <c r="Z1767" s="130"/>
      <c r="AA1767" s="130"/>
      <c r="AB1767" s="130"/>
      <c r="AC1767" s="142"/>
      <c r="AD1767" s="130"/>
      <c r="AE1767" s="130"/>
      <c r="AF1767" s="130"/>
      <c r="AG1767" s="129"/>
      <c r="AH1767" s="129"/>
      <c r="AI1767" s="129"/>
      <c r="AJ1767" s="129"/>
      <c r="AK1767" s="130"/>
      <c r="AL1767" s="131"/>
      <c r="AM1767" s="131"/>
      <c r="AN1767" s="131"/>
      <c r="AO1767" s="131"/>
      <c r="AP1767" s="132"/>
      <c r="AQ1767" s="132"/>
      <c r="AR1767" s="132"/>
      <c r="AS1767" s="132"/>
      <c r="AT1767" s="133"/>
      <c r="AU1767" s="133"/>
      <c r="AV1767" s="133"/>
      <c r="AW1767" s="133"/>
      <c r="AX1767" s="134"/>
      <c r="AY1767" s="134"/>
      <c r="AZ1767" s="134"/>
      <c r="BA1767" s="134"/>
      <c r="BB1767" s="134"/>
      <c r="BC1767" s="134"/>
      <c r="BD1767" s="129"/>
      <c r="BE1767" s="143"/>
    </row>
    <row r="1768" ht="15.75" customHeight="1">
      <c r="A1768" s="130"/>
      <c r="B1768" s="129"/>
      <c r="C1768" s="129"/>
      <c r="D1768" s="129"/>
      <c r="E1768" s="129"/>
      <c r="F1768" s="129"/>
      <c r="G1768" s="129"/>
      <c r="H1768" s="129"/>
      <c r="I1768" s="130"/>
      <c r="J1768" s="135"/>
      <c r="K1768" s="130"/>
      <c r="L1768" s="130"/>
      <c r="M1768" s="136"/>
      <c r="N1768" s="130"/>
      <c r="O1768" s="130"/>
      <c r="P1768" s="130"/>
      <c r="Q1768" s="137"/>
      <c r="R1768" s="138"/>
      <c r="S1768" s="129"/>
      <c r="T1768" s="139"/>
      <c r="U1768" s="139"/>
      <c r="V1768" s="140"/>
      <c r="W1768" s="130"/>
      <c r="X1768" s="130"/>
      <c r="Y1768" s="141"/>
      <c r="Z1768" s="130"/>
      <c r="AA1768" s="130"/>
      <c r="AB1768" s="130"/>
      <c r="AC1768" s="142"/>
      <c r="AD1768" s="130"/>
      <c r="AE1768" s="130"/>
      <c r="AF1768" s="130"/>
      <c r="AG1768" s="129"/>
      <c r="AH1768" s="129"/>
      <c r="AI1768" s="129"/>
      <c r="AJ1768" s="129"/>
      <c r="AK1768" s="130"/>
      <c r="AL1768" s="131"/>
      <c r="AM1768" s="131"/>
      <c r="AN1768" s="131"/>
      <c r="AO1768" s="131"/>
      <c r="AP1768" s="132"/>
      <c r="AQ1768" s="132"/>
      <c r="AR1768" s="132"/>
      <c r="AS1768" s="132"/>
      <c r="AT1768" s="133"/>
      <c r="AU1768" s="133"/>
      <c r="AV1768" s="133"/>
      <c r="AW1768" s="133"/>
      <c r="AX1768" s="134"/>
      <c r="AY1768" s="134"/>
      <c r="AZ1768" s="134"/>
      <c r="BA1768" s="134"/>
      <c r="BB1768" s="134"/>
      <c r="BC1768" s="134"/>
      <c r="BD1768" s="129"/>
      <c r="BE1768" s="143"/>
    </row>
    <row r="1769" ht="15.75" customHeight="1">
      <c r="A1769" s="130"/>
      <c r="B1769" s="129"/>
      <c r="C1769" s="129"/>
      <c r="D1769" s="129"/>
      <c r="E1769" s="129"/>
      <c r="F1769" s="129"/>
      <c r="G1769" s="129"/>
      <c r="H1769" s="129"/>
      <c r="I1769" s="130"/>
      <c r="J1769" s="135"/>
      <c r="K1769" s="130"/>
      <c r="L1769" s="130"/>
      <c r="M1769" s="136"/>
      <c r="N1769" s="130"/>
      <c r="O1769" s="130"/>
      <c r="P1769" s="130"/>
      <c r="Q1769" s="137"/>
      <c r="R1769" s="138"/>
      <c r="S1769" s="129"/>
      <c r="T1769" s="139"/>
      <c r="U1769" s="139"/>
      <c r="V1769" s="140"/>
      <c r="W1769" s="130"/>
      <c r="X1769" s="130"/>
      <c r="Y1769" s="141"/>
      <c r="Z1769" s="130"/>
      <c r="AA1769" s="130"/>
      <c r="AB1769" s="130"/>
      <c r="AC1769" s="142"/>
      <c r="AD1769" s="130"/>
      <c r="AE1769" s="130"/>
      <c r="AF1769" s="130"/>
      <c r="AG1769" s="129"/>
      <c r="AH1769" s="129"/>
      <c r="AI1769" s="129"/>
      <c r="AJ1769" s="129"/>
      <c r="AK1769" s="130"/>
      <c r="AL1769" s="131"/>
      <c r="AM1769" s="131"/>
      <c r="AN1769" s="131"/>
      <c r="AO1769" s="131"/>
      <c r="AP1769" s="132"/>
      <c r="AQ1769" s="132"/>
      <c r="AR1769" s="132"/>
      <c r="AS1769" s="132"/>
      <c r="AT1769" s="133"/>
      <c r="AU1769" s="133"/>
      <c r="AV1769" s="133"/>
      <c r="AW1769" s="133"/>
      <c r="AX1769" s="134"/>
      <c r="AY1769" s="134"/>
      <c r="AZ1769" s="134"/>
      <c r="BA1769" s="134"/>
      <c r="BB1769" s="134"/>
      <c r="BC1769" s="134"/>
      <c r="BD1769" s="129"/>
      <c r="BE1769" s="143"/>
    </row>
    <row r="1770" ht="15.75" customHeight="1">
      <c r="A1770" s="130"/>
      <c r="B1770" s="129"/>
      <c r="C1770" s="129"/>
      <c r="D1770" s="129"/>
      <c r="E1770" s="129"/>
      <c r="F1770" s="129"/>
      <c r="G1770" s="129"/>
      <c r="H1770" s="129"/>
      <c r="I1770" s="130"/>
      <c r="J1770" s="135"/>
      <c r="K1770" s="130"/>
      <c r="L1770" s="130"/>
      <c r="M1770" s="136"/>
      <c r="N1770" s="130"/>
      <c r="O1770" s="130"/>
      <c r="P1770" s="130"/>
      <c r="Q1770" s="137"/>
      <c r="R1770" s="138"/>
      <c r="S1770" s="129"/>
      <c r="T1770" s="139"/>
      <c r="U1770" s="139"/>
      <c r="V1770" s="140"/>
      <c r="W1770" s="130"/>
      <c r="X1770" s="130"/>
      <c r="Y1770" s="141"/>
      <c r="Z1770" s="130"/>
      <c r="AA1770" s="130"/>
      <c r="AB1770" s="130"/>
      <c r="AC1770" s="142"/>
      <c r="AD1770" s="130"/>
      <c r="AE1770" s="130"/>
      <c r="AF1770" s="130"/>
      <c r="AG1770" s="129"/>
      <c r="AH1770" s="129"/>
      <c r="AI1770" s="129"/>
      <c r="AJ1770" s="129"/>
      <c r="AK1770" s="130"/>
      <c r="AL1770" s="131"/>
      <c r="AM1770" s="131"/>
      <c r="AN1770" s="131"/>
      <c r="AO1770" s="131"/>
      <c r="AP1770" s="132"/>
      <c r="AQ1770" s="132"/>
      <c r="AR1770" s="132"/>
      <c r="AS1770" s="132"/>
      <c r="AT1770" s="133"/>
      <c r="AU1770" s="133"/>
      <c r="AV1770" s="133"/>
      <c r="AW1770" s="133"/>
      <c r="AX1770" s="134"/>
      <c r="AY1770" s="134"/>
      <c r="AZ1770" s="134"/>
      <c r="BA1770" s="134"/>
      <c r="BB1770" s="134"/>
      <c r="BC1770" s="134"/>
      <c r="BD1770" s="129"/>
      <c r="BE1770" s="143"/>
    </row>
    <row r="1771" ht="15.75" customHeight="1">
      <c r="A1771" s="130"/>
      <c r="B1771" s="129"/>
      <c r="C1771" s="129"/>
      <c r="D1771" s="129"/>
      <c r="E1771" s="129"/>
      <c r="F1771" s="129"/>
      <c r="G1771" s="129"/>
      <c r="H1771" s="129"/>
      <c r="I1771" s="130"/>
      <c r="J1771" s="135"/>
      <c r="K1771" s="130"/>
      <c r="L1771" s="130"/>
      <c r="M1771" s="136"/>
      <c r="N1771" s="130"/>
      <c r="O1771" s="130"/>
      <c r="P1771" s="130"/>
      <c r="Q1771" s="137"/>
      <c r="R1771" s="138"/>
      <c r="S1771" s="129"/>
      <c r="T1771" s="139"/>
      <c r="U1771" s="139"/>
      <c r="V1771" s="140"/>
      <c r="W1771" s="130"/>
      <c r="X1771" s="130"/>
      <c r="Y1771" s="141"/>
      <c r="Z1771" s="130"/>
      <c r="AA1771" s="130"/>
      <c r="AB1771" s="130"/>
      <c r="AC1771" s="142"/>
      <c r="AD1771" s="130"/>
      <c r="AE1771" s="130"/>
      <c r="AF1771" s="130"/>
      <c r="AG1771" s="129"/>
      <c r="AH1771" s="129"/>
      <c r="AI1771" s="129"/>
      <c r="AJ1771" s="129"/>
      <c r="AK1771" s="130"/>
      <c r="AL1771" s="131"/>
      <c r="AM1771" s="131"/>
      <c r="AN1771" s="131"/>
      <c r="AO1771" s="131"/>
      <c r="AP1771" s="132"/>
      <c r="AQ1771" s="132"/>
      <c r="AR1771" s="132"/>
      <c r="AS1771" s="132"/>
      <c r="AT1771" s="133"/>
      <c r="AU1771" s="133"/>
      <c r="AV1771" s="133"/>
      <c r="AW1771" s="133"/>
      <c r="AX1771" s="134"/>
      <c r="AY1771" s="134"/>
      <c r="AZ1771" s="134"/>
      <c r="BA1771" s="134"/>
      <c r="BB1771" s="134"/>
      <c r="BC1771" s="134"/>
      <c r="BD1771" s="129"/>
      <c r="BE1771" s="143"/>
    </row>
    <row r="1772" ht="15.75" customHeight="1">
      <c r="A1772" s="130"/>
      <c r="B1772" s="129"/>
      <c r="C1772" s="129"/>
      <c r="D1772" s="129"/>
      <c r="E1772" s="129"/>
      <c r="F1772" s="129"/>
      <c r="G1772" s="129"/>
      <c r="H1772" s="129"/>
      <c r="I1772" s="130"/>
      <c r="J1772" s="135"/>
      <c r="K1772" s="130"/>
      <c r="L1772" s="130"/>
      <c r="M1772" s="136"/>
      <c r="N1772" s="130"/>
      <c r="O1772" s="130"/>
      <c r="P1772" s="130"/>
      <c r="Q1772" s="137"/>
      <c r="R1772" s="138"/>
      <c r="S1772" s="129"/>
      <c r="T1772" s="139"/>
      <c r="U1772" s="139"/>
      <c r="V1772" s="140"/>
      <c r="W1772" s="130"/>
      <c r="X1772" s="130"/>
      <c r="Y1772" s="141"/>
      <c r="Z1772" s="130"/>
      <c r="AA1772" s="130"/>
      <c r="AB1772" s="130"/>
      <c r="AC1772" s="142"/>
      <c r="AD1772" s="130"/>
      <c r="AE1772" s="130"/>
      <c r="AF1772" s="130"/>
      <c r="AG1772" s="129"/>
      <c r="AH1772" s="129"/>
      <c r="AI1772" s="129"/>
      <c r="AJ1772" s="129"/>
      <c r="AK1772" s="130"/>
      <c r="AL1772" s="131"/>
      <c r="AM1772" s="131"/>
      <c r="AN1772" s="131"/>
      <c r="AO1772" s="131"/>
      <c r="AP1772" s="132"/>
      <c r="AQ1772" s="132"/>
      <c r="AR1772" s="132"/>
      <c r="AS1772" s="132"/>
      <c r="AT1772" s="133"/>
      <c r="AU1772" s="133"/>
      <c r="AV1772" s="133"/>
      <c r="AW1772" s="133"/>
      <c r="AX1772" s="134"/>
      <c r="AY1772" s="134"/>
      <c r="AZ1772" s="134"/>
      <c r="BA1772" s="134"/>
      <c r="BB1772" s="134"/>
      <c r="BC1772" s="134"/>
      <c r="BD1772" s="129"/>
      <c r="BE1772" s="143"/>
    </row>
    <row r="1773" ht="15.75" customHeight="1">
      <c r="A1773" s="130"/>
      <c r="B1773" s="129"/>
      <c r="C1773" s="129"/>
      <c r="D1773" s="129"/>
      <c r="E1773" s="129"/>
      <c r="F1773" s="129"/>
      <c r="G1773" s="129"/>
      <c r="H1773" s="129"/>
      <c r="I1773" s="130"/>
      <c r="J1773" s="135"/>
      <c r="K1773" s="130"/>
      <c r="L1773" s="130"/>
      <c r="M1773" s="136"/>
      <c r="N1773" s="130"/>
      <c r="O1773" s="130"/>
      <c r="P1773" s="130"/>
      <c r="Q1773" s="137"/>
      <c r="R1773" s="138"/>
      <c r="S1773" s="129"/>
      <c r="T1773" s="139"/>
      <c r="U1773" s="139"/>
      <c r="V1773" s="140"/>
      <c r="W1773" s="130"/>
      <c r="X1773" s="130"/>
      <c r="Y1773" s="141"/>
      <c r="Z1773" s="130"/>
      <c r="AA1773" s="130"/>
      <c r="AB1773" s="130"/>
      <c r="AC1773" s="142"/>
      <c r="AD1773" s="130"/>
      <c r="AE1773" s="130"/>
      <c r="AF1773" s="130"/>
      <c r="AG1773" s="129"/>
      <c r="AH1773" s="129"/>
      <c r="AI1773" s="129"/>
      <c r="AJ1773" s="129"/>
      <c r="AK1773" s="130"/>
      <c r="AL1773" s="131"/>
      <c r="AM1773" s="131"/>
      <c r="AN1773" s="131"/>
      <c r="AO1773" s="131"/>
      <c r="AP1773" s="132"/>
      <c r="AQ1773" s="132"/>
      <c r="AR1773" s="132"/>
      <c r="AS1773" s="132"/>
      <c r="AT1773" s="133"/>
      <c r="AU1773" s="133"/>
      <c r="AV1773" s="133"/>
      <c r="AW1773" s="133"/>
      <c r="AX1773" s="134"/>
      <c r="AY1773" s="134"/>
      <c r="AZ1773" s="134"/>
      <c r="BA1773" s="134"/>
      <c r="BB1773" s="134"/>
      <c r="BC1773" s="134"/>
      <c r="BD1773" s="129"/>
      <c r="BE1773" s="143"/>
    </row>
    <row r="1774" ht="15.75" customHeight="1">
      <c r="A1774" s="130"/>
      <c r="B1774" s="129"/>
      <c r="C1774" s="129"/>
      <c r="D1774" s="129"/>
      <c r="E1774" s="129"/>
      <c r="F1774" s="129"/>
      <c r="G1774" s="129"/>
      <c r="H1774" s="129"/>
      <c r="I1774" s="130"/>
      <c r="J1774" s="135"/>
      <c r="K1774" s="130"/>
      <c r="L1774" s="130"/>
      <c r="M1774" s="136"/>
      <c r="N1774" s="130"/>
      <c r="O1774" s="130"/>
      <c r="P1774" s="130"/>
      <c r="Q1774" s="137"/>
      <c r="R1774" s="138"/>
      <c r="S1774" s="129"/>
      <c r="T1774" s="139"/>
      <c r="U1774" s="139"/>
      <c r="V1774" s="140"/>
      <c r="W1774" s="130"/>
      <c r="X1774" s="130"/>
      <c r="Y1774" s="141"/>
      <c r="Z1774" s="130"/>
      <c r="AA1774" s="130"/>
      <c r="AB1774" s="130"/>
      <c r="AC1774" s="142"/>
      <c r="AD1774" s="130"/>
      <c r="AE1774" s="130"/>
      <c r="AF1774" s="130"/>
      <c r="AG1774" s="129"/>
      <c r="AH1774" s="129"/>
      <c r="AI1774" s="129"/>
      <c r="AJ1774" s="129"/>
      <c r="AK1774" s="130"/>
      <c r="AL1774" s="131"/>
      <c r="AM1774" s="131"/>
      <c r="AN1774" s="131"/>
      <c r="AO1774" s="131"/>
      <c r="AP1774" s="132"/>
      <c r="AQ1774" s="132"/>
      <c r="AR1774" s="132"/>
      <c r="AS1774" s="132"/>
      <c r="AT1774" s="133"/>
      <c r="AU1774" s="133"/>
      <c r="AV1774" s="133"/>
      <c r="AW1774" s="133"/>
      <c r="AX1774" s="134"/>
      <c r="AY1774" s="134"/>
      <c r="AZ1774" s="134"/>
      <c r="BA1774" s="134"/>
      <c r="BB1774" s="134"/>
      <c r="BC1774" s="134"/>
      <c r="BD1774" s="129"/>
      <c r="BE1774" s="143"/>
    </row>
    <row r="1775" ht="15.75" customHeight="1">
      <c r="A1775" s="130"/>
      <c r="B1775" s="129"/>
      <c r="C1775" s="129"/>
      <c r="D1775" s="129"/>
      <c r="E1775" s="129"/>
      <c r="F1775" s="129"/>
      <c r="G1775" s="129"/>
      <c r="H1775" s="129"/>
      <c r="I1775" s="130"/>
      <c r="J1775" s="135"/>
      <c r="K1775" s="130"/>
      <c r="L1775" s="130"/>
      <c r="M1775" s="136"/>
      <c r="N1775" s="130"/>
      <c r="O1775" s="130"/>
      <c r="P1775" s="130"/>
      <c r="Q1775" s="137"/>
      <c r="R1775" s="138"/>
      <c r="S1775" s="129"/>
      <c r="T1775" s="139"/>
      <c r="U1775" s="139"/>
      <c r="V1775" s="140"/>
      <c r="W1775" s="130"/>
      <c r="X1775" s="130"/>
      <c r="Y1775" s="141"/>
      <c r="Z1775" s="130"/>
      <c r="AA1775" s="130"/>
      <c r="AB1775" s="130"/>
      <c r="AC1775" s="142"/>
      <c r="AD1775" s="130"/>
      <c r="AE1775" s="130"/>
      <c r="AF1775" s="130"/>
      <c r="AG1775" s="129"/>
      <c r="AH1775" s="129"/>
      <c r="AI1775" s="129"/>
      <c r="AJ1775" s="129"/>
      <c r="AK1775" s="130"/>
      <c r="AL1775" s="131"/>
      <c r="AM1775" s="131"/>
      <c r="AN1775" s="131"/>
      <c r="AO1775" s="131"/>
      <c r="AP1775" s="132"/>
      <c r="AQ1775" s="132"/>
      <c r="AR1775" s="132"/>
      <c r="AS1775" s="132"/>
      <c r="AT1775" s="133"/>
      <c r="AU1775" s="133"/>
      <c r="AV1775" s="133"/>
      <c r="AW1775" s="133"/>
      <c r="AX1775" s="134"/>
      <c r="AY1775" s="134"/>
      <c r="AZ1775" s="134"/>
      <c r="BA1775" s="134"/>
      <c r="BB1775" s="134"/>
      <c r="BC1775" s="134"/>
      <c r="BD1775" s="129"/>
      <c r="BE1775" s="143"/>
    </row>
    <row r="1776" ht="15.75" customHeight="1">
      <c r="A1776" s="130"/>
      <c r="B1776" s="129"/>
      <c r="C1776" s="129"/>
      <c r="D1776" s="129"/>
      <c r="E1776" s="129"/>
      <c r="F1776" s="129"/>
      <c r="G1776" s="129"/>
      <c r="H1776" s="129"/>
      <c r="I1776" s="130"/>
      <c r="J1776" s="135"/>
      <c r="K1776" s="130"/>
      <c r="L1776" s="130"/>
      <c r="M1776" s="136"/>
      <c r="N1776" s="130"/>
      <c r="O1776" s="130"/>
      <c r="P1776" s="130"/>
      <c r="Q1776" s="137"/>
      <c r="R1776" s="138"/>
      <c r="S1776" s="129"/>
      <c r="T1776" s="139"/>
      <c r="U1776" s="139"/>
      <c r="V1776" s="140"/>
      <c r="W1776" s="130"/>
      <c r="X1776" s="130"/>
      <c r="Y1776" s="141"/>
      <c r="Z1776" s="130"/>
      <c r="AA1776" s="130"/>
      <c r="AB1776" s="130"/>
      <c r="AC1776" s="142"/>
      <c r="AD1776" s="130"/>
      <c r="AE1776" s="130"/>
      <c r="AF1776" s="130"/>
      <c r="AG1776" s="129"/>
      <c r="AH1776" s="129"/>
      <c r="AI1776" s="129"/>
      <c r="AJ1776" s="129"/>
      <c r="AK1776" s="130"/>
      <c r="AL1776" s="131"/>
      <c r="AM1776" s="131"/>
      <c r="AN1776" s="131"/>
      <c r="AO1776" s="131"/>
      <c r="AP1776" s="132"/>
      <c r="AQ1776" s="132"/>
      <c r="AR1776" s="132"/>
      <c r="AS1776" s="132"/>
      <c r="AT1776" s="133"/>
      <c r="AU1776" s="133"/>
      <c r="AV1776" s="133"/>
      <c r="AW1776" s="133"/>
      <c r="AX1776" s="134"/>
      <c r="AY1776" s="134"/>
      <c r="AZ1776" s="134"/>
      <c r="BA1776" s="134"/>
      <c r="BB1776" s="134"/>
      <c r="BC1776" s="134"/>
      <c r="BD1776" s="129"/>
      <c r="BE1776" s="143"/>
    </row>
    <row r="1777" ht="15.75" customHeight="1">
      <c r="A1777" s="130"/>
      <c r="B1777" s="129"/>
      <c r="C1777" s="129"/>
      <c r="D1777" s="129"/>
      <c r="E1777" s="129"/>
      <c r="F1777" s="129"/>
      <c r="G1777" s="129"/>
      <c r="H1777" s="129"/>
      <c r="I1777" s="130"/>
      <c r="J1777" s="135"/>
      <c r="K1777" s="130"/>
      <c r="L1777" s="130"/>
      <c r="M1777" s="136"/>
      <c r="N1777" s="130"/>
      <c r="O1777" s="130"/>
      <c r="P1777" s="130"/>
      <c r="Q1777" s="137"/>
      <c r="R1777" s="138"/>
      <c r="S1777" s="129"/>
      <c r="T1777" s="139"/>
      <c r="U1777" s="139"/>
      <c r="V1777" s="140"/>
      <c r="W1777" s="130"/>
      <c r="X1777" s="130"/>
      <c r="Y1777" s="141"/>
      <c r="Z1777" s="130"/>
      <c r="AA1777" s="130"/>
      <c r="AB1777" s="130"/>
      <c r="AC1777" s="142"/>
      <c r="AD1777" s="130"/>
      <c r="AE1777" s="130"/>
      <c r="AF1777" s="130"/>
      <c r="AG1777" s="129"/>
      <c r="AH1777" s="129"/>
      <c r="AI1777" s="129"/>
      <c r="AJ1777" s="129"/>
      <c r="AK1777" s="130"/>
      <c r="AL1777" s="131"/>
      <c r="AM1777" s="131"/>
      <c r="AN1777" s="131"/>
      <c r="AO1777" s="131"/>
      <c r="AP1777" s="132"/>
      <c r="AQ1777" s="132"/>
      <c r="AR1777" s="132"/>
      <c r="AS1777" s="132"/>
      <c r="AT1777" s="133"/>
      <c r="AU1777" s="133"/>
      <c r="AV1777" s="133"/>
      <c r="AW1777" s="133"/>
      <c r="AX1777" s="134"/>
      <c r="AY1777" s="134"/>
      <c r="AZ1777" s="134"/>
      <c r="BA1777" s="134"/>
      <c r="BB1777" s="134"/>
      <c r="BC1777" s="134"/>
      <c r="BD1777" s="129"/>
      <c r="BE1777" s="143"/>
    </row>
    <row r="1778" ht="15.75" customHeight="1">
      <c r="A1778" s="130"/>
      <c r="B1778" s="129"/>
      <c r="C1778" s="129"/>
      <c r="D1778" s="129"/>
      <c r="E1778" s="129"/>
      <c r="F1778" s="129"/>
      <c r="G1778" s="129"/>
      <c r="H1778" s="129"/>
      <c r="I1778" s="130"/>
      <c r="J1778" s="135"/>
      <c r="K1778" s="130"/>
      <c r="L1778" s="130"/>
      <c r="M1778" s="136"/>
      <c r="N1778" s="130"/>
      <c r="O1778" s="130"/>
      <c r="P1778" s="130"/>
      <c r="Q1778" s="137"/>
      <c r="R1778" s="138"/>
      <c r="S1778" s="129"/>
      <c r="T1778" s="139"/>
      <c r="U1778" s="139"/>
      <c r="V1778" s="140"/>
      <c r="W1778" s="130"/>
      <c r="X1778" s="130"/>
      <c r="Y1778" s="141"/>
      <c r="Z1778" s="130"/>
      <c r="AA1778" s="130"/>
      <c r="AB1778" s="130"/>
      <c r="AC1778" s="142"/>
      <c r="AD1778" s="130"/>
      <c r="AE1778" s="130"/>
      <c r="AF1778" s="130"/>
      <c r="AG1778" s="129"/>
      <c r="AH1778" s="129"/>
      <c r="AI1778" s="129"/>
      <c r="AJ1778" s="129"/>
      <c r="AK1778" s="130"/>
      <c r="AL1778" s="131"/>
      <c r="AM1778" s="131"/>
      <c r="AN1778" s="131"/>
      <c r="AO1778" s="131"/>
      <c r="AP1778" s="132"/>
      <c r="AQ1778" s="132"/>
      <c r="AR1778" s="132"/>
      <c r="AS1778" s="132"/>
      <c r="AT1778" s="133"/>
      <c r="AU1778" s="133"/>
      <c r="AV1778" s="133"/>
      <c r="AW1778" s="133"/>
      <c r="AX1778" s="134"/>
      <c r="AY1778" s="134"/>
      <c r="AZ1778" s="134"/>
      <c r="BA1778" s="134"/>
      <c r="BB1778" s="134"/>
      <c r="BC1778" s="134"/>
      <c r="BD1778" s="129"/>
      <c r="BE1778" s="143"/>
    </row>
    <row r="1779" ht="15.75" customHeight="1">
      <c r="A1779" s="130"/>
      <c r="B1779" s="129"/>
      <c r="C1779" s="129"/>
      <c r="D1779" s="129"/>
      <c r="E1779" s="129"/>
      <c r="F1779" s="129"/>
      <c r="G1779" s="129"/>
      <c r="H1779" s="129"/>
      <c r="I1779" s="130"/>
      <c r="J1779" s="135"/>
      <c r="K1779" s="130"/>
      <c r="L1779" s="130"/>
      <c r="M1779" s="136"/>
      <c r="N1779" s="130"/>
      <c r="O1779" s="130"/>
      <c r="P1779" s="130"/>
      <c r="Q1779" s="137"/>
      <c r="R1779" s="138"/>
      <c r="S1779" s="129"/>
      <c r="T1779" s="139"/>
      <c r="U1779" s="139"/>
      <c r="V1779" s="140"/>
      <c r="W1779" s="130"/>
      <c r="X1779" s="130"/>
      <c r="Y1779" s="141"/>
      <c r="Z1779" s="130"/>
      <c r="AA1779" s="130"/>
      <c r="AB1779" s="130"/>
      <c r="AC1779" s="142"/>
      <c r="AD1779" s="130"/>
      <c r="AE1779" s="130"/>
      <c r="AF1779" s="130"/>
      <c r="AG1779" s="129"/>
      <c r="AH1779" s="129"/>
      <c r="AI1779" s="129"/>
      <c r="AJ1779" s="129"/>
      <c r="AK1779" s="130"/>
      <c r="AL1779" s="131"/>
      <c r="AM1779" s="131"/>
      <c r="AN1779" s="131"/>
      <c r="AO1779" s="131"/>
      <c r="AP1779" s="132"/>
      <c r="AQ1779" s="132"/>
      <c r="AR1779" s="132"/>
      <c r="AS1779" s="132"/>
      <c r="AT1779" s="133"/>
      <c r="AU1779" s="133"/>
      <c r="AV1779" s="133"/>
      <c r="AW1779" s="133"/>
      <c r="AX1779" s="134"/>
      <c r="AY1779" s="134"/>
      <c r="AZ1779" s="134"/>
      <c r="BA1779" s="134"/>
      <c r="BB1779" s="134"/>
      <c r="BC1779" s="134"/>
      <c r="BD1779" s="129"/>
      <c r="BE1779" s="143"/>
    </row>
    <row r="1780" ht="15.75" customHeight="1">
      <c r="A1780" s="130"/>
      <c r="B1780" s="129"/>
      <c r="C1780" s="129"/>
      <c r="D1780" s="129"/>
      <c r="E1780" s="129"/>
      <c r="F1780" s="129"/>
      <c r="G1780" s="129"/>
      <c r="H1780" s="129"/>
      <c r="I1780" s="130"/>
      <c r="J1780" s="135"/>
      <c r="K1780" s="130"/>
      <c r="L1780" s="130"/>
      <c r="M1780" s="136"/>
      <c r="N1780" s="130"/>
      <c r="O1780" s="130"/>
      <c r="P1780" s="130"/>
      <c r="Q1780" s="137"/>
      <c r="R1780" s="138"/>
      <c r="S1780" s="129"/>
      <c r="T1780" s="139"/>
      <c r="U1780" s="139"/>
      <c r="V1780" s="140"/>
      <c r="W1780" s="130"/>
      <c r="X1780" s="130"/>
      <c r="Y1780" s="141"/>
      <c r="Z1780" s="130"/>
      <c r="AA1780" s="130"/>
      <c r="AB1780" s="130"/>
      <c r="AC1780" s="142"/>
      <c r="AD1780" s="130"/>
      <c r="AE1780" s="130"/>
      <c r="AF1780" s="130"/>
      <c r="AG1780" s="129"/>
      <c r="AH1780" s="129"/>
      <c r="AI1780" s="129"/>
      <c r="AJ1780" s="129"/>
      <c r="AK1780" s="130"/>
      <c r="AL1780" s="131"/>
      <c r="AM1780" s="131"/>
      <c r="AN1780" s="131"/>
      <c r="AO1780" s="131"/>
      <c r="AP1780" s="132"/>
      <c r="AQ1780" s="132"/>
      <c r="AR1780" s="132"/>
      <c r="AS1780" s="132"/>
      <c r="AT1780" s="133"/>
      <c r="AU1780" s="133"/>
      <c r="AV1780" s="133"/>
      <c r="AW1780" s="133"/>
      <c r="AX1780" s="134"/>
      <c r="AY1780" s="134"/>
      <c r="AZ1780" s="134"/>
      <c r="BA1780" s="134"/>
      <c r="BB1780" s="134"/>
      <c r="BC1780" s="134"/>
      <c r="BD1780" s="129"/>
      <c r="BE1780" s="143"/>
    </row>
    <row r="1781" ht="15.75" customHeight="1">
      <c r="A1781" s="130"/>
      <c r="B1781" s="129"/>
      <c r="C1781" s="129"/>
      <c r="D1781" s="129"/>
      <c r="E1781" s="129"/>
      <c r="F1781" s="129"/>
      <c r="G1781" s="129"/>
      <c r="H1781" s="129"/>
      <c r="I1781" s="130"/>
      <c r="J1781" s="135"/>
      <c r="K1781" s="130"/>
      <c r="L1781" s="130"/>
      <c r="M1781" s="136"/>
      <c r="N1781" s="130"/>
      <c r="O1781" s="130"/>
      <c r="P1781" s="130"/>
      <c r="Q1781" s="137"/>
      <c r="R1781" s="138"/>
      <c r="S1781" s="129"/>
      <c r="T1781" s="139"/>
      <c r="U1781" s="139"/>
      <c r="V1781" s="140"/>
      <c r="W1781" s="130"/>
      <c r="X1781" s="130"/>
      <c r="Y1781" s="141"/>
      <c r="Z1781" s="130"/>
      <c r="AA1781" s="130"/>
      <c r="AB1781" s="130"/>
      <c r="AC1781" s="142"/>
      <c r="AD1781" s="130"/>
      <c r="AE1781" s="130"/>
      <c r="AF1781" s="130"/>
      <c r="AG1781" s="129"/>
      <c r="AH1781" s="129"/>
      <c r="AI1781" s="129"/>
      <c r="AJ1781" s="129"/>
      <c r="AK1781" s="130"/>
      <c r="AL1781" s="131"/>
      <c r="AM1781" s="131"/>
      <c r="AN1781" s="131"/>
      <c r="AO1781" s="131"/>
      <c r="AP1781" s="132"/>
      <c r="AQ1781" s="132"/>
      <c r="AR1781" s="132"/>
      <c r="AS1781" s="132"/>
      <c r="AT1781" s="133"/>
      <c r="AU1781" s="133"/>
      <c r="AV1781" s="133"/>
      <c r="AW1781" s="133"/>
      <c r="AX1781" s="134"/>
      <c r="AY1781" s="134"/>
      <c r="AZ1781" s="134"/>
      <c r="BA1781" s="134"/>
      <c r="BB1781" s="134"/>
      <c r="BC1781" s="134"/>
      <c r="BD1781" s="129"/>
      <c r="BE1781" s="143"/>
    </row>
    <row r="1782" ht="15.75" customHeight="1">
      <c r="A1782" s="130"/>
      <c r="B1782" s="129"/>
      <c r="C1782" s="129"/>
      <c r="D1782" s="129"/>
      <c r="E1782" s="129"/>
      <c r="F1782" s="129"/>
      <c r="G1782" s="129"/>
      <c r="H1782" s="129"/>
      <c r="I1782" s="130"/>
      <c r="J1782" s="135"/>
      <c r="K1782" s="130"/>
      <c r="L1782" s="130"/>
      <c r="M1782" s="136"/>
      <c r="N1782" s="130"/>
      <c r="O1782" s="130"/>
      <c r="P1782" s="130"/>
      <c r="Q1782" s="137"/>
      <c r="R1782" s="138"/>
      <c r="S1782" s="129"/>
      <c r="T1782" s="139"/>
      <c r="U1782" s="139"/>
      <c r="V1782" s="140"/>
      <c r="W1782" s="130"/>
      <c r="X1782" s="130"/>
      <c r="Y1782" s="141"/>
      <c r="Z1782" s="130"/>
      <c r="AA1782" s="130"/>
      <c r="AB1782" s="130"/>
      <c r="AC1782" s="142"/>
      <c r="AD1782" s="130"/>
      <c r="AE1782" s="130"/>
      <c r="AF1782" s="130"/>
      <c r="AG1782" s="129"/>
      <c r="AH1782" s="129"/>
      <c r="AI1782" s="129"/>
      <c r="AJ1782" s="129"/>
      <c r="AK1782" s="130"/>
      <c r="AL1782" s="131"/>
      <c r="AM1782" s="131"/>
      <c r="AN1782" s="131"/>
      <c r="AO1782" s="131"/>
      <c r="AP1782" s="132"/>
      <c r="AQ1782" s="132"/>
      <c r="AR1782" s="132"/>
      <c r="AS1782" s="132"/>
      <c r="AT1782" s="133"/>
      <c r="AU1782" s="133"/>
      <c r="AV1782" s="133"/>
      <c r="AW1782" s="133"/>
      <c r="AX1782" s="134"/>
      <c r="AY1782" s="134"/>
      <c r="AZ1782" s="134"/>
      <c r="BA1782" s="134"/>
      <c r="BB1782" s="134"/>
      <c r="BC1782" s="134"/>
      <c r="BD1782" s="129"/>
      <c r="BE1782" s="143"/>
    </row>
    <row r="1783" ht="15.75" customHeight="1">
      <c r="A1783" s="130"/>
      <c r="B1783" s="129"/>
      <c r="C1783" s="129"/>
      <c r="D1783" s="129"/>
      <c r="E1783" s="129"/>
      <c r="F1783" s="129"/>
      <c r="G1783" s="129"/>
      <c r="H1783" s="129"/>
      <c r="I1783" s="130"/>
      <c r="J1783" s="135"/>
      <c r="K1783" s="130"/>
      <c r="L1783" s="130"/>
      <c r="M1783" s="136"/>
      <c r="N1783" s="130"/>
      <c r="O1783" s="130"/>
      <c r="P1783" s="130"/>
      <c r="Q1783" s="137"/>
      <c r="R1783" s="138"/>
      <c r="S1783" s="129"/>
      <c r="T1783" s="139"/>
      <c r="U1783" s="139"/>
      <c r="V1783" s="140"/>
      <c r="W1783" s="130"/>
      <c r="X1783" s="130"/>
      <c r="Y1783" s="141"/>
      <c r="Z1783" s="130"/>
      <c r="AA1783" s="130"/>
      <c r="AB1783" s="130"/>
      <c r="AC1783" s="142"/>
      <c r="AD1783" s="130"/>
      <c r="AE1783" s="130"/>
      <c r="AF1783" s="130"/>
      <c r="AG1783" s="129"/>
      <c r="AH1783" s="129"/>
      <c r="AI1783" s="129"/>
      <c r="AJ1783" s="129"/>
      <c r="AK1783" s="130"/>
      <c r="AL1783" s="131"/>
      <c r="AM1783" s="131"/>
      <c r="AN1783" s="131"/>
      <c r="AO1783" s="131"/>
      <c r="AP1783" s="132"/>
      <c r="AQ1783" s="132"/>
      <c r="AR1783" s="132"/>
      <c r="AS1783" s="132"/>
      <c r="AT1783" s="133"/>
      <c r="AU1783" s="133"/>
      <c r="AV1783" s="133"/>
      <c r="AW1783" s="133"/>
      <c r="AX1783" s="134"/>
      <c r="AY1783" s="134"/>
      <c r="AZ1783" s="134"/>
      <c r="BA1783" s="134"/>
      <c r="BB1783" s="134"/>
      <c r="BC1783" s="134"/>
      <c r="BD1783" s="129"/>
      <c r="BE1783" s="143"/>
    </row>
    <row r="1784" ht="15.75" customHeight="1">
      <c r="A1784" s="130"/>
      <c r="B1784" s="129"/>
      <c r="C1784" s="129"/>
      <c r="D1784" s="129"/>
      <c r="E1784" s="129"/>
      <c r="F1784" s="129"/>
      <c r="G1784" s="129"/>
      <c r="H1784" s="129"/>
      <c r="I1784" s="130"/>
      <c r="J1784" s="135"/>
      <c r="K1784" s="130"/>
      <c r="L1784" s="130"/>
      <c r="M1784" s="136"/>
      <c r="N1784" s="130"/>
      <c r="O1784" s="130"/>
      <c r="P1784" s="130"/>
      <c r="Q1784" s="137"/>
      <c r="R1784" s="138"/>
      <c r="S1784" s="129"/>
      <c r="T1784" s="139"/>
      <c r="U1784" s="139"/>
      <c r="V1784" s="140"/>
      <c r="W1784" s="130"/>
      <c r="X1784" s="130"/>
      <c r="Y1784" s="141"/>
      <c r="Z1784" s="130"/>
      <c r="AA1784" s="130"/>
      <c r="AB1784" s="130"/>
      <c r="AC1784" s="142"/>
      <c r="AD1784" s="130"/>
      <c r="AE1784" s="130"/>
      <c r="AF1784" s="130"/>
      <c r="AG1784" s="129"/>
      <c r="AH1784" s="129"/>
      <c r="AI1784" s="129"/>
      <c r="AJ1784" s="129"/>
      <c r="AK1784" s="130"/>
      <c r="AL1784" s="131"/>
      <c r="AM1784" s="131"/>
      <c r="AN1784" s="131"/>
      <c r="AO1784" s="131"/>
      <c r="AP1784" s="132"/>
      <c r="AQ1784" s="132"/>
      <c r="AR1784" s="132"/>
      <c r="AS1784" s="132"/>
      <c r="AT1784" s="133"/>
      <c r="AU1784" s="133"/>
      <c r="AV1784" s="133"/>
      <c r="AW1784" s="133"/>
      <c r="AX1784" s="134"/>
      <c r="AY1784" s="134"/>
      <c r="AZ1784" s="134"/>
      <c r="BA1784" s="134"/>
      <c r="BB1784" s="134"/>
      <c r="BC1784" s="134"/>
      <c r="BD1784" s="129"/>
      <c r="BE1784" s="143"/>
    </row>
    <row r="1785" ht="15.75" customHeight="1">
      <c r="A1785" s="130"/>
      <c r="B1785" s="129"/>
      <c r="C1785" s="129"/>
      <c r="D1785" s="129"/>
      <c r="E1785" s="129"/>
      <c r="F1785" s="129"/>
      <c r="G1785" s="129"/>
      <c r="H1785" s="129"/>
      <c r="I1785" s="130"/>
      <c r="J1785" s="135"/>
      <c r="K1785" s="130"/>
      <c r="L1785" s="130"/>
      <c r="M1785" s="136"/>
      <c r="N1785" s="130"/>
      <c r="O1785" s="130"/>
      <c r="P1785" s="130"/>
      <c r="Q1785" s="137"/>
      <c r="R1785" s="138"/>
      <c r="S1785" s="129"/>
      <c r="T1785" s="139"/>
      <c r="U1785" s="139"/>
      <c r="V1785" s="140"/>
      <c r="W1785" s="130"/>
      <c r="X1785" s="130"/>
      <c r="Y1785" s="141"/>
      <c r="Z1785" s="130"/>
      <c r="AA1785" s="130"/>
      <c r="AB1785" s="130"/>
      <c r="AC1785" s="142"/>
      <c r="AD1785" s="130"/>
      <c r="AE1785" s="130"/>
      <c r="AF1785" s="130"/>
      <c r="AG1785" s="129"/>
      <c r="AH1785" s="129"/>
      <c r="AI1785" s="129"/>
      <c r="AJ1785" s="129"/>
      <c r="AK1785" s="130"/>
      <c r="AL1785" s="131"/>
      <c r="AM1785" s="131"/>
      <c r="AN1785" s="131"/>
      <c r="AO1785" s="131"/>
      <c r="AP1785" s="132"/>
      <c r="AQ1785" s="132"/>
      <c r="AR1785" s="132"/>
      <c r="AS1785" s="132"/>
      <c r="AT1785" s="133"/>
      <c r="AU1785" s="133"/>
      <c r="AV1785" s="133"/>
      <c r="AW1785" s="133"/>
      <c r="AX1785" s="134"/>
      <c r="AY1785" s="134"/>
      <c r="AZ1785" s="134"/>
      <c r="BA1785" s="134"/>
      <c r="BB1785" s="134"/>
      <c r="BC1785" s="134"/>
      <c r="BD1785" s="129"/>
      <c r="BE1785" s="143"/>
    </row>
    <row r="1786" ht="15.75" customHeight="1">
      <c r="A1786" s="130"/>
      <c r="B1786" s="129"/>
      <c r="C1786" s="129"/>
      <c r="D1786" s="129"/>
      <c r="E1786" s="129"/>
      <c r="F1786" s="129"/>
      <c r="G1786" s="129"/>
      <c r="H1786" s="129"/>
      <c r="I1786" s="130"/>
      <c r="J1786" s="135"/>
      <c r="K1786" s="130"/>
      <c r="L1786" s="130"/>
      <c r="M1786" s="136"/>
      <c r="N1786" s="130"/>
      <c r="O1786" s="130"/>
      <c r="P1786" s="130"/>
      <c r="Q1786" s="137"/>
      <c r="R1786" s="138"/>
      <c r="S1786" s="129"/>
      <c r="T1786" s="139"/>
      <c r="U1786" s="139"/>
      <c r="V1786" s="140"/>
      <c r="W1786" s="130"/>
      <c r="X1786" s="130"/>
      <c r="Y1786" s="141"/>
      <c r="Z1786" s="130"/>
      <c r="AA1786" s="130"/>
      <c r="AB1786" s="130"/>
      <c r="AC1786" s="142"/>
      <c r="AD1786" s="130"/>
      <c r="AE1786" s="130"/>
      <c r="AF1786" s="130"/>
      <c r="AG1786" s="129"/>
      <c r="AH1786" s="129"/>
      <c r="AI1786" s="129"/>
      <c r="AJ1786" s="129"/>
      <c r="AK1786" s="130"/>
      <c r="AL1786" s="131"/>
      <c r="AM1786" s="131"/>
      <c r="AN1786" s="131"/>
      <c r="AO1786" s="131"/>
      <c r="AP1786" s="132"/>
      <c r="AQ1786" s="132"/>
      <c r="AR1786" s="132"/>
      <c r="AS1786" s="132"/>
      <c r="AT1786" s="133"/>
      <c r="AU1786" s="133"/>
      <c r="AV1786" s="133"/>
      <c r="AW1786" s="133"/>
      <c r="AX1786" s="134"/>
      <c r="AY1786" s="134"/>
      <c r="AZ1786" s="134"/>
      <c r="BA1786" s="134"/>
      <c r="BB1786" s="134"/>
      <c r="BC1786" s="134"/>
      <c r="BD1786" s="129"/>
      <c r="BE1786" s="143"/>
    </row>
    <row r="1787" ht="15.75" customHeight="1">
      <c r="A1787" s="130"/>
      <c r="B1787" s="129"/>
      <c r="C1787" s="129"/>
      <c r="D1787" s="129"/>
      <c r="E1787" s="129"/>
      <c r="F1787" s="129"/>
      <c r="G1787" s="129"/>
      <c r="H1787" s="129"/>
      <c r="I1787" s="130"/>
      <c r="J1787" s="135"/>
      <c r="K1787" s="130"/>
      <c r="L1787" s="130"/>
      <c r="M1787" s="136"/>
      <c r="N1787" s="130"/>
      <c r="O1787" s="130"/>
      <c r="P1787" s="130"/>
      <c r="Q1787" s="137"/>
      <c r="R1787" s="138"/>
      <c r="S1787" s="129"/>
      <c r="T1787" s="139"/>
      <c r="U1787" s="139"/>
      <c r="V1787" s="140"/>
      <c r="W1787" s="130"/>
      <c r="X1787" s="130"/>
      <c r="Y1787" s="141"/>
      <c r="Z1787" s="130"/>
      <c r="AA1787" s="130"/>
      <c r="AB1787" s="130"/>
      <c r="AC1787" s="142"/>
      <c r="AD1787" s="130"/>
      <c r="AE1787" s="130"/>
      <c r="AF1787" s="130"/>
      <c r="AG1787" s="129"/>
      <c r="AH1787" s="129"/>
      <c r="AI1787" s="129"/>
      <c r="AJ1787" s="129"/>
      <c r="AK1787" s="130"/>
      <c r="AL1787" s="131"/>
      <c r="AM1787" s="131"/>
      <c r="AN1787" s="131"/>
      <c r="AO1787" s="131"/>
      <c r="AP1787" s="132"/>
      <c r="AQ1787" s="132"/>
      <c r="AR1787" s="132"/>
      <c r="AS1787" s="132"/>
      <c r="AT1787" s="133"/>
      <c r="AU1787" s="133"/>
      <c r="AV1787" s="133"/>
      <c r="AW1787" s="133"/>
      <c r="AX1787" s="134"/>
      <c r="AY1787" s="134"/>
      <c r="AZ1787" s="134"/>
      <c r="BA1787" s="134"/>
      <c r="BB1787" s="134"/>
      <c r="BC1787" s="134"/>
      <c r="BD1787" s="129"/>
      <c r="BE1787" s="143"/>
    </row>
    <row r="1788" ht="15.75" customHeight="1">
      <c r="A1788" s="130"/>
      <c r="B1788" s="129"/>
      <c r="C1788" s="129"/>
      <c r="D1788" s="129"/>
      <c r="E1788" s="129"/>
      <c r="F1788" s="129"/>
      <c r="G1788" s="129"/>
      <c r="H1788" s="129"/>
      <c r="I1788" s="130"/>
      <c r="J1788" s="135"/>
      <c r="K1788" s="130"/>
      <c r="L1788" s="130"/>
      <c r="M1788" s="136"/>
      <c r="N1788" s="130"/>
      <c r="O1788" s="130"/>
      <c r="P1788" s="130"/>
      <c r="Q1788" s="137"/>
      <c r="R1788" s="138"/>
      <c r="S1788" s="129"/>
      <c r="T1788" s="139"/>
      <c r="U1788" s="139"/>
      <c r="V1788" s="140"/>
      <c r="W1788" s="130"/>
      <c r="X1788" s="130"/>
      <c r="Y1788" s="141"/>
      <c r="Z1788" s="130"/>
      <c r="AA1788" s="130"/>
      <c r="AB1788" s="130"/>
      <c r="AC1788" s="142"/>
      <c r="AD1788" s="130"/>
      <c r="AE1788" s="130"/>
      <c r="AF1788" s="130"/>
      <c r="AG1788" s="129"/>
      <c r="AH1788" s="129"/>
      <c r="AI1788" s="129"/>
      <c r="AJ1788" s="129"/>
      <c r="AK1788" s="130"/>
      <c r="AL1788" s="131"/>
      <c r="AM1788" s="131"/>
      <c r="AN1788" s="131"/>
      <c r="AO1788" s="131"/>
      <c r="AP1788" s="132"/>
      <c r="AQ1788" s="132"/>
      <c r="AR1788" s="132"/>
      <c r="AS1788" s="132"/>
      <c r="AT1788" s="133"/>
      <c r="AU1788" s="133"/>
      <c r="AV1788" s="133"/>
      <c r="AW1788" s="133"/>
      <c r="AX1788" s="134"/>
      <c r="AY1788" s="134"/>
      <c r="AZ1788" s="134"/>
      <c r="BA1788" s="134"/>
      <c r="BB1788" s="134"/>
      <c r="BC1788" s="134"/>
      <c r="BD1788" s="129"/>
      <c r="BE1788" s="143"/>
    </row>
    <row r="1789" ht="15.75" customHeight="1">
      <c r="A1789" s="130"/>
      <c r="B1789" s="129"/>
      <c r="C1789" s="129"/>
      <c r="D1789" s="129"/>
      <c r="E1789" s="129"/>
      <c r="F1789" s="129"/>
      <c r="G1789" s="129"/>
      <c r="H1789" s="129"/>
      <c r="I1789" s="130"/>
      <c r="J1789" s="135"/>
      <c r="K1789" s="130"/>
      <c r="L1789" s="130"/>
      <c r="M1789" s="136"/>
      <c r="N1789" s="130"/>
      <c r="O1789" s="130"/>
      <c r="P1789" s="130"/>
      <c r="Q1789" s="137"/>
      <c r="R1789" s="138"/>
      <c r="S1789" s="129"/>
      <c r="T1789" s="139"/>
      <c r="U1789" s="139"/>
      <c r="V1789" s="140"/>
      <c r="W1789" s="130"/>
      <c r="X1789" s="130"/>
      <c r="Y1789" s="141"/>
      <c r="Z1789" s="130"/>
      <c r="AA1789" s="130"/>
      <c r="AB1789" s="130"/>
      <c r="AC1789" s="142"/>
      <c r="AD1789" s="130"/>
      <c r="AE1789" s="130"/>
      <c r="AF1789" s="130"/>
      <c r="AG1789" s="129"/>
      <c r="AH1789" s="129"/>
      <c r="AI1789" s="129"/>
      <c r="AJ1789" s="129"/>
      <c r="AK1789" s="130"/>
      <c r="AL1789" s="131"/>
      <c r="AM1789" s="131"/>
      <c r="AN1789" s="131"/>
      <c r="AO1789" s="131"/>
      <c r="AP1789" s="132"/>
      <c r="AQ1789" s="132"/>
      <c r="AR1789" s="132"/>
      <c r="AS1789" s="132"/>
      <c r="AT1789" s="133"/>
      <c r="AU1789" s="133"/>
      <c r="AV1789" s="133"/>
      <c r="AW1789" s="133"/>
      <c r="AX1789" s="134"/>
      <c r="AY1789" s="134"/>
      <c r="AZ1789" s="134"/>
      <c r="BA1789" s="134"/>
      <c r="BB1789" s="134"/>
      <c r="BC1789" s="134"/>
      <c r="BD1789" s="129"/>
      <c r="BE1789" s="143"/>
    </row>
    <row r="1790" ht="15.75" customHeight="1">
      <c r="A1790" s="130"/>
      <c r="B1790" s="129"/>
      <c r="C1790" s="129"/>
      <c r="D1790" s="129"/>
      <c r="E1790" s="129"/>
      <c r="F1790" s="129"/>
      <c r="G1790" s="129"/>
      <c r="H1790" s="129"/>
      <c r="I1790" s="130"/>
      <c r="J1790" s="135"/>
      <c r="K1790" s="130"/>
      <c r="L1790" s="130"/>
      <c r="M1790" s="136"/>
      <c r="N1790" s="130"/>
      <c r="O1790" s="130"/>
      <c r="P1790" s="130"/>
      <c r="Q1790" s="137"/>
      <c r="R1790" s="138"/>
      <c r="S1790" s="129"/>
      <c r="T1790" s="139"/>
      <c r="U1790" s="139"/>
      <c r="V1790" s="140"/>
      <c r="W1790" s="130"/>
      <c r="X1790" s="130"/>
      <c r="Y1790" s="141"/>
      <c r="Z1790" s="130"/>
      <c r="AA1790" s="130"/>
      <c r="AB1790" s="130"/>
      <c r="AC1790" s="142"/>
      <c r="AD1790" s="130"/>
      <c r="AE1790" s="130"/>
      <c r="AF1790" s="130"/>
      <c r="AG1790" s="129"/>
      <c r="AH1790" s="129"/>
      <c r="AI1790" s="129"/>
      <c r="AJ1790" s="129"/>
      <c r="AK1790" s="130"/>
      <c r="AL1790" s="131"/>
      <c r="AM1790" s="131"/>
      <c r="AN1790" s="131"/>
      <c r="AO1790" s="131"/>
      <c r="AP1790" s="132"/>
      <c r="AQ1790" s="132"/>
      <c r="AR1790" s="132"/>
      <c r="AS1790" s="132"/>
      <c r="AT1790" s="133"/>
      <c r="AU1790" s="133"/>
      <c r="AV1790" s="133"/>
      <c r="AW1790" s="133"/>
      <c r="AX1790" s="134"/>
      <c r="AY1790" s="134"/>
      <c r="AZ1790" s="134"/>
      <c r="BA1790" s="134"/>
      <c r="BB1790" s="134"/>
      <c r="BC1790" s="134"/>
      <c r="BD1790" s="129"/>
      <c r="BE1790" s="143"/>
    </row>
    <row r="1791" ht="15.75" customHeight="1">
      <c r="A1791" s="130"/>
      <c r="B1791" s="129"/>
      <c r="C1791" s="129"/>
      <c r="D1791" s="129"/>
      <c r="E1791" s="129"/>
      <c r="F1791" s="129"/>
      <c r="G1791" s="129"/>
      <c r="H1791" s="129"/>
      <c r="I1791" s="130"/>
      <c r="J1791" s="135"/>
      <c r="K1791" s="130"/>
      <c r="L1791" s="130"/>
      <c r="M1791" s="136"/>
      <c r="N1791" s="130"/>
      <c r="O1791" s="130"/>
      <c r="P1791" s="130"/>
      <c r="Q1791" s="137"/>
      <c r="R1791" s="138"/>
      <c r="S1791" s="129"/>
      <c r="T1791" s="139"/>
      <c r="U1791" s="139"/>
      <c r="V1791" s="140"/>
      <c r="W1791" s="130"/>
      <c r="X1791" s="130"/>
      <c r="Y1791" s="141"/>
      <c r="Z1791" s="130"/>
      <c r="AA1791" s="130"/>
      <c r="AB1791" s="130"/>
      <c r="AC1791" s="142"/>
      <c r="AD1791" s="130"/>
      <c r="AE1791" s="130"/>
      <c r="AF1791" s="130"/>
      <c r="AG1791" s="129"/>
      <c r="AH1791" s="129"/>
      <c r="AI1791" s="129"/>
      <c r="AJ1791" s="129"/>
      <c r="AK1791" s="130"/>
      <c r="AL1791" s="131"/>
      <c r="AM1791" s="131"/>
      <c r="AN1791" s="131"/>
      <c r="AO1791" s="131"/>
      <c r="AP1791" s="132"/>
      <c r="AQ1791" s="132"/>
      <c r="AR1791" s="132"/>
      <c r="AS1791" s="132"/>
      <c r="AT1791" s="133"/>
      <c r="AU1791" s="133"/>
      <c r="AV1791" s="133"/>
      <c r="AW1791" s="133"/>
      <c r="AX1791" s="134"/>
      <c r="AY1791" s="134"/>
      <c r="AZ1791" s="134"/>
      <c r="BA1791" s="134"/>
      <c r="BB1791" s="134"/>
      <c r="BC1791" s="134"/>
      <c r="BD1791" s="129"/>
      <c r="BE1791" s="143"/>
    </row>
    <row r="1792" ht="15.75" customHeight="1">
      <c r="A1792" s="130"/>
      <c r="B1792" s="129"/>
      <c r="C1792" s="129"/>
      <c r="D1792" s="129"/>
      <c r="E1792" s="129"/>
      <c r="F1792" s="129"/>
      <c r="G1792" s="129"/>
      <c r="H1792" s="129"/>
      <c r="I1792" s="130"/>
      <c r="J1792" s="135"/>
      <c r="K1792" s="130"/>
      <c r="L1792" s="130"/>
      <c r="M1792" s="136"/>
      <c r="N1792" s="130"/>
      <c r="O1792" s="130"/>
      <c r="P1792" s="130"/>
      <c r="Q1792" s="137"/>
      <c r="R1792" s="138"/>
      <c r="S1792" s="129"/>
      <c r="T1792" s="139"/>
      <c r="U1792" s="139"/>
      <c r="V1792" s="140"/>
      <c r="W1792" s="130"/>
      <c r="X1792" s="130"/>
      <c r="Y1792" s="141"/>
      <c r="Z1792" s="130"/>
      <c r="AA1792" s="130"/>
      <c r="AB1792" s="130"/>
      <c r="AC1792" s="142"/>
      <c r="AD1792" s="130"/>
      <c r="AE1792" s="130"/>
      <c r="AF1792" s="130"/>
      <c r="AG1792" s="129"/>
      <c r="AH1792" s="129"/>
      <c r="AI1792" s="129"/>
      <c r="AJ1792" s="129"/>
      <c r="AK1792" s="130"/>
      <c r="AL1792" s="131"/>
      <c r="AM1792" s="131"/>
      <c r="AN1792" s="131"/>
      <c r="AO1792" s="131"/>
      <c r="AP1792" s="132"/>
      <c r="AQ1792" s="132"/>
      <c r="AR1792" s="132"/>
      <c r="AS1792" s="132"/>
      <c r="AT1792" s="133"/>
      <c r="AU1792" s="133"/>
      <c r="AV1792" s="133"/>
      <c r="AW1792" s="133"/>
      <c r="AX1792" s="134"/>
      <c r="AY1792" s="134"/>
      <c r="AZ1792" s="134"/>
      <c r="BA1792" s="134"/>
      <c r="BB1792" s="134"/>
      <c r="BC1792" s="134"/>
      <c r="BD1792" s="129"/>
      <c r="BE1792" s="143"/>
    </row>
    <row r="1793" ht="15.75" customHeight="1">
      <c r="A1793" s="130"/>
      <c r="B1793" s="129"/>
      <c r="C1793" s="129"/>
      <c r="D1793" s="129"/>
      <c r="E1793" s="129"/>
      <c r="F1793" s="129"/>
      <c r="G1793" s="129"/>
      <c r="H1793" s="129"/>
      <c r="I1793" s="130"/>
      <c r="J1793" s="135"/>
      <c r="K1793" s="130"/>
      <c r="L1793" s="130"/>
      <c r="M1793" s="136"/>
      <c r="N1793" s="130"/>
      <c r="O1793" s="130"/>
      <c r="P1793" s="130"/>
      <c r="Q1793" s="137"/>
      <c r="R1793" s="138"/>
      <c r="S1793" s="129"/>
      <c r="T1793" s="139"/>
      <c r="U1793" s="139"/>
      <c r="V1793" s="140"/>
      <c r="W1793" s="130"/>
      <c r="X1793" s="130"/>
      <c r="Y1793" s="141"/>
      <c r="Z1793" s="130"/>
      <c r="AA1793" s="130"/>
      <c r="AB1793" s="130"/>
      <c r="AC1793" s="142"/>
      <c r="AD1793" s="130"/>
      <c r="AE1793" s="130"/>
      <c r="AF1793" s="130"/>
      <c r="AG1793" s="129"/>
      <c r="AH1793" s="129"/>
      <c r="AI1793" s="129"/>
      <c r="AJ1793" s="129"/>
      <c r="AK1793" s="130"/>
      <c r="AL1793" s="131"/>
      <c r="AM1793" s="131"/>
      <c r="AN1793" s="131"/>
      <c r="AO1793" s="131"/>
      <c r="AP1793" s="132"/>
      <c r="AQ1793" s="132"/>
      <c r="AR1793" s="132"/>
      <c r="AS1793" s="132"/>
      <c r="AT1793" s="133"/>
      <c r="AU1793" s="133"/>
      <c r="AV1793" s="133"/>
      <c r="AW1793" s="133"/>
      <c r="AX1793" s="134"/>
      <c r="AY1793" s="134"/>
      <c r="AZ1793" s="134"/>
      <c r="BA1793" s="134"/>
      <c r="BB1793" s="134"/>
      <c r="BC1793" s="134"/>
      <c r="BD1793" s="129"/>
      <c r="BE1793" s="143"/>
    </row>
    <row r="1794" ht="15.75" customHeight="1">
      <c r="A1794" s="130"/>
      <c r="B1794" s="129"/>
      <c r="C1794" s="129"/>
      <c r="D1794" s="129"/>
      <c r="E1794" s="129"/>
      <c r="F1794" s="129"/>
      <c r="G1794" s="129"/>
      <c r="H1794" s="129"/>
      <c r="I1794" s="130"/>
      <c r="J1794" s="135"/>
      <c r="K1794" s="130"/>
      <c r="L1794" s="130"/>
      <c r="M1794" s="136"/>
      <c r="N1794" s="130"/>
      <c r="O1794" s="130"/>
      <c r="P1794" s="130"/>
      <c r="Q1794" s="137"/>
      <c r="R1794" s="138"/>
      <c r="S1794" s="129"/>
      <c r="T1794" s="139"/>
      <c r="U1794" s="139"/>
      <c r="V1794" s="140"/>
      <c r="W1794" s="130"/>
      <c r="X1794" s="130"/>
      <c r="Y1794" s="141"/>
      <c r="Z1794" s="130"/>
      <c r="AA1794" s="130"/>
      <c r="AB1794" s="130"/>
      <c r="AC1794" s="142"/>
      <c r="AD1794" s="130"/>
      <c r="AE1794" s="130"/>
      <c r="AF1794" s="130"/>
      <c r="AG1794" s="129"/>
      <c r="AH1794" s="129"/>
      <c r="AI1794" s="129"/>
      <c r="AJ1794" s="129"/>
      <c r="AK1794" s="130"/>
      <c r="AL1794" s="131"/>
      <c r="AM1794" s="131"/>
      <c r="AN1794" s="131"/>
      <c r="AO1794" s="131"/>
      <c r="AP1794" s="132"/>
      <c r="AQ1794" s="132"/>
      <c r="AR1794" s="132"/>
      <c r="AS1794" s="132"/>
      <c r="AT1794" s="133"/>
      <c r="AU1794" s="133"/>
      <c r="AV1794" s="133"/>
      <c r="AW1794" s="133"/>
      <c r="AX1794" s="134"/>
      <c r="AY1794" s="134"/>
      <c r="AZ1794" s="134"/>
      <c r="BA1794" s="134"/>
      <c r="BB1794" s="134"/>
      <c r="BC1794" s="134"/>
      <c r="BD1794" s="129"/>
      <c r="BE1794" s="143"/>
    </row>
    <row r="1795" ht="15.75" customHeight="1">
      <c r="A1795" s="130"/>
      <c r="B1795" s="129"/>
      <c r="C1795" s="129"/>
      <c r="D1795" s="129"/>
      <c r="E1795" s="129"/>
      <c r="F1795" s="129"/>
      <c r="G1795" s="129"/>
      <c r="H1795" s="129"/>
      <c r="I1795" s="130"/>
      <c r="J1795" s="135"/>
      <c r="K1795" s="130"/>
      <c r="L1795" s="130"/>
      <c r="M1795" s="136"/>
      <c r="N1795" s="130"/>
      <c r="O1795" s="130"/>
      <c r="P1795" s="130"/>
      <c r="Q1795" s="137"/>
      <c r="R1795" s="138"/>
      <c r="S1795" s="129"/>
      <c r="T1795" s="139"/>
      <c r="U1795" s="139"/>
      <c r="V1795" s="140"/>
      <c r="W1795" s="130"/>
      <c r="X1795" s="130"/>
      <c r="Y1795" s="141"/>
      <c r="Z1795" s="130"/>
      <c r="AA1795" s="130"/>
      <c r="AB1795" s="130"/>
      <c r="AC1795" s="142"/>
      <c r="AD1795" s="130"/>
      <c r="AE1795" s="130"/>
      <c r="AF1795" s="130"/>
      <c r="AG1795" s="129"/>
      <c r="AH1795" s="129"/>
      <c r="AI1795" s="129"/>
      <c r="AJ1795" s="129"/>
      <c r="AK1795" s="130"/>
      <c r="AL1795" s="131"/>
      <c r="AM1795" s="131"/>
      <c r="AN1795" s="131"/>
      <c r="AO1795" s="131"/>
      <c r="AP1795" s="132"/>
      <c r="AQ1795" s="132"/>
      <c r="AR1795" s="132"/>
      <c r="AS1795" s="132"/>
      <c r="AT1795" s="133"/>
      <c r="AU1795" s="133"/>
      <c r="AV1795" s="133"/>
      <c r="AW1795" s="133"/>
      <c r="AX1795" s="134"/>
      <c r="AY1795" s="134"/>
      <c r="AZ1795" s="134"/>
      <c r="BA1795" s="134"/>
      <c r="BB1795" s="134"/>
      <c r="BC1795" s="134"/>
      <c r="BD1795" s="129"/>
      <c r="BE1795" s="143"/>
    </row>
    <row r="1796" ht="15.75" customHeight="1">
      <c r="A1796" s="130"/>
      <c r="B1796" s="129"/>
      <c r="C1796" s="129"/>
      <c r="D1796" s="129"/>
      <c r="E1796" s="129"/>
      <c r="F1796" s="129"/>
      <c r="G1796" s="129"/>
      <c r="H1796" s="129"/>
      <c r="I1796" s="130"/>
      <c r="J1796" s="135"/>
      <c r="K1796" s="130"/>
      <c r="L1796" s="130"/>
      <c r="M1796" s="136"/>
      <c r="N1796" s="130"/>
      <c r="O1796" s="130"/>
      <c r="P1796" s="130"/>
      <c r="Q1796" s="137"/>
      <c r="R1796" s="138"/>
      <c r="S1796" s="129"/>
      <c r="T1796" s="139"/>
      <c r="U1796" s="139"/>
      <c r="V1796" s="140"/>
      <c r="W1796" s="130"/>
      <c r="X1796" s="130"/>
      <c r="Y1796" s="141"/>
      <c r="Z1796" s="130"/>
      <c r="AA1796" s="130"/>
      <c r="AB1796" s="130"/>
      <c r="AC1796" s="142"/>
      <c r="AD1796" s="130"/>
      <c r="AE1796" s="130"/>
      <c r="AF1796" s="130"/>
      <c r="AG1796" s="129"/>
      <c r="AH1796" s="129"/>
      <c r="AI1796" s="129"/>
      <c r="AJ1796" s="129"/>
      <c r="AK1796" s="130"/>
      <c r="AL1796" s="131"/>
      <c r="AM1796" s="131"/>
      <c r="AN1796" s="131"/>
      <c r="AO1796" s="131"/>
      <c r="AP1796" s="132"/>
      <c r="AQ1796" s="132"/>
      <c r="AR1796" s="132"/>
      <c r="AS1796" s="132"/>
      <c r="AT1796" s="133"/>
      <c r="AU1796" s="133"/>
      <c r="AV1796" s="133"/>
      <c r="AW1796" s="133"/>
      <c r="AX1796" s="134"/>
      <c r="AY1796" s="134"/>
      <c r="AZ1796" s="134"/>
      <c r="BA1796" s="134"/>
      <c r="BB1796" s="134"/>
      <c r="BC1796" s="134"/>
      <c r="BD1796" s="129"/>
      <c r="BE1796" s="143"/>
    </row>
    <row r="1797" ht="15.75" customHeight="1">
      <c r="A1797" s="130"/>
      <c r="B1797" s="129"/>
      <c r="C1797" s="129"/>
      <c r="D1797" s="129"/>
      <c r="E1797" s="129"/>
      <c r="F1797" s="129"/>
      <c r="G1797" s="129"/>
      <c r="H1797" s="129"/>
      <c r="I1797" s="130"/>
      <c r="J1797" s="135"/>
      <c r="K1797" s="130"/>
      <c r="L1797" s="130"/>
      <c r="M1797" s="136"/>
      <c r="N1797" s="130"/>
      <c r="O1797" s="130"/>
      <c r="P1797" s="130"/>
      <c r="Q1797" s="137"/>
      <c r="R1797" s="138"/>
      <c r="S1797" s="129"/>
      <c r="T1797" s="139"/>
      <c r="U1797" s="139"/>
      <c r="V1797" s="140"/>
      <c r="W1797" s="130"/>
      <c r="X1797" s="130"/>
      <c r="Y1797" s="141"/>
      <c r="Z1797" s="130"/>
      <c r="AA1797" s="130"/>
      <c r="AB1797" s="130"/>
      <c r="AC1797" s="142"/>
      <c r="AD1797" s="130"/>
      <c r="AE1797" s="130"/>
      <c r="AF1797" s="130"/>
      <c r="AG1797" s="129"/>
      <c r="AH1797" s="129"/>
      <c r="AI1797" s="129"/>
      <c r="AJ1797" s="129"/>
      <c r="AK1797" s="130"/>
      <c r="AL1797" s="131"/>
      <c r="AM1797" s="131"/>
      <c r="AN1797" s="131"/>
      <c r="AO1797" s="131"/>
      <c r="AP1797" s="132"/>
      <c r="AQ1797" s="132"/>
      <c r="AR1797" s="132"/>
      <c r="AS1797" s="132"/>
      <c r="AT1797" s="133"/>
      <c r="AU1797" s="133"/>
      <c r="AV1797" s="133"/>
      <c r="AW1797" s="133"/>
      <c r="AX1797" s="134"/>
      <c r="AY1797" s="134"/>
      <c r="AZ1797" s="134"/>
      <c r="BA1797" s="134"/>
      <c r="BB1797" s="134"/>
      <c r="BC1797" s="134"/>
      <c r="BD1797" s="129"/>
      <c r="BE1797" s="143"/>
    </row>
    <row r="1798" ht="15.75" customHeight="1">
      <c r="A1798" s="130"/>
      <c r="B1798" s="129"/>
      <c r="C1798" s="129"/>
      <c r="D1798" s="129"/>
      <c r="E1798" s="129"/>
      <c r="F1798" s="129"/>
      <c r="G1798" s="129"/>
      <c r="H1798" s="129"/>
      <c r="I1798" s="130"/>
      <c r="J1798" s="135"/>
      <c r="K1798" s="130"/>
      <c r="L1798" s="130"/>
      <c r="M1798" s="136"/>
      <c r="N1798" s="130"/>
      <c r="O1798" s="130"/>
      <c r="P1798" s="130"/>
      <c r="Q1798" s="137"/>
      <c r="R1798" s="138"/>
      <c r="S1798" s="129"/>
      <c r="T1798" s="139"/>
      <c r="U1798" s="139"/>
      <c r="V1798" s="140"/>
      <c r="W1798" s="130"/>
      <c r="X1798" s="130"/>
      <c r="Y1798" s="141"/>
      <c r="Z1798" s="130"/>
      <c r="AA1798" s="130"/>
      <c r="AB1798" s="130"/>
      <c r="AC1798" s="142"/>
      <c r="AD1798" s="130"/>
      <c r="AE1798" s="130"/>
      <c r="AF1798" s="130"/>
      <c r="AG1798" s="129"/>
      <c r="AH1798" s="129"/>
      <c r="AI1798" s="129"/>
      <c r="AJ1798" s="129"/>
      <c r="AK1798" s="130"/>
      <c r="AL1798" s="131"/>
      <c r="AM1798" s="131"/>
      <c r="AN1798" s="131"/>
      <c r="AO1798" s="131"/>
      <c r="AP1798" s="132"/>
      <c r="AQ1798" s="132"/>
      <c r="AR1798" s="132"/>
      <c r="AS1798" s="132"/>
      <c r="AT1798" s="133"/>
      <c r="AU1798" s="133"/>
      <c r="AV1798" s="133"/>
      <c r="AW1798" s="133"/>
      <c r="AX1798" s="134"/>
      <c r="AY1798" s="134"/>
      <c r="AZ1798" s="134"/>
      <c r="BA1798" s="134"/>
      <c r="BB1798" s="134"/>
      <c r="BC1798" s="134"/>
      <c r="BD1798" s="129"/>
      <c r="BE1798" s="143"/>
    </row>
    <row r="1799" ht="15.75" customHeight="1">
      <c r="A1799" s="130"/>
      <c r="B1799" s="129"/>
      <c r="C1799" s="129"/>
      <c r="D1799" s="129"/>
      <c r="E1799" s="129"/>
      <c r="F1799" s="129"/>
      <c r="G1799" s="129"/>
      <c r="H1799" s="129"/>
      <c r="I1799" s="130"/>
      <c r="J1799" s="135"/>
      <c r="K1799" s="130"/>
      <c r="L1799" s="130"/>
      <c r="M1799" s="136"/>
      <c r="N1799" s="130"/>
      <c r="O1799" s="130"/>
      <c r="P1799" s="130"/>
      <c r="Q1799" s="137"/>
      <c r="R1799" s="138"/>
      <c r="S1799" s="129"/>
      <c r="T1799" s="139"/>
      <c r="U1799" s="139"/>
      <c r="V1799" s="140"/>
      <c r="W1799" s="130"/>
      <c r="X1799" s="130"/>
      <c r="Y1799" s="141"/>
      <c r="Z1799" s="130"/>
      <c r="AA1799" s="130"/>
      <c r="AB1799" s="130"/>
      <c r="AC1799" s="142"/>
      <c r="AD1799" s="130"/>
      <c r="AE1799" s="130"/>
      <c r="AF1799" s="130"/>
      <c r="AG1799" s="129"/>
      <c r="AH1799" s="129"/>
      <c r="AI1799" s="129"/>
      <c r="AJ1799" s="129"/>
      <c r="AK1799" s="130"/>
      <c r="AL1799" s="131"/>
      <c r="AM1799" s="131"/>
      <c r="AN1799" s="131"/>
      <c r="AO1799" s="131"/>
      <c r="AP1799" s="132"/>
      <c r="AQ1799" s="132"/>
      <c r="AR1799" s="132"/>
      <c r="AS1799" s="132"/>
      <c r="AT1799" s="133"/>
      <c r="AU1799" s="133"/>
      <c r="AV1799" s="133"/>
      <c r="AW1799" s="133"/>
      <c r="AX1799" s="134"/>
      <c r="AY1799" s="134"/>
      <c r="AZ1799" s="134"/>
      <c r="BA1799" s="134"/>
      <c r="BB1799" s="134"/>
      <c r="BC1799" s="134"/>
      <c r="BD1799" s="129"/>
      <c r="BE1799" s="143"/>
    </row>
    <row r="1800" ht="15.75" customHeight="1">
      <c r="A1800" s="130"/>
      <c r="B1800" s="129"/>
      <c r="C1800" s="129"/>
      <c r="D1800" s="129"/>
      <c r="E1800" s="129"/>
      <c r="F1800" s="129"/>
      <c r="G1800" s="129"/>
      <c r="H1800" s="129"/>
      <c r="I1800" s="130"/>
      <c r="J1800" s="135"/>
      <c r="K1800" s="130"/>
      <c r="L1800" s="130"/>
      <c r="M1800" s="136"/>
      <c r="N1800" s="130"/>
      <c r="O1800" s="130"/>
      <c r="P1800" s="130"/>
      <c r="Q1800" s="137"/>
      <c r="R1800" s="138"/>
      <c r="S1800" s="129"/>
      <c r="T1800" s="139"/>
      <c r="U1800" s="139"/>
      <c r="V1800" s="140"/>
      <c r="W1800" s="130"/>
      <c r="X1800" s="130"/>
      <c r="Y1800" s="141"/>
      <c r="Z1800" s="130"/>
      <c r="AA1800" s="130"/>
      <c r="AB1800" s="130"/>
      <c r="AC1800" s="142"/>
      <c r="AD1800" s="130"/>
      <c r="AE1800" s="130"/>
      <c r="AF1800" s="130"/>
      <c r="AG1800" s="129"/>
      <c r="AH1800" s="129"/>
      <c r="AI1800" s="129"/>
      <c r="AJ1800" s="129"/>
      <c r="AK1800" s="130"/>
      <c r="AL1800" s="131"/>
      <c r="AM1800" s="131"/>
      <c r="AN1800" s="131"/>
      <c r="AO1800" s="131"/>
      <c r="AP1800" s="132"/>
      <c r="AQ1800" s="132"/>
      <c r="AR1800" s="132"/>
      <c r="AS1800" s="132"/>
      <c r="AT1800" s="133"/>
      <c r="AU1800" s="133"/>
      <c r="AV1800" s="133"/>
      <c r="AW1800" s="133"/>
      <c r="AX1800" s="134"/>
      <c r="AY1800" s="134"/>
      <c r="AZ1800" s="134"/>
      <c r="BA1800" s="134"/>
      <c r="BB1800" s="134"/>
      <c r="BC1800" s="134"/>
      <c r="BD1800" s="129"/>
      <c r="BE1800" s="143"/>
    </row>
    <row r="1801" ht="15.75" customHeight="1">
      <c r="A1801" s="130"/>
      <c r="B1801" s="129"/>
      <c r="C1801" s="129"/>
      <c r="D1801" s="129"/>
      <c r="E1801" s="129"/>
      <c r="F1801" s="129"/>
      <c r="G1801" s="129"/>
      <c r="H1801" s="129"/>
      <c r="I1801" s="130"/>
      <c r="J1801" s="135"/>
      <c r="K1801" s="130"/>
      <c r="L1801" s="130"/>
      <c r="M1801" s="136"/>
      <c r="N1801" s="130"/>
      <c r="O1801" s="130"/>
      <c r="P1801" s="130"/>
      <c r="Q1801" s="137"/>
      <c r="R1801" s="138"/>
      <c r="S1801" s="129"/>
      <c r="T1801" s="139"/>
      <c r="U1801" s="139"/>
      <c r="V1801" s="140"/>
      <c r="W1801" s="130"/>
      <c r="X1801" s="130"/>
      <c r="Y1801" s="141"/>
      <c r="Z1801" s="130"/>
      <c r="AA1801" s="130"/>
      <c r="AB1801" s="130"/>
      <c r="AC1801" s="142"/>
      <c r="AD1801" s="130"/>
      <c r="AE1801" s="130"/>
      <c r="AF1801" s="130"/>
      <c r="AG1801" s="129"/>
      <c r="AH1801" s="129"/>
      <c r="AI1801" s="129"/>
      <c r="AJ1801" s="129"/>
      <c r="AK1801" s="130"/>
      <c r="AL1801" s="131"/>
      <c r="AM1801" s="131"/>
      <c r="AN1801" s="131"/>
      <c r="AO1801" s="131"/>
      <c r="AP1801" s="132"/>
      <c r="AQ1801" s="132"/>
      <c r="AR1801" s="132"/>
      <c r="AS1801" s="132"/>
      <c r="AT1801" s="133"/>
      <c r="AU1801" s="133"/>
      <c r="AV1801" s="133"/>
      <c r="AW1801" s="133"/>
      <c r="AX1801" s="134"/>
      <c r="AY1801" s="134"/>
      <c r="AZ1801" s="134"/>
      <c r="BA1801" s="134"/>
      <c r="BB1801" s="134"/>
      <c r="BC1801" s="134"/>
      <c r="BD1801" s="129"/>
      <c r="BE1801" s="143"/>
    </row>
    <row r="1802" ht="15.75" customHeight="1">
      <c r="A1802" s="130"/>
      <c r="B1802" s="129"/>
      <c r="C1802" s="129"/>
      <c r="D1802" s="129"/>
      <c r="E1802" s="129"/>
      <c r="F1802" s="129"/>
      <c r="G1802" s="129"/>
      <c r="H1802" s="129"/>
      <c r="I1802" s="130"/>
      <c r="J1802" s="135"/>
      <c r="K1802" s="130"/>
      <c r="L1802" s="130"/>
      <c r="M1802" s="136"/>
      <c r="N1802" s="130"/>
      <c r="O1802" s="130"/>
      <c r="P1802" s="130"/>
      <c r="Q1802" s="137"/>
      <c r="R1802" s="138"/>
      <c r="S1802" s="129"/>
      <c r="T1802" s="139"/>
      <c r="U1802" s="139"/>
      <c r="V1802" s="140"/>
      <c r="W1802" s="130"/>
      <c r="X1802" s="130"/>
      <c r="Y1802" s="141"/>
      <c r="Z1802" s="130"/>
      <c r="AA1802" s="130"/>
      <c r="AB1802" s="130"/>
      <c r="AC1802" s="142"/>
      <c r="AD1802" s="130"/>
      <c r="AE1802" s="130"/>
      <c r="AF1802" s="130"/>
      <c r="AG1802" s="129"/>
      <c r="AH1802" s="129"/>
      <c r="AI1802" s="129"/>
      <c r="AJ1802" s="129"/>
      <c r="AK1802" s="130"/>
      <c r="AL1802" s="131"/>
      <c r="AM1802" s="131"/>
      <c r="AN1802" s="131"/>
      <c r="AO1802" s="131"/>
      <c r="AP1802" s="132"/>
      <c r="AQ1802" s="132"/>
      <c r="AR1802" s="132"/>
      <c r="AS1802" s="132"/>
      <c r="AT1802" s="133"/>
      <c r="AU1802" s="133"/>
      <c r="AV1802" s="133"/>
      <c r="AW1802" s="133"/>
      <c r="AX1802" s="134"/>
      <c r="AY1802" s="134"/>
      <c r="AZ1802" s="134"/>
      <c r="BA1802" s="134"/>
      <c r="BB1802" s="134"/>
      <c r="BC1802" s="134"/>
      <c r="BD1802" s="129"/>
      <c r="BE1802" s="143"/>
    </row>
    <row r="1803" ht="15.75" customHeight="1">
      <c r="A1803" s="130"/>
      <c r="B1803" s="129"/>
      <c r="C1803" s="129"/>
      <c r="D1803" s="129"/>
      <c r="E1803" s="129"/>
      <c r="F1803" s="129"/>
      <c r="G1803" s="129"/>
      <c r="H1803" s="129"/>
      <c r="I1803" s="130"/>
      <c r="J1803" s="135"/>
      <c r="K1803" s="130"/>
      <c r="L1803" s="130"/>
      <c r="M1803" s="136"/>
      <c r="N1803" s="130"/>
      <c r="O1803" s="130"/>
      <c r="P1803" s="130"/>
      <c r="Q1803" s="137"/>
      <c r="R1803" s="138"/>
      <c r="S1803" s="129"/>
      <c r="T1803" s="139"/>
      <c r="U1803" s="139"/>
      <c r="V1803" s="140"/>
      <c r="W1803" s="130"/>
      <c r="X1803" s="130"/>
      <c r="Y1803" s="141"/>
      <c r="Z1803" s="130"/>
      <c r="AA1803" s="130"/>
      <c r="AB1803" s="130"/>
      <c r="AC1803" s="142"/>
      <c r="AD1803" s="130"/>
      <c r="AE1803" s="130"/>
      <c r="AF1803" s="130"/>
      <c r="AG1803" s="129"/>
      <c r="AH1803" s="129"/>
      <c r="AI1803" s="129"/>
      <c r="AJ1803" s="129"/>
      <c r="AK1803" s="130"/>
      <c r="AL1803" s="131"/>
      <c r="AM1803" s="131"/>
      <c r="AN1803" s="131"/>
      <c r="AO1803" s="131"/>
      <c r="AP1803" s="132"/>
      <c r="AQ1803" s="132"/>
      <c r="AR1803" s="132"/>
      <c r="AS1803" s="132"/>
      <c r="AT1803" s="133"/>
      <c r="AU1803" s="133"/>
      <c r="AV1803" s="133"/>
      <c r="AW1803" s="133"/>
      <c r="AX1803" s="134"/>
      <c r="AY1803" s="134"/>
      <c r="AZ1803" s="134"/>
      <c r="BA1803" s="134"/>
      <c r="BB1803" s="134"/>
      <c r="BC1803" s="134"/>
      <c r="BD1803" s="129"/>
      <c r="BE1803" s="143"/>
    </row>
    <row r="1804" ht="15.75" customHeight="1">
      <c r="A1804" s="130"/>
      <c r="B1804" s="129"/>
      <c r="C1804" s="129"/>
      <c r="D1804" s="129"/>
      <c r="E1804" s="129"/>
      <c r="F1804" s="129"/>
      <c r="G1804" s="129"/>
      <c r="H1804" s="129"/>
      <c r="I1804" s="130"/>
      <c r="J1804" s="135"/>
      <c r="K1804" s="130"/>
      <c r="L1804" s="130"/>
      <c r="M1804" s="136"/>
      <c r="N1804" s="130"/>
      <c r="O1804" s="130"/>
      <c r="P1804" s="130"/>
      <c r="Q1804" s="137"/>
      <c r="R1804" s="138"/>
      <c r="S1804" s="129"/>
      <c r="T1804" s="139"/>
      <c r="U1804" s="139"/>
      <c r="V1804" s="140"/>
      <c r="W1804" s="130"/>
      <c r="X1804" s="130"/>
      <c r="Y1804" s="141"/>
      <c r="Z1804" s="130"/>
      <c r="AA1804" s="130"/>
      <c r="AB1804" s="130"/>
      <c r="AC1804" s="142"/>
      <c r="AD1804" s="130"/>
      <c r="AE1804" s="130"/>
      <c r="AF1804" s="130"/>
      <c r="AG1804" s="129"/>
      <c r="AH1804" s="129"/>
      <c r="AI1804" s="129"/>
      <c r="AJ1804" s="129"/>
      <c r="AK1804" s="130"/>
      <c r="AL1804" s="131"/>
      <c r="AM1804" s="131"/>
      <c r="AN1804" s="131"/>
      <c r="AO1804" s="131"/>
      <c r="AP1804" s="132"/>
      <c r="AQ1804" s="132"/>
      <c r="AR1804" s="132"/>
      <c r="AS1804" s="132"/>
      <c r="AT1804" s="133"/>
      <c r="AU1804" s="133"/>
      <c r="AV1804" s="133"/>
      <c r="AW1804" s="133"/>
      <c r="AX1804" s="134"/>
      <c r="AY1804" s="134"/>
      <c r="AZ1804" s="134"/>
      <c r="BA1804" s="134"/>
      <c r="BB1804" s="134"/>
      <c r="BC1804" s="134"/>
      <c r="BD1804" s="129"/>
      <c r="BE1804" s="143"/>
    </row>
    <row r="1805" ht="15.75" customHeight="1">
      <c r="A1805" s="130"/>
      <c r="B1805" s="129"/>
      <c r="C1805" s="129"/>
      <c r="D1805" s="129"/>
      <c r="E1805" s="129"/>
      <c r="F1805" s="129"/>
      <c r="G1805" s="129"/>
      <c r="H1805" s="129"/>
      <c r="I1805" s="130"/>
      <c r="J1805" s="135"/>
      <c r="K1805" s="130"/>
      <c r="L1805" s="130"/>
      <c r="M1805" s="136"/>
      <c r="N1805" s="130"/>
      <c r="O1805" s="130"/>
      <c r="P1805" s="130"/>
      <c r="Q1805" s="137"/>
      <c r="R1805" s="138"/>
      <c r="S1805" s="129"/>
      <c r="T1805" s="139"/>
      <c r="U1805" s="139"/>
      <c r="V1805" s="140"/>
      <c r="W1805" s="130"/>
      <c r="X1805" s="130"/>
      <c r="Y1805" s="141"/>
      <c r="Z1805" s="130"/>
      <c r="AA1805" s="130"/>
      <c r="AB1805" s="130"/>
      <c r="AC1805" s="142"/>
      <c r="AD1805" s="130"/>
      <c r="AE1805" s="130"/>
      <c r="AF1805" s="130"/>
      <c r="AG1805" s="129"/>
      <c r="AH1805" s="129"/>
      <c r="AI1805" s="129"/>
      <c r="AJ1805" s="129"/>
      <c r="AK1805" s="130"/>
      <c r="AL1805" s="131"/>
      <c r="AM1805" s="131"/>
      <c r="AN1805" s="131"/>
      <c r="AO1805" s="131"/>
      <c r="AP1805" s="132"/>
      <c r="AQ1805" s="132"/>
      <c r="AR1805" s="132"/>
      <c r="AS1805" s="132"/>
      <c r="AT1805" s="133"/>
      <c r="AU1805" s="133"/>
      <c r="AV1805" s="133"/>
      <c r="AW1805" s="133"/>
      <c r="AX1805" s="134"/>
      <c r="AY1805" s="134"/>
      <c r="AZ1805" s="134"/>
      <c r="BA1805" s="134"/>
      <c r="BB1805" s="134"/>
      <c r="BC1805" s="134"/>
      <c r="BD1805" s="129"/>
      <c r="BE1805" s="143"/>
    </row>
    <row r="1806" ht="15.75" customHeight="1">
      <c r="A1806" s="130"/>
      <c r="B1806" s="129"/>
      <c r="C1806" s="129"/>
      <c r="D1806" s="129"/>
      <c r="E1806" s="129"/>
      <c r="F1806" s="129"/>
      <c r="G1806" s="129"/>
      <c r="H1806" s="129"/>
      <c r="I1806" s="130"/>
      <c r="J1806" s="135"/>
      <c r="K1806" s="130"/>
      <c r="L1806" s="130"/>
      <c r="M1806" s="136"/>
      <c r="N1806" s="130"/>
      <c r="O1806" s="130"/>
      <c r="P1806" s="130"/>
      <c r="Q1806" s="137"/>
      <c r="R1806" s="138"/>
      <c r="S1806" s="129"/>
      <c r="T1806" s="139"/>
      <c r="U1806" s="139"/>
      <c r="V1806" s="140"/>
      <c r="W1806" s="130"/>
      <c r="X1806" s="130"/>
      <c r="Y1806" s="141"/>
      <c r="Z1806" s="130"/>
      <c r="AA1806" s="130"/>
      <c r="AB1806" s="130"/>
      <c r="AC1806" s="142"/>
      <c r="AD1806" s="130"/>
      <c r="AE1806" s="130"/>
      <c r="AF1806" s="130"/>
      <c r="AG1806" s="129"/>
      <c r="AH1806" s="129"/>
      <c r="AI1806" s="129"/>
      <c r="AJ1806" s="129"/>
      <c r="AK1806" s="130"/>
      <c r="AL1806" s="131"/>
      <c r="AM1806" s="131"/>
      <c r="AN1806" s="131"/>
      <c r="AO1806" s="131"/>
      <c r="AP1806" s="132"/>
      <c r="AQ1806" s="132"/>
      <c r="AR1806" s="132"/>
      <c r="AS1806" s="132"/>
      <c r="AT1806" s="133"/>
      <c r="AU1806" s="133"/>
      <c r="AV1806" s="133"/>
      <c r="AW1806" s="133"/>
      <c r="AX1806" s="134"/>
      <c r="AY1806" s="134"/>
      <c r="AZ1806" s="134"/>
      <c r="BA1806" s="134"/>
      <c r="BB1806" s="134"/>
      <c r="BC1806" s="134"/>
      <c r="BD1806" s="129"/>
      <c r="BE1806" s="143"/>
    </row>
    <row r="1807" ht="15.75" customHeight="1">
      <c r="A1807" s="130"/>
      <c r="B1807" s="129"/>
      <c r="C1807" s="129"/>
      <c r="D1807" s="129"/>
      <c r="E1807" s="129"/>
      <c r="F1807" s="129"/>
      <c r="G1807" s="129"/>
      <c r="H1807" s="129"/>
      <c r="I1807" s="130"/>
      <c r="J1807" s="135"/>
      <c r="K1807" s="130"/>
      <c r="L1807" s="130"/>
      <c r="M1807" s="136"/>
      <c r="N1807" s="130"/>
      <c r="O1807" s="130"/>
      <c r="P1807" s="130"/>
      <c r="Q1807" s="137"/>
      <c r="R1807" s="138"/>
      <c r="S1807" s="129"/>
      <c r="T1807" s="139"/>
      <c r="U1807" s="139"/>
      <c r="V1807" s="140"/>
      <c r="W1807" s="130"/>
      <c r="X1807" s="130"/>
      <c r="Y1807" s="141"/>
      <c r="Z1807" s="130"/>
      <c r="AA1807" s="130"/>
      <c r="AB1807" s="130"/>
      <c r="AC1807" s="142"/>
      <c r="AD1807" s="130"/>
      <c r="AE1807" s="130"/>
      <c r="AF1807" s="130"/>
      <c r="AG1807" s="129"/>
      <c r="AH1807" s="129"/>
      <c r="AI1807" s="129"/>
      <c r="AJ1807" s="129"/>
      <c r="AK1807" s="130"/>
      <c r="AL1807" s="131"/>
      <c r="AM1807" s="131"/>
      <c r="AN1807" s="131"/>
      <c r="AO1807" s="131"/>
      <c r="AP1807" s="132"/>
      <c r="AQ1807" s="132"/>
      <c r="AR1807" s="132"/>
      <c r="AS1807" s="132"/>
      <c r="AT1807" s="133"/>
      <c r="AU1807" s="133"/>
      <c r="AV1807" s="133"/>
      <c r="AW1807" s="133"/>
      <c r="AX1807" s="134"/>
      <c r="AY1807" s="134"/>
      <c r="AZ1807" s="134"/>
      <c r="BA1807" s="134"/>
      <c r="BB1807" s="134"/>
      <c r="BC1807" s="134"/>
      <c r="BD1807" s="129"/>
      <c r="BE1807" s="143"/>
    </row>
    <row r="1808" ht="15.75" customHeight="1">
      <c r="A1808" s="130"/>
      <c r="B1808" s="129"/>
      <c r="C1808" s="129"/>
      <c r="D1808" s="129"/>
      <c r="E1808" s="129"/>
      <c r="F1808" s="129"/>
      <c r="G1808" s="129"/>
      <c r="H1808" s="129"/>
      <c r="I1808" s="130"/>
      <c r="J1808" s="135"/>
      <c r="K1808" s="130"/>
      <c r="L1808" s="130"/>
      <c r="M1808" s="136"/>
      <c r="N1808" s="130"/>
      <c r="O1808" s="130"/>
      <c r="P1808" s="130"/>
      <c r="Q1808" s="137"/>
      <c r="R1808" s="138"/>
      <c r="S1808" s="129"/>
      <c r="T1808" s="139"/>
      <c r="U1808" s="139"/>
      <c r="V1808" s="140"/>
      <c r="W1808" s="130"/>
      <c r="X1808" s="130"/>
      <c r="Y1808" s="141"/>
      <c r="Z1808" s="130"/>
      <c r="AA1808" s="130"/>
      <c r="AB1808" s="130"/>
      <c r="AC1808" s="142"/>
      <c r="AD1808" s="130"/>
      <c r="AE1808" s="130"/>
      <c r="AF1808" s="130"/>
      <c r="AG1808" s="129"/>
      <c r="AH1808" s="129"/>
      <c r="AI1808" s="129"/>
      <c r="AJ1808" s="129"/>
      <c r="AK1808" s="130"/>
      <c r="AL1808" s="131"/>
      <c r="AM1808" s="131"/>
      <c r="AN1808" s="131"/>
      <c r="AO1808" s="131"/>
      <c r="AP1808" s="132"/>
      <c r="AQ1808" s="132"/>
      <c r="AR1808" s="132"/>
      <c r="AS1808" s="132"/>
      <c r="AT1808" s="133"/>
      <c r="AU1808" s="133"/>
      <c r="AV1808" s="133"/>
      <c r="AW1808" s="133"/>
      <c r="AX1808" s="134"/>
      <c r="AY1808" s="134"/>
      <c r="AZ1808" s="134"/>
      <c r="BA1808" s="134"/>
      <c r="BB1808" s="134"/>
      <c r="BC1808" s="134"/>
      <c r="BD1808" s="129"/>
      <c r="BE1808" s="143"/>
    </row>
    <row r="1809" ht="15.75" customHeight="1">
      <c r="A1809" s="130"/>
      <c r="B1809" s="129"/>
      <c r="C1809" s="129"/>
      <c r="D1809" s="129"/>
      <c r="E1809" s="129"/>
      <c r="F1809" s="129"/>
      <c r="G1809" s="129"/>
      <c r="H1809" s="129"/>
      <c r="I1809" s="130"/>
      <c r="J1809" s="135"/>
      <c r="K1809" s="130"/>
      <c r="L1809" s="130"/>
      <c r="M1809" s="136"/>
      <c r="N1809" s="130"/>
      <c r="O1809" s="130"/>
      <c r="P1809" s="130"/>
      <c r="Q1809" s="137"/>
      <c r="R1809" s="138"/>
      <c r="S1809" s="129"/>
      <c r="T1809" s="139"/>
      <c r="U1809" s="139"/>
      <c r="V1809" s="140"/>
      <c r="W1809" s="130"/>
      <c r="X1809" s="130"/>
      <c r="Y1809" s="141"/>
      <c r="Z1809" s="130"/>
      <c r="AA1809" s="130"/>
      <c r="AB1809" s="130"/>
      <c r="AC1809" s="142"/>
      <c r="AD1809" s="130"/>
      <c r="AE1809" s="130"/>
      <c r="AF1809" s="130"/>
      <c r="AG1809" s="129"/>
      <c r="AH1809" s="129"/>
      <c r="AI1809" s="129"/>
      <c r="AJ1809" s="129"/>
      <c r="AK1809" s="130"/>
      <c r="AL1809" s="131"/>
      <c r="AM1809" s="131"/>
      <c r="AN1809" s="131"/>
      <c r="AO1809" s="131"/>
      <c r="AP1809" s="132"/>
      <c r="AQ1809" s="132"/>
      <c r="AR1809" s="132"/>
      <c r="AS1809" s="132"/>
      <c r="AT1809" s="133"/>
      <c r="AU1809" s="133"/>
      <c r="AV1809" s="133"/>
      <c r="AW1809" s="133"/>
      <c r="AX1809" s="134"/>
      <c r="AY1809" s="134"/>
      <c r="AZ1809" s="134"/>
      <c r="BA1809" s="134"/>
      <c r="BB1809" s="134"/>
      <c r="BC1809" s="134"/>
      <c r="BD1809" s="129"/>
      <c r="BE1809" s="143"/>
    </row>
    <row r="1810" ht="15.75" customHeight="1">
      <c r="A1810" s="130"/>
      <c r="B1810" s="129"/>
      <c r="C1810" s="129"/>
      <c r="D1810" s="129"/>
      <c r="E1810" s="129"/>
      <c r="F1810" s="129"/>
      <c r="G1810" s="129"/>
      <c r="H1810" s="129"/>
      <c r="I1810" s="130"/>
      <c r="J1810" s="135"/>
      <c r="K1810" s="130"/>
      <c r="L1810" s="130"/>
      <c r="M1810" s="136"/>
      <c r="N1810" s="130"/>
      <c r="O1810" s="130"/>
      <c r="P1810" s="130"/>
      <c r="Q1810" s="137"/>
      <c r="R1810" s="138"/>
      <c r="S1810" s="129"/>
      <c r="T1810" s="139"/>
      <c r="U1810" s="139"/>
      <c r="V1810" s="140"/>
      <c r="W1810" s="130"/>
      <c r="X1810" s="130"/>
      <c r="Y1810" s="141"/>
      <c r="Z1810" s="130"/>
      <c r="AA1810" s="130"/>
      <c r="AB1810" s="130"/>
      <c r="AC1810" s="142"/>
      <c r="AD1810" s="130"/>
      <c r="AE1810" s="130"/>
      <c r="AF1810" s="130"/>
      <c r="AG1810" s="129"/>
      <c r="AH1810" s="129"/>
      <c r="AI1810" s="129"/>
      <c r="AJ1810" s="129"/>
      <c r="AK1810" s="130"/>
      <c r="AL1810" s="131"/>
      <c r="AM1810" s="131"/>
      <c r="AN1810" s="131"/>
      <c r="AO1810" s="131"/>
      <c r="AP1810" s="132"/>
      <c r="AQ1810" s="132"/>
      <c r="AR1810" s="132"/>
      <c r="AS1810" s="132"/>
      <c r="AT1810" s="133"/>
      <c r="AU1810" s="133"/>
      <c r="AV1810" s="133"/>
      <c r="AW1810" s="133"/>
      <c r="AX1810" s="134"/>
      <c r="AY1810" s="134"/>
      <c r="AZ1810" s="134"/>
      <c r="BA1810" s="134"/>
      <c r="BB1810" s="134"/>
      <c r="BC1810" s="134"/>
      <c r="BD1810" s="129"/>
      <c r="BE1810" s="143"/>
    </row>
    <row r="1811" ht="15.75" customHeight="1">
      <c r="A1811" s="130"/>
      <c r="B1811" s="129"/>
      <c r="C1811" s="129"/>
      <c r="D1811" s="129"/>
      <c r="E1811" s="129"/>
      <c r="F1811" s="129"/>
      <c r="G1811" s="129"/>
      <c r="H1811" s="129"/>
      <c r="I1811" s="130"/>
      <c r="J1811" s="135"/>
      <c r="K1811" s="130"/>
      <c r="L1811" s="130"/>
      <c r="M1811" s="136"/>
      <c r="N1811" s="130"/>
      <c r="O1811" s="130"/>
      <c r="P1811" s="130"/>
      <c r="Q1811" s="137"/>
      <c r="R1811" s="138"/>
      <c r="S1811" s="129"/>
      <c r="T1811" s="139"/>
      <c r="U1811" s="139"/>
      <c r="V1811" s="140"/>
      <c r="W1811" s="130"/>
      <c r="X1811" s="130"/>
      <c r="Y1811" s="141"/>
      <c r="Z1811" s="130"/>
      <c r="AA1811" s="130"/>
      <c r="AB1811" s="130"/>
      <c r="AC1811" s="142"/>
      <c r="AD1811" s="130"/>
      <c r="AE1811" s="130"/>
      <c r="AF1811" s="130"/>
      <c r="AG1811" s="129"/>
      <c r="AH1811" s="129"/>
      <c r="AI1811" s="129"/>
      <c r="AJ1811" s="129"/>
      <c r="AK1811" s="130"/>
      <c r="AL1811" s="131"/>
      <c r="AM1811" s="131"/>
      <c r="AN1811" s="131"/>
      <c r="AO1811" s="131"/>
      <c r="AP1811" s="132"/>
      <c r="AQ1811" s="132"/>
      <c r="AR1811" s="132"/>
      <c r="AS1811" s="132"/>
      <c r="AT1811" s="133"/>
      <c r="AU1811" s="133"/>
      <c r="AV1811" s="133"/>
      <c r="AW1811" s="133"/>
      <c r="AX1811" s="134"/>
      <c r="AY1811" s="134"/>
      <c r="AZ1811" s="134"/>
      <c r="BA1811" s="134"/>
      <c r="BB1811" s="134"/>
      <c r="BC1811" s="134"/>
      <c r="BD1811" s="129"/>
      <c r="BE1811" s="143"/>
    </row>
    <row r="1812" ht="15.75" customHeight="1">
      <c r="A1812" s="130"/>
      <c r="B1812" s="129"/>
      <c r="C1812" s="129"/>
      <c r="D1812" s="129"/>
      <c r="E1812" s="129"/>
      <c r="F1812" s="129"/>
      <c r="G1812" s="129"/>
      <c r="H1812" s="129"/>
      <c r="I1812" s="130"/>
      <c r="J1812" s="135"/>
      <c r="K1812" s="130"/>
      <c r="L1812" s="130"/>
      <c r="M1812" s="136"/>
      <c r="N1812" s="130"/>
      <c r="O1812" s="130"/>
      <c r="P1812" s="130"/>
      <c r="Q1812" s="137"/>
      <c r="R1812" s="138"/>
      <c r="S1812" s="129"/>
      <c r="T1812" s="139"/>
      <c r="U1812" s="139"/>
      <c r="V1812" s="140"/>
      <c r="W1812" s="130"/>
      <c r="X1812" s="130"/>
      <c r="Y1812" s="141"/>
      <c r="Z1812" s="130"/>
      <c r="AA1812" s="130"/>
      <c r="AB1812" s="130"/>
      <c r="AC1812" s="142"/>
      <c r="AD1812" s="130"/>
      <c r="AE1812" s="130"/>
      <c r="AF1812" s="130"/>
      <c r="AG1812" s="129"/>
      <c r="AH1812" s="129"/>
      <c r="AI1812" s="129"/>
      <c r="AJ1812" s="129"/>
      <c r="AK1812" s="130"/>
      <c r="AL1812" s="131"/>
      <c r="AM1812" s="131"/>
      <c r="AN1812" s="131"/>
      <c r="AO1812" s="131"/>
      <c r="AP1812" s="132"/>
      <c r="AQ1812" s="132"/>
      <c r="AR1812" s="132"/>
      <c r="AS1812" s="132"/>
      <c r="AT1812" s="133"/>
      <c r="AU1812" s="133"/>
      <c r="AV1812" s="133"/>
      <c r="AW1812" s="133"/>
      <c r="AX1812" s="134"/>
      <c r="AY1812" s="134"/>
      <c r="AZ1812" s="134"/>
      <c r="BA1812" s="134"/>
      <c r="BB1812" s="134"/>
      <c r="BC1812" s="134"/>
      <c r="BD1812" s="129"/>
      <c r="BE1812" s="143"/>
    </row>
    <row r="1813" ht="15.75" customHeight="1">
      <c r="A1813" s="130"/>
      <c r="B1813" s="129"/>
      <c r="C1813" s="129"/>
      <c r="D1813" s="129"/>
      <c r="E1813" s="129"/>
      <c r="F1813" s="129"/>
      <c r="G1813" s="129"/>
      <c r="H1813" s="129"/>
      <c r="I1813" s="130"/>
      <c r="J1813" s="135"/>
      <c r="K1813" s="130"/>
      <c r="L1813" s="130"/>
      <c r="M1813" s="136"/>
      <c r="N1813" s="130"/>
      <c r="O1813" s="130"/>
      <c r="P1813" s="130"/>
      <c r="Q1813" s="137"/>
      <c r="R1813" s="138"/>
      <c r="S1813" s="129"/>
      <c r="T1813" s="139"/>
      <c r="U1813" s="139"/>
      <c r="V1813" s="140"/>
      <c r="W1813" s="130"/>
      <c r="X1813" s="130"/>
      <c r="Y1813" s="141"/>
      <c r="Z1813" s="130"/>
      <c r="AA1813" s="130"/>
      <c r="AB1813" s="130"/>
      <c r="AC1813" s="142"/>
      <c r="AD1813" s="130"/>
      <c r="AE1813" s="130"/>
      <c r="AF1813" s="130"/>
      <c r="AG1813" s="129"/>
      <c r="AH1813" s="129"/>
      <c r="AI1813" s="129"/>
      <c r="AJ1813" s="129"/>
      <c r="AK1813" s="130"/>
      <c r="AL1813" s="131"/>
      <c r="AM1813" s="131"/>
      <c r="AN1813" s="131"/>
      <c r="AO1813" s="131"/>
      <c r="AP1813" s="132"/>
      <c r="AQ1813" s="132"/>
      <c r="AR1813" s="132"/>
      <c r="AS1813" s="132"/>
      <c r="AT1813" s="133"/>
      <c r="AU1813" s="133"/>
      <c r="AV1813" s="133"/>
      <c r="AW1813" s="133"/>
      <c r="AX1813" s="134"/>
      <c r="AY1813" s="134"/>
      <c r="AZ1813" s="134"/>
      <c r="BA1813" s="134"/>
      <c r="BB1813" s="134"/>
      <c r="BC1813" s="134"/>
      <c r="BD1813" s="129"/>
      <c r="BE1813" s="143"/>
    </row>
    <row r="1814" ht="15.75" customHeight="1">
      <c r="A1814" s="130"/>
      <c r="B1814" s="129"/>
      <c r="C1814" s="129"/>
      <c r="D1814" s="129"/>
      <c r="E1814" s="129"/>
      <c r="F1814" s="129"/>
      <c r="G1814" s="129"/>
      <c r="H1814" s="129"/>
      <c r="I1814" s="130"/>
      <c r="J1814" s="135"/>
      <c r="K1814" s="130"/>
      <c r="L1814" s="130"/>
      <c r="M1814" s="136"/>
      <c r="N1814" s="130"/>
      <c r="O1814" s="130"/>
      <c r="P1814" s="130"/>
      <c r="Q1814" s="137"/>
      <c r="R1814" s="138"/>
      <c r="S1814" s="129"/>
      <c r="T1814" s="139"/>
      <c r="U1814" s="139"/>
      <c r="V1814" s="140"/>
      <c r="W1814" s="130"/>
      <c r="X1814" s="130"/>
      <c r="Y1814" s="141"/>
      <c r="Z1814" s="130"/>
      <c r="AA1814" s="130"/>
      <c r="AB1814" s="130"/>
      <c r="AC1814" s="142"/>
      <c r="AD1814" s="130"/>
      <c r="AE1814" s="130"/>
      <c r="AF1814" s="130"/>
      <c r="AG1814" s="129"/>
      <c r="AH1814" s="129"/>
      <c r="AI1814" s="129"/>
      <c r="AJ1814" s="129"/>
      <c r="AK1814" s="130"/>
      <c r="AL1814" s="131"/>
      <c r="AM1814" s="131"/>
      <c r="AN1814" s="131"/>
      <c r="AO1814" s="131"/>
      <c r="AP1814" s="132"/>
      <c r="AQ1814" s="132"/>
      <c r="AR1814" s="132"/>
      <c r="AS1814" s="132"/>
      <c r="AT1814" s="133"/>
      <c r="AU1814" s="133"/>
      <c r="AV1814" s="133"/>
      <c r="AW1814" s="133"/>
      <c r="AX1814" s="134"/>
      <c r="AY1814" s="134"/>
      <c r="AZ1814" s="134"/>
      <c r="BA1814" s="134"/>
      <c r="BB1814" s="134"/>
      <c r="BC1814" s="134"/>
      <c r="BD1814" s="129"/>
      <c r="BE1814" s="143"/>
    </row>
    <row r="1815" ht="15.75" customHeight="1">
      <c r="A1815" s="130"/>
      <c r="B1815" s="129"/>
      <c r="C1815" s="129"/>
      <c r="D1815" s="129"/>
      <c r="E1815" s="129"/>
      <c r="F1815" s="129"/>
      <c r="G1815" s="129"/>
      <c r="H1815" s="129"/>
      <c r="I1815" s="130"/>
      <c r="J1815" s="135"/>
      <c r="K1815" s="130"/>
      <c r="L1815" s="130"/>
      <c r="M1815" s="136"/>
      <c r="N1815" s="130"/>
      <c r="O1815" s="130"/>
      <c r="P1815" s="130"/>
      <c r="Q1815" s="137"/>
      <c r="R1815" s="138"/>
      <c r="S1815" s="129"/>
      <c r="T1815" s="139"/>
      <c r="U1815" s="139"/>
      <c r="V1815" s="140"/>
      <c r="W1815" s="130"/>
      <c r="X1815" s="130"/>
      <c r="Y1815" s="141"/>
      <c r="Z1815" s="130"/>
      <c r="AA1815" s="130"/>
      <c r="AB1815" s="130"/>
      <c r="AC1815" s="142"/>
      <c r="AD1815" s="130"/>
      <c r="AE1815" s="130"/>
      <c r="AF1815" s="130"/>
      <c r="AG1815" s="129"/>
      <c r="AH1815" s="129"/>
      <c r="AI1815" s="129"/>
      <c r="AJ1815" s="129"/>
      <c r="AK1815" s="130"/>
      <c r="AL1815" s="131"/>
      <c r="AM1815" s="131"/>
      <c r="AN1815" s="131"/>
      <c r="AO1815" s="131"/>
      <c r="AP1815" s="132"/>
      <c r="AQ1815" s="132"/>
      <c r="AR1815" s="132"/>
      <c r="AS1815" s="132"/>
      <c r="AT1815" s="133"/>
      <c r="AU1815" s="133"/>
      <c r="AV1815" s="133"/>
      <c r="AW1815" s="133"/>
      <c r="AX1815" s="134"/>
      <c r="AY1815" s="134"/>
      <c r="AZ1815" s="134"/>
      <c r="BA1815" s="134"/>
      <c r="BB1815" s="134"/>
      <c r="BC1815" s="134"/>
      <c r="BD1815" s="129"/>
      <c r="BE1815" s="143"/>
    </row>
    <row r="1816" ht="15.75" customHeight="1">
      <c r="A1816" s="130"/>
      <c r="B1816" s="129"/>
      <c r="C1816" s="129"/>
      <c r="D1816" s="129"/>
      <c r="E1816" s="129"/>
      <c r="F1816" s="129"/>
      <c r="G1816" s="129"/>
      <c r="H1816" s="129"/>
      <c r="I1816" s="130"/>
      <c r="J1816" s="135"/>
      <c r="K1816" s="130"/>
      <c r="L1816" s="130"/>
      <c r="M1816" s="136"/>
      <c r="N1816" s="130"/>
      <c r="O1816" s="130"/>
      <c r="P1816" s="130"/>
      <c r="Q1816" s="137"/>
      <c r="R1816" s="138"/>
      <c r="S1816" s="129"/>
      <c r="T1816" s="139"/>
      <c r="U1816" s="139"/>
      <c r="V1816" s="140"/>
      <c r="W1816" s="130"/>
      <c r="X1816" s="130"/>
      <c r="Y1816" s="141"/>
      <c r="Z1816" s="130"/>
      <c r="AA1816" s="130"/>
      <c r="AB1816" s="130"/>
      <c r="AC1816" s="142"/>
      <c r="AD1816" s="130"/>
      <c r="AE1816" s="130"/>
      <c r="AF1816" s="130"/>
      <c r="AG1816" s="129"/>
      <c r="AH1816" s="129"/>
      <c r="AI1816" s="129"/>
      <c r="AJ1816" s="129"/>
      <c r="AK1816" s="130"/>
      <c r="AL1816" s="131"/>
      <c r="AM1816" s="131"/>
      <c r="AN1816" s="131"/>
      <c r="AO1816" s="131"/>
      <c r="AP1816" s="132"/>
      <c r="AQ1816" s="132"/>
      <c r="AR1816" s="132"/>
      <c r="AS1816" s="132"/>
      <c r="AT1816" s="133"/>
      <c r="AU1816" s="133"/>
      <c r="AV1816" s="133"/>
      <c r="AW1816" s="133"/>
      <c r="AX1816" s="134"/>
      <c r="AY1816" s="134"/>
      <c r="AZ1816" s="134"/>
      <c r="BA1816" s="134"/>
      <c r="BB1816" s="134"/>
      <c r="BC1816" s="134"/>
      <c r="BD1816" s="129"/>
      <c r="BE1816" s="143"/>
    </row>
    <row r="1817" ht="15.75" customHeight="1">
      <c r="A1817" s="130"/>
      <c r="B1817" s="129"/>
      <c r="C1817" s="129"/>
      <c r="D1817" s="129"/>
      <c r="E1817" s="129"/>
      <c r="F1817" s="129"/>
      <c r="G1817" s="129"/>
      <c r="H1817" s="129"/>
      <c r="I1817" s="130"/>
      <c r="J1817" s="135"/>
      <c r="K1817" s="130"/>
      <c r="L1817" s="130"/>
      <c r="M1817" s="136"/>
      <c r="N1817" s="130"/>
      <c r="O1817" s="130"/>
      <c r="P1817" s="130"/>
      <c r="Q1817" s="137"/>
      <c r="R1817" s="138"/>
      <c r="S1817" s="129"/>
      <c r="T1817" s="139"/>
      <c r="U1817" s="139"/>
      <c r="V1817" s="140"/>
      <c r="W1817" s="130"/>
      <c r="X1817" s="130"/>
      <c r="Y1817" s="141"/>
      <c r="Z1817" s="130"/>
      <c r="AA1817" s="130"/>
      <c r="AB1817" s="130"/>
      <c r="AC1817" s="142"/>
      <c r="AD1817" s="130"/>
      <c r="AE1817" s="130"/>
      <c r="AF1817" s="130"/>
      <c r="AG1817" s="129"/>
      <c r="AH1817" s="129"/>
      <c r="AI1817" s="129"/>
      <c r="AJ1817" s="129"/>
      <c r="AK1817" s="130"/>
      <c r="AL1817" s="131"/>
      <c r="AM1817" s="131"/>
      <c r="AN1817" s="131"/>
      <c r="AO1817" s="131"/>
      <c r="AP1817" s="132"/>
      <c r="AQ1817" s="132"/>
      <c r="AR1817" s="132"/>
      <c r="AS1817" s="132"/>
      <c r="AT1817" s="133"/>
      <c r="AU1817" s="133"/>
      <c r="AV1817" s="133"/>
      <c r="AW1817" s="133"/>
      <c r="AX1817" s="134"/>
      <c r="AY1817" s="134"/>
      <c r="AZ1817" s="134"/>
      <c r="BA1817" s="134"/>
      <c r="BB1817" s="134"/>
      <c r="BC1817" s="134"/>
      <c r="BD1817" s="129"/>
      <c r="BE1817" s="143"/>
    </row>
    <row r="1818" ht="15.75" customHeight="1">
      <c r="A1818" s="130"/>
      <c r="B1818" s="129"/>
      <c r="C1818" s="129"/>
      <c r="D1818" s="129"/>
      <c r="E1818" s="129"/>
      <c r="F1818" s="129"/>
      <c r="G1818" s="129"/>
      <c r="H1818" s="129"/>
      <c r="I1818" s="130"/>
      <c r="J1818" s="135"/>
      <c r="K1818" s="130"/>
      <c r="L1818" s="130"/>
      <c r="M1818" s="136"/>
      <c r="N1818" s="130"/>
      <c r="O1818" s="130"/>
      <c r="P1818" s="130"/>
      <c r="Q1818" s="137"/>
      <c r="R1818" s="138"/>
      <c r="S1818" s="129"/>
      <c r="T1818" s="139"/>
      <c r="U1818" s="139"/>
      <c r="V1818" s="140"/>
      <c r="W1818" s="130"/>
      <c r="X1818" s="130"/>
      <c r="Y1818" s="141"/>
      <c r="Z1818" s="130"/>
      <c r="AA1818" s="130"/>
      <c r="AB1818" s="130"/>
      <c r="AC1818" s="142"/>
      <c r="AD1818" s="130"/>
      <c r="AE1818" s="130"/>
      <c r="AF1818" s="130"/>
      <c r="AG1818" s="129"/>
      <c r="AH1818" s="129"/>
      <c r="AI1818" s="129"/>
      <c r="AJ1818" s="129"/>
      <c r="AK1818" s="130"/>
      <c r="AL1818" s="131"/>
      <c r="AM1818" s="131"/>
      <c r="AN1818" s="131"/>
      <c r="AO1818" s="131"/>
      <c r="AP1818" s="132"/>
      <c r="AQ1818" s="132"/>
      <c r="AR1818" s="132"/>
      <c r="AS1818" s="132"/>
      <c r="AT1818" s="133"/>
      <c r="AU1818" s="133"/>
      <c r="AV1818" s="133"/>
      <c r="AW1818" s="133"/>
      <c r="AX1818" s="134"/>
      <c r="AY1818" s="134"/>
      <c r="AZ1818" s="134"/>
      <c r="BA1818" s="134"/>
      <c r="BB1818" s="134"/>
      <c r="BC1818" s="134"/>
      <c r="BD1818" s="129"/>
      <c r="BE1818" s="143"/>
    </row>
    <row r="1819" ht="15.75" customHeight="1">
      <c r="A1819" s="130"/>
      <c r="B1819" s="129"/>
      <c r="C1819" s="129"/>
      <c r="D1819" s="129"/>
      <c r="E1819" s="129"/>
      <c r="F1819" s="129"/>
      <c r="G1819" s="129"/>
      <c r="H1819" s="129"/>
      <c r="I1819" s="130"/>
      <c r="J1819" s="135"/>
      <c r="K1819" s="130"/>
      <c r="L1819" s="130"/>
      <c r="M1819" s="136"/>
      <c r="N1819" s="130"/>
      <c r="O1819" s="130"/>
      <c r="P1819" s="130"/>
      <c r="Q1819" s="137"/>
      <c r="R1819" s="138"/>
      <c r="S1819" s="129"/>
      <c r="T1819" s="139"/>
      <c r="U1819" s="139"/>
      <c r="V1819" s="140"/>
      <c r="W1819" s="130"/>
      <c r="X1819" s="130"/>
      <c r="Y1819" s="141"/>
      <c r="Z1819" s="130"/>
      <c r="AA1819" s="130"/>
      <c r="AB1819" s="130"/>
      <c r="AC1819" s="142"/>
      <c r="AD1819" s="130"/>
      <c r="AE1819" s="130"/>
      <c r="AF1819" s="130"/>
      <c r="AG1819" s="129"/>
      <c r="AH1819" s="129"/>
      <c r="AI1819" s="129"/>
      <c r="AJ1819" s="129"/>
      <c r="AK1819" s="130"/>
      <c r="AL1819" s="131"/>
      <c r="AM1819" s="131"/>
      <c r="AN1819" s="131"/>
      <c r="AO1819" s="131"/>
      <c r="AP1819" s="132"/>
      <c r="AQ1819" s="132"/>
      <c r="AR1819" s="132"/>
      <c r="AS1819" s="132"/>
      <c r="AT1819" s="133"/>
      <c r="AU1819" s="133"/>
      <c r="AV1819" s="133"/>
      <c r="AW1819" s="133"/>
      <c r="AX1819" s="134"/>
      <c r="AY1819" s="134"/>
      <c r="AZ1819" s="134"/>
      <c r="BA1819" s="134"/>
      <c r="BB1819" s="134"/>
      <c r="BC1819" s="134"/>
      <c r="BD1819" s="129"/>
      <c r="BE1819" s="143"/>
    </row>
    <row r="1820" ht="15.75" customHeight="1">
      <c r="A1820" s="130"/>
      <c r="B1820" s="129"/>
      <c r="C1820" s="129"/>
      <c r="D1820" s="129"/>
      <c r="E1820" s="129"/>
      <c r="F1820" s="129"/>
      <c r="G1820" s="129"/>
      <c r="H1820" s="129"/>
      <c r="I1820" s="130"/>
      <c r="J1820" s="135"/>
      <c r="K1820" s="130"/>
      <c r="L1820" s="130"/>
      <c r="M1820" s="136"/>
      <c r="N1820" s="130"/>
      <c r="O1820" s="130"/>
      <c r="P1820" s="130"/>
      <c r="Q1820" s="137"/>
      <c r="R1820" s="138"/>
      <c r="S1820" s="129"/>
      <c r="T1820" s="139"/>
      <c r="U1820" s="139"/>
      <c r="V1820" s="140"/>
      <c r="W1820" s="130"/>
      <c r="X1820" s="130"/>
      <c r="Y1820" s="141"/>
      <c r="Z1820" s="130"/>
      <c r="AA1820" s="130"/>
      <c r="AB1820" s="130"/>
      <c r="AC1820" s="142"/>
      <c r="AD1820" s="130"/>
      <c r="AE1820" s="130"/>
      <c r="AF1820" s="130"/>
      <c r="AG1820" s="129"/>
      <c r="AH1820" s="129"/>
      <c r="AI1820" s="129"/>
      <c r="AJ1820" s="129"/>
      <c r="AK1820" s="130"/>
      <c r="AL1820" s="131"/>
      <c r="AM1820" s="131"/>
      <c r="AN1820" s="131"/>
      <c r="AO1820" s="131"/>
      <c r="AP1820" s="132"/>
      <c r="AQ1820" s="132"/>
      <c r="AR1820" s="132"/>
      <c r="AS1820" s="132"/>
      <c r="AT1820" s="133"/>
      <c r="AU1820" s="133"/>
      <c r="AV1820" s="133"/>
      <c r="AW1820" s="133"/>
      <c r="AX1820" s="134"/>
      <c r="AY1820" s="134"/>
      <c r="AZ1820" s="134"/>
      <c r="BA1820" s="134"/>
      <c r="BB1820" s="134"/>
      <c r="BC1820" s="134"/>
      <c r="BD1820" s="129"/>
      <c r="BE1820" s="143"/>
    </row>
    <row r="1821" ht="15.75" customHeight="1">
      <c r="A1821" s="130"/>
      <c r="B1821" s="129"/>
      <c r="C1821" s="129"/>
      <c r="D1821" s="129"/>
      <c r="E1821" s="129"/>
      <c r="F1821" s="129"/>
      <c r="G1821" s="129"/>
      <c r="H1821" s="129"/>
      <c r="I1821" s="130"/>
      <c r="J1821" s="135"/>
      <c r="K1821" s="130"/>
      <c r="L1821" s="130"/>
      <c r="M1821" s="136"/>
      <c r="N1821" s="130"/>
      <c r="O1821" s="130"/>
      <c r="P1821" s="130"/>
      <c r="Q1821" s="137"/>
      <c r="R1821" s="138"/>
      <c r="S1821" s="129"/>
      <c r="T1821" s="139"/>
      <c r="U1821" s="139"/>
      <c r="V1821" s="140"/>
      <c r="W1821" s="130"/>
      <c r="X1821" s="130"/>
      <c r="Y1821" s="141"/>
      <c r="Z1821" s="130"/>
      <c r="AA1821" s="130"/>
      <c r="AB1821" s="130"/>
      <c r="AC1821" s="142"/>
      <c r="AD1821" s="130"/>
      <c r="AE1821" s="130"/>
      <c r="AF1821" s="130"/>
      <c r="AG1821" s="129"/>
      <c r="AH1821" s="129"/>
      <c r="AI1821" s="129"/>
      <c r="AJ1821" s="129"/>
      <c r="AK1821" s="130"/>
      <c r="AL1821" s="131"/>
      <c r="AM1821" s="131"/>
      <c r="AN1821" s="131"/>
      <c r="AO1821" s="131"/>
      <c r="AP1821" s="132"/>
      <c r="AQ1821" s="132"/>
      <c r="AR1821" s="132"/>
      <c r="AS1821" s="132"/>
      <c r="AT1821" s="133"/>
      <c r="AU1821" s="133"/>
      <c r="AV1821" s="133"/>
      <c r="AW1821" s="133"/>
      <c r="AX1821" s="134"/>
      <c r="AY1821" s="134"/>
      <c r="AZ1821" s="134"/>
      <c r="BA1821" s="134"/>
      <c r="BB1821" s="134"/>
      <c r="BC1821" s="134"/>
      <c r="BD1821" s="129"/>
      <c r="BE1821" s="143"/>
    </row>
    <row r="1822" ht="15.75" customHeight="1">
      <c r="A1822" s="130"/>
      <c r="B1822" s="129"/>
      <c r="C1822" s="129"/>
      <c r="D1822" s="129"/>
      <c r="E1822" s="129"/>
      <c r="F1822" s="129"/>
      <c r="G1822" s="129"/>
      <c r="H1822" s="129"/>
      <c r="I1822" s="130"/>
      <c r="J1822" s="135"/>
      <c r="K1822" s="130"/>
      <c r="L1822" s="130"/>
      <c r="M1822" s="136"/>
      <c r="N1822" s="130"/>
      <c r="O1822" s="130"/>
      <c r="P1822" s="130"/>
      <c r="Q1822" s="137"/>
      <c r="R1822" s="138"/>
      <c r="S1822" s="129"/>
      <c r="T1822" s="139"/>
      <c r="U1822" s="139"/>
      <c r="V1822" s="140"/>
      <c r="W1822" s="130"/>
      <c r="X1822" s="130"/>
      <c r="Y1822" s="141"/>
      <c r="Z1822" s="130"/>
      <c r="AA1822" s="130"/>
      <c r="AB1822" s="130"/>
      <c r="AC1822" s="142"/>
      <c r="AD1822" s="130"/>
      <c r="AE1822" s="130"/>
      <c r="AF1822" s="130"/>
      <c r="AG1822" s="129"/>
      <c r="AH1822" s="129"/>
      <c r="AI1822" s="129"/>
      <c r="AJ1822" s="129"/>
      <c r="AK1822" s="130"/>
      <c r="AL1822" s="131"/>
      <c r="AM1822" s="131"/>
      <c r="AN1822" s="131"/>
      <c r="AO1822" s="131"/>
      <c r="AP1822" s="132"/>
      <c r="AQ1822" s="132"/>
      <c r="AR1822" s="132"/>
      <c r="AS1822" s="132"/>
      <c r="AT1822" s="133"/>
      <c r="AU1822" s="133"/>
      <c r="AV1822" s="133"/>
      <c r="AW1822" s="133"/>
      <c r="AX1822" s="134"/>
      <c r="AY1822" s="134"/>
      <c r="AZ1822" s="134"/>
      <c r="BA1822" s="134"/>
      <c r="BB1822" s="134"/>
      <c r="BC1822" s="134"/>
      <c r="BD1822" s="129"/>
      <c r="BE1822" s="143"/>
    </row>
    <row r="1823" ht="15.75" customHeight="1">
      <c r="A1823" s="130"/>
      <c r="B1823" s="129"/>
      <c r="C1823" s="129"/>
      <c r="D1823" s="129"/>
      <c r="E1823" s="129"/>
      <c r="F1823" s="129"/>
      <c r="G1823" s="129"/>
      <c r="H1823" s="129"/>
      <c r="I1823" s="130"/>
      <c r="J1823" s="135"/>
      <c r="K1823" s="130"/>
      <c r="L1823" s="130"/>
      <c r="M1823" s="136"/>
      <c r="N1823" s="130"/>
      <c r="O1823" s="130"/>
      <c r="P1823" s="130"/>
      <c r="Q1823" s="137"/>
      <c r="R1823" s="138"/>
      <c r="S1823" s="129"/>
      <c r="T1823" s="139"/>
      <c r="U1823" s="139"/>
      <c r="V1823" s="140"/>
      <c r="W1823" s="130"/>
      <c r="X1823" s="130"/>
      <c r="Y1823" s="141"/>
      <c r="Z1823" s="130"/>
      <c r="AA1823" s="130"/>
      <c r="AB1823" s="130"/>
      <c r="AC1823" s="142"/>
      <c r="AD1823" s="130"/>
      <c r="AE1823" s="130"/>
      <c r="AF1823" s="130"/>
      <c r="AG1823" s="129"/>
      <c r="AH1823" s="129"/>
      <c r="AI1823" s="129"/>
      <c r="AJ1823" s="129"/>
      <c r="AK1823" s="130"/>
      <c r="AL1823" s="131"/>
      <c r="AM1823" s="131"/>
      <c r="AN1823" s="131"/>
      <c r="AO1823" s="131"/>
      <c r="AP1823" s="132"/>
      <c r="AQ1823" s="132"/>
      <c r="AR1823" s="132"/>
      <c r="AS1823" s="132"/>
      <c r="AT1823" s="133"/>
      <c r="AU1823" s="133"/>
      <c r="AV1823" s="133"/>
      <c r="AW1823" s="133"/>
      <c r="AX1823" s="134"/>
      <c r="AY1823" s="134"/>
      <c r="AZ1823" s="134"/>
      <c r="BA1823" s="134"/>
      <c r="BB1823" s="134"/>
      <c r="BC1823" s="134"/>
      <c r="BD1823" s="129"/>
      <c r="BE1823" s="143"/>
    </row>
    <row r="1824" ht="15.75" customHeight="1">
      <c r="A1824" s="130"/>
      <c r="B1824" s="129"/>
      <c r="C1824" s="129"/>
      <c r="D1824" s="129"/>
      <c r="E1824" s="129"/>
      <c r="F1824" s="129"/>
      <c r="G1824" s="129"/>
      <c r="H1824" s="129"/>
      <c r="I1824" s="130"/>
      <c r="J1824" s="135"/>
      <c r="K1824" s="130"/>
      <c r="L1824" s="130"/>
      <c r="M1824" s="136"/>
      <c r="N1824" s="130"/>
      <c r="O1824" s="130"/>
      <c r="P1824" s="130"/>
      <c r="Q1824" s="137"/>
      <c r="R1824" s="138"/>
      <c r="S1824" s="129"/>
      <c r="T1824" s="139"/>
      <c r="U1824" s="139"/>
      <c r="V1824" s="140"/>
      <c r="W1824" s="130"/>
      <c r="X1824" s="130"/>
      <c r="Y1824" s="141"/>
      <c r="Z1824" s="130"/>
      <c r="AA1824" s="130"/>
      <c r="AB1824" s="130"/>
      <c r="AC1824" s="142"/>
      <c r="AD1824" s="130"/>
      <c r="AE1824" s="130"/>
      <c r="AF1824" s="130"/>
      <c r="AG1824" s="129"/>
      <c r="AH1824" s="129"/>
      <c r="AI1824" s="129"/>
      <c r="AJ1824" s="129"/>
      <c r="AK1824" s="130"/>
      <c r="AL1824" s="131"/>
      <c r="AM1824" s="131"/>
      <c r="AN1824" s="131"/>
      <c r="AO1824" s="131"/>
      <c r="AP1824" s="132"/>
      <c r="AQ1824" s="132"/>
      <c r="AR1824" s="132"/>
      <c r="AS1824" s="132"/>
      <c r="AT1824" s="133"/>
      <c r="AU1824" s="133"/>
      <c r="AV1824" s="133"/>
      <c r="AW1824" s="133"/>
      <c r="AX1824" s="134"/>
      <c r="AY1824" s="134"/>
      <c r="AZ1824" s="134"/>
      <c r="BA1824" s="134"/>
      <c r="BB1824" s="134"/>
      <c r="BC1824" s="134"/>
      <c r="BD1824" s="129"/>
      <c r="BE1824" s="143"/>
    </row>
    <row r="1825" ht="15.75" customHeight="1">
      <c r="A1825" s="130"/>
      <c r="B1825" s="129"/>
      <c r="C1825" s="129"/>
      <c r="D1825" s="129"/>
      <c r="E1825" s="129"/>
      <c r="F1825" s="129"/>
      <c r="G1825" s="129"/>
      <c r="H1825" s="129"/>
      <c r="I1825" s="130"/>
      <c r="J1825" s="135"/>
      <c r="K1825" s="130"/>
      <c r="L1825" s="130"/>
      <c r="M1825" s="136"/>
      <c r="N1825" s="130"/>
      <c r="O1825" s="130"/>
      <c r="P1825" s="130"/>
      <c r="Q1825" s="137"/>
      <c r="R1825" s="138"/>
      <c r="S1825" s="129"/>
      <c r="T1825" s="139"/>
      <c r="U1825" s="139"/>
      <c r="V1825" s="140"/>
      <c r="W1825" s="130"/>
      <c r="X1825" s="130"/>
      <c r="Y1825" s="141"/>
      <c r="Z1825" s="130"/>
      <c r="AA1825" s="130"/>
      <c r="AB1825" s="130"/>
      <c r="AC1825" s="142"/>
      <c r="AD1825" s="130"/>
      <c r="AE1825" s="130"/>
      <c r="AF1825" s="130"/>
      <c r="AG1825" s="129"/>
      <c r="AH1825" s="129"/>
      <c r="AI1825" s="129"/>
      <c r="AJ1825" s="129"/>
      <c r="AK1825" s="130"/>
      <c r="AL1825" s="131"/>
      <c r="AM1825" s="131"/>
      <c r="AN1825" s="131"/>
      <c r="AO1825" s="131"/>
      <c r="AP1825" s="132"/>
      <c r="AQ1825" s="132"/>
      <c r="AR1825" s="132"/>
      <c r="AS1825" s="132"/>
      <c r="AT1825" s="133"/>
      <c r="AU1825" s="133"/>
      <c r="AV1825" s="133"/>
      <c r="AW1825" s="133"/>
      <c r="AX1825" s="134"/>
      <c r="AY1825" s="134"/>
      <c r="AZ1825" s="134"/>
      <c r="BA1825" s="134"/>
      <c r="BB1825" s="134"/>
      <c r="BC1825" s="134"/>
      <c r="BD1825" s="129"/>
      <c r="BE1825" s="143"/>
    </row>
    <row r="1826" ht="15.75" customHeight="1">
      <c r="A1826" s="130"/>
      <c r="B1826" s="129"/>
      <c r="C1826" s="129"/>
      <c r="D1826" s="129"/>
      <c r="E1826" s="129"/>
      <c r="F1826" s="129"/>
      <c r="G1826" s="129"/>
      <c r="H1826" s="129"/>
      <c r="I1826" s="130"/>
      <c r="J1826" s="135"/>
      <c r="K1826" s="130"/>
      <c r="L1826" s="130"/>
      <c r="M1826" s="136"/>
      <c r="N1826" s="130"/>
      <c r="O1826" s="130"/>
      <c r="P1826" s="130"/>
      <c r="Q1826" s="137"/>
      <c r="R1826" s="138"/>
      <c r="S1826" s="129"/>
      <c r="T1826" s="139"/>
      <c r="U1826" s="139"/>
      <c r="V1826" s="140"/>
      <c r="W1826" s="130"/>
      <c r="X1826" s="130"/>
      <c r="Y1826" s="141"/>
      <c r="Z1826" s="130"/>
      <c r="AA1826" s="130"/>
      <c r="AB1826" s="130"/>
      <c r="AC1826" s="142"/>
      <c r="AD1826" s="130"/>
      <c r="AE1826" s="130"/>
      <c r="AF1826" s="130"/>
      <c r="AG1826" s="129"/>
      <c r="AH1826" s="129"/>
      <c r="AI1826" s="129"/>
      <c r="AJ1826" s="129"/>
      <c r="AK1826" s="130"/>
      <c r="AL1826" s="131"/>
      <c r="AM1826" s="131"/>
      <c r="AN1826" s="131"/>
      <c r="AO1826" s="131"/>
      <c r="AP1826" s="132"/>
      <c r="AQ1826" s="132"/>
      <c r="AR1826" s="132"/>
      <c r="AS1826" s="132"/>
      <c r="AT1826" s="133"/>
      <c r="AU1826" s="133"/>
      <c r="AV1826" s="133"/>
      <c r="AW1826" s="133"/>
      <c r="AX1826" s="134"/>
      <c r="AY1826" s="134"/>
      <c r="AZ1826" s="134"/>
      <c r="BA1826" s="134"/>
      <c r="BB1826" s="134"/>
      <c r="BC1826" s="134"/>
      <c r="BD1826" s="129"/>
      <c r="BE1826" s="143"/>
    </row>
    <row r="1827" ht="15.75" customHeight="1">
      <c r="A1827" s="130"/>
      <c r="B1827" s="129"/>
      <c r="C1827" s="129"/>
      <c r="D1827" s="129"/>
      <c r="E1827" s="129"/>
      <c r="F1827" s="129"/>
      <c r="G1827" s="129"/>
      <c r="H1827" s="129"/>
      <c r="I1827" s="130"/>
      <c r="J1827" s="135"/>
      <c r="K1827" s="130"/>
      <c r="L1827" s="130"/>
      <c r="M1827" s="136"/>
      <c r="N1827" s="130"/>
      <c r="O1827" s="130"/>
      <c r="P1827" s="130"/>
      <c r="Q1827" s="137"/>
      <c r="R1827" s="138"/>
      <c r="S1827" s="129"/>
      <c r="T1827" s="139"/>
      <c r="U1827" s="139"/>
      <c r="V1827" s="140"/>
      <c r="W1827" s="130"/>
      <c r="X1827" s="130"/>
      <c r="Y1827" s="141"/>
      <c r="Z1827" s="130"/>
      <c r="AA1827" s="130"/>
      <c r="AB1827" s="130"/>
      <c r="AC1827" s="142"/>
      <c r="AD1827" s="130"/>
      <c r="AE1827" s="130"/>
      <c r="AF1827" s="130"/>
      <c r="AG1827" s="129"/>
      <c r="AH1827" s="129"/>
      <c r="AI1827" s="129"/>
      <c r="AJ1827" s="129"/>
      <c r="AK1827" s="130"/>
      <c r="AL1827" s="131"/>
      <c r="AM1827" s="131"/>
      <c r="AN1827" s="131"/>
      <c r="AO1827" s="131"/>
      <c r="AP1827" s="132"/>
      <c r="AQ1827" s="132"/>
      <c r="AR1827" s="132"/>
      <c r="AS1827" s="132"/>
      <c r="AT1827" s="133"/>
      <c r="AU1827" s="133"/>
      <c r="AV1827" s="133"/>
      <c r="AW1827" s="133"/>
      <c r="AX1827" s="134"/>
      <c r="AY1827" s="134"/>
      <c r="AZ1827" s="134"/>
      <c r="BA1827" s="134"/>
      <c r="BB1827" s="134"/>
      <c r="BC1827" s="134"/>
      <c r="BD1827" s="129"/>
      <c r="BE1827" s="143"/>
    </row>
    <row r="1828" ht="15.75" customHeight="1">
      <c r="A1828" s="130"/>
      <c r="B1828" s="129"/>
      <c r="C1828" s="129"/>
      <c r="D1828" s="129"/>
      <c r="E1828" s="129"/>
      <c r="F1828" s="129"/>
      <c r="G1828" s="129"/>
      <c r="H1828" s="129"/>
      <c r="I1828" s="130"/>
      <c r="J1828" s="135"/>
      <c r="K1828" s="130"/>
      <c r="L1828" s="130"/>
      <c r="M1828" s="136"/>
      <c r="N1828" s="130"/>
      <c r="O1828" s="130"/>
      <c r="P1828" s="130"/>
      <c r="Q1828" s="137"/>
      <c r="R1828" s="138"/>
      <c r="S1828" s="129"/>
      <c r="T1828" s="139"/>
      <c r="U1828" s="139"/>
      <c r="V1828" s="140"/>
      <c r="W1828" s="130"/>
      <c r="X1828" s="130"/>
      <c r="Y1828" s="141"/>
      <c r="Z1828" s="130"/>
      <c r="AA1828" s="130"/>
      <c r="AB1828" s="130"/>
      <c r="AC1828" s="142"/>
      <c r="AD1828" s="130"/>
      <c r="AE1828" s="130"/>
      <c r="AF1828" s="130"/>
      <c r="AG1828" s="129"/>
      <c r="AH1828" s="129"/>
      <c r="AI1828" s="129"/>
      <c r="AJ1828" s="129"/>
      <c r="AK1828" s="130"/>
      <c r="AL1828" s="131"/>
      <c r="AM1828" s="131"/>
      <c r="AN1828" s="131"/>
      <c r="AO1828" s="131"/>
      <c r="AP1828" s="132"/>
      <c r="AQ1828" s="132"/>
      <c r="AR1828" s="132"/>
      <c r="AS1828" s="132"/>
      <c r="AT1828" s="133"/>
      <c r="AU1828" s="133"/>
      <c r="AV1828" s="133"/>
      <c r="AW1828" s="133"/>
      <c r="AX1828" s="134"/>
      <c r="AY1828" s="134"/>
      <c r="AZ1828" s="134"/>
      <c r="BA1828" s="134"/>
      <c r="BB1828" s="134"/>
      <c r="BC1828" s="134"/>
      <c r="BD1828" s="129"/>
      <c r="BE1828" s="143"/>
    </row>
    <row r="1829" ht="15.75" customHeight="1">
      <c r="A1829" s="130"/>
      <c r="B1829" s="129"/>
      <c r="C1829" s="129"/>
      <c r="D1829" s="129"/>
      <c r="E1829" s="129"/>
      <c r="F1829" s="129"/>
      <c r="G1829" s="129"/>
      <c r="H1829" s="129"/>
      <c r="I1829" s="130"/>
      <c r="J1829" s="135"/>
      <c r="K1829" s="130"/>
      <c r="L1829" s="130"/>
      <c r="M1829" s="136"/>
      <c r="N1829" s="130"/>
      <c r="O1829" s="130"/>
      <c r="P1829" s="130"/>
      <c r="Q1829" s="137"/>
      <c r="R1829" s="138"/>
      <c r="S1829" s="129"/>
      <c r="T1829" s="139"/>
      <c r="U1829" s="139"/>
      <c r="V1829" s="140"/>
      <c r="W1829" s="130"/>
      <c r="X1829" s="130"/>
      <c r="Y1829" s="141"/>
      <c r="Z1829" s="130"/>
      <c r="AA1829" s="130"/>
      <c r="AB1829" s="130"/>
      <c r="AC1829" s="142"/>
      <c r="AD1829" s="130"/>
      <c r="AE1829" s="130"/>
      <c r="AF1829" s="130"/>
      <c r="AG1829" s="129"/>
      <c r="AH1829" s="129"/>
      <c r="AI1829" s="129"/>
      <c r="AJ1829" s="129"/>
      <c r="AK1829" s="130"/>
      <c r="AL1829" s="131"/>
      <c r="AM1829" s="131"/>
      <c r="AN1829" s="131"/>
      <c r="AO1829" s="131"/>
      <c r="AP1829" s="132"/>
      <c r="AQ1829" s="132"/>
      <c r="AR1829" s="132"/>
      <c r="AS1829" s="132"/>
      <c r="AT1829" s="133"/>
      <c r="AU1829" s="133"/>
      <c r="AV1829" s="133"/>
      <c r="AW1829" s="133"/>
      <c r="AX1829" s="134"/>
      <c r="AY1829" s="134"/>
      <c r="AZ1829" s="134"/>
      <c r="BA1829" s="134"/>
      <c r="BB1829" s="134"/>
      <c r="BC1829" s="134"/>
      <c r="BD1829" s="129"/>
      <c r="BE1829" s="143"/>
    </row>
    <row r="1830" ht="15.75" customHeight="1">
      <c r="A1830" s="130"/>
      <c r="B1830" s="129"/>
      <c r="C1830" s="129"/>
      <c r="D1830" s="129"/>
      <c r="E1830" s="129"/>
      <c r="F1830" s="129"/>
      <c r="G1830" s="129"/>
      <c r="H1830" s="129"/>
      <c r="I1830" s="130"/>
      <c r="J1830" s="135"/>
      <c r="K1830" s="130"/>
      <c r="L1830" s="130"/>
      <c r="M1830" s="136"/>
      <c r="N1830" s="130"/>
      <c r="O1830" s="130"/>
      <c r="P1830" s="130"/>
      <c r="Q1830" s="137"/>
      <c r="R1830" s="138"/>
      <c r="S1830" s="129"/>
      <c r="T1830" s="139"/>
      <c r="U1830" s="139"/>
      <c r="V1830" s="140"/>
      <c r="W1830" s="130"/>
      <c r="X1830" s="130"/>
      <c r="Y1830" s="141"/>
      <c r="Z1830" s="130"/>
      <c r="AA1830" s="130"/>
      <c r="AB1830" s="130"/>
      <c r="AC1830" s="142"/>
      <c r="AD1830" s="130"/>
      <c r="AE1830" s="130"/>
      <c r="AF1830" s="130"/>
      <c r="AG1830" s="129"/>
      <c r="AH1830" s="129"/>
      <c r="AI1830" s="129"/>
      <c r="AJ1830" s="129"/>
      <c r="AK1830" s="130"/>
      <c r="AL1830" s="131"/>
      <c r="AM1830" s="131"/>
      <c r="AN1830" s="131"/>
      <c r="AO1830" s="131"/>
      <c r="AP1830" s="132"/>
      <c r="AQ1830" s="132"/>
      <c r="AR1830" s="132"/>
      <c r="AS1830" s="132"/>
      <c r="AT1830" s="133"/>
      <c r="AU1830" s="133"/>
      <c r="AV1830" s="133"/>
      <c r="AW1830" s="133"/>
      <c r="AX1830" s="134"/>
      <c r="AY1830" s="134"/>
      <c r="AZ1830" s="134"/>
      <c r="BA1830" s="134"/>
      <c r="BB1830" s="134"/>
      <c r="BC1830" s="134"/>
      <c r="BD1830" s="129"/>
      <c r="BE1830" s="143"/>
    </row>
    <row r="1831" ht="15.75" customHeight="1">
      <c r="A1831" s="130"/>
      <c r="B1831" s="129"/>
      <c r="C1831" s="129"/>
      <c r="D1831" s="129"/>
      <c r="E1831" s="129"/>
      <c r="F1831" s="129"/>
      <c r="G1831" s="129"/>
      <c r="H1831" s="129"/>
      <c r="I1831" s="130"/>
      <c r="J1831" s="135"/>
      <c r="K1831" s="130"/>
      <c r="L1831" s="130"/>
      <c r="M1831" s="136"/>
      <c r="N1831" s="130"/>
      <c r="O1831" s="130"/>
      <c r="P1831" s="130"/>
      <c r="Q1831" s="137"/>
      <c r="R1831" s="138"/>
      <c r="S1831" s="129"/>
      <c r="T1831" s="139"/>
      <c r="U1831" s="139"/>
      <c r="V1831" s="140"/>
      <c r="W1831" s="130"/>
      <c r="X1831" s="130"/>
      <c r="Y1831" s="141"/>
      <c r="Z1831" s="130"/>
      <c r="AA1831" s="130"/>
      <c r="AB1831" s="130"/>
      <c r="AC1831" s="142"/>
      <c r="AD1831" s="130"/>
      <c r="AE1831" s="130"/>
      <c r="AF1831" s="130"/>
      <c r="AG1831" s="129"/>
      <c r="AH1831" s="129"/>
      <c r="AI1831" s="129"/>
      <c r="AJ1831" s="129"/>
      <c r="AK1831" s="130"/>
      <c r="AL1831" s="131"/>
      <c r="AM1831" s="131"/>
      <c r="AN1831" s="131"/>
      <c r="AO1831" s="131"/>
      <c r="AP1831" s="132"/>
      <c r="AQ1831" s="132"/>
      <c r="AR1831" s="132"/>
      <c r="AS1831" s="132"/>
      <c r="AT1831" s="133"/>
      <c r="AU1831" s="133"/>
      <c r="AV1831" s="133"/>
      <c r="AW1831" s="133"/>
      <c r="AX1831" s="134"/>
      <c r="AY1831" s="134"/>
      <c r="AZ1831" s="134"/>
      <c r="BA1831" s="134"/>
      <c r="BB1831" s="134"/>
      <c r="BC1831" s="134"/>
      <c r="BD1831" s="129"/>
      <c r="BE1831" s="143"/>
    </row>
    <row r="1832" ht="15.75" customHeight="1">
      <c r="A1832" s="130"/>
      <c r="B1832" s="129"/>
      <c r="C1832" s="129"/>
      <c r="D1832" s="129"/>
      <c r="E1832" s="129"/>
      <c r="F1832" s="129"/>
      <c r="G1832" s="129"/>
      <c r="H1832" s="129"/>
      <c r="I1832" s="130"/>
      <c r="J1832" s="135"/>
      <c r="K1832" s="130"/>
      <c r="L1832" s="130"/>
      <c r="M1832" s="136"/>
      <c r="N1832" s="130"/>
      <c r="O1832" s="130"/>
      <c r="P1832" s="130"/>
      <c r="Q1832" s="137"/>
      <c r="R1832" s="138"/>
      <c r="S1832" s="129"/>
      <c r="T1832" s="139"/>
      <c r="U1832" s="139"/>
      <c r="V1832" s="140"/>
      <c r="W1832" s="130"/>
      <c r="X1832" s="130"/>
      <c r="Y1832" s="141"/>
      <c r="Z1832" s="130"/>
      <c r="AA1832" s="130"/>
      <c r="AB1832" s="130"/>
      <c r="AC1832" s="142"/>
      <c r="AD1832" s="130"/>
      <c r="AE1832" s="130"/>
      <c r="AF1832" s="130"/>
      <c r="AG1832" s="129"/>
      <c r="AH1832" s="129"/>
      <c r="AI1832" s="129"/>
      <c r="AJ1832" s="129"/>
      <c r="AK1832" s="130"/>
      <c r="AL1832" s="131"/>
      <c r="AM1832" s="131"/>
      <c r="AN1832" s="131"/>
      <c r="AO1832" s="131"/>
      <c r="AP1832" s="132"/>
      <c r="AQ1832" s="132"/>
      <c r="AR1832" s="132"/>
      <c r="AS1832" s="132"/>
      <c r="AT1832" s="133"/>
      <c r="AU1832" s="133"/>
      <c r="AV1832" s="133"/>
      <c r="AW1832" s="133"/>
      <c r="AX1832" s="134"/>
      <c r="AY1832" s="134"/>
      <c r="AZ1832" s="134"/>
      <c r="BA1832" s="134"/>
      <c r="BB1832" s="134"/>
      <c r="BC1832" s="134"/>
      <c r="BD1832" s="129"/>
      <c r="BE1832" s="143"/>
    </row>
    <row r="1833" ht="15.75" customHeight="1">
      <c r="A1833" s="130"/>
      <c r="B1833" s="129"/>
      <c r="C1833" s="129"/>
      <c r="D1833" s="129"/>
      <c r="E1833" s="129"/>
      <c r="F1833" s="129"/>
      <c r="G1833" s="129"/>
      <c r="H1833" s="129"/>
      <c r="I1833" s="130"/>
      <c r="J1833" s="135"/>
      <c r="K1833" s="130"/>
      <c r="L1833" s="130"/>
      <c r="M1833" s="136"/>
      <c r="N1833" s="130"/>
      <c r="O1833" s="130"/>
      <c r="P1833" s="130"/>
      <c r="Q1833" s="137"/>
      <c r="R1833" s="138"/>
      <c r="S1833" s="129"/>
      <c r="T1833" s="139"/>
      <c r="U1833" s="139"/>
      <c r="V1833" s="140"/>
      <c r="W1833" s="130"/>
      <c r="X1833" s="130"/>
      <c r="Y1833" s="141"/>
      <c r="Z1833" s="130"/>
      <c r="AA1833" s="130"/>
      <c r="AB1833" s="130"/>
      <c r="AC1833" s="142"/>
      <c r="AD1833" s="130"/>
      <c r="AE1833" s="130"/>
      <c r="AF1833" s="130"/>
      <c r="AG1833" s="129"/>
      <c r="AH1833" s="129"/>
      <c r="AI1833" s="129"/>
      <c r="AJ1833" s="129"/>
      <c r="AK1833" s="130"/>
      <c r="AL1833" s="131"/>
      <c r="AM1833" s="131"/>
      <c r="AN1833" s="131"/>
      <c r="AO1833" s="131"/>
      <c r="AP1833" s="132"/>
      <c r="AQ1833" s="132"/>
      <c r="AR1833" s="132"/>
      <c r="AS1833" s="132"/>
      <c r="AT1833" s="133"/>
      <c r="AU1833" s="133"/>
      <c r="AV1833" s="133"/>
      <c r="AW1833" s="133"/>
      <c r="AX1833" s="134"/>
      <c r="AY1833" s="134"/>
      <c r="AZ1833" s="134"/>
      <c r="BA1833" s="134"/>
      <c r="BB1833" s="134"/>
      <c r="BC1833" s="134"/>
      <c r="BD1833" s="129"/>
      <c r="BE1833" s="143"/>
    </row>
    <row r="1834" ht="15.75" customHeight="1">
      <c r="A1834" s="130"/>
      <c r="B1834" s="129"/>
      <c r="C1834" s="129"/>
      <c r="D1834" s="129"/>
      <c r="E1834" s="129"/>
      <c r="F1834" s="129"/>
      <c r="G1834" s="129"/>
      <c r="H1834" s="129"/>
      <c r="I1834" s="130"/>
      <c r="J1834" s="135"/>
      <c r="K1834" s="130"/>
      <c r="L1834" s="130"/>
      <c r="M1834" s="136"/>
      <c r="N1834" s="130"/>
      <c r="O1834" s="130"/>
      <c r="P1834" s="130"/>
      <c r="Q1834" s="137"/>
      <c r="R1834" s="138"/>
      <c r="S1834" s="129"/>
      <c r="T1834" s="139"/>
      <c r="U1834" s="139"/>
      <c r="V1834" s="140"/>
      <c r="W1834" s="130"/>
      <c r="X1834" s="130"/>
      <c r="Y1834" s="141"/>
      <c r="Z1834" s="130"/>
      <c r="AA1834" s="130"/>
      <c r="AB1834" s="130"/>
      <c r="AC1834" s="142"/>
      <c r="AD1834" s="130"/>
      <c r="AE1834" s="130"/>
      <c r="AF1834" s="130"/>
      <c r="AG1834" s="129"/>
      <c r="AH1834" s="129"/>
      <c r="AI1834" s="129"/>
      <c r="AJ1834" s="129"/>
      <c r="AK1834" s="130"/>
      <c r="AL1834" s="131"/>
      <c r="AM1834" s="131"/>
      <c r="AN1834" s="131"/>
      <c r="AO1834" s="131"/>
      <c r="AP1834" s="132"/>
      <c r="AQ1834" s="132"/>
      <c r="AR1834" s="132"/>
      <c r="AS1834" s="132"/>
      <c r="AT1834" s="133"/>
      <c r="AU1834" s="133"/>
      <c r="AV1834" s="133"/>
      <c r="AW1834" s="133"/>
      <c r="AX1834" s="134"/>
      <c r="AY1834" s="134"/>
      <c r="AZ1834" s="134"/>
      <c r="BA1834" s="134"/>
      <c r="BB1834" s="134"/>
      <c r="BC1834" s="134"/>
      <c r="BD1834" s="129"/>
      <c r="BE1834" s="143"/>
    </row>
    <row r="1835" ht="15.75" customHeight="1">
      <c r="A1835" s="130"/>
      <c r="B1835" s="129"/>
      <c r="C1835" s="129"/>
      <c r="D1835" s="129"/>
      <c r="E1835" s="129"/>
      <c r="F1835" s="129"/>
      <c r="G1835" s="129"/>
      <c r="H1835" s="129"/>
      <c r="I1835" s="130"/>
      <c r="J1835" s="135"/>
      <c r="K1835" s="130"/>
      <c r="L1835" s="130"/>
      <c r="M1835" s="136"/>
      <c r="N1835" s="130"/>
      <c r="O1835" s="130"/>
      <c r="P1835" s="130"/>
      <c r="Q1835" s="137"/>
      <c r="R1835" s="138"/>
      <c r="S1835" s="129"/>
      <c r="T1835" s="139"/>
      <c r="U1835" s="139"/>
      <c r="V1835" s="140"/>
      <c r="W1835" s="130"/>
      <c r="X1835" s="130"/>
      <c r="Y1835" s="141"/>
      <c r="Z1835" s="130"/>
      <c r="AA1835" s="130"/>
      <c r="AB1835" s="130"/>
      <c r="AC1835" s="142"/>
      <c r="AD1835" s="130"/>
      <c r="AE1835" s="130"/>
      <c r="AF1835" s="130"/>
      <c r="AG1835" s="129"/>
      <c r="AH1835" s="129"/>
      <c r="AI1835" s="129"/>
      <c r="AJ1835" s="129"/>
      <c r="AK1835" s="130"/>
      <c r="AL1835" s="131"/>
      <c r="AM1835" s="131"/>
      <c r="AN1835" s="131"/>
      <c r="AO1835" s="131"/>
      <c r="AP1835" s="132"/>
      <c r="AQ1835" s="132"/>
      <c r="AR1835" s="132"/>
      <c r="AS1835" s="132"/>
      <c r="AT1835" s="133"/>
      <c r="AU1835" s="133"/>
      <c r="AV1835" s="133"/>
      <c r="AW1835" s="133"/>
      <c r="AX1835" s="134"/>
      <c r="AY1835" s="134"/>
      <c r="AZ1835" s="134"/>
      <c r="BA1835" s="134"/>
      <c r="BB1835" s="134"/>
      <c r="BC1835" s="134"/>
      <c r="BD1835" s="129"/>
      <c r="BE1835" s="143"/>
    </row>
    <row r="1836" ht="15.75" customHeight="1">
      <c r="A1836" s="130"/>
      <c r="B1836" s="129"/>
      <c r="C1836" s="129"/>
      <c r="D1836" s="129"/>
      <c r="E1836" s="129"/>
      <c r="F1836" s="129"/>
      <c r="G1836" s="129"/>
      <c r="H1836" s="129"/>
      <c r="I1836" s="130"/>
      <c r="J1836" s="135"/>
      <c r="K1836" s="130"/>
      <c r="L1836" s="130"/>
      <c r="M1836" s="136"/>
      <c r="N1836" s="130"/>
      <c r="O1836" s="130"/>
      <c r="P1836" s="130"/>
      <c r="Q1836" s="137"/>
      <c r="R1836" s="138"/>
      <c r="S1836" s="129"/>
      <c r="T1836" s="139"/>
      <c r="U1836" s="139"/>
      <c r="V1836" s="140"/>
      <c r="W1836" s="130"/>
      <c r="X1836" s="130"/>
      <c r="Y1836" s="141"/>
      <c r="Z1836" s="130"/>
      <c r="AA1836" s="130"/>
      <c r="AB1836" s="130"/>
      <c r="AC1836" s="142"/>
      <c r="AD1836" s="130"/>
      <c r="AE1836" s="130"/>
      <c r="AF1836" s="130"/>
      <c r="AG1836" s="129"/>
      <c r="AH1836" s="129"/>
      <c r="AI1836" s="129"/>
      <c r="AJ1836" s="129"/>
      <c r="AK1836" s="130"/>
      <c r="AL1836" s="131"/>
      <c r="AM1836" s="131"/>
      <c r="AN1836" s="131"/>
      <c r="AO1836" s="131"/>
      <c r="AP1836" s="132"/>
      <c r="AQ1836" s="132"/>
      <c r="AR1836" s="132"/>
      <c r="AS1836" s="132"/>
      <c r="AT1836" s="133"/>
      <c r="AU1836" s="133"/>
      <c r="AV1836" s="133"/>
      <c r="AW1836" s="133"/>
      <c r="AX1836" s="134"/>
      <c r="AY1836" s="134"/>
      <c r="AZ1836" s="134"/>
      <c r="BA1836" s="134"/>
      <c r="BB1836" s="134"/>
      <c r="BC1836" s="134"/>
      <c r="BD1836" s="129"/>
      <c r="BE1836" s="143"/>
    </row>
    <row r="1837" ht="15.75" customHeight="1">
      <c r="A1837" s="130"/>
      <c r="B1837" s="129"/>
      <c r="C1837" s="129"/>
      <c r="D1837" s="129"/>
      <c r="E1837" s="129"/>
      <c r="F1837" s="129"/>
      <c r="G1837" s="129"/>
      <c r="H1837" s="129"/>
      <c r="I1837" s="130"/>
      <c r="J1837" s="135"/>
      <c r="K1837" s="130"/>
      <c r="L1837" s="130"/>
      <c r="M1837" s="136"/>
      <c r="N1837" s="130"/>
      <c r="O1837" s="130"/>
      <c r="P1837" s="130"/>
      <c r="Q1837" s="137"/>
      <c r="R1837" s="138"/>
      <c r="S1837" s="129"/>
      <c r="T1837" s="139"/>
      <c r="U1837" s="139"/>
      <c r="V1837" s="140"/>
      <c r="W1837" s="130"/>
      <c r="X1837" s="130"/>
      <c r="Y1837" s="141"/>
      <c r="Z1837" s="130"/>
      <c r="AA1837" s="130"/>
      <c r="AB1837" s="130"/>
      <c r="AC1837" s="142"/>
      <c r="AD1837" s="130"/>
      <c r="AE1837" s="130"/>
      <c r="AF1837" s="130"/>
      <c r="AG1837" s="129"/>
      <c r="AH1837" s="129"/>
      <c r="AI1837" s="129"/>
      <c r="AJ1837" s="129"/>
      <c r="AK1837" s="130"/>
      <c r="AL1837" s="131"/>
      <c r="AM1837" s="131"/>
      <c r="AN1837" s="131"/>
      <c r="AO1837" s="131"/>
      <c r="AP1837" s="132"/>
      <c r="AQ1837" s="132"/>
      <c r="AR1837" s="132"/>
      <c r="AS1837" s="132"/>
      <c r="AT1837" s="133"/>
      <c r="AU1837" s="133"/>
      <c r="AV1837" s="133"/>
      <c r="AW1837" s="133"/>
      <c r="AX1837" s="134"/>
      <c r="AY1837" s="134"/>
      <c r="AZ1837" s="134"/>
      <c r="BA1837" s="134"/>
      <c r="BB1837" s="134"/>
      <c r="BC1837" s="134"/>
      <c r="BD1837" s="129"/>
      <c r="BE1837" s="143"/>
    </row>
    <row r="1838" ht="15.75" customHeight="1">
      <c r="A1838" s="130"/>
      <c r="B1838" s="129"/>
      <c r="C1838" s="129"/>
      <c r="D1838" s="129"/>
      <c r="E1838" s="129"/>
      <c r="F1838" s="129"/>
      <c r="G1838" s="129"/>
      <c r="H1838" s="129"/>
      <c r="I1838" s="130"/>
      <c r="J1838" s="135"/>
      <c r="K1838" s="130"/>
      <c r="L1838" s="130"/>
      <c r="M1838" s="136"/>
      <c r="N1838" s="130"/>
      <c r="O1838" s="130"/>
      <c r="P1838" s="130"/>
      <c r="Q1838" s="137"/>
      <c r="R1838" s="138"/>
      <c r="S1838" s="129"/>
      <c r="T1838" s="139"/>
      <c r="U1838" s="139"/>
      <c r="V1838" s="140"/>
      <c r="W1838" s="130"/>
      <c r="X1838" s="130"/>
      <c r="Y1838" s="141"/>
      <c r="Z1838" s="130"/>
      <c r="AA1838" s="130"/>
      <c r="AB1838" s="130"/>
      <c r="AC1838" s="142"/>
      <c r="AD1838" s="130"/>
      <c r="AE1838" s="130"/>
      <c r="AF1838" s="130"/>
      <c r="AG1838" s="129"/>
      <c r="AH1838" s="129"/>
      <c r="AI1838" s="129"/>
      <c r="AJ1838" s="129"/>
      <c r="AK1838" s="130"/>
      <c r="AL1838" s="131"/>
      <c r="AM1838" s="131"/>
      <c r="AN1838" s="131"/>
      <c r="AO1838" s="131"/>
      <c r="AP1838" s="132"/>
      <c r="AQ1838" s="132"/>
      <c r="AR1838" s="132"/>
      <c r="AS1838" s="132"/>
      <c r="AT1838" s="133"/>
      <c r="AU1838" s="133"/>
      <c r="AV1838" s="133"/>
      <c r="AW1838" s="133"/>
      <c r="AX1838" s="134"/>
      <c r="AY1838" s="134"/>
      <c r="AZ1838" s="134"/>
      <c r="BA1838" s="134"/>
      <c r="BB1838" s="134"/>
      <c r="BC1838" s="134"/>
      <c r="BD1838" s="129"/>
      <c r="BE1838" s="143"/>
    </row>
    <row r="1839" ht="15.75" customHeight="1">
      <c r="A1839" s="130"/>
      <c r="B1839" s="129"/>
      <c r="C1839" s="129"/>
      <c r="D1839" s="129"/>
      <c r="E1839" s="129"/>
      <c r="F1839" s="129"/>
      <c r="G1839" s="129"/>
      <c r="H1839" s="129"/>
      <c r="I1839" s="130"/>
      <c r="J1839" s="135"/>
      <c r="K1839" s="130"/>
      <c r="L1839" s="130"/>
      <c r="M1839" s="136"/>
      <c r="N1839" s="130"/>
      <c r="O1839" s="130"/>
      <c r="P1839" s="130"/>
      <c r="Q1839" s="137"/>
      <c r="R1839" s="138"/>
      <c r="S1839" s="129"/>
      <c r="T1839" s="139"/>
      <c r="U1839" s="139"/>
      <c r="V1839" s="140"/>
      <c r="W1839" s="130"/>
      <c r="X1839" s="130"/>
      <c r="Y1839" s="141"/>
      <c r="Z1839" s="130"/>
      <c r="AA1839" s="130"/>
      <c r="AB1839" s="130"/>
      <c r="AC1839" s="142"/>
      <c r="AD1839" s="130"/>
      <c r="AE1839" s="130"/>
      <c r="AF1839" s="130"/>
      <c r="AG1839" s="129"/>
      <c r="AH1839" s="129"/>
      <c r="AI1839" s="129"/>
      <c r="AJ1839" s="129"/>
      <c r="AK1839" s="130"/>
      <c r="AL1839" s="131"/>
      <c r="AM1839" s="131"/>
      <c r="AN1839" s="131"/>
      <c r="AO1839" s="131"/>
      <c r="AP1839" s="132"/>
      <c r="AQ1839" s="132"/>
      <c r="AR1839" s="132"/>
      <c r="AS1839" s="132"/>
      <c r="AT1839" s="133"/>
      <c r="AU1839" s="133"/>
      <c r="AV1839" s="133"/>
      <c r="AW1839" s="133"/>
      <c r="AX1839" s="134"/>
      <c r="AY1839" s="134"/>
      <c r="AZ1839" s="134"/>
      <c r="BA1839" s="134"/>
      <c r="BB1839" s="134"/>
      <c r="BC1839" s="134"/>
      <c r="BD1839" s="129"/>
      <c r="BE1839" s="143"/>
    </row>
    <row r="1840" ht="15.75" customHeight="1">
      <c r="A1840" s="130"/>
      <c r="B1840" s="129"/>
      <c r="C1840" s="129"/>
      <c r="D1840" s="129"/>
      <c r="E1840" s="129"/>
      <c r="F1840" s="129"/>
      <c r="G1840" s="129"/>
      <c r="H1840" s="129"/>
      <c r="I1840" s="130"/>
      <c r="J1840" s="135"/>
      <c r="K1840" s="130"/>
      <c r="L1840" s="130"/>
      <c r="M1840" s="136"/>
      <c r="N1840" s="130"/>
      <c r="O1840" s="130"/>
      <c r="P1840" s="130"/>
      <c r="Q1840" s="137"/>
      <c r="R1840" s="138"/>
      <c r="S1840" s="129"/>
      <c r="T1840" s="139"/>
      <c r="U1840" s="139"/>
      <c r="V1840" s="140"/>
      <c r="W1840" s="130"/>
      <c r="X1840" s="130"/>
      <c r="Y1840" s="141"/>
      <c r="Z1840" s="130"/>
      <c r="AA1840" s="130"/>
      <c r="AB1840" s="130"/>
      <c r="AC1840" s="142"/>
      <c r="AD1840" s="130"/>
      <c r="AE1840" s="130"/>
      <c r="AF1840" s="130"/>
      <c r="AG1840" s="129"/>
      <c r="AH1840" s="129"/>
      <c r="AI1840" s="129"/>
      <c r="AJ1840" s="129"/>
      <c r="AK1840" s="130"/>
      <c r="AL1840" s="131"/>
      <c r="AM1840" s="131"/>
      <c r="AN1840" s="131"/>
      <c r="AO1840" s="131"/>
      <c r="AP1840" s="132"/>
      <c r="AQ1840" s="132"/>
      <c r="AR1840" s="132"/>
      <c r="AS1840" s="132"/>
      <c r="AT1840" s="133"/>
      <c r="AU1840" s="133"/>
      <c r="AV1840" s="133"/>
      <c r="AW1840" s="133"/>
      <c r="AX1840" s="134"/>
      <c r="AY1840" s="134"/>
      <c r="AZ1840" s="134"/>
      <c r="BA1840" s="134"/>
      <c r="BB1840" s="134"/>
      <c r="BC1840" s="134"/>
      <c r="BD1840" s="129"/>
      <c r="BE1840" s="143"/>
    </row>
    <row r="1841" ht="15.75" customHeight="1">
      <c r="A1841" s="130"/>
      <c r="B1841" s="129"/>
      <c r="C1841" s="129"/>
      <c r="D1841" s="129"/>
      <c r="E1841" s="129"/>
      <c r="F1841" s="129"/>
      <c r="G1841" s="129"/>
      <c r="H1841" s="129"/>
      <c r="I1841" s="130"/>
      <c r="J1841" s="135"/>
      <c r="K1841" s="130"/>
      <c r="L1841" s="130"/>
      <c r="M1841" s="136"/>
      <c r="N1841" s="130"/>
      <c r="O1841" s="130"/>
      <c r="P1841" s="130"/>
      <c r="Q1841" s="137"/>
      <c r="R1841" s="138"/>
      <c r="S1841" s="129"/>
      <c r="T1841" s="139"/>
      <c r="U1841" s="139"/>
      <c r="V1841" s="140"/>
      <c r="W1841" s="130"/>
      <c r="X1841" s="130"/>
      <c r="Y1841" s="141"/>
      <c r="Z1841" s="130"/>
      <c r="AA1841" s="130"/>
      <c r="AB1841" s="130"/>
      <c r="AC1841" s="142"/>
      <c r="AD1841" s="130"/>
      <c r="AE1841" s="130"/>
      <c r="AF1841" s="130"/>
      <c r="AG1841" s="129"/>
      <c r="AH1841" s="129"/>
      <c r="AI1841" s="129"/>
      <c r="AJ1841" s="129"/>
      <c r="AK1841" s="130"/>
      <c r="AL1841" s="131"/>
      <c r="AM1841" s="131"/>
      <c r="AN1841" s="131"/>
      <c r="AO1841" s="131"/>
      <c r="AP1841" s="132"/>
      <c r="AQ1841" s="132"/>
      <c r="AR1841" s="132"/>
      <c r="AS1841" s="132"/>
      <c r="AT1841" s="133"/>
      <c r="AU1841" s="133"/>
      <c r="AV1841" s="133"/>
      <c r="AW1841" s="133"/>
      <c r="AX1841" s="134"/>
      <c r="AY1841" s="134"/>
      <c r="AZ1841" s="134"/>
      <c r="BA1841" s="134"/>
      <c r="BB1841" s="134"/>
      <c r="BC1841" s="134"/>
      <c r="BD1841" s="129"/>
      <c r="BE1841" s="143"/>
    </row>
    <row r="1842" ht="15.75" customHeight="1">
      <c r="A1842" s="130"/>
      <c r="B1842" s="129"/>
      <c r="C1842" s="129"/>
      <c r="D1842" s="129"/>
      <c r="E1842" s="129"/>
      <c r="F1842" s="129"/>
      <c r="G1842" s="129"/>
      <c r="H1842" s="129"/>
      <c r="I1842" s="130"/>
      <c r="J1842" s="135"/>
      <c r="K1842" s="130"/>
      <c r="L1842" s="130"/>
      <c r="M1842" s="136"/>
      <c r="N1842" s="130"/>
      <c r="O1842" s="130"/>
      <c r="P1842" s="130"/>
      <c r="Q1842" s="137"/>
      <c r="R1842" s="138"/>
      <c r="S1842" s="129"/>
      <c r="T1842" s="139"/>
      <c r="U1842" s="139"/>
      <c r="V1842" s="140"/>
      <c r="W1842" s="130"/>
      <c r="X1842" s="130"/>
      <c r="Y1842" s="141"/>
      <c r="Z1842" s="130"/>
      <c r="AA1842" s="130"/>
      <c r="AB1842" s="130"/>
      <c r="AC1842" s="142"/>
      <c r="AD1842" s="130"/>
      <c r="AE1842" s="130"/>
      <c r="AF1842" s="130"/>
      <c r="AG1842" s="129"/>
      <c r="AH1842" s="129"/>
      <c r="AI1842" s="129"/>
      <c r="AJ1842" s="129"/>
      <c r="AK1842" s="130"/>
      <c r="AL1842" s="131"/>
      <c r="AM1842" s="131"/>
      <c r="AN1842" s="131"/>
      <c r="AO1842" s="131"/>
      <c r="AP1842" s="132"/>
      <c r="AQ1842" s="132"/>
      <c r="AR1842" s="132"/>
      <c r="AS1842" s="132"/>
      <c r="AT1842" s="133"/>
      <c r="AU1842" s="133"/>
      <c r="AV1842" s="133"/>
      <c r="AW1842" s="133"/>
      <c r="AX1842" s="134"/>
      <c r="AY1842" s="134"/>
      <c r="AZ1842" s="134"/>
      <c r="BA1842" s="134"/>
      <c r="BB1842" s="134"/>
      <c r="BC1842" s="134"/>
      <c r="BD1842" s="129"/>
      <c r="BE1842" s="143"/>
    </row>
    <row r="1843" ht="15.75" customHeight="1">
      <c r="A1843" s="130"/>
      <c r="B1843" s="129"/>
      <c r="C1843" s="129"/>
      <c r="D1843" s="129"/>
      <c r="E1843" s="129"/>
      <c r="F1843" s="129"/>
      <c r="G1843" s="129"/>
      <c r="H1843" s="129"/>
      <c r="I1843" s="130"/>
      <c r="J1843" s="135"/>
      <c r="K1843" s="130"/>
      <c r="L1843" s="130"/>
      <c r="M1843" s="136"/>
      <c r="N1843" s="130"/>
      <c r="O1843" s="130"/>
      <c r="P1843" s="130"/>
      <c r="Q1843" s="137"/>
      <c r="R1843" s="138"/>
      <c r="S1843" s="129"/>
      <c r="T1843" s="139"/>
      <c r="U1843" s="139"/>
      <c r="V1843" s="140"/>
      <c r="W1843" s="130"/>
      <c r="X1843" s="130"/>
      <c r="Y1843" s="141"/>
      <c r="Z1843" s="130"/>
      <c r="AA1843" s="130"/>
      <c r="AB1843" s="130"/>
      <c r="AC1843" s="142"/>
      <c r="AD1843" s="130"/>
      <c r="AE1843" s="130"/>
      <c r="AF1843" s="130"/>
      <c r="AG1843" s="129"/>
      <c r="AH1843" s="129"/>
      <c r="AI1843" s="129"/>
      <c r="AJ1843" s="129"/>
      <c r="AK1843" s="130"/>
      <c r="AL1843" s="131"/>
      <c r="AM1843" s="131"/>
      <c r="AN1843" s="131"/>
      <c r="AO1843" s="131"/>
      <c r="AP1843" s="132"/>
      <c r="AQ1843" s="132"/>
      <c r="AR1843" s="132"/>
      <c r="AS1843" s="132"/>
      <c r="AT1843" s="133"/>
      <c r="AU1843" s="133"/>
      <c r="AV1843" s="133"/>
      <c r="AW1843" s="133"/>
      <c r="AX1843" s="134"/>
      <c r="AY1843" s="134"/>
      <c r="AZ1843" s="134"/>
      <c r="BA1843" s="134"/>
      <c r="BB1843" s="134"/>
      <c r="BC1843" s="134"/>
      <c r="BD1843" s="129"/>
      <c r="BE1843" s="143"/>
    </row>
    <row r="1844" ht="15.75" customHeight="1">
      <c r="A1844" s="130"/>
      <c r="B1844" s="129"/>
      <c r="C1844" s="129"/>
      <c r="D1844" s="129"/>
      <c r="E1844" s="129"/>
      <c r="F1844" s="129"/>
      <c r="G1844" s="129"/>
      <c r="H1844" s="129"/>
      <c r="I1844" s="130"/>
      <c r="J1844" s="135"/>
      <c r="K1844" s="130"/>
      <c r="L1844" s="130"/>
      <c r="M1844" s="136"/>
      <c r="N1844" s="130"/>
      <c r="O1844" s="130"/>
      <c r="P1844" s="130"/>
      <c r="Q1844" s="137"/>
      <c r="R1844" s="138"/>
      <c r="S1844" s="129"/>
      <c r="T1844" s="139"/>
      <c r="U1844" s="139"/>
      <c r="V1844" s="140"/>
      <c r="W1844" s="130"/>
      <c r="X1844" s="130"/>
      <c r="Y1844" s="141"/>
      <c r="Z1844" s="130"/>
      <c r="AA1844" s="130"/>
      <c r="AB1844" s="130"/>
      <c r="AC1844" s="142"/>
      <c r="AD1844" s="130"/>
      <c r="AE1844" s="130"/>
      <c r="AF1844" s="130"/>
      <c r="AG1844" s="129"/>
      <c r="AH1844" s="129"/>
      <c r="AI1844" s="129"/>
      <c r="AJ1844" s="129"/>
      <c r="AK1844" s="130"/>
      <c r="AL1844" s="131"/>
      <c r="AM1844" s="131"/>
      <c r="AN1844" s="131"/>
      <c r="AO1844" s="131"/>
      <c r="AP1844" s="132"/>
      <c r="AQ1844" s="132"/>
      <c r="AR1844" s="132"/>
      <c r="AS1844" s="132"/>
      <c r="AT1844" s="133"/>
      <c r="AU1844" s="133"/>
      <c r="AV1844" s="133"/>
      <c r="AW1844" s="133"/>
      <c r="AX1844" s="134"/>
      <c r="AY1844" s="134"/>
      <c r="AZ1844" s="134"/>
      <c r="BA1844" s="134"/>
      <c r="BB1844" s="134"/>
      <c r="BC1844" s="134"/>
      <c r="BD1844" s="129"/>
      <c r="BE1844" s="143"/>
    </row>
    <row r="1845" ht="15.75" customHeight="1">
      <c r="A1845" s="130"/>
      <c r="B1845" s="129"/>
      <c r="C1845" s="129"/>
      <c r="D1845" s="129"/>
      <c r="E1845" s="129"/>
      <c r="F1845" s="129"/>
      <c r="G1845" s="129"/>
      <c r="H1845" s="129"/>
      <c r="I1845" s="130"/>
      <c r="J1845" s="135"/>
      <c r="K1845" s="130"/>
      <c r="L1845" s="130"/>
      <c r="M1845" s="136"/>
      <c r="N1845" s="130"/>
      <c r="O1845" s="130"/>
      <c r="P1845" s="130"/>
      <c r="Q1845" s="137"/>
      <c r="R1845" s="138"/>
      <c r="S1845" s="129"/>
      <c r="T1845" s="139"/>
      <c r="U1845" s="139"/>
      <c r="V1845" s="140"/>
      <c r="W1845" s="130"/>
      <c r="X1845" s="130"/>
      <c r="Y1845" s="141"/>
      <c r="Z1845" s="130"/>
      <c r="AA1845" s="130"/>
      <c r="AB1845" s="130"/>
      <c r="AC1845" s="142"/>
      <c r="AD1845" s="130"/>
      <c r="AE1845" s="130"/>
      <c r="AF1845" s="130"/>
      <c r="AG1845" s="129"/>
      <c r="AH1845" s="129"/>
      <c r="AI1845" s="129"/>
      <c r="AJ1845" s="129"/>
      <c r="AK1845" s="130"/>
      <c r="AL1845" s="131"/>
      <c r="AM1845" s="131"/>
      <c r="AN1845" s="131"/>
      <c r="AO1845" s="131"/>
      <c r="AP1845" s="132"/>
      <c r="AQ1845" s="132"/>
      <c r="AR1845" s="132"/>
      <c r="AS1845" s="132"/>
      <c r="AT1845" s="133"/>
      <c r="AU1845" s="133"/>
      <c r="AV1845" s="133"/>
      <c r="AW1845" s="133"/>
      <c r="AX1845" s="134"/>
      <c r="AY1845" s="134"/>
      <c r="AZ1845" s="134"/>
      <c r="BA1845" s="134"/>
      <c r="BB1845" s="134"/>
      <c r="BC1845" s="134"/>
      <c r="BD1845" s="129"/>
      <c r="BE1845" s="143"/>
    </row>
    <row r="1846" ht="15.75" customHeight="1">
      <c r="A1846" s="130"/>
      <c r="B1846" s="129"/>
      <c r="C1846" s="129"/>
      <c r="D1846" s="129"/>
      <c r="E1846" s="129"/>
      <c r="F1846" s="129"/>
      <c r="G1846" s="129"/>
      <c r="H1846" s="129"/>
      <c r="I1846" s="130"/>
      <c r="J1846" s="135"/>
      <c r="K1846" s="130"/>
      <c r="L1846" s="130"/>
      <c r="M1846" s="136"/>
      <c r="N1846" s="130"/>
      <c r="O1846" s="130"/>
      <c r="P1846" s="130"/>
      <c r="Q1846" s="137"/>
      <c r="R1846" s="138"/>
      <c r="S1846" s="129"/>
      <c r="T1846" s="139"/>
      <c r="U1846" s="139"/>
      <c r="V1846" s="140"/>
      <c r="W1846" s="130"/>
      <c r="X1846" s="130"/>
      <c r="Y1846" s="141"/>
      <c r="Z1846" s="130"/>
      <c r="AA1846" s="130"/>
      <c r="AB1846" s="130"/>
      <c r="AC1846" s="142"/>
      <c r="AD1846" s="130"/>
      <c r="AE1846" s="130"/>
      <c r="AF1846" s="130"/>
      <c r="AG1846" s="129"/>
      <c r="AH1846" s="129"/>
      <c r="AI1846" s="129"/>
      <c r="AJ1846" s="129"/>
      <c r="AK1846" s="130"/>
      <c r="AL1846" s="131"/>
      <c r="AM1846" s="131"/>
      <c r="AN1846" s="131"/>
      <c r="AO1846" s="131"/>
      <c r="AP1846" s="132"/>
      <c r="AQ1846" s="132"/>
      <c r="AR1846" s="132"/>
      <c r="AS1846" s="132"/>
      <c r="AT1846" s="133"/>
      <c r="AU1846" s="133"/>
      <c r="AV1846" s="133"/>
      <c r="AW1846" s="133"/>
      <c r="AX1846" s="134"/>
      <c r="AY1846" s="134"/>
      <c r="AZ1846" s="134"/>
      <c r="BA1846" s="134"/>
      <c r="BB1846" s="134"/>
      <c r="BC1846" s="134"/>
      <c r="BD1846" s="129"/>
      <c r="BE1846" s="143"/>
    </row>
    <row r="1847" ht="15.75" customHeight="1">
      <c r="A1847" s="130"/>
      <c r="B1847" s="129"/>
      <c r="C1847" s="129"/>
      <c r="D1847" s="129"/>
      <c r="E1847" s="129"/>
      <c r="F1847" s="129"/>
      <c r="G1847" s="129"/>
      <c r="H1847" s="129"/>
      <c r="I1847" s="130"/>
      <c r="J1847" s="135"/>
      <c r="K1847" s="130"/>
      <c r="L1847" s="130"/>
      <c r="M1847" s="136"/>
      <c r="N1847" s="130"/>
      <c r="O1847" s="130"/>
      <c r="P1847" s="130"/>
      <c r="Q1847" s="137"/>
      <c r="R1847" s="138"/>
      <c r="S1847" s="129"/>
      <c r="T1847" s="139"/>
      <c r="U1847" s="139"/>
      <c r="V1847" s="140"/>
      <c r="W1847" s="130"/>
      <c r="X1847" s="130"/>
      <c r="Y1847" s="141"/>
      <c r="Z1847" s="130"/>
      <c r="AA1847" s="130"/>
      <c r="AB1847" s="130"/>
      <c r="AC1847" s="142"/>
      <c r="AD1847" s="130"/>
      <c r="AE1847" s="130"/>
      <c r="AF1847" s="130"/>
      <c r="AG1847" s="129"/>
      <c r="AH1847" s="129"/>
      <c r="AI1847" s="129"/>
      <c r="AJ1847" s="129"/>
      <c r="AK1847" s="130"/>
      <c r="AL1847" s="131"/>
      <c r="AM1847" s="131"/>
      <c r="AN1847" s="131"/>
      <c r="AO1847" s="131"/>
      <c r="AP1847" s="132"/>
      <c r="AQ1847" s="132"/>
      <c r="AR1847" s="132"/>
      <c r="AS1847" s="132"/>
      <c r="AT1847" s="133"/>
      <c r="AU1847" s="133"/>
      <c r="AV1847" s="133"/>
      <c r="AW1847" s="133"/>
      <c r="AX1847" s="134"/>
      <c r="AY1847" s="134"/>
      <c r="AZ1847" s="134"/>
      <c r="BA1847" s="134"/>
      <c r="BB1847" s="134"/>
      <c r="BC1847" s="134"/>
      <c r="BD1847" s="129"/>
      <c r="BE1847" s="143"/>
    </row>
    <row r="1848" ht="15.75" customHeight="1">
      <c r="A1848" s="130"/>
      <c r="B1848" s="129"/>
      <c r="C1848" s="129"/>
      <c r="D1848" s="129"/>
      <c r="E1848" s="129"/>
      <c r="F1848" s="129"/>
      <c r="G1848" s="129"/>
      <c r="H1848" s="129"/>
      <c r="I1848" s="130"/>
      <c r="J1848" s="135"/>
      <c r="K1848" s="130"/>
      <c r="L1848" s="130"/>
      <c r="M1848" s="136"/>
      <c r="N1848" s="130"/>
      <c r="O1848" s="130"/>
      <c r="P1848" s="130"/>
      <c r="Q1848" s="137"/>
      <c r="R1848" s="138"/>
      <c r="S1848" s="129"/>
      <c r="T1848" s="139"/>
      <c r="U1848" s="139"/>
      <c r="V1848" s="140"/>
      <c r="W1848" s="130"/>
      <c r="X1848" s="130"/>
      <c r="Y1848" s="141"/>
      <c r="Z1848" s="130"/>
      <c r="AA1848" s="130"/>
      <c r="AB1848" s="130"/>
      <c r="AC1848" s="142"/>
      <c r="AD1848" s="130"/>
      <c r="AE1848" s="130"/>
      <c r="AF1848" s="130"/>
      <c r="AG1848" s="129"/>
      <c r="AH1848" s="129"/>
      <c r="AI1848" s="129"/>
      <c r="AJ1848" s="129"/>
      <c r="AK1848" s="130"/>
      <c r="AL1848" s="131"/>
      <c r="AM1848" s="131"/>
      <c r="AN1848" s="131"/>
      <c r="AO1848" s="131"/>
      <c r="AP1848" s="132"/>
      <c r="AQ1848" s="132"/>
      <c r="AR1848" s="132"/>
      <c r="AS1848" s="132"/>
      <c r="AT1848" s="133"/>
      <c r="AU1848" s="133"/>
      <c r="AV1848" s="133"/>
      <c r="AW1848" s="133"/>
      <c r="AX1848" s="134"/>
      <c r="AY1848" s="134"/>
      <c r="AZ1848" s="134"/>
      <c r="BA1848" s="134"/>
      <c r="BB1848" s="134"/>
      <c r="BC1848" s="134"/>
      <c r="BD1848" s="129"/>
      <c r="BE1848" s="143"/>
    </row>
    <row r="1849" ht="15.75" customHeight="1">
      <c r="A1849" s="130"/>
      <c r="B1849" s="129"/>
      <c r="C1849" s="129"/>
      <c r="D1849" s="129"/>
      <c r="E1849" s="129"/>
      <c r="F1849" s="129"/>
      <c r="G1849" s="129"/>
      <c r="H1849" s="129"/>
      <c r="I1849" s="130"/>
      <c r="J1849" s="135"/>
      <c r="K1849" s="130"/>
      <c r="L1849" s="130"/>
      <c r="M1849" s="136"/>
      <c r="N1849" s="130"/>
      <c r="O1849" s="130"/>
      <c r="P1849" s="130"/>
      <c r="Q1849" s="137"/>
      <c r="R1849" s="138"/>
      <c r="S1849" s="129"/>
      <c r="T1849" s="139"/>
      <c r="U1849" s="139"/>
      <c r="V1849" s="140"/>
      <c r="W1849" s="130"/>
      <c r="X1849" s="130"/>
      <c r="Y1849" s="141"/>
      <c r="Z1849" s="130"/>
      <c r="AA1849" s="130"/>
      <c r="AB1849" s="130"/>
      <c r="AC1849" s="142"/>
      <c r="AD1849" s="130"/>
      <c r="AE1849" s="130"/>
      <c r="AF1849" s="130"/>
      <c r="AG1849" s="129"/>
      <c r="AH1849" s="129"/>
      <c r="AI1849" s="129"/>
      <c r="AJ1849" s="129"/>
      <c r="AK1849" s="130"/>
      <c r="AL1849" s="131"/>
      <c r="AM1849" s="131"/>
      <c r="AN1849" s="131"/>
      <c r="AO1849" s="131"/>
      <c r="AP1849" s="132"/>
      <c r="AQ1849" s="132"/>
      <c r="AR1849" s="132"/>
      <c r="AS1849" s="132"/>
      <c r="AT1849" s="133"/>
      <c r="AU1849" s="133"/>
      <c r="AV1849" s="133"/>
      <c r="AW1849" s="133"/>
      <c r="AX1849" s="134"/>
      <c r="AY1849" s="134"/>
      <c r="AZ1849" s="134"/>
      <c r="BA1849" s="134"/>
      <c r="BB1849" s="134"/>
      <c r="BC1849" s="134"/>
      <c r="BD1849" s="129"/>
      <c r="BE1849" s="143"/>
    </row>
    <row r="1850" ht="15.75" customHeight="1">
      <c r="A1850" s="130"/>
      <c r="B1850" s="129"/>
      <c r="C1850" s="129"/>
      <c r="D1850" s="129"/>
      <c r="E1850" s="129"/>
      <c r="F1850" s="129"/>
      <c r="G1850" s="129"/>
      <c r="H1850" s="129"/>
      <c r="I1850" s="130"/>
      <c r="J1850" s="135"/>
      <c r="K1850" s="130"/>
      <c r="L1850" s="130"/>
      <c r="M1850" s="136"/>
      <c r="N1850" s="130"/>
      <c r="O1850" s="130"/>
      <c r="P1850" s="130"/>
      <c r="Q1850" s="137"/>
      <c r="R1850" s="138"/>
      <c r="S1850" s="129"/>
      <c r="T1850" s="139"/>
      <c r="U1850" s="139"/>
      <c r="V1850" s="140"/>
      <c r="W1850" s="130"/>
      <c r="X1850" s="130"/>
      <c r="Y1850" s="141"/>
      <c r="Z1850" s="130"/>
      <c r="AA1850" s="130"/>
      <c r="AB1850" s="130"/>
      <c r="AC1850" s="142"/>
      <c r="AD1850" s="130"/>
      <c r="AE1850" s="130"/>
      <c r="AF1850" s="130"/>
      <c r="AG1850" s="129"/>
      <c r="AH1850" s="129"/>
      <c r="AI1850" s="129"/>
      <c r="AJ1850" s="129"/>
      <c r="AK1850" s="130"/>
      <c r="AL1850" s="131"/>
      <c r="AM1850" s="131"/>
      <c r="AN1850" s="131"/>
      <c r="AO1850" s="131"/>
      <c r="AP1850" s="132"/>
      <c r="AQ1850" s="132"/>
      <c r="AR1850" s="132"/>
      <c r="AS1850" s="132"/>
      <c r="AT1850" s="133"/>
      <c r="AU1850" s="133"/>
      <c r="AV1850" s="133"/>
      <c r="AW1850" s="133"/>
      <c r="AX1850" s="134"/>
      <c r="AY1850" s="134"/>
      <c r="AZ1850" s="134"/>
      <c r="BA1850" s="134"/>
      <c r="BB1850" s="134"/>
      <c r="BC1850" s="134"/>
      <c r="BD1850" s="129"/>
      <c r="BE1850" s="143"/>
    </row>
    <row r="1851" ht="15.75" customHeight="1">
      <c r="A1851" s="130"/>
      <c r="B1851" s="129"/>
      <c r="C1851" s="129"/>
      <c r="D1851" s="129"/>
      <c r="E1851" s="129"/>
      <c r="F1851" s="129"/>
      <c r="G1851" s="129"/>
      <c r="H1851" s="129"/>
      <c r="I1851" s="130"/>
      <c r="J1851" s="135"/>
      <c r="K1851" s="130"/>
      <c r="L1851" s="130"/>
      <c r="M1851" s="136"/>
      <c r="N1851" s="130"/>
      <c r="O1851" s="130"/>
      <c r="P1851" s="130"/>
      <c r="Q1851" s="137"/>
      <c r="R1851" s="138"/>
      <c r="S1851" s="129"/>
      <c r="T1851" s="139"/>
      <c r="U1851" s="139"/>
      <c r="V1851" s="140"/>
      <c r="W1851" s="130"/>
      <c r="X1851" s="130"/>
      <c r="Y1851" s="141"/>
      <c r="Z1851" s="130"/>
      <c r="AA1851" s="130"/>
      <c r="AB1851" s="130"/>
      <c r="AC1851" s="142"/>
      <c r="AD1851" s="130"/>
      <c r="AE1851" s="130"/>
      <c r="AF1851" s="130"/>
      <c r="AG1851" s="129"/>
      <c r="AH1851" s="129"/>
      <c r="AI1851" s="129"/>
      <c r="AJ1851" s="129"/>
      <c r="AK1851" s="130"/>
      <c r="AL1851" s="131"/>
      <c r="AM1851" s="131"/>
      <c r="AN1851" s="131"/>
      <c r="AO1851" s="131"/>
      <c r="AP1851" s="132"/>
      <c r="AQ1851" s="132"/>
      <c r="AR1851" s="132"/>
      <c r="AS1851" s="132"/>
      <c r="AT1851" s="133"/>
      <c r="AU1851" s="133"/>
      <c r="AV1851" s="133"/>
      <c r="AW1851" s="133"/>
      <c r="AX1851" s="134"/>
      <c r="AY1851" s="134"/>
      <c r="AZ1851" s="134"/>
      <c r="BA1851" s="134"/>
      <c r="BB1851" s="134"/>
      <c r="BC1851" s="134"/>
      <c r="BD1851" s="129"/>
      <c r="BE1851" s="143"/>
    </row>
    <row r="1852" ht="15.75" customHeight="1">
      <c r="A1852" s="130"/>
      <c r="B1852" s="129"/>
      <c r="C1852" s="129"/>
      <c r="D1852" s="129"/>
      <c r="E1852" s="129"/>
      <c r="F1852" s="129"/>
      <c r="G1852" s="129"/>
      <c r="H1852" s="129"/>
      <c r="I1852" s="130"/>
      <c r="J1852" s="135"/>
      <c r="K1852" s="130"/>
      <c r="L1852" s="130"/>
      <c r="M1852" s="136"/>
      <c r="N1852" s="130"/>
      <c r="O1852" s="130"/>
      <c r="P1852" s="130"/>
      <c r="Q1852" s="137"/>
      <c r="R1852" s="138"/>
      <c r="S1852" s="129"/>
      <c r="T1852" s="139"/>
      <c r="U1852" s="139"/>
      <c r="V1852" s="140"/>
      <c r="W1852" s="130"/>
      <c r="X1852" s="130"/>
      <c r="Y1852" s="141"/>
      <c r="Z1852" s="130"/>
      <c r="AA1852" s="130"/>
      <c r="AB1852" s="130"/>
      <c r="AC1852" s="142"/>
      <c r="AD1852" s="130"/>
      <c r="AE1852" s="130"/>
      <c r="AF1852" s="130"/>
      <c r="AG1852" s="129"/>
      <c r="AH1852" s="129"/>
      <c r="AI1852" s="129"/>
      <c r="AJ1852" s="129"/>
      <c r="AK1852" s="130"/>
      <c r="AL1852" s="131"/>
      <c r="AM1852" s="131"/>
      <c r="AN1852" s="131"/>
      <c r="AO1852" s="131"/>
      <c r="AP1852" s="132"/>
      <c r="AQ1852" s="132"/>
      <c r="AR1852" s="132"/>
      <c r="AS1852" s="132"/>
      <c r="AT1852" s="133"/>
      <c r="AU1852" s="133"/>
      <c r="AV1852" s="133"/>
      <c r="AW1852" s="133"/>
      <c r="AX1852" s="134"/>
      <c r="AY1852" s="134"/>
      <c r="AZ1852" s="134"/>
      <c r="BA1852" s="134"/>
      <c r="BB1852" s="134"/>
      <c r="BC1852" s="134"/>
      <c r="BD1852" s="129"/>
      <c r="BE1852" s="143"/>
    </row>
    <row r="1853" ht="15.75" customHeight="1">
      <c r="A1853" s="130"/>
      <c r="B1853" s="129"/>
      <c r="C1853" s="129"/>
      <c r="D1853" s="129"/>
      <c r="E1853" s="129"/>
      <c r="F1853" s="129"/>
      <c r="G1853" s="129"/>
      <c r="H1853" s="129"/>
      <c r="I1853" s="130"/>
      <c r="J1853" s="135"/>
      <c r="K1853" s="130"/>
      <c r="L1853" s="130"/>
      <c r="M1853" s="136"/>
      <c r="N1853" s="130"/>
      <c r="O1853" s="130"/>
      <c r="P1853" s="130"/>
      <c r="Q1853" s="137"/>
      <c r="R1853" s="138"/>
      <c r="S1853" s="129"/>
      <c r="T1853" s="139"/>
      <c r="U1853" s="139"/>
      <c r="V1853" s="140"/>
      <c r="W1853" s="130"/>
      <c r="X1853" s="130"/>
      <c r="Y1853" s="141"/>
      <c r="Z1853" s="130"/>
      <c r="AA1853" s="130"/>
      <c r="AB1853" s="130"/>
      <c r="AC1853" s="142"/>
      <c r="AD1853" s="130"/>
      <c r="AE1853" s="130"/>
      <c r="AF1853" s="130"/>
      <c r="AG1853" s="129"/>
      <c r="AH1853" s="129"/>
      <c r="AI1853" s="129"/>
      <c r="AJ1853" s="129"/>
      <c r="AK1853" s="130"/>
      <c r="AL1853" s="131"/>
      <c r="AM1853" s="131"/>
      <c r="AN1853" s="131"/>
      <c r="AO1853" s="131"/>
      <c r="AP1853" s="132"/>
      <c r="AQ1853" s="132"/>
      <c r="AR1853" s="132"/>
      <c r="AS1853" s="132"/>
      <c r="AT1853" s="133"/>
      <c r="AU1853" s="133"/>
      <c r="AV1853" s="133"/>
      <c r="AW1853" s="133"/>
      <c r="AX1853" s="134"/>
      <c r="AY1853" s="134"/>
      <c r="AZ1853" s="134"/>
      <c r="BA1853" s="134"/>
      <c r="BB1853" s="134"/>
      <c r="BC1853" s="134"/>
      <c r="BD1853" s="129"/>
      <c r="BE1853" s="143"/>
    </row>
    <row r="1854" ht="15.75" customHeight="1">
      <c r="A1854" s="130"/>
      <c r="B1854" s="129"/>
      <c r="C1854" s="129"/>
      <c r="D1854" s="129"/>
      <c r="E1854" s="129"/>
      <c r="F1854" s="129"/>
      <c r="G1854" s="129"/>
      <c r="H1854" s="129"/>
      <c r="I1854" s="130"/>
      <c r="J1854" s="135"/>
      <c r="K1854" s="130"/>
      <c r="L1854" s="130"/>
      <c r="M1854" s="136"/>
      <c r="N1854" s="130"/>
      <c r="O1854" s="130"/>
      <c r="P1854" s="130"/>
      <c r="Q1854" s="137"/>
      <c r="R1854" s="138"/>
      <c r="S1854" s="129"/>
      <c r="T1854" s="139"/>
      <c r="U1854" s="139"/>
      <c r="V1854" s="140"/>
      <c r="W1854" s="130"/>
      <c r="X1854" s="130"/>
      <c r="Y1854" s="141"/>
      <c r="Z1854" s="130"/>
      <c r="AA1854" s="130"/>
      <c r="AB1854" s="130"/>
      <c r="AC1854" s="142"/>
      <c r="AD1854" s="130"/>
      <c r="AE1854" s="130"/>
      <c r="AF1854" s="130"/>
      <c r="AG1854" s="129"/>
      <c r="AH1854" s="129"/>
      <c r="AI1854" s="129"/>
      <c r="AJ1854" s="129"/>
      <c r="AK1854" s="130"/>
      <c r="AL1854" s="131"/>
      <c r="AM1854" s="131"/>
      <c r="AN1854" s="131"/>
      <c r="AO1854" s="131"/>
      <c r="AP1854" s="132"/>
      <c r="AQ1854" s="132"/>
      <c r="AR1854" s="132"/>
      <c r="AS1854" s="132"/>
      <c r="AT1854" s="133"/>
      <c r="AU1854" s="133"/>
      <c r="AV1854" s="133"/>
      <c r="AW1854" s="133"/>
      <c r="AX1854" s="134"/>
      <c r="AY1854" s="134"/>
      <c r="AZ1854" s="134"/>
      <c r="BA1854" s="134"/>
      <c r="BB1854" s="134"/>
      <c r="BC1854" s="134"/>
      <c r="BD1854" s="129"/>
      <c r="BE1854" s="143"/>
    </row>
    <row r="1855" ht="15.75" customHeight="1">
      <c r="A1855" s="130"/>
      <c r="B1855" s="129"/>
      <c r="C1855" s="129"/>
      <c r="D1855" s="129"/>
      <c r="E1855" s="129"/>
      <c r="F1855" s="129"/>
      <c r="G1855" s="129"/>
      <c r="H1855" s="129"/>
      <c r="I1855" s="130"/>
      <c r="J1855" s="135"/>
      <c r="K1855" s="130"/>
      <c r="L1855" s="130"/>
      <c r="M1855" s="136"/>
      <c r="N1855" s="130"/>
      <c r="O1855" s="130"/>
      <c r="P1855" s="130"/>
      <c r="Q1855" s="137"/>
      <c r="R1855" s="138"/>
      <c r="S1855" s="129"/>
      <c r="T1855" s="139"/>
      <c r="U1855" s="139"/>
      <c r="V1855" s="140"/>
      <c r="W1855" s="130"/>
      <c r="X1855" s="130"/>
      <c r="Y1855" s="141"/>
      <c r="Z1855" s="130"/>
      <c r="AA1855" s="130"/>
      <c r="AB1855" s="130"/>
      <c r="AC1855" s="142"/>
      <c r="AD1855" s="130"/>
      <c r="AE1855" s="130"/>
      <c r="AF1855" s="130"/>
      <c r="AG1855" s="129"/>
      <c r="AH1855" s="129"/>
      <c r="AI1855" s="129"/>
      <c r="AJ1855" s="129"/>
      <c r="AK1855" s="130"/>
      <c r="AL1855" s="131"/>
      <c r="AM1855" s="131"/>
      <c r="AN1855" s="131"/>
      <c r="AO1855" s="131"/>
      <c r="AP1855" s="132"/>
      <c r="AQ1855" s="132"/>
      <c r="AR1855" s="132"/>
      <c r="AS1855" s="132"/>
      <c r="AT1855" s="133"/>
      <c r="AU1855" s="133"/>
      <c r="AV1855" s="133"/>
      <c r="AW1855" s="133"/>
      <c r="AX1855" s="134"/>
      <c r="AY1855" s="134"/>
      <c r="AZ1855" s="134"/>
      <c r="BA1855" s="134"/>
      <c r="BB1855" s="134"/>
      <c r="BC1855" s="134"/>
      <c r="BD1855" s="129"/>
      <c r="BE1855" s="143"/>
    </row>
    <row r="1856" ht="15.75" customHeight="1">
      <c r="A1856" s="130"/>
      <c r="B1856" s="129"/>
      <c r="C1856" s="129"/>
      <c r="D1856" s="129"/>
      <c r="E1856" s="129"/>
      <c r="F1856" s="129"/>
      <c r="G1856" s="129"/>
      <c r="H1856" s="129"/>
      <c r="I1856" s="130"/>
      <c r="J1856" s="135"/>
      <c r="K1856" s="130"/>
      <c r="L1856" s="130"/>
      <c r="M1856" s="136"/>
      <c r="N1856" s="130"/>
      <c r="O1856" s="130"/>
      <c r="P1856" s="130"/>
      <c r="Q1856" s="137"/>
      <c r="R1856" s="138"/>
      <c r="S1856" s="129"/>
      <c r="T1856" s="139"/>
      <c r="U1856" s="139"/>
      <c r="V1856" s="140"/>
      <c r="W1856" s="130"/>
      <c r="X1856" s="130"/>
      <c r="Y1856" s="141"/>
      <c r="Z1856" s="130"/>
      <c r="AA1856" s="130"/>
      <c r="AB1856" s="130"/>
      <c r="AC1856" s="142"/>
      <c r="AD1856" s="130"/>
      <c r="AE1856" s="130"/>
      <c r="AF1856" s="130"/>
      <c r="AG1856" s="129"/>
      <c r="AH1856" s="129"/>
      <c r="AI1856" s="129"/>
      <c r="AJ1856" s="129"/>
      <c r="AK1856" s="130"/>
      <c r="AL1856" s="131"/>
      <c r="AM1856" s="131"/>
      <c r="AN1856" s="131"/>
      <c r="AO1856" s="131"/>
      <c r="AP1856" s="132"/>
      <c r="AQ1856" s="132"/>
      <c r="AR1856" s="132"/>
      <c r="AS1856" s="132"/>
      <c r="AT1856" s="133"/>
      <c r="AU1856" s="133"/>
      <c r="AV1856" s="133"/>
      <c r="AW1856" s="133"/>
      <c r="AX1856" s="134"/>
      <c r="AY1856" s="134"/>
      <c r="AZ1856" s="134"/>
      <c r="BA1856" s="134"/>
      <c r="BB1856" s="134"/>
      <c r="BC1856" s="134"/>
      <c r="BD1856" s="129"/>
      <c r="BE1856" s="143"/>
    </row>
    <row r="1857" ht="15.75" customHeight="1">
      <c r="A1857" s="130"/>
      <c r="B1857" s="129"/>
      <c r="C1857" s="129"/>
      <c r="D1857" s="129"/>
      <c r="E1857" s="129"/>
      <c r="F1857" s="129"/>
      <c r="G1857" s="129"/>
      <c r="H1857" s="129"/>
      <c r="I1857" s="130"/>
      <c r="J1857" s="135"/>
      <c r="K1857" s="130"/>
      <c r="L1857" s="130"/>
      <c r="M1857" s="136"/>
      <c r="N1857" s="130"/>
      <c r="O1857" s="130"/>
      <c r="P1857" s="130"/>
      <c r="Q1857" s="137"/>
      <c r="R1857" s="138"/>
      <c r="S1857" s="129"/>
      <c r="T1857" s="139"/>
      <c r="U1857" s="139"/>
      <c r="V1857" s="140"/>
      <c r="W1857" s="130"/>
      <c r="X1857" s="130"/>
      <c r="Y1857" s="141"/>
      <c r="Z1857" s="130"/>
      <c r="AA1857" s="130"/>
      <c r="AB1857" s="130"/>
      <c r="AC1857" s="142"/>
      <c r="AD1857" s="130"/>
      <c r="AE1857" s="130"/>
      <c r="AF1857" s="130"/>
      <c r="AG1857" s="129"/>
      <c r="AH1857" s="129"/>
      <c r="AI1857" s="129"/>
      <c r="AJ1857" s="129"/>
      <c r="AK1857" s="130"/>
      <c r="AL1857" s="131"/>
      <c r="AM1857" s="131"/>
      <c r="AN1857" s="131"/>
      <c r="AO1857" s="131"/>
      <c r="AP1857" s="132"/>
      <c r="AQ1857" s="132"/>
      <c r="AR1857" s="132"/>
      <c r="AS1857" s="132"/>
      <c r="AT1857" s="133"/>
      <c r="AU1857" s="133"/>
      <c r="AV1857" s="133"/>
      <c r="AW1857" s="133"/>
      <c r="AX1857" s="134"/>
      <c r="AY1857" s="134"/>
      <c r="AZ1857" s="134"/>
      <c r="BA1857" s="134"/>
      <c r="BB1857" s="134"/>
      <c r="BC1857" s="134"/>
      <c r="BD1857" s="129"/>
      <c r="BE1857" s="143"/>
    </row>
    <row r="1858" ht="15.75" customHeight="1">
      <c r="A1858" s="130"/>
      <c r="B1858" s="129"/>
      <c r="C1858" s="129"/>
      <c r="D1858" s="129"/>
      <c r="E1858" s="129"/>
      <c r="F1858" s="129"/>
      <c r="G1858" s="129"/>
      <c r="H1858" s="129"/>
      <c r="I1858" s="130"/>
      <c r="J1858" s="135"/>
      <c r="K1858" s="130"/>
      <c r="L1858" s="130"/>
      <c r="M1858" s="136"/>
      <c r="N1858" s="130"/>
      <c r="O1858" s="130"/>
      <c r="P1858" s="130"/>
      <c r="Q1858" s="137"/>
      <c r="R1858" s="138"/>
      <c r="S1858" s="129"/>
      <c r="T1858" s="139"/>
      <c r="U1858" s="139"/>
      <c r="V1858" s="140"/>
      <c r="W1858" s="130"/>
      <c r="X1858" s="130"/>
      <c r="Y1858" s="141"/>
      <c r="Z1858" s="130"/>
      <c r="AA1858" s="130"/>
      <c r="AB1858" s="130"/>
      <c r="AC1858" s="142"/>
      <c r="AD1858" s="130"/>
      <c r="AE1858" s="130"/>
      <c r="AF1858" s="130"/>
      <c r="AG1858" s="129"/>
      <c r="AH1858" s="129"/>
      <c r="AI1858" s="129"/>
      <c r="AJ1858" s="129"/>
      <c r="AK1858" s="130"/>
      <c r="AL1858" s="131"/>
      <c r="AM1858" s="131"/>
      <c r="AN1858" s="131"/>
      <c r="AO1858" s="131"/>
      <c r="AP1858" s="132"/>
      <c r="AQ1858" s="132"/>
      <c r="AR1858" s="132"/>
      <c r="AS1858" s="132"/>
      <c r="AT1858" s="133"/>
      <c r="AU1858" s="133"/>
      <c r="AV1858" s="133"/>
      <c r="AW1858" s="133"/>
      <c r="AX1858" s="134"/>
      <c r="AY1858" s="134"/>
      <c r="AZ1858" s="134"/>
      <c r="BA1858" s="134"/>
      <c r="BB1858" s="134"/>
      <c r="BC1858" s="134"/>
      <c r="BD1858" s="129"/>
      <c r="BE1858" s="143"/>
    </row>
    <row r="1859" ht="15.75" customHeight="1">
      <c r="A1859" s="130"/>
      <c r="B1859" s="129"/>
      <c r="C1859" s="129"/>
      <c r="D1859" s="129"/>
      <c r="E1859" s="129"/>
      <c r="F1859" s="129"/>
      <c r="G1859" s="129"/>
      <c r="H1859" s="129"/>
      <c r="I1859" s="130"/>
      <c r="J1859" s="135"/>
      <c r="K1859" s="130"/>
      <c r="L1859" s="130"/>
      <c r="M1859" s="136"/>
      <c r="N1859" s="130"/>
      <c r="O1859" s="130"/>
      <c r="P1859" s="130"/>
      <c r="Q1859" s="137"/>
      <c r="R1859" s="138"/>
      <c r="S1859" s="129"/>
      <c r="T1859" s="139"/>
      <c r="U1859" s="139"/>
      <c r="V1859" s="140"/>
      <c r="W1859" s="130"/>
      <c r="X1859" s="130"/>
      <c r="Y1859" s="141"/>
      <c r="Z1859" s="130"/>
      <c r="AA1859" s="130"/>
      <c r="AB1859" s="130"/>
      <c r="AC1859" s="142"/>
      <c r="AD1859" s="130"/>
      <c r="AE1859" s="130"/>
      <c r="AF1859" s="130"/>
      <c r="AG1859" s="129"/>
      <c r="AH1859" s="129"/>
      <c r="AI1859" s="129"/>
      <c r="AJ1859" s="129"/>
      <c r="AK1859" s="130"/>
      <c r="AL1859" s="131"/>
      <c r="AM1859" s="131"/>
      <c r="AN1859" s="131"/>
      <c r="AO1859" s="131"/>
      <c r="AP1859" s="132"/>
      <c r="AQ1859" s="132"/>
      <c r="AR1859" s="132"/>
      <c r="AS1859" s="132"/>
      <c r="AT1859" s="133"/>
      <c r="AU1859" s="133"/>
      <c r="AV1859" s="133"/>
      <c r="AW1859" s="133"/>
      <c r="AX1859" s="134"/>
      <c r="AY1859" s="134"/>
      <c r="AZ1859" s="134"/>
      <c r="BA1859" s="134"/>
      <c r="BB1859" s="134"/>
      <c r="BC1859" s="134"/>
      <c r="BD1859" s="129"/>
      <c r="BE1859" s="143"/>
    </row>
    <row r="1860" ht="15.75" customHeight="1">
      <c r="A1860" s="130"/>
      <c r="B1860" s="129"/>
      <c r="C1860" s="129"/>
      <c r="D1860" s="129"/>
      <c r="E1860" s="129"/>
      <c r="F1860" s="129"/>
      <c r="G1860" s="129"/>
      <c r="H1860" s="129"/>
      <c r="I1860" s="130"/>
      <c r="J1860" s="135"/>
      <c r="K1860" s="130"/>
      <c r="L1860" s="130"/>
      <c r="M1860" s="136"/>
      <c r="N1860" s="130"/>
      <c r="O1860" s="130"/>
      <c r="P1860" s="130"/>
      <c r="Q1860" s="137"/>
      <c r="R1860" s="138"/>
      <c r="S1860" s="129"/>
      <c r="T1860" s="139"/>
      <c r="U1860" s="139"/>
      <c r="V1860" s="140"/>
      <c r="W1860" s="130"/>
      <c r="X1860" s="130"/>
      <c r="Y1860" s="141"/>
      <c r="Z1860" s="130"/>
      <c r="AA1860" s="130"/>
      <c r="AB1860" s="130"/>
      <c r="AC1860" s="142"/>
      <c r="AD1860" s="130"/>
      <c r="AE1860" s="130"/>
      <c r="AF1860" s="130"/>
      <c r="AG1860" s="129"/>
      <c r="AH1860" s="129"/>
      <c r="AI1860" s="129"/>
      <c r="AJ1860" s="129"/>
      <c r="AK1860" s="130"/>
      <c r="AL1860" s="131"/>
      <c r="AM1860" s="131"/>
      <c r="AN1860" s="131"/>
      <c r="AO1860" s="131"/>
      <c r="AP1860" s="132"/>
      <c r="AQ1860" s="132"/>
      <c r="AR1860" s="132"/>
      <c r="AS1860" s="132"/>
      <c r="AT1860" s="133"/>
      <c r="AU1860" s="133"/>
      <c r="AV1860" s="133"/>
      <c r="AW1860" s="133"/>
      <c r="AX1860" s="134"/>
      <c r="AY1860" s="134"/>
      <c r="AZ1860" s="134"/>
      <c r="BA1860" s="134"/>
      <c r="BB1860" s="134"/>
      <c r="BC1860" s="134"/>
      <c r="BD1860" s="129"/>
      <c r="BE1860" s="143"/>
    </row>
    <row r="1861" ht="15.75" customHeight="1">
      <c r="A1861" s="130"/>
      <c r="B1861" s="129"/>
      <c r="C1861" s="129"/>
      <c r="D1861" s="129"/>
      <c r="E1861" s="129"/>
      <c r="F1861" s="129"/>
      <c r="G1861" s="129"/>
      <c r="H1861" s="129"/>
      <c r="I1861" s="130"/>
      <c r="J1861" s="135"/>
      <c r="K1861" s="130"/>
      <c r="L1861" s="130"/>
      <c r="M1861" s="136"/>
      <c r="N1861" s="130"/>
      <c r="O1861" s="130"/>
      <c r="P1861" s="130"/>
      <c r="Q1861" s="137"/>
      <c r="R1861" s="138"/>
      <c r="S1861" s="129"/>
      <c r="T1861" s="139"/>
      <c r="U1861" s="139"/>
      <c r="V1861" s="140"/>
      <c r="W1861" s="130"/>
      <c r="X1861" s="130"/>
      <c r="Y1861" s="141"/>
      <c r="Z1861" s="130"/>
      <c r="AA1861" s="130"/>
      <c r="AB1861" s="130"/>
      <c r="AC1861" s="142"/>
      <c r="AD1861" s="130"/>
      <c r="AE1861" s="130"/>
      <c r="AF1861" s="130"/>
      <c r="AG1861" s="129"/>
      <c r="AH1861" s="129"/>
      <c r="AI1861" s="129"/>
      <c r="AJ1861" s="129"/>
      <c r="AK1861" s="130"/>
      <c r="AL1861" s="131"/>
      <c r="AM1861" s="131"/>
      <c r="AN1861" s="131"/>
      <c r="AO1861" s="131"/>
      <c r="AP1861" s="132"/>
      <c r="AQ1861" s="132"/>
      <c r="AR1861" s="132"/>
      <c r="AS1861" s="132"/>
      <c r="AT1861" s="133"/>
      <c r="AU1861" s="133"/>
      <c r="AV1861" s="133"/>
      <c r="AW1861" s="133"/>
      <c r="AX1861" s="134"/>
      <c r="AY1861" s="134"/>
      <c r="AZ1861" s="134"/>
      <c r="BA1861" s="134"/>
      <c r="BB1861" s="134"/>
      <c r="BC1861" s="134"/>
      <c r="BD1861" s="129"/>
      <c r="BE1861" s="143"/>
    </row>
    <row r="1862" ht="15.75" customHeight="1">
      <c r="A1862" s="130"/>
      <c r="B1862" s="129"/>
      <c r="C1862" s="129"/>
      <c r="D1862" s="129"/>
      <c r="E1862" s="129"/>
      <c r="F1862" s="129"/>
      <c r="G1862" s="129"/>
      <c r="H1862" s="129"/>
      <c r="I1862" s="130"/>
      <c r="J1862" s="135"/>
      <c r="K1862" s="130"/>
      <c r="L1862" s="130"/>
      <c r="M1862" s="136"/>
      <c r="N1862" s="130"/>
      <c r="O1862" s="130"/>
      <c r="P1862" s="130"/>
      <c r="Q1862" s="137"/>
      <c r="R1862" s="138"/>
      <c r="S1862" s="129"/>
      <c r="T1862" s="139"/>
      <c r="U1862" s="139"/>
      <c r="V1862" s="140"/>
      <c r="W1862" s="130"/>
      <c r="X1862" s="130"/>
      <c r="Y1862" s="141"/>
      <c r="Z1862" s="130"/>
      <c r="AA1862" s="130"/>
      <c r="AB1862" s="130"/>
      <c r="AC1862" s="142"/>
      <c r="AD1862" s="130"/>
      <c r="AE1862" s="130"/>
      <c r="AF1862" s="130"/>
      <c r="AG1862" s="129"/>
      <c r="AH1862" s="129"/>
      <c r="AI1862" s="129"/>
      <c r="AJ1862" s="129"/>
      <c r="AK1862" s="130"/>
      <c r="AL1862" s="131"/>
      <c r="AM1862" s="131"/>
      <c r="AN1862" s="131"/>
      <c r="AO1862" s="131"/>
      <c r="AP1862" s="132"/>
      <c r="AQ1862" s="132"/>
      <c r="AR1862" s="132"/>
      <c r="AS1862" s="132"/>
      <c r="AT1862" s="133"/>
      <c r="AU1862" s="133"/>
      <c r="AV1862" s="133"/>
      <c r="AW1862" s="133"/>
      <c r="AX1862" s="134"/>
      <c r="AY1862" s="134"/>
      <c r="AZ1862" s="134"/>
      <c r="BA1862" s="134"/>
      <c r="BB1862" s="134"/>
      <c r="BC1862" s="134"/>
      <c r="BD1862" s="129"/>
      <c r="BE1862" s="143"/>
    </row>
    <row r="1863" ht="15.75" customHeight="1">
      <c r="A1863" s="130"/>
      <c r="B1863" s="129"/>
      <c r="C1863" s="129"/>
      <c r="D1863" s="129"/>
      <c r="E1863" s="129"/>
      <c r="F1863" s="129"/>
      <c r="G1863" s="129"/>
      <c r="H1863" s="129"/>
      <c r="I1863" s="130"/>
      <c r="J1863" s="135"/>
      <c r="K1863" s="130"/>
      <c r="L1863" s="130"/>
      <c r="M1863" s="136"/>
      <c r="N1863" s="130"/>
      <c r="O1863" s="130"/>
      <c r="P1863" s="130"/>
      <c r="Q1863" s="137"/>
      <c r="R1863" s="138"/>
      <c r="S1863" s="129"/>
      <c r="T1863" s="139"/>
      <c r="U1863" s="139"/>
      <c r="V1863" s="140"/>
      <c r="W1863" s="130"/>
      <c r="X1863" s="130"/>
      <c r="Y1863" s="141"/>
      <c r="Z1863" s="130"/>
      <c r="AA1863" s="130"/>
      <c r="AB1863" s="130"/>
      <c r="AC1863" s="142"/>
      <c r="AD1863" s="130"/>
      <c r="AE1863" s="130"/>
      <c r="AF1863" s="130"/>
      <c r="AG1863" s="129"/>
      <c r="AH1863" s="129"/>
      <c r="AI1863" s="129"/>
      <c r="AJ1863" s="129"/>
      <c r="AK1863" s="130"/>
      <c r="AL1863" s="131"/>
      <c r="AM1863" s="131"/>
      <c r="AN1863" s="131"/>
      <c r="AO1863" s="131"/>
      <c r="AP1863" s="132"/>
      <c r="AQ1863" s="132"/>
      <c r="AR1863" s="132"/>
      <c r="AS1863" s="132"/>
      <c r="AT1863" s="133"/>
      <c r="AU1863" s="133"/>
      <c r="AV1863" s="133"/>
      <c r="AW1863" s="133"/>
      <c r="AX1863" s="134"/>
      <c r="AY1863" s="134"/>
      <c r="AZ1863" s="134"/>
      <c r="BA1863" s="134"/>
      <c r="BB1863" s="134"/>
      <c r="BC1863" s="134"/>
      <c r="BD1863" s="129"/>
      <c r="BE1863" s="143"/>
    </row>
    <row r="1864" ht="15.75" customHeight="1">
      <c r="A1864" s="130"/>
      <c r="B1864" s="129"/>
      <c r="C1864" s="129"/>
      <c r="D1864" s="129"/>
      <c r="E1864" s="129"/>
      <c r="F1864" s="129"/>
      <c r="G1864" s="129"/>
      <c r="H1864" s="129"/>
      <c r="I1864" s="130"/>
      <c r="J1864" s="135"/>
      <c r="K1864" s="130"/>
      <c r="L1864" s="130"/>
      <c r="M1864" s="136"/>
      <c r="N1864" s="130"/>
      <c r="O1864" s="130"/>
      <c r="P1864" s="130"/>
      <c r="Q1864" s="137"/>
      <c r="R1864" s="138"/>
      <c r="S1864" s="129"/>
      <c r="T1864" s="139"/>
      <c r="U1864" s="139"/>
      <c r="V1864" s="140"/>
      <c r="W1864" s="130"/>
      <c r="X1864" s="130"/>
      <c r="Y1864" s="141"/>
      <c r="Z1864" s="130"/>
      <c r="AA1864" s="130"/>
      <c r="AB1864" s="130"/>
      <c r="AC1864" s="142"/>
      <c r="AD1864" s="130"/>
      <c r="AE1864" s="130"/>
      <c r="AF1864" s="130"/>
      <c r="AG1864" s="129"/>
      <c r="AH1864" s="129"/>
      <c r="AI1864" s="129"/>
      <c r="AJ1864" s="129"/>
      <c r="AK1864" s="130"/>
      <c r="AL1864" s="131"/>
      <c r="AM1864" s="131"/>
      <c r="AN1864" s="131"/>
      <c r="AO1864" s="131"/>
      <c r="AP1864" s="132"/>
      <c r="AQ1864" s="132"/>
      <c r="AR1864" s="132"/>
      <c r="AS1864" s="132"/>
      <c r="AT1864" s="133"/>
      <c r="AU1864" s="133"/>
      <c r="AV1864" s="133"/>
      <c r="AW1864" s="133"/>
      <c r="AX1864" s="134"/>
      <c r="AY1864" s="134"/>
      <c r="AZ1864" s="134"/>
      <c r="BA1864" s="134"/>
      <c r="BB1864" s="134"/>
      <c r="BC1864" s="134"/>
      <c r="BD1864" s="129"/>
      <c r="BE1864" s="143"/>
    </row>
    <row r="1865" ht="15.75" customHeight="1">
      <c r="A1865" s="130"/>
      <c r="B1865" s="129"/>
      <c r="C1865" s="129"/>
      <c r="D1865" s="129"/>
      <c r="E1865" s="129"/>
      <c r="F1865" s="129"/>
      <c r="G1865" s="129"/>
      <c r="H1865" s="129"/>
      <c r="I1865" s="130"/>
      <c r="J1865" s="135"/>
      <c r="K1865" s="130"/>
      <c r="L1865" s="130"/>
      <c r="M1865" s="136"/>
      <c r="N1865" s="130"/>
      <c r="O1865" s="130"/>
      <c r="P1865" s="130"/>
      <c r="Q1865" s="137"/>
      <c r="R1865" s="138"/>
      <c r="S1865" s="129"/>
      <c r="T1865" s="139"/>
      <c r="U1865" s="139"/>
      <c r="V1865" s="140"/>
      <c r="W1865" s="130"/>
      <c r="X1865" s="130"/>
      <c r="Y1865" s="141"/>
      <c r="Z1865" s="130"/>
      <c r="AA1865" s="130"/>
      <c r="AB1865" s="130"/>
      <c r="AC1865" s="142"/>
      <c r="AD1865" s="130"/>
      <c r="AE1865" s="130"/>
      <c r="AF1865" s="130"/>
      <c r="AG1865" s="129"/>
      <c r="AH1865" s="129"/>
      <c r="AI1865" s="129"/>
      <c r="AJ1865" s="129"/>
      <c r="AK1865" s="130"/>
      <c r="AL1865" s="131"/>
      <c r="AM1865" s="131"/>
      <c r="AN1865" s="131"/>
      <c r="AO1865" s="131"/>
      <c r="AP1865" s="132"/>
      <c r="AQ1865" s="132"/>
      <c r="AR1865" s="132"/>
      <c r="AS1865" s="132"/>
      <c r="AT1865" s="133"/>
      <c r="AU1865" s="133"/>
      <c r="AV1865" s="133"/>
      <c r="AW1865" s="133"/>
      <c r="AX1865" s="134"/>
      <c r="AY1865" s="134"/>
      <c r="AZ1865" s="134"/>
      <c r="BA1865" s="134"/>
      <c r="BB1865" s="134"/>
      <c r="BC1865" s="134"/>
      <c r="BD1865" s="129"/>
      <c r="BE1865" s="143"/>
    </row>
    <row r="1866" ht="15.75" customHeight="1">
      <c r="A1866" s="130"/>
      <c r="B1866" s="129"/>
      <c r="C1866" s="129"/>
      <c r="D1866" s="129"/>
      <c r="E1866" s="129"/>
      <c r="F1866" s="129"/>
      <c r="G1866" s="129"/>
      <c r="H1866" s="129"/>
      <c r="I1866" s="130"/>
      <c r="J1866" s="135"/>
      <c r="K1866" s="130"/>
      <c r="L1866" s="130"/>
      <c r="M1866" s="136"/>
      <c r="N1866" s="130"/>
      <c r="O1866" s="130"/>
      <c r="P1866" s="130"/>
      <c r="Q1866" s="137"/>
      <c r="R1866" s="138"/>
      <c r="S1866" s="129"/>
      <c r="T1866" s="139"/>
      <c r="U1866" s="139"/>
      <c r="V1866" s="140"/>
      <c r="W1866" s="130"/>
      <c r="X1866" s="130"/>
      <c r="Y1866" s="141"/>
      <c r="Z1866" s="130"/>
      <c r="AA1866" s="130"/>
      <c r="AB1866" s="130"/>
      <c r="AC1866" s="142"/>
      <c r="AD1866" s="130"/>
      <c r="AE1866" s="130"/>
      <c r="AF1866" s="130"/>
      <c r="AG1866" s="129"/>
      <c r="AH1866" s="129"/>
      <c r="AI1866" s="129"/>
      <c r="AJ1866" s="129"/>
      <c r="AK1866" s="130"/>
      <c r="AL1866" s="131"/>
      <c r="AM1866" s="131"/>
      <c r="AN1866" s="131"/>
      <c r="AO1866" s="131"/>
      <c r="AP1866" s="132"/>
      <c r="AQ1866" s="132"/>
      <c r="AR1866" s="132"/>
      <c r="AS1866" s="132"/>
      <c r="AT1866" s="133"/>
      <c r="AU1866" s="133"/>
      <c r="AV1866" s="133"/>
      <c r="AW1866" s="133"/>
      <c r="AX1866" s="134"/>
      <c r="AY1866" s="134"/>
      <c r="AZ1866" s="134"/>
      <c r="BA1866" s="134"/>
      <c r="BB1866" s="134"/>
      <c r="BC1866" s="134"/>
      <c r="BD1866" s="129"/>
      <c r="BE1866" s="143"/>
    </row>
    <row r="1867" ht="15.75" customHeight="1">
      <c r="A1867" s="130"/>
      <c r="B1867" s="129"/>
      <c r="C1867" s="129"/>
      <c r="D1867" s="129"/>
      <c r="E1867" s="129"/>
      <c r="F1867" s="129"/>
      <c r="G1867" s="129"/>
      <c r="H1867" s="129"/>
      <c r="I1867" s="130"/>
      <c r="J1867" s="135"/>
      <c r="K1867" s="130"/>
      <c r="L1867" s="130"/>
      <c r="M1867" s="136"/>
      <c r="N1867" s="130"/>
      <c r="O1867" s="130"/>
      <c r="P1867" s="130"/>
      <c r="Q1867" s="137"/>
      <c r="R1867" s="138"/>
      <c r="S1867" s="129"/>
      <c r="T1867" s="139"/>
      <c r="U1867" s="139"/>
      <c r="V1867" s="140"/>
      <c r="W1867" s="130"/>
      <c r="X1867" s="130"/>
      <c r="Y1867" s="141"/>
      <c r="Z1867" s="130"/>
      <c r="AA1867" s="130"/>
      <c r="AB1867" s="130"/>
      <c r="AC1867" s="142"/>
      <c r="AD1867" s="130"/>
      <c r="AE1867" s="130"/>
      <c r="AF1867" s="130"/>
      <c r="AG1867" s="129"/>
      <c r="AH1867" s="129"/>
      <c r="AI1867" s="129"/>
      <c r="AJ1867" s="129"/>
      <c r="AK1867" s="130"/>
      <c r="AL1867" s="131"/>
      <c r="AM1867" s="131"/>
      <c r="AN1867" s="131"/>
      <c r="AO1867" s="131"/>
      <c r="AP1867" s="132"/>
      <c r="AQ1867" s="132"/>
      <c r="AR1867" s="132"/>
      <c r="AS1867" s="132"/>
      <c r="AT1867" s="133"/>
      <c r="AU1867" s="133"/>
      <c r="AV1867" s="133"/>
      <c r="AW1867" s="133"/>
      <c r="AX1867" s="134"/>
      <c r="AY1867" s="134"/>
      <c r="AZ1867" s="134"/>
      <c r="BA1867" s="134"/>
      <c r="BB1867" s="134"/>
      <c r="BC1867" s="134"/>
      <c r="BD1867" s="129"/>
      <c r="BE1867" s="143"/>
    </row>
    <row r="1868" ht="15.75" customHeight="1">
      <c r="A1868" s="130"/>
      <c r="B1868" s="129"/>
      <c r="C1868" s="129"/>
      <c r="D1868" s="129"/>
      <c r="E1868" s="129"/>
      <c r="F1868" s="129"/>
      <c r="G1868" s="129"/>
      <c r="H1868" s="129"/>
      <c r="I1868" s="130"/>
      <c r="J1868" s="135"/>
      <c r="K1868" s="130"/>
      <c r="L1868" s="130"/>
      <c r="M1868" s="136"/>
      <c r="N1868" s="130"/>
      <c r="O1868" s="130"/>
      <c r="P1868" s="130"/>
      <c r="Q1868" s="137"/>
      <c r="R1868" s="138"/>
      <c r="S1868" s="129"/>
      <c r="T1868" s="139"/>
      <c r="U1868" s="139"/>
      <c r="V1868" s="140"/>
      <c r="W1868" s="130"/>
      <c r="X1868" s="130"/>
      <c r="Y1868" s="141"/>
      <c r="Z1868" s="130"/>
      <c r="AA1868" s="130"/>
      <c r="AB1868" s="130"/>
      <c r="AC1868" s="142"/>
      <c r="AD1868" s="130"/>
      <c r="AE1868" s="130"/>
      <c r="AF1868" s="130"/>
      <c r="AG1868" s="129"/>
      <c r="AH1868" s="129"/>
      <c r="AI1868" s="129"/>
      <c r="AJ1868" s="129"/>
      <c r="AK1868" s="130"/>
      <c r="AL1868" s="131"/>
      <c r="AM1868" s="131"/>
      <c r="AN1868" s="131"/>
      <c r="AO1868" s="131"/>
      <c r="AP1868" s="132"/>
      <c r="AQ1868" s="132"/>
      <c r="AR1868" s="132"/>
      <c r="AS1868" s="132"/>
      <c r="AT1868" s="133"/>
      <c r="AU1868" s="133"/>
      <c r="AV1868" s="133"/>
      <c r="AW1868" s="133"/>
      <c r="AX1868" s="134"/>
      <c r="AY1868" s="134"/>
      <c r="AZ1868" s="134"/>
      <c r="BA1868" s="134"/>
      <c r="BB1868" s="134"/>
      <c r="BC1868" s="134"/>
      <c r="BD1868" s="129"/>
      <c r="BE1868" s="143"/>
    </row>
    <row r="1869" ht="15.75" customHeight="1">
      <c r="A1869" s="130"/>
      <c r="B1869" s="129"/>
      <c r="C1869" s="129"/>
      <c r="D1869" s="129"/>
      <c r="E1869" s="129"/>
      <c r="F1869" s="129"/>
      <c r="G1869" s="129"/>
      <c r="H1869" s="129"/>
      <c r="I1869" s="130"/>
      <c r="J1869" s="135"/>
      <c r="K1869" s="130"/>
      <c r="L1869" s="130"/>
      <c r="M1869" s="136"/>
      <c r="N1869" s="130"/>
      <c r="O1869" s="130"/>
      <c r="P1869" s="130"/>
      <c r="Q1869" s="137"/>
      <c r="R1869" s="138"/>
      <c r="S1869" s="129"/>
      <c r="T1869" s="139"/>
      <c r="U1869" s="139"/>
      <c r="V1869" s="140"/>
      <c r="W1869" s="130"/>
      <c r="X1869" s="130"/>
      <c r="Y1869" s="141"/>
      <c r="Z1869" s="130"/>
      <c r="AA1869" s="130"/>
      <c r="AB1869" s="130"/>
      <c r="AC1869" s="142"/>
      <c r="AD1869" s="130"/>
      <c r="AE1869" s="130"/>
      <c r="AF1869" s="130"/>
      <c r="AG1869" s="129"/>
      <c r="AH1869" s="129"/>
      <c r="AI1869" s="129"/>
      <c r="AJ1869" s="129"/>
      <c r="AK1869" s="130"/>
      <c r="AL1869" s="131"/>
      <c r="AM1869" s="131"/>
      <c r="AN1869" s="131"/>
      <c r="AO1869" s="131"/>
      <c r="AP1869" s="132"/>
      <c r="AQ1869" s="132"/>
      <c r="AR1869" s="132"/>
      <c r="AS1869" s="132"/>
      <c r="AT1869" s="133"/>
      <c r="AU1869" s="133"/>
      <c r="AV1869" s="133"/>
      <c r="AW1869" s="133"/>
      <c r="AX1869" s="134"/>
      <c r="AY1869" s="134"/>
      <c r="AZ1869" s="134"/>
      <c r="BA1869" s="134"/>
      <c r="BB1869" s="134"/>
      <c r="BC1869" s="134"/>
      <c r="BD1869" s="129"/>
      <c r="BE1869" s="143"/>
    </row>
    <row r="1870" ht="15.75" customHeight="1">
      <c r="A1870" s="130"/>
      <c r="B1870" s="129"/>
      <c r="C1870" s="129"/>
      <c r="D1870" s="129"/>
      <c r="E1870" s="129"/>
      <c r="F1870" s="129"/>
      <c r="G1870" s="129"/>
      <c r="H1870" s="129"/>
      <c r="I1870" s="130"/>
      <c r="J1870" s="135"/>
      <c r="K1870" s="130"/>
      <c r="L1870" s="130"/>
      <c r="M1870" s="136"/>
      <c r="N1870" s="130"/>
      <c r="O1870" s="130"/>
      <c r="P1870" s="130"/>
      <c r="Q1870" s="137"/>
      <c r="R1870" s="138"/>
      <c r="S1870" s="129"/>
      <c r="T1870" s="139"/>
      <c r="U1870" s="139"/>
      <c r="V1870" s="140"/>
      <c r="W1870" s="130"/>
      <c r="X1870" s="130"/>
      <c r="Y1870" s="141"/>
      <c r="Z1870" s="130"/>
      <c r="AA1870" s="130"/>
      <c r="AB1870" s="130"/>
      <c r="AC1870" s="142"/>
      <c r="AD1870" s="130"/>
      <c r="AE1870" s="130"/>
      <c r="AF1870" s="130"/>
      <c r="AG1870" s="129"/>
      <c r="AH1870" s="129"/>
      <c r="AI1870" s="129"/>
      <c r="AJ1870" s="129"/>
      <c r="AK1870" s="130"/>
      <c r="AL1870" s="131"/>
      <c r="AM1870" s="131"/>
      <c r="AN1870" s="131"/>
      <c r="AO1870" s="131"/>
      <c r="AP1870" s="132"/>
      <c r="AQ1870" s="132"/>
      <c r="AR1870" s="132"/>
      <c r="AS1870" s="132"/>
      <c r="AT1870" s="133"/>
      <c r="AU1870" s="133"/>
      <c r="AV1870" s="133"/>
      <c r="AW1870" s="133"/>
      <c r="AX1870" s="134"/>
      <c r="AY1870" s="134"/>
      <c r="AZ1870" s="134"/>
      <c r="BA1870" s="134"/>
      <c r="BB1870" s="134"/>
      <c r="BC1870" s="134"/>
      <c r="BD1870" s="129"/>
      <c r="BE1870" s="143"/>
    </row>
    <row r="1871" ht="15.75" customHeight="1">
      <c r="A1871" s="130"/>
      <c r="B1871" s="129"/>
      <c r="C1871" s="129"/>
      <c r="D1871" s="129"/>
      <c r="E1871" s="129"/>
      <c r="F1871" s="129"/>
      <c r="G1871" s="129"/>
      <c r="H1871" s="129"/>
      <c r="I1871" s="130"/>
      <c r="J1871" s="135"/>
      <c r="K1871" s="130"/>
      <c r="L1871" s="130"/>
      <c r="M1871" s="136"/>
      <c r="N1871" s="130"/>
      <c r="O1871" s="130"/>
      <c r="P1871" s="130"/>
      <c r="Q1871" s="137"/>
      <c r="R1871" s="138"/>
      <c r="S1871" s="129"/>
      <c r="T1871" s="139"/>
      <c r="U1871" s="139"/>
      <c r="V1871" s="140"/>
      <c r="W1871" s="130"/>
      <c r="X1871" s="130"/>
      <c r="Y1871" s="141"/>
      <c r="Z1871" s="130"/>
      <c r="AA1871" s="130"/>
      <c r="AB1871" s="130"/>
      <c r="AC1871" s="142"/>
      <c r="AD1871" s="130"/>
      <c r="AE1871" s="130"/>
      <c r="AF1871" s="130"/>
      <c r="AG1871" s="129"/>
      <c r="AH1871" s="129"/>
      <c r="AI1871" s="129"/>
      <c r="AJ1871" s="129"/>
      <c r="AK1871" s="130"/>
      <c r="AL1871" s="131"/>
      <c r="AM1871" s="131"/>
      <c r="AN1871" s="131"/>
      <c r="AO1871" s="131"/>
      <c r="AP1871" s="132"/>
      <c r="AQ1871" s="132"/>
      <c r="AR1871" s="132"/>
      <c r="AS1871" s="132"/>
      <c r="AT1871" s="133"/>
      <c r="AU1871" s="133"/>
      <c r="AV1871" s="133"/>
      <c r="AW1871" s="133"/>
      <c r="AX1871" s="134"/>
      <c r="AY1871" s="134"/>
      <c r="AZ1871" s="134"/>
      <c r="BA1871" s="134"/>
      <c r="BB1871" s="134"/>
      <c r="BC1871" s="134"/>
      <c r="BD1871" s="129"/>
      <c r="BE1871" s="143"/>
    </row>
    <row r="1872" ht="15.75" customHeight="1">
      <c r="A1872" s="130"/>
      <c r="B1872" s="129"/>
      <c r="C1872" s="129"/>
      <c r="D1872" s="129"/>
      <c r="E1872" s="129"/>
      <c r="F1872" s="129"/>
      <c r="G1872" s="129"/>
      <c r="H1872" s="129"/>
      <c r="I1872" s="130"/>
      <c r="J1872" s="135"/>
      <c r="K1872" s="130"/>
      <c r="L1872" s="130"/>
      <c r="M1872" s="136"/>
      <c r="N1872" s="130"/>
      <c r="O1872" s="130"/>
      <c r="P1872" s="130"/>
      <c r="Q1872" s="137"/>
      <c r="R1872" s="138"/>
      <c r="S1872" s="129"/>
      <c r="T1872" s="139"/>
      <c r="U1872" s="139"/>
      <c r="V1872" s="140"/>
      <c r="W1872" s="130"/>
      <c r="X1872" s="130"/>
      <c r="Y1872" s="141"/>
      <c r="Z1872" s="130"/>
      <c r="AA1872" s="130"/>
      <c r="AB1872" s="130"/>
      <c r="AC1872" s="142"/>
      <c r="AD1872" s="130"/>
      <c r="AE1872" s="130"/>
      <c r="AF1872" s="130"/>
      <c r="AG1872" s="129"/>
      <c r="AH1872" s="129"/>
      <c r="AI1872" s="129"/>
      <c r="AJ1872" s="129"/>
      <c r="AK1872" s="130"/>
      <c r="AL1872" s="131"/>
      <c r="AM1872" s="131"/>
      <c r="AN1872" s="131"/>
      <c r="AO1872" s="131"/>
      <c r="AP1872" s="132"/>
      <c r="AQ1872" s="132"/>
      <c r="AR1872" s="132"/>
      <c r="AS1872" s="132"/>
      <c r="AT1872" s="133"/>
      <c r="AU1872" s="133"/>
      <c r="AV1872" s="133"/>
      <c r="AW1872" s="133"/>
      <c r="AX1872" s="134"/>
      <c r="AY1872" s="134"/>
      <c r="AZ1872" s="134"/>
      <c r="BA1872" s="134"/>
      <c r="BB1872" s="134"/>
      <c r="BC1872" s="134"/>
      <c r="BD1872" s="129"/>
      <c r="BE1872" s="143"/>
    </row>
    <row r="1873" ht="15.75" customHeight="1">
      <c r="A1873" s="130"/>
      <c r="B1873" s="129"/>
      <c r="C1873" s="129"/>
      <c r="D1873" s="129"/>
      <c r="E1873" s="129"/>
      <c r="F1873" s="129"/>
      <c r="G1873" s="129"/>
      <c r="H1873" s="129"/>
      <c r="I1873" s="130"/>
      <c r="J1873" s="135"/>
      <c r="K1873" s="130"/>
      <c r="L1873" s="130"/>
      <c r="M1873" s="136"/>
      <c r="N1873" s="130"/>
      <c r="O1873" s="130"/>
      <c r="P1873" s="130"/>
      <c r="Q1873" s="137"/>
      <c r="R1873" s="138"/>
      <c r="S1873" s="129"/>
      <c r="T1873" s="139"/>
      <c r="U1873" s="139"/>
      <c r="V1873" s="140"/>
      <c r="W1873" s="130"/>
      <c r="X1873" s="130"/>
      <c r="Y1873" s="141"/>
      <c r="Z1873" s="130"/>
      <c r="AA1873" s="130"/>
      <c r="AB1873" s="130"/>
      <c r="AC1873" s="142"/>
      <c r="AD1873" s="130"/>
      <c r="AE1873" s="130"/>
      <c r="AF1873" s="130"/>
      <c r="AG1873" s="129"/>
      <c r="AH1873" s="129"/>
      <c r="AI1873" s="129"/>
      <c r="AJ1873" s="129"/>
      <c r="AK1873" s="130"/>
      <c r="AL1873" s="131"/>
      <c r="AM1873" s="131"/>
      <c r="AN1873" s="131"/>
      <c r="AO1873" s="131"/>
      <c r="AP1873" s="132"/>
      <c r="AQ1873" s="132"/>
      <c r="AR1873" s="132"/>
      <c r="AS1873" s="132"/>
      <c r="AT1873" s="133"/>
      <c r="AU1873" s="133"/>
      <c r="AV1873" s="133"/>
      <c r="AW1873" s="133"/>
      <c r="AX1873" s="134"/>
      <c r="AY1873" s="134"/>
      <c r="AZ1873" s="134"/>
      <c r="BA1873" s="134"/>
      <c r="BB1873" s="134"/>
      <c r="BC1873" s="134"/>
      <c r="BD1873" s="129"/>
      <c r="BE1873" s="143"/>
    </row>
    <row r="1874" ht="15.75" customHeight="1">
      <c r="A1874" s="130"/>
      <c r="B1874" s="129"/>
      <c r="C1874" s="129"/>
      <c r="D1874" s="129"/>
      <c r="E1874" s="129"/>
      <c r="F1874" s="129"/>
      <c r="G1874" s="129"/>
      <c r="H1874" s="129"/>
      <c r="I1874" s="130"/>
      <c r="J1874" s="135"/>
      <c r="K1874" s="130"/>
      <c r="L1874" s="130"/>
      <c r="M1874" s="136"/>
      <c r="N1874" s="130"/>
      <c r="O1874" s="130"/>
      <c r="P1874" s="130"/>
      <c r="Q1874" s="137"/>
      <c r="R1874" s="138"/>
      <c r="S1874" s="129"/>
      <c r="T1874" s="139"/>
      <c r="U1874" s="139"/>
      <c r="V1874" s="140"/>
      <c r="W1874" s="130"/>
      <c r="X1874" s="130"/>
      <c r="Y1874" s="141"/>
      <c r="Z1874" s="130"/>
      <c r="AA1874" s="130"/>
      <c r="AB1874" s="130"/>
      <c r="AC1874" s="142"/>
      <c r="AD1874" s="130"/>
      <c r="AE1874" s="130"/>
      <c r="AF1874" s="130"/>
      <c r="AG1874" s="129"/>
      <c r="AH1874" s="129"/>
      <c r="AI1874" s="129"/>
      <c r="AJ1874" s="129"/>
      <c r="AK1874" s="130"/>
      <c r="AL1874" s="131"/>
      <c r="AM1874" s="131"/>
      <c r="AN1874" s="131"/>
      <c r="AO1874" s="131"/>
      <c r="AP1874" s="132"/>
      <c r="AQ1874" s="132"/>
      <c r="AR1874" s="132"/>
      <c r="AS1874" s="132"/>
      <c r="AT1874" s="133"/>
      <c r="AU1874" s="133"/>
      <c r="AV1874" s="133"/>
      <c r="AW1874" s="133"/>
      <c r="AX1874" s="134"/>
      <c r="AY1874" s="134"/>
      <c r="AZ1874" s="134"/>
      <c r="BA1874" s="134"/>
      <c r="BB1874" s="134"/>
      <c r="BC1874" s="134"/>
      <c r="BD1874" s="129"/>
      <c r="BE1874" s="143"/>
    </row>
    <row r="1875" ht="15.75" customHeight="1">
      <c r="A1875" s="130"/>
      <c r="B1875" s="129"/>
      <c r="C1875" s="129"/>
      <c r="D1875" s="129"/>
      <c r="E1875" s="129"/>
      <c r="F1875" s="129"/>
      <c r="G1875" s="129"/>
      <c r="H1875" s="129"/>
      <c r="I1875" s="130"/>
      <c r="J1875" s="135"/>
      <c r="K1875" s="130"/>
      <c r="L1875" s="130"/>
      <c r="M1875" s="136"/>
      <c r="N1875" s="130"/>
      <c r="O1875" s="130"/>
      <c r="P1875" s="130"/>
      <c r="Q1875" s="137"/>
      <c r="R1875" s="138"/>
      <c r="S1875" s="129"/>
      <c r="T1875" s="139"/>
      <c r="U1875" s="139"/>
      <c r="V1875" s="140"/>
      <c r="W1875" s="130"/>
      <c r="X1875" s="130"/>
      <c r="Y1875" s="141"/>
      <c r="Z1875" s="130"/>
      <c r="AA1875" s="130"/>
      <c r="AB1875" s="130"/>
      <c r="AC1875" s="142"/>
      <c r="AD1875" s="130"/>
      <c r="AE1875" s="130"/>
      <c r="AF1875" s="130"/>
      <c r="AG1875" s="129"/>
      <c r="AH1875" s="129"/>
      <c r="AI1875" s="129"/>
      <c r="AJ1875" s="129"/>
      <c r="AK1875" s="130"/>
      <c r="AL1875" s="131"/>
      <c r="AM1875" s="131"/>
      <c r="AN1875" s="131"/>
      <c r="AO1875" s="131"/>
      <c r="AP1875" s="132"/>
      <c r="AQ1875" s="132"/>
      <c r="AR1875" s="132"/>
      <c r="AS1875" s="132"/>
      <c r="AT1875" s="133"/>
      <c r="AU1875" s="133"/>
      <c r="AV1875" s="133"/>
      <c r="AW1875" s="133"/>
      <c r="AX1875" s="134"/>
      <c r="AY1875" s="134"/>
      <c r="AZ1875" s="134"/>
      <c r="BA1875" s="134"/>
      <c r="BB1875" s="134"/>
      <c r="BC1875" s="134"/>
      <c r="BD1875" s="129"/>
      <c r="BE1875" s="143"/>
    </row>
    <row r="1876" ht="15.75" customHeight="1">
      <c r="A1876" s="130"/>
      <c r="B1876" s="129"/>
      <c r="C1876" s="129"/>
      <c r="D1876" s="129"/>
      <c r="E1876" s="129"/>
      <c r="F1876" s="129"/>
      <c r="G1876" s="129"/>
      <c r="H1876" s="129"/>
      <c r="I1876" s="130"/>
      <c r="J1876" s="135"/>
      <c r="K1876" s="130"/>
      <c r="L1876" s="130"/>
      <c r="M1876" s="136"/>
      <c r="N1876" s="130"/>
      <c r="O1876" s="130"/>
      <c r="P1876" s="130"/>
      <c r="Q1876" s="137"/>
      <c r="R1876" s="138"/>
      <c r="S1876" s="129"/>
      <c r="T1876" s="139"/>
      <c r="U1876" s="139"/>
      <c r="V1876" s="140"/>
      <c r="W1876" s="130"/>
      <c r="X1876" s="130"/>
      <c r="Y1876" s="141"/>
      <c r="Z1876" s="130"/>
      <c r="AA1876" s="130"/>
      <c r="AB1876" s="130"/>
      <c r="AC1876" s="142"/>
      <c r="AD1876" s="130"/>
      <c r="AE1876" s="130"/>
      <c r="AF1876" s="130"/>
      <c r="AG1876" s="129"/>
      <c r="AH1876" s="129"/>
      <c r="AI1876" s="129"/>
      <c r="AJ1876" s="129"/>
      <c r="AK1876" s="130"/>
      <c r="AL1876" s="131"/>
      <c r="AM1876" s="131"/>
      <c r="AN1876" s="131"/>
      <c r="AO1876" s="131"/>
      <c r="AP1876" s="132"/>
      <c r="AQ1876" s="132"/>
      <c r="AR1876" s="132"/>
      <c r="AS1876" s="132"/>
      <c r="AT1876" s="133"/>
      <c r="AU1876" s="133"/>
      <c r="AV1876" s="133"/>
      <c r="AW1876" s="133"/>
      <c r="AX1876" s="134"/>
      <c r="AY1876" s="134"/>
      <c r="AZ1876" s="134"/>
      <c r="BA1876" s="134"/>
      <c r="BB1876" s="134"/>
      <c r="BC1876" s="134"/>
      <c r="BD1876" s="129"/>
      <c r="BE1876" s="143"/>
    </row>
    <row r="1877" ht="15.75" customHeight="1">
      <c r="A1877" s="130"/>
      <c r="B1877" s="129"/>
      <c r="C1877" s="129"/>
      <c r="D1877" s="129"/>
      <c r="E1877" s="129"/>
      <c r="F1877" s="129"/>
      <c r="G1877" s="129"/>
      <c r="H1877" s="129"/>
      <c r="I1877" s="130"/>
      <c r="J1877" s="135"/>
      <c r="K1877" s="130"/>
      <c r="L1877" s="130"/>
      <c r="M1877" s="136"/>
      <c r="N1877" s="130"/>
      <c r="O1877" s="130"/>
      <c r="P1877" s="130"/>
      <c r="Q1877" s="137"/>
      <c r="R1877" s="138"/>
      <c r="S1877" s="129"/>
      <c r="T1877" s="139"/>
      <c r="U1877" s="139"/>
      <c r="V1877" s="140"/>
      <c r="W1877" s="130"/>
      <c r="X1877" s="130"/>
      <c r="Y1877" s="141"/>
      <c r="Z1877" s="130"/>
      <c r="AA1877" s="130"/>
      <c r="AB1877" s="130"/>
      <c r="AC1877" s="142"/>
      <c r="AD1877" s="130"/>
      <c r="AE1877" s="130"/>
      <c r="AF1877" s="130"/>
      <c r="AG1877" s="129"/>
      <c r="AH1877" s="129"/>
      <c r="AI1877" s="129"/>
      <c r="AJ1877" s="129"/>
      <c r="AK1877" s="130"/>
      <c r="AL1877" s="131"/>
      <c r="AM1877" s="131"/>
      <c r="AN1877" s="131"/>
      <c r="AO1877" s="131"/>
      <c r="AP1877" s="132"/>
      <c r="AQ1877" s="132"/>
      <c r="AR1877" s="132"/>
      <c r="AS1877" s="132"/>
      <c r="AT1877" s="133"/>
      <c r="AU1877" s="133"/>
      <c r="AV1877" s="133"/>
      <c r="AW1877" s="133"/>
      <c r="AX1877" s="134"/>
      <c r="AY1877" s="134"/>
      <c r="AZ1877" s="134"/>
      <c r="BA1877" s="134"/>
      <c r="BB1877" s="134"/>
      <c r="BC1877" s="134"/>
      <c r="BD1877" s="129"/>
      <c r="BE1877" s="143"/>
    </row>
    <row r="1878" ht="15.75" customHeight="1">
      <c r="A1878" s="130"/>
      <c r="B1878" s="129"/>
      <c r="C1878" s="129"/>
      <c r="D1878" s="129"/>
      <c r="E1878" s="129"/>
      <c r="F1878" s="129"/>
      <c r="G1878" s="129"/>
      <c r="H1878" s="129"/>
      <c r="I1878" s="130"/>
      <c r="J1878" s="135"/>
      <c r="K1878" s="130"/>
      <c r="L1878" s="130"/>
      <c r="M1878" s="136"/>
      <c r="N1878" s="130"/>
      <c r="O1878" s="130"/>
      <c r="P1878" s="130"/>
      <c r="Q1878" s="137"/>
      <c r="R1878" s="138"/>
      <c r="S1878" s="129"/>
      <c r="T1878" s="139"/>
      <c r="U1878" s="139"/>
      <c r="V1878" s="140"/>
      <c r="W1878" s="130"/>
      <c r="X1878" s="130"/>
      <c r="Y1878" s="141"/>
      <c r="Z1878" s="130"/>
      <c r="AA1878" s="130"/>
      <c r="AB1878" s="130"/>
      <c r="AC1878" s="142"/>
      <c r="AD1878" s="130"/>
      <c r="AE1878" s="130"/>
      <c r="AF1878" s="130"/>
      <c r="AG1878" s="129"/>
      <c r="AH1878" s="129"/>
      <c r="AI1878" s="129"/>
      <c r="AJ1878" s="129"/>
      <c r="AK1878" s="130"/>
      <c r="AL1878" s="131"/>
      <c r="AM1878" s="131"/>
      <c r="AN1878" s="131"/>
      <c r="AO1878" s="131"/>
      <c r="AP1878" s="132"/>
      <c r="AQ1878" s="132"/>
      <c r="AR1878" s="132"/>
      <c r="AS1878" s="132"/>
      <c r="AT1878" s="133"/>
      <c r="AU1878" s="133"/>
      <c r="AV1878" s="133"/>
      <c r="AW1878" s="133"/>
      <c r="AX1878" s="134"/>
      <c r="AY1878" s="134"/>
      <c r="AZ1878" s="134"/>
      <c r="BA1878" s="134"/>
      <c r="BB1878" s="134"/>
      <c r="BC1878" s="134"/>
      <c r="BD1878" s="129"/>
      <c r="BE1878" s="143"/>
    </row>
    <row r="1879" ht="15.75" customHeight="1">
      <c r="A1879" s="130"/>
      <c r="B1879" s="129"/>
      <c r="C1879" s="129"/>
      <c r="D1879" s="129"/>
      <c r="E1879" s="129"/>
      <c r="F1879" s="129"/>
      <c r="G1879" s="129"/>
      <c r="H1879" s="129"/>
      <c r="I1879" s="130"/>
      <c r="J1879" s="135"/>
      <c r="K1879" s="130"/>
      <c r="L1879" s="130"/>
      <c r="M1879" s="136"/>
      <c r="N1879" s="130"/>
      <c r="O1879" s="130"/>
      <c r="P1879" s="130"/>
      <c r="Q1879" s="137"/>
      <c r="R1879" s="138"/>
      <c r="S1879" s="129"/>
      <c r="T1879" s="139"/>
      <c r="U1879" s="139"/>
      <c r="V1879" s="140"/>
      <c r="W1879" s="130"/>
      <c r="X1879" s="130"/>
      <c r="Y1879" s="141"/>
      <c r="Z1879" s="130"/>
      <c r="AA1879" s="130"/>
      <c r="AB1879" s="130"/>
      <c r="AC1879" s="142"/>
      <c r="AD1879" s="130"/>
      <c r="AE1879" s="130"/>
      <c r="AF1879" s="130"/>
      <c r="AG1879" s="129"/>
      <c r="AH1879" s="129"/>
      <c r="AI1879" s="129"/>
      <c r="AJ1879" s="129"/>
      <c r="AK1879" s="130"/>
      <c r="AL1879" s="131"/>
      <c r="AM1879" s="131"/>
      <c r="AN1879" s="131"/>
      <c r="AO1879" s="131"/>
      <c r="AP1879" s="132"/>
      <c r="AQ1879" s="132"/>
      <c r="AR1879" s="132"/>
      <c r="AS1879" s="132"/>
      <c r="AT1879" s="133"/>
      <c r="AU1879" s="133"/>
      <c r="AV1879" s="133"/>
      <c r="AW1879" s="133"/>
      <c r="AX1879" s="134"/>
      <c r="AY1879" s="134"/>
      <c r="AZ1879" s="134"/>
      <c r="BA1879" s="134"/>
      <c r="BB1879" s="134"/>
      <c r="BC1879" s="134"/>
      <c r="BD1879" s="129"/>
      <c r="BE1879" s="143"/>
    </row>
    <row r="1880" ht="15.75" customHeight="1">
      <c r="A1880" s="130"/>
      <c r="B1880" s="129"/>
      <c r="C1880" s="129"/>
      <c r="D1880" s="129"/>
      <c r="E1880" s="129"/>
      <c r="F1880" s="129"/>
      <c r="G1880" s="129"/>
      <c r="H1880" s="129"/>
      <c r="I1880" s="130"/>
      <c r="J1880" s="135"/>
      <c r="K1880" s="130"/>
      <c r="L1880" s="130"/>
      <c r="M1880" s="136"/>
      <c r="N1880" s="130"/>
      <c r="O1880" s="130"/>
      <c r="P1880" s="130"/>
      <c r="Q1880" s="137"/>
      <c r="R1880" s="138"/>
      <c r="S1880" s="129"/>
      <c r="T1880" s="139"/>
      <c r="U1880" s="139"/>
      <c r="V1880" s="140"/>
      <c r="W1880" s="130"/>
      <c r="X1880" s="130"/>
      <c r="Y1880" s="141"/>
      <c r="Z1880" s="130"/>
      <c r="AA1880" s="130"/>
      <c r="AB1880" s="130"/>
      <c r="AC1880" s="142"/>
      <c r="AD1880" s="130"/>
      <c r="AE1880" s="130"/>
      <c r="AF1880" s="130"/>
      <c r="AG1880" s="129"/>
      <c r="AH1880" s="129"/>
      <c r="AI1880" s="129"/>
      <c r="AJ1880" s="129"/>
      <c r="AK1880" s="130"/>
      <c r="AL1880" s="131"/>
      <c r="AM1880" s="131"/>
      <c r="AN1880" s="131"/>
      <c r="AO1880" s="131"/>
      <c r="AP1880" s="132"/>
      <c r="AQ1880" s="132"/>
      <c r="AR1880" s="132"/>
      <c r="AS1880" s="132"/>
      <c r="AT1880" s="133"/>
      <c r="AU1880" s="133"/>
      <c r="AV1880" s="133"/>
      <c r="AW1880" s="133"/>
      <c r="AX1880" s="134"/>
      <c r="AY1880" s="134"/>
      <c r="AZ1880" s="134"/>
      <c r="BA1880" s="134"/>
      <c r="BB1880" s="134"/>
      <c r="BC1880" s="134"/>
      <c r="BD1880" s="129"/>
      <c r="BE1880" s="143"/>
    </row>
    <row r="1881" ht="15.75" customHeight="1">
      <c r="A1881" s="130"/>
      <c r="B1881" s="129"/>
      <c r="C1881" s="129"/>
      <c r="D1881" s="129"/>
      <c r="E1881" s="129"/>
      <c r="F1881" s="129"/>
      <c r="G1881" s="129"/>
      <c r="H1881" s="129"/>
      <c r="I1881" s="130"/>
      <c r="J1881" s="135"/>
      <c r="K1881" s="130"/>
      <c r="L1881" s="130"/>
      <c r="M1881" s="136"/>
      <c r="N1881" s="130"/>
      <c r="O1881" s="130"/>
      <c r="P1881" s="130"/>
      <c r="Q1881" s="137"/>
      <c r="R1881" s="138"/>
      <c r="S1881" s="129"/>
      <c r="T1881" s="139"/>
      <c r="U1881" s="139"/>
      <c r="V1881" s="140"/>
      <c r="W1881" s="130"/>
      <c r="X1881" s="130"/>
      <c r="Y1881" s="141"/>
      <c r="Z1881" s="130"/>
      <c r="AA1881" s="130"/>
      <c r="AB1881" s="130"/>
      <c r="AC1881" s="142"/>
      <c r="AD1881" s="130"/>
      <c r="AE1881" s="130"/>
      <c r="AF1881" s="130"/>
      <c r="AG1881" s="129"/>
      <c r="AH1881" s="129"/>
      <c r="AI1881" s="129"/>
      <c r="AJ1881" s="129"/>
      <c r="AK1881" s="130"/>
      <c r="AL1881" s="131"/>
      <c r="AM1881" s="131"/>
      <c r="AN1881" s="131"/>
      <c r="AO1881" s="131"/>
      <c r="AP1881" s="132"/>
      <c r="AQ1881" s="132"/>
      <c r="AR1881" s="132"/>
      <c r="AS1881" s="132"/>
      <c r="AT1881" s="133"/>
      <c r="AU1881" s="133"/>
      <c r="AV1881" s="133"/>
      <c r="AW1881" s="133"/>
      <c r="AX1881" s="134"/>
      <c r="AY1881" s="134"/>
      <c r="AZ1881" s="134"/>
      <c r="BA1881" s="134"/>
      <c r="BB1881" s="134"/>
      <c r="BC1881" s="134"/>
      <c r="BD1881" s="129"/>
      <c r="BE1881" s="143"/>
    </row>
    <row r="1882" ht="15.75" customHeight="1">
      <c r="A1882" s="130"/>
      <c r="B1882" s="129"/>
      <c r="C1882" s="129"/>
      <c r="D1882" s="129"/>
      <c r="E1882" s="129"/>
      <c r="F1882" s="129"/>
      <c r="G1882" s="129"/>
      <c r="H1882" s="129"/>
      <c r="I1882" s="130"/>
      <c r="J1882" s="135"/>
      <c r="K1882" s="130"/>
      <c r="L1882" s="130"/>
      <c r="M1882" s="136"/>
      <c r="N1882" s="130"/>
      <c r="O1882" s="130"/>
      <c r="P1882" s="130"/>
      <c r="Q1882" s="137"/>
      <c r="R1882" s="138"/>
      <c r="S1882" s="129"/>
      <c r="T1882" s="139"/>
      <c r="U1882" s="139"/>
      <c r="V1882" s="140"/>
      <c r="W1882" s="130"/>
      <c r="X1882" s="130"/>
      <c r="Y1882" s="141"/>
      <c r="Z1882" s="130"/>
      <c r="AA1882" s="130"/>
      <c r="AB1882" s="130"/>
      <c r="AC1882" s="142"/>
      <c r="AD1882" s="130"/>
      <c r="AE1882" s="130"/>
      <c r="AF1882" s="130"/>
      <c r="AG1882" s="129"/>
      <c r="AH1882" s="129"/>
      <c r="AI1882" s="129"/>
      <c r="AJ1882" s="129"/>
      <c r="AK1882" s="130"/>
      <c r="AL1882" s="131"/>
      <c r="AM1882" s="131"/>
      <c r="AN1882" s="131"/>
      <c r="AO1882" s="131"/>
      <c r="AP1882" s="132"/>
      <c r="AQ1882" s="132"/>
      <c r="AR1882" s="132"/>
      <c r="AS1882" s="132"/>
      <c r="AT1882" s="133"/>
      <c r="AU1882" s="133"/>
      <c r="AV1882" s="133"/>
      <c r="AW1882" s="133"/>
      <c r="AX1882" s="134"/>
      <c r="AY1882" s="134"/>
      <c r="AZ1882" s="134"/>
      <c r="BA1882" s="134"/>
      <c r="BB1882" s="134"/>
      <c r="BC1882" s="134"/>
      <c r="BD1882" s="129"/>
      <c r="BE1882" s="143"/>
    </row>
    <row r="1883" ht="15.75" customHeight="1">
      <c r="A1883" s="130"/>
      <c r="B1883" s="129"/>
      <c r="C1883" s="129"/>
      <c r="D1883" s="129"/>
      <c r="E1883" s="129"/>
      <c r="F1883" s="129"/>
      <c r="G1883" s="129"/>
      <c r="H1883" s="129"/>
      <c r="I1883" s="130"/>
      <c r="J1883" s="135"/>
      <c r="K1883" s="130"/>
      <c r="L1883" s="130"/>
      <c r="M1883" s="136"/>
      <c r="N1883" s="130"/>
      <c r="O1883" s="130"/>
      <c r="P1883" s="130"/>
      <c r="Q1883" s="137"/>
      <c r="R1883" s="138"/>
      <c r="S1883" s="129"/>
      <c r="T1883" s="139"/>
      <c r="U1883" s="139"/>
      <c r="V1883" s="140"/>
      <c r="W1883" s="130"/>
      <c r="X1883" s="130"/>
      <c r="Y1883" s="141"/>
      <c r="Z1883" s="130"/>
      <c r="AA1883" s="130"/>
      <c r="AB1883" s="130"/>
      <c r="AC1883" s="142"/>
      <c r="AD1883" s="130"/>
      <c r="AE1883" s="130"/>
      <c r="AF1883" s="130"/>
      <c r="AG1883" s="129"/>
      <c r="AH1883" s="129"/>
      <c r="AI1883" s="129"/>
      <c r="AJ1883" s="129"/>
      <c r="AK1883" s="130"/>
      <c r="AL1883" s="131"/>
      <c r="AM1883" s="131"/>
      <c r="AN1883" s="131"/>
      <c r="AO1883" s="131"/>
      <c r="AP1883" s="132"/>
      <c r="AQ1883" s="132"/>
      <c r="AR1883" s="132"/>
      <c r="AS1883" s="132"/>
      <c r="AT1883" s="133"/>
      <c r="AU1883" s="133"/>
      <c r="AV1883" s="133"/>
      <c r="AW1883" s="133"/>
      <c r="AX1883" s="134"/>
      <c r="AY1883" s="134"/>
      <c r="AZ1883" s="134"/>
      <c r="BA1883" s="134"/>
      <c r="BB1883" s="134"/>
      <c r="BC1883" s="134"/>
      <c r="BD1883" s="129"/>
      <c r="BE1883" s="143"/>
    </row>
  </sheetData>
  <customSheetViews>
    <customSheetView guid="{7D6CF80C-9F24-4E98-A845-0B9106229D9B}" filter="1" showAutoFilter="1">
      <autoFilter ref="$A$1:$BE$900">
        <filterColumn colId="2">
          <filters blank="1">
            <filter val="5"/>
          </filters>
        </filterColumn>
        <filterColumn colId="7">
          <filters blank="1">
            <filter val="PATINETES SCOOTER ELECTRICO"/>
            <filter val="MESAS DE CENTRO Y LATERALES"/>
            <filter val="SÁBANAS Y FUNDAS"/>
            <filter val="ASPIRADORAS VERTICALES"/>
            <filter val="TRICICLOS"/>
            <filter val="SANDWICHERAS"/>
            <filter val="PROCESADORES NUTRIBULLET"/>
            <filter val="CARROS"/>
            <filter val="SILLONES"/>
            <filter val="DISPENSADORES Y ENFRIADORES DE AGUA DE PISO"/>
            <filter val="AIRES ACONDICIONADOS PORTÁTILES"/>
            <filter val="ROPEROS"/>
            <filter val="FREIDORAS DE AIRE"/>
            <filter val="ESTUFAS EMPOTRABLES"/>
            <filter val="JUEGOS DE JARDÍN"/>
            <filter val="HORNOS DE MICROONDAS"/>
            <filter val="VENTILADORES DE PISO"/>
            <filter val="LAVAVAJILLAS INTEGRADA"/>
            <filter val="CUNAS"/>
            <filter val="LAVADORAS"/>
            <filter val="BICICLETAS"/>
            <filter val="CAMPANAS DE PARED"/>
            <filter val="PROTECTORES DE COLCHÓN"/>
            <filter val="PANTALLAS"/>
            <filter val="HORNOS CON FREIDORA DE AIRE"/>
            <filter val="AIRES ACONDICIONADOS DE VENTANA"/>
            <filter val="BATIDORAS DE MANO"/>
            <filter val="REFRIGERADORES"/>
            <filter val="CAVAS"/>
            <filter val="ROBOTS"/>
            <filter val="ALMOHADAS"/>
            <filter val="COOLERS PORTÁTILES"/>
            <filter val="BATIDORAS DE PEDESTAL"/>
            <filter val="COLCHONES EN CAJA"/>
            <filter val="EXTRACTORES"/>
            <filter val="BURÓS"/>
            <filter val="COLCHONES TRADICIONALES"/>
            <filter val="HORNOS ROSTICEROS"/>
            <filter val="SALAS DE JARDÍN"/>
            <filter val="ASPIRADORAS DE TRINEO"/>
            <filter val="ASPIRADORAS DE ROBOT"/>
            <filter val="BUFETERAS"/>
            <filter val="CAFETERAS DE ESPRESSO"/>
            <filter val="MINISPLITS"/>
            <filter val="PANINI GRILLS"/>
            <filter val="SALAS"/>
            <filter val="PLANCHAS DE VAPOR TRADICIONALES"/>
            <filter val="SILLAS"/>
            <filter val="DISPENSADORES Y ENFRIADORES DE AGUA DE MESA"/>
            <filter val="CAMPANAS DE TECHO"/>
            <filter val="CONGELADORES"/>
            <filter val="ESTUFAS DE PISO"/>
            <filter val="CONSOLAS"/>
            <filter val="HORNOS DE CONVECCIÓN"/>
            <filter val="DESHUMIFICADOR"/>
            <filter val="EXPRIMIDORES"/>
            <filter val="BOCINAS"/>
            <filter val="CALENTADORES DE AGUA INSTANTÁNEOS"/>
            <filter val="VENTILADORES DE PEDESTAL"/>
            <filter val="SILLAS PARA COMEDOR"/>
            <filter val="EQUIPOS CELULARES"/>
            <filter val="MUEBLES DE BAÑO"/>
            <filter val="SOFÁS CAMA"/>
            <filter val="LAVASECADORAS"/>
            <filter val="VENTILADORES DE TORRE"/>
            <filter val="PARRILLAS ELÉCTRICAS"/>
            <filter val="JUEGOS DE COMEDOR"/>
            <filter val="PARRILLAS DE GAS"/>
            <filter val="LICUADORAS"/>
            <filter val="CAFETERAS DE GOTEO"/>
            <filter val="VENTILADORES DE PARED"/>
            <filter val="SILLAS PLEGABLES"/>
            <filter val="LOVESEAT"/>
            <filter val="CAMAS"/>
            <filter val="CORTINAS"/>
            <filter val="COMBOS"/>
            <filter val="ASPIRADORAS DE ESCOBA"/>
            <filter val="MESAS PARA TELEVISIÓN"/>
            <filter val="PATINETES SCOOTER"/>
            <filter val="FRIGOBARES"/>
            <filter val="MESAS PLEGABLES"/>
            <filter val="OLLAS"/>
            <filter val="HORNOS TOSTADORES"/>
          </filters>
        </filterColumn>
      </autoFilter>
    </customSheetView>
    <customSheetView guid="{CC9A0072-EF6B-4610-A91E-FE18A2654546}" filter="1" showAutoFilter="1">
      <autoFilter ref="$A$1:$BE$900"/>
    </customSheetView>
  </customSheetViews>
  <conditionalFormatting sqref="N1:N1883">
    <cfRule type="cellIs" dxfId="0" priority="1" operator="greaterThan">
      <formula>25</formula>
    </cfRule>
  </conditionalFormatting>
  <hyperlinks>
    <hyperlink r:id="rId2" ref="BE2"/>
    <hyperlink r:id="rId3" ref="BE3"/>
    <hyperlink r:id="rId4" ref="BE4"/>
    <hyperlink r:id="rId5" ref="BE5"/>
    <hyperlink r:id="rId6" ref="BE6"/>
    <hyperlink r:id="rId7" ref="BE7"/>
    <hyperlink r:id="rId8" ref="BE8"/>
    <hyperlink r:id="rId9" ref="BE9"/>
    <hyperlink r:id="rId10" ref="BE10"/>
    <hyperlink r:id="rId11" ref="BE11"/>
    <hyperlink r:id="rId12" ref="BE12"/>
    <hyperlink r:id="rId13" ref="BE13"/>
    <hyperlink r:id="rId14" ref="BE14"/>
    <hyperlink r:id="rId15" ref="BE15"/>
    <hyperlink r:id="rId16" ref="BE16"/>
    <hyperlink r:id="rId17" ref="BE17"/>
    <hyperlink r:id="rId18" ref="BE18"/>
    <hyperlink r:id="rId19" ref="BE19"/>
    <hyperlink r:id="rId20" ref="BE20"/>
    <hyperlink r:id="rId21" ref="BE21"/>
    <hyperlink r:id="rId22" ref="BE22"/>
    <hyperlink r:id="rId23" ref="BE23"/>
    <hyperlink r:id="rId24" ref="BE24"/>
    <hyperlink r:id="rId25" ref="BE25"/>
    <hyperlink r:id="rId26" ref="BE26"/>
    <hyperlink r:id="rId27" ref="BE27"/>
    <hyperlink r:id="rId28" ref="BE28"/>
    <hyperlink r:id="rId29" ref="BE29"/>
    <hyperlink r:id="rId30" ref="BE30"/>
    <hyperlink r:id="rId31" ref="BE31"/>
    <hyperlink r:id="rId32" ref="BE32"/>
    <hyperlink r:id="rId33" ref="BE33"/>
    <hyperlink r:id="rId34" ref="BE34"/>
    <hyperlink r:id="rId35" ref="BE35"/>
    <hyperlink r:id="rId36" ref="BE36"/>
    <hyperlink r:id="rId37" ref="BE37"/>
    <hyperlink r:id="rId38" ref="BE41"/>
    <hyperlink r:id="rId39" ref="BE42"/>
    <hyperlink r:id="rId40" ref="BE43"/>
    <hyperlink r:id="rId41" ref="BE44"/>
    <hyperlink r:id="rId42" ref="BE45"/>
    <hyperlink r:id="rId43" ref="BE46"/>
    <hyperlink r:id="rId44" ref="BE47"/>
    <hyperlink r:id="rId45" ref="BE48"/>
    <hyperlink r:id="rId46" ref="BE49"/>
    <hyperlink r:id="rId47" ref="BE50"/>
    <hyperlink r:id="rId48" ref="BE51"/>
    <hyperlink r:id="rId49" ref="BE55"/>
    <hyperlink r:id="rId50" ref="BE56"/>
    <hyperlink r:id="rId51" ref="BE57"/>
    <hyperlink r:id="rId52" ref="BE58"/>
    <hyperlink r:id="rId53" ref="BE59"/>
    <hyperlink r:id="rId54" ref="BE66"/>
    <hyperlink r:id="rId55" ref="BE67"/>
    <hyperlink r:id="rId56" ref="BE68"/>
    <hyperlink r:id="rId57" ref="BE69"/>
    <hyperlink r:id="rId58" ref="BE70"/>
    <hyperlink r:id="rId59" ref="BE71"/>
    <hyperlink r:id="rId60" ref="BE72"/>
    <hyperlink r:id="rId61" ref="BE73"/>
    <hyperlink r:id="rId62" ref="BE75"/>
    <hyperlink r:id="rId63" ref="BE76"/>
    <hyperlink r:id="rId64" ref="BE77"/>
    <hyperlink r:id="rId65" ref="BE78"/>
    <hyperlink r:id="rId66" ref="BE79"/>
    <hyperlink r:id="rId67" ref="BE81"/>
    <hyperlink r:id="rId68" ref="BE82"/>
    <hyperlink r:id="rId69" ref="BE83"/>
    <hyperlink r:id="rId70" ref="BE84"/>
    <hyperlink r:id="rId71" ref="BE85"/>
    <hyperlink r:id="rId72" ref="BE86"/>
    <hyperlink r:id="rId73" ref="BE87"/>
    <hyperlink r:id="rId74" ref="BE88"/>
    <hyperlink r:id="rId75" ref="BE89"/>
    <hyperlink r:id="rId76" ref="BE90"/>
    <hyperlink r:id="rId77" ref="BE91"/>
    <hyperlink r:id="rId78" ref="BE92"/>
    <hyperlink r:id="rId79" ref="BE93"/>
    <hyperlink r:id="rId80" ref="BE94"/>
    <hyperlink r:id="rId81" ref="BE95"/>
    <hyperlink r:id="rId82" ref="BE96"/>
    <hyperlink r:id="rId83" ref="BE97"/>
    <hyperlink r:id="rId84" ref="BE98"/>
    <hyperlink r:id="rId85" ref="BE102"/>
    <hyperlink r:id="rId86" ref="BE110"/>
    <hyperlink r:id="rId87" ref="BE119"/>
    <hyperlink r:id="rId88" ref="BE120"/>
    <hyperlink r:id="rId89" ref="BE121"/>
    <hyperlink r:id="rId90" ref="BE122"/>
    <hyperlink r:id="rId91" ref="BE123"/>
    <hyperlink r:id="rId92" ref="BE124"/>
    <hyperlink r:id="rId93" ref="BE125"/>
    <hyperlink r:id="rId94" ref="BE127"/>
    <hyperlink r:id="rId95" ref="BE128"/>
    <hyperlink r:id="rId96" ref="BE129"/>
    <hyperlink r:id="rId97" ref="BE130"/>
    <hyperlink r:id="rId98" ref="BE131"/>
    <hyperlink r:id="rId99" ref="BE132"/>
    <hyperlink r:id="rId100" ref="BE133"/>
    <hyperlink r:id="rId101" ref="BE134"/>
    <hyperlink r:id="rId102" ref="BE135"/>
    <hyperlink r:id="rId103" ref="BE136"/>
    <hyperlink r:id="rId104" ref="BE137"/>
    <hyperlink r:id="rId105" ref="BE138"/>
    <hyperlink r:id="rId106" ref="BE139"/>
    <hyperlink r:id="rId107" ref="BE140"/>
    <hyperlink r:id="rId108" ref="BE141"/>
    <hyperlink r:id="rId109" ref="BE142"/>
    <hyperlink r:id="rId110" ref="BE146"/>
    <hyperlink r:id="rId111" ref="BE147"/>
    <hyperlink r:id="rId112" ref="BE148"/>
    <hyperlink r:id="rId113" ref="BE149"/>
    <hyperlink r:id="rId114" ref="BE150"/>
    <hyperlink r:id="rId115" ref="BE151"/>
    <hyperlink r:id="rId116" ref="BE152"/>
    <hyperlink r:id="rId117" ref="BE153"/>
    <hyperlink r:id="rId118" ref="BE154"/>
    <hyperlink r:id="rId119" ref="BE155"/>
    <hyperlink r:id="rId120" ref="BE156"/>
    <hyperlink r:id="rId121" ref="BE157"/>
    <hyperlink r:id="rId122" ref="BE158"/>
    <hyperlink r:id="rId123" ref="BE159"/>
    <hyperlink r:id="rId124" ref="BE160"/>
    <hyperlink r:id="rId125" ref="BE161"/>
    <hyperlink r:id="rId126" ref="BE162"/>
    <hyperlink r:id="rId127" ref="BE166"/>
    <hyperlink r:id="rId128" ref="BE167"/>
    <hyperlink r:id="rId129" ref="BE168"/>
    <hyperlink r:id="rId130" ref="BE169"/>
    <hyperlink r:id="rId131" ref="BE170"/>
    <hyperlink r:id="rId132" ref="BE171"/>
    <hyperlink r:id="rId133" ref="BE172"/>
    <hyperlink r:id="rId134" ref="BE173"/>
    <hyperlink r:id="rId135" ref="BE174"/>
    <hyperlink r:id="rId136" ref="BE175"/>
    <hyperlink r:id="rId137" ref="BE176"/>
    <hyperlink r:id="rId138" ref="BE177"/>
    <hyperlink r:id="rId139" ref="BE178"/>
    <hyperlink r:id="rId140" ref="BE179"/>
    <hyperlink r:id="rId141" ref="BE180"/>
    <hyperlink r:id="rId142" ref="BE181"/>
    <hyperlink r:id="rId143" ref="BE182"/>
    <hyperlink r:id="rId144" ref="BE183"/>
    <hyperlink r:id="rId145" ref="BE184"/>
    <hyperlink r:id="rId146" ref="BE185"/>
    <hyperlink r:id="rId147" ref="BE186"/>
    <hyperlink r:id="rId148" ref="BE187"/>
    <hyperlink r:id="rId149" ref="BE188"/>
    <hyperlink r:id="rId150" ref="BE189"/>
    <hyperlink r:id="rId151" ref="BE190"/>
    <hyperlink r:id="rId152" ref="BE191"/>
    <hyperlink r:id="rId153" ref="BE192"/>
    <hyperlink r:id="rId154" ref="BE193"/>
    <hyperlink r:id="rId155" ref="BE194"/>
    <hyperlink r:id="rId156" ref="BE195"/>
    <hyperlink r:id="rId157" ref="BE196"/>
    <hyperlink r:id="rId158" ref="BE197"/>
    <hyperlink r:id="rId159" ref="BE198"/>
    <hyperlink r:id="rId160" ref="BE199"/>
    <hyperlink r:id="rId161" ref="BE200"/>
    <hyperlink r:id="rId162" ref="BE201"/>
    <hyperlink r:id="rId163" ref="BE202"/>
    <hyperlink r:id="rId164" ref="BE203"/>
    <hyperlink r:id="rId165" ref="BE204"/>
    <hyperlink r:id="rId166" ref="BE205"/>
    <hyperlink r:id="rId167" ref="BE206"/>
    <hyperlink r:id="rId168" ref="BE207"/>
    <hyperlink r:id="rId169" ref="BE208"/>
    <hyperlink r:id="rId170" ref="BE209"/>
    <hyperlink r:id="rId171" ref="BE210"/>
    <hyperlink r:id="rId172" ref="BE211"/>
    <hyperlink r:id="rId173" ref="BE212"/>
    <hyperlink r:id="rId174" ref="BE213"/>
    <hyperlink r:id="rId175" ref="BE214"/>
    <hyperlink r:id="rId176" ref="BE215"/>
    <hyperlink r:id="rId177" ref="BE216"/>
    <hyperlink r:id="rId178" ref="BE217"/>
    <hyperlink r:id="rId179" ref="BE218"/>
    <hyperlink r:id="rId180" ref="BE219"/>
    <hyperlink r:id="rId181" ref="BE220"/>
    <hyperlink r:id="rId182" ref="BE221"/>
    <hyperlink r:id="rId183" ref="BE222"/>
    <hyperlink r:id="rId184" ref="BE223"/>
    <hyperlink r:id="rId185" ref="BE226"/>
    <hyperlink r:id="rId186" ref="BE228"/>
    <hyperlink r:id="rId187" ref="BE229"/>
    <hyperlink r:id="rId188" ref="BE230"/>
    <hyperlink r:id="rId189" ref="BE231"/>
    <hyperlink r:id="rId190" ref="BE235"/>
    <hyperlink r:id="rId191" ref="BE237"/>
    <hyperlink r:id="rId192" ref="BE238"/>
    <hyperlink r:id="rId193" ref="BE241"/>
    <hyperlink r:id="rId194" ref="BE245"/>
    <hyperlink r:id="rId195" ref="BE247"/>
    <hyperlink r:id="rId196" ref="BE248"/>
    <hyperlink r:id="rId197" ref="BE249"/>
    <hyperlink r:id="rId198" ref="BE250"/>
    <hyperlink r:id="rId199" ref="BE251"/>
    <hyperlink r:id="rId200" ref="BE252"/>
    <hyperlink r:id="rId201" ref="BE253"/>
    <hyperlink r:id="rId202" ref="BE255"/>
    <hyperlink r:id="rId203" ref="BE256"/>
    <hyperlink r:id="rId204" ref="BE257"/>
    <hyperlink r:id="rId205" ref="BE258"/>
    <hyperlink r:id="rId206" ref="BE259"/>
    <hyperlink r:id="rId207" ref="BE260"/>
    <hyperlink r:id="rId208" ref="BE261"/>
    <hyperlink r:id="rId209" ref="BE264"/>
    <hyperlink r:id="rId210" ref="BE265"/>
    <hyperlink r:id="rId211" ref="BE267"/>
    <hyperlink r:id="rId212" ref="BE268"/>
    <hyperlink r:id="rId213" ref="BE273"/>
    <hyperlink r:id="rId214" ref="BE274"/>
    <hyperlink r:id="rId215" ref="BE275"/>
    <hyperlink r:id="rId216" ref="BE276"/>
    <hyperlink r:id="rId217" ref="BE277"/>
    <hyperlink r:id="rId218" ref="BE278"/>
    <hyperlink r:id="rId219" ref="BE279"/>
    <hyperlink r:id="rId220" ref="BE280"/>
    <hyperlink r:id="rId221" ref="BE281"/>
    <hyperlink r:id="rId222" ref="BE282"/>
    <hyperlink r:id="rId223" ref="BE283"/>
    <hyperlink r:id="rId224" ref="BE284"/>
    <hyperlink r:id="rId225" ref="BE285"/>
    <hyperlink r:id="rId226" ref="BE286"/>
    <hyperlink r:id="rId227" ref="BE287"/>
    <hyperlink r:id="rId228" ref="BE288"/>
    <hyperlink r:id="rId229" ref="BE289"/>
    <hyperlink r:id="rId230" ref="BE290"/>
    <hyperlink r:id="rId231" ref="BE291"/>
    <hyperlink r:id="rId232" ref="BE292"/>
    <hyperlink r:id="rId233" ref="BE293"/>
    <hyperlink r:id="rId234" ref="BE295"/>
    <hyperlink r:id="rId235" ref="BE296"/>
    <hyperlink r:id="rId236" ref="BE297"/>
    <hyperlink r:id="rId237" ref="BE298"/>
    <hyperlink r:id="rId238" ref="BE299"/>
    <hyperlink r:id="rId239" ref="BE300"/>
    <hyperlink r:id="rId240" ref="BE301"/>
    <hyperlink r:id="rId241" ref="BE302"/>
    <hyperlink r:id="rId242" ref="BE304"/>
    <hyperlink r:id="rId243" ref="BE305"/>
    <hyperlink r:id="rId244" ref="BE306"/>
    <hyperlink r:id="rId245" ref="BE309"/>
    <hyperlink r:id="rId246" ref="BE310"/>
    <hyperlink r:id="rId247" ref="BE313"/>
    <hyperlink r:id="rId248" ref="BE315"/>
    <hyperlink r:id="rId249" ref="BE316"/>
    <hyperlink r:id="rId250" ref="BE317"/>
    <hyperlink r:id="rId251" ref="BE318"/>
    <hyperlink r:id="rId252" ref="BE319"/>
    <hyperlink r:id="rId253" ref="BE320"/>
    <hyperlink r:id="rId254" ref="BE321"/>
    <hyperlink r:id="rId255" ref="BE322"/>
    <hyperlink r:id="rId256" ref="BE324"/>
    <hyperlink r:id="rId257" ref="BE325"/>
    <hyperlink r:id="rId258" ref="BE326"/>
    <hyperlink r:id="rId259" ref="BE327"/>
    <hyperlink r:id="rId260" ref="BE328"/>
    <hyperlink r:id="rId261" ref="BE329"/>
    <hyperlink r:id="rId262" ref="BE330"/>
    <hyperlink r:id="rId263" ref="BE331"/>
    <hyperlink r:id="rId264" ref="BE332"/>
    <hyperlink r:id="rId265" ref="BE333"/>
    <hyperlink r:id="rId266" ref="BE334"/>
    <hyperlink r:id="rId267" ref="BE335"/>
    <hyperlink r:id="rId268" ref="BE336"/>
    <hyperlink r:id="rId269" ref="BE337"/>
    <hyperlink r:id="rId270" ref="BE338"/>
    <hyperlink r:id="rId271" ref="BE339"/>
    <hyperlink r:id="rId272" ref="BE340"/>
    <hyperlink r:id="rId273" ref="BE341"/>
    <hyperlink r:id="rId274" ref="BE342"/>
    <hyperlink r:id="rId275" ref="BE343"/>
    <hyperlink r:id="rId276" ref="BE344"/>
    <hyperlink r:id="rId277" ref="BE345"/>
    <hyperlink r:id="rId278" ref="BE346"/>
    <hyperlink r:id="rId279" ref="BE347"/>
    <hyperlink r:id="rId280" ref="BE348"/>
    <hyperlink r:id="rId281" ref="BE349"/>
    <hyperlink r:id="rId282" ref="BE350"/>
    <hyperlink r:id="rId283" ref="BE351"/>
    <hyperlink r:id="rId284" ref="BE352"/>
    <hyperlink r:id="rId285" ref="BE353"/>
    <hyperlink r:id="rId286" ref="BE354"/>
    <hyperlink r:id="rId287" ref="BE355"/>
    <hyperlink r:id="rId288" ref="BE356"/>
    <hyperlink r:id="rId289" ref="BE357"/>
    <hyperlink r:id="rId290" ref="BE358"/>
    <hyperlink r:id="rId291" ref="BE359"/>
    <hyperlink r:id="rId292" ref="BE360"/>
    <hyperlink r:id="rId293" ref="BE361"/>
    <hyperlink r:id="rId294" ref="BE362"/>
    <hyperlink r:id="rId295" ref="BE363"/>
    <hyperlink r:id="rId296" ref="BE364"/>
    <hyperlink r:id="rId297" ref="BE365"/>
    <hyperlink r:id="rId298" ref="BE366"/>
    <hyperlink r:id="rId299" ref="BE367"/>
    <hyperlink r:id="rId300" ref="BE368"/>
    <hyperlink r:id="rId301" ref="BE369"/>
    <hyperlink r:id="rId302" ref="BE370"/>
    <hyperlink r:id="rId303" ref="BE371"/>
    <hyperlink r:id="rId304" ref="BE372"/>
    <hyperlink r:id="rId305" ref="BE373"/>
    <hyperlink r:id="rId306" ref="BE374"/>
    <hyperlink r:id="rId307" ref="BE375"/>
    <hyperlink r:id="rId308" ref="BE376"/>
    <hyperlink r:id="rId309" ref="BE377"/>
    <hyperlink r:id="rId310" ref="BE378"/>
    <hyperlink r:id="rId311" ref="BE379"/>
    <hyperlink r:id="rId312" ref="BE380"/>
    <hyperlink r:id="rId313" ref="BE381"/>
    <hyperlink r:id="rId314" ref="BE382"/>
    <hyperlink r:id="rId315" ref="BE383"/>
    <hyperlink r:id="rId316" ref="BE384"/>
    <hyperlink r:id="rId317" ref="BE385"/>
    <hyperlink r:id="rId318" ref="BE386"/>
    <hyperlink r:id="rId319" ref="BE387"/>
    <hyperlink r:id="rId320" ref="BE388"/>
    <hyperlink r:id="rId321" ref="BE389"/>
    <hyperlink r:id="rId322" ref="BE390"/>
    <hyperlink r:id="rId323" ref="BE391"/>
    <hyperlink r:id="rId324" ref="BE392"/>
    <hyperlink r:id="rId325" ref="BE393"/>
    <hyperlink r:id="rId326" ref="BE394"/>
    <hyperlink r:id="rId327" ref="BE395"/>
    <hyperlink r:id="rId328" ref="BE396"/>
    <hyperlink r:id="rId329" ref="BE397"/>
    <hyperlink r:id="rId330" ref="BE398"/>
    <hyperlink r:id="rId331" ref="BE399"/>
    <hyperlink r:id="rId332" ref="BE400"/>
    <hyperlink r:id="rId333" ref="BE401"/>
    <hyperlink r:id="rId334" ref="BE402"/>
    <hyperlink r:id="rId335" ref="BE403"/>
    <hyperlink r:id="rId336" ref="BE404"/>
    <hyperlink r:id="rId337" ref="BE405"/>
    <hyperlink r:id="rId338" ref="BE406"/>
    <hyperlink r:id="rId339" ref="BE407"/>
    <hyperlink r:id="rId340" ref="BE408"/>
    <hyperlink r:id="rId341" ref="BE409"/>
    <hyperlink r:id="rId342" ref="BE410"/>
    <hyperlink r:id="rId343" ref="BE411"/>
    <hyperlink r:id="rId344" location="pdp_specs" ref="AF412"/>
    <hyperlink r:id="rId345" ref="BE412"/>
    <hyperlink r:id="rId346" ref="BE413"/>
    <hyperlink r:id="rId347" ref="BE414"/>
    <hyperlink r:id="rId348" ref="BE415"/>
    <hyperlink r:id="rId349" ref="BE417"/>
    <hyperlink r:id="rId350" ref="BE418"/>
    <hyperlink r:id="rId351" ref="BE419"/>
    <hyperlink r:id="rId352" ref="BE420"/>
    <hyperlink r:id="rId353" ref="BE422"/>
    <hyperlink r:id="rId354" ref="BE423"/>
    <hyperlink r:id="rId355" ref="BE424"/>
    <hyperlink r:id="rId356" ref="BE425"/>
    <hyperlink r:id="rId357" ref="BE426"/>
    <hyperlink r:id="rId358" ref="BE427"/>
    <hyperlink r:id="rId359" ref="BE428"/>
    <hyperlink r:id="rId360" ref="BE429"/>
    <hyperlink r:id="rId361" ref="BE430"/>
    <hyperlink r:id="rId362" ref="BE431"/>
    <hyperlink r:id="rId363" ref="BE432"/>
    <hyperlink r:id="rId364" ref="BE433"/>
    <hyperlink r:id="rId365" ref="BE434"/>
    <hyperlink r:id="rId366" ref="AF435"/>
    <hyperlink r:id="rId367" ref="BE435"/>
    <hyperlink r:id="rId368" ref="BE436"/>
    <hyperlink r:id="rId369" ref="BE437"/>
    <hyperlink r:id="rId370" ref="BE438"/>
    <hyperlink r:id="rId371" ref="BE439"/>
    <hyperlink r:id="rId372" ref="BE440"/>
    <hyperlink r:id="rId373" ref="BE441"/>
    <hyperlink r:id="rId374" ref="BE442"/>
    <hyperlink r:id="rId375" ref="BE443"/>
    <hyperlink r:id="rId376" ref="BE444"/>
    <hyperlink r:id="rId377" ref="BE445"/>
    <hyperlink r:id="rId378" ref="BE446"/>
    <hyperlink r:id="rId379" ref="BE447"/>
    <hyperlink r:id="rId380" ref="BE448"/>
    <hyperlink r:id="rId381" ref="BE449"/>
    <hyperlink r:id="rId382" ref="BE450"/>
    <hyperlink r:id="rId383" ref="BE451"/>
    <hyperlink r:id="rId384" ref="BE452"/>
    <hyperlink r:id="rId385" ref="BE453"/>
    <hyperlink r:id="rId386" ref="BE454"/>
    <hyperlink r:id="rId387" ref="BE455"/>
    <hyperlink r:id="rId388" ref="BE457"/>
    <hyperlink r:id="rId389" ref="BE458"/>
    <hyperlink r:id="rId390" ref="BE459"/>
    <hyperlink r:id="rId391" ref="BE460"/>
    <hyperlink r:id="rId392" ref="BE465"/>
    <hyperlink r:id="rId393" ref="BE466"/>
    <hyperlink r:id="rId394" ref="BE467"/>
    <hyperlink r:id="rId395" ref="BE468"/>
    <hyperlink r:id="rId396" ref="BE469"/>
    <hyperlink r:id="rId397" ref="BE470"/>
    <hyperlink r:id="rId398" ref="BE471"/>
    <hyperlink r:id="rId399" ref="BE472"/>
    <hyperlink r:id="rId400" ref="BE473"/>
    <hyperlink r:id="rId401" ref="BE474"/>
    <hyperlink r:id="rId402" ref="BE475"/>
    <hyperlink r:id="rId403" ref="BE476"/>
    <hyperlink r:id="rId404" ref="BE477"/>
    <hyperlink r:id="rId405" ref="BE478"/>
    <hyperlink r:id="rId406" ref="BE479"/>
    <hyperlink r:id="rId407" ref="BE480"/>
    <hyperlink r:id="rId408" ref="BE481"/>
    <hyperlink r:id="rId409" ref="BE482"/>
    <hyperlink r:id="rId410" ref="BE483"/>
    <hyperlink r:id="rId411" ref="BE484"/>
    <hyperlink r:id="rId412" ref="BE485"/>
    <hyperlink r:id="rId413" ref="BE486"/>
    <hyperlink r:id="rId414" ref="BE487"/>
    <hyperlink r:id="rId415" ref="BE488"/>
    <hyperlink r:id="rId416" ref="BE489"/>
    <hyperlink r:id="rId417" ref="BE490"/>
    <hyperlink r:id="rId418" ref="BE491"/>
    <hyperlink r:id="rId419" ref="BE492"/>
    <hyperlink r:id="rId420" ref="BE493"/>
    <hyperlink r:id="rId421" ref="BE494"/>
    <hyperlink r:id="rId422" ref="BE495"/>
    <hyperlink r:id="rId423" ref="BE496"/>
    <hyperlink r:id="rId424" ref="BE497"/>
    <hyperlink r:id="rId425" ref="BE498"/>
    <hyperlink r:id="rId426" ref="BE499"/>
    <hyperlink r:id="rId427" ref="BE500"/>
    <hyperlink r:id="rId428" ref="BE501"/>
    <hyperlink r:id="rId429" ref="BE502"/>
    <hyperlink r:id="rId430" ref="BE503"/>
    <hyperlink r:id="rId431" ref="BE504"/>
    <hyperlink r:id="rId432" ref="BE505"/>
    <hyperlink r:id="rId433" ref="BE506"/>
    <hyperlink r:id="rId434" ref="BE507"/>
    <hyperlink r:id="rId435" ref="BE508"/>
    <hyperlink r:id="rId436" ref="BE509"/>
    <hyperlink r:id="rId437" ref="BE510"/>
    <hyperlink r:id="rId438" ref="BE511"/>
    <hyperlink r:id="rId439" ref="AF512"/>
    <hyperlink r:id="rId440" ref="BE513"/>
    <hyperlink r:id="rId441" ref="BE514"/>
    <hyperlink r:id="rId442" ref="BE515"/>
    <hyperlink r:id="rId443" ref="BE516"/>
    <hyperlink r:id="rId444" ref="BE517"/>
    <hyperlink r:id="rId445" ref="BE518"/>
    <hyperlink r:id="rId446" ref="BE519"/>
    <hyperlink r:id="rId447" ref="BE521"/>
    <hyperlink r:id="rId448" ref="BE522"/>
    <hyperlink r:id="rId449" ref="BE523"/>
    <hyperlink r:id="rId450" ref="BE524"/>
    <hyperlink r:id="rId451" ref="BE525"/>
    <hyperlink r:id="rId452" ref="BE526"/>
    <hyperlink r:id="rId453" ref="BE527"/>
    <hyperlink r:id="rId454" ref="BE529"/>
    <hyperlink r:id="rId455" ref="BE530"/>
    <hyperlink r:id="rId456" ref="BE531"/>
    <hyperlink r:id="rId457" ref="BE532"/>
    <hyperlink r:id="rId458" ref="BE533"/>
    <hyperlink r:id="rId459" ref="BE534"/>
    <hyperlink r:id="rId460" ref="BE535"/>
    <hyperlink r:id="rId461" ref="BE536"/>
    <hyperlink r:id="rId462" ref="BE537"/>
    <hyperlink r:id="rId463" ref="BE538"/>
    <hyperlink r:id="rId464" ref="BE539"/>
    <hyperlink r:id="rId465" ref="BE541"/>
    <hyperlink r:id="rId466" ref="BE543"/>
    <hyperlink r:id="rId467" ref="BE544"/>
    <hyperlink r:id="rId468" ref="BE545"/>
    <hyperlink r:id="rId469" ref="BE546"/>
    <hyperlink r:id="rId470" ref="BE547"/>
    <hyperlink r:id="rId471" ref="BE548"/>
    <hyperlink r:id="rId472" ref="BE549"/>
    <hyperlink r:id="rId473" ref="BE550"/>
    <hyperlink r:id="rId474" ref="BE551"/>
    <hyperlink r:id="rId475" ref="BE552"/>
    <hyperlink r:id="rId476" ref="BE553"/>
    <hyperlink r:id="rId477" ref="BE554"/>
    <hyperlink r:id="rId478" ref="BE555"/>
    <hyperlink r:id="rId479" ref="BE556"/>
    <hyperlink r:id="rId480" ref="BE557"/>
    <hyperlink r:id="rId481" ref="BE558"/>
    <hyperlink r:id="rId482" ref="BE559"/>
    <hyperlink r:id="rId483" ref="BE560"/>
    <hyperlink r:id="rId484" ref="BE561"/>
    <hyperlink r:id="rId485" ref="BE562"/>
    <hyperlink r:id="rId486" ref="BE563"/>
    <hyperlink r:id="rId487" ref="BE564"/>
    <hyperlink r:id="rId488" ref="BE565"/>
    <hyperlink r:id="rId489" ref="BE567"/>
    <hyperlink r:id="rId490" ref="BE568"/>
    <hyperlink r:id="rId491" ref="BE569"/>
    <hyperlink r:id="rId492" ref="BE570"/>
    <hyperlink r:id="rId493" ref="BE571"/>
    <hyperlink r:id="rId494" ref="BE572"/>
    <hyperlink r:id="rId495" ref="BE573"/>
    <hyperlink r:id="rId496" ref="BE574"/>
    <hyperlink r:id="rId497" ref="BE575"/>
    <hyperlink r:id="rId498" ref="BE576"/>
    <hyperlink r:id="rId499" ref="BE577"/>
    <hyperlink r:id="rId500" ref="BE578"/>
    <hyperlink r:id="rId501" ref="BE579"/>
    <hyperlink r:id="rId502" ref="BE580"/>
    <hyperlink r:id="rId503" ref="BE581"/>
    <hyperlink r:id="rId504" ref="BE582"/>
    <hyperlink r:id="rId505" ref="BE583"/>
    <hyperlink r:id="rId506" ref="BE584"/>
    <hyperlink r:id="rId507" ref="BE585"/>
    <hyperlink r:id="rId508" ref="BE586"/>
    <hyperlink r:id="rId509" ref="BE587"/>
    <hyperlink r:id="rId510" ref="BE588"/>
    <hyperlink r:id="rId511" ref="BE589"/>
    <hyperlink r:id="rId512" ref="BE590"/>
    <hyperlink r:id="rId513" ref="BE591"/>
    <hyperlink r:id="rId514" ref="BE592"/>
    <hyperlink r:id="rId515" ref="BE593"/>
    <hyperlink r:id="rId516" ref="BE594"/>
    <hyperlink r:id="rId517" ref="BE595"/>
    <hyperlink r:id="rId518" ref="BE596"/>
    <hyperlink r:id="rId519" ref="BE597"/>
    <hyperlink r:id="rId520" ref="BE598"/>
    <hyperlink r:id="rId521" ref="BE599"/>
    <hyperlink r:id="rId522" ref="BE600"/>
    <hyperlink r:id="rId523" ref="BE603"/>
    <hyperlink r:id="rId524" ref="BE607"/>
    <hyperlink r:id="rId525" ref="BE608"/>
    <hyperlink r:id="rId526" ref="BE609"/>
    <hyperlink r:id="rId527" ref="BE610"/>
    <hyperlink r:id="rId528" ref="BE611"/>
    <hyperlink r:id="rId529" ref="BE612"/>
    <hyperlink r:id="rId530" ref="BE613"/>
    <hyperlink r:id="rId531" ref="BE614"/>
    <hyperlink r:id="rId532" ref="BE615"/>
    <hyperlink r:id="rId533" ref="BE623"/>
    <hyperlink r:id="rId534" ref="BE626"/>
    <hyperlink r:id="rId535" ref="BE627"/>
    <hyperlink r:id="rId536" ref="BE628"/>
    <hyperlink r:id="rId537" ref="BE629"/>
    <hyperlink r:id="rId538" ref="BE634"/>
    <hyperlink r:id="rId539" ref="BE635"/>
    <hyperlink r:id="rId540" ref="BE638"/>
    <hyperlink r:id="rId541" ref="BE644"/>
    <hyperlink r:id="rId542" ref="BE646"/>
    <hyperlink r:id="rId543" ref="BE648"/>
    <hyperlink r:id="rId544" ref="BE649"/>
    <hyperlink r:id="rId545" ref="BE650"/>
    <hyperlink r:id="rId546" ref="BE654"/>
    <hyperlink r:id="rId547" ref="BE655"/>
    <hyperlink r:id="rId548" ref="BE656"/>
    <hyperlink r:id="rId549" ref="BE657"/>
    <hyperlink r:id="rId550" ref="BE658"/>
    <hyperlink r:id="rId551" ref="BE659"/>
    <hyperlink r:id="rId552" ref="BE660"/>
    <hyperlink r:id="rId553" ref="BE661"/>
    <hyperlink r:id="rId554" ref="BE662"/>
    <hyperlink r:id="rId555" ref="BE663"/>
    <hyperlink r:id="rId556" ref="BE664"/>
    <hyperlink r:id="rId557" ref="BE665"/>
    <hyperlink r:id="rId558" ref="BE666"/>
    <hyperlink r:id="rId559" ref="BE667"/>
    <hyperlink r:id="rId560" ref="BE668"/>
    <hyperlink r:id="rId561" ref="BE669"/>
    <hyperlink r:id="rId562" ref="BE670"/>
    <hyperlink r:id="rId563" ref="BE671"/>
    <hyperlink r:id="rId564" ref="BE672"/>
    <hyperlink r:id="rId565" ref="BE673"/>
    <hyperlink r:id="rId566" ref="BE674"/>
    <hyperlink r:id="rId567" ref="BE675"/>
    <hyperlink r:id="rId568" ref="BE676"/>
    <hyperlink r:id="rId569" ref="BE677"/>
    <hyperlink r:id="rId570" ref="BE678"/>
    <hyperlink r:id="rId571" ref="BE679"/>
    <hyperlink r:id="rId572" ref="BE680"/>
    <hyperlink r:id="rId573" ref="BE681"/>
    <hyperlink r:id="rId574" ref="BE682"/>
    <hyperlink r:id="rId575" ref="BE683"/>
    <hyperlink r:id="rId576" ref="BE684"/>
    <hyperlink r:id="rId577" ref="BE685"/>
    <hyperlink r:id="rId578" ref="BE686"/>
    <hyperlink r:id="rId579" ref="BE687"/>
    <hyperlink r:id="rId580" ref="BE688"/>
    <hyperlink r:id="rId581" ref="BE689"/>
    <hyperlink r:id="rId582" ref="BE690"/>
    <hyperlink r:id="rId583" ref="BE691"/>
    <hyperlink r:id="rId584" ref="BE692"/>
    <hyperlink r:id="rId585" ref="BE693"/>
    <hyperlink r:id="rId586" ref="BE694"/>
    <hyperlink r:id="rId587" ref="BE695"/>
    <hyperlink r:id="rId588" ref="BE696"/>
    <hyperlink r:id="rId589" ref="BE698"/>
    <hyperlink r:id="rId590" ref="BE699"/>
    <hyperlink r:id="rId591" ref="BE700"/>
    <hyperlink r:id="rId592" ref="BE701"/>
    <hyperlink r:id="rId593" ref="BE702"/>
    <hyperlink r:id="rId594" ref="BE703"/>
    <hyperlink r:id="rId595" ref="BE704"/>
    <hyperlink r:id="rId596" ref="BE705"/>
    <hyperlink r:id="rId597" ref="BE706"/>
    <hyperlink r:id="rId598" ref="BE707"/>
    <hyperlink r:id="rId599" ref="BE708"/>
    <hyperlink r:id="rId600" ref="BE709"/>
    <hyperlink r:id="rId601" ref="BE711"/>
    <hyperlink r:id="rId602" ref="BE716"/>
    <hyperlink r:id="rId603" ref="BE717"/>
    <hyperlink r:id="rId604" ref="BE718"/>
    <hyperlink r:id="rId605" ref="BE719"/>
    <hyperlink r:id="rId606" ref="BE720"/>
    <hyperlink r:id="rId607" ref="BE721"/>
    <hyperlink r:id="rId608" ref="BE722"/>
    <hyperlink r:id="rId609" ref="BE723"/>
    <hyperlink r:id="rId610" ref="BE724"/>
    <hyperlink r:id="rId611" ref="BE725"/>
    <hyperlink r:id="rId612" ref="BE726"/>
    <hyperlink r:id="rId613" ref="BE727"/>
    <hyperlink r:id="rId614" ref="BE728"/>
    <hyperlink r:id="rId615" ref="BE729"/>
    <hyperlink r:id="rId616" ref="BE730"/>
    <hyperlink r:id="rId617" ref="BE731"/>
    <hyperlink r:id="rId618" ref="BE732"/>
    <hyperlink r:id="rId619" ref="BE733"/>
    <hyperlink r:id="rId620" ref="BE734"/>
    <hyperlink r:id="rId621" ref="BE735"/>
    <hyperlink r:id="rId622" ref="BE736"/>
    <hyperlink r:id="rId623" ref="BE737"/>
    <hyperlink r:id="rId624" ref="BE738"/>
    <hyperlink r:id="rId625" ref="BE739"/>
    <hyperlink r:id="rId626" ref="BE740"/>
    <hyperlink r:id="rId627" ref="BE741"/>
    <hyperlink r:id="rId628" ref="BE742"/>
    <hyperlink r:id="rId629" ref="BE743"/>
    <hyperlink r:id="rId630" ref="BE748"/>
    <hyperlink r:id="rId631" ref="BE749"/>
    <hyperlink r:id="rId632" ref="BE764"/>
    <hyperlink r:id="rId633" ref="BE766"/>
    <hyperlink r:id="rId634" ref="BE767"/>
    <hyperlink r:id="rId635" ref="BE768"/>
    <hyperlink r:id="rId636" ref="BE770"/>
    <hyperlink r:id="rId637" ref="BE771"/>
    <hyperlink r:id="rId638" ref="BE772"/>
    <hyperlink r:id="rId639" ref="BE773"/>
    <hyperlink r:id="rId640" ref="BE774"/>
    <hyperlink r:id="rId641" ref="BE775"/>
    <hyperlink r:id="rId642" ref="BE788"/>
    <hyperlink r:id="rId643" ref="BE789"/>
    <hyperlink r:id="rId644" ref="BE790"/>
    <hyperlink r:id="rId645" ref="BE791"/>
    <hyperlink r:id="rId646" ref="BE792"/>
    <hyperlink r:id="rId647" ref="BE793"/>
    <hyperlink r:id="rId648" ref="BE794"/>
    <hyperlink r:id="rId649" ref="BE795"/>
    <hyperlink r:id="rId650" ref="BE796"/>
    <hyperlink r:id="rId651" ref="BE797"/>
    <hyperlink r:id="rId652" ref="BE798"/>
    <hyperlink r:id="rId653" ref="BE799"/>
    <hyperlink r:id="rId654" ref="BE800"/>
    <hyperlink r:id="rId655" ref="BE801"/>
    <hyperlink r:id="rId656" ref="BE802"/>
    <hyperlink r:id="rId657" ref="BE803"/>
    <hyperlink r:id="rId658" ref="BE810"/>
    <hyperlink r:id="rId659" ref="BE830"/>
    <hyperlink r:id="rId660" ref="BE831"/>
    <hyperlink r:id="rId661" ref="BE832"/>
    <hyperlink r:id="rId662" ref="BE834"/>
    <hyperlink r:id="rId663" ref="BE835"/>
    <hyperlink r:id="rId664" ref="BE836"/>
    <hyperlink r:id="rId665" ref="BE837"/>
    <hyperlink r:id="rId666" ref="BE838"/>
    <hyperlink r:id="rId667" ref="BE839"/>
    <hyperlink r:id="rId668" ref="BE840"/>
    <hyperlink r:id="rId669" ref="BE841"/>
    <hyperlink r:id="rId670" ref="BE842"/>
    <hyperlink r:id="rId671" ref="BE843"/>
    <hyperlink r:id="rId672" ref="BE844"/>
    <hyperlink r:id="rId673" ref="BE845"/>
    <hyperlink r:id="rId674" ref="BE846"/>
    <hyperlink r:id="rId675" ref="BE847"/>
    <hyperlink r:id="rId676" ref="BE848"/>
    <hyperlink r:id="rId677" ref="BE849"/>
    <hyperlink r:id="rId678" ref="BE850"/>
    <hyperlink r:id="rId679" ref="BE851"/>
    <hyperlink r:id="rId680" ref="BE852"/>
    <hyperlink r:id="rId681" ref="BE853"/>
    <hyperlink r:id="rId682" ref="BE854"/>
    <hyperlink r:id="rId683" ref="BE855"/>
    <hyperlink r:id="rId684" ref="BE856"/>
    <hyperlink r:id="rId685" ref="BE857"/>
    <hyperlink r:id="rId686" ref="BE858"/>
    <hyperlink r:id="rId687" ref="BE859"/>
    <hyperlink r:id="rId688" ref="BE860"/>
    <hyperlink r:id="rId689" ref="BE861"/>
    <hyperlink r:id="rId690" ref="BE862"/>
    <hyperlink r:id="rId691" ref="BE863"/>
    <hyperlink r:id="rId692" ref="BE864"/>
    <hyperlink r:id="rId693" ref="BE865"/>
    <hyperlink r:id="rId694" ref="BE866"/>
    <hyperlink r:id="rId695" ref="BE867"/>
    <hyperlink r:id="rId696" ref="BE868"/>
    <hyperlink r:id="rId697" ref="BE869"/>
    <hyperlink r:id="rId698" ref="BE870"/>
    <hyperlink r:id="rId699" ref="BE871"/>
    <hyperlink r:id="rId700" ref="BE872"/>
    <hyperlink r:id="rId701" ref="BE873"/>
    <hyperlink r:id="rId702" ref="BE874"/>
    <hyperlink r:id="rId703" ref="BE875"/>
    <hyperlink r:id="rId704" ref="BE876"/>
    <hyperlink r:id="rId705" ref="BE877"/>
    <hyperlink r:id="rId706" ref="BE878"/>
    <hyperlink r:id="rId707" ref="BE879"/>
    <hyperlink r:id="rId708" ref="BE880"/>
    <hyperlink r:id="rId709" ref="BE881"/>
    <hyperlink r:id="rId710" ref="BE882"/>
    <hyperlink r:id="rId711" ref="BE883"/>
    <hyperlink r:id="rId712" ref="BE884"/>
    <hyperlink r:id="rId713" ref="BE885"/>
    <hyperlink r:id="rId714" ref="BE886"/>
    <hyperlink r:id="rId715" ref="BE887"/>
    <hyperlink r:id="rId716" ref="BE888"/>
    <hyperlink r:id="rId717" ref="BE889"/>
    <hyperlink r:id="rId718" ref="BE890"/>
    <hyperlink r:id="rId719" ref="BE891"/>
    <hyperlink r:id="rId720" ref="BE892"/>
    <hyperlink r:id="rId721" ref="BE893"/>
    <hyperlink r:id="rId722" ref="BE894"/>
    <hyperlink r:id="rId723" ref="BE895"/>
    <hyperlink r:id="rId724" ref="BE896"/>
    <hyperlink r:id="rId725" ref="BE897"/>
    <hyperlink r:id="rId726" ref="BE898"/>
    <hyperlink r:id="rId727" ref="BE899"/>
    <hyperlink r:id="rId728" ref="BE900"/>
    <hyperlink r:id="rId729" ref="BE901"/>
    <hyperlink r:id="rId730" ref="BE902"/>
    <hyperlink r:id="rId731" ref="BE903"/>
  </hyperlinks>
  <drawing r:id="rId732"/>
  <legacyDrawing r:id="rId73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2.63"/>
    <col customWidth="1" min="2" max="2" width="17.63"/>
    <col customWidth="1" min="3" max="3" width="18.88"/>
    <col customWidth="1" min="4" max="4" width="27.63"/>
    <col customWidth="1" min="5" max="5" width="21.38"/>
    <col customWidth="1" min="6" max="6" width="46.38"/>
    <col customWidth="1" min="7" max="7" width="16.38"/>
    <col customWidth="1" min="8" max="8" width="55.13"/>
    <col customWidth="1" min="9" max="9" width="21.38"/>
    <col customWidth="1" min="10" max="10" width="17.63"/>
    <col customWidth="1" min="11" max="11" width="23.88"/>
    <col customWidth="1" min="12" max="12" width="101.38"/>
    <col customWidth="1" min="13" max="13" width="66.63"/>
    <col customWidth="1" min="14" max="14" width="20.38"/>
    <col customWidth="1" min="15" max="15" width="43.88"/>
    <col customWidth="1" min="16" max="16" width="12.63"/>
    <col customWidth="1" min="17" max="18" width="18.88"/>
    <col customWidth="1" min="19" max="19" width="16.38"/>
    <col customWidth="1" min="20" max="20" width="18.88"/>
    <col customWidth="1" min="21" max="21" width="56.38"/>
    <col customWidth="1" min="22" max="22" width="20.13"/>
    <col customWidth="1" min="23" max="23" width="93.63"/>
    <col customWidth="1" min="24" max="24" width="78.88"/>
    <col customWidth="1" min="25" max="25" width="117.63"/>
    <col customWidth="1" min="26" max="26" width="105.13"/>
    <col customWidth="1" min="27" max="27" width="68.0"/>
    <col customWidth="1" min="28" max="28" width="72.63"/>
    <col customWidth="1" min="29" max="29" width="59.5"/>
    <col customWidth="1" min="30" max="31" width="67.63"/>
    <col customWidth="1" min="32" max="32" width="27.63"/>
    <col customWidth="1" min="33" max="33" width="36.38"/>
    <col customWidth="1" min="34" max="34" width="27.63"/>
    <col customWidth="1" min="35" max="35" width="25.13"/>
    <col customWidth="1" min="36" max="36" width="17.63"/>
    <col customWidth="1" min="37" max="37" width="21.38"/>
    <col customWidth="1" min="38" max="38" width="25.13"/>
    <col customWidth="1" min="39" max="39" width="26.38"/>
    <col customWidth="1" min="40" max="40" width="27.63"/>
    <col customWidth="1" min="41" max="41" width="25.13"/>
    <col customWidth="1" min="42" max="42" width="31.38"/>
    <col customWidth="1" min="43" max="44" width="32.63"/>
    <col customWidth="1" min="45" max="45" width="30.13"/>
    <col customWidth="1" min="46" max="46" width="26.38"/>
    <col customWidth="1" min="47" max="48" width="27.63"/>
    <col customWidth="1" min="49" max="49" width="25.13"/>
    <col customWidth="1" min="50" max="50" width="33.88"/>
    <col customWidth="1" min="51" max="51" width="43.88"/>
    <col customWidth="1" min="52" max="53" width="45.13"/>
    <col customWidth="1" min="54" max="54" width="42.63"/>
    <col customWidth="1" min="55" max="55" width="51.38"/>
    <col customWidth="1" min="56" max="56" width="21.38"/>
    <col customWidth="1" min="57" max="57" width="13.88"/>
  </cols>
  <sheetData>
    <row r="1" ht="15.75" customHeight="1">
      <c r="A1" s="2" t="s">
        <v>0</v>
      </c>
      <c r="B1" s="2" t="s">
        <v>1</v>
      </c>
      <c r="C1" s="2" t="s">
        <v>2</v>
      </c>
      <c r="D1" s="2" t="s">
        <v>3</v>
      </c>
      <c r="E1" s="2" t="s">
        <v>4</v>
      </c>
      <c r="F1" s="2" t="s">
        <v>5</v>
      </c>
      <c r="G1" s="2" t="s">
        <v>6</v>
      </c>
      <c r="H1" s="2" t="s">
        <v>7</v>
      </c>
      <c r="I1" s="2" t="s">
        <v>8</v>
      </c>
      <c r="J1" s="3" t="s">
        <v>9</v>
      </c>
      <c r="K1" s="2" t="s">
        <v>10</v>
      </c>
      <c r="L1" s="2" t="s">
        <v>11</v>
      </c>
      <c r="M1" s="2" t="s">
        <v>12</v>
      </c>
      <c r="N1" s="4" t="s">
        <v>13</v>
      </c>
      <c r="O1" s="2" t="s">
        <v>14</v>
      </c>
      <c r="P1" s="2" t="s">
        <v>15</v>
      </c>
      <c r="Q1" s="2" t="s">
        <v>16</v>
      </c>
      <c r="R1" s="2" t="s">
        <v>17</v>
      </c>
      <c r="S1" s="2" t="s">
        <v>18</v>
      </c>
      <c r="T1" s="3" t="s">
        <v>19</v>
      </c>
      <c r="U1" s="3" t="s">
        <v>20</v>
      </c>
      <c r="V1" s="2" t="s">
        <v>21</v>
      </c>
      <c r="W1" s="2" t="s">
        <v>22</v>
      </c>
      <c r="X1" s="2" t="s">
        <v>23</v>
      </c>
      <c r="Y1" s="2" t="s">
        <v>24</v>
      </c>
      <c r="Z1" s="2" t="s">
        <v>25</v>
      </c>
      <c r="AA1" s="2" t="s">
        <v>26</v>
      </c>
      <c r="AB1" s="2" t="s">
        <v>27</v>
      </c>
      <c r="AC1" s="5"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6" t="s">
        <v>45</v>
      </c>
      <c r="AU1" s="2" t="s">
        <v>46</v>
      </c>
      <c r="AV1" s="2" t="s">
        <v>47</v>
      </c>
      <c r="AW1" s="2" t="s">
        <v>48</v>
      </c>
      <c r="AX1" s="7" t="s">
        <v>49</v>
      </c>
      <c r="AY1" s="2" t="s">
        <v>50</v>
      </c>
      <c r="AZ1" s="2" t="s">
        <v>51</v>
      </c>
      <c r="BA1" s="2" t="s">
        <v>52</v>
      </c>
      <c r="BB1" s="2" t="s">
        <v>53</v>
      </c>
      <c r="BC1" s="2" t="s">
        <v>54</v>
      </c>
      <c r="BD1" s="2" t="s">
        <v>55</v>
      </c>
      <c r="BE1" s="1" t="s">
        <v>56</v>
      </c>
    </row>
    <row r="2" ht="15.75" customHeight="1">
      <c r="A2" s="8">
        <v>1000001.0</v>
      </c>
      <c r="B2" s="8" t="s">
        <v>57</v>
      </c>
      <c r="C2" s="8">
        <v>1.0</v>
      </c>
      <c r="D2" s="8" t="s">
        <v>58</v>
      </c>
      <c r="E2" s="8">
        <v>3.0</v>
      </c>
      <c r="F2" s="8" t="s">
        <v>59</v>
      </c>
      <c r="G2" s="8">
        <v>2.0</v>
      </c>
      <c r="H2" s="8" t="s">
        <v>60</v>
      </c>
      <c r="I2" s="8" t="s">
        <v>61</v>
      </c>
      <c r="J2" s="9" t="s">
        <v>62</v>
      </c>
      <c r="K2" s="8" t="s">
        <v>63</v>
      </c>
      <c r="L2" s="8" t="s">
        <v>64</v>
      </c>
      <c r="M2" s="10" t="s">
        <v>65</v>
      </c>
      <c r="N2" s="11">
        <f t="shared" ref="N2:N901" si="1">len(M2)</f>
        <v>26</v>
      </c>
      <c r="O2" s="8" t="s">
        <v>66</v>
      </c>
      <c r="P2" s="8" t="s">
        <v>67</v>
      </c>
      <c r="Q2" s="12">
        <v>1464.0</v>
      </c>
      <c r="R2" s="12">
        <f t="shared" ref="R2:R205" si="2">Q2*1.16</f>
        <v>1698.24</v>
      </c>
      <c r="S2" s="8" t="s">
        <v>68</v>
      </c>
      <c r="T2" s="9" t="s">
        <v>69</v>
      </c>
      <c r="U2" s="9" t="s">
        <v>70</v>
      </c>
      <c r="V2" s="13">
        <v>45275.0</v>
      </c>
      <c r="W2" s="8" t="s">
        <v>71</v>
      </c>
      <c r="X2" s="11"/>
      <c r="Y2" s="14" t="s">
        <v>72</v>
      </c>
      <c r="Z2" s="11" t="s">
        <v>73</v>
      </c>
      <c r="AA2" s="11" t="s">
        <v>71</v>
      </c>
      <c r="AB2" s="11"/>
      <c r="AC2" s="15" t="s">
        <v>71</v>
      </c>
      <c r="AD2" s="11"/>
      <c r="AE2" s="11"/>
      <c r="AF2" s="11" t="s">
        <v>74</v>
      </c>
      <c r="AG2" s="8">
        <f>'Disponibilidad en canales comer'!M2</f>
        <v>3</v>
      </c>
      <c r="AH2" s="8">
        <f>COUNTIF('Composición de COMBOS'!B:B,A2)</f>
        <v>0</v>
      </c>
      <c r="AI2" s="8">
        <v>1.0</v>
      </c>
      <c r="AJ2" s="8">
        <v>1.0</v>
      </c>
      <c r="AK2" s="8" t="s">
        <v>75</v>
      </c>
      <c r="AL2" s="16">
        <v>23.0</v>
      </c>
      <c r="AM2" s="17">
        <v>190.0</v>
      </c>
      <c r="AN2" s="18">
        <v>100.0</v>
      </c>
      <c r="AO2" s="16">
        <v>105.0</v>
      </c>
      <c r="AP2" s="19">
        <v>0.0</v>
      </c>
      <c r="AQ2" s="19">
        <v>0.0</v>
      </c>
      <c r="AR2" s="19">
        <v>0.0</v>
      </c>
      <c r="AS2" s="19">
        <v>0.0</v>
      </c>
      <c r="AT2" s="16">
        <v>25.0</v>
      </c>
      <c r="AU2" s="16">
        <v>108.0</v>
      </c>
      <c r="AV2" s="16">
        <v>12.0</v>
      </c>
      <c r="AW2" s="16">
        <v>62.0</v>
      </c>
      <c r="AX2" s="17">
        <f t="shared" ref="AX2:AX541" si="3">(AU2*AW2*AV2)/5000</f>
        <v>16.0704</v>
      </c>
      <c r="AY2" s="17">
        <v>0.0</v>
      </c>
      <c r="AZ2" s="17">
        <v>0.0</v>
      </c>
      <c r="BA2" s="17">
        <v>0.0</v>
      </c>
      <c r="BB2" s="17">
        <v>0.0</v>
      </c>
      <c r="BC2" s="17">
        <f t="shared" ref="BC2:BC205" si="4">(AZ2*BB2*BA2)/5000</f>
        <v>0</v>
      </c>
      <c r="BD2" s="8" t="s">
        <v>76</v>
      </c>
      <c r="BE2" s="20" t="s">
        <v>77</v>
      </c>
    </row>
    <row r="3" ht="15.75" customHeight="1">
      <c r="A3" s="8">
        <v>1000002.0</v>
      </c>
      <c r="B3" s="8" t="s">
        <v>78</v>
      </c>
      <c r="C3" s="8">
        <v>1.0</v>
      </c>
      <c r="D3" s="8" t="s">
        <v>58</v>
      </c>
      <c r="E3" s="8">
        <v>3.0</v>
      </c>
      <c r="F3" s="8" t="s">
        <v>59</v>
      </c>
      <c r="G3" s="8">
        <v>2.0</v>
      </c>
      <c r="H3" s="8" t="s">
        <v>60</v>
      </c>
      <c r="I3" s="8" t="s">
        <v>61</v>
      </c>
      <c r="J3" s="9" t="s">
        <v>79</v>
      </c>
      <c r="K3" s="8" t="s">
        <v>63</v>
      </c>
      <c r="L3" s="8" t="s">
        <v>80</v>
      </c>
      <c r="M3" s="21" t="s">
        <v>81</v>
      </c>
      <c r="N3" s="11">
        <f t="shared" si="1"/>
        <v>25</v>
      </c>
      <c r="O3" s="8" t="s">
        <v>66</v>
      </c>
      <c r="P3" s="8" t="s">
        <v>67</v>
      </c>
      <c r="Q3" s="12">
        <v>1464.0</v>
      </c>
      <c r="R3" s="12">
        <f t="shared" si="2"/>
        <v>1698.24</v>
      </c>
      <c r="S3" s="8" t="s">
        <v>68</v>
      </c>
      <c r="T3" s="9" t="s">
        <v>69</v>
      </c>
      <c r="U3" s="9" t="s">
        <v>70</v>
      </c>
      <c r="V3" s="13">
        <v>45257.0</v>
      </c>
      <c r="W3" s="8" t="s">
        <v>82</v>
      </c>
      <c r="X3" s="11"/>
      <c r="Y3" s="14" t="s">
        <v>72</v>
      </c>
      <c r="Z3" s="11" t="s">
        <v>83</v>
      </c>
      <c r="AA3" s="11" t="s">
        <v>82</v>
      </c>
      <c r="AB3" s="11"/>
      <c r="AC3" s="15" t="s">
        <v>82</v>
      </c>
      <c r="AD3" s="11"/>
      <c r="AE3" s="11"/>
      <c r="AF3" s="11" t="s">
        <v>74</v>
      </c>
      <c r="AG3" s="8">
        <f>'Disponibilidad en canales comer'!M3</f>
        <v>4</v>
      </c>
      <c r="AH3" s="8">
        <f>COUNTIF('Composición de COMBOS'!B:B,A3)</f>
        <v>0</v>
      </c>
      <c r="AI3" s="8">
        <v>1.0</v>
      </c>
      <c r="AJ3" s="8">
        <v>1.0</v>
      </c>
      <c r="AK3" s="8" t="s">
        <v>75</v>
      </c>
      <c r="AL3" s="16">
        <v>23.0</v>
      </c>
      <c r="AM3" s="17">
        <v>190.0</v>
      </c>
      <c r="AN3" s="18">
        <v>100.0</v>
      </c>
      <c r="AO3" s="16">
        <v>105.0</v>
      </c>
      <c r="AP3" s="19">
        <v>0.0</v>
      </c>
      <c r="AQ3" s="19">
        <v>0.0</v>
      </c>
      <c r="AR3" s="19">
        <v>0.0</v>
      </c>
      <c r="AS3" s="19">
        <v>0.0</v>
      </c>
      <c r="AT3" s="16">
        <v>25.0</v>
      </c>
      <c r="AU3" s="16">
        <v>108.0</v>
      </c>
      <c r="AV3" s="16">
        <v>12.0</v>
      </c>
      <c r="AW3" s="16">
        <v>62.0</v>
      </c>
      <c r="AX3" s="17">
        <f t="shared" si="3"/>
        <v>16.0704</v>
      </c>
      <c r="AY3" s="17">
        <v>0.0</v>
      </c>
      <c r="AZ3" s="17">
        <v>0.0</v>
      </c>
      <c r="BA3" s="17">
        <v>0.0</v>
      </c>
      <c r="BB3" s="17">
        <v>0.0</v>
      </c>
      <c r="BC3" s="17">
        <f t="shared" si="4"/>
        <v>0</v>
      </c>
      <c r="BD3" s="8" t="s">
        <v>76</v>
      </c>
      <c r="BE3" s="22" t="s">
        <v>84</v>
      </c>
    </row>
    <row r="4" ht="15.75" customHeight="1">
      <c r="A4" s="8">
        <v>1000003.0</v>
      </c>
      <c r="B4" s="8" t="s">
        <v>85</v>
      </c>
      <c r="C4" s="8">
        <v>1.0</v>
      </c>
      <c r="D4" s="8" t="s">
        <v>58</v>
      </c>
      <c r="E4" s="8">
        <v>3.0</v>
      </c>
      <c r="F4" s="8" t="s">
        <v>59</v>
      </c>
      <c r="G4" s="8">
        <v>2.0</v>
      </c>
      <c r="H4" s="8" t="s">
        <v>60</v>
      </c>
      <c r="I4" s="8" t="s">
        <v>61</v>
      </c>
      <c r="J4" s="9" t="s">
        <v>86</v>
      </c>
      <c r="K4" s="8" t="s">
        <v>63</v>
      </c>
      <c r="L4" s="8" t="s">
        <v>87</v>
      </c>
      <c r="M4" s="21" t="s">
        <v>88</v>
      </c>
      <c r="N4" s="11">
        <f t="shared" si="1"/>
        <v>20</v>
      </c>
      <c r="O4" s="8" t="s">
        <v>66</v>
      </c>
      <c r="P4" s="8" t="s">
        <v>67</v>
      </c>
      <c r="Q4" s="12">
        <v>1638.8</v>
      </c>
      <c r="R4" s="12">
        <f t="shared" si="2"/>
        <v>1901.008</v>
      </c>
      <c r="S4" s="8" t="s">
        <v>68</v>
      </c>
      <c r="T4" s="9" t="s">
        <v>69</v>
      </c>
      <c r="U4" s="9" t="s">
        <v>70</v>
      </c>
      <c r="V4" s="13">
        <v>45275.0</v>
      </c>
      <c r="W4" s="8" t="s">
        <v>89</v>
      </c>
      <c r="X4" s="11"/>
      <c r="Y4" s="23"/>
      <c r="Z4" s="11"/>
      <c r="AA4" s="11" t="s">
        <v>89</v>
      </c>
      <c r="AB4" s="11"/>
      <c r="AC4" s="15" t="s">
        <v>89</v>
      </c>
      <c r="AD4" s="11"/>
      <c r="AE4" s="11"/>
      <c r="AF4" s="11" t="s">
        <v>74</v>
      </c>
      <c r="AG4" s="8">
        <f>'Disponibilidad en canales comer'!M4</f>
        <v>2</v>
      </c>
      <c r="AH4" s="8">
        <f>COUNTIF('Composición de COMBOS'!B:B,A4)</f>
        <v>0</v>
      </c>
      <c r="AI4" s="8">
        <v>1.0</v>
      </c>
      <c r="AJ4" s="8">
        <v>1.0</v>
      </c>
      <c r="AK4" s="8" t="s">
        <v>75</v>
      </c>
      <c r="AL4" s="16">
        <v>33.0</v>
      </c>
      <c r="AM4" s="17">
        <v>190.0</v>
      </c>
      <c r="AN4" s="18">
        <v>200.0</v>
      </c>
      <c r="AO4" s="16">
        <v>105.0</v>
      </c>
      <c r="AP4" s="19">
        <v>0.0</v>
      </c>
      <c r="AQ4" s="19">
        <v>0.0</v>
      </c>
      <c r="AR4" s="19">
        <v>0.0</v>
      </c>
      <c r="AS4" s="19">
        <v>0.0</v>
      </c>
      <c r="AT4" s="16">
        <v>36.8</v>
      </c>
      <c r="AU4" s="16">
        <v>208.0</v>
      </c>
      <c r="AV4" s="16">
        <v>12.0</v>
      </c>
      <c r="AW4" s="16">
        <v>62.0</v>
      </c>
      <c r="AX4" s="17">
        <f t="shared" si="3"/>
        <v>30.9504</v>
      </c>
      <c r="AY4" s="17">
        <v>0.0</v>
      </c>
      <c r="AZ4" s="17">
        <v>0.0</v>
      </c>
      <c r="BA4" s="17">
        <v>0.0</v>
      </c>
      <c r="BB4" s="17">
        <v>0.0</v>
      </c>
      <c r="BC4" s="17">
        <f t="shared" si="4"/>
        <v>0</v>
      </c>
      <c r="BD4" s="8" t="s">
        <v>76</v>
      </c>
      <c r="BE4" s="22" t="s">
        <v>90</v>
      </c>
    </row>
    <row r="5" ht="15.75" customHeight="1">
      <c r="A5" s="8">
        <v>1000004.0</v>
      </c>
      <c r="B5" s="8" t="s">
        <v>91</v>
      </c>
      <c r="C5" s="8">
        <v>1.0</v>
      </c>
      <c r="D5" s="8" t="s">
        <v>58</v>
      </c>
      <c r="E5" s="8">
        <v>3.0</v>
      </c>
      <c r="F5" s="8" t="s">
        <v>59</v>
      </c>
      <c r="G5" s="8">
        <v>2.0</v>
      </c>
      <c r="H5" s="8" t="s">
        <v>60</v>
      </c>
      <c r="I5" s="8" t="s">
        <v>61</v>
      </c>
      <c r="J5" s="9" t="s">
        <v>92</v>
      </c>
      <c r="K5" s="8" t="s">
        <v>63</v>
      </c>
      <c r="L5" s="8" t="s">
        <v>93</v>
      </c>
      <c r="M5" s="21" t="s">
        <v>94</v>
      </c>
      <c r="N5" s="11">
        <f t="shared" si="1"/>
        <v>19</v>
      </c>
      <c r="O5" s="8" t="s">
        <v>66</v>
      </c>
      <c r="P5" s="8" t="s">
        <v>67</v>
      </c>
      <c r="Q5" s="12">
        <v>1638.8</v>
      </c>
      <c r="R5" s="12">
        <f t="shared" si="2"/>
        <v>1901.008</v>
      </c>
      <c r="S5" s="8" t="s">
        <v>68</v>
      </c>
      <c r="T5" s="9" t="s">
        <v>69</v>
      </c>
      <c r="U5" s="9" t="s">
        <v>70</v>
      </c>
      <c r="V5" s="13">
        <v>45275.0</v>
      </c>
      <c r="W5" s="8" t="s">
        <v>95</v>
      </c>
      <c r="X5" s="11"/>
      <c r="Y5" s="14" t="s">
        <v>95</v>
      </c>
      <c r="Z5" s="11" t="s">
        <v>96</v>
      </c>
      <c r="AA5" s="11" t="s">
        <v>95</v>
      </c>
      <c r="AB5" s="24" t="s">
        <v>97</v>
      </c>
      <c r="AC5" s="15" t="s">
        <v>95</v>
      </c>
      <c r="AD5" s="11"/>
      <c r="AE5" s="11"/>
      <c r="AF5" s="11" t="s">
        <v>74</v>
      </c>
      <c r="AG5" s="8">
        <f>'Disponibilidad en canales comer'!M5</f>
        <v>5</v>
      </c>
      <c r="AH5" s="8">
        <f>COUNTIF('Composición de COMBOS'!B:B,A5)</f>
        <v>0</v>
      </c>
      <c r="AI5" s="8">
        <v>1.0</v>
      </c>
      <c r="AJ5" s="8">
        <v>1.0</v>
      </c>
      <c r="AK5" s="8" t="s">
        <v>75</v>
      </c>
      <c r="AL5" s="16">
        <v>33.0</v>
      </c>
      <c r="AM5" s="17">
        <v>190.0</v>
      </c>
      <c r="AN5" s="18">
        <v>200.0</v>
      </c>
      <c r="AO5" s="16">
        <v>105.0</v>
      </c>
      <c r="AP5" s="19">
        <v>0.0</v>
      </c>
      <c r="AQ5" s="19">
        <v>0.0</v>
      </c>
      <c r="AR5" s="19">
        <v>0.0</v>
      </c>
      <c r="AS5" s="19">
        <v>0.0</v>
      </c>
      <c r="AT5" s="16">
        <v>36.8</v>
      </c>
      <c r="AU5" s="16">
        <v>208.0</v>
      </c>
      <c r="AV5" s="16">
        <v>12.0</v>
      </c>
      <c r="AW5" s="16">
        <v>62.0</v>
      </c>
      <c r="AX5" s="17">
        <f t="shared" si="3"/>
        <v>30.9504</v>
      </c>
      <c r="AY5" s="17">
        <v>0.0</v>
      </c>
      <c r="AZ5" s="17">
        <v>0.0</v>
      </c>
      <c r="BA5" s="17">
        <v>0.0</v>
      </c>
      <c r="BB5" s="17">
        <v>0.0</v>
      </c>
      <c r="BC5" s="17">
        <f t="shared" si="4"/>
        <v>0</v>
      </c>
      <c r="BD5" s="8" t="s">
        <v>76</v>
      </c>
      <c r="BE5" s="22" t="s">
        <v>98</v>
      </c>
    </row>
    <row r="6" ht="15.75" customHeight="1">
      <c r="A6" s="8">
        <v>1000005.0</v>
      </c>
      <c r="B6" s="8" t="s">
        <v>99</v>
      </c>
      <c r="C6" s="8">
        <v>1.0</v>
      </c>
      <c r="D6" s="8" t="s">
        <v>58</v>
      </c>
      <c r="E6" s="8">
        <v>3.0</v>
      </c>
      <c r="F6" s="8" t="s">
        <v>59</v>
      </c>
      <c r="G6" s="8">
        <v>2.0</v>
      </c>
      <c r="H6" s="8" t="s">
        <v>60</v>
      </c>
      <c r="I6" s="8" t="s">
        <v>61</v>
      </c>
      <c r="J6" s="9" t="s">
        <v>100</v>
      </c>
      <c r="K6" s="8" t="s">
        <v>63</v>
      </c>
      <c r="L6" s="8" t="s">
        <v>101</v>
      </c>
      <c r="M6" s="21" t="s">
        <v>102</v>
      </c>
      <c r="N6" s="11">
        <f t="shared" si="1"/>
        <v>20</v>
      </c>
      <c r="O6" s="8" t="s">
        <v>66</v>
      </c>
      <c r="P6" s="8" t="s">
        <v>67</v>
      </c>
      <c r="Q6" s="12">
        <v>1507.7</v>
      </c>
      <c r="R6" s="12">
        <f t="shared" si="2"/>
        <v>1748.932</v>
      </c>
      <c r="S6" s="8" t="s">
        <v>68</v>
      </c>
      <c r="T6" s="9" t="s">
        <v>69</v>
      </c>
      <c r="U6" s="9" t="s">
        <v>70</v>
      </c>
      <c r="V6" s="13">
        <v>45275.0</v>
      </c>
      <c r="W6" s="8" t="s">
        <v>103</v>
      </c>
      <c r="X6" s="11"/>
      <c r="Y6" s="14" t="s">
        <v>103</v>
      </c>
      <c r="Z6" s="11" t="s">
        <v>104</v>
      </c>
      <c r="AA6" s="11" t="s">
        <v>103</v>
      </c>
      <c r="AB6" s="11"/>
      <c r="AC6" s="15" t="s">
        <v>103</v>
      </c>
      <c r="AD6" s="11"/>
      <c r="AE6" s="11"/>
      <c r="AF6" s="11" t="s">
        <v>74</v>
      </c>
      <c r="AG6" s="8">
        <f>'Disponibilidad en canales comer'!M6</f>
        <v>4</v>
      </c>
      <c r="AH6" s="8">
        <f>COUNTIF('Composición de COMBOS'!B:B,A6)</f>
        <v>0</v>
      </c>
      <c r="AI6" s="8">
        <v>1.0</v>
      </c>
      <c r="AJ6" s="8">
        <v>1.0</v>
      </c>
      <c r="AK6" s="8" t="s">
        <v>75</v>
      </c>
      <c r="AL6" s="16">
        <v>27.0</v>
      </c>
      <c r="AM6" s="17">
        <v>190.0</v>
      </c>
      <c r="AN6" s="18">
        <v>135.0</v>
      </c>
      <c r="AO6" s="16">
        <v>105.0</v>
      </c>
      <c r="AP6" s="19">
        <v>0.0</v>
      </c>
      <c r="AQ6" s="19">
        <v>0.0</v>
      </c>
      <c r="AR6" s="19">
        <v>0.0</v>
      </c>
      <c r="AS6" s="19">
        <v>0.0</v>
      </c>
      <c r="AT6" s="16">
        <v>29.0</v>
      </c>
      <c r="AU6" s="16">
        <v>143.0</v>
      </c>
      <c r="AV6" s="16">
        <v>12.0</v>
      </c>
      <c r="AW6" s="16">
        <v>62.0</v>
      </c>
      <c r="AX6" s="17">
        <f t="shared" si="3"/>
        <v>21.2784</v>
      </c>
      <c r="AY6" s="17">
        <v>0.0</v>
      </c>
      <c r="AZ6" s="17">
        <v>0.0</v>
      </c>
      <c r="BA6" s="17">
        <v>0.0</v>
      </c>
      <c r="BB6" s="17">
        <v>0.0</v>
      </c>
      <c r="BC6" s="17">
        <f t="shared" si="4"/>
        <v>0</v>
      </c>
      <c r="BD6" s="8" t="s">
        <v>76</v>
      </c>
      <c r="BE6" s="22" t="s">
        <v>105</v>
      </c>
    </row>
    <row r="7" ht="15.75" customHeight="1">
      <c r="A7" s="8">
        <v>1000006.0</v>
      </c>
      <c r="B7" s="8" t="s">
        <v>106</v>
      </c>
      <c r="C7" s="8">
        <v>1.0</v>
      </c>
      <c r="D7" s="8" t="s">
        <v>58</v>
      </c>
      <c r="E7" s="8">
        <v>3.0</v>
      </c>
      <c r="F7" s="8" t="s">
        <v>59</v>
      </c>
      <c r="G7" s="8">
        <v>2.0</v>
      </c>
      <c r="H7" s="8" t="s">
        <v>60</v>
      </c>
      <c r="I7" s="8" t="s">
        <v>61</v>
      </c>
      <c r="J7" s="9" t="s">
        <v>107</v>
      </c>
      <c r="K7" s="8" t="s">
        <v>63</v>
      </c>
      <c r="L7" s="8" t="s">
        <v>108</v>
      </c>
      <c r="M7" s="21" t="s">
        <v>109</v>
      </c>
      <c r="N7" s="11">
        <f t="shared" si="1"/>
        <v>19</v>
      </c>
      <c r="O7" s="8" t="s">
        <v>66</v>
      </c>
      <c r="P7" s="8" t="s">
        <v>67</v>
      </c>
      <c r="Q7" s="12">
        <v>1507.7</v>
      </c>
      <c r="R7" s="12">
        <f t="shared" si="2"/>
        <v>1748.932</v>
      </c>
      <c r="S7" s="8" t="s">
        <v>68</v>
      </c>
      <c r="T7" s="9" t="s">
        <v>69</v>
      </c>
      <c r="U7" s="9" t="s">
        <v>70</v>
      </c>
      <c r="V7" s="13">
        <v>45275.0</v>
      </c>
      <c r="W7" s="8" t="s">
        <v>110</v>
      </c>
      <c r="X7" s="11"/>
      <c r="Y7" s="14" t="s">
        <v>110</v>
      </c>
      <c r="Z7" s="11" t="s">
        <v>111</v>
      </c>
      <c r="AA7" s="11" t="s">
        <v>110</v>
      </c>
      <c r="AB7" s="24" t="s">
        <v>112</v>
      </c>
      <c r="AC7" s="15" t="s">
        <v>110</v>
      </c>
      <c r="AD7" s="11"/>
      <c r="AE7" s="11"/>
      <c r="AF7" s="11" t="s">
        <v>74</v>
      </c>
      <c r="AG7" s="8">
        <f>'Disponibilidad en canales comer'!M7</f>
        <v>4</v>
      </c>
      <c r="AH7" s="8">
        <f>COUNTIF('Composición de COMBOS'!B:B,A7)</f>
        <v>1</v>
      </c>
      <c r="AI7" s="8">
        <v>1.0</v>
      </c>
      <c r="AJ7" s="8">
        <v>1.0</v>
      </c>
      <c r="AK7" s="8" t="s">
        <v>75</v>
      </c>
      <c r="AL7" s="16">
        <v>27.0</v>
      </c>
      <c r="AM7" s="17">
        <v>190.0</v>
      </c>
      <c r="AN7" s="18">
        <v>135.0</v>
      </c>
      <c r="AO7" s="16">
        <v>105.0</v>
      </c>
      <c r="AP7" s="19">
        <v>0.0</v>
      </c>
      <c r="AQ7" s="19">
        <v>0.0</v>
      </c>
      <c r="AR7" s="19">
        <v>0.0</v>
      </c>
      <c r="AS7" s="19">
        <v>0.0</v>
      </c>
      <c r="AT7" s="16">
        <v>29.0</v>
      </c>
      <c r="AU7" s="16">
        <v>143.0</v>
      </c>
      <c r="AV7" s="16">
        <v>12.0</v>
      </c>
      <c r="AW7" s="16">
        <v>62.0</v>
      </c>
      <c r="AX7" s="17">
        <f t="shared" si="3"/>
        <v>21.2784</v>
      </c>
      <c r="AY7" s="17">
        <v>0.0</v>
      </c>
      <c r="AZ7" s="17">
        <v>0.0</v>
      </c>
      <c r="BA7" s="17">
        <v>0.0</v>
      </c>
      <c r="BB7" s="17">
        <v>0.0</v>
      </c>
      <c r="BC7" s="17">
        <f t="shared" si="4"/>
        <v>0</v>
      </c>
      <c r="BD7" s="8" t="s">
        <v>76</v>
      </c>
      <c r="BE7" s="22" t="s">
        <v>113</v>
      </c>
    </row>
    <row r="8" ht="15.75" customHeight="1">
      <c r="A8" s="8">
        <v>1000007.0</v>
      </c>
      <c r="B8" s="8" t="s">
        <v>114</v>
      </c>
      <c r="C8" s="8">
        <v>1.0</v>
      </c>
      <c r="D8" s="8" t="s">
        <v>58</v>
      </c>
      <c r="E8" s="8">
        <v>3.0</v>
      </c>
      <c r="F8" s="8" t="s">
        <v>59</v>
      </c>
      <c r="G8" s="8">
        <v>2.0</v>
      </c>
      <c r="H8" s="8" t="s">
        <v>60</v>
      </c>
      <c r="I8" s="8" t="s">
        <v>61</v>
      </c>
      <c r="J8" s="9" t="s">
        <v>115</v>
      </c>
      <c r="K8" s="8" t="s">
        <v>63</v>
      </c>
      <c r="L8" s="8" t="s">
        <v>116</v>
      </c>
      <c r="M8" s="21" t="s">
        <v>117</v>
      </c>
      <c r="N8" s="11">
        <f t="shared" si="1"/>
        <v>19</v>
      </c>
      <c r="O8" s="8" t="s">
        <v>66</v>
      </c>
      <c r="P8" s="8" t="s">
        <v>67</v>
      </c>
      <c r="Q8" s="12">
        <v>1529.55</v>
      </c>
      <c r="R8" s="12">
        <f t="shared" si="2"/>
        <v>1774.278</v>
      </c>
      <c r="S8" s="8" t="s">
        <v>68</v>
      </c>
      <c r="T8" s="9" t="s">
        <v>69</v>
      </c>
      <c r="U8" s="9" t="s">
        <v>70</v>
      </c>
      <c r="V8" s="13">
        <v>45275.0</v>
      </c>
      <c r="W8" s="8" t="s">
        <v>118</v>
      </c>
      <c r="X8" s="11"/>
      <c r="Y8" s="14" t="s">
        <v>118</v>
      </c>
      <c r="Z8" s="11" t="s">
        <v>119</v>
      </c>
      <c r="AA8" s="11" t="s">
        <v>118</v>
      </c>
      <c r="AB8" s="24" t="s">
        <v>97</v>
      </c>
      <c r="AC8" s="15"/>
      <c r="AD8" s="11"/>
      <c r="AE8" s="11"/>
      <c r="AF8" s="11" t="s">
        <v>74</v>
      </c>
      <c r="AG8" s="8">
        <f>'Disponibilidad en canales comer'!M8</f>
        <v>3</v>
      </c>
      <c r="AH8" s="8">
        <f>COUNTIF('Composición de COMBOS'!B:B,A8)</f>
        <v>0</v>
      </c>
      <c r="AI8" s="8">
        <v>1.0</v>
      </c>
      <c r="AJ8" s="8">
        <v>1.0</v>
      </c>
      <c r="AK8" s="8" t="s">
        <v>75</v>
      </c>
      <c r="AL8" s="16">
        <v>28.0</v>
      </c>
      <c r="AM8" s="17">
        <v>190.0</v>
      </c>
      <c r="AN8" s="18">
        <v>150.0</v>
      </c>
      <c r="AO8" s="16">
        <v>105.0</v>
      </c>
      <c r="AP8" s="19">
        <v>0.0</v>
      </c>
      <c r="AQ8" s="19">
        <v>0.0</v>
      </c>
      <c r="AR8" s="19">
        <v>0.0</v>
      </c>
      <c r="AS8" s="19">
        <v>0.0</v>
      </c>
      <c r="AT8" s="16">
        <v>30.8</v>
      </c>
      <c r="AU8" s="16">
        <v>158.0</v>
      </c>
      <c r="AV8" s="16">
        <v>12.0</v>
      </c>
      <c r="AW8" s="16">
        <v>62.0</v>
      </c>
      <c r="AX8" s="17">
        <f t="shared" si="3"/>
        <v>23.5104</v>
      </c>
      <c r="AY8" s="17">
        <v>0.0</v>
      </c>
      <c r="AZ8" s="17">
        <v>0.0</v>
      </c>
      <c r="BA8" s="17">
        <v>0.0</v>
      </c>
      <c r="BB8" s="17">
        <v>0.0</v>
      </c>
      <c r="BC8" s="17">
        <f t="shared" si="4"/>
        <v>0</v>
      </c>
      <c r="BD8" s="8" t="s">
        <v>76</v>
      </c>
      <c r="BE8" s="22" t="s">
        <v>120</v>
      </c>
    </row>
    <row r="9" ht="15.75" customHeight="1">
      <c r="A9" s="11">
        <v>1000008.0</v>
      </c>
      <c r="B9" s="8" t="s">
        <v>121</v>
      </c>
      <c r="C9" s="8">
        <v>1.0</v>
      </c>
      <c r="D9" s="8" t="s">
        <v>58</v>
      </c>
      <c r="E9" s="8">
        <v>2.0</v>
      </c>
      <c r="F9" s="8" t="s">
        <v>122</v>
      </c>
      <c r="G9" s="8">
        <v>3.0</v>
      </c>
      <c r="H9" s="8" t="s">
        <v>123</v>
      </c>
      <c r="I9" s="11" t="s">
        <v>124</v>
      </c>
      <c r="J9" s="25" t="s">
        <v>125</v>
      </c>
      <c r="K9" s="8" t="s">
        <v>126</v>
      </c>
      <c r="L9" s="8" t="s">
        <v>127</v>
      </c>
      <c r="M9" s="26" t="s">
        <v>128</v>
      </c>
      <c r="N9" s="11">
        <f t="shared" si="1"/>
        <v>22</v>
      </c>
      <c r="O9" s="8" t="s">
        <v>129</v>
      </c>
      <c r="P9" s="11" t="s">
        <v>67</v>
      </c>
      <c r="Q9" s="12">
        <v>856.28</v>
      </c>
      <c r="R9" s="12">
        <f t="shared" si="2"/>
        <v>993.2848</v>
      </c>
      <c r="S9" s="8" t="s">
        <v>68</v>
      </c>
      <c r="T9" s="9" t="s">
        <v>130</v>
      </c>
      <c r="U9" s="9" t="s">
        <v>131</v>
      </c>
      <c r="V9" s="13">
        <v>45257.0</v>
      </c>
      <c r="W9" s="8" t="s">
        <v>132</v>
      </c>
      <c r="X9" s="11" t="s">
        <v>133</v>
      </c>
      <c r="Y9" s="14" t="s">
        <v>134</v>
      </c>
      <c r="Z9" s="11" t="s">
        <v>135</v>
      </c>
      <c r="AA9" s="11" t="s">
        <v>132</v>
      </c>
      <c r="AB9" s="11"/>
      <c r="AC9" s="15" t="s">
        <v>132</v>
      </c>
      <c r="AD9" s="11"/>
      <c r="AE9" s="11"/>
      <c r="AF9" s="11" t="s">
        <v>136</v>
      </c>
      <c r="AG9" s="8">
        <f>'Disponibilidad en canales comer'!M9</f>
        <v>4</v>
      </c>
      <c r="AH9" s="8">
        <f>COUNTIF('Composición de COMBOS'!B:B,A9)</f>
        <v>0</v>
      </c>
      <c r="AI9" s="8">
        <v>1.0</v>
      </c>
      <c r="AJ9" s="8">
        <v>1.0</v>
      </c>
      <c r="AK9" s="8" t="s">
        <v>75</v>
      </c>
      <c r="AL9" s="27">
        <v>0.0</v>
      </c>
      <c r="AM9" s="27">
        <v>0.0</v>
      </c>
      <c r="AN9" s="27">
        <v>0.0</v>
      </c>
      <c r="AO9" s="27">
        <v>0.0</v>
      </c>
      <c r="AP9" s="19">
        <v>0.0</v>
      </c>
      <c r="AQ9" s="19">
        <v>0.0</v>
      </c>
      <c r="AR9" s="19">
        <v>0.0</v>
      </c>
      <c r="AS9" s="19">
        <v>0.0</v>
      </c>
      <c r="AT9" s="16">
        <v>15.5</v>
      </c>
      <c r="AU9" s="16">
        <v>56.5</v>
      </c>
      <c r="AV9" s="16">
        <v>56.0</v>
      </c>
      <c r="AW9" s="16">
        <v>51.5</v>
      </c>
      <c r="AX9" s="17">
        <f t="shared" si="3"/>
        <v>32.5892</v>
      </c>
      <c r="AY9" s="17">
        <v>0.0</v>
      </c>
      <c r="AZ9" s="17">
        <v>0.0</v>
      </c>
      <c r="BA9" s="17">
        <v>0.0</v>
      </c>
      <c r="BB9" s="17">
        <v>0.0</v>
      </c>
      <c r="BC9" s="17">
        <f t="shared" si="4"/>
        <v>0</v>
      </c>
      <c r="BD9" s="8" t="s">
        <v>76</v>
      </c>
      <c r="BE9" s="22" t="s">
        <v>137</v>
      </c>
    </row>
    <row r="10" ht="15.75" customHeight="1">
      <c r="A10" s="11">
        <v>1000009.0</v>
      </c>
      <c r="B10" s="8" t="s">
        <v>138</v>
      </c>
      <c r="C10" s="8">
        <v>1.0</v>
      </c>
      <c r="D10" s="8" t="s">
        <v>58</v>
      </c>
      <c r="E10" s="8">
        <v>2.0</v>
      </c>
      <c r="F10" s="8" t="s">
        <v>122</v>
      </c>
      <c r="G10" s="8">
        <v>3.0</v>
      </c>
      <c r="H10" s="8" t="s">
        <v>123</v>
      </c>
      <c r="I10" s="11" t="s">
        <v>124</v>
      </c>
      <c r="J10" s="25" t="s">
        <v>139</v>
      </c>
      <c r="K10" s="8" t="s">
        <v>126</v>
      </c>
      <c r="L10" s="8" t="s">
        <v>140</v>
      </c>
      <c r="M10" s="26" t="s">
        <v>141</v>
      </c>
      <c r="N10" s="11">
        <f t="shared" si="1"/>
        <v>24</v>
      </c>
      <c r="O10" s="8" t="s">
        <v>129</v>
      </c>
      <c r="P10" s="11" t="s">
        <v>67</v>
      </c>
      <c r="Q10" s="12">
        <v>856.28</v>
      </c>
      <c r="R10" s="12">
        <f t="shared" si="2"/>
        <v>993.2848</v>
      </c>
      <c r="S10" s="8" t="s">
        <v>68</v>
      </c>
      <c r="T10" s="9" t="s">
        <v>130</v>
      </c>
      <c r="U10" s="9" t="s">
        <v>131</v>
      </c>
      <c r="V10" s="13">
        <v>45257.0</v>
      </c>
      <c r="W10" s="8" t="s">
        <v>142</v>
      </c>
      <c r="X10" s="11" t="s">
        <v>143</v>
      </c>
      <c r="Y10" s="14" t="s">
        <v>134</v>
      </c>
      <c r="Z10" s="11" t="s">
        <v>144</v>
      </c>
      <c r="AA10" s="11" t="s">
        <v>142</v>
      </c>
      <c r="AB10" s="11"/>
      <c r="AC10" s="15" t="s">
        <v>142</v>
      </c>
      <c r="AD10" s="11"/>
      <c r="AE10" s="11"/>
      <c r="AF10" s="11" t="s">
        <v>136</v>
      </c>
      <c r="AG10" s="8">
        <f>'Disponibilidad en canales comer'!M10</f>
        <v>4</v>
      </c>
      <c r="AH10" s="8">
        <f>COUNTIF('Composición de COMBOS'!B:B,A10)</f>
        <v>0</v>
      </c>
      <c r="AI10" s="8">
        <v>1.0</v>
      </c>
      <c r="AJ10" s="8">
        <v>1.0</v>
      </c>
      <c r="AK10" s="8" t="s">
        <v>75</v>
      </c>
      <c r="AL10" s="27">
        <v>0.0</v>
      </c>
      <c r="AM10" s="27">
        <v>0.0</v>
      </c>
      <c r="AN10" s="27">
        <v>0.0</v>
      </c>
      <c r="AO10" s="27">
        <v>0.0</v>
      </c>
      <c r="AP10" s="19">
        <v>0.0</v>
      </c>
      <c r="AQ10" s="19">
        <v>0.0</v>
      </c>
      <c r="AR10" s="19">
        <v>0.0</v>
      </c>
      <c r="AS10" s="19">
        <v>0.0</v>
      </c>
      <c r="AT10" s="16">
        <v>15.5</v>
      </c>
      <c r="AU10" s="16">
        <v>56.5</v>
      </c>
      <c r="AV10" s="16">
        <v>56.0</v>
      </c>
      <c r="AW10" s="16">
        <v>51.5</v>
      </c>
      <c r="AX10" s="17">
        <f t="shared" si="3"/>
        <v>32.5892</v>
      </c>
      <c r="AY10" s="17">
        <v>0.0</v>
      </c>
      <c r="AZ10" s="17">
        <v>0.0</v>
      </c>
      <c r="BA10" s="17">
        <v>0.0</v>
      </c>
      <c r="BB10" s="17">
        <v>0.0</v>
      </c>
      <c r="BC10" s="17">
        <f t="shared" si="4"/>
        <v>0</v>
      </c>
      <c r="BD10" s="8" t="s">
        <v>76</v>
      </c>
      <c r="BE10" s="28" t="s">
        <v>145</v>
      </c>
    </row>
    <row r="11" ht="15.75" customHeight="1">
      <c r="A11" s="11">
        <v>1000010.0</v>
      </c>
      <c r="B11" s="8" t="s">
        <v>146</v>
      </c>
      <c r="C11" s="8">
        <v>1.0</v>
      </c>
      <c r="D11" s="8" t="s">
        <v>58</v>
      </c>
      <c r="E11" s="8">
        <v>2.0</v>
      </c>
      <c r="F11" s="8" t="s">
        <v>122</v>
      </c>
      <c r="G11" s="8">
        <v>3.0</v>
      </c>
      <c r="H11" s="8" t="s">
        <v>123</v>
      </c>
      <c r="I11" s="11" t="s">
        <v>124</v>
      </c>
      <c r="J11" s="25" t="s">
        <v>147</v>
      </c>
      <c r="K11" s="8" t="s">
        <v>126</v>
      </c>
      <c r="L11" s="8" t="s">
        <v>148</v>
      </c>
      <c r="M11" s="26" t="s">
        <v>149</v>
      </c>
      <c r="N11" s="11">
        <f t="shared" si="1"/>
        <v>24</v>
      </c>
      <c r="O11" s="8" t="s">
        <v>129</v>
      </c>
      <c r="P11" s="11" t="s">
        <v>67</v>
      </c>
      <c r="Q11" s="12">
        <v>856.28</v>
      </c>
      <c r="R11" s="12">
        <f t="shared" si="2"/>
        <v>993.2848</v>
      </c>
      <c r="S11" s="8" t="s">
        <v>68</v>
      </c>
      <c r="T11" s="9" t="s">
        <v>130</v>
      </c>
      <c r="U11" s="9" t="s">
        <v>131</v>
      </c>
      <c r="V11" s="13">
        <v>45257.0</v>
      </c>
      <c r="W11" s="8" t="s">
        <v>150</v>
      </c>
      <c r="X11" s="11" t="s">
        <v>151</v>
      </c>
      <c r="Y11" s="14" t="s">
        <v>134</v>
      </c>
      <c r="Z11" s="11"/>
      <c r="AA11" s="11" t="s">
        <v>150</v>
      </c>
      <c r="AB11" s="11"/>
      <c r="AC11" s="15" t="s">
        <v>150</v>
      </c>
      <c r="AD11" s="11"/>
      <c r="AE11" s="11"/>
      <c r="AF11" s="11" t="s">
        <v>152</v>
      </c>
      <c r="AG11" s="8">
        <f>'Disponibilidad en canales comer'!M11</f>
        <v>4</v>
      </c>
      <c r="AH11" s="8">
        <f>COUNTIF('Composición de COMBOS'!B:B,A11)</f>
        <v>0</v>
      </c>
      <c r="AI11" s="8">
        <v>1.0</v>
      </c>
      <c r="AJ11" s="8">
        <v>1.0</v>
      </c>
      <c r="AK11" s="8" t="s">
        <v>75</v>
      </c>
      <c r="AL11" s="27">
        <v>0.0</v>
      </c>
      <c r="AM11" s="27">
        <v>0.0</v>
      </c>
      <c r="AN11" s="27">
        <v>0.0</v>
      </c>
      <c r="AO11" s="27">
        <v>0.0</v>
      </c>
      <c r="AP11" s="19">
        <v>0.0</v>
      </c>
      <c r="AQ11" s="19">
        <v>0.0</v>
      </c>
      <c r="AR11" s="19">
        <v>0.0</v>
      </c>
      <c r="AS11" s="19">
        <v>0.0</v>
      </c>
      <c r="AT11" s="16">
        <v>15.5</v>
      </c>
      <c r="AU11" s="16">
        <v>56.5</v>
      </c>
      <c r="AV11" s="16">
        <v>56.0</v>
      </c>
      <c r="AW11" s="16">
        <v>51.5</v>
      </c>
      <c r="AX11" s="17">
        <f t="shared" si="3"/>
        <v>32.5892</v>
      </c>
      <c r="AY11" s="17">
        <v>0.0</v>
      </c>
      <c r="AZ11" s="17">
        <v>0.0</v>
      </c>
      <c r="BA11" s="17">
        <v>0.0</v>
      </c>
      <c r="BB11" s="17">
        <v>0.0</v>
      </c>
      <c r="BC11" s="17">
        <f t="shared" si="4"/>
        <v>0</v>
      </c>
      <c r="BD11" s="8" t="s">
        <v>76</v>
      </c>
      <c r="BE11" s="22" t="s">
        <v>153</v>
      </c>
    </row>
    <row r="12" ht="15.75" customHeight="1">
      <c r="A12" s="11">
        <v>1000011.0</v>
      </c>
      <c r="B12" s="8" t="s">
        <v>154</v>
      </c>
      <c r="C12" s="8">
        <v>1.0</v>
      </c>
      <c r="D12" s="8" t="s">
        <v>58</v>
      </c>
      <c r="E12" s="8">
        <v>4.0</v>
      </c>
      <c r="F12" s="8" t="s">
        <v>155</v>
      </c>
      <c r="G12" s="8">
        <v>5.0</v>
      </c>
      <c r="H12" s="8" t="s">
        <v>156</v>
      </c>
      <c r="I12" s="11" t="s">
        <v>157</v>
      </c>
      <c r="J12" s="25" t="s">
        <v>158</v>
      </c>
      <c r="K12" s="8" t="s">
        <v>159</v>
      </c>
      <c r="L12" s="8" t="s">
        <v>160</v>
      </c>
      <c r="M12" s="21" t="s">
        <v>160</v>
      </c>
      <c r="N12" s="11">
        <f t="shared" si="1"/>
        <v>16</v>
      </c>
      <c r="O12" s="8" t="s">
        <v>129</v>
      </c>
      <c r="P12" s="11" t="s">
        <v>67</v>
      </c>
      <c r="Q12" s="29">
        <v>2541.0</v>
      </c>
      <c r="R12" s="12">
        <f t="shared" si="2"/>
        <v>2947.56</v>
      </c>
      <c r="S12" s="8" t="s">
        <v>68</v>
      </c>
      <c r="T12" s="9" t="s">
        <v>161</v>
      </c>
      <c r="U12" s="9" t="s">
        <v>162</v>
      </c>
      <c r="V12" s="13">
        <v>45132.0</v>
      </c>
      <c r="W12" s="11" t="s">
        <v>160</v>
      </c>
      <c r="X12" s="11" t="s">
        <v>163</v>
      </c>
      <c r="Y12" s="14" t="s">
        <v>164</v>
      </c>
      <c r="Z12" s="11" t="s">
        <v>165</v>
      </c>
      <c r="AA12" s="11"/>
      <c r="AB12" s="11"/>
      <c r="AC12" s="15"/>
      <c r="AD12" s="11"/>
      <c r="AE12" s="11"/>
      <c r="AF12" s="11" t="s">
        <v>166</v>
      </c>
      <c r="AG12" s="8">
        <f>'Disponibilidad en canales comer'!M12</f>
        <v>0</v>
      </c>
      <c r="AH12" s="8">
        <f>COUNTIF('Composición de COMBOS'!B:B,A12)</f>
        <v>0</v>
      </c>
      <c r="AI12" s="8">
        <v>1.0</v>
      </c>
      <c r="AJ12" s="8">
        <v>1.0</v>
      </c>
      <c r="AK12" s="8" t="s">
        <v>75</v>
      </c>
      <c r="AL12" s="16">
        <v>1.0E-5</v>
      </c>
      <c r="AM12" s="16">
        <v>1.0E-5</v>
      </c>
      <c r="AN12" s="16">
        <v>1.0E-5</v>
      </c>
      <c r="AO12" s="16">
        <v>1.0E-5</v>
      </c>
      <c r="AP12" s="19">
        <v>0.0</v>
      </c>
      <c r="AQ12" s="19">
        <v>0.0</v>
      </c>
      <c r="AR12" s="19">
        <v>0.0</v>
      </c>
      <c r="AS12" s="19">
        <v>0.0</v>
      </c>
      <c r="AT12" s="16">
        <v>35.0</v>
      </c>
      <c r="AU12" s="16">
        <v>170.0</v>
      </c>
      <c r="AV12" s="16">
        <v>115.0</v>
      </c>
      <c r="AW12" s="16">
        <v>25.0</v>
      </c>
      <c r="AX12" s="17">
        <f t="shared" si="3"/>
        <v>97.75</v>
      </c>
      <c r="AY12" s="17">
        <v>0.0</v>
      </c>
      <c r="AZ12" s="17">
        <v>0.0</v>
      </c>
      <c r="BA12" s="17">
        <v>0.0</v>
      </c>
      <c r="BB12" s="17">
        <v>0.0</v>
      </c>
      <c r="BC12" s="17">
        <f t="shared" si="4"/>
        <v>0</v>
      </c>
      <c r="BD12" s="8" t="s">
        <v>76</v>
      </c>
      <c r="BE12" s="22" t="s">
        <v>167</v>
      </c>
    </row>
    <row r="13" ht="15.75" customHeight="1">
      <c r="A13" s="11">
        <v>1000012.0</v>
      </c>
      <c r="B13" s="8" t="s">
        <v>168</v>
      </c>
      <c r="C13" s="8">
        <v>1.0</v>
      </c>
      <c r="D13" s="8" t="s">
        <v>58</v>
      </c>
      <c r="E13" s="8">
        <v>4.0</v>
      </c>
      <c r="F13" s="8" t="s">
        <v>155</v>
      </c>
      <c r="G13" s="8">
        <v>5.0</v>
      </c>
      <c r="H13" s="8" t="s">
        <v>156</v>
      </c>
      <c r="I13" s="11" t="s">
        <v>169</v>
      </c>
      <c r="J13" s="25" t="s">
        <v>170</v>
      </c>
      <c r="K13" s="8" t="s">
        <v>171</v>
      </c>
      <c r="L13" s="8" t="s">
        <v>172</v>
      </c>
      <c r="M13" s="21" t="s">
        <v>172</v>
      </c>
      <c r="N13" s="11">
        <f t="shared" si="1"/>
        <v>16</v>
      </c>
      <c r="O13" s="8" t="s">
        <v>129</v>
      </c>
      <c r="P13" s="11" t="s">
        <v>67</v>
      </c>
      <c r="Q13" s="29">
        <v>2421.0</v>
      </c>
      <c r="R13" s="12">
        <f t="shared" si="2"/>
        <v>2808.36</v>
      </c>
      <c r="S13" s="8" t="s">
        <v>68</v>
      </c>
      <c r="T13" s="9" t="s">
        <v>161</v>
      </c>
      <c r="U13" s="9" t="s">
        <v>162</v>
      </c>
      <c r="V13" s="13">
        <v>45132.0</v>
      </c>
      <c r="W13" s="11" t="s">
        <v>172</v>
      </c>
      <c r="X13" s="11" t="s">
        <v>173</v>
      </c>
      <c r="Y13" s="14" t="s">
        <v>174</v>
      </c>
      <c r="Z13" s="11" t="s">
        <v>175</v>
      </c>
      <c r="AA13" s="11"/>
      <c r="AB13" s="11"/>
      <c r="AC13" s="15"/>
      <c r="AD13" s="11"/>
      <c r="AE13" s="11"/>
      <c r="AF13" s="11" t="s">
        <v>176</v>
      </c>
      <c r="AG13" s="8">
        <f>'Disponibilidad en canales comer'!M13</f>
        <v>0</v>
      </c>
      <c r="AH13" s="8">
        <f>COUNTIF('Composición de COMBOS'!B:B,A13)</f>
        <v>0</v>
      </c>
      <c r="AI13" s="8">
        <v>1.0</v>
      </c>
      <c r="AJ13" s="8">
        <v>1.0</v>
      </c>
      <c r="AK13" s="8" t="s">
        <v>75</v>
      </c>
      <c r="AL13" s="16">
        <v>1.0E-5</v>
      </c>
      <c r="AM13" s="16">
        <v>1.0E-5</v>
      </c>
      <c r="AN13" s="16">
        <v>1.0E-5</v>
      </c>
      <c r="AO13" s="16">
        <v>1.0E-5</v>
      </c>
      <c r="AP13" s="19">
        <v>0.0</v>
      </c>
      <c r="AQ13" s="19">
        <v>0.0</v>
      </c>
      <c r="AR13" s="19">
        <v>0.0</v>
      </c>
      <c r="AS13" s="19">
        <v>0.0</v>
      </c>
      <c r="AT13" s="16">
        <v>35.0</v>
      </c>
      <c r="AU13" s="16">
        <v>183.0</v>
      </c>
      <c r="AV13" s="16">
        <v>110.0</v>
      </c>
      <c r="AW13" s="16">
        <v>25.0</v>
      </c>
      <c r="AX13" s="17">
        <f t="shared" si="3"/>
        <v>100.65</v>
      </c>
      <c r="AY13" s="17">
        <v>0.0</v>
      </c>
      <c r="AZ13" s="17">
        <v>0.0</v>
      </c>
      <c r="BA13" s="17">
        <v>0.0</v>
      </c>
      <c r="BB13" s="17">
        <v>0.0</v>
      </c>
      <c r="BC13" s="17">
        <f t="shared" si="4"/>
        <v>0</v>
      </c>
      <c r="BD13" s="8" t="s">
        <v>76</v>
      </c>
      <c r="BE13" s="22" t="s">
        <v>177</v>
      </c>
    </row>
    <row r="14" ht="15.75" customHeight="1">
      <c r="A14" s="11">
        <v>1000013.0</v>
      </c>
      <c r="B14" s="8" t="s">
        <v>178</v>
      </c>
      <c r="C14" s="8">
        <v>1.0</v>
      </c>
      <c r="D14" s="8" t="s">
        <v>58</v>
      </c>
      <c r="E14" s="8">
        <v>4.0</v>
      </c>
      <c r="F14" s="8" t="s">
        <v>155</v>
      </c>
      <c r="G14" s="8">
        <v>5.0</v>
      </c>
      <c r="H14" s="8" t="s">
        <v>156</v>
      </c>
      <c r="I14" s="11" t="s">
        <v>179</v>
      </c>
      <c r="J14" s="25" t="s">
        <v>180</v>
      </c>
      <c r="K14" s="8" t="s">
        <v>181</v>
      </c>
      <c r="L14" s="8" t="s">
        <v>182</v>
      </c>
      <c r="M14" s="21" t="s">
        <v>182</v>
      </c>
      <c r="N14" s="11">
        <f t="shared" si="1"/>
        <v>16</v>
      </c>
      <c r="O14" s="8" t="s">
        <v>129</v>
      </c>
      <c r="P14" s="11" t="s">
        <v>67</v>
      </c>
      <c r="Q14" s="29">
        <v>1240.0</v>
      </c>
      <c r="R14" s="12">
        <f t="shared" si="2"/>
        <v>1438.4</v>
      </c>
      <c r="S14" s="8" t="s">
        <v>68</v>
      </c>
      <c r="T14" s="9" t="s">
        <v>161</v>
      </c>
      <c r="U14" s="9" t="s">
        <v>162</v>
      </c>
      <c r="V14" s="13">
        <v>45126.0</v>
      </c>
      <c r="W14" s="11" t="s">
        <v>182</v>
      </c>
      <c r="X14" s="11" t="s">
        <v>183</v>
      </c>
      <c r="Y14" s="14" t="s">
        <v>184</v>
      </c>
      <c r="Z14" s="11"/>
      <c r="AA14" s="11"/>
      <c r="AB14" s="11"/>
      <c r="AC14" s="15"/>
      <c r="AD14" s="11"/>
      <c r="AE14" s="11"/>
      <c r="AF14" s="11" t="s">
        <v>185</v>
      </c>
      <c r="AG14" s="8">
        <f>'Disponibilidad en canales comer'!M14</f>
        <v>0</v>
      </c>
      <c r="AH14" s="8">
        <f>COUNTIF('Composición de COMBOS'!B:B,A14)</f>
        <v>0</v>
      </c>
      <c r="AI14" s="8">
        <v>1.0</v>
      </c>
      <c r="AJ14" s="8">
        <v>1.0</v>
      </c>
      <c r="AK14" s="8" t="s">
        <v>75</v>
      </c>
      <c r="AL14" s="16">
        <v>1.0E-5</v>
      </c>
      <c r="AM14" s="16">
        <v>1.0E-5</v>
      </c>
      <c r="AN14" s="16">
        <v>1.0E-5</v>
      </c>
      <c r="AO14" s="16">
        <v>1.0E-5</v>
      </c>
      <c r="AP14" s="19">
        <v>0.0</v>
      </c>
      <c r="AQ14" s="19">
        <v>0.0</v>
      </c>
      <c r="AR14" s="19">
        <v>0.0</v>
      </c>
      <c r="AS14" s="19">
        <v>0.0</v>
      </c>
      <c r="AT14" s="16">
        <v>26.0</v>
      </c>
      <c r="AU14" s="16">
        <v>183.0</v>
      </c>
      <c r="AV14" s="16">
        <v>97.0</v>
      </c>
      <c r="AW14" s="16">
        <v>19.0</v>
      </c>
      <c r="AX14" s="17">
        <f t="shared" si="3"/>
        <v>67.4538</v>
      </c>
      <c r="AY14" s="17">
        <v>0.0</v>
      </c>
      <c r="AZ14" s="17">
        <v>0.0</v>
      </c>
      <c r="BA14" s="17">
        <v>0.0</v>
      </c>
      <c r="BB14" s="17">
        <v>0.0</v>
      </c>
      <c r="BC14" s="17">
        <f t="shared" si="4"/>
        <v>0</v>
      </c>
      <c r="BD14" s="8" t="s">
        <v>76</v>
      </c>
      <c r="BE14" s="22" t="s">
        <v>186</v>
      </c>
    </row>
    <row r="15" ht="15.75" customHeight="1">
      <c r="A15" s="11">
        <v>1000014.0</v>
      </c>
      <c r="B15" s="8" t="s">
        <v>187</v>
      </c>
      <c r="C15" s="8">
        <v>1.0</v>
      </c>
      <c r="D15" s="8" t="s">
        <v>58</v>
      </c>
      <c r="E15" s="8">
        <v>4.0</v>
      </c>
      <c r="F15" s="8" t="s">
        <v>155</v>
      </c>
      <c r="G15" s="8">
        <v>5.0</v>
      </c>
      <c r="H15" s="8" t="s">
        <v>156</v>
      </c>
      <c r="I15" s="11" t="s">
        <v>188</v>
      </c>
      <c r="J15" s="25" t="s">
        <v>189</v>
      </c>
      <c r="K15" s="8" t="s">
        <v>190</v>
      </c>
      <c r="L15" s="8" t="s">
        <v>191</v>
      </c>
      <c r="M15" s="21" t="s">
        <v>191</v>
      </c>
      <c r="N15" s="11">
        <f t="shared" si="1"/>
        <v>14</v>
      </c>
      <c r="O15" s="8" t="s">
        <v>129</v>
      </c>
      <c r="P15" s="11" t="s">
        <v>67</v>
      </c>
      <c r="Q15" s="12">
        <v>1493.79</v>
      </c>
      <c r="R15" s="12">
        <f t="shared" si="2"/>
        <v>1732.7964</v>
      </c>
      <c r="S15" s="8" t="s">
        <v>68</v>
      </c>
      <c r="T15" s="9" t="s">
        <v>161</v>
      </c>
      <c r="U15" s="9" t="s">
        <v>162</v>
      </c>
      <c r="V15" s="13">
        <v>45117.0</v>
      </c>
      <c r="W15" s="11" t="s">
        <v>191</v>
      </c>
      <c r="X15" s="11" t="s">
        <v>192</v>
      </c>
      <c r="Y15" s="14" t="s">
        <v>191</v>
      </c>
      <c r="Z15" s="11" t="s">
        <v>193</v>
      </c>
      <c r="AA15" s="11" t="s">
        <v>191</v>
      </c>
      <c r="AB15" s="11"/>
      <c r="AC15" s="15"/>
      <c r="AD15" s="11"/>
      <c r="AE15" s="11"/>
      <c r="AF15" s="11" t="s">
        <v>194</v>
      </c>
      <c r="AG15" s="8">
        <f>'Disponibilidad en canales comer'!M15</f>
        <v>2</v>
      </c>
      <c r="AH15" s="8">
        <f>COUNTIF('Composición de COMBOS'!B:B,A15)</f>
        <v>1</v>
      </c>
      <c r="AI15" s="8">
        <v>1.0</v>
      </c>
      <c r="AJ15" s="8">
        <v>1.0</v>
      </c>
      <c r="AK15" s="8" t="s">
        <v>75</v>
      </c>
      <c r="AL15" s="16">
        <v>1.0E-5</v>
      </c>
      <c r="AM15" s="16">
        <v>177.0</v>
      </c>
      <c r="AN15" s="16">
        <v>106.0</v>
      </c>
      <c r="AO15" s="16">
        <v>76.0</v>
      </c>
      <c r="AP15" s="19">
        <v>0.0</v>
      </c>
      <c r="AQ15" s="19">
        <v>0.0</v>
      </c>
      <c r="AR15" s="19">
        <v>0.0</v>
      </c>
      <c r="AS15" s="19">
        <v>0.0</v>
      </c>
      <c r="AT15" s="16">
        <v>35.0</v>
      </c>
      <c r="AU15" s="16">
        <v>180.0</v>
      </c>
      <c r="AV15" s="16">
        <v>112.0</v>
      </c>
      <c r="AW15" s="16">
        <v>15.0</v>
      </c>
      <c r="AX15" s="17">
        <f t="shared" si="3"/>
        <v>60.48</v>
      </c>
      <c r="AY15" s="17">
        <v>0.0</v>
      </c>
      <c r="AZ15" s="17">
        <v>0.0</v>
      </c>
      <c r="BA15" s="17">
        <v>0.0</v>
      </c>
      <c r="BB15" s="17">
        <v>0.0</v>
      </c>
      <c r="BC15" s="17">
        <f t="shared" si="4"/>
        <v>0</v>
      </c>
      <c r="BD15" s="8" t="s">
        <v>76</v>
      </c>
      <c r="BE15" s="22" t="s">
        <v>195</v>
      </c>
    </row>
    <row r="16" ht="15.75" customHeight="1">
      <c r="A16" s="11">
        <v>1000015.0</v>
      </c>
      <c r="B16" s="8" t="s">
        <v>196</v>
      </c>
      <c r="C16" s="8">
        <v>1.0</v>
      </c>
      <c r="D16" s="8" t="s">
        <v>58</v>
      </c>
      <c r="E16" s="8">
        <v>4.0</v>
      </c>
      <c r="F16" s="8" t="s">
        <v>155</v>
      </c>
      <c r="G16" s="8">
        <v>5.0</v>
      </c>
      <c r="H16" s="8" t="s">
        <v>156</v>
      </c>
      <c r="I16" s="8" t="s">
        <v>197</v>
      </c>
      <c r="J16" s="25" t="s">
        <v>198</v>
      </c>
      <c r="K16" s="8" t="s">
        <v>199</v>
      </c>
      <c r="L16" s="8" t="s">
        <v>200</v>
      </c>
      <c r="M16" s="21" t="s">
        <v>200</v>
      </c>
      <c r="N16" s="11">
        <f t="shared" si="1"/>
        <v>27</v>
      </c>
      <c r="O16" s="8" t="s">
        <v>129</v>
      </c>
      <c r="P16" s="11" t="s">
        <v>67</v>
      </c>
      <c r="Q16" s="29">
        <v>1106.51</v>
      </c>
      <c r="R16" s="12">
        <f t="shared" si="2"/>
        <v>1283.5516</v>
      </c>
      <c r="S16" s="8" t="s">
        <v>68</v>
      </c>
      <c r="T16" s="9" t="s">
        <v>161</v>
      </c>
      <c r="U16" s="9" t="s">
        <v>162</v>
      </c>
      <c r="V16" s="13">
        <v>45257.0</v>
      </c>
      <c r="W16" s="8" t="s">
        <v>200</v>
      </c>
      <c r="X16" s="11"/>
      <c r="Y16" s="14" t="s">
        <v>201</v>
      </c>
      <c r="Z16" s="11" t="s">
        <v>202</v>
      </c>
      <c r="AA16" s="11"/>
      <c r="AB16" s="11"/>
      <c r="AC16" s="15"/>
      <c r="AD16" s="11"/>
      <c r="AE16" s="11"/>
      <c r="AF16" s="11" t="s">
        <v>203</v>
      </c>
      <c r="AG16" s="8">
        <f>'Disponibilidad en canales comer'!M16</f>
        <v>0</v>
      </c>
      <c r="AH16" s="8">
        <f>COUNTIF('Composición de COMBOS'!B:B,A16)</f>
        <v>0</v>
      </c>
      <c r="AI16" s="8">
        <v>1.0</v>
      </c>
      <c r="AJ16" s="8">
        <v>1.0</v>
      </c>
      <c r="AK16" s="8" t="s">
        <v>75</v>
      </c>
      <c r="AL16" s="16">
        <v>20.0</v>
      </c>
      <c r="AM16" s="16">
        <v>172.0</v>
      </c>
      <c r="AN16" s="16">
        <v>102.0</v>
      </c>
      <c r="AO16" s="16">
        <v>72.5</v>
      </c>
      <c r="AP16" s="19">
        <v>0.0</v>
      </c>
      <c r="AQ16" s="19">
        <v>0.0</v>
      </c>
      <c r="AR16" s="19">
        <v>0.0</v>
      </c>
      <c r="AS16" s="19">
        <v>0.0</v>
      </c>
      <c r="AT16" s="16">
        <v>22.0</v>
      </c>
      <c r="AU16" s="16">
        <v>169.0</v>
      </c>
      <c r="AV16" s="16">
        <v>13.0</v>
      </c>
      <c r="AW16" s="16">
        <v>99.0</v>
      </c>
      <c r="AX16" s="17">
        <f t="shared" si="3"/>
        <v>43.5006</v>
      </c>
      <c r="AY16" s="17">
        <v>0.0</v>
      </c>
      <c r="AZ16" s="17">
        <v>0.0</v>
      </c>
      <c r="BA16" s="17">
        <v>0.0</v>
      </c>
      <c r="BB16" s="17">
        <v>0.0</v>
      </c>
      <c r="BC16" s="17">
        <f t="shared" si="4"/>
        <v>0</v>
      </c>
      <c r="BD16" s="8" t="s">
        <v>76</v>
      </c>
      <c r="BE16" s="22" t="s">
        <v>204</v>
      </c>
    </row>
    <row r="17" ht="15.75" customHeight="1">
      <c r="A17" s="11">
        <v>1000016.0</v>
      </c>
      <c r="B17" s="8" t="s">
        <v>205</v>
      </c>
      <c r="C17" s="8">
        <v>1.0</v>
      </c>
      <c r="D17" s="8" t="s">
        <v>58</v>
      </c>
      <c r="E17" s="8">
        <v>4.0</v>
      </c>
      <c r="F17" s="8" t="s">
        <v>155</v>
      </c>
      <c r="G17" s="8">
        <v>5.0</v>
      </c>
      <c r="H17" s="8" t="s">
        <v>156</v>
      </c>
      <c r="I17" s="8" t="s">
        <v>197</v>
      </c>
      <c r="J17" s="25" t="s">
        <v>206</v>
      </c>
      <c r="K17" s="8" t="s">
        <v>199</v>
      </c>
      <c r="L17" s="8" t="s">
        <v>207</v>
      </c>
      <c r="M17" s="21" t="s">
        <v>207</v>
      </c>
      <c r="N17" s="11">
        <f t="shared" si="1"/>
        <v>22</v>
      </c>
      <c r="O17" s="8" t="s">
        <v>129</v>
      </c>
      <c r="P17" s="11" t="s">
        <v>67</v>
      </c>
      <c r="Q17" s="29">
        <v>1106.51</v>
      </c>
      <c r="R17" s="12">
        <f t="shared" si="2"/>
        <v>1283.5516</v>
      </c>
      <c r="S17" s="8" t="s">
        <v>68</v>
      </c>
      <c r="T17" s="9" t="s">
        <v>161</v>
      </c>
      <c r="U17" s="9" t="s">
        <v>162</v>
      </c>
      <c r="V17" s="13">
        <v>45257.0</v>
      </c>
      <c r="W17" s="8" t="s">
        <v>207</v>
      </c>
      <c r="X17" s="11"/>
      <c r="Y17" s="14" t="s">
        <v>201</v>
      </c>
      <c r="Z17" s="11" t="s">
        <v>208</v>
      </c>
      <c r="AA17" s="11" t="s">
        <v>207</v>
      </c>
      <c r="AB17" s="11"/>
      <c r="AC17" s="15"/>
      <c r="AD17" s="11"/>
      <c r="AE17" s="11"/>
      <c r="AF17" s="11" t="s">
        <v>209</v>
      </c>
      <c r="AG17" s="8">
        <f>'Disponibilidad en canales comer'!M17</f>
        <v>1</v>
      </c>
      <c r="AH17" s="8">
        <f>COUNTIF('Composición de COMBOS'!B:B,A17)</f>
        <v>0</v>
      </c>
      <c r="AI17" s="8">
        <v>1.0</v>
      </c>
      <c r="AJ17" s="8">
        <v>1.0</v>
      </c>
      <c r="AK17" s="8" t="s">
        <v>75</v>
      </c>
      <c r="AL17" s="16">
        <v>20.0</v>
      </c>
      <c r="AM17" s="16">
        <v>172.0</v>
      </c>
      <c r="AN17" s="16">
        <v>102.0</v>
      </c>
      <c r="AO17" s="16">
        <v>72.5</v>
      </c>
      <c r="AP17" s="19">
        <v>0.0</v>
      </c>
      <c r="AQ17" s="19">
        <v>0.0</v>
      </c>
      <c r="AR17" s="19">
        <v>0.0</v>
      </c>
      <c r="AS17" s="19">
        <v>0.0</v>
      </c>
      <c r="AT17" s="16">
        <v>22.0</v>
      </c>
      <c r="AU17" s="16">
        <v>169.0</v>
      </c>
      <c r="AV17" s="16">
        <v>13.0</v>
      </c>
      <c r="AW17" s="16">
        <v>99.0</v>
      </c>
      <c r="AX17" s="17">
        <f t="shared" si="3"/>
        <v>43.5006</v>
      </c>
      <c r="AY17" s="17">
        <v>0.0</v>
      </c>
      <c r="AZ17" s="17">
        <v>0.0</v>
      </c>
      <c r="BA17" s="17">
        <v>0.0</v>
      </c>
      <c r="BB17" s="17">
        <v>0.0</v>
      </c>
      <c r="BC17" s="17">
        <f t="shared" si="4"/>
        <v>0</v>
      </c>
      <c r="BD17" s="8" t="s">
        <v>76</v>
      </c>
      <c r="BE17" s="22" t="s">
        <v>210</v>
      </c>
    </row>
    <row r="18" ht="15.75" customHeight="1">
      <c r="A18" s="11">
        <v>1000017.0</v>
      </c>
      <c r="B18" s="8" t="s">
        <v>211</v>
      </c>
      <c r="C18" s="8">
        <v>1.0</v>
      </c>
      <c r="D18" s="8" t="s">
        <v>58</v>
      </c>
      <c r="E18" s="8">
        <v>2.0</v>
      </c>
      <c r="F18" s="8" t="s">
        <v>122</v>
      </c>
      <c r="G18" s="8">
        <v>2.0</v>
      </c>
      <c r="H18" s="8" t="s">
        <v>212</v>
      </c>
      <c r="I18" s="11"/>
      <c r="J18" s="30"/>
      <c r="K18" s="8" t="s">
        <v>213</v>
      </c>
      <c r="L18" s="8" t="s">
        <v>214</v>
      </c>
      <c r="M18" s="21" t="s">
        <v>214</v>
      </c>
      <c r="N18" s="11">
        <f t="shared" si="1"/>
        <v>15</v>
      </c>
      <c r="O18" s="8" t="s">
        <v>215</v>
      </c>
      <c r="P18" s="11" t="s">
        <v>216</v>
      </c>
      <c r="Q18" s="29">
        <v>2153.9</v>
      </c>
      <c r="R18" s="12">
        <f t="shared" si="2"/>
        <v>2498.524</v>
      </c>
      <c r="S18" s="8" t="s">
        <v>68</v>
      </c>
      <c r="T18" s="9" t="s">
        <v>217</v>
      </c>
      <c r="U18" s="9" t="s">
        <v>218</v>
      </c>
      <c r="V18" s="13">
        <v>45117.0</v>
      </c>
      <c r="W18" s="11" t="s">
        <v>219</v>
      </c>
      <c r="X18" s="11"/>
      <c r="Y18" s="23"/>
      <c r="Z18" s="11"/>
      <c r="AA18" s="11"/>
      <c r="AB18" s="11"/>
      <c r="AC18" s="15"/>
      <c r="AD18" s="11"/>
      <c r="AE18" s="11"/>
      <c r="AF18" s="11" t="s">
        <v>220</v>
      </c>
      <c r="AG18" s="8">
        <f>'Disponibilidad en canales comer'!M18</f>
        <v>0</v>
      </c>
      <c r="AH18" s="8">
        <f>COUNTIF('Composición de COMBOS'!B:B,A18)</f>
        <v>0</v>
      </c>
      <c r="AI18" s="8">
        <v>1.0</v>
      </c>
      <c r="AJ18" s="8">
        <v>1.0</v>
      </c>
      <c r="AK18" s="11"/>
      <c r="AL18" s="16">
        <v>1.0E-5</v>
      </c>
      <c r="AM18" s="16">
        <v>1.0E-5</v>
      </c>
      <c r="AN18" s="16">
        <v>1.0E-5</v>
      </c>
      <c r="AO18" s="16">
        <v>1.0E-5</v>
      </c>
      <c r="AP18" s="19">
        <v>0.0</v>
      </c>
      <c r="AQ18" s="19">
        <v>0.0</v>
      </c>
      <c r="AR18" s="19">
        <v>0.0</v>
      </c>
      <c r="AS18" s="19">
        <v>0.0</v>
      </c>
      <c r="AT18" s="16"/>
      <c r="AU18" s="16"/>
      <c r="AV18" s="16"/>
      <c r="AW18" s="16"/>
      <c r="AX18" s="17">
        <f t="shared" si="3"/>
        <v>0</v>
      </c>
      <c r="AY18" s="17">
        <v>0.0</v>
      </c>
      <c r="AZ18" s="17">
        <v>0.0</v>
      </c>
      <c r="BA18" s="17">
        <v>0.0</v>
      </c>
      <c r="BB18" s="17">
        <v>0.0</v>
      </c>
      <c r="BC18" s="17">
        <f t="shared" si="4"/>
        <v>0</v>
      </c>
      <c r="BD18" s="8" t="s">
        <v>76</v>
      </c>
      <c r="BE18" s="22" t="s">
        <v>221</v>
      </c>
    </row>
    <row r="19" ht="15.75" customHeight="1">
      <c r="A19" s="11">
        <v>1000018.0</v>
      </c>
      <c r="B19" s="8" t="s">
        <v>222</v>
      </c>
      <c r="C19" s="8">
        <v>1.0</v>
      </c>
      <c r="D19" s="8" t="s">
        <v>58</v>
      </c>
      <c r="E19" s="8">
        <v>2.0</v>
      </c>
      <c r="F19" s="8" t="s">
        <v>122</v>
      </c>
      <c r="G19" s="8">
        <v>2.0</v>
      </c>
      <c r="H19" s="8" t="s">
        <v>212</v>
      </c>
      <c r="I19" s="11"/>
      <c r="J19" s="30"/>
      <c r="K19" s="8" t="s">
        <v>223</v>
      </c>
      <c r="L19" s="8" t="s">
        <v>224</v>
      </c>
      <c r="M19" s="21" t="s">
        <v>224</v>
      </c>
      <c r="N19" s="11">
        <f t="shared" si="1"/>
        <v>14</v>
      </c>
      <c r="O19" s="8" t="s">
        <v>215</v>
      </c>
      <c r="P19" s="11" t="s">
        <v>216</v>
      </c>
      <c r="Q19" s="29">
        <v>2153.9</v>
      </c>
      <c r="R19" s="12">
        <f t="shared" si="2"/>
        <v>2498.524</v>
      </c>
      <c r="S19" s="8" t="s">
        <v>68</v>
      </c>
      <c r="T19" s="9" t="s">
        <v>217</v>
      </c>
      <c r="U19" s="9" t="s">
        <v>218</v>
      </c>
      <c r="V19" s="13">
        <v>45117.0</v>
      </c>
      <c r="W19" s="11" t="s">
        <v>225</v>
      </c>
      <c r="X19" s="11"/>
      <c r="Y19" s="23"/>
      <c r="Z19" s="11"/>
      <c r="AA19" s="11"/>
      <c r="AB19" s="11"/>
      <c r="AC19" s="15"/>
      <c r="AD19" s="11"/>
      <c r="AE19" s="11"/>
      <c r="AF19" s="11" t="s">
        <v>220</v>
      </c>
      <c r="AG19" s="8">
        <f>'Disponibilidad en canales comer'!M19</f>
        <v>0</v>
      </c>
      <c r="AH19" s="8">
        <f>COUNTIF('Composición de COMBOS'!B:B,A19)</f>
        <v>0</v>
      </c>
      <c r="AI19" s="8">
        <v>1.0</v>
      </c>
      <c r="AJ19" s="8">
        <v>1.0</v>
      </c>
      <c r="AK19" s="11"/>
      <c r="AL19" s="16">
        <v>1.0E-5</v>
      </c>
      <c r="AM19" s="16">
        <v>1.0E-5</v>
      </c>
      <c r="AN19" s="16">
        <v>1.0E-5</v>
      </c>
      <c r="AO19" s="16">
        <v>1.0E-5</v>
      </c>
      <c r="AP19" s="19">
        <v>0.0</v>
      </c>
      <c r="AQ19" s="19">
        <v>0.0</v>
      </c>
      <c r="AR19" s="19">
        <v>0.0</v>
      </c>
      <c r="AS19" s="19">
        <v>0.0</v>
      </c>
      <c r="AT19" s="16"/>
      <c r="AU19" s="16"/>
      <c r="AV19" s="16"/>
      <c r="AW19" s="16"/>
      <c r="AX19" s="17">
        <f t="shared" si="3"/>
        <v>0</v>
      </c>
      <c r="AY19" s="17">
        <v>0.0</v>
      </c>
      <c r="AZ19" s="17">
        <v>0.0</v>
      </c>
      <c r="BA19" s="17">
        <v>0.0</v>
      </c>
      <c r="BB19" s="17">
        <v>0.0</v>
      </c>
      <c r="BC19" s="17">
        <f t="shared" si="4"/>
        <v>0</v>
      </c>
      <c r="BD19" s="8" t="s">
        <v>76</v>
      </c>
      <c r="BE19" s="31" t="s">
        <v>226</v>
      </c>
    </row>
    <row r="20" ht="15.75" customHeight="1">
      <c r="A20" s="11">
        <v>1000019.0</v>
      </c>
      <c r="B20" s="8" t="s">
        <v>227</v>
      </c>
      <c r="C20" s="8">
        <v>1.0</v>
      </c>
      <c r="D20" s="8" t="s">
        <v>58</v>
      </c>
      <c r="E20" s="8">
        <v>2.0</v>
      </c>
      <c r="F20" s="8" t="s">
        <v>122</v>
      </c>
      <c r="G20" s="8">
        <v>2.0</v>
      </c>
      <c r="H20" s="8" t="s">
        <v>212</v>
      </c>
      <c r="I20" s="11"/>
      <c r="J20" s="30"/>
      <c r="K20" s="8" t="s">
        <v>228</v>
      </c>
      <c r="L20" s="8" t="s">
        <v>229</v>
      </c>
      <c r="M20" s="21" t="s">
        <v>229</v>
      </c>
      <c r="N20" s="11">
        <f t="shared" si="1"/>
        <v>15</v>
      </c>
      <c r="O20" s="8" t="s">
        <v>215</v>
      </c>
      <c r="P20" s="11" t="s">
        <v>216</v>
      </c>
      <c r="Q20" s="29">
        <v>2223.0</v>
      </c>
      <c r="R20" s="12">
        <f t="shared" si="2"/>
        <v>2578.68</v>
      </c>
      <c r="S20" s="8" t="s">
        <v>68</v>
      </c>
      <c r="T20" s="9" t="s">
        <v>217</v>
      </c>
      <c r="U20" s="9" t="s">
        <v>218</v>
      </c>
      <c r="V20" s="13">
        <v>45117.0</v>
      </c>
      <c r="W20" s="11" t="s">
        <v>230</v>
      </c>
      <c r="X20" s="11"/>
      <c r="Y20" s="23"/>
      <c r="Z20" s="11"/>
      <c r="AA20" s="11"/>
      <c r="AB20" s="11"/>
      <c r="AC20" s="15"/>
      <c r="AD20" s="11"/>
      <c r="AE20" s="11"/>
      <c r="AF20" s="11" t="s">
        <v>220</v>
      </c>
      <c r="AG20" s="8">
        <f>'Disponibilidad en canales comer'!M20</f>
        <v>0</v>
      </c>
      <c r="AH20" s="8">
        <f>COUNTIF('Composición de COMBOS'!B:B,A20)</f>
        <v>0</v>
      </c>
      <c r="AI20" s="8">
        <v>1.0</v>
      </c>
      <c r="AJ20" s="8">
        <v>1.0</v>
      </c>
      <c r="AK20" s="11"/>
      <c r="AL20" s="16">
        <v>1.0E-5</v>
      </c>
      <c r="AM20" s="16">
        <v>1.0E-5</v>
      </c>
      <c r="AN20" s="16">
        <v>1.0E-5</v>
      </c>
      <c r="AO20" s="16">
        <v>1.0E-5</v>
      </c>
      <c r="AP20" s="19">
        <v>0.0</v>
      </c>
      <c r="AQ20" s="19">
        <v>0.0</v>
      </c>
      <c r="AR20" s="19">
        <v>0.0</v>
      </c>
      <c r="AS20" s="19">
        <v>0.0</v>
      </c>
      <c r="AT20" s="16"/>
      <c r="AU20" s="16"/>
      <c r="AV20" s="16"/>
      <c r="AW20" s="16"/>
      <c r="AX20" s="17">
        <f t="shared" si="3"/>
        <v>0</v>
      </c>
      <c r="AY20" s="17">
        <v>0.0</v>
      </c>
      <c r="AZ20" s="17">
        <v>0.0</v>
      </c>
      <c r="BA20" s="17">
        <v>0.0</v>
      </c>
      <c r="BB20" s="17">
        <v>0.0</v>
      </c>
      <c r="BC20" s="17">
        <f t="shared" si="4"/>
        <v>0</v>
      </c>
      <c r="BD20" s="8" t="s">
        <v>76</v>
      </c>
      <c r="BE20" s="31" t="s">
        <v>231</v>
      </c>
    </row>
    <row r="21" ht="15.75" hidden="1" customHeight="1">
      <c r="A21" s="8">
        <v>1000020.0</v>
      </c>
      <c r="B21" s="8"/>
      <c r="C21" s="8">
        <v>1.0</v>
      </c>
      <c r="D21" s="32" t="s">
        <v>58</v>
      </c>
      <c r="E21" s="8">
        <v>4.0</v>
      </c>
      <c r="F21" s="8" t="s">
        <v>155</v>
      </c>
      <c r="G21" s="8">
        <v>3.0</v>
      </c>
      <c r="H21" s="8" t="s">
        <v>232</v>
      </c>
      <c r="I21" s="8" t="s">
        <v>233</v>
      </c>
      <c r="J21" s="9" t="s">
        <v>234</v>
      </c>
      <c r="K21" s="33" t="s">
        <v>235</v>
      </c>
      <c r="L21" s="8" t="s">
        <v>236</v>
      </c>
      <c r="M21" s="21" t="s">
        <v>237</v>
      </c>
      <c r="N21" s="11">
        <f t="shared" si="1"/>
        <v>18</v>
      </c>
      <c r="O21" s="8" t="s">
        <v>129</v>
      </c>
      <c r="P21" s="32" t="s">
        <v>67</v>
      </c>
      <c r="Q21" s="12">
        <v>2537.42</v>
      </c>
      <c r="R21" s="12">
        <f t="shared" si="2"/>
        <v>2943.4072</v>
      </c>
      <c r="S21" s="8" t="s">
        <v>238</v>
      </c>
      <c r="T21" s="34" t="s">
        <v>161</v>
      </c>
      <c r="U21" s="34" t="s">
        <v>162</v>
      </c>
      <c r="V21" s="13">
        <v>45373.0</v>
      </c>
      <c r="W21" s="8" t="s">
        <v>239</v>
      </c>
      <c r="X21" s="11"/>
      <c r="Y21" s="14" t="s">
        <v>236</v>
      </c>
      <c r="Z21" s="11" t="s">
        <v>240</v>
      </c>
      <c r="AA21" s="11"/>
      <c r="AB21" s="11"/>
      <c r="AC21" s="15"/>
      <c r="AD21" s="11"/>
      <c r="AE21" s="11"/>
      <c r="AF21" s="11" t="s">
        <v>241</v>
      </c>
      <c r="AG21" s="8">
        <f>'Disponibilidad en canales comer'!M21</f>
        <v>0</v>
      </c>
      <c r="AH21" s="8">
        <f>COUNTIF('Composición de COMBOS'!B:B,A21)</f>
        <v>0</v>
      </c>
      <c r="AI21" s="8">
        <v>1.0</v>
      </c>
      <c r="AJ21" s="8">
        <v>1.0</v>
      </c>
      <c r="AK21" s="8" t="s">
        <v>75</v>
      </c>
      <c r="AL21" s="17">
        <v>46.0</v>
      </c>
      <c r="AM21" s="17">
        <v>194.0</v>
      </c>
      <c r="AN21" s="17">
        <v>133.0</v>
      </c>
      <c r="AO21" s="17">
        <v>86.0</v>
      </c>
      <c r="AP21" s="19">
        <v>0.0</v>
      </c>
      <c r="AQ21" s="19">
        <v>0.0</v>
      </c>
      <c r="AR21" s="19">
        <v>0.0</v>
      </c>
      <c r="AS21" s="19">
        <v>0.0</v>
      </c>
      <c r="AT21" s="17">
        <v>50.0</v>
      </c>
      <c r="AU21" s="17">
        <v>196.0</v>
      </c>
      <c r="AV21" s="17">
        <v>77.0</v>
      </c>
      <c r="AW21" s="17">
        <v>44.0</v>
      </c>
      <c r="AX21" s="17">
        <f t="shared" si="3"/>
        <v>132.8096</v>
      </c>
      <c r="AY21" s="17">
        <v>0.0</v>
      </c>
      <c r="AZ21" s="17">
        <v>0.0</v>
      </c>
      <c r="BA21" s="17">
        <v>0.0</v>
      </c>
      <c r="BB21" s="17">
        <v>0.0</v>
      </c>
      <c r="BC21" s="17">
        <f t="shared" si="4"/>
        <v>0</v>
      </c>
      <c r="BD21" s="8" t="s">
        <v>76</v>
      </c>
      <c r="BE21" s="20" t="s">
        <v>242</v>
      </c>
    </row>
    <row r="22" ht="15.75" customHeight="1">
      <c r="A22" s="11">
        <v>1000021.0</v>
      </c>
      <c r="B22" s="8" t="s">
        <v>243</v>
      </c>
      <c r="C22" s="8">
        <v>1.0</v>
      </c>
      <c r="D22" s="32" t="s">
        <v>58</v>
      </c>
      <c r="E22" s="8">
        <v>4.0</v>
      </c>
      <c r="F22" s="8" t="s">
        <v>155</v>
      </c>
      <c r="G22" s="8">
        <v>2.0</v>
      </c>
      <c r="H22" s="8" t="s">
        <v>244</v>
      </c>
      <c r="I22" s="35">
        <v>1814162.0</v>
      </c>
      <c r="J22" s="30"/>
      <c r="K22" s="33" t="s">
        <v>245</v>
      </c>
      <c r="L22" s="8" t="s">
        <v>246</v>
      </c>
      <c r="M22" s="21" t="s">
        <v>247</v>
      </c>
      <c r="N22" s="11">
        <f t="shared" si="1"/>
        <v>20</v>
      </c>
      <c r="O22" s="8" t="s">
        <v>248</v>
      </c>
      <c r="P22" s="8" t="s">
        <v>249</v>
      </c>
      <c r="Q22" s="12">
        <v>718.0</v>
      </c>
      <c r="R22" s="12">
        <f t="shared" si="2"/>
        <v>832.88</v>
      </c>
      <c r="S22" s="8" t="s">
        <v>68</v>
      </c>
      <c r="T22" s="9" t="s">
        <v>250</v>
      </c>
      <c r="U22" s="9" t="s">
        <v>251</v>
      </c>
      <c r="V22" s="13">
        <v>45117.0</v>
      </c>
      <c r="W22" s="11" t="s">
        <v>246</v>
      </c>
      <c r="X22" s="11"/>
      <c r="Y22" s="23"/>
      <c r="Z22" s="11"/>
      <c r="AA22" s="11" t="s">
        <v>246</v>
      </c>
      <c r="AB22" s="11"/>
      <c r="AC22" s="15" t="s">
        <v>246</v>
      </c>
      <c r="AD22" s="11"/>
      <c r="AE22" s="11"/>
      <c r="AF22" s="11" t="s">
        <v>252</v>
      </c>
      <c r="AG22" s="8">
        <f>'Disponibilidad en canales comer'!M22</f>
        <v>2</v>
      </c>
      <c r="AH22" s="8">
        <f>COUNTIF('Composición de COMBOS'!B:B,A22)</f>
        <v>1</v>
      </c>
      <c r="AI22" s="8">
        <v>1.0</v>
      </c>
      <c r="AJ22" s="8">
        <v>1.0</v>
      </c>
      <c r="AK22" s="8" t="s">
        <v>253</v>
      </c>
      <c r="AL22" s="16">
        <v>19.5</v>
      </c>
      <c r="AM22" s="16">
        <v>101.0</v>
      </c>
      <c r="AN22" s="16">
        <v>56.0</v>
      </c>
      <c r="AO22" s="16">
        <v>47.2</v>
      </c>
      <c r="AP22" s="19">
        <v>0.0</v>
      </c>
      <c r="AQ22" s="19">
        <v>0.0</v>
      </c>
      <c r="AR22" s="19">
        <v>0.0</v>
      </c>
      <c r="AS22" s="19">
        <v>0.0</v>
      </c>
      <c r="AT22" s="16">
        <v>20.0</v>
      </c>
      <c r="AU22" s="16">
        <v>102.0</v>
      </c>
      <c r="AV22" s="16">
        <v>56.0</v>
      </c>
      <c r="AW22" s="16">
        <v>52.0</v>
      </c>
      <c r="AX22" s="17">
        <f t="shared" si="3"/>
        <v>59.4048</v>
      </c>
      <c r="AY22" s="17">
        <v>0.0</v>
      </c>
      <c r="AZ22" s="17">
        <v>0.0</v>
      </c>
      <c r="BA22" s="17">
        <v>0.0</v>
      </c>
      <c r="BB22" s="17">
        <v>0.0</v>
      </c>
      <c r="BC22" s="17">
        <f t="shared" si="4"/>
        <v>0</v>
      </c>
      <c r="BD22" s="8" t="s">
        <v>76</v>
      </c>
      <c r="BE22" s="22" t="s">
        <v>254</v>
      </c>
    </row>
    <row r="23" ht="15.75" customHeight="1">
      <c r="A23" s="11">
        <v>1000022.0</v>
      </c>
      <c r="B23" s="8" t="s">
        <v>255</v>
      </c>
      <c r="C23" s="8">
        <v>1.0</v>
      </c>
      <c r="D23" s="32" t="s">
        <v>58</v>
      </c>
      <c r="E23" s="8">
        <v>4.0</v>
      </c>
      <c r="F23" s="8" t="s">
        <v>155</v>
      </c>
      <c r="G23" s="8">
        <v>2.0</v>
      </c>
      <c r="H23" s="8" t="s">
        <v>244</v>
      </c>
      <c r="I23" s="35">
        <v>1814193.0</v>
      </c>
      <c r="J23" s="30"/>
      <c r="K23" s="33" t="s">
        <v>245</v>
      </c>
      <c r="L23" s="8" t="s">
        <v>256</v>
      </c>
      <c r="M23" s="21" t="s">
        <v>256</v>
      </c>
      <c r="N23" s="11">
        <f t="shared" si="1"/>
        <v>22</v>
      </c>
      <c r="O23" s="8" t="s">
        <v>248</v>
      </c>
      <c r="P23" s="8" t="s">
        <v>249</v>
      </c>
      <c r="Q23" s="12">
        <v>408.62</v>
      </c>
      <c r="R23" s="12">
        <f t="shared" si="2"/>
        <v>473.9992</v>
      </c>
      <c r="S23" s="8" t="s">
        <v>68</v>
      </c>
      <c r="T23" s="9" t="s">
        <v>250</v>
      </c>
      <c r="U23" s="9" t="s">
        <v>251</v>
      </c>
      <c r="V23" s="13">
        <v>45117.0</v>
      </c>
      <c r="W23" s="11" t="s">
        <v>256</v>
      </c>
      <c r="X23" s="11"/>
      <c r="Y23" s="23"/>
      <c r="Z23" s="11"/>
      <c r="AA23" s="11" t="s">
        <v>256</v>
      </c>
      <c r="AB23" s="11"/>
      <c r="AC23" s="15" t="s">
        <v>256</v>
      </c>
      <c r="AD23" s="11"/>
      <c r="AE23" s="11"/>
      <c r="AF23" s="11" t="s">
        <v>252</v>
      </c>
      <c r="AG23" s="8">
        <f>'Disponibilidad en canales comer'!M23</f>
        <v>2</v>
      </c>
      <c r="AH23" s="8">
        <f>COUNTIF('Composición de COMBOS'!B:B,A23)</f>
        <v>1</v>
      </c>
      <c r="AI23" s="8">
        <v>1.0</v>
      </c>
      <c r="AJ23" s="8">
        <v>1.0</v>
      </c>
      <c r="AK23" s="8" t="s">
        <v>253</v>
      </c>
      <c r="AL23" s="16">
        <v>7.5</v>
      </c>
      <c r="AM23" s="16">
        <v>41.4</v>
      </c>
      <c r="AN23" s="16">
        <v>42.4</v>
      </c>
      <c r="AO23" s="16">
        <v>57.4</v>
      </c>
      <c r="AP23" s="19">
        <v>0.0</v>
      </c>
      <c r="AQ23" s="19">
        <v>0.0</v>
      </c>
      <c r="AR23" s="19">
        <v>0.0</v>
      </c>
      <c r="AS23" s="19">
        <v>0.0</v>
      </c>
      <c r="AT23" s="16">
        <v>8.0</v>
      </c>
      <c r="AU23" s="16">
        <v>43.0</v>
      </c>
      <c r="AV23" s="16">
        <v>43.0</v>
      </c>
      <c r="AW23" s="16">
        <v>61.0</v>
      </c>
      <c r="AX23" s="17">
        <f t="shared" si="3"/>
        <v>22.5578</v>
      </c>
      <c r="AY23" s="17">
        <v>0.0</v>
      </c>
      <c r="AZ23" s="17">
        <v>0.0</v>
      </c>
      <c r="BA23" s="17">
        <v>0.0</v>
      </c>
      <c r="BB23" s="17">
        <v>0.0</v>
      </c>
      <c r="BC23" s="17">
        <f t="shared" si="4"/>
        <v>0</v>
      </c>
      <c r="BD23" s="8" t="s">
        <v>76</v>
      </c>
      <c r="BE23" s="22" t="s">
        <v>257</v>
      </c>
    </row>
    <row r="24" ht="15.75" customHeight="1">
      <c r="A24" s="8">
        <v>1000023.0</v>
      </c>
      <c r="B24" s="8" t="s">
        <v>258</v>
      </c>
      <c r="C24" s="8">
        <v>1.0</v>
      </c>
      <c r="D24" s="32" t="s">
        <v>58</v>
      </c>
      <c r="E24" s="8">
        <v>1.0</v>
      </c>
      <c r="F24" s="8" t="s">
        <v>259</v>
      </c>
      <c r="G24" s="8">
        <v>1.0</v>
      </c>
      <c r="H24" s="8" t="s">
        <v>260</v>
      </c>
      <c r="I24" s="8" t="s">
        <v>261</v>
      </c>
      <c r="J24" s="9" t="s">
        <v>262</v>
      </c>
      <c r="K24" s="33" t="s">
        <v>263</v>
      </c>
      <c r="L24" s="8" t="s">
        <v>264</v>
      </c>
      <c r="M24" s="21" t="s">
        <v>265</v>
      </c>
      <c r="N24" s="11">
        <f t="shared" si="1"/>
        <v>26</v>
      </c>
      <c r="O24" s="8" t="s">
        <v>215</v>
      </c>
      <c r="P24" s="8" t="s">
        <v>216</v>
      </c>
      <c r="Q24" s="12">
        <v>1836.9</v>
      </c>
      <c r="R24" s="12">
        <f t="shared" si="2"/>
        <v>2130.804</v>
      </c>
      <c r="S24" s="8" t="s">
        <v>68</v>
      </c>
      <c r="T24" s="9" t="s">
        <v>130</v>
      </c>
      <c r="U24" s="9" t="s">
        <v>131</v>
      </c>
      <c r="V24" s="13">
        <v>45118.0</v>
      </c>
      <c r="W24" s="8" t="s">
        <v>264</v>
      </c>
      <c r="X24" s="11"/>
      <c r="Y24" s="23"/>
      <c r="Z24" s="11"/>
      <c r="AA24" s="11" t="s">
        <v>264</v>
      </c>
      <c r="AB24" s="11"/>
      <c r="AC24" s="15" t="s">
        <v>266</v>
      </c>
      <c r="AD24" s="11"/>
      <c r="AE24" s="11"/>
      <c r="AF24" s="8" t="s">
        <v>267</v>
      </c>
      <c r="AG24" s="8">
        <f>'Disponibilidad en canales comer'!M24</f>
        <v>2</v>
      </c>
      <c r="AH24" s="8">
        <f>COUNTIF('Composición de COMBOS'!B:B,A24)</f>
        <v>0</v>
      </c>
      <c r="AI24" s="8">
        <v>1.0</v>
      </c>
      <c r="AJ24" s="8">
        <v>1.0</v>
      </c>
      <c r="AK24" s="8" t="s">
        <v>75</v>
      </c>
      <c r="AL24" s="17">
        <v>18.8</v>
      </c>
      <c r="AM24" s="17">
        <v>40.0</v>
      </c>
      <c r="AN24" s="17">
        <v>48.0</v>
      </c>
      <c r="AO24" s="17">
        <v>111.0</v>
      </c>
      <c r="AP24" s="19">
        <v>0.0</v>
      </c>
      <c r="AQ24" s="19">
        <v>0.0</v>
      </c>
      <c r="AR24" s="19">
        <v>0.0</v>
      </c>
      <c r="AS24" s="19">
        <v>0.0</v>
      </c>
      <c r="AT24" s="17">
        <v>20.0</v>
      </c>
      <c r="AU24" s="17">
        <v>42.0</v>
      </c>
      <c r="AV24" s="17">
        <v>50.0</v>
      </c>
      <c r="AW24" s="17">
        <v>98.5</v>
      </c>
      <c r="AX24" s="17">
        <f t="shared" si="3"/>
        <v>41.37</v>
      </c>
      <c r="AY24" s="17">
        <v>0.0</v>
      </c>
      <c r="AZ24" s="17">
        <v>0.0</v>
      </c>
      <c r="BA24" s="17">
        <v>0.0</v>
      </c>
      <c r="BB24" s="17">
        <v>0.0</v>
      </c>
      <c r="BC24" s="17">
        <f t="shared" si="4"/>
        <v>0</v>
      </c>
      <c r="BD24" s="8" t="s">
        <v>76</v>
      </c>
      <c r="BE24" s="20" t="s">
        <v>268</v>
      </c>
    </row>
    <row r="25" ht="15.75" customHeight="1">
      <c r="A25" s="8">
        <v>1000024.0</v>
      </c>
      <c r="B25" s="8" t="s">
        <v>269</v>
      </c>
      <c r="C25" s="8">
        <v>1.0</v>
      </c>
      <c r="D25" s="32" t="s">
        <v>58</v>
      </c>
      <c r="E25" s="8">
        <v>1.0</v>
      </c>
      <c r="F25" s="8" t="s">
        <v>259</v>
      </c>
      <c r="G25" s="8">
        <v>1.0</v>
      </c>
      <c r="H25" s="8" t="s">
        <v>260</v>
      </c>
      <c r="I25" s="8" t="s">
        <v>270</v>
      </c>
      <c r="J25" s="9" t="s">
        <v>271</v>
      </c>
      <c r="K25" s="33" t="s">
        <v>263</v>
      </c>
      <c r="L25" s="8" t="s">
        <v>272</v>
      </c>
      <c r="M25" s="21" t="s">
        <v>273</v>
      </c>
      <c r="N25" s="11">
        <f t="shared" si="1"/>
        <v>26</v>
      </c>
      <c r="O25" s="8" t="s">
        <v>215</v>
      </c>
      <c r="P25" s="8" t="s">
        <v>216</v>
      </c>
      <c r="Q25" s="12">
        <v>1836.9</v>
      </c>
      <c r="R25" s="12">
        <f t="shared" si="2"/>
        <v>2130.804</v>
      </c>
      <c r="S25" s="8" t="s">
        <v>68</v>
      </c>
      <c r="T25" s="9" t="s">
        <v>130</v>
      </c>
      <c r="U25" s="9" t="s">
        <v>131</v>
      </c>
      <c r="V25" s="13">
        <v>45118.0</v>
      </c>
      <c r="W25" s="8" t="s">
        <v>272</v>
      </c>
      <c r="X25" s="11"/>
      <c r="Y25" s="23"/>
      <c r="Z25" s="11"/>
      <c r="AA25" s="11" t="s">
        <v>272</v>
      </c>
      <c r="AB25" s="11"/>
      <c r="AC25" s="15"/>
      <c r="AD25" s="11"/>
      <c r="AE25" s="11"/>
      <c r="AF25" s="8" t="s">
        <v>274</v>
      </c>
      <c r="AG25" s="8">
        <f>'Disponibilidad en canales comer'!M25</f>
        <v>1</v>
      </c>
      <c r="AH25" s="8">
        <f>COUNTIF('Composición de COMBOS'!B:B,A25)</f>
        <v>0</v>
      </c>
      <c r="AI25" s="8">
        <v>1.0</v>
      </c>
      <c r="AJ25" s="8">
        <v>1.0</v>
      </c>
      <c r="AK25" s="8" t="s">
        <v>75</v>
      </c>
      <c r="AL25" s="17">
        <v>18.8</v>
      </c>
      <c r="AM25" s="17">
        <v>40.0</v>
      </c>
      <c r="AN25" s="17">
        <v>48.0</v>
      </c>
      <c r="AO25" s="17">
        <v>111.0</v>
      </c>
      <c r="AP25" s="19">
        <v>0.0</v>
      </c>
      <c r="AQ25" s="19">
        <v>0.0</v>
      </c>
      <c r="AR25" s="19">
        <v>0.0</v>
      </c>
      <c r="AS25" s="19">
        <v>0.0</v>
      </c>
      <c r="AT25" s="17">
        <v>20.0</v>
      </c>
      <c r="AU25" s="17">
        <v>42.0</v>
      </c>
      <c r="AV25" s="17">
        <v>50.0</v>
      </c>
      <c r="AW25" s="17">
        <v>98.5</v>
      </c>
      <c r="AX25" s="17">
        <f t="shared" si="3"/>
        <v>41.37</v>
      </c>
      <c r="AY25" s="17">
        <v>0.0</v>
      </c>
      <c r="AZ25" s="17">
        <v>0.0</v>
      </c>
      <c r="BA25" s="17">
        <v>0.0</v>
      </c>
      <c r="BB25" s="17">
        <v>0.0</v>
      </c>
      <c r="BC25" s="17">
        <f t="shared" si="4"/>
        <v>0</v>
      </c>
      <c r="BD25" s="8" t="s">
        <v>76</v>
      </c>
      <c r="BE25" s="20" t="s">
        <v>275</v>
      </c>
    </row>
    <row r="26" ht="15.75" hidden="1" customHeight="1">
      <c r="A26" s="8">
        <v>1000025.0</v>
      </c>
      <c r="B26" s="8" t="s">
        <v>276</v>
      </c>
      <c r="C26" s="8">
        <v>1.0</v>
      </c>
      <c r="D26" s="32" t="s">
        <v>58</v>
      </c>
      <c r="E26" s="8">
        <v>2.0</v>
      </c>
      <c r="F26" s="8" t="s">
        <v>122</v>
      </c>
      <c r="G26" s="8">
        <v>1.0</v>
      </c>
      <c r="H26" s="8" t="s">
        <v>277</v>
      </c>
      <c r="I26" s="8" t="s">
        <v>278</v>
      </c>
      <c r="J26" s="8">
        <v>7.503031015768E12</v>
      </c>
      <c r="K26" s="33" t="s">
        <v>279</v>
      </c>
      <c r="L26" s="8" t="s">
        <v>280</v>
      </c>
      <c r="M26" s="21" t="s">
        <v>280</v>
      </c>
      <c r="N26" s="11">
        <f t="shared" si="1"/>
        <v>16</v>
      </c>
      <c r="O26" s="8" t="s">
        <v>215</v>
      </c>
      <c r="P26" s="8" t="s">
        <v>216</v>
      </c>
      <c r="Q26" s="12">
        <v>1478.7</v>
      </c>
      <c r="R26" s="12">
        <f t="shared" si="2"/>
        <v>1715.292</v>
      </c>
      <c r="S26" s="8" t="s">
        <v>238</v>
      </c>
      <c r="T26" s="9" t="s">
        <v>281</v>
      </c>
      <c r="U26" s="9" t="s">
        <v>282</v>
      </c>
      <c r="V26" s="13">
        <v>45118.0</v>
      </c>
      <c r="W26" s="8" t="s">
        <v>283</v>
      </c>
      <c r="X26" s="11"/>
      <c r="Y26" s="23"/>
      <c r="Z26" s="11"/>
      <c r="AA26" s="11"/>
      <c r="AB26" s="11"/>
      <c r="AC26" s="15"/>
      <c r="AD26" s="11"/>
      <c r="AE26" s="11"/>
      <c r="AF26" s="8" t="s">
        <v>284</v>
      </c>
      <c r="AG26" s="8">
        <f>'Disponibilidad en canales comer'!M26</f>
        <v>1</v>
      </c>
      <c r="AH26" s="8">
        <f>COUNTIF('Composición de COMBOS'!B:B,A26)</f>
        <v>0</v>
      </c>
      <c r="AI26" s="8">
        <v>1.0</v>
      </c>
      <c r="AJ26" s="8">
        <v>1.0</v>
      </c>
      <c r="AK26" s="8" t="s">
        <v>253</v>
      </c>
      <c r="AL26" s="17">
        <v>35.5</v>
      </c>
      <c r="AM26" s="17">
        <v>138.0</v>
      </c>
      <c r="AN26" s="17">
        <v>40.0</v>
      </c>
      <c r="AO26" s="17">
        <v>80.0</v>
      </c>
      <c r="AP26" s="19">
        <v>0.0</v>
      </c>
      <c r="AQ26" s="19">
        <v>0.0</v>
      </c>
      <c r="AR26" s="19">
        <v>0.0</v>
      </c>
      <c r="AS26" s="19">
        <v>0.0</v>
      </c>
      <c r="AT26" s="17">
        <v>35.5</v>
      </c>
      <c r="AU26" s="17">
        <v>138.0</v>
      </c>
      <c r="AV26" s="17">
        <v>40.0</v>
      </c>
      <c r="AW26" s="17">
        <v>80.0</v>
      </c>
      <c r="AX26" s="17">
        <f t="shared" si="3"/>
        <v>88.32</v>
      </c>
      <c r="AY26" s="17">
        <v>0.0</v>
      </c>
      <c r="AZ26" s="17">
        <v>0.0</v>
      </c>
      <c r="BA26" s="17">
        <v>0.0</v>
      </c>
      <c r="BB26" s="17">
        <v>0.0</v>
      </c>
      <c r="BC26" s="17">
        <f t="shared" si="4"/>
        <v>0</v>
      </c>
      <c r="BD26" s="8" t="s">
        <v>76</v>
      </c>
      <c r="BE26" s="20" t="s">
        <v>285</v>
      </c>
    </row>
    <row r="27" ht="15.75" hidden="1" customHeight="1">
      <c r="A27" s="8">
        <v>1000026.0</v>
      </c>
      <c r="B27" s="8" t="s">
        <v>286</v>
      </c>
      <c r="C27" s="8">
        <v>1.0</v>
      </c>
      <c r="D27" s="8" t="s">
        <v>58</v>
      </c>
      <c r="E27" s="8">
        <v>4.0</v>
      </c>
      <c r="F27" s="8" t="s">
        <v>155</v>
      </c>
      <c r="G27" s="8">
        <v>1.0</v>
      </c>
      <c r="H27" s="8" t="s">
        <v>287</v>
      </c>
      <c r="I27" s="8" t="s">
        <v>288</v>
      </c>
      <c r="J27" s="8">
        <v>7.503038723123E12</v>
      </c>
      <c r="K27" s="33" t="s">
        <v>289</v>
      </c>
      <c r="L27" s="8" t="s">
        <v>290</v>
      </c>
      <c r="M27" s="21" t="s">
        <v>291</v>
      </c>
      <c r="N27" s="11">
        <f t="shared" si="1"/>
        <v>26</v>
      </c>
      <c r="O27" s="8" t="s">
        <v>215</v>
      </c>
      <c r="P27" s="8" t="s">
        <v>216</v>
      </c>
      <c r="Q27" s="12">
        <v>672.2</v>
      </c>
      <c r="R27" s="12">
        <f t="shared" si="2"/>
        <v>779.752</v>
      </c>
      <c r="S27" s="8" t="s">
        <v>238</v>
      </c>
      <c r="T27" s="9" t="s">
        <v>130</v>
      </c>
      <c r="U27" s="9" t="s">
        <v>131</v>
      </c>
      <c r="V27" s="13">
        <v>45117.0</v>
      </c>
      <c r="W27" s="8" t="s">
        <v>290</v>
      </c>
      <c r="X27" s="11"/>
      <c r="Y27" s="23"/>
      <c r="Z27" s="11"/>
      <c r="AA27" s="11" t="s">
        <v>290</v>
      </c>
      <c r="AB27" s="11"/>
      <c r="AC27" s="15"/>
      <c r="AD27" s="11"/>
      <c r="AE27" s="11"/>
      <c r="AF27" s="8" t="s">
        <v>292</v>
      </c>
      <c r="AG27" s="8">
        <f>'Disponibilidad en canales comer'!M27</f>
        <v>1</v>
      </c>
      <c r="AH27" s="8">
        <f>COUNTIF('Composición de COMBOS'!B:B,A27)</f>
        <v>0</v>
      </c>
      <c r="AI27" s="8">
        <v>1.0</v>
      </c>
      <c r="AJ27" s="8">
        <v>1.0</v>
      </c>
      <c r="AK27" s="8" t="s">
        <v>253</v>
      </c>
      <c r="AL27" s="17">
        <v>14.5</v>
      </c>
      <c r="AM27" s="17">
        <v>151.0</v>
      </c>
      <c r="AN27" s="17">
        <v>34.0</v>
      </c>
      <c r="AO27" s="17">
        <v>22.0</v>
      </c>
      <c r="AP27" s="19">
        <v>0.0</v>
      </c>
      <c r="AQ27" s="19">
        <v>0.0</v>
      </c>
      <c r="AR27" s="19">
        <v>0.0</v>
      </c>
      <c r="AS27" s="19">
        <v>0.0</v>
      </c>
      <c r="AT27" s="17">
        <v>14.5</v>
      </c>
      <c r="AU27" s="17">
        <v>151.0</v>
      </c>
      <c r="AV27" s="17">
        <v>34.0</v>
      </c>
      <c r="AW27" s="17">
        <v>22.0</v>
      </c>
      <c r="AX27" s="17">
        <f t="shared" si="3"/>
        <v>22.5896</v>
      </c>
      <c r="AY27" s="17">
        <v>0.0</v>
      </c>
      <c r="AZ27" s="17">
        <v>0.0</v>
      </c>
      <c r="BA27" s="17">
        <v>0.0</v>
      </c>
      <c r="BB27" s="17">
        <v>0.0</v>
      </c>
      <c r="BC27" s="17">
        <f t="shared" si="4"/>
        <v>0</v>
      </c>
      <c r="BD27" s="8" t="s">
        <v>76</v>
      </c>
      <c r="BE27" s="20" t="s">
        <v>293</v>
      </c>
    </row>
    <row r="28" ht="15.75" hidden="1" customHeight="1">
      <c r="A28" s="8">
        <v>1000027.0</v>
      </c>
      <c r="B28" s="8" t="s">
        <v>294</v>
      </c>
      <c r="C28" s="8">
        <v>1.0</v>
      </c>
      <c r="D28" s="8" t="s">
        <v>58</v>
      </c>
      <c r="E28" s="8">
        <v>4.0</v>
      </c>
      <c r="F28" s="8" t="s">
        <v>155</v>
      </c>
      <c r="G28" s="8">
        <v>1.0</v>
      </c>
      <c r="H28" s="8" t="s">
        <v>287</v>
      </c>
      <c r="I28" s="8" t="s">
        <v>295</v>
      </c>
      <c r="J28" s="8">
        <v>7.503038723154E12</v>
      </c>
      <c r="K28" s="33" t="s">
        <v>289</v>
      </c>
      <c r="L28" s="8" t="s">
        <v>296</v>
      </c>
      <c r="M28" s="21" t="s">
        <v>297</v>
      </c>
      <c r="N28" s="11">
        <f t="shared" si="1"/>
        <v>21</v>
      </c>
      <c r="O28" s="8" t="s">
        <v>215</v>
      </c>
      <c r="P28" s="8" t="s">
        <v>216</v>
      </c>
      <c r="Q28" s="12">
        <v>672.2</v>
      </c>
      <c r="R28" s="12">
        <f t="shared" si="2"/>
        <v>779.752</v>
      </c>
      <c r="S28" s="8" t="s">
        <v>238</v>
      </c>
      <c r="T28" s="9" t="s">
        <v>130</v>
      </c>
      <c r="U28" s="9" t="s">
        <v>131</v>
      </c>
      <c r="V28" s="13">
        <v>45117.0</v>
      </c>
      <c r="W28" s="8" t="s">
        <v>296</v>
      </c>
      <c r="X28" s="11"/>
      <c r="Y28" s="23"/>
      <c r="Z28" s="11"/>
      <c r="AA28" s="11"/>
      <c r="AB28" s="11"/>
      <c r="AC28" s="15"/>
      <c r="AD28" s="11"/>
      <c r="AE28" s="11"/>
      <c r="AF28" s="8" t="s">
        <v>292</v>
      </c>
      <c r="AG28" s="8">
        <f>'Disponibilidad en canales comer'!M28</f>
        <v>1</v>
      </c>
      <c r="AH28" s="8">
        <f>COUNTIF('Composición de COMBOS'!B:B,A28)</f>
        <v>0</v>
      </c>
      <c r="AI28" s="8">
        <v>1.0</v>
      </c>
      <c r="AJ28" s="8">
        <v>1.0</v>
      </c>
      <c r="AK28" s="8" t="s">
        <v>253</v>
      </c>
      <c r="AL28" s="17">
        <v>14.5</v>
      </c>
      <c r="AM28" s="17">
        <v>151.0</v>
      </c>
      <c r="AN28" s="17">
        <v>34.0</v>
      </c>
      <c r="AO28" s="17">
        <v>22.0</v>
      </c>
      <c r="AP28" s="19">
        <v>0.0</v>
      </c>
      <c r="AQ28" s="19">
        <v>0.0</v>
      </c>
      <c r="AR28" s="19">
        <v>0.0</v>
      </c>
      <c r="AS28" s="19">
        <v>0.0</v>
      </c>
      <c r="AT28" s="17">
        <v>14.5</v>
      </c>
      <c r="AU28" s="17">
        <v>151.0</v>
      </c>
      <c r="AV28" s="17">
        <v>34.0</v>
      </c>
      <c r="AW28" s="17">
        <v>22.0</v>
      </c>
      <c r="AX28" s="17">
        <f t="shared" si="3"/>
        <v>22.5896</v>
      </c>
      <c r="AY28" s="17">
        <v>0.0</v>
      </c>
      <c r="AZ28" s="17">
        <v>0.0</v>
      </c>
      <c r="BA28" s="17">
        <v>0.0</v>
      </c>
      <c r="BB28" s="17">
        <v>0.0</v>
      </c>
      <c r="BC28" s="17">
        <f t="shared" si="4"/>
        <v>0</v>
      </c>
      <c r="BD28" s="8" t="s">
        <v>76</v>
      </c>
      <c r="BE28" s="20" t="s">
        <v>298</v>
      </c>
    </row>
    <row r="29" ht="15.75" customHeight="1">
      <c r="A29" s="8">
        <v>1000028.0</v>
      </c>
      <c r="B29" s="8"/>
      <c r="C29" s="8">
        <v>1.0</v>
      </c>
      <c r="D29" s="8" t="s">
        <v>58</v>
      </c>
      <c r="E29" s="8">
        <v>4.0</v>
      </c>
      <c r="F29" s="8" t="s">
        <v>155</v>
      </c>
      <c r="G29" s="8">
        <v>4.0</v>
      </c>
      <c r="H29" s="8" t="s">
        <v>299</v>
      </c>
      <c r="I29" s="8" t="s">
        <v>300</v>
      </c>
      <c r="J29" s="9" t="s">
        <v>301</v>
      </c>
      <c r="K29" s="33" t="s">
        <v>302</v>
      </c>
      <c r="L29" s="8" t="s">
        <v>303</v>
      </c>
      <c r="M29" s="21" t="s">
        <v>303</v>
      </c>
      <c r="N29" s="11">
        <f t="shared" si="1"/>
        <v>22</v>
      </c>
      <c r="O29" s="8" t="s">
        <v>129</v>
      </c>
      <c r="P29" s="8" t="s">
        <v>67</v>
      </c>
      <c r="Q29" s="12">
        <v>2041.48</v>
      </c>
      <c r="R29" s="12">
        <f t="shared" si="2"/>
        <v>2368.1168</v>
      </c>
      <c r="S29" s="8" t="s">
        <v>68</v>
      </c>
      <c r="T29" s="34" t="s">
        <v>161</v>
      </c>
      <c r="U29" s="34" t="s">
        <v>162</v>
      </c>
      <c r="V29" s="13">
        <v>45390.0</v>
      </c>
      <c r="W29" s="8" t="s">
        <v>304</v>
      </c>
      <c r="X29" s="11"/>
      <c r="Y29" s="14" t="s">
        <v>305</v>
      </c>
      <c r="Z29" s="11" t="s">
        <v>306</v>
      </c>
      <c r="AA29" s="11"/>
      <c r="AB29" s="11"/>
      <c r="AC29" s="15"/>
      <c r="AD29" s="11"/>
      <c r="AE29" s="11"/>
      <c r="AF29" s="8" t="s">
        <v>307</v>
      </c>
      <c r="AG29" s="8">
        <f>'Disponibilidad en canales comer'!M29</f>
        <v>1</v>
      </c>
      <c r="AH29" s="8">
        <f>COUNTIF('Composición de COMBOS'!B:B,A29)</f>
        <v>0</v>
      </c>
      <c r="AI29" s="8">
        <v>1.0</v>
      </c>
      <c r="AJ29" s="8">
        <v>1.0</v>
      </c>
      <c r="AK29" s="8" t="s">
        <v>75</v>
      </c>
      <c r="AL29" s="17">
        <v>30.8</v>
      </c>
      <c r="AM29" s="17">
        <v>95.0</v>
      </c>
      <c r="AN29" s="17">
        <v>89.0</v>
      </c>
      <c r="AO29" s="17">
        <v>100.0</v>
      </c>
      <c r="AP29" s="19">
        <v>0.0</v>
      </c>
      <c r="AQ29" s="19">
        <v>0.0</v>
      </c>
      <c r="AR29" s="19">
        <v>0.0</v>
      </c>
      <c r="AS29" s="19">
        <v>0.0</v>
      </c>
      <c r="AT29" s="17">
        <v>34.8</v>
      </c>
      <c r="AU29" s="17">
        <v>84.0</v>
      </c>
      <c r="AV29" s="17">
        <v>76.0</v>
      </c>
      <c r="AW29" s="17">
        <v>65.0</v>
      </c>
      <c r="AX29" s="17">
        <f t="shared" si="3"/>
        <v>82.992</v>
      </c>
      <c r="AY29" s="17">
        <v>0.0</v>
      </c>
      <c r="AZ29" s="17">
        <v>0.0</v>
      </c>
      <c r="BA29" s="17">
        <v>0.0</v>
      </c>
      <c r="BB29" s="17">
        <v>0.0</v>
      </c>
      <c r="BC29" s="17">
        <f t="shared" si="4"/>
        <v>0</v>
      </c>
      <c r="BD29" s="8" t="s">
        <v>76</v>
      </c>
      <c r="BE29" s="20" t="s">
        <v>308</v>
      </c>
    </row>
    <row r="30" ht="15.75" customHeight="1">
      <c r="A30" s="8">
        <v>1000029.0</v>
      </c>
      <c r="B30" s="8"/>
      <c r="C30" s="8">
        <v>1.0</v>
      </c>
      <c r="D30" s="8" t="s">
        <v>58</v>
      </c>
      <c r="E30" s="8">
        <v>4.0</v>
      </c>
      <c r="F30" s="8" t="s">
        <v>155</v>
      </c>
      <c r="G30" s="8">
        <v>4.0</v>
      </c>
      <c r="H30" s="8" t="s">
        <v>299</v>
      </c>
      <c r="I30" s="8" t="s">
        <v>309</v>
      </c>
      <c r="J30" s="9" t="s">
        <v>310</v>
      </c>
      <c r="K30" s="33" t="s">
        <v>311</v>
      </c>
      <c r="L30" s="8" t="s">
        <v>312</v>
      </c>
      <c r="M30" s="21" t="s">
        <v>312</v>
      </c>
      <c r="N30" s="11">
        <f t="shared" si="1"/>
        <v>27</v>
      </c>
      <c r="O30" s="8" t="s">
        <v>129</v>
      </c>
      <c r="P30" s="8" t="s">
        <v>67</v>
      </c>
      <c r="Q30" s="12">
        <v>1633.04</v>
      </c>
      <c r="R30" s="12">
        <f t="shared" si="2"/>
        <v>1894.3264</v>
      </c>
      <c r="S30" s="8" t="s">
        <v>68</v>
      </c>
      <c r="T30" s="34" t="s">
        <v>161</v>
      </c>
      <c r="U30" s="34" t="s">
        <v>162</v>
      </c>
      <c r="V30" s="13">
        <v>45390.0</v>
      </c>
      <c r="W30" s="8" t="s">
        <v>313</v>
      </c>
      <c r="X30" s="11"/>
      <c r="Y30" s="14" t="s">
        <v>314</v>
      </c>
      <c r="Z30" s="11" t="s">
        <v>315</v>
      </c>
      <c r="AA30" s="11" t="s">
        <v>312</v>
      </c>
      <c r="AB30" s="11"/>
      <c r="AC30" s="15" t="s">
        <v>312</v>
      </c>
      <c r="AD30" s="11"/>
      <c r="AE30" s="11"/>
      <c r="AF30" s="8" t="s">
        <v>316</v>
      </c>
      <c r="AG30" s="8">
        <f>'Disponibilidad en canales comer'!M30</f>
        <v>3</v>
      </c>
      <c r="AH30" s="8">
        <f>COUNTIF('Composición de COMBOS'!B:B,A30)</f>
        <v>0</v>
      </c>
      <c r="AI30" s="8">
        <v>1.0</v>
      </c>
      <c r="AJ30" s="8">
        <v>1.0</v>
      </c>
      <c r="AK30" s="8" t="s">
        <v>75</v>
      </c>
      <c r="AL30" s="17">
        <v>26.0</v>
      </c>
      <c r="AM30" s="17">
        <v>89.0</v>
      </c>
      <c r="AN30" s="17">
        <v>76.0</v>
      </c>
      <c r="AO30" s="17">
        <v>104.0</v>
      </c>
      <c r="AP30" s="19">
        <v>0.0</v>
      </c>
      <c r="AQ30" s="19">
        <v>0.0</v>
      </c>
      <c r="AR30" s="19">
        <v>0.0</v>
      </c>
      <c r="AS30" s="19">
        <v>0.0</v>
      </c>
      <c r="AT30" s="17">
        <v>30.0</v>
      </c>
      <c r="AU30" s="17">
        <v>76.0</v>
      </c>
      <c r="AV30" s="17">
        <v>78.0</v>
      </c>
      <c r="AW30" s="17">
        <v>53.0</v>
      </c>
      <c r="AX30" s="17">
        <f t="shared" si="3"/>
        <v>62.8368</v>
      </c>
      <c r="AY30" s="17">
        <v>0.0</v>
      </c>
      <c r="AZ30" s="17">
        <v>0.0</v>
      </c>
      <c r="BA30" s="17">
        <v>0.0</v>
      </c>
      <c r="BB30" s="17">
        <v>0.0</v>
      </c>
      <c r="BC30" s="17">
        <f t="shared" si="4"/>
        <v>0</v>
      </c>
      <c r="BD30" s="8" t="s">
        <v>76</v>
      </c>
      <c r="BE30" s="20" t="s">
        <v>317</v>
      </c>
    </row>
    <row r="31" ht="15.75" customHeight="1">
      <c r="A31" s="11">
        <v>1000030.0</v>
      </c>
      <c r="B31" s="8" t="s">
        <v>318</v>
      </c>
      <c r="C31" s="8">
        <v>1.0</v>
      </c>
      <c r="D31" s="8" t="s">
        <v>58</v>
      </c>
      <c r="E31" s="8">
        <v>2.0</v>
      </c>
      <c r="F31" s="8" t="s">
        <v>122</v>
      </c>
      <c r="G31" s="8">
        <v>2.0</v>
      </c>
      <c r="H31" s="8" t="s">
        <v>212</v>
      </c>
      <c r="I31" s="11"/>
      <c r="J31" s="25" t="s">
        <v>319</v>
      </c>
      <c r="K31" s="33" t="s">
        <v>320</v>
      </c>
      <c r="L31" s="8" t="s">
        <v>321</v>
      </c>
      <c r="M31" s="21" t="s">
        <v>321</v>
      </c>
      <c r="N31" s="11">
        <f t="shared" si="1"/>
        <v>15</v>
      </c>
      <c r="O31" s="8" t="s">
        <v>322</v>
      </c>
      <c r="P31" s="11" t="s">
        <v>323</v>
      </c>
      <c r="Q31" s="12">
        <v>3750.0</v>
      </c>
      <c r="R31" s="12">
        <f t="shared" si="2"/>
        <v>4350</v>
      </c>
      <c r="S31" s="8" t="s">
        <v>68</v>
      </c>
      <c r="T31" s="9" t="s">
        <v>217</v>
      </c>
      <c r="U31" s="9" t="s">
        <v>218</v>
      </c>
      <c r="V31" s="13">
        <v>45117.0</v>
      </c>
      <c r="W31" s="11" t="s">
        <v>324</v>
      </c>
      <c r="X31" s="11"/>
      <c r="Y31" s="23"/>
      <c r="Z31" s="11"/>
      <c r="AA31" s="11"/>
      <c r="AB31" s="11"/>
      <c r="AC31" s="15"/>
      <c r="AD31" s="11"/>
      <c r="AE31" s="11"/>
      <c r="AF31" s="11" t="s">
        <v>220</v>
      </c>
      <c r="AG31" s="8">
        <f>'Disponibilidad en canales comer'!M31</f>
        <v>0</v>
      </c>
      <c r="AH31" s="8">
        <f>COUNTIF('Composición de COMBOS'!B:B,A31)</f>
        <v>0</v>
      </c>
      <c r="AI31" s="8">
        <v>1.0</v>
      </c>
      <c r="AJ31" s="8">
        <v>1.0</v>
      </c>
      <c r="AK31" s="11"/>
      <c r="AL31" s="16">
        <v>0.0</v>
      </c>
      <c r="AM31" s="16">
        <v>0.0</v>
      </c>
      <c r="AN31" s="16">
        <v>0.0</v>
      </c>
      <c r="AO31" s="16">
        <v>0.0</v>
      </c>
      <c r="AP31" s="19">
        <v>0.0</v>
      </c>
      <c r="AQ31" s="19">
        <v>0.0</v>
      </c>
      <c r="AR31" s="19">
        <v>0.0</v>
      </c>
      <c r="AS31" s="19">
        <v>0.0</v>
      </c>
      <c r="AT31" s="16"/>
      <c r="AU31" s="16"/>
      <c r="AV31" s="16"/>
      <c r="AW31" s="16"/>
      <c r="AX31" s="17">
        <f t="shared" si="3"/>
        <v>0</v>
      </c>
      <c r="AY31" s="17">
        <v>0.0</v>
      </c>
      <c r="AZ31" s="17">
        <v>0.0</v>
      </c>
      <c r="BA31" s="17">
        <v>0.0</v>
      </c>
      <c r="BB31" s="17">
        <v>0.0</v>
      </c>
      <c r="BC31" s="17">
        <f t="shared" si="4"/>
        <v>0</v>
      </c>
      <c r="BD31" s="8" t="s">
        <v>76</v>
      </c>
      <c r="BE31" s="22" t="s">
        <v>325</v>
      </c>
    </row>
    <row r="32" ht="15.75" hidden="1" customHeight="1">
      <c r="A32" s="8">
        <v>1000031.0</v>
      </c>
      <c r="B32" s="8"/>
      <c r="C32" s="8">
        <v>1.0</v>
      </c>
      <c r="D32" s="8" t="s">
        <v>58</v>
      </c>
      <c r="E32" s="8">
        <v>3.0</v>
      </c>
      <c r="F32" s="8" t="s">
        <v>59</v>
      </c>
      <c r="G32" s="8">
        <v>3.0</v>
      </c>
      <c r="H32" s="8" t="s">
        <v>326</v>
      </c>
      <c r="I32" s="8" t="s">
        <v>327</v>
      </c>
      <c r="J32" s="9" t="s">
        <v>328</v>
      </c>
      <c r="K32" s="33" t="s">
        <v>329</v>
      </c>
      <c r="L32" s="8" t="s">
        <v>330</v>
      </c>
      <c r="M32" s="21" t="s">
        <v>330</v>
      </c>
      <c r="N32" s="11">
        <f t="shared" si="1"/>
        <v>9</v>
      </c>
      <c r="O32" s="8" t="s">
        <v>215</v>
      </c>
      <c r="P32" s="8" t="s">
        <v>216</v>
      </c>
      <c r="Q32" s="12">
        <v>2483.79</v>
      </c>
      <c r="R32" s="12">
        <f t="shared" si="2"/>
        <v>2881.1964</v>
      </c>
      <c r="S32" s="8" t="s">
        <v>238</v>
      </c>
      <c r="T32" s="9" t="s">
        <v>331</v>
      </c>
      <c r="U32" s="9" t="s">
        <v>332</v>
      </c>
      <c r="V32" s="13">
        <v>45423.0</v>
      </c>
      <c r="W32" s="8" t="s">
        <v>333</v>
      </c>
      <c r="X32" s="11"/>
      <c r="Y32" s="23"/>
      <c r="Z32" s="11"/>
      <c r="AA32" s="11"/>
      <c r="AB32" s="11"/>
      <c r="AC32" s="15"/>
      <c r="AD32" s="11"/>
      <c r="AE32" s="11"/>
      <c r="AF32" s="8" t="s">
        <v>334</v>
      </c>
      <c r="AG32" s="8">
        <f>'Disponibilidad en canales comer'!M32</f>
        <v>0</v>
      </c>
      <c r="AH32" s="8">
        <f>COUNTIF('Composición de COMBOS'!B:B,A32)</f>
        <v>0</v>
      </c>
      <c r="AI32" s="8">
        <v>1.0</v>
      </c>
      <c r="AJ32" s="8">
        <v>1.0</v>
      </c>
      <c r="AK32" s="8" t="s">
        <v>75</v>
      </c>
      <c r="AL32" s="16">
        <v>40.95</v>
      </c>
      <c r="AM32" s="17">
        <v>191.8</v>
      </c>
      <c r="AN32" s="17">
        <v>69.0</v>
      </c>
      <c r="AO32" s="17">
        <v>85.0</v>
      </c>
      <c r="AP32" s="19">
        <v>0.0</v>
      </c>
      <c r="AQ32" s="19">
        <v>0.0</v>
      </c>
      <c r="AR32" s="19">
        <v>0.0</v>
      </c>
      <c r="AS32" s="19">
        <v>0.0</v>
      </c>
      <c r="AT32" s="17">
        <v>43.0</v>
      </c>
      <c r="AU32" s="17">
        <v>147.0</v>
      </c>
      <c r="AV32" s="17">
        <v>70.0</v>
      </c>
      <c r="AW32" s="17">
        <v>11.0</v>
      </c>
      <c r="AX32" s="17">
        <f t="shared" si="3"/>
        <v>22.638</v>
      </c>
      <c r="AY32" s="17">
        <v>0.0</v>
      </c>
      <c r="AZ32" s="17">
        <v>0.0</v>
      </c>
      <c r="BA32" s="17">
        <v>0.0</v>
      </c>
      <c r="BB32" s="17">
        <v>0.0</v>
      </c>
      <c r="BC32" s="17">
        <f t="shared" si="4"/>
        <v>0</v>
      </c>
      <c r="BD32" s="8" t="s">
        <v>216</v>
      </c>
      <c r="BE32" s="20" t="s">
        <v>335</v>
      </c>
    </row>
    <row r="33" ht="15.75" hidden="1" customHeight="1">
      <c r="A33" s="8">
        <v>1000032.0</v>
      </c>
      <c r="B33" s="8"/>
      <c r="C33" s="8">
        <v>1.0</v>
      </c>
      <c r="D33" s="8" t="s">
        <v>58</v>
      </c>
      <c r="E33" s="8">
        <v>3.0</v>
      </c>
      <c r="F33" s="8" t="s">
        <v>59</v>
      </c>
      <c r="G33" s="8">
        <v>3.0</v>
      </c>
      <c r="H33" s="8" t="s">
        <v>326</v>
      </c>
      <c r="I33" s="8" t="s">
        <v>336</v>
      </c>
      <c r="J33" s="9" t="s">
        <v>337</v>
      </c>
      <c r="K33" s="33" t="s">
        <v>338</v>
      </c>
      <c r="L33" s="8" t="s">
        <v>339</v>
      </c>
      <c r="M33" s="21" t="s">
        <v>339</v>
      </c>
      <c r="N33" s="11">
        <f t="shared" si="1"/>
        <v>10</v>
      </c>
      <c r="O33" s="8" t="s">
        <v>215</v>
      </c>
      <c r="P33" s="8" t="s">
        <v>216</v>
      </c>
      <c r="Q33" s="12">
        <v>2499.14</v>
      </c>
      <c r="R33" s="12">
        <f t="shared" si="2"/>
        <v>2899.0024</v>
      </c>
      <c r="S33" s="8" t="s">
        <v>238</v>
      </c>
      <c r="T33" s="9" t="s">
        <v>331</v>
      </c>
      <c r="U33" s="9" t="s">
        <v>332</v>
      </c>
      <c r="V33" s="13">
        <v>45423.0</v>
      </c>
      <c r="W33" s="8" t="s">
        <v>340</v>
      </c>
      <c r="X33" s="11"/>
      <c r="Y33" s="23"/>
      <c r="Z33" s="11"/>
      <c r="AA33" s="11" t="s">
        <v>339</v>
      </c>
      <c r="AB33" s="11"/>
      <c r="AC33" s="15" t="s">
        <v>339</v>
      </c>
      <c r="AD33" s="11"/>
      <c r="AE33" s="11"/>
      <c r="AF33" s="8" t="s">
        <v>341</v>
      </c>
      <c r="AG33" s="8">
        <f>'Disponibilidad en canales comer'!M33</f>
        <v>2</v>
      </c>
      <c r="AH33" s="8">
        <f>COUNTIF('Composición de COMBOS'!B:B,A33)</f>
        <v>0</v>
      </c>
      <c r="AI33" s="8">
        <v>1.0</v>
      </c>
      <c r="AJ33" s="8">
        <v>1.0</v>
      </c>
      <c r="AK33" s="8" t="s">
        <v>75</v>
      </c>
      <c r="AL33" s="16">
        <v>1.0E-5</v>
      </c>
      <c r="AM33" s="17">
        <v>133.5</v>
      </c>
      <c r="AN33" s="17">
        <v>67.0</v>
      </c>
      <c r="AO33" s="17">
        <v>123.8</v>
      </c>
      <c r="AP33" s="19">
        <v>0.0</v>
      </c>
      <c r="AQ33" s="19">
        <v>0.0</v>
      </c>
      <c r="AR33" s="19">
        <v>0.0</v>
      </c>
      <c r="AS33" s="19">
        <v>0.0</v>
      </c>
      <c r="AT33" s="16">
        <v>23.0</v>
      </c>
      <c r="AU33" s="16">
        <v>139.0</v>
      </c>
      <c r="AV33" s="16">
        <v>68.0</v>
      </c>
      <c r="AW33" s="16">
        <v>9.5</v>
      </c>
      <c r="AX33" s="17">
        <f t="shared" si="3"/>
        <v>17.9588</v>
      </c>
      <c r="AY33" s="17">
        <v>0.0</v>
      </c>
      <c r="AZ33" s="17">
        <v>0.0</v>
      </c>
      <c r="BA33" s="17">
        <v>0.0</v>
      </c>
      <c r="BB33" s="17">
        <v>0.0</v>
      </c>
      <c r="BC33" s="17">
        <f t="shared" si="4"/>
        <v>0</v>
      </c>
      <c r="BD33" s="8" t="s">
        <v>216</v>
      </c>
      <c r="BE33" s="20" t="s">
        <v>342</v>
      </c>
    </row>
    <row r="34" ht="15.75" hidden="1" customHeight="1">
      <c r="A34" s="11">
        <v>1000033.0</v>
      </c>
      <c r="B34" s="8"/>
      <c r="C34" s="8">
        <v>1.0</v>
      </c>
      <c r="D34" s="8" t="s">
        <v>58</v>
      </c>
      <c r="E34" s="8">
        <v>3.0</v>
      </c>
      <c r="F34" s="8" t="s">
        <v>59</v>
      </c>
      <c r="G34" s="8">
        <v>4.0</v>
      </c>
      <c r="H34" s="8" t="s">
        <v>343</v>
      </c>
      <c r="I34" s="11" t="s">
        <v>344</v>
      </c>
      <c r="J34" s="25" t="s">
        <v>345</v>
      </c>
      <c r="K34" s="33" t="s">
        <v>346</v>
      </c>
      <c r="L34" s="8" t="s">
        <v>347</v>
      </c>
      <c r="M34" s="21" t="s">
        <v>347</v>
      </c>
      <c r="N34" s="11">
        <f t="shared" si="1"/>
        <v>11</v>
      </c>
      <c r="O34" s="8" t="s">
        <v>215</v>
      </c>
      <c r="P34" s="8" t="s">
        <v>216</v>
      </c>
      <c r="Q34" s="36">
        <v>2001.03</v>
      </c>
      <c r="R34" s="12">
        <f t="shared" si="2"/>
        <v>2321.1948</v>
      </c>
      <c r="S34" s="8" t="s">
        <v>238</v>
      </c>
      <c r="T34" s="34" t="s">
        <v>348</v>
      </c>
      <c r="U34" s="34" t="s">
        <v>349</v>
      </c>
      <c r="V34" s="13">
        <v>45425.0</v>
      </c>
      <c r="W34" s="11" t="s">
        <v>350</v>
      </c>
      <c r="X34" s="11"/>
      <c r="Y34" s="23"/>
      <c r="Z34" s="11"/>
      <c r="AA34" s="11"/>
      <c r="AB34" s="11"/>
      <c r="AC34" s="15" t="s">
        <v>350</v>
      </c>
      <c r="AD34" s="11"/>
      <c r="AE34" s="11"/>
      <c r="AF34" s="11" t="s">
        <v>351</v>
      </c>
      <c r="AG34" s="8">
        <f>'Disponibilidad en canales comer'!M34</f>
        <v>0</v>
      </c>
      <c r="AH34" s="8">
        <f>COUNTIF('Composición de COMBOS'!B:B,A34)</f>
        <v>0</v>
      </c>
      <c r="AI34" s="8">
        <v>1.0</v>
      </c>
      <c r="AJ34" s="8">
        <v>1.0</v>
      </c>
      <c r="AK34" s="11"/>
      <c r="AL34" s="16">
        <v>1.0E-5</v>
      </c>
      <c r="AM34" s="16">
        <v>92.0</v>
      </c>
      <c r="AN34" s="16">
        <v>46.0</v>
      </c>
      <c r="AO34" s="16">
        <v>181.0</v>
      </c>
      <c r="AP34" s="19">
        <v>0.0</v>
      </c>
      <c r="AQ34" s="19">
        <v>0.0</v>
      </c>
      <c r="AR34" s="19">
        <v>0.0</v>
      </c>
      <c r="AS34" s="19">
        <v>0.0</v>
      </c>
      <c r="AT34" s="16">
        <v>48.0</v>
      </c>
      <c r="AU34" s="16">
        <v>191.0</v>
      </c>
      <c r="AV34" s="16">
        <v>51.0</v>
      </c>
      <c r="AW34" s="16">
        <v>17.0</v>
      </c>
      <c r="AX34" s="17">
        <f t="shared" si="3"/>
        <v>33.1194</v>
      </c>
      <c r="AY34" s="17">
        <v>0.0</v>
      </c>
      <c r="AZ34" s="17">
        <v>0.0</v>
      </c>
      <c r="BA34" s="17">
        <v>0.0</v>
      </c>
      <c r="BB34" s="17">
        <v>0.0</v>
      </c>
      <c r="BC34" s="17">
        <f t="shared" si="4"/>
        <v>0</v>
      </c>
      <c r="BD34" s="8" t="s">
        <v>216</v>
      </c>
      <c r="BE34" s="22" t="s">
        <v>352</v>
      </c>
    </row>
    <row r="35" ht="15.75" hidden="1" customHeight="1">
      <c r="A35" s="11">
        <v>1000034.0</v>
      </c>
      <c r="B35" s="8"/>
      <c r="C35" s="8">
        <v>1.0</v>
      </c>
      <c r="D35" s="8" t="s">
        <v>58</v>
      </c>
      <c r="E35" s="8">
        <v>3.0</v>
      </c>
      <c r="F35" s="8" t="s">
        <v>59</v>
      </c>
      <c r="G35" s="8">
        <v>4.0</v>
      </c>
      <c r="H35" s="8" t="s">
        <v>343</v>
      </c>
      <c r="I35" s="11" t="s">
        <v>353</v>
      </c>
      <c r="J35" s="25" t="s">
        <v>354</v>
      </c>
      <c r="K35" s="33" t="s">
        <v>355</v>
      </c>
      <c r="L35" s="8" t="s">
        <v>356</v>
      </c>
      <c r="M35" s="21" t="s">
        <v>356</v>
      </c>
      <c r="N35" s="11">
        <f t="shared" si="1"/>
        <v>13</v>
      </c>
      <c r="O35" s="8" t="s">
        <v>215</v>
      </c>
      <c r="P35" s="8" t="s">
        <v>216</v>
      </c>
      <c r="Q35" s="36">
        <v>3037.24</v>
      </c>
      <c r="R35" s="12">
        <f t="shared" si="2"/>
        <v>3523.1984</v>
      </c>
      <c r="S35" s="8" t="s">
        <v>238</v>
      </c>
      <c r="T35" s="34" t="s">
        <v>348</v>
      </c>
      <c r="U35" s="34" t="s">
        <v>349</v>
      </c>
      <c r="V35" s="13">
        <v>45425.0</v>
      </c>
      <c r="W35" s="11" t="s">
        <v>357</v>
      </c>
      <c r="X35" s="11"/>
      <c r="Y35" s="23"/>
      <c r="Z35" s="11"/>
      <c r="AA35" s="11"/>
      <c r="AB35" s="11"/>
      <c r="AC35" s="15"/>
      <c r="AD35" s="11"/>
      <c r="AE35" s="11"/>
      <c r="AF35" s="11" t="s">
        <v>358</v>
      </c>
      <c r="AG35" s="8">
        <f>'Disponibilidad en canales comer'!M35</f>
        <v>0</v>
      </c>
      <c r="AH35" s="8">
        <f>COUNTIF('Composición de COMBOS'!B:B,A35)</f>
        <v>0</v>
      </c>
      <c r="AI35" s="8">
        <v>1.0</v>
      </c>
      <c r="AJ35" s="8">
        <v>1.0</v>
      </c>
      <c r="AK35" s="11"/>
      <c r="AL35" s="16">
        <v>1.0E-5</v>
      </c>
      <c r="AM35" s="16">
        <v>162.0</v>
      </c>
      <c r="AN35" s="16">
        <v>45.0</v>
      </c>
      <c r="AO35" s="16">
        <v>181.0</v>
      </c>
      <c r="AP35" s="19">
        <v>0.0</v>
      </c>
      <c r="AQ35" s="19">
        <v>0.0</v>
      </c>
      <c r="AR35" s="19">
        <v>0.0</v>
      </c>
      <c r="AS35" s="19">
        <v>0.0</v>
      </c>
      <c r="AT35" s="16">
        <v>76.0</v>
      </c>
      <c r="AU35" s="16">
        <v>191.0</v>
      </c>
      <c r="AV35" s="16">
        <v>51.0</v>
      </c>
      <c r="AW35" s="16">
        <v>31.0</v>
      </c>
      <c r="AX35" s="17">
        <f t="shared" si="3"/>
        <v>60.3942</v>
      </c>
      <c r="AY35" s="17">
        <v>0.0</v>
      </c>
      <c r="AZ35" s="17">
        <v>0.0</v>
      </c>
      <c r="BA35" s="17">
        <v>0.0</v>
      </c>
      <c r="BB35" s="17">
        <v>0.0</v>
      </c>
      <c r="BC35" s="17">
        <f t="shared" si="4"/>
        <v>0</v>
      </c>
      <c r="BD35" s="8" t="s">
        <v>216</v>
      </c>
      <c r="BE35" s="22" t="s">
        <v>359</v>
      </c>
    </row>
    <row r="36" ht="15.75" hidden="1" customHeight="1">
      <c r="A36" s="11">
        <v>1000035.0</v>
      </c>
      <c r="B36" s="8"/>
      <c r="C36" s="8">
        <v>1.0</v>
      </c>
      <c r="D36" s="8" t="s">
        <v>58</v>
      </c>
      <c r="E36" s="8">
        <v>3.0</v>
      </c>
      <c r="F36" s="8" t="s">
        <v>59</v>
      </c>
      <c r="G36" s="8">
        <v>1.0</v>
      </c>
      <c r="H36" s="8" t="s">
        <v>360</v>
      </c>
      <c r="I36" s="11" t="s">
        <v>361</v>
      </c>
      <c r="J36" s="25" t="s">
        <v>362</v>
      </c>
      <c r="K36" s="33" t="s">
        <v>363</v>
      </c>
      <c r="L36" s="8" t="s">
        <v>364</v>
      </c>
      <c r="M36" s="21" t="s">
        <v>364</v>
      </c>
      <c r="N36" s="11">
        <f t="shared" si="1"/>
        <v>10</v>
      </c>
      <c r="O36" s="8" t="s">
        <v>215</v>
      </c>
      <c r="P36" s="8" t="s">
        <v>216</v>
      </c>
      <c r="Q36" s="36">
        <v>802.76</v>
      </c>
      <c r="R36" s="12">
        <f t="shared" si="2"/>
        <v>931.2016</v>
      </c>
      <c r="S36" s="8" t="s">
        <v>238</v>
      </c>
      <c r="T36" s="9" t="s">
        <v>365</v>
      </c>
      <c r="U36" s="9" t="s">
        <v>366</v>
      </c>
      <c r="V36" s="13">
        <v>45425.0</v>
      </c>
      <c r="W36" s="11" t="s">
        <v>367</v>
      </c>
      <c r="X36" s="11"/>
      <c r="Y36" s="23"/>
      <c r="Z36" s="11"/>
      <c r="AA36" s="11"/>
      <c r="AB36" s="11"/>
      <c r="AC36" s="15"/>
      <c r="AD36" s="11"/>
      <c r="AE36" s="11"/>
      <c r="AF36" s="11" t="s">
        <v>368</v>
      </c>
      <c r="AG36" s="8">
        <f>'Disponibilidad en canales comer'!M36</f>
        <v>0</v>
      </c>
      <c r="AH36" s="8">
        <f>COUNTIF('Composición de COMBOS'!B:B,A36)</f>
        <v>0</v>
      </c>
      <c r="AI36" s="8">
        <v>1.0</v>
      </c>
      <c r="AJ36" s="8">
        <v>1.0</v>
      </c>
      <c r="AK36" s="11"/>
      <c r="AL36" s="16">
        <v>1.0E-5</v>
      </c>
      <c r="AM36" s="16">
        <v>44.5</v>
      </c>
      <c r="AN36" s="16">
        <v>35.5</v>
      </c>
      <c r="AO36" s="16">
        <v>60.0</v>
      </c>
      <c r="AP36" s="19">
        <v>0.0</v>
      </c>
      <c r="AQ36" s="19">
        <v>0.0</v>
      </c>
      <c r="AR36" s="19">
        <v>0.0</v>
      </c>
      <c r="AS36" s="19">
        <v>0.0</v>
      </c>
      <c r="AT36" s="16">
        <v>15.0</v>
      </c>
      <c r="AU36" s="16">
        <v>50.0</v>
      </c>
      <c r="AV36" s="16">
        <v>37.0</v>
      </c>
      <c r="AW36" s="16">
        <v>17.0</v>
      </c>
      <c r="AX36" s="17">
        <f t="shared" si="3"/>
        <v>6.29</v>
      </c>
      <c r="AY36" s="17">
        <v>0.0</v>
      </c>
      <c r="AZ36" s="17">
        <v>0.0</v>
      </c>
      <c r="BA36" s="17">
        <v>0.0</v>
      </c>
      <c r="BB36" s="17">
        <v>0.0</v>
      </c>
      <c r="BC36" s="17">
        <f t="shared" si="4"/>
        <v>0</v>
      </c>
      <c r="BD36" s="8" t="s">
        <v>216</v>
      </c>
      <c r="BE36" s="22" t="s">
        <v>369</v>
      </c>
    </row>
    <row r="37" ht="15.75" customHeight="1">
      <c r="A37" s="11">
        <v>1000036.0</v>
      </c>
      <c r="B37" s="8"/>
      <c r="C37" s="8">
        <v>1.0</v>
      </c>
      <c r="D37" s="8" t="s">
        <v>58</v>
      </c>
      <c r="E37" s="8">
        <v>2.0</v>
      </c>
      <c r="F37" s="8" t="s">
        <v>122</v>
      </c>
      <c r="G37" s="8">
        <v>3.0</v>
      </c>
      <c r="H37" s="8" t="s">
        <v>123</v>
      </c>
      <c r="I37" s="11" t="s">
        <v>124</v>
      </c>
      <c r="J37" s="25" t="s">
        <v>370</v>
      </c>
      <c r="K37" s="8" t="s">
        <v>126</v>
      </c>
      <c r="L37" s="8" t="s">
        <v>371</v>
      </c>
      <c r="M37" s="21" t="s">
        <v>372</v>
      </c>
      <c r="N37" s="11">
        <f t="shared" si="1"/>
        <v>19</v>
      </c>
      <c r="O37" s="8" t="s">
        <v>129</v>
      </c>
      <c r="P37" s="11" t="s">
        <v>67</v>
      </c>
      <c r="Q37" s="12">
        <v>214.07</v>
      </c>
      <c r="R37" s="12">
        <f t="shared" si="2"/>
        <v>248.3212</v>
      </c>
      <c r="S37" s="8" t="s">
        <v>68</v>
      </c>
      <c r="T37" s="9" t="s">
        <v>130</v>
      </c>
      <c r="U37" s="9" t="s">
        <v>131</v>
      </c>
      <c r="V37" s="13">
        <v>45460.0</v>
      </c>
      <c r="W37" s="11" t="s">
        <v>371</v>
      </c>
      <c r="X37" s="11"/>
      <c r="Y37" s="23"/>
      <c r="Z37" s="11"/>
      <c r="AA37" s="11"/>
      <c r="AB37" s="11"/>
      <c r="AC37" s="15"/>
      <c r="AD37" s="11"/>
      <c r="AE37" s="11"/>
      <c r="AF37" s="11" t="s">
        <v>136</v>
      </c>
      <c r="AG37" s="8">
        <f>'Disponibilidad en canales comer'!M37</f>
        <v>0</v>
      </c>
      <c r="AH37" s="8">
        <f>COUNTIF('Composición de COMBOS'!B:B,A37)</f>
        <v>2</v>
      </c>
      <c r="AI37" s="8">
        <v>1.0</v>
      </c>
      <c r="AJ37" s="8">
        <v>1.0</v>
      </c>
      <c r="AK37" s="8" t="s">
        <v>253</v>
      </c>
      <c r="AL37" s="16">
        <v>3.5</v>
      </c>
      <c r="AM37" s="16">
        <v>53.0</v>
      </c>
      <c r="AN37" s="16">
        <v>46.5</v>
      </c>
      <c r="AO37" s="16">
        <v>82.0</v>
      </c>
      <c r="AP37" s="19">
        <v>0.0</v>
      </c>
      <c r="AQ37" s="19">
        <v>0.0</v>
      </c>
      <c r="AR37" s="19">
        <v>0.0</v>
      </c>
      <c r="AS37" s="19">
        <v>0.0</v>
      </c>
      <c r="AT37" s="16">
        <v>0.0</v>
      </c>
      <c r="AU37" s="16">
        <v>0.0</v>
      </c>
      <c r="AV37" s="16">
        <v>0.0</v>
      </c>
      <c r="AW37" s="16">
        <v>0.0</v>
      </c>
      <c r="AX37" s="17">
        <f t="shared" si="3"/>
        <v>0</v>
      </c>
      <c r="AY37" s="17">
        <v>0.0</v>
      </c>
      <c r="AZ37" s="17">
        <v>0.0</v>
      </c>
      <c r="BA37" s="17">
        <v>0.0</v>
      </c>
      <c r="BB37" s="17">
        <v>0.0</v>
      </c>
      <c r="BC37" s="17">
        <f t="shared" si="4"/>
        <v>0</v>
      </c>
      <c r="BD37" s="8" t="s">
        <v>76</v>
      </c>
      <c r="BE37" s="22" t="s">
        <v>369</v>
      </c>
    </row>
    <row r="38" ht="15.75" customHeight="1">
      <c r="A38" s="11">
        <v>1000037.0</v>
      </c>
      <c r="B38" s="8"/>
      <c r="C38" s="8">
        <v>1.0</v>
      </c>
      <c r="D38" s="8" t="s">
        <v>58</v>
      </c>
      <c r="E38" s="8">
        <v>2.0</v>
      </c>
      <c r="F38" s="8" t="s">
        <v>122</v>
      </c>
      <c r="G38" s="8">
        <v>3.0</v>
      </c>
      <c r="H38" s="8" t="s">
        <v>123</v>
      </c>
      <c r="I38" s="11" t="s">
        <v>124</v>
      </c>
      <c r="J38" s="25" t="s">
        <v>373</v>
      </c>
      <c r="K38" s="8" t="s">
        <v>126</v>
      </c>
      <c r="L38" s="8" t="s">
        <v>374</v>
      </c>
      <c r="M38" s="21" t="s">
        <v>374</v>
      </c>
      <c r="N38" s="11">
        <f t="shared" si="1"/>
        <v>19</v>
      </c>
      <c r="O38" s="8" t="s">
        <v>129</v>
      </c>
      <c r="P38" s="11" t="s">
        <v>67</v>
      </c>
      <c r="Q38" s="12">
        <v>214.07</v>
      </c>
      <c r="R38" s="12">
        <f t="shared" si="2"/>
        <v>248.3212</v>
      </c>
      <c r="S38" s="8" t="s">
        <v>68</v>
      </c>
      <c r="T38" s="9" t="s">
        <v>130</v>
      </c>
      <c r="U38" s="9" t="s">
        <v>131</v>
      </c>
      <c r="V38" s="13">
        <v>45460.0</v>
      </c>
      <c r="W38" s="11" t="s">
        <v>374</v>
      </c>
      <c r="X38" s="11"/>
      <c r="Y38" s="23"/>
      <c r="Z38" s="11"/>
      <c r="AA38" s="11"/>
      <c r="AB38" s="11"/>
      <c r="AC38" s="15"/>
      <c r="AD38" s="11"/>
      <c r="AE38" s="11"/>
      <c r="AF38" s="11" t="s">
        <v>136</v>
      </c>
      <c r="AG38" s="8">
        <f>'Disponibilidad en canales comer'!M38</f>
        <v>0</v>
      </c>
      <c r="AH38" s="8">
        <f>COUNTIF('Composición de COMBOS'!B:B,A38)</f>
        <v>2</v>
      </c>
      <c r="AI38" s="8">
        <v>1.0</v>
      </c>
      <c r="AJ38" s="8">
        <v>1.0</v>
      </c>
      <c r="AK38" s="8" t="s">
        <v>253</v>
      </c>
      <c r="AL38" s="16">
        <v>3.5</v>
      </c>
      <c r="AM38" s="16">
        <v>53.0</v>
      </c>
      <c r="AN38" s="16">
        <v>46.5</v>
      </c>
      <c r="AO38" s="16">
        <v>82.0</v>
      </c>
      <c r="AP38" s="19">
        <v>0.0</v>
      </c>
      <c r="AQ38" s="19">
        <v>0.0</v>
      </c>
      <c r="AR38" s="19">
        <v>0.0</v>
      </c>
      <c r="AS38" s="19">
        <v>0.0</v>
      </c>
      <c r="AT38" s="16">
        <v>0.0</v>
      </c>
      <c r="AU38" s="16">
        <v>0.0</v>
      </c>
      <c r="AV38" s="16">
        <v>0.0</v>
      </c>
      <c r="AW38" s="16">
        <v>0.0</v>
      </c>
      <c r="AX38" s="17">
        <f t="shared" si="3"/>
        <v>0</v>
      </c>
      <c r="AY38" s="17">
        <v>0.0</v>
      </c>
      <c r="AZ38" s="17">
        <v>0.0</v>
      </c>
      <c r="BA38" s="17">
        <v>0.0</v>
      </c>
      <c r="BB38" s="17">
        <v>0.0</v>
      </c>
      <c r="BC38" s="17">
        <f t="shared" si="4"/>
        <v>0</v>
      </c>
      <c r="BD38" s="8" t="s">
        <v>76</v>
      </c>
      <c r="BE38" s="37"/>
    </row>
    <row r="39" ht="15.75" customHeight="1">
      <c r="A39" s="11">
        <v>1000038.0</v>
      </c>
      <c r="B39" s="8"/>
      <c r="C39" s="8">
        <v>1.0</v>
      </c>
      <c r="D39" s="8" t="s">
        <v>58</v>
      </c>
      <c r="E39" s="8">
        <v>2.0</v>
      </c>
      <c r="F39" s="8" t="s">
        <v>122</v>
      </c>
      <c r="G39" s="8">
        <v>3.0</v>
      </c>
      <c r="H39" s="8" t="s">
        <v>123</v>
      </c>
      <c r="I39" s="11" t="s">
        <v>124</v>
      </c>
      <c r="J39" s="25" t="s">
        <v>375</v>
      </c>
      <c r="K39" s="8" t="s">
        <v>126</v>
      </c>
      <c r="L39" s="8" t="s">
        <v>376</v>
      </c>
      <c r="M39" s="21" t="s">
        <v>376</v>
      </c>
      <c r="N39" s="11">
        <f t="shared" si="1"/>
        <v>20</v>
      </c>
      <c r="O39" s="8" t="s">
        <v>129</v>
      </c>
      <c r="P39" s="11" t="s">
        <v>67</v>
      </c>
      <c r="Q39" s="12">
        <v>214.07</v>
      </c>
      <c r="R39" s="12">
        <f t="shared" si="2"/>
        <v>248.3212</v>
      </c>
      <c r="S39" s="8" t="s">
        <v>68</v>
      </c>
      <c r="T39" s="9" t="s">
        <v>130</v>
      </c>
      <c r="U39" s="9" t="s">
        <v>131</v>
      </c>
      <c r="V39" s="13">
        <v>45460.0</v>
      </c>
      <c r="W39" s="11" t="s">
        <v>376</v>
      </c>
      <c r="X39" s="11"/>
      <c r="Y39" s="23"/>
      <c r="Z39" s="11"/>
      <c r="AA39" s="11"/>
      <c r="AB39" s="11"/>
      <c r="AC39" s="15"/>
      <c r="AD39" s="11"/>
      <c r="AE39" s="11"/>
      <c r="AF39" s="11" t="s">
        <v>152</v>
      </c>
      <c r="AG39" s="8">
        <f>'Disponibilidad en canales comer'!M39</f>
        <v>0</v>
      </c>
      <c r="AH39" s="8">
        <f>COUNTIF('Composición de COMBOS'!B:B,A39)</f>
        <v>2</v>
      </c>
      <c r="AI39" s="8">
        <v>1.0</v>
      </c>
      <c r="AJ39" s="8">
        <v>1.0</v>
      </c>
      <c r="AK39" s="8" t="s">
        <v>253</v>
      </c>
      <c r="AL39" s="16">
        <v>3.5</v>
      </c>
      <c r="AM39" s="16">
        <v>53.0</v>
      </c>
      <c r="AN39" s="16">
        <v>46.5</v>
      </c>
      <c r="AO39" s="16">
        <v>82.0</v>
      </c>
      <c r="AP39" s="19">
        <v>0.0</v>
      </c>
      <c r="AQ39" s="19">
        <v>0.0</v>
      </c>
      <c r="AR39" s="19">
        <v>0.0</v>
      </c>
      <c r="AS39" s="19">
        <v>0.0</v>
      </c>
      <c r="AT39" s="16">
        <v>0.0</v>
      </c>
      <c r="AU39" s="16">
        <v>0.0</v>
      </c>
      <c r="AV39" s="16">
        <v>0.0</v>
      </c>
      <c r="AW39" s="16">
        <v>0.0</v>
      </c>
      <c r="AX39" s="17">
        <f t="shared" si="3"/>
        <v>0</v>
      </c>
      <c r="AY39" s="17">
        <v>0.0</v>
      </c>
      <c r="AZ39" s="17">
        <v>0.0</v>
      </c>
      <c r="BA39" s="17">
        <v>0.0</v>
      </c>
      <c r="BB39" s="17">
        <v>0.0</v>
      </c>
      <c r="BC39" s="17">
        <f t="shared" si="4"/>
        <v>0</v>
      </c>
      <c r="BD39" s="8" t="s">
        <v>76</v>
      </c>
      <c r="BE39" s="37"/>
    </row>
    <row r="40" ht="15.75" hidden="1" customHeight="1">
      <c r="A40" s="11">
        <v>1000039.0</v>
      </c>
      <c r="B40" s="8"/>
      <c r="C40" s="8">
        <v>1.0</v>
      </c>
      <c r="D40" s="8" t="s">
        <v>58</v>
      </c>
      <c r="E40" s="8">
        <v>4.0</v>
      </c>
      <c r="F40" s="8" t="s">
        <v>155</v>
      </c>
      <c r="G40" s="8">
        <v>4.0</v>
      </c>
      <c r="H40" s="8" t="s">
        <v>299</v>
      </c>
      <c r="I40" s="11" t="s">
        <v>377</v>
      </c>
      <c r="J40" s="25"/>
      <c r="K40" s="8" t="s">
        <v>377</v>
      </c>
      <c r="L40" s="8" t="s">
        <v>378</v>
      </c>
      <c r="M40" s="21" t="s">
        <v>378</v>
      </c>
      <c r="N40" s="11">
        <f t="shared" si="1"/>
        <v>24</v>
      </c>
      <c r="O40" s="8" t="s">
        <v>379</v>
      </c>
      <c r="P40" s="11" t="s">
        <v>380</v>
      </c>
      <c r="Q40" s="12">
        <v>950.0</v>
      </c>
      <c r="R40" s="12">
        <f t="shared" si="2"/>
        <v>1102</v>
      </c>
      <c r="S40" s="8" t="s">
        <v>238</v>
      </c>
      <c r="T40" s="9" t="s">
        <v>381</v>
      </c>
      <c r="U40" s="34" t="s">
        <v>162</v>
      </c>
      <c r="V40" s="13">
        <v>45629.0</v>
      </c>
      <c r="W40" s="8" t="s">
        <v>378</v>
      </c>
      <c r="X40" s="11"/>
      <c r="Y40" s="23"/>
      <c r="Z40" s="11"/>
      <c r="AA40" s="11"/>
      <c r="AB40" s="11"/>
      <c r="AC40" s="15"/>
      <c r="AD40" s="11"/>
      <c r="AE40" s="11"/>
      <c r="AF40" s="11" t="s">
        <v>382</v>
      </c>
      <c r="AG40" s="8">
        <v>1.0</v>
      </c>
      <c r="AH40" s="8">
        <v>0.0</v>
      </c>
      <c r="AI40" s="8">
        <v>1.0</v>
      </c>
      <c r="AJ40" s="8">
        <v>0.0</v>
      </c>
      <c r="AK40" s="8" t="s">
        <v>253</v>
      </c>
      <c r="AL40" s="16">
        <v>33.0</v>
      </c>
      <c r="AM40" s="16">
        <v>90.0</v>
      </c>
      <c r="AN40" s="16">
        <v>110.0</v>
      </c>
      <c r="AO40" s="16">
        <v>84.0</v>
      </c>
      <c r="AP40" s="19">
        <v>0.0</v>
      </c>
      <c r="AQ40" s="19">
        <v>0.0</v>
      </c>
      <c r="AR40" s="19">
        <v>0.0</v>
      </c>
      <c r="AS40" s="19">
        <v>0.0</v>
      </c>
      <c r="AT40" s="16">
        <v>33.0</v>
      </c>
      <c r="AU40" s="16">
        <v>90.0</v>
      </c>
      <c r="AV40" s="16">
        <v>110.0</v>
      </c>
      <c r="AW40" s="16">
        <v>84.0</v>
      </c>
      <c r="AX40" s="17">
        <f t="shared" si="3"/>
        <v>166.32</v>
      </c>
      <c r="AY40" s="17">
        <v>0.0</v>
      </c>
      <c r="AZ40" s="17">
        <v>0.0</v>
      </c>
      <c r="BA40" s="17">
        <v>0.0</v>
      </c>
      <c r="BB40" s="17">
        <v>0.0</v>
      </c>
      <c r="BC40" s="17">
        <f t="shared" si="4"/>
        <v>0</v>
      </c>
      <c r="BD40" s="8" t="s">
        <v>76</v>
      </c>
      <c r="BE40" s="37"/>
    </row>
    <row r="41" ht="15.75" hidden="1" customHeight="1">
      <c r="A41" s="38">
        <v>1000040.0</v>
      </c>
      <c r="B41" s="8"/>
      <c r="C41" s="8">
        <v>1.0</v>
      </c>
      <c r="D41" s="8" t="s">
        <v>58</v>
      </c>
      <c r="E41" s="8">
        <v>3.0</v>
      </c>
      <c r="F41" s="8" t="s">
        <v>59</v>
      </c>
      <c r="G41" s="8">
        <v>2.0</v>
      </c>
      <c r="H41" s="8" t="s">
        <v>60</v>
      </c>
      <c r="I41" s="11"/>
      <c r="J41" s="25" t="s">
        <v>383</v>
      </c>
      <c r="K41" s="8" t="s">
        <v>384</v>
      </c>
      <c r="L41" s="8" t="s">
        <v>385</v>
      </c>
      <c r="M41" s="21" t="s">
        <v>386</v>
      </c>
      <c r="N41" s="11">
        <f t="shared" si="1"/>
        <v>19</v>
      </c>
      <c r="O41" s="8" t="s">
        <v>66</v>
      </c>
      <c r="P41" s="11" t="s">
        <v>67</v>
      </c>
      <c r="Q41" s="12"/>
      <c r="R41" s="12">
        <f t="shared" si="2"/>
        <v>0</v>
      </c>
      <c r="S41" s="8" t="s">
        <v>238</v>
      </c>
      <c r="T41" s="9" t="s">
        <v>69</v>
      </c>
      <c r="U41" s="34" t="s">
        <v>70</v>
      </c>
      <c r="V41" s="13">
        <v>45664.0</v>
      </c>
      <c r="W41" s="8" t="s">
        <v>385</v>
      </c>
      <c r="X41" s="11"/>
      <c r="Y41" s="23"/>
      <c r="Z41" s="11"/>
      <c r="AA41" s="11"/>
      <c r="AB41" s="11"/>
      <c r="AC41" s="15"/>
      <c r="AD41" s="11"/>
      <c r="AE41" s="11"/>
      <c r="AF41" s="11"/>
      <c r="AG41" s="8"/>
      <c r="AH41" s="8">
        <v>0.0</v>
      </c>
      <c r="AI41" s="8">
        <v>1.0</v>
      </c>
      <c r="AJ41" s="8">
        <v>1.0</v>
      </c>
      <c r="AK41" s="8" t="s">
        <v>75</v>
      </c>
      <c r="AL41" s="16">
        <v>29.33</v>
      </c>
      <c r="AM41" s="16">
        <v>190.0</v>
      </c>
      <c r="AN41" s="16">
        <v>100.0</v>
      </c>
      <c r="AO41" s="16">
        <v>29.0</v>
      </c>
      <c r="AP41" s="19">
        <v>0.0</v>
      </c>
      <c r="AQ41" s="19">
        <v>0.0</v>
      </c>
      <c r="AR41" s="19">
        <v>0.0</v>
      </c>
      <c r="AS41" s="19">
        <v>0.0</v>
      </c>
      <c r="AT41" s="16"/>
      <c r="AU41" s="16">
        <v>32.0</v>
      </c>
      <c r="AV41" s="16">
        <v>32.0</v>
      </c>
      <c r="AW41" s="16">
        <v>145.0</v>
      </c>
      <c r="AX41" s="17">
        <f t="shared" si="3"/>
        <v>29.696</v>
      </c>
      <c r="AY41" s="17">
        <v>0.0</v>
      </c>
      <c r="AZ41" s="17">
        <v>0.0</v>
      </c>
      <c r="BA41" s="17">
        <v>0.0</v>
      </c>
      <c r="BB41" s="17">
        <v>0.0</v>
      </c>
      <c r="BC41" s="17">
        <f t="shared" si="4"/>
        <v>0</v>
      </c>
      <c r="BD41" s="8" t="s">
        <v>76</v>
      </c>
      <c r="BE41" s="37"/>
    </row>
    <row r="42" ht="15.75" hidden="1" customHeight="1">
      <c r="A42" s="38">
        <v>1000041.0</v>
      </c>
      <c r="B42" s="8"/>
      <c r="C42" s="8">
        <v>1.0</v>
      </c>
      <c r="D42" s="8" t="s">
        <v>58</v>
      </c>
      <c r="E42" s="8">
        <v>3.0</v>
      </c>
      <c r="F42" s="8" t="s">
        <v>59</v>
      </c>
      <c r="G42" s="8">
        <v>2.0</v>
      </c>
      <c r="H42" s="8" t="s">
        <v>60</v>
      </c>
      <c r="I42" s="11"/>
      <c r="J42" s="25" t="s">
        <v>388</v>
      </c>
      <c r="K42" s="8" t="s">
        <v>384</v>
      </c>
      <c r="L42" s="8" t="s">
        <v>389</v>
      </c>
      <c r="M42" s="21" t="s">
        <v>390</v>
      </c>
      <c r="N42" s="11">
        <f t="shared" si="1"/>
        <v>20</v>
      </c>
      <c r="O42" s="8" t="s">
        <v>66</v>
      </c>
      <c r="P42" s="11" t="s">
        <v>67</v>
      </c>
      <c r="Q42" s="12"/>
      <c r="R42" s="12">
        <f t="shared" si="2"/>
        <v>0</v>
      </c>
      <c r="S42" s="8" t="s">
        <v>238</v>
      </c>
      <c r="T42" s="9" t="s">
        <v>69</v>
      </c>
      <c r="U42" s="34" t="s">
        <v>70</v>
      </c>
      <c r="V42" s="13">
        <v>45664.0</v>
      </c>
      <c r="W42" s="8" t="s">
        <v>389</v>
      </c>
      <c r="X42" s="11"/>
      <c r="Y42" s="23"/>
      <c r="Z42" s="11"/>
      <c r="AA42" s="11"/>
      <c r="AB42" s="11"/>
      <c r="AC42" s="15"/>
      <c r="AD42" s="11"/>
      <c r="AE42" s="11"/>
      <c r="AF42" s="11"/>
      <c r="AG42" s="8"/>
      <c r="AH42" s="8">
        <v>0.0</v>
      </c>
      <c r="AI42" s="8">
        <v>1.0</v>
      </c>
      <c r="AJ42" s="8">
        <v>1.0</v>
      </c>
      <c r="AK42" s="8" t="s">
        <v>75</v>
      </c>
      <c r="AL42" s="16">
        <v>35.38</v>
      </c>
      <c r="AM42" s="16">
        <v>190.0</v>
      </c>
      <c r="AN42" s="16">
        <v>135.0</v>
      </c>
      <c r="AO42" s="16">
        <v>29.0</v>
      </c>
      <c r="AP42" s="19">
        <v>0.0</v>
      </c>
      <c r="AQ42" s="19">
        <v>0.0</v>
      </c>
      <c r="AR42" s="19">
        <v>0.0</v>
      </c>
      <c r="AS42" s="19">
        <v>0.0</v>
      </c>
      <c r="AT42" s="16"/>
      <c r="AU42" s="16"/>
      <c r="AV42" s="16"/>
      <c r="AW42" s="16"/>
      <c r="AX42" s="17">
        <f t="shared" si="3"/>
        <v>0</v>
      </c>
      <c r="AY42" s="17">
        <v>0.0</v>
      </c>
      <c r="AZ42" s="17">
        <v>0.0</v>
      </c>
      <c r="BA42" s="17">
        <v>0.0</v>
      </c>
      <c r="BB42" s="17">
        <v>0.0</v>
      </c>
      <c r="BC42" s="17">
        <f t="shared" si="4"/>
        <v>0</v>
      </c>
      <c r="BD42" s="8" t="s">
        <v>76</v>
      </c>
      <c r="BE42" s="37"/>
    </row>
    <row r="43" ht="15.75" hidden="1" customHeight="1">
      <c r="A43" s="38">
        <v>1000042.0</v>
      </c>
      <c r="B43" s="8"/>
      <c r="C43" s="8">
        <v>1.0</v>
      </c>
      <c r="D43" s="8" t="s">
        <v>58</v>
      </c>
      <c r="E43" s="8">
        <v>3.0</v>
      </c>
      <c r="F43" s="8" t="s">
        <v>59</v>
      </c>
      <c r="G43" s="8">
        <v>2.0</v>
      </c>
      <c r="H43" s="8" t="s">
        <v>60</v>
      </c>
      <c r="I43" s="11"/>
      <c r="J43" s="25" t="s">
        <v>392</v>
      </c>
      <c r="K43" s="8" t="s">
        <v>384</v>
      </c>
      <c r="L43" s="8" t="s">
        <v>393</v>
      </c>
      <c r="M43" s="21" t="s">
        <v>394</v>
      </c>
      <c r="N43" s="11">
        <f t="shared" si="1"/>
        <v>20</v>
      </c>
      <c r="O43" s="8" t="s">
        <v>66</v>
      </c>
      <c r="P43" s="11" t="s">
        <v>67</v>
      </c>
      <c r="Q43" s="12"/>
      <c r="R43" s="12">
        <f t="shared" si="2"/>
        <v>0</v>
      </c>
      <c r="S43" s="8" t="s">
        <v>238</v>
      </c>
      <c r="T43" s="9" t="s">
        <v>69</v>
      </c>
      <c r="U43" s="34" t="s">
        <v>70</v>
      </c>
      <c r="V43" s="13">
        <v>45664.0</v>
      </c>
      <c r="W43" s="8" t="s">
        <v>393</v>
      </c>
      <c r="X43" s="11"/>
      <c r="Y43" s="23"/>
      <c r="Z43" s="11"/>
      <c r="AA43" s="11"/>
      <c r="AB43" s="11"/>
      <c r="AC43" s="15"/>
      <c r="AD43" s="11"/>
      <c r="AE43" s="11"/>
      <c r="AF43" s="11"/>
      <c r="AG43" s="8"/>
      <c r="AH43" s="8">
        <v>0.0</v>
      </c>
      <c r="AI43" s="8">
        <v>1.0</v>
      </c>
      <c r="AJ43" s="8">
        <v>1.0</v>
      </c>
      <c r="AK43" s="8" t="s">
        <v>75</v>
      </c>
      <c r="AL43" s="16">
        <v>41.68</v>
      </c>
      <c r="AM43" s="16">
        <v>190.0</v>
      </c>
      <c r="AN43" s="16">
        <v>200.0</v>
      </c>
      <c r="AO43" s="16">
        <v>29.0</v>
      </c>
      <c r="AP43" s="19">
        <v>0.0</v>
      </c>
      <c r="AQ43" s="19">
        <v>0.0</v>
      </c>
      <c r="AR43" s="19">
        <v>0.0</v>
      </c>
      <c r="AS43" s="19">
        <v>0.0</v>
      </c>
      <c r="AT43" s="16"/>
      <c r="AU43" s="16"/>
      <c r="AV43" s="16"/>
      <c r="AW43" s="16"/>
      <c r="AX43" s="17">
        <f t="shared" si="3"/>
        <v>0</v>
      </c>
      <c r="AY43" s="17">
        <v>0.0</v>
      </c>
      <c r="AZ43" s="17">
        <v>0.0</v>
      </c>
      <c r="BA43" s="17">
        <v>0.0</v>
      </c>
      <c r="BB43" s="17">
        <v>0.0</v>
      </c>
      <c r="BC43" s="17">
        <f t="shared" si="4"/>
        <v>0</v>
      </c>
      <c r="BD43" s="8" t="s">
        <v>76</v>
      </c>
      <c r="BE43" s="37"/>
    </row>
    <row r="44" ht="15.75" hidden="1" customHeight="1">
      <c r="A44" s="38">
        <v>1000043.0</v>
      </c>
      <c r="B44" s="8"/>
      <c r="C44" s="8">
        <v>1.0</v>
      </c>
      <c r="D44" s="8" t="s">
        <v>58</v>
      </c>
      <c r="E44" s="8">
        <v>3.0</v>
      </c>
      <c r="F44" s="8" t="s">
        <v>59</v>
      </c>
      <c r="G44" s="8">
        <v>2.0</v>
      </c>
      <c r="H44" s="8" t="s">
        <v>60</v>
      </c>
      <c r="I44" s="11"/>
      <c r="J44" s="25" t="s">
        <v>396</v>
      </c>
      <c r="K44" s="8" t="s">
        <v>397</v>
      </c>
      <c r="L44" s="8" t="s">
        <v>398</v>
      </c>
      <c r="M44" s="21" t="s">
        <v>399</v>
      </c>
      <c r="N44" s="11">
        <f t="shared" si="1"/>
        <v>25</v>
      </c>
      <c r="O44" s="8" t="s">
        <v>66</v>
      </c>
      <c r="P44" s="11" t="s">
        <v>67</v>
      </c>
      <c r="Q44" s="12"/>
      <c r="R44" s="12">
        <f t="shared" si="2"/>
        <v>0</v>
      </c>
      <c r="S44" s="8" t="s">
        <v>238</v>
      </c>
      <c r="T44" s="9" t="s">
        <v>69</v>
      </c>
      <c r="U44" s="34" t="s">
        <v>70</v>
      </c>
      <c r="V44" s="13">
        <v>45664.0</v>
      </c>
      <c r="W44" s="8" t="s">
        <v>398</v>
      </c>
      <c r="X44" s="11"/>
      <c r="Y44" s="23"/>
      <c r="Z44" s="11"/>
      <c r="AA44" s="11"/>
      <c r="AB44" s="11"/>
      <c r="AC44" s="15"/>
      <c r="AD44" s="11"/>
      <c r="AE44" s="11"/>
      <c r="AF44" s="11"/>
      <c r="AG44" s="8"/>
      <c r="AH44" s="8">
        <v>0.0</v>
      </c>
      <c r="AI44" s="8">
        <v>1.0</v>
      </c>
      <c r="AJ44" s="8">
        <v>2.0</v>
      </c>
      <c r="AK44" s="8" t="s">
        <v>75</v>
      </c>
      <c r="AL44" s="16">
        <v>31.68</v>
      </c>
      <c r="AM44" s="16">
        <v>190.0</v>
      </c>
      <c r="AN44" s="16">
        <v>100.0</v>
      </c>
      <c r="AO44" s="16">
        <v>110.0</v>
      </c>
      <c r="AP44" s="19">
        <v>0.0</v>
      </c>
      <c r="AQ44" s="19">
        <v>0.0</v>
      </c>
      <c r="AR44" s="19">
        <v>0.0</v>
      </c>
      <c r="AS44" s="19">
        <v>0.0</v>
      </c>
      <c r="AT44" s="16"/>
      <c r="AU44" s="16"/>
      <c r="AV44" s="16"/>
      <c r="AW44" s="16"/>
      <c r="AX44" s="17">
        <f t="shared" si="3"/>
        <v>0</v>
      </c>
      <c r="AY44" s="17">
        <v>0.0</v>
      </c>
      <c r="AZ44" s="17">
        <v>0.0</v>
      </c>
      <c r="BA44" s="17">
        <v>0.0</v>
      </c>
      <c r="BB44" s="17">
        <v>0.0</v>
      </c>
      <c r="BC44" s="17">
        <f t="shared" si="4"/>
        <v>0</v>
      </c>
      <c r="BD44" s="8" t="s">
        <v>76</v>
      </c>
      <c r="BE44" s="37"/>
    </row>
    <row r="45" ht="15.75" hidden="1" customHeight="1">
      <c r="A45" s="38">
        <v>1000044.0</v>
      </c>
      <c r="B45" s="8"/>
      <c r="C45" s="8">
        <v>1.0</v>
      </c>
      <c r="D45" s="8" t="s">
        <v>58</v>
      </c>
      <c r="E45" s="8">
        <v>3.0</v>
      </c>
      <c r="F45" s="8" t="s">
        <v>59</v>
      </c>
      <c r="G45" s="8">
        <v>2.0</v>
      </c>
      <c r="H45" s="8" t="s">
        <v>60</v>
      </c>
      <c r="I45" s="11"/>
      <c r="J45" s="25" t="s">
        <v>401</v>
      </c>
      <c r="K45" s="8" t="s">
        <v>397</v>
      </c>
      <c r="L45" s="8" t="s">
        <v>402</v>
      </c>
      <c r="M45" s="21" t="s">
        <v>403</v>
      </c>
      <c r="N45" s="11">
        <f t="shared" si="1"/>
        <v>26</v>
      </c>
      <c r="O45" s="8" t="s">
        <v>66</v>
      </c>
      <c r="P45" s="11" t="s">
        <v>67</v>
      </c>
      <c r="Q45" s="12"/>
      <c r="R45" s="12">
        <f t="shared" si="2"/>
        <v>0</v>
      </c>
      <c r="S45" s="8" t="s">
        <v>238</v>
      </c>
      <c r="T45" s="9" t="s">
        <v>69</v>
      </c>
      <c r="U45" s="34" t="s">
        <v>70</v>
      </c>
      <c r="V45" s="13">
        <v>45664.0</v>
      </c>
      <c r="W45" s="8" t="s">
        <v>402</v>
      </c>
      <c r="X45" s="11"/>
      <c r="Y45" s="23"/>
      <c r="Z45" s="11"/>
      <c r="AA45" s="11"/>
      <c r="AB45" s="11"/>
      <c r="AC45" s="15"/>
      <c r="AD45" s="11"/>
      <c r="AE45" s="11"/>
      <c r="AF45" s="11"/>
      <c r="AG45" s="8"/>
      <c r="AH45" s="8">
        <v>0.0</v>
      </c>
      <c r="AI45" s="8">
        <v>1.0</v>
      </c>
      <c r="AJ45" s="8">
        <v>2.0</v>
      </c>
      <c r="AK45" s="8" t="s">
        <v>75</v>
      </c>
      <c r="AL45" s="16">
        <v>42.33</v>
      </c>
      <c r="AM45" s="16">
        <v>190.0</v>
      </c>
      <c r="AN45" s="16">
        <v>135.0</v>
      </c>
      <c r="AO45" s="16">
        <v>110.0</v>
      </c>
      <c r="AP45" s="19">
        <v>0.0</v>
      </c>
      <c r="AQ45" s="19">
        <v>0.0</v>
      </c>
      <c r="AR45" s="19">
        <v>0.0</v>
      </c>
      <c r="AS45" s="19">
        <v>0.0</v>
      </c>
      <c r="AT45" s="16"/>
      <c r="AU45" s="16"/>
      <c r="AV45" s="16"/>
      <c r="AW45" s="16"/>
      <c r="AX45" s="17">
        <f t="shared" si="3"/>
        <v>0</v>
      </c>
      <c r="AY45" s="17">
        <v>0.0</v>
      </c>
      <c r="AZ45" s="17">
        <v>0.0</v>
      </c>
      <c r="BA45" s="17">
        <v>0.0</v>
      </c>
      <c r="BB45" s="17">
        <v>0.0</v>
      </c>
      <c r="BC45" s="17">
        <f t="shared" si="4"/>
        <v>0</v>
      </c>
      <c r="BD45" s="8" t="s">
        <v>76</v>
      </c>
      <c r="BE45" s="37"/>
    </row>
    <row r="46" ht="15.75" hidden="1" customHeight="1">
      <c r="A46" s="38">
        <v>1000045.0</v>
      </c>
      <c r="B46" s="8"/>
      <c r="C46" s="8">
        <v>1.0</v>
      </c>
      <c r="D46" s="8" t="s">
        <v>58</v>
      </c>
      <c r="E46" s="8">
        <v>3.0</v>
      </c>
      <c r="F46" s="8" t="s">
        <v>59</v>
      </c>
      <c r="G46" s="8">
        <v>2.0</v>
      </c>
      <c r="H46" s="8" t="s">
        <v>60</v>
      </c>
      <c r="I46" s="11"/>
      <c r="J46" s="25" t="s">
        <v>405</v>
      </c>
      <c r="K46" s="8" t="s">
        <v>397</v>
      </c>
      <c r="L46" s="8" t="s">
        <v>406</v>
      </c>
      <c r="M46" s="21" t="s">
        <v>407</v>
      </c>
      <c r="N46" s="11">
        <f t="shared" si="1"/>
        <v>20</v>
      </c>
      <c r="O46" s="8" t="s">
        <v>66</v>
      </c>
      <c r="P46" s="11" t="s">
        <v>67</v>
      </c>
      <c r="Q46" s="12"/>
      <c r="R46" s="12">
        <f t="shared" si="2"/>
        <v>0</v>
      </c>
      <c r="S46" s="8" t="s">
        <v>238</v>
      </c>
      <c r="T46" s="9" t="s">
        <v>69</v>
      </c>
      <c r="U46" s="34" t="s">
        <v>70</v>
      </c>
      <c r="V46" s="13">
        <v>45664.0</v>
      </c>
      <c r="W46" s="8" t="s">
        <v>406</v>
      </c>
      <c r="X46" s="11"/>
      <c r="Y46" s="23"/>
      <c r="Z46" s="11"/>
      <c r="AA46" s="11"/>
      <c r="AB46" s="11"/>
      <c r="AC46" s="15"/>
      <c r="AD46" s="11"/>
      <c r="AE46" s="11"/>
      <c r="AF46" s="11"/>
      <c r="AG46" s="8"/>
      <c r="AH46" s="8">
        <v>0.0</v>
      </c>
      <c r="AI46" s="8">
        <v>1.0</v>
      </c>
      <c r="AJ46" s="8">
        <v>2.0</v>
      </c>
      <c r="AK46" s="8" t="s">
        <v>75</v>
      </c>
      <c r="AL46" s="16">
        <v>31.68</v>
      </c>
      <c r="AM46" s="16">
        <v>190.0</v>
      </c>
      <c r="AN46" s="16">
        <v>100.0</v>
      </c>
      <c r="AO46" s="16">
        <v>110.0</v>
      </c>
      <c r="AP46" s="19">
        <v>0.0</v>
      </c>
      <c r="AQ46" s="19">
        <v>0.0</v>
      </c>
      <c r="AR46" s="19">
        <v>0.0</v>
      </c>
      <c r="AS46" s="19">
        <v>0.0</v>
      </c>
      <c r="AT46" s="16"/>
      <c r="AU46" s="16"/>
      <c r="AV46" s="16"/>
      <c r="AW46" s="16"/>
      <c r="AX46" s="17">
        <f t="shared" si="3"/>
        <v>0</v>
      </c>
      <c r="AY46" s="17">
        <v>0.0</v>
      </c>
      <c r="AZ46" s="17">
        <v>0.0</v>
      </c>
      <c r="BA46" s="17">
        <v>0.0</v>
      </c>
      <c r="BB46" s="17">
        <v>0.0</v>
      </c>
      <c r="BC46" s="17">
        <f t="shared" si="4"/>
        <v>0</v>
      </c>
      <c r="BD46" s="8" t="s">
        <v>76</v>
      </c>
      <c r="BE46" s="37"/>
    </row>
    <row r="47" ht="15.75" hidden="1" customHeight="1">
      <c r="A47" s="38">
        <v>1000046.0</v>
      </c>
      <c r="B47" s="8"/>
      <c r="C47" s="8">
        <v>1.0</v>
      </c>
      <c r="D47" s="8" t="s">
        <v>58</v>
      </c>
      <c r="E47" s="8">
        <v>3.0</v>
      </c>
      <c r="F47" s="8" t="s">
        <v>59</v>
      </c>
      <c r="G47" s="8">
        <v>2.0</v>
      </c>
      <c r="H47" s="8" t="s">
        <v>60</v>
      </c>
      <c r="I47" s="11"/>
      <c r="J47" s="25" t="s">
        <v>409</v>
      </c>
      <c r="K47" s="8" t="s">
        <v>397</v>
      </c>
      <c r="L47" s="8" t="s">
        <v>410</v>
      </c>
      <c r="M47" s="21" t="s">
        <v>411</v>
      </c>
      <c r="N47" s="11">
        <f t="shared" si="1"/>
        <v>21</v>
      </c>
      <c r="O47" s="8" t="s">
        <v>66</v>
      </c>
      <c r="P47" s="11" t="s">
        <v>67</v>
      </c>
      <c r="Q47" s="12"/>
      <c r="R47" s="12">
        <f t="shared" si="2"/>
        <v>0</v>
      </c>
      <c r="S47" s="8" t="s">
        <v>238</v>
      </c>
      <c r="T47" s="9" t="s">
        <v>69</v>
      </c>
      <c r="U47" s="34" t="s">
        <v>70</v>
      </c>
      <c r="V47" s="13">
        <v>45664.0</v>
      </c>
      <c r="W47" s="8" t="s">
        <v>410</v>
      </c>
      <c r="X47" s="11"/>
      <c r="Y47" s="23"/>
      <c r="Z47" s="11"/>
      <c r="AA47" s="11"/>
      <c r="AB47" s="11"/>
      <c r="AC47" s="15"/>
      <c r="AD47" s="11"/>
      <c r="AE47" s="11"/>
      <c r="AF47" s="11"/>
      <c r="AG47" s="8"/>
      <c r="AH47" s="8">
        <v>0.0</v>
      </c>
      <c r="AI47" s="8">
        <v>1.0</v>
      </c>
      <c r="AJ47" s="8">
        <v>2.0</v>
      </c>
      <c r="AK47" s="8" t="s">
        <v>75</v>
      </c>
      <c r="AL47" s="16">
        <v>42.33</v>
      </c>
      <c r="AM47" s="16">
        <v>190.0</v>
      </c>
      <c r="AN47" s="16">
        <v>135.0</v>
      </c>
      <c r="AO47" s="16">
        <v>110.0</v>
      </c>
      <c r="AP47" s="19">
        <v>0.0</v>
      </c>
      <c r="AQ47" s="19">
        <v>0.0</v>
      </c>
      <c r="AR47" s="19">
        <v>0.0</v>
      </c>
      <c r="AS47" s="19">
        <v>0.0</v>
      </c>
      <c r="AT47" s="16"/>
      <c r="AU47" s="16"/>
      <c r="AV47" s="16"/>
      <c r="AW47" s="16"/>
      <c r="AX47" s="17">
        <f t="shared" si="3"/>
        <v>0</v>
      </c>
      <c r="AY47" s="17">
        <v>0.0</v>
      </c>
      <c r="AZ47" s="17">
        <v>0.0</v>
      </c>
      <c r="BA47" s="17">
        <v>0.0</v>
      </c>
      <c r="BB47" s="17">
        <v>0.0</v>
      </c>
      <c r="BC47" s="17">
        <f t="shared" si="4"/>
        <v>0</v>
      </c>
      <c r="BD47" s="8" t="s">
        <v>76</v>
      </c>
      <c r="BE47" s="37"/>
    </row>
    <row r="48" ht="15.75" hidden="1" customHeight="1">
      <c r="A48" s="38">
        <v>1000047.0</v>
      </c>
      <c r="B48" s="8"/>
      <c r="C48" s="8">
        <v>1.0</v>
      </c>
      <c r="D48" s="8" t="s">
        <v>58</v>
      </c>
      <c r="E48" s="8">
        <v>4.0</v>
      </c>
      <c r="F48" s="8" t="s">
        <v>155</v>
      </c>
      <c r="G48" s="8">
        <v>3.0</v>
      </c>
      <c r="H48" s="8" t="s">
        <v>232</v>
      </c>
      <c r="I48" s="11" t="s">
        <v>413</v>
      </c>
      <c r="J48" s="25" t="s">
        <v>414</v>
      </c>
      <c r="K48" s="8" t="s">
        <v>415</v>
      </c>
      <c r="L48" s="8" t="s">
        <v>416</v>
      </c>
      <c r="M48" s="21" t="s">
        <v>417</v>
      </c>
      <c r="N48" s="11">
        <f t="shared" si="1"/>
        <v>24</v>
      </c>
      <c r="O48" s="8" t="s">
        <v>418</v>
      </c>
      <c r="P48" s="11" t="s">
        <v>67</v>
      </c>
      <c r="Q48" s="12"/>
      <c r="R48" s="12">
        <f t="shared" si="2"/>
        <v>0</v>
      </c>
      <c r="S48" s="8" t="s">
        <v>238</v>
      </c>
      <c r="T48" s="34" t="s">
        <v>161</v>
      </c>
      <c r="U48" s="34" t="s">
        <v>162</v>
      </c>
      <c r="V48" s="13">
        <v>45665.0</v>
      </c>
      <c r="W48" s="8" t="s">
        <v>416</v>
      </c>
      <c r="X48" s="11"/>
      <c r="Y48" s="23"/>
      <c r="Z48" s="11"/>
      <c r="AA48" s="11"/>
      <c r="AB48" s="11"/>
      <c r="AC48" s="15"/>
      <c r="AD48" s="11"/>
      <c r="AE48" s="11"/>
      <c r="AF48" s="11" t="s">
        <v>419</v>
      </c>
      <c r="AG48" s="8"/>
      <c r="AH48" s="8">
        <v>0.0</v>
      </c>
      <c r="AI48" s="8">
        <v>1.0</v>
      </c>
      <c r="AJ48" s="8">
        <v>1.0</v>
      </c>
      <c r="AK48" s="8" t="s">
        <v>75</v>
      </c>
      <c r="AL48" s="16">
        <v>49.5</v>
      </c>
      <c r="AM48" s="16">
        <v>73.0</v>
      </c>
      <c r="AN48" s="16">
        <v>194.0</v>
      </c>
      <c r="AO48" s="16">
        <v>133.0</v>
      </c>
      <c r="AP48" s="19">
        <v>0.0</v>
      </c>
      <c r="AQ48" s="19">
        <v>0.0</v>
      </c>
      <c r="AR48" s="19">
        <v>0.0</v>
      </c>
      <c r="AS48" s="19">
        <v>0.0</v>
      </c>
      <c r="AT48" s="16">
        <v>55.7</v>
      </c>
      <c r="AU48" s="16">
        <v>196.0</v>
      </c>
      <c r="AV48" s="16">
        <v>77.0</v>
      </c>
      <c r="AW48" s="16">
        <v>44.0</v>
      </c>
      <c r="AX48" s="17">
        <f t="shared" si="3"/>
        <v>132.8096</v>
      </c>
      <c r="AY48" s="17">
        <v>0.0</v>
      </c>
      <c r="AZ48" s="17">
        <v>0.0</v>
      </c>
      <c r="BA48" s="17">
        <v>0.0</v>
      </c>
      <c r="BB48" s="17">
        <v>0.0</v>
      </c>
      <c r="BC48" s="17">
        <f t="shared" si="4"/>
        <v>0</v>
      </c>
      <c r="BD48" s="8" t="s">
        <v>76</v>
      </c>
      <c r="BE48" s="22" t="s">
        <v>420</v>
      </c>
    </row>
    <row r="49" ht="15.75" hidden="1" customHeight="1">
      <c r="A49" s="38">
        <v>1000048.0</v>
      </c>
      <c r="B49" s="8"/>
      <c r="C49" s="8">
        <v>1.0</v>
      </c>
      <c r="D49" s="8" t="s">
        <v>58</v>
      </c>
      <c r="E49" s="8">
        <v>4.0</v>
      </c>
      <c r="F49" s="8" t="s">
        <v>155</v>
      </c>
      <c r="G49" s="8">
        <v>3.0</v>
      </c>
      <c r="H49" s="8" t="s">
        <v>232</v>
      </c>
      <c r="I49" s="11" t="s">
        <v>413</v>
      </c>
      <c r="J49" s="25" t="s">
        <v>421</v>
      </c>
      <c r="K49" s="8" t="s">
        <v>415</v>
      </c>
      <c r="L49" s="8" t="s">
        <v>422</v>
      </c>
      <c r="M49" s="21" t="s">
        <v>423</v>
      </c>
      <c r="N49" s="11">
        <f t="shared" si="1"/>
        <v>22</v>
      </c>
      <c r="O49" s="8" t="s">
        <v>418</v>
      </c>
      <c r="P49" s="11" t="s">
        <v>67</v>
      </c>
      <c r="Q49" s="12"/>
      <c r="R49" s="12">
        <f t="shared" si="2"/>
        <v>0</v>
      </c>
      <c r="S49" s="8" t="s">
        <v>238</v>
      </c>
      <c r="T49" s="34" t="s">
        <v>161</v>
      </c>
      <c r="U49" s="34" t="s">
        <v>162</v>
      </c>
      <c r="V49" s="13">
        <v>45665.0</v>
      </c>
      <c r="W49" s="8" t="s">
        <v>422</v>
      </c>
      <c r="X49" s="11"/>
      <c r="Y49" s="23"/>
      <c r="Z49" s="11"/>
      <c r="AA49" s="11"/>
      <c r="AB49" s="11"/>
      <c r="AC49" s="15"/>
      <c r="AD49" s="11"/>
      <c r="AE49" s="11"/>
      <c r="AF49" s="11" t="s">
        <v>424</v>
      </c>
      <c r="AG49" s="8"/>
      <c r="AH49" s="8">
        <v>0.0</v>
      </c>
      <c r="AI49" s="8">
        <v>1.0</v>
      </c>
      <c r="AJ49" s="8">
        <v>1.0</v>
      </c>
      <c r="AK49" s="8" t="s">
        <v>75</v>
      </c>
      <c r="AL49" s="16">
        <v>49.5</v>
      </c>
      <c r="AM49" s="16">
        <v>73.0</v>
      </c>
      <c r="AN49" s="16">
        <v>194.0</v>
      </c>
      <c r="AO49" s="16">
        <v>46.0</v>
      </c>
      <c r="AP49" s="19">
        <v>0.0</v>
      </c>
      <c r="AQ49" s="19">
        <v>0.0</v>
      </c>
      <c r="AR49" s="19">
        <v>0.0</v>
      </c>
      <c r="AS49" s="19">
        <v>0.0</v>
      </c>
      <c r="AT49" s="16">
        <v>55.7</v>
      </c>
      <c r="AU49" s="16">
        <v>196.0</v>
      </c>
      <c r="AV49" s="16">
        <v>77.0</v>
      </c>
      <c r="AW49" s="16">
        <v>44.0</v>
      </c>
      <c r="AX49" s="17">
        <f t="shared" si="3"/>
        <v>132.8096</v>
      </c>
      <c r="AY49" s="17">
        <v>0.0</v>
      </c>
      <c r="AZ49" s="17">
        <v>0.0</v>
      </c>
      <c r="BA49" s="17">
        <v>0.0</v>
      </c>
      <c r="BB49" s="17">
        <v>0.0</v>
      </c>
      <c r="BC49" s="17">
        <f t="shared" si="4"/>
        <v>0</v>
      </c>
      <c r="BD49" s="8" t="s">
        <v>76</v>
      </c>
      <c r="BE49" s="31" t="s">
        <v>425</v>
      </c>
    </row>
    <row r="50" ht="15.75" hidden="1" customHeight="1">
      <c r="A50" s="38">
        <v>1000049.0</v>
      </c>
      <c r="B50" s="8"/>
      <c r="C50" s="8">
        <v>1.0</v>
      </c>
      <c r="D50" s="8" t="s">
        <v>58</v>
      </c>
      <c r="E50" s="8">
        <v>4.0</v>
      </c>
      <c r="F50" s="8" t="s">
        <v>155</v>
      </c>
      <c r="G50" s="8">
        <v>4.0</v>
      </c>
      <c r="H50" s="8" t="s">
        <v>299</v>
      </c>
      <c r="I50" s="11" t="s">
        <v>426</v>
      </c>
      <c r="J50" s="25" t="s">
        <v>427</v>
      </c>
      <c r="K50" s="8" t="s">
        <v>428</v>
      </c>
      <c r="L50" s="8" t="s">
        <v>429</v>
      </c>
      <c r="M50" s="21" t="s">
        <v>429</v>
      </c>
      <c r="N50" s="11">
        <f t="shared" si="1"/>
        <v>22</v>
      </c>
      <c r="O50" s="8" t="s">
        <v>418</v>
      </c>
      <c r="P50" s="11" t="s">
        <v>67</v>
      </c>
      <c r="Q50" s="12"/>
      <c r="R50" s="12">
        <f t="shared" si="2"/>
        <v>0</v>
      </c>
      <c r="S50" s="8" t="s">
        <v>238</v>
      </c>
      <c r="T50" s="34" t="s">
        <v>161</v>
      </c>
      <c r="U50" s="34" t="s">
        <v>162</v>
      </c>
      <c r="V50" s="13">
        <v>45665.0</v>
      </c>
      <c r="W50" s="8" t="s">
        <v>429</v>
      </c>
      <c r="X50" s="11"/>
      <c r="Y50" s="23"/>
      <c r="Z50" s="11"/>
      <c r="AA50" s="11"/>
      <c r="AB50" s="11"/>
      <c r="AC50" s="15"/>
      <c r="AD50" s="11"/>
      <c r="AE50" s="11"/>
      <c r="AF50" s="11"/>
      <c r="AG50" s="8"/>
      <c r="AH50" s="8">
        <v>0.0</v>
      </c>
      <c r="AI50" s="8">
        <v>1.0</v>
      </c>
      <c r="AJ50" s="8">
        <v>1.0</v>
      </c>
      <c r="AK50" s="8" t="s">
        <v>75</v>
      </c>
      <c r="AL50" s="16">
        <v>29.0</v>
      </c>
      <c r="AM50" s="16">
        <v>74.0</v>
      </c>
      <c r="AN50" s="16">
        <v>69.0</v>
      </c>
      <c r="AO50" s="16">
        <v>102.0</v>
      </c>
      <c r="AP50" s="19">
        <v>0.0</v>
      </c>
      <c r="AQ50" s="19">
        <v>0.0</v>
      </c>
      <c r="AR50" s="19">
        <v>0.0</v>
      </c>
      <c r="AS50" s="19">
        <v>0.0</v>
      </c>
      <c r="AT50" s="16">
        <v>31.0</v>
      </c>
      <c r="AU50" s="16">
        <v>81.0</v>
      </c>
      <c r="AV50" s="16">
        <v>72.0</v>
      </c>
      <c r="AW50" s="16">
        <v>54.0</v>
      </c>
      <c r="AX50" s="17">
        <f t="shared" si="3"/>
        <v>62.9856</v>
      </c>
      <c r="AY50" s="17">
        <v>0.0</v>
      </c>
      <c r="AZ50" s="17">
        <v>0.0</v>
      </c>
      <c r="BA50" s="17">
        <v>0.0</v>
      </c>
      <c r="BB50" s="17">
        <v>0.0</v>
      </c>
      <c r="BC50" s="17">
        <f t="shared" si="4"/>
        <v>0</v>
      </c>
      <c r="BD50" s="8" t="s">
        <v>76</v>
      </c>
      <c r="BE50" s="37"/>
    </row>
    <row r="51" ht="15.75" hidden="1" customHeight="1">
      <c r="A51" s="38">
        <v>1000050.0</v>
      </c>
      <c r="B51" s="8"/>
      <c r="C51" s="8">
        <v>1.0</v>
      </c>
      <c r="D51" s="8" t="s">
        <v>58</v>
      </c>
      <c r="E51" s="8">
        <v>4.0</v>
      </c>
      <c r="F51" s="8" t="s">
        <v>155</v>
      </c>
      <c r="G51" s="8">
        <v>4.0</v>
      </c>
      <c r="H51" s="8" t="s">
        <v>299</v>
      </c>
      <c r="I51" s="11" t="s">
        <v>430</v>
      </c>
      <c r="J51" s="25" t="s">
        <v>431</v>
      </c>
      <c r="K51" s="8" t="s">
        <v>432</v>
      </c>
      <c r="L51" s="8" t="s">
        <v>433</v>
      </c>
      <c r="M51" s="21" t="s">
        <v>433</v>
      </c>
      <c r="N51" s="11">
        <f t="shared" si="1"/>
        <v>24</v>
      </c>
      <c r="O51" s="8" t="s">
        <v>418</v>
      </c>
      <c r="P51" s="11" t="s">
        <v>67</v>
      </c>
      <c r="Q51" s="12"/>
      <c r="R51" s="12">
        <f t="shared" si="2"/>
        <v>0</v>
      </c>
      <c r="S51" s="8" t="s">
        <v>238</v>
      </c>
      <c r="T51" s="34" t="s">
        <v>161</v>
      </c>
      <c r="U51" s="34" t="s">
        <v>162</v>
      </c>
      <c r="V51" s="13">
        <v>45665.0</v>
      </c>
      <c r="W51" s="8" t="s">
        <v>433</v>
      </c>
      <c r="X51" s="11"/>
      <c r="Y51" s="23"/>
      <c r="Z51" s="11"/>
      <c r="AA51" s="11"/>
      <c r="AB51" s="11"/>
      <c r="AC51" s="15"/>
      <c r="AD51" s="11"/>
      <c r="AE51" s="11"/>
      <c r="AF51" s="11"/>
      <c r="AG51" s="8"/>
      <c r="AH51" s="8">
        <v>0.0</v>
      </c>
      <c r="AI51" s="8">
        <v>1.0</v>
      </c>
      <c r="AJ51" s="8">
        <v>1.0</v>
      </c>
      <c r="AK51" s="8" t="s">
        <v>75</v>
      </c>
      <c r="AL51" s="16">
        <v>40.0</v>
      </c>
      <c r="AM51" s="16">
        <v>95.0</v>
      </c>
      <c r="AN51" s="16">
        <v>95.0</v>
      </c>
      <c r="AO51" s="16">
        <v>103.0</v>
      </c>
      <c r="AP51" s="19">
        <v>0.0</v>
      </c>
      <c r="AQ51" s="19">
        <v>0.0</v>
      </c>
      <c r="AR51" s="19">
        <v>0.0</v>
      </c>
      <c r="AS51" s="19">
        <v>0.0</v>
      </c>
      <c r="AT51" s="16">
        <v>43.0</v>
      </c>
      <c r="AU51" s="16">
        <v>101.5</v>
      </c>
      <c r="AV51" s="16">
        <v>82.0</v>
      </c>
      <c r="AW51" s="16">
        <v>73.0</v>
      </c>
      <c r="AX51" s="17">
        <f t="shared" si="3"/>
        <v>121.5158</v>
      </c>
      <c r="AY51" s="17">
        <v>0.0</v>
      </c>
      <c r="AZ51" s="17">
        <v>0.0</v>
      </c>
      <c r="BA51" s="17">
        <v>0.0</v>
      </c>
      <c r="BB51" s="17">
        <v>0.0</v>
      </c>
      <c r="BC51" s="17">
        <f t="shared" si="4"/>
        <v>0</v>
      </c>
      <c r="BD51" s="8" t="s">
        <v>76</v>
      </c>
      <c r="BE51" s="37"/>
    </row>
    <row r="52" ht="16.5" hidden="1" customHeight="1">
      <c r="A52" s="38">
        <v>1000051.0</v>
      </c>
      <c r="B52" s="8"/>
      <c r="C52" s="8">
        <v>1.0</v>
      </c>
      <c r="D52" s="8" t="s">
        <v>58</v>
      </c>
      <c r="E52" s="8">
        <v>4.0</v>
      </c>
      <c r="F52" s="8" t="s">
        <v>155</v>
      </c>
      <c r="G52" s="8">
        <v>4.0</v>
      </c>
      <c r="H52" s="8" t="s">
        <v>299</v>
      </c>
      <c r="I52" s="11" t="s">
        <v>434</v>
      </c>
      <c r="J52" s="25" t="s">
        <v>435</v>
      </c>
      <c r="K52" s="8" t="s">
        <v>436</v>
      </c>
      <c r="L52" s="8" t="s">
        <v>437</v>
      </c>
      <c r="M52" s="21" t="s">
        <v>438</v>
      </c>
      <c r="N52" s="11">
        <f t="shared" si="1"/>
        <v>21</v>
      </c>
      <c r="O52" s="8" t="s">
        <v>418</v>
      </c>
      <c r="P52" s="11" t="s">
        <v>67</v>
      </c>
      <c r="Q52" s="12"/>
      <c r="R52" s="12">
        <f t="shared" si="2"/>
        <v>0</v>
      </c>
      <c r="S52" s="8" t="s">
        <v>238</v>
      </c>
      <c r="T52" s="9" t="s">
        <v>161</v>
      </c>
      <c r="U52" s="34" t="s">
        <v>162</v>
      </c>
      <c r="V52" s="13">
        <v>45665.0</v>
      </c>
      <c r="W52" s="8" t="s">
        <v>437</v>
      </c>
      <c r="X52" s="11"/>
      <c r="Y52" s="23"/>
      <c r="Z52" s="11"/>
      <c r="AA52" s="11"/>
      <c r="AB52" s="11"/>
      <c r="AC52" s="15"/>
      <c r="AD52" s="11"/>
      <c r="AE52" s="11"/>
      <c r="AF52" s="11"/>
      <c r="AG52" s="8"/>
      <c r="AH52" s="8" t="s">
        <v>439</v>
      </c>
      <c r="AI52" s="8">
        <v>1.0</v>
      </c>
      <c r="AJ52" s="8">
        <v>1.0</v>
      </c>
      <c r="AK52" s="8" t="s">
        <v>75</v>
      </c>
      <c r="AL52" s="16">
        <v>11.0</v>
      </c>
      <c r="AM52" s="16">
        <v>62.0</v>
      </c>
      <c r="AN52" s="16">
        <v>66.0</v>
      </c>
      <c r="AO52" s="16">
        <v>80.0</v>
      </c>
      <c r="AP52" s="19">
        <v>0.0</v>
      </c>
      <c r="AQ52" s="19">
        <v>0.0</v>
      </c>
      <c r="AR52" s="19">
        <v>0.0</v>
      </c>
      <c r="AS52" s="19">
        <v>0.0</v>
      </c>
      <c r="AT52" s="16">
        <v>13.0</v>
      </c>
      <c r="AU52" s="16">
        <v>64.0</v>
      </c>
      <c r="AV52" s="16">
        <v>62.0</v>
      </c>
      <c r="AW52" s="16">
        <v>21.0</v>
      </c>
      <c r="AX52" s="17">
        <f t="shared" si="3"/>
        <v>16.6656</v>
      </c>
      <c r="AY52" s="17">
        <v>0.0</v>
      </c>
      <c r="AZ52" s="17">
        <v>0.0</v>
      </c>
      <c r="BA52" s="17">
        <v>0.0</v>
      </c>
      <c r="BB52" s="17">
        <v>0.0</v>
      </c>
      <c r="BC52" s="17">
        <f t="shared" si="4"/>
        <v>0</v>
      </c>
      <c r="BD52" s="8" t="s">
        <v>76</v>
      </c>
      <c r="BE52" s="37"/>
    </row>
    <row r="53" ht="15.75" hidden="1" customHeight="1">
      <c r="A53" s="38">
        <v>1000052.0</v>
      </c>
      <c r="B53" s="8"/>
      <c r="C53" s="8">
        <v>1.0</v>
      </c>
      <c r="D53" s="8" t="s">
        <v>58</v>
      </c>
      <c r="E53" s="8">
        <v>4.0</v>
      </c>
      <c r="F53" s="8" t="s">
        <v>155</v>
      </c>
      <c r="G53" s="8">
        <v>4.0</v>
      </c>
      <c r="H53" s="8" t="s">
        <v>299</v>
      </c>
      <c r="I53" s="11" t="s">
        <v>434</v>
      </c>
      <c r="J53" s="25" t="s">
        <v>440</v>
      </c>
      <c r="K53" s="8" t="s">
        <v>436</v>
      </c>
      <c r="L53" s="8" t="s">
        <v>441</v>
      </c>
      <c r="M53" s="21" t="s">
        <v>441</v>
      </c>
      <c r="N53" s="11">
        <f t="shared" si="1"/>
        <v>18</v>
      </c>
      <c r="O53" s="8" t="s">
        <v>418</v>
      </c>
      <c r="P53" s="11" t="s">
        <v>67</v>
      </c>
      <c r="Q53" s="12"/>
      <c r="R53" s="12">
        <f t="shared" si="2"/>
        <v>0</v>
      </c>
      <c r="S53" s="8" t="s">
        <v>238</v>
      </c>
      <c r="T53" s="34" t="s">
        <v>161</v>
      </c>
      <c r="U53" s="34" t="s">
        <v>162</v>
      </c>
      <c r="V53" s="13">
        <v>45665.0</v>
      </c>
      <c r="W53" s="8" t="s">
        <v>441</v>
      </c>
      <c r="X53" s="11"/>
      <c r="Y53" s="23"/>
      <c r="Z53" s="11"/>
      <c r="AA53" s="11"/>
      <c r="AB53" s="11"/>
      <c r="AC53" s="15"/>
      <c r="AD53" s="11"/>
      <c r="AE53" s="11"/>
      <c r="AF53" s="11"/>
      <c r="AG53" s="8"/>
      <c r="AH53" s="8">
        <v>0.0</v>
      </c>
      <c r="AI53" s="8">
        <v>1.0</v>
      </c>
      <c r="AJ53" s="8">
        <v>1.0</v>
      </c>
      <c r="AK53" s="8" t="s">
        <v>75</v>
      </c>
      <c r="AL53" s="16">
        <v>11.0</v>
      </c>
      <c r="AM53" s="16">
        <v>62.0</v>
      </c>
      <c r="AN53" s="16">
        <v>66.0</v>
      </c>
      <c r="AO53" s="16">
        <v>80.0</v>
      </c>
      <c r="AP53" s="19">
        <v>0.0</v>
      </c>
      <c r="AQ53" s="19">
        <v>0.0</v>
      </c>
      <c r="AR53" s="19">
        <v>0.0</v>
      </c>
      <c r="AS53" s="19">
        <v>0.0</v>
      </c>
      <c r="AT53" s="16">
        <v>13.0</v>
      </c>
      <c r="AU53" s="16">
        <v>64.0</v>
      </c>
      <c r="AV53" s="16">
        <v>62.0</v>
      </c>
      <c r="AW53" s="16">
        <v>21.0</v>
      </c>
      <c r="AX53" s="17">
        <f t="shared" si="3"/>
        <v>16.6656</v>
      </c>
      <c r="AY53" s="17">
        <v>0.0</v>
      </c>
      <c r="AZ53" s="17">
        <v>0.0</v>
      </c>
      <c r="BA53" s="17">
        <v>0.0</v>
      </c>
      <c r="BB53" s="17">
        <v>0.0</v>
      </c>
      <c r="BC53" s="17">
        <f t="shared" si="4"/>
        <v>0</v>
      </c>
      <c r="BD53" s="8" t="s">
        <v>76</v>
      </c>
      <c r="BE53" s="37"/>
    </row>
    <row r="54" ht="15.75" hidden="1" customHeight="1">
      <c r="A54" s="38">
        <v>1000053.0</v>
      </c>
      <c r="B54" s="8"/>
      <c r="C54" s="8">
        <v>1.0</v>
      </c>
      <c r="D54" s="8" t="s">
        <v>58</v>
      </c>
      <c r="E54" s="8">
        <v>4.0</v>
      </c>
      <c r="F54" s="8" t="s">
        <v>155</v>
      </c>
      <c r="G54" s="8">
        <v>4.0</v>
      </c>
      <c r="H54" s="8" t="s">
        <v>299</v>
      </c>
      <c r="I54" s="11" t="s">
        <v>434</v>
      </c>
      <c r="J54" s="25" t="s">
        <v>442</v>
      </c>
      <c r="K54" s="8" t="s">
        <v>436</v>
      </c>
      <c r="L54" s="8" t="s">
        <v>443</v>
      </c>
      <c r="M54" s="21" t="s">
        <v>444</v>
      </c>
      <c r="N54" s="11">
        <f t="shared" si="1"/>
        <v>20</v>
      </c>
      <c r="O54" s="8" t="s">
        <v>418</v>
      </c>
      <c r="P54" s="11" t="s">
        <v>67</v>
      </c>
      <c r="Q54" s="12"/>
      <c r="R54" s="12">
        <f t="shared" si="2"/>
        <v>0</v>
      </c>
      <c r="S54" s="8" t="s">
        <v>238</v>
      </c>
      <c r="T54" s="9" t="s">
        <v>161</v>
      </c>
      <c r="U54" s="34" t="s">
        <v>162</v>
      </c>
      <c r="V54" s="13">
        <v>45665.0</v>
      </c>
      <c r="W54" s="8" t="s">
        <v>443</v>
      </c>
      <c r="X54" s="11"/>
      <c r="Y54" s="23"/>
      <c r="Z54" s="11"/>
      <c r="AA54" s="11"/>
      <c r="AB54" s="11"/>
      <c r="AC54" s="15"/>
      <c r="AD54" s="11"/>
      <c r="AE54" s="11"/>
      <c r="AF54" s="11"/>
      <c r="AG54" s="8"/>
      <c r="AH54" s="8">
        <v>0.0</v>
      </c>
      <c r="AI54" s="8">
        <v>1.0</v>
      </c>
      <c r="AJ54" s="8">
        <v>1.0</v>
      </c>
      <c r="AK54" s="8" t="s">
        <v>75</v>
      </c>
      <c r="AL54" s="16">
        <v>11.0</v>
      </c>
      <c r="AM54" s="16">
        <v>62.0</v>
      </c>
      <c r="AN54" s="16">
        <v>66.0</v>
      </c>
      <c r="AO54" s="16">
        <v>80.0</v>
      </c>
      <c r="AP54" s="19">
        <v>0.0</v>
      </c>
      <c r="AQ54" s="19">
        <v>0.0</v>
      </c>
      <c r="AR54" s="19">
        <v>0.0</v>
      </c>
      <c r="AS54" s="19">
        <v>0.0</v>
      </c>
      <c r="AT54" s="16">
        <v>13.0</v>
      </c>
      <c r="AU54" s="16">
        <v>64.0</v>
      </c>
      <c r="AV54" s="16">
        <v>62.0</v>
      </c>
      <c r="AW54" s="16">
        <v>21.0</v>
      </c>
      <c r="AX54" s="17">
        <f t="shared" si="3"/>
        <v>16.6656</v>
      </c>
      <c r="AY54" s="17">
        <v>0.0</v>
      </c>
      <c r="AZ54" s="17">
        <v>0.0</v>
      </c>
      <c r="BA54" s="17">
        <v>0.0</v>
      </c>
      <c r="BB54" s="17">
        <v>0.0</v>
      </c>
      <c r="BC54" s="17">
        <f t="shared" si="4"/>
        <v>0</v>
      </c>
      <c r="BD54" s="8" t="s">
        <v>76</v>
      </c>
      <c r="BE54" s="37"/>
    </row>
    <row r="55" ht="15.75" hidden="1" customHeight="1">
      <c r="A55" s="38">
        <v>1000054.0</v>
      </c>
      <c r="B55" s="8"/>
      <c r="C55" s="8">
        <v>1.0</v>
      </c>
      <c r="D55" s="8" t="s">
        <v>58</v>
      </c>
      <c r="E55" s="8">
        <v>4.0</v>
      </c>
      <c r="F55" s="8" t="s">
        <v>155</v>
      </c>
      <c r="G55" s="8">
        <v>4.0</v>
      </c>
      <c r="H55" s="8" t="s">
        <v>299</v>
      </c>
      <c r="I55" s="11" t="s">
        <v>445</v>
      </c>
      <c r="J55" s="25" t="s">
        <v>446</v>
      </c>
      <c r="K55" s="8" t="s">
        <v>447</v>
      </c>
      <c r="L55" s="8" t="s">
        <v>448</v>
      </c>
      <c r="M55" s="21" t="s">
        <v>448</v>
      </c>
      <c r="N55" s="11">
        <f t="shared" si="1"/>
        <v>16</v>
      </c>
      <c r="O55" s="8" t="s">
        <v>418</v>
      </c>
      <c r="P55" s="11" t="s">
        <v>67</v>
      </c>
      <c r="Q55" s="12"/>
      <c r="R55" s="12">
        <f t="shared" si="2"/>
        <v>0</v>
      </c>
      <c r="S55" s="8" t="s">
        <v>238</v>
      </c>
      <c r="T55" s="34" t="s">
        <v>161</v>
      </c>
      <c r="U55" s="34" t="s">
        <v>162</v>
      </c>
      <c r="V55" s="13">
        <v>45665.0</v>
      </c>
      <c r="W55" s="8" t="s">
        <v>448</v>
      </c>
      <c r="X55" s="11"/>
      <c r="Y55" s="23"/>
      <c r="Z55" s="11"/>
      <c r="AA55" s="11"/>
      <c r="AB55" s="11"/>
      <c r="AC55" s="15"/>
      <c r="AD55" s="11"/>
      <c r="AE55" s="11"/>
      <c r="AF55" s="11" t="s">
        <v>449</v>
      </c>
      <c r="AG55" s="8"/>
      <c r="AH55" s="8">
        <v>0.0</v>
      </c>
      <c r="AI55" s="8">
        <v>1.0</v>
      </c>
      <c r="AJ55" s="8">
        <v>1.0</v>
      </c>
      <c r="AK55" s="8" t="s">
        <v>75</v>
      </c>
      <c r="AL55" s="16">
        <v>47.55</v>
      </c>
      <c r="AM55" s="16">
        <v>82.0</v>
      </c>
      <c r="AN55" s="16">
        <v>192.0</v>
      </c>
      <c r="AO55" s="16">
        <v>95.0</v>
      </c>
      <c r="AP55" s="19">
        <v>0.0</v>
      </c>
      <c r="AQ55" s="19">
        <v>0.0</v>
      </c>
      <c r="AR55" s="19">
        <v>0.0</v>
      </c>
      <c r="AS55" s="19">
        <v>0.0</v>
      </c>
      <c r="AT55" s="16">
        <v>54.0</v>
      </c>
      <c r="AU55" s="16">
        <v>192.0</v>
      </c>
      <c r="AV55" s="16">
        <v>77.0</v>
      </c>
      <c r="AW55" s="16">
        <v>45.0</v>
      </c>
      <c r="AX55" s="17">
        <f t="shared" si="3"/>
        <v>133.056</v>
      </c>
      <c r="AY55" s="17">
        <v>0.0</v>
      </c>
      <c r="AZ55" s="17">
        <v>0.0</v>
      </c>
      <c r="BA55" s="17">
        <v>0.0</v>
      </c>
      <c r="BB55" s="17">
        <v>0.0</v>
      </c>
      <c r="BC55" s="17">
        <f t="shared" si="4"/>
        <v>0</v>
      </c>
      <c r="BD55" s="8" t="s">
        <v>76</v>
      </c>
      <c r="BE55" s="31" t="s">
        <v>450</v>
      </c>
    </row>
    <row r="56" ht="15.75" hidden="1" customHeight="1">
      <c r="A56" s="38">
        <v>1000055.0</v>
      </c>
      <c r="B56" s="8"/>
      <c r="C56" s="8">
        <v>1.0</v>
      </c>
      <c r="D56" s="8" t="s">
        <v>58</v>
      </c>
      <c r="E56" s="8">
        <v>4.0</v>
      </c>
      <c r="F56" s="8" t="s">
        <v>155</v>
      </c>
      <c r="G56" s="8">
        <v>4.0</v>
      </c>
      <c r="H56" s="8" t="s">
        <v>299</v>
      </c>
      <c r="I56" s="11" t="s">
        <v>445</v>
      </c>
      <c r="J56" s="25" t="s">
        <v>451</v>
      </c>
      <c r="K56" s="8" t="s">
        <v>447</v>
      </c>
      <c r="L56" s="8" t="s">
        <v>452</v>
      </c>
      <c r="M56" s="21" t="s">
        <v>452</v>
      </c>
      <c r="N56" s="11">
        <f t="shared" si="1"/>
        <v>16</v>
      </c>
      <c r="O56" s="8" t="s">
        <v>418</v>
      </c>
      <c r="P56" s="11" t="s">
        <v>67</v>
      </c>
      <c r="Q56" s="12"/>
      <c r="R56" s="12">
        <f t="shared" si="2"/>
        <v>0</v>
      </c>
      <c r="S56" s="8" t="s">
        <v>238</v>
      </c>
      <c r="T56" s="9" t="s">
        <v>161</v>
      </c>
      <c r="U56" s="34" t="s">
        <v>162</v>
      </c>
      <c r="V56" s="13">
        <v>45666.0</v>
      </c>
      <c r="W56" s="8" t="s">
        <v>452</v>
      </c>
      <c r="X56" s="11"/>
      <c r="Y56" s="23"/>
      <c r="Z56" s="11"/>
      <c r="AA56" s="11"/>
      <c r="AB56" s="11"/>
      <c r="AC56" s="15"/>
      <c r="AD56" s="11"/>
      <c r="AE56" s="11"/>
      <c r="AF56" s="11" t="s">
        <v>453</v>
      </c>
      <c r="AG56" s="8"/>
      <c r="AH56" s="8">
        <v>0.0</v>
      </c>
      <c r="AI56" s="8">
        <v>1.0</v>
      </c>
      <c r="AJ56" s="8">
        <v>1.0</v>
      </c>
      <c r="AK56" s="8" t="s">
        <v>75</v>
      </c>
      <c r="AL56" s="16">
        <v>47.55</v>
      </c>
      <c r="AM56" s="16">
        <v>82.0</v>
      </c>
      <c r="AN56" s="16">
        <v>192.0</v>
      </c>
      <c r="AO56" s="16">
        <v>95.0</v>
      </c>
      <c r="AP56" s="19">
        <v>0.0</v>
      </c>
      <c r="AQ56" s="19">
        <v>0.0</v>
      </c>
      <c r="AR56" s="19">
        <v>0.0</v>
      </c>
      <c r="AS56" s="19">
        <v>0.0</v>
      </c>
      <c r="AT56" s="16">
        <v>54.0</v>
      </c>
      <c r="AU56" s="16">
        <v>192.0</v>
      </c>
      <c r="AV56" s="16">
        <v>77.0</v>
      </c>
      <c r="AW56" s="16">
        <v>45.0</v>
      </c>
      <c r="AX56" s="17">
        <f t="shared" si="3"/>
        <v>133.056</v>
      </c>
      <c r="AY56" s="17">
        <v>0.0</v>
      </c>
      <c r="AZ56" s="17">
        <v>0.0</v>
      </c>
      <c r="BA56" s="17">
        <v>0.0</v>
      </c>
      <c r="BB56" s="17">
        <v>0.0</v>
      </c>
      <c r="BC56" s="17">
        <f t="shared" si="4"/>
        <v>0</v>
      </c>
      <c r="BD56" s="8" t="s">
        <v>76</v>
      </c>
      <c r="BE56" s="22" t="s">
        <v>454</v>
      </c>
    </row>
    <row r="57" ht="15.75" hidden="1" customHeight="1">
      <c r="A57" s="38">
        <v>1000056.0</v>
      </c>
      <c r="B57" s="8"/>
      <c r="C57" s="8">
        <v>1.0</v>
      </c>
      <c r="D57" s="8" t="s">
        <v>58</v>
      </c>
      <c r="E57" s="8">
        <v>4.0</v>
      </c>
      <c r="F57" s="8" t="s">
        <v>155</v>
      </c>
      <c r="G57" s="8">
        <v>6.0</v>
      </c>
      <c r="H57" s="8" t="s">
        <v>455</v>
      </c>
      <c r="I57" s="11" t="s">
        <v>456</v>
      </c>
      <c r="J57" s="25" t="s">
        <v>457</v>
      </c>
      <c r="K57" s="8" t="s">
        <v>447</v>
      </c>
      <c r="L57" s="8" t="s">
        <v>458</v>
      </c>
      <c r="M57" s="21" t="s">
        <v>458</v>
      </c>
      <c r="N57" s="11">
        <f t="shared" si="1"/>
        <v>20</v>
      </c>
      <c r="O57" s="8" t="s">
        <v>418</v>
      </c>
      <c r="P57" s="11" t="s">
        <v>67</v>
      </c>
      <c r="Q57" s="12"/>
      <c r="R57" s="12">
        <f t="shared" si="2"/>
        <v>0</v>
      </c>
      <c r="S57" s="8" t="s">
        <v>238</v>
      </c>
      <c r="T57" s="34" t="s">
        <v>161</v>
      </c>
      <c r="U57" s="34" t="s">
        <v>162</v>
      </c>
      <c r="V57" s="13">
        <v>45666.0</v>
      </c>
      <c r="W57" s="8" t="s">
        <v>458</v>
      </c>
      <c r="X57" s="11"/>
      <c r="Y57" s="23"/>
      <c r="Z57" s="11"/>
      <c r="AA57" s="11"/>
      <c r="AB57" s="11"/>
      <c r="AC57" s="15"/>
      <c r="AD57" s="11"/>
      <c r="AE57" s="11"/>
      <c r="AF57" s="11" t="s">
        <v>459</v>
      </c>
      <c r="AG57" s="8"/>
      <c r="AH57" s="8">
        <v>0.0</v>
      </c>
      <c r="AI57" s="8">
        <v>1.0</v>
      </c>
      <c r="AJ57" s="8">
        <v>1.0</v>
      </c>
      <c r="AK57" s="8" t="s">
        <v>75</v>
      </c>
      <c r="AL57" s="16">
        <v>37.8</v>
      </c>
      <c r="AM57" s="16">
        <v>82.0</v>
      </c>
      <c r="AN57" s="16">
        <v>143.4</v>
      </c>
      <c r="AO57" s="16">
        <v>95.0</v>
      </c>
      <c r="AP57" s="19">
        <v>0.0</v>
      </c>
      <c r="AQ57" s="19">
        <v>0.0</v>
      </c>
      <c r="AR57" s="19">
        <v>0.0</v>
      </c>
      <c r="AS57" s="19">
        <v>0.0</v>
      </c>
      <c r="AT57" s="16">
        <v>44.5</v>
      </c>
      <c r="AU57" s="16">
        <v>142.5</v>
      </c>
      <c r="AV57" s="16">
        <v>77.0</v>
      </c>
      <c r="AW57" s="16">
        <v>45.0</v>
      </c>
      <c r="AX57" s="17">
        <f t="shared" si="3"/>
        <v>98.7525</v>
      </c>
      <c r="AY57" s="17">
        <v>0.0</v>
      </c>
      <c r="AZ57" s="17">
        <v>0.0</v>
      </c>
      <c r="BA57" s="17">
        <v>0.0</v>
      </c>
      <c r="BB57" s="17">
        <v>0.0</v>
      </c>
      <c r="BC57" s="17">
        <f t="shared" si="4"/>
        <v>0</v>
      </c>
      <c r="BD57" s="8" t="s">
        <v>76</v>
      </c>
      <c r="BE57" s="39" t="s">
        <v>460</v>
      </c>
    </row>
    <row r="58" ht="15.75" hidden="1" customHeight="1">
      <c r="A58" s="38">
        <v>1000057.0</v>
      </c>
      <c r="B58" s="8"/>
      <c r="C58" s="8">
        <v>1.0</v>
      </c>
      <c r="D58" s="8" t="s">
        <v>58</v>
      </c>
      <c r="E58" s="8">
        <v>4.0</v>
      </c>
      <c r="F58" s="8" t="s">
        <v>155</v>
      </c>
      <c r="G58" s="8">
        <v>6.0</v>
      </c>
      <c r="H58" s="8" t="s">
        <v>455</v>
      </c>
      <c r="I58" s="11" t="s">
        <v>456</v>
      </c>
      <c r="J58" s="25" t="s">
        <v>461</v>
      </c>
      <c r="K58" s="8" t="s">
        <v>447</v>
      </c>
      <c r="L58" s="8" t="s">
        <v>462</v>
      </c>
      <c r="M58" s="21" t="s">
        <v>462</v>
      </c>
      <c r="N58" s="11">
        <f t="shared" si="1"/>
        <v>20</v>
      </c>
      <c r="O58" s="8" t="s">
        <v>418</v>
      </c>
      <c r="P58" s="11" t="s">
        <v>67</v>
      </c>
      <c r="Q58" s="12"/>
      <c r="R58" s="12">
        <f t="shared" si="2"/>
        <v>0</v>
      </c>
      <c r="S58" s="8" t="s">
        <v>238</v>
      </c>
      <c r="T58" s="9" t="s">
        <v>161</v>
      </c>
      <c r="U58" s="34" t="s">
        <v>162</v>
      </c>
      <c r="V58" s="13">
        <v>45666.0</v>
      </c>
      <c r="W58" s="8" t="s">
        <v>462</v>
      </c>
      <c r="X58" s="11"/>
      <c r="Y58" s="23"/>
      <c r="Z58" s="11"/>
      <c r="AA58" s="11"/>
      <c r="AB58" s="11"/>
      <c r="AC58" s="15"/>
      <c r="AD58" s="11"/>
      <c r="AE58" s="11"/>
      <c r="AF58" s="11" t="s">
        <v>463</v>
      </c>
      <c r="AG58" s="8"/>
      <c r="AH58" s="8">
        <v>0.0</v>
      </c>
      <c r="AI58" s="8">
        <v>1.0</v>
      </c>
      <c r="AJ58" s="8">
        <v>1.0</v>
      </c>
      <c r="AK58" s="8" t="s">
        <v>75</v>
      </c>
      <c r="AL58" s="16">
        <v>37.8</v>
      </c>
      <c r="AM58" s="16">
        <v>82.0</v>
      </c>
      <c r="AN58" s="16">
        <v>143.4</v>
      </c>
      <c r="AO58" s="16">
        <v>95.0</v>
      </c>
      <c r="AP58" s="19">
        <v>0.0</v>
      </c>
      <c r="AQ58" s="19">
        <v>0.0</v>
      </c>
      <c r="AR58" s="19">
        <v>0.0</v>
      </c>
      <c r="AS58" s="19">
        <v>0.0</v>
      </c>
      <c r="AT58" s="16">
        <v>44.5</v>
      </c>
      <c r="AU58" s="16">
        <v>142.5</v>
      </c>
      <c r="AV58" s="16">
        <v>77.0</v>
      </c>
      <c r="AW58" s="16">
        <v>45.0</v>
      </c>
      <c r="AX58" s="17">
        <f t="shared" si="3"/>
        <v>98.7525</v>
      </c>
      <c r="AY58" s="17">
        <v>0.0</v>
      </c>
      <c r="AZ58" s="17">
        <v>0.0</v>
      </c>
      <c r="BA58" s="17">
        <v>0.0</v>
      </c>
      <c r="BB58" s="17">
        <v>0.0</v>
      </c>
      <c r="BC58" s="17">
        <f t="shared" si="4"/>
        <v>0</v>
      </c>
      <c r="BD58" s="8" t="s">
        <v>76</v>
      </c>
      <c r="BE58" s="22" t="s">
        <v>464</v>
      </c>
    </row>
    <row r="59" ht="15.75" hidden="1" customHeight="1">
      <c r="A59" s="38">
        <v>1000058.0</v>
      </c>
      <c r="B59" s="8"/>
      <c r="C59" s="8">
        <v>1.0</v>
      </c>
      <c r="D59" s="8" t="s">
        <v>58</v>
      </c>
      <c r="E59" s="8">
        <v>4.0</v>
      </c>
      <c r="F59" s="8" t="s">
        <v>155</v>
      </c>
      <c r="G59" s="8">
        <v>5.0</v>
      </c>
      <c r="H59" s="8" t="s">
        <v>156</v>
      </c>
      <c r="I59" s="11" t="s">
        <v>465</v>
      </c>
      <c r="J59" s="25" t="s">
        <v>466</v>
      </c>
      <c r="K59" s="8" t="s">
        <v>467</v>
      </c>
      <c r="L59" s="8" t="s">
        <v>468</v>
      </c>
      <c r="M59" s="21" t="s">
        <v>468</v>
      </c>
      <c r="N59" s="11">
        <f t="shared" si="1"/>
        <v>21</v>
      </c>
      <c r="O59" s="8" t="s">
        <v>418</v>
      </c>
      <c r="P59" s="11" t="s">
        <v>67</v>
      </c>
      <c r="Q59" s="12"/>
      <c r="R59" s="12">
        <f t="shared" si="2"/>
        <v>0</v>
      </c>
      <c r="S59" s="8" t="s">
        <v>238</v>
      </c>
      <c r="T59" s="34" t="s">
        <v>161</v>
      </c>
      <c r="U59" s="34" t="s">
        <v>162</v>
      </c>
      <c r="V59" s="13">
        <v>45666.0</v>
      </c>
      <c r="W59" s="8" t="s">
        <v>468</v>
      </c>
      <c r="X59" s="11"/>
      <c r="Y59" s="23"/>
      <c r="Z59" s="11"/>
      <c r="AA59" s="11"/>
      <c r="AB59" s="11"/>
      <c r="AC59" s="15"/>
      <c r="AD59" s="11"/>
      <c r="AE59" s="11"/>
      <c r="AF59" s="11"/>
      <c r="AG59" s="8"/>
      <c r="AH59" s="8">
        <v>0.0</v>
      </c>
      <c r="AI59" s="8">
        <v>1.0</v>
      </c>
      <c r="AJ59" s="8">
        <v>1.0</v>
      </c>
      <c r="AK59" s="8" t="s">
        <v>75</v>
      </c>
      <c r="AL59" s="16">
        <v>53.5</v>
      </c>
      <c r="AM59" s="16">
        <v>188.0</v>
      </c>
      <c r="AN59" s="16">
        <v>139.0</v>
      </c>
      <c r="AO59" s="16">
        <v>54.5</v>
      </c>
      <c r="AP59" s="19">
        <v>0.0</v>
      </c>
      <c r="AQ59" s="19">
        <v>0.0</v>
      </c>
      <c r="AR59" s="19">
        <v>0.0</v>
      </c>
      <c r="AS59" s="19">
        <v>0.0</v>
      </c>
      <c r="AT59" s="16">
        <v>60.2</v>
      </c>
      <c r="AU59" s="16">
        <v>123.0</v>
      </c>
      <c r="AV59" s="16">
        <v>110.0</v>
      </c>
      <c r="AW59" s="16">
        <v>41.5</v>
      </c>
      <c r="AX59" s="17">
        <f t="shared" si="3"/>
        <v>112.299</v>
      </c>
      <c r="AY59" s="17">
        <v>0.0</v>
      </c>
      <c r="AZ59" s="17">
        <v>0.0</v>
      </c>
      <c r="BA59" s="17">
        <v>0.0</v>
      </c>
      <c r="BB59" s="17">
        <v>0.0</v>
      </c>
      <c r="BC59" s="17">
        <f t="shared" si="4"/>
        <v>0</v>
      </c>
      <c r="BD59" s="8" t="s">
        <v>76</v>
      </c>
      <c r="BE59" s="31" t="s">
        <v>469</v>
      </c>
    </row>
    <row r="60" ht="15.75" hidden="1" customHeight="1">
      <c r="A60" s="38">
        <v>1000059.0</v>
      </c>
      <c r="B60" s="8"/>
      <c r="C60" s="8">
        <v>1.0</v>
      </c>
      <c r="D60" s="8" t="s">
        <v>58</v>
      </c>
      <c r="E60" s="8">
        <v>4.0</v>
      </c>
      <c r="F60" s="8" t="s">
        <v>155</v>
      </c>
      <c r="G60" s="8">
        <v>5.0</v>
      </c>
      <c r="H60" s="8" t="s">
        <v>156</v>
      </c>
      <c r="I60" s="11" t="s">
        <v>470</v>
      </c>
      <c r="J60" s="25" t="s">
        <v>471</v>
      </c>
      <c r="K60" s="8" t="s">
        <v>472</v>
      </c>
      <c r="L60" s="8" t="s">
        <v>473</v>
      </c>
      <c r="M60" s="21" t="s">
        <v>474</v>
      </c>
      <c r="N60" s="11">
        <f t="shared" si="1"/>
        <v>23</v>
      </c>
      <c r="O60" s="8" t="s">
        <v>418</v>
      </c>
      <c r="P60" s="11" t="s">
        <v>67</v>
      </c>
      <c r="Q60" s="12"/>
      <c r="R60" s="12">
        <f t="shared" si="2"/>
        <v>0</v>
      </c>
      <c r="S60" s="8" t="s">
        <v>238</v>
      </c>
      <c r="T60" s="34" t="s">
        <v>161</v>
      </c>
      <c r="U60" s="34" t="s">
        <v>162</v>
      </c>
      <c r="V60" s="13">
        <v>45666.0</v>
      </c>
      <c r="W60" s="8" t="s">
        <v>473</v>
      </c>
      <c r="X60" s="11"/>
      <c r="Y60" s="23"/>
      <c r="Z60" s="11"/>
      <c r="AA60" s="11"/>
      <c r="AB60" s="11"/>
      <c r="AC60" s="15"/>
      <c r="AD60" s="11"/>
      <c r="AE60" s="11"/>
      <c r="AF60" s="11"/>
      <c r="AG60" s="8"/>
      <c r="AH60" s="8">
        <v>0.0</v>
      </c>
      <c r="AI60" s="8">
        <v>1.0</v>
      </c>
      <c r="AJ60" s="8">
        <v>1.0</v>
      </c>
      <c r="AK60" s="8" t="s">
        <v>75</v>
      </c>
      <c r="AL60" s="16">
        <v>55.0</v>
      </c>
      <c r="AM60" s="16">
        <v>188.0</v>
      </c>
      <c r="AN60" s="16">
        <v>139.0</v>
      </c>
      <c r="AO60" s="16">
        <v>54.5</v>
      </c>
      <c r="AP60" s="19">
        <v>0.0</v>
      </c>
      <c r="AQ60" s="19">
        <v>0.0</v>
      </c>
      <c r="AR60" s="19">
        <v>0.0</v>
      </c>
      <c r="AS60" s="19">
        <v>0.0</v>
      </c>
      <c r="AT60" s="16">
        <v>61.7</v>
      </c>
      <c r="AU60" s="16">
        <v>123.0</v>
      </c>
      <c r="AV60" s="16">
        <v>107.0</v>
      </c>
      <c r="AW60" s="16">
        <v>39.5</v>
      </c>
      <c r="AX60" s="17">
        <f t="shared" si="3"/>
        <v>103.9719</v>
      </c>
      <c r="AY60" s="17">
        <v>0.0</v>
      </c>
      <c r="AZ60" s="17">
        <v>0.0</v>
      </c>
      <c r="BA60" s="17">
        <v>0.0</v>
      </c>
      <c r="BB60" s="17">
        <v>0.0</v>
      </c>
      <c r="BC60" s="17">
        <f t="shared" si="4"/>
        <v>0</v>
      </c>
      <c r="BD60" s="8" t="s">
        <v>76</v>
      </c>
      <c r="BE60" s="37"/>
    </row>
    <row r="61" ht="15.75" hidden="1" customHeight="1">
      <c r="A61" s="38">
        <v>1000060.0</v>
      </c>
      <c r="B61" s="8"/>
      <c r="C61" s="8">
        <v>1.0</v>
      </c>
      <c r="D61" s="8" t="s">
        <v>58</v>
      </c>
      <c r="E61" s="8">
        <v>4.0</v>
      </c>
      <c r="F61" s="8" t="s">
        <v>155</v>
      </c>
      <c r="G61" s="8">
        <v>4.0</v>
      </c>
      <c r="H61" s="8" t="s">
        <v>299</v>
      </c>
      <c r="I61" s="11" t="s">
        <v>475</v>
      </c>
      <c r="J61" s="25" t="s">
        <v>476</v>
      </c>
      <c r="K61" s="8" t="s">
        <v>477</v>
      </c>
      <c r="L61" s="8" t="s">
        <v>478</v>
      </c>
      <c r="M61" s="21" t="s">
        <v>478</v>
      </c>
      <c r="N61" s="11">
        <f t="shared" si="1"/>
        <v>18</v>
      </c>
      <c r="O61" s="8" t="s">
        <v>418</v>
      </c>
      <c r="P61" s="11" t="s">
        <v>67</v>
      </c>
      <c r="Q61" s="12"/>
      <c r="R61" s="12">
        <f t="shared" si="2"/>
        <v>0</v>
      </c>
      <c r="S61" s="8" t="s">
        <v>238</v>
      </c>
      <c r="T61" s="34" t="s">
        <v>161</v>
      </c>
      <c r="U61" s="34" t="s">
        <v>162</v>
      </c>
      <c r="V61" s="13">
        <v>45666.0</v>
      </c>
      <c r="W61" s="8" t="s">
        <v>478</v>
      </c>
      <c r="X61" s="11"/>
      <c r="Y61" s="23"/>
      <c r="Z61" s="11"/>
      <c r="AA61" s="11"/>
      <c r="AB61" s="11"/>
      <c r="AC61" s="15"/>
      <c r="AD61" s="11"/>
      <c r="AE61" s="11"/>
      <c r="AF61" s="11"/>
      <c r="AG61" s="8"/>
      <c r="AH61" s="8">
        <v>0.0</v>
      </c>
      <c r="AI61" s="8">
        <v>1.0</v>
      </c>
      <c r="AJ61" s="8">
        <v>1.0</v>
      </c>
      <c r="AK61" s="8" t="s">
        <v>75</v>
      </c>
      <c r="AL61" s="16">
        <v>26.0</v>
      </c>
      <c r="AM61" s="16">
        <v>81.3</v>
      </c>
      <c r="AN61" s="16">
        <v>99.0</v>
      </c>
      <c r="AO61" s="16">
        <v>85.1</v>
      </c>
      <c r="AP61" s="19">
        <v>0.0</v>
      </c>
      <c r="AQ61" s="19">
        <v>0.0</v>
      </c>
      <c r="AR61" s="19">
        <v>0.0</v>
      </c>
      <c r="AS61" s="19">
        <v>0.0</v>
      </c>
      <c r="AT61" s="16">
        <v>30.0</v>
      </c>
      <c r="AU61" s="16">
        <v>94.0</v>
      </c>
      <c r="AV61" s="16">
        <v>83.0</v>
      </c>
      <c r="AW61" s="16">
        <v>38.5</v>
      </c>
      <c r="AX61" s="17">
        <f t="shared" si="3"/>
        <v>60.0754</v>
      </c>
      <c r="AY61" s="17">
        <v>0.0</v>
      </c>
      <c r="AZ61" s="17">
        <v>0.0</v>
      </c>
      <c r="BA61" s="17">
        <v>0.0</v>
      </c>
      <c r="BB61" s="17">
        <v>0.0</v>
      </c>
      <c r="BC61" s="17">
        <f t="shared" si="4"/>
        <v>0</v>
      </c>
      <c r="BD61" s="8" t="s">
        <v>76</v>
      </c>
      <c r="BE61" s="37"/>
    </row>
    <row r="62" ht="15.75" hidden="1" customHeight="1">
      <c r="A62" s="38">
        <v>1000061.0</v>
      </c>
      <c r="B62" s="8"/>
      <c r="C62" s="8">
        <v>1.0</v>
      </c>
      <c r="D62" s="8" t="s">
        <v>58</v>
      </c>
      <c r="E62" s="8">
        <v>4.0</v>
      </c>
      <c r="F62" s="8" t="s">
        <v>155</v>
      </c>
      <c r="G62" s="8">
        <v>4.0</v>
      </c>
      <c r="H62" s="8" t="s">
        <v>299</v>
      </c>
      <c r="I62" s="11" t="s">
        <v>475</v>
      </c>
      <c r="J62" s="25" t="s">
        <v>479</v>
      </c>
      <c r="K62" s="8" t="s">
        <v>477</v>
      </c>
      <c r="L62" s="8" t="s">
        <v>480</v>
      </c>
      <c r="M62" s="21" t="s">
        <v>480</v>
      </c>
      <c r="N62" s="11">
        <f t="shared" si="1"/>
        <v>17</v>
      </c>
      <c r="O62" s="8" t="s">
        <v>418</v>
      </c>
      <c r="P62" s="11" t="s">
        <v>67</v>
      </c>
      <c r="Q62" s="12"/>
      <c r="R62" s="12">
        <f t="shared" si="2"/>
        <v>0</v>
      </c>
      <c r="S62" s="8" t="s">
        <v>238</v>
      </c>
      <c r="T62" s="34" t="s">
        <v>161</v>
      </c>
      <c r="U62" s="34" t="s">
        <v>162</v>
      </c>
      <c r="V62" s="13">
        <v>45666.0</v>
      </c>
      <c r="W62" s="8" t="s">
        <v>480</v>
      </c>
      <c r="X62" s="11"/>
      <c r="Y62" s="23"/>
      <c r="Z62" s="11"/>
      <c r="AA62" s="11"/>
      <c r="AB62" s="11"/>
      <c r="AC62" s="15"/>
      <c r="AD62" s="11"/>
      <c r="AE62" s="11"/>
      <c r="AF62" s="11"/>
      <c r="AG62" s="8"/>
      <c r="AH62" s="8">
        <v>0.0</v>
      </c>
      <c r="AI62" s="8">
        <v>1.0</v>
      </c>
      <c r="AJ62" s="8">
        <v>1.0</v>
      </c>
      <c r="AK62" s="8" t="s">
        <v>75</v>
      </c>
      <c r="AL62" s="16">
        <v>26.0</v>
      </c>
      <c r="AM62" s="16">
        <v>81.3</v>
      </c>
      <c r="AN62" s="16">
        <v>99.0</v>
      </c>
      <c r="AO62" s="16">
        <v>85.1</v>
      </c>
      <c r="AP62" s="19">
        <v>0.0</v>
      </c>
      <c r="AQ62" s="19">
        <v>0.0</v>
      </c>
      <c r="AR62" s="19">
        <v>0.0</v>
      </c>
      <c r="AS62" s="19">
        <v>0.0</v>
      </c>
      <c r="AT62" s="16">
        <v>30.0</v>
      </c>
      <c r="AU62" s="16">
        <v>94.0</v>
      </c>
      <c r="AV62" s="16">
        <v>83.0</v>
      </c>
      <c r="AW62" s="16">
        <v>38.5</v>
      </c>
      <c r="AX62" s="17">
        <f t="shared" si="3"/>
        <v>60.0754</v>
      </c>
      <c r="AY62" s="17">
        <v>0.0</v>
      </c>
      <c r="AZ62" s="17">
        <v>0.0</v>
      </c>
      <c r="BA62" s="17">
        <v>0.0</v>
      </c>
      <c r="BB62" s="17">
        <v>0.0</v>
      </c>
      <c r="BC62" s="17">
        <f t="shared" si="4"/>
        <v>0</v>
      </c>
      <c r="BD62" s="8" t="s">
        <v>76</v>
      </c>
      <c r="BE62" s="37"/>
    </row>
    <row r="63" ht="15.75" hidden="1" customHeight="1">
      <c r="A63" s="38">
        <v>1000062.0</v>
      </c>
      <c r="B63" s="8"/>
      <c r="C63" s="8">
        <v>1.0</v>
      </c>
      <c r="D63" s="8" t="s">
        <v>58</v>
      </c>
      <c r="E63" s="8">
        <v>4.0</v>
      </c>
      <c r="F63" s="8" t="s">
        <v>155</v>
      </c>
      <c r="G63" s="8">
        <v>3.0</v>
      </c>
      <c r="H63" s="8" t="s">
        <v>232</v>
      </c>
      <c r="I63" s="11" t="s">
        <v>481</v>
      </c>
      <c r="J63" s="25" t="s">
        <v>482</v>
      </c>
      <c r="K63" s="8" t="s">
        <v>483</v>
      </c>
      <c r="L63" s="8" t="s">
        <v>484</v>
      </c>
      <c r="M63" s="21" t="s">
        <v>485</v>
      </c>
      <c r="N63" s="11">
        <f t="shared" si="1"/>
        <v>22</v>
      </c>
      <c r="O63" s="8" t="s">
        <v>418</v>
      </c>
      <c r="P63" s="11" t="s">
        <v>67</v>
      </c>
      <c r="Q63" s="12"/>
      <c r="R63" s="12">
        <f t="shared" si="2"/>
        <v>0</v>
      </c>
      <c r="S63" s="8" t="s">
        <v>238</v>
      </c>
      <c r="T63" s="34" t="s">
        <v>161</v>
      </c>
      <c r="U63" s="34" t="s">
        <v>162</v>
      </c>
      <c r="V63" s="13">
        <v>45666.0</v>
      </c>
      <c r="W63" s="8" t="s">
        <v>484</v>
      </c>
      <c r="X63" s="11"/>
      <c r="Y63" s="23"/>
      <c r="Z63" s="11"/>
      <c r="AA63" s="11"/>
      <c r="AB63" s="11"/>
      <c r="AC63" s="15"/>
      <c r="AD63" s="11"/>
      <c r="AE63" s="11"/>
      <c r="AF63" s="11"/>
      <c r="AG63" s="8"/>
      <c r="AH63" s="8">
        <v>0.0</v>
      </c>
      <c r="AI63" s="8">
        <v>1.0</v>
      </c>
      <c r="AJ63" s="8">
        <v>2.0</v>
      </c>
      <c r="AK63" s="8" t="s">
        <v>75</v>
      </c>
      <c r="AL63" s="16"/>
      <c r="AM63" s="16">
        <v>83.0</v>
      </c>
      <c r="AN63" s="16">
        <v>208.0</v>
      </c>
      <c r="AO63" s="16">
        <v>73.0</v>
      </c>
      <c r="AP63" s="19">
        <v>0.0</v>
      </c>
      <c r="AQ63" s="19">
        <v>0.0</v>
      </c>
      <c r="AR63" s="19">
        <v>0.0</v>
      </c>
      <c r="AS63" s="19">
        <v>0.0</v>
      </c>
      <c r="AT63" s="16">
        <v>1.36</v>
      </c>
      <c r="AU63" s="16">
        <v>136.5</v>
      </c>
      <c r="AV63" s="16">
        <v>84.0</v>
      </c>
      <c r="AW63" s="16">
        <v>60.0</v>
      </c>
      <c r="AX63" s="17">
        <f t="shared" si="3"/>
        <v>137.592</v>
      </c>
      <c r="AY63" s="17">
        <v>2.33</v>
      </c>
      <c r="AZ63" s="17">
        <v>157.0</v>
      </c>
      <c r="BA63" s="17">
        <v>75.0</v>
      </c>
      <c r="BB63" s="17">
        <v>60.0</v>
      </c>
      <c r="BC63" s="17">
        <f t="shared" si="4"/>
        <v>141.3</v>
      </c>
      <c r="BD63" s="8" t="s">
        <v>76</v>
      </c>
      <c r="BE63" s="37"/>
    </row>
    <row r="64" ht="15.75" hidden="1" customHeight="1">
      <c r="A64" s="38">
        <v>1000063.0</v>
      </c>
      <c r="B64" s="8"/>
      <c r="C64" s="8">
        <v>1.0</v>
      </c>
      <c r="D64" s="8" t="s">
        <v>58</v>
      </c>
      <c r="E64" s="8">
        <v>4.0</v>
      </c>
      <c r="F64" s="8" t="s">
        <v>155</v>
      </c>
      <c r="G64" s="8">
        <v>3.0</v>
      </c>
      <c r="H64" s="8" t="s">
        <v>232</v>
      </c>
      <c r="I64" s="11" t="s">
        <v>486</v>
      </c>
      <c r="J64" s="25" t="s">
        <v>487</v>
      </c>
      <c r="K64" s="8" t="s">
        <v>488</v>
      </c>
      <c r="L64" s="8" t="s">
        <v>489</v>
      </c>
      <c r="M64" s="21" t="s">
        <v>490</v>
      </c>
      <c r="N64" s="11">
        <f t="shared" si="1"/>
        <v>22</v>
      </c>
      <c r="O64" s="8" t="s">
        <v>418</v>
      </c>
      <c r="P64" s="11" t="s">
        <v>67</v>
      </c>
      <c r="Q64" s="12"/>
      <c r="R64" s="12">
        <f t="shared" si="2"/>
        <v>0</v>
      </c>
      <c r="S64" s="8" t="s">
        <v>238</v>
      </c>
      <c r="T64" s="34" t="s">
        <v>161</v>
      </c>
      <c r="U64" s="34" t="s">
        <v>162</v>
      </c>
      <c r="V64" s="13">
        <v>45666.0</v>
      </c>
      <c r="W64" s="8" t="s">
        <v>489</v>
      </c>
      <c r="X64" s="11"/>
      <c r="Y64" s="23"/>
      <c r="Z64" s="11"/>
      <c r="AA64" s="11"/>
      <c r="AB64" s="11"/>
      <c r="AC64" s="15"/>
      <c r="AD64" s="11"/>
      <c r="AE64" s="11"/>
      <c r="AF64" s="11"/>
      <c r="AG64" s="8"/>
      <c r="AH64" s="8">
        <v>0.0</v>
      </c>
      <c r="AI64" s="8">
        <v>1.0</v>
      </c>
      <c r="AJ64" s="8">
        <v>1.0</v>
      </c>
      <c r="AK64" s="8" t="s">
        <v>75</v>
      </c>
      <c r="AL64" s="16"/>
      <c r="AM64" s="16">
        <v>129.0</v>
      </c>
      <c r="AN64" s="16">
        <v>189.0</v>
      </c>
      <c r="AO64" s="16">
        <v>84.0</v>
      </c>
      <c r="AP64" s="19">
        <v>0.0</v>
      </c>
      <c r="AQ64" s="19">
        <v>0.0</v>
      </c>
      <c r="AR64" s="19">
        <v>0.0</v>
      </c>
      <c r="AS64" s="19">
        <v>0.0</v>
      </c>
      <c r="AT64" s="16">
        <v>57.5</v>
      </c>
      <c r="AU64" s="16">
        <v>190.0</v>
      </c>
      <c r="AV64" s="16">
        <v>75.0</v>
      </c>
      <c r="AW64" s="16">
        <v>49.0</v>
      </c>
      <c r="AX64" s="17">
        <f t="shared" si="3"/>
        <v>139.65</v>
      </c>
      <c r="AY64" s="17">
        <v>0.0</v>
      </c>
      <c r="AZ64" s="17">
        <v>0.0</v>
      </c>
      <c r="BA64" s="17">
        <v>0.0</v>
      </c>
      <c r="BB64" s="17">
        <v>0.0</v>
      </c>
      <c r="BC64" s="17">
        <f t="shared" si="4"/>
        <v>0</v>
      </c>
      <c r="BD64" s="8" t="s">
        <v>76</v>
      </c>
      <c r="BE64" s="37"/>
    </row>
    <row r="65" ht="15.75" hidden="1" customHeight="1">
      <c r="A65" s="38">
        <v>1000064.0</v>
      </c>
      <c r="B65" s="8"/>
      <c r="C65" s="8">
        <v>1.0</v>
      </c>
      <c r="D65" s="8" t="s">
        <v>58</v>
      </c>
      <c r="E65" s="8">
        <v>4.0</v>
      </c>
      <c r="F65" s="8" t="s">
        <v>155</v>
      </c>
      <c r="G65" s="8">
        <v>5.0</v>
      </c>
      <c r="H65" s="8" t="s">
        <v>156</v>
      </c>
      <c r="I65" s="11" t="s">
        <v>491</v>
      </c>
      <c r="J65" s="25" t="s">
        <v>492</v>
      </c>
      <c r="K65" s="8" t="s">
        <v>493</v>
      </c>
      <c r="L65" s="8" t="s">
        <v>494</v>
      </c>
      <c r="M65" s="21" t="s">
        <v>495</v>
      </c>
      <c r="N65" s="11">
        <f t="shared" si="1"/>
        <v>22</v>
      </c>
      <c r="O65" s="8" t="s">
        <v>418</v>
      </c>
      <c r="P65" s="11" t="s">
        <v>67</v>
      </c>
      <c r="Q65" s="12"/>
      <c r="R65" s="12">
        <f t="shared" si="2"/>
        <v>0</v>
      </c>
      <c r="S65" s="8" t="s">
        <v>238</v>
      </c>
      <c r="T65" s="34" t="s">
        <v>161</v>
      </c>
      <c r="U65" s="34" t="s">
        <v>162</v>
      </c>
      <c r="V65" s="13">
        <v>45666.0</v>
      </c>
      <c r="W65" s="8" t="s">
        <v>494</v>
      </c>
      <c r="X65" s="11"/>
      <c r="Y65" s="23"/>
      <c r="Z65" s="11"/>
      <c r="AA65" s="11"/>
      <c r="AB65" s="11"/>
      <c r="AC65" s="15"/>
      <c r="AD65" s="11"/>
      <c r="AE65" s="11"/>
      <c r="AF65" s="11"/>
      <c r="AG65" s="8"/>
      <c r="AH65" s="8">
        <v>0.0</v>
      </c>
      <c r="AI65" s="8">
        <v>1.0</v>
      </c>
      <c r="AJ65" s="8">
        <v>1.0</v>
      </c>
      <c r="AK65" s="8" t="s">
        <v>75</v>
      </c>
      <c r="AL65" s="16"/>
      <c r="AM65" s="16">
        <v>133.0</v>
      </c>
      <c r="AN65" s="16">
        <v>222.0</v>
      </c>
      <c r="AO65" s="16">
        <v>82.5</v>
      </c>
      <c r="AP65" s="19">
        <v>0.0</v>
      </c>
      <c r="AQ65" s="19">
        <v>0.0</v>
      </c>
      <c r="AR65" s="19">
        <v>0.0</v>
      </c>
      <c r="AS65" s="19">
        <v>0.0</v>
      </c>
      <c r="AT65" s="16">
        <v>45.5</v>
      </c>
      <c r="AU65" s="16">
        <v>123.0</v>
      </c>
      <c r="AV65" s="16">
        <v>78.0</v>
      </c>
      <c r="AW65" s="16">
        <v>55.0</v>
      </c>
      <c r="AX65" s="17">
        <f t="shared" si="3"/>
        <v>105.534</v>
      </c>
      <c r="AY65" s="17">
        <v>40.5</v>
      </c>
      <c r="AZ65" s="17">
        <v>139.0</v>
      </c>
      <c r="BA65" s="17">
        <v>65.0</v>
      </c>
      <c r="BB65" s="17">
        <v>41.0</v>
      </c>
      <c r="BC65" s="17">
        <f t="shared" si="4"/>
        <v>74.087</v>
      </c>
      <c r="BD65" s="8" t="s">
        <v>76</v>
      </c>
      <c r="BE65" s="37"/>
    </row>
    <row r="66" ht="15.75" hidden="1" customHeight="1">
      <c r="A66" s="38">
        <v>1000065.0</v>
      </c>
      <c r="B66" s="8" t="s">
        <v>496</v>
      </c>
      <c r="C66" s="8">
        <v>1.0</v>
      </c>
      <c r="D66" s="8" t="s">
        <v>58</v>
      </c>
      <c r="E66" s="8">
        <v>4.0</v>
      </c>
      <c r="F66" s="8" t="s">
        <v>155</v>
      </c>
      <c r="G66" s="8">
        <v>5.0</v>
      </c>
      <c r="H66" s="8" t="s">
        <v>156</v>
      </c>
      <c r="I66" s="11" t="s">
        <v>497</v>
      </c>
      <c r="J66" s="25" t="s">
        <v>498</v>
      </c>
      <c r="K66" s="8" t="s">
        <v>499</v>
      </c>
      <c r="L66" s="8" t="s">
        <v>500</v>
      </c>
      <c r="M66" s="21" t="s">
        <v>501</v>
      </c>
      <c r="N66" s="11">
        <f t="shared" si="1"/>
        <v>20</v>
      </c>
      <c r="O66" s="8" t="s">
        <v>418</v>
      </c>
      <c r="P66" s="11" t="s">
        <v>67</v>
      </c>
      <c r="Q66" s="12">
        <v>970.72</v>
      </c>
      <c r="R66" s="12">
        <f t="shared" si="2"/>
        <v>1126.0352</v>
      </c>
      <c r="S66" s="8" t="s">
        <v>238</v>
      </c>
      <c r="T66" s="34" t="s">
        <v>161</v>
      </c>
      <c r="U66" s="34" t="s">
        <v>162</v>
      </c>
      <c r="V66" s="13">
        <v>45667.0</v>
      </c>
      <c r="W66" s="8" t="s">
        <v>500</v>
      </c>
      <c r="X66" s="11"/>
      <c r="Y66" s="23"/>
      <c r="Z66" s="11"/>
      <c r="AA66" s="11"/>
      <c r="AB66" s="11"/>
      <c r="AC66" s="15"/>
      <c r="AD66" s="11"/>
      <c r="AE66" s="11"/>
      <c r="AF66" s="11" t="s">
        <v>502</v>
      </c>
      <c r="AG66" s="8"/>
      <c r="AH66" s="8">
        <v>0.0</v>
      </c>
      <c r="AI66" s="8">
        <v>1.0</v>
      </c>
      <c r="AJ66" s="8">
        <v>1.0</v>
      </c>
      <c r="AK66" s="8" t="s">
        <v>75</v>
      </c>
      <c r="AL66" s="16">
        <v>17.0</v>
      </c>
      <c r="AM66" s="16">
        <v>85.0</v>
      </c>
      <c r="AN66" s="16">
        <v>165.0</v>
      </c>
      <c r="AO66" s="16">
        <v>33.0</v>
      </c>
      <c r="AP66" s="19">
        <v>0.0</v>
      </c>
      <c r="AQ66" s="19">
        <v>0.0</v>
      </c>
      <c r="AR66" s="19">
        <v>0.0</v>
      </c>
      <c r="AS66" s="19">
        <v>0.0</v>
      </c>
      <c r="AT66" s="16">
        <v>19.0</v>
      </c>
      <c r="AU66" s="16">
        <v>166.5</v>
      </c>
      <c r="AV66" s="16">
        <v>88.0</v>
      </c>
      <c r="AW66" s="16">
        <v>12.5</v>
      </c>
      <c r="AX66" s="17">
        <f t="shared" si="3"/>
        <v>36.63</v>
      </c>
      <c r="AY66" s="17">
        <v>0.0</v>
      </c>
      <c r="AZ66" s="17">
        <v>0.0</v>
      </c>
      <c r="BA66" s="17">
        <v>0.0</v>
      </c>
      <c r="BB66" s="17">
        <v>0.0</v>
      </c>
      <c r="BC66" s="17">
        <f t="shared" si="4"/>
        <v>0</v>
      </c>
      <c r="BD66" s="8" t="s">
        <v>76</v>
      </c>
      <c r="BE66" s="22" t="s">
        <v>503</v>
      </c>
    </row>
    <row r="67" ht="14.25" hidden="1" customHeight="1">
      <c r="A67" s="38">
        <v>1000066.0</v>
      </c>
      <c r="B67" s="8"/>
      <c r="C67" s="8">
        <v>1.0</v>
      </c>
      <c r="D67" s="8" t="s">
        <v>58</v>
      </c>
      <c r="E67" s="8">
        <v>4.0</v>
      </c>
      <c r="F67" s="8" t="s">
        <v>155</v>
      </c>
      <c r="G67" s="8">
        <v>5.0</v>
      </c>
      <c r="H67" s="8" t="s">
        <v>156</v>
      </c>
      <c r="I67" s="11" t="s">
        <v>497</v>
      </c>
      <c r="J67" s="25" t="s">
        <v>504</v>
      </c>
      <c r="K67" s="8" t="s">
        <v>499</v>
      </c>
      <c r="L67" s="8" t="s">
        <v>505</v>
      </c>
      <c r="M67" s="21" t="s">
        <v>506</v>
      </c>
      <c r="N67" s="11">
        <f t="shared" si="1"/>
        <v>22</v>
      </c>
      <c r="O67" s="8" t="s">
        <v>418</v>
      </c>
      <c r="P67" s="11" t="s">
        <v>67</v>
      </c>
      <c r="Q67" s="12">
        <v>970.72</v>
      </c>
      <c r="R67" s="12">
        <f t="shared" si="2"/>
        <v>1126.0352</v>
      </c>
      <c r="S67" s="8" t="s">
        <v>238</v>
      </c>
      <c r="T67" s="34" t="s">
        <v>161</v>
      </c>
      <c r="U67" s="34" t="s">
        <v>162</v>
      </c>
      <c r="V67" s="13">
        <v>45667.0</v>
      </c>
      <c r="W67" s="8" t="s">
        <v>505</v>
      </c>
      <c r="X67" s="11"/>
      <c r="Y67" s="23"/>
      <c r="Z67" s="11"/>
      <c r="AA67" s="11"/>
      <c r="AB67" s="11"/>
      <c r="AC67" s="15"/>
      <c r="AD67" s="11"/>
      <c r="AE67" s="11"/>
      <c r="AF67" s="11" t="s">
        <v>507</v>
      </c>
      <c r="AG67" s="8"/>
      <c r="AH67" s="8">
        <v>0.0</v>
      </c>
      <c r="AI67" s="8">
        <v>1.0</v>
      </c>
      <c r="AJ67" s="8">
        <v>1.0</v>
      </c>
      <c r="AK67" s="8" t="s">
        <v>75</v>
      </c>
      <c r="AL67" s="16">
        <v>17.0</v>
      </c>
      <c r="AM67" s="16">
        <v>85.0</v>
      </c>
      <c r="AN67" s="16">
        <v>165.0</v>
      </c>
      <c r="AO67" s="16">
        <v>33.0</v>
      </c>
      <c r="AP67" s="19">
        <v>0.0</v>
      </c>
      <c r="AQ67" s="19">
        <v>0.0</v>
      </c>
      <c r="AR67" s="19">
        <v>0.0</v>
      </c>
      <c r="AS67" s="19">
        <v>0.0</v>
      </c>
      <c r="AT67" s="16">
        <v>19.0</v>
      </c>
      <c r="AU67" s="16">
        <v>166.5</v>
      </c>
      <c r="AV67" s="16">
        <v>88.0</v>
      </c>
      <c r="AW67" s="16">
        <v>12.5</v>
      </c>
      <c r="AX67" s="17">
        <f t="shared" si="3"/>
        <v>36.63</v>
      </c>
      <c r="AY67" s="17">
        <v>0.0</v>
      </c>
      <c r="AZ67" s="17">
        <v>0.0</v>
      </c>
      <c r="BA67" s="17">
        <v>0.0</v>
      </c>
      <c r="BB67" s="17">
        <v>0.0</v>
      </c>
      <c r="BC67" s="17">
        <f t="shared" si="4"/>
        <v>0</v>
      </c>
      <c r="BD67" s="8" t="s">
        <v>76</v>
      </c>
      <c r="BE67" s="31" t="s">
        <v>508</v>
      </c>
    </row>
    <row r="68" ht="15.75" hidden="1" customHeight="1">
      <c r="A68" s="38">
        <v>1000067.0</v>
      </c>
      <c r="B68" s="8"/>
      <c r="C68" s="8">
        <v>1.0</v>
      </c>
      <c r="D68" s="8" t="s">
        <v>58</v>
      </c>
      <c r="E68" s="8">
        <v>4.0</v>
      </c>
      <c r="F68" s="8" t="s">
        <v>155</v>
      </c>
      <c r="G68" s="8">
        <v>5.0</v>
      </c>
      <c r="H68" s="8" t="s">
        <v>156</v>
      </c>
      <c r="I68" s="11" t="s">
        <v>497</v>
      </c>
      <c r="J68" s="25" t="s">
        <v>509</v>
      </c>
      <c r="K68" s="8" t="s">
        <v>499</v>
      </c>
      <c r="L68" s="8" t="s">
        <v>510</v>
      </c>
      <c r="M68" s="21" t="s">
        <v>510</v>
      </c>
      <c r="N68" s="11">
        <f t="shared" si="1"/>
        <v>25</v>
      </c>
      <c r="O68" s="8" t="s">
        <v>418</v>
      </c>
      <c r="P68" s="11" t="s">
        <v>67</v>
      </c>
      <c r="Q68" s="12">
        <v>1005.97</v>
      </c>
      <c r="R68" s="12">
        <f t="shared" si="2"/>
        <v>1166.9252</v>
      </c>
      <c r="S68" s="8" t="s">
        <v>238</v>
      </c>
      <c r="T68" s="34" t="s">
        <v>161</v>
      </c>
      <c r="U68" s="34" t="s">
        <v>162</v>
      </c>
      <c r="V68" s="13">
        <v>45667.0</v>
      </c>
      <c r="W68" s="8" t="s">
        <v>510</v>
      </c>
      <c r="X68" s="11"/>
      <c r="Y68" s="23"/>
      <c r="Z68" s="11"/>
      <c r="AA68" s="11"/>
      <c r="AB68" s="11"/>
      <c r="AC68" s="15"/>
      <c r="AD68" s="11"/>
      <c r="AE68" s="11"/>
      <c r="AF68" s="11" t="s">
        <v>511</v>
      </c>
      <c r="AG68" s="8"/>
      <c r="AH68" s="8">
        <v>0.0</v>
      </c>
      <c r="AI68" s="8">
        <v>1.0</v>
      </c>
      <c r="AJ68" s="8">
        <v>1.0</v>
      </c>
      <c r="AK68" s="8" t="s">
        <v>75</v>
      </c>
      <c r="AL68" s="16">
        <v>17.0</v>
      </c>
      <c r="AM68" s="16">
        <v>85.0</v>
      </c>
      <c r="AN68" s="16">
        <v>165.0</v>
      </c>
      <c r="AO68" s="16">
        <v>33.0</v>
      </c>
      <c r="AP68" s="19">
        <v>0.0</v>
      </c>
      <c r="AQ68" s="19">
        <v>0.0</v>
      </c>
      <c r="AR68" s="19">
        <v>0.0</v>
      </c>
      <c r="AS68" s="19">
        <v>0.0</v>
      </c>
      <c r="AT68" s="16">
        <v>19.0</v>
      </c>
      <c r="AU68" s="16">
        <v>166.5</v>
      </c>
      <c r="AV68" s="16">
        <v>88.0</v>
      </c>
      <c r="AW68" s="16">
        <v>12.5</v>
      </c>
      <c r="AX68" s="17">
        <f t="shared" si="3"/>
        <v>36.63</v>
      </c>
      <c r="AY68" s="17">
        <v>0.0</v>
      </c>
      <c r="AZ68" s="17">
        <v>0.0</v>
      </c>
      <c r="BA68" s="17">
        <v>0.0</v>
      </c>
      <c r="BB68" s="17">
        <v>0.0</v>
      </c>
      <c r="BC68" s="17">
        <f t="shared" si="4"/>
        <v>0</v>
      </c>
      <c r="BD68" s="8" t="s">
        <v>76</v>
      </c>
      <c r="BE68" s="31" t="s">
        <v>512</v>
      </c>
    </row>
    <row r="69" ht="15.0" hidden="1" customHeight="1">
      <c r="A69" s="38">
        <v>1000068.0</v>
      </c>
      <c r="B69" s="8"/>
      <c r="C69" s="8">
        <v>1.0</v>
      </c>
      <c r="D69" s="8" t="s">
        <v>58</v>
      </c>
      <c r="E69" s="8">
        <v>4.0</v>
      </c>
      <c r="F69" s="8" t="s">
        <v>155</v>
      </c>
      <c r="G69" s="8">
        <v>5.0</v>
      </c>
      <c r="H69" s="8" t="s">
        <v>156</v>
      </c>
      <c r="I69" s="11" t="s">
        <v>513</v>
      </c>
      <c r="J69" s="25" t="s">
        <v>514</v>
      </c>
      <c r="K69" s="8" t="s">
        <v>515</v>
      </c>
      <c r="L69" s="8" t="s">
        <v>516</v>
      </c>
      <c r="M69" s="21" t="s">
        <v>517</v>
      </c>
      <c r="N69" s="11">
        <f t="shared" si="1"/>
        <v>23</v>
      </c>
      <c r="O69" s="8" t="s">
        <v>418</v>
      </c>
      <c r="P69" s="11" t="s">
        <v>67</v>
      </c>
      <c r="Q69" s="12">
        <v>1443.35</v>
      </c>
      <c r="R69" s="12">
        <f t="shared" si="2"/>
        <v>1674.286</v>
      </c>
      <c r="S69" s="8" t="s">
        <v>238</v>
      </c>
      <c r="T69" s="34" t="s">
        <v>161</v>
      </c>
      <c r="U69" s="34" t="s">
        <v>162</v>
      </c>
      <c r="V69" s="13">
        <v>45667.0</v>
      </c>
      <c r="W69" s="8" t="s">
        <v>516</v>
      </c>
      <c r="X69" s="11"/>
      <c r="Y69" s="23"/>
      <c r="Z69" s="11"/>
      <c r="AA69" s="11"/>
      <c r="AB69" s="11"/>
      <c r="AC69" s="15"/>
      <c r="AD69" s="11"/>
      <c r="AE69" s="11"/>
      <c r="AF69" s="11" t="s">
        <v>518</v>
      </c>
      <c r="AG69" s="8"/>
      <c r="AH69" s="8">
        <v>0.0</v>
      </c>
      <c r="AI69" s="8">
        <v>1.0</v>
      </c>
      <c r="AJ69" s="8">
        <v>1.0</v>
      </c>
      <c r="AK69" s="8" t="s">
        <v>75</v>
      </c>
      <c r="AL69" s="16">
        <v>17.0</v>
      </c>
      <c r="AM69" s="16">
        <v>97.0</v>
      </c>
      <c r="AN69" s="16">
        <v>175.0</v>
      </c>
      <c r="AO69" s="16">
        <v>38.0</v>
      </c>
      <c r="AP69" s="19">
        <v>0.0</v>
      </c>
      <c r="AQ69" s="19">
        <v>0.0</v>
      </c>
      <c r="AR69" s="19">
        <v>0.0</v>
      </c>
      <c r="AS69" s="19">
        <v>0.0</v>
      </c>
      <c r="AT69" s="16">
        <v>23.0</v>
      </c>
      <c r="AU69" s="16">
        <v>177.0</v>
      </c>
      <c r="AV69" s="16">
        <v>98.0</v>
      </c>
      <c r="AW69" s="16">
        <v>17.0</v>
      </c>
      <c r="AX69" s="17">
        <f t="shared" si="3"/>
        <v>58.9764</v>
      </c>
      <c r="AY69" s="17">
        <v>0.0</v>
      </c>
      <c r="AZ69" s="17">
        <v>0.0</v>
      </c>
      <c r="BA69" s="17">
        <v>0.0</v>
      </c>
      <c r="BB69" s="17">
        <v>0.0</v>
      </c>
      <c r="BC69" s="17">
        <f t="shared" si="4"/>
        <v>0</v>
      </c>
      <c r="BD69" s="8" t="s">
        <v>76</v>
      </c>
      <c r="BE69" s="31" t="s">
        <v>469</v>
      </c>
    </row>
    <row r="70" ht="15.75" hidden="1" customHeight="1">
      <c r="A70" s="38">
        <v>1000069.0</v>
      </c>
      <c r="B70" s="8"/>
      <c r="C70" s="8">
        <v>1.0</v>
      </c>
      <c r="D70" s="8" t="s">
        <v>58</v>
      </c>
      <c r="E70" s="8">
        <v>4.0</v>
      </c>
      <c r="F70" s="8" t="s">
        <v>155</v>
      </c>
      <c r="G70" s="8">
        <v>5.0</v>
      </c>
      <c r="H70" s="8" t="s">
        <v>156</v>
      </c>
      <c r="I70" s="11" t="s">
        <v>513</v>
      </c>
      <c r="J70" s="25" t="s">
        <v>519</v>
      </c>
      <c r="K70" s="8" t="s">
        <v>515</v>
      </c>
      <c r="L70" s="8" t="s">
        <v>520</v>
      </c>
      <c r="M70" s="21" t="s">
        <v>520</v>
      </c>
      <c r="N70" s="11">
        <f t="shared" si="1"/>
        <v>28</v>
      </c>
      <c r="O70" s="8" t="s">
        <v>418</v>
      </c>
      <c r="P70" s="11" t="s">
        <v>67</v>
      </c>
      <c r="Q70" s="12">
        <v>1443.35</v>
      </c>
      <c r="R70" s="12">
        <f t="shared" si="2"/>
        <v>1674.286</v>
      </c>
      <c r="S70" s="8" t="s">
        <v>238</v>
      </c>
      <c r="T70" s="34" t="s">
        <v>161</v>
      </c>
      <c r="U70" s="34" t="s">
        <v>162</v>
      </c>
      <c r="V70" s="13">
        <v>45667.0</v>
      </c>
      <c r="W70" s="8" t="s">
        <v>520</v>
      </c>
      <c r="X70" s="11"/>
      <c r="Y70" s="23"/>
      <c r="Z70" s="11"/>
      <c r="AA70" s="11"/>
      <c r="AB70" s="11"/>
      <c r="AC70" s="15"/>
      <c r="AD70" s="11"/>
      <c r="AE70" s="11"/>
      <c r="AF70" s="11" t="s">
        <v>521</v>
      </c>
      <c r="AG70" s="8"/>
      <c r="AH70" s="8">
        <v>0.0</v>
      </c>
      <c r="AI70" s="8">
        <v>1.0</v>
      </c>
      <c r="AJ70" s="8">
        <v>1.0</v>
      </c>
      <c r="AK70" s="8" t="s">
        <v>75</v>
      </c>
      <c r="AL70" s="16">
        <v>17.0</v>
      </c>
      <c r="AM70" s="16">
        <v>97.0</v>
      </c>
      <c r="AN70" s="16">
        <v>175.0</v>
      </c>
      <c r="AO70" s="16">
        <v>38.0</v>
      </c>
      <c r="AP70" s="19">
        <v>0.0</v>
      </c>
      <c r="AQ70" s="19">
        <v>0.0</v>
      </c>
      <c r="AR70" s="19">
        <v>0.0</v>
      </c>
      <c r="AS70" s="19">
        <v>0.0</v>
      </c>
      <c r="AT70" s="16">
        <v>23.0</v>
      </c>
      <c r="AU70" s="16">
        <v>177.0</v>
      </c>
      <c r="AV70" s="16">
        <v>98.0</v>
      </c>
      <c r="AW70" s="16">
        <v>17.0</v>
      </c>
      <c r="AX70" s="17">
        <f t="shared" si="3"/>
        <v>58.9764</v>
      </c>
      <c r="AY70" s="17">
        <v>0.0</v>
      </c>
      <c r="AZ70" s="17">
        <v>0.0</v>
      </c>
      <c r="BA70" s="17">
        <v>0.0</v>
      </c>
      <c r="BB70" s="17">
        <v>0.0</v>
      </c>
      <c r="BC70" s="17">
        <f t="shared" si="4"/>
        <v>0</v>
      </c>
      <c r="BD70" s="8" t="s">
        <v>76</v>
      </c>
      <c r="BE70" s="31" t="s">
        <v>522</v>
      </c>
    </row>
    <row r="71" ht="15.75" customHeight="1">
      <c r="A71" s="11">
        <v>2000001.0</v>
      </c>
      <c r="B71" s="8" t="s">
        <v>523</v>
      </c>
      <c r="C71" s="8">
        <v>2.0</v>
      </c>
      <c r="D71" s="8" t="s">
        <v>524</v>
      </c>
      <c r="E71" s="8">
        <v>1.0</v>
      </c>
      <c r="F71" s="8" t="s">
        <v>525</v>
      </c>
      <c r="G71" s="8">
        <v>5.0</v>
      </c>
      <c r="H71" s="8" t="s">
        <v>526</v>
      </c>
      <c r="I71" s="11" t="s">
        <v>527</v>
      </c>
      <c r="J71" s="25" t="s">
        <v>528</v>
      </c>
      <c r="K71" s="11" t="s">
        <v>529</v>
      </c>
      <c r="L71" s="11" t="s">
        <v>530</v>
      </c>
      <c r="M71" s="26" t="s">
        <v>531</v>
      </c>
      <c r="N71" s="11">
        <f t="shared" si="1"/>
        <v>24</v>
      </c>
      <c r="O71" s="8" t="s">
        <v>532</v>
      </c>
      <c r="P71" s="11" t="s">
        <v>67</v>
      </c>
      <c r="Q71" s="29">
        <v>848.77</v>
      </c>
      <c r="R71" s="12">
        <f t="shared" si="2"/>
        <v>984.5732</v>
      </c>
      <c r="S71" s="8" t="s">
        <v>68</v>
      </c>
      <c r="T71" s="9" t="s">
        <v>533</v>
      </c>
      <c r="U71" s="9" t="s">
        <v>534</v>
      </c>
      <c r="V71" s="13">
        <v>45117.0</v>
      </c>
      <c r="W71" s="11" t="s">
        <v>535</v>
      </c>
      <c r="X71" s="11" t="s">
        <v>536</v>
      </c>
      <c r="Y71" s="14" t="s">
        <v>537</v>
      </c>
      <c r="Z71" s="11" t="s">
        <v>538</v>
      </c>
      <c r="AA71" s="11"/>
      <c r="AB71" s="11"/>
      <c r="AC71" s="15"/>
      <c r="AD71" s="11"/>
      <c r="AE71" s="11"/>
      <c r="AF71" s="11" t="s">
        <v>539</v>
      </c>
      <c r="AG71" s="8">
        <f>'Disponibilidad en canales comer'!M40</f>
        <v>0</v>
      </c>
      <c r="AH71" s="8">
        <f>COUNTIF('Composición de COMBOS'!B:B,A71)</f>
        <v>0</v>
      </c>
      <c r="AI71" s="8">
        <v>1.0</v>
      </c>
      <c r="AJ71" s="8">
        <v>1.0</v>
      </c>
      <c r="AK71" s="8" t="s">
        <v>75</v>
      </c>
      <c r="AL71" s="27">
        <v>0.0</v>
      </c>
      <c r="AM71" s="27">
        <v>0.0</v>
      </c>
      <c r="AN71" s="27">
        <v>0.0</v>
      </c>
      <c r="AO71" s="27">
        <v>0.0</v>
      </c>
      <c r="AP71" s="19">
        <v>0.0</v>
      </c>
      <c r="AQ71" s="19">
        <v>0.0</v>
      </c>
      <c r="AR71" s="19">
        <v>0.0</v>
      </c>
      <c r="AS71" s="19">
        <v>0.0</v>
      </c>
      <c r="AT71" s="16">
        <v>19.0</v>
      </c>
      <c r="AU71" s="16">
        <v>114.0</v>
      </c>
      <c r="AV71" s="16">
        <v>47.0</v>
      </c>
      <c r="AW71" s="16">
        <v>25.0</v>
      </c>
      <c r="AX71" s="17">
        <f t="shared" si="3"/>
        <v>26.79</v>
      </c>
      <c r="AY71" s="17">
        <v>0.0</v>
      </c>
      <c r="AZ71" s="17">
        <v>0.0</v>
      </c>
      <c r="BA71" s="17">
        <v>0.0</v>
      </c>
      <c r="BB71" s="17">
        <v>0.0</v>
      </c>
      <c r="BC71" s="17">
        <f t="shared" si="4"/>
        <v>0</v>
      </c>
      <c r="BD71" s="8" t="s">
        <v>76</v>
      </c>
      <c r="BE71" s="22" t="s">
        <v>540</v>
      </c>
    </row>
    <row r="72" ht="15.75" hidden="1" customHeight="1">
      <c r="A72" s="11">
        <v>2000002.0</v>
      </c>
      <c r="B72" s="8" t="s">
        <v>541</v>
      </c>
      <c r="C72" s="8">
        <v>2.0</v>
      </c>
      <c r="D72" s="8" t="s">
        <v>524</v>
      </c>
      <c r="E72" s="8">
        <v>1.0</v>
      </c>
      <c r="F72" s="8" t="s">
        <v>525</v>
      </c>
      <c r="G72" s="8">
        <v>5.0</v>
      </c>
      <c r="H72" s="8" t="s">
        <v>526</v>
      </c>
      <c r="I72" s="11" t="s">
        <v>542</v>
      </c>
      <c r="J72" s="25" t="s">
        <v>543</v>
      </c>
      <c r="K72" s="11" t="s">
        <v>542</v>
      </c>
      <c r="L72" s="11" t="s">
        <v>544</v>
      </c>
      <c r="M72" s="26" t="s">
        <v>545</v>
      </c>
      <c r="N72" s="11">
        <f t="shared" si="1"/>
        <v>22</v>
      </c>
      <c r="O72" s="8" t="s">
        <v>546</v>
      </c>
      <c r="P72" s="11" t="s">
        <v>67</v>
      </c>
      <c r="Q72" s="29">
        <v>707.0</v>
      </c>
      <c r="R72" s="12">
        <f t="shared" si="2"/>
        <v>820.12</v>
      </c>
      <c r="S72" s="8" t="s">
        <v>238</v>
      </c>
      <c r="T72" s="9" t="s">
        <v>533</v>
      </c>
      <c r="U72" s="9" t="s">
        <v>534</v>
      </c>
      <c r="V72" s="13">
        <v>45211.0</v>
      </c>
      <c r="W72" s="11" t="s">
        <v>547</v>
      </c>
      <c r="X72" s="11" t="s">
        <v>548</v>
      </c>
      <c r="Y72" s="14" t="s">
        <v>549</v>
      </c>
      <c r="Z72" s="11" t="s">
        <v>547</v>
      </c>
      <c r="AA72" s="11" t="s">
        <v>547</v>
      </c>
      <c r="AB72" s="24" t="s">
        <v>550</v>
      </c>
      <c r="AC72" s="15" t="s">
        <v>547</v>
      </c>
      <c r="AD72" s="24" t="s">
        <v>551</v>
      </c>
      <c r="AE72" s="24"/>
      <c r="AF72" s="11" t="s">
        <v>552</v>
      </c>
      <c r="AG72" s="8">
        <f>'Disponibilidad en canales comer'!M41</f>
        <v>8</v>
      </c>
      <c r="AH72" s="8">
        <f>COUNTIF('Composición de COMBOS'!B:B,A72)</f>
        <v>0</v>
      </c>
      <c r="AI72" s="8">
        <v>1.0</v>
      </c>
      <c r="AJ72" s="8">
        <v>1.0</v>
      </c>
      <c r="AK72" s="8" t="s">
        <v>75</v>
      </c>
      <c r="AL72" s="27">
        <v>0.0</v>
      </c>
      <c r="AM72" s="27">
        <v>0.0</v>
      </c>
      <c r="AN72" s="27">
        <v>0.0</v>
      </c>
      <c r="AO72" s="27">
        <v>0.0</v>
      </c>
      <c r="AP72" s="19">
        <v>0.0</v>
      </c>
      <c r="AQ72" s="19">
        <v>0.0</v>
      </c>
      <c r="AR72" s="19">
        <v>0.0</v>
      </c>
      <c r="AS72" s="19">
        <v>0.0</v>
      </c>
      <c r="AT72" s="16">
        <v>13.4</v>
      </c>
      <c r="AU72" s="16">
        <v>90.0</v>
      </c>
      <c r="AV72" s="16">
        <v>20.0</v>
      </c>
      <c r="AW72" s="16">
        <v>46.5</v>
      </c>
      <c r="AX72" s="17">
        <f t="shared" si="3"/>
        <v>16.74</v>
      </c>
      <c r="AY72" s="17">
        <v>0.0</v>
      </c>
      <c r="AZ72" s="17">
        <v>0.0</v>
      </c>
      <c r="BA72" s="17">
        <v>0.0</v>
      </c>
      <c r="BB72" s="17">
        <v>0.0</v>
      </c>
      <c r="BC72" s="17">
        <f t="shared" si="4"/>
        <v>0</v>
      </c>
      <c r="BD72" s="8" t="s">
        <v>76</v>
      </c>
      <c r="BE72" s="22" t="s">
        <v>553</v>
      </c>
    </row>
    <row r="73" ht="15.75" customHeight="1">
      <c r="A73" s="11">
        <v>2000003.0</v>
      </c>
      <c r="B73" s="8" t="s">
        <v>554</v>
      </c>
      <c r="C73" s="8">
        <v>2.0</v>
      </c>
      <c r="D73" s="8" t="s">
        <v>524</v>
      </c>
      <c r="E73" s="8">
        <v>1.0</v>
      </c>
      <c r="F73" s="8" t="s">
        <v>525</v>
      </c>
      <c r="G73" s="8">
        <v>5.0</v>
      </c>
      <c r="H73" s="8" t="s">
        <v>526</v>
      </c>
      <c r="I73" s="11" t="s">
        <v>555</v>
      </c>
      <c r="J73" s="25" t="s">
        <v>556</v>
      </c>
      <c r="K73" s="11" t="s">
        <v>557</v>
      </c>
      <c r="L73" s="11" t="s">
        <v>558</v>
      </c>
      <c r="M73" s="26" t="s">
        <v>559</v>
      </c>
      <c r="N73" s="11">
        <f t="shared" si="1"/>
        <v>23</v>
      </c>
      <c r="O73" s="8" t="s">
        <v>546</v>
      </c>
      <c r="P73" s="11" t="s">
        <v>67</v>
      </c>
      <c r="Q73" s="29">
        <v>818.74</v>
      </c>
      <c r="R73" s="12">
        <f t="shared" si="2"/>
        <v>949.7384</v>
      </c>
      <c r="S73" s="8" t="s">
        <v>68</v>
      </c>
      <c r="T73" s="9" t="s">
        <v>533</v>
      </c>
      <c r="U73" s="9" t="s">
        <v>534</v>
      </c>
      <c r="V73" s="13">
        <v>45504.0</v>
      </c>
      <c r="W73" s="11" t="s">
        <v>560</v>
      </c>
      <c r="X73" s="11"/>
      <c r="Y73" s="23"/>
      <c r="Z73" s="11"/>
      <c r="AA73" s="11"/>
      <c r="AB73" s="11"/>
      <c r="AC73" s="15"/>
      <c r="AD73" s="11"/>
      <c r="AE73" s="11"/>
      <c r="AF73" s="11" t="s">
        <v>561</v>
      </c>
      <c r="AG73" s="8">
        <f>'Disponibilidad en canales comer'!M42</f>
        <v>0</v>
      </c>
      <c r="AH73" s="8">
        <f>COUNTIF('Composición de COMBOS'!B:B,A73)</f>
        <v>0</v>
      </c>
      <c r="AI73" s="8">
        <v>1.0</v>
      </c>
      <c r="AJ73" s="8">
        <v>1.0</v>
      </c>
      <c r="AK73" s="8" t="s">
        <v>75</v>
      </c>
      <c r="AL73" s="27">
        <v>0.0</v>
      </c>
      <c r="AM73" s="27">
        <v>0.0</v>
      </c>
      <c r="AN73" s="27">
        <v>0.0</v>
      </c>
      <c r="AO73" s="27">
        <v>0.0</v>
      </c>
      <c r="AP73" s="19">
        <v>0.0</v>
      </c>
      <c r="AQ73" s="19">
        <v>0.0</v>
      </c>
      <c r="AR73" s="19">
        <v>0.0</v>
      </c>
      <c r="AS73" s="19">
        <v>0.0</v>
      </c>
      <c r="AT73" s="16">
        <v>19.0</v>
      </c>
      <c r="AU73" s="16">
        <v>114.0</v>
      </c>
      <c r="AV73" s="16">
        <v>47.0</v>
      </c>
      <c r="AW73" s="16">
        <v>25.0</v>
      </c>
      <c r="AX73" s="17">
        <f t="shared" si="3"/>
        <v>26.79</v>
      </c>
      <c r="AY73" s="17">
        <v>0.0</v>
      </c>
      <c r="AZ73" s="17">
        <v>0.0</v>
      </c>
      <c r="BA73" s="17">
        <v>0.0</v>
      </c>
      <c r="BB73" s="17">
        <v>0.0</v>
      </c>
      <c r="BC73" s="17">
        <f t="shared" si="4"/>
        <v>0</v>
      </c>
      <c r="BD73" s="8" t="s">
        <v>76</v>
      </c>
      <c r="BE73" s="22" t="s">
        <v>562</v>
      </c>
    </row>
    <row r="74" ht="15.75" customHeight="1">
      <c r="A74" s="11">
        <v>2000004.0</v>
      </c>
      <c r="B74" s="8" t="s">
        <v>563</v>
      </c>
      <c r="C74" s="8">
        <v>2.0</v>
      </c>
      <c r="D74" s="8" t="s">
        <v>524</v>
      </c>
      <c r="E74" s="8">
        <v>1.0</v>
      </c>
      <c r="F74" s="8" t="s">
        <v>525</v>
      </c>
      <c r="G74" s="8">
        <v>5.0</v>
      </c>
      <c r="H74" s="8" t="s">
        <v>526</v>
      </c>
      <c r="I74" s="11" t="s">
        <v>529</v>
      </c>
      <c r="J74" s="25" t="s">
        <v>564</v>
      </c>
      <c r="K74" s="11" t="s">
        <v>529</v>
      </c>
      <c r="L74" s="11" t="s">
        <v>565</v>
      </c>
      <c r="M74" s="26" t="s">
        <v>566</v>
      </c>
      <c r="N74" s="11">
        <f t="shared" si="1"/>
        <v>13</v>
      </c>
      <c r="O74" s="8" t="s">
        <v>532</v>
      </c>
      <c r="P74" s="11" t="s">
        <v>67</v>
      </c>
      <c r="Q74" s="29">
        <v>752.88</v>
      </c>
      <c r="R74" s="12">
        <f t="shared" si="2"/>
        <v>873.3408</v>
      </c>
      <c r="S74" s="8" t="s">
        <v>68</v>
      </c>
      <c r="T74" s="9" t="s">
        <v>533</v>
      </c>
      <c r="U74" s="9" t="s">
        <v>534</v>
      </c>
      <c r="V74" s="13">
        <v>45393.0</v>
      </c>
      <c r="W74" s="11" t="s">
        <v>567</v>
      </c>
      <c r="X74" s="11" t="s">
        <v>568</v>
      </c>
      <c r="Y74" s="23"/>
      <c r="Z74" s="11"/>
      <c r="AA74" s="11"/>
      <c r="AB74" s="11"/>
      <c r="AC74" s="15"/>
      <c r="AD74" s="11"/>
      <c r="AE74" s="11"/>
      <c r="AF74" s="11" t="s">
        <v>569</v>
      </c>
      <c r="AG74" s="8">
        <f>'Disponibilidad en canales comer'!M43</f>
        <v>0</v>
      </c>
      <c r="AH74" s="8">
        <f>COUNTIF('Composición de COMBOS'!B:B,A74)</f>
        <v>0</v>
      </c>
      <c r="AI74" s="8">
        <v>1.0</v>
      </c>
      <c r="AJ74" s="8">
        <v>1.0</v>
      </c>
      <c r="AK74" s="8" t="s">
        <v>75</v>
      </c>
      <c r="AL74" s="27">
        <v>0.0</v>
      </c>
      <c r="AM74" s="27">
        <v>0.0</v>
      </c>
      <c r="AN74" s="27">
        <v>0.0</v>
      </c>
      <c r="AO74" s="27">
        <v>0.0</v>
      </c>
      <c r="AP74" s="19">
        <v>0.0</v>
      </c>
      <c r="AQ74" s="19">
        <v>0.0</v>
      </c>
      <c r="AR74" s="19">
        <v>0.0</v>
      </c>
      <c r="AS74" s="19">
        <v>0.0</v>
      </c>
      <c r="AT74" s="16">
        <v>19.0</v>
      </c>
      <c r="AU74" s="16">
        <v>114.0</v>
      </c>
      <c r="AV74" s="16">
        <v>47.0</v>
      </c>
      <c r="AW74" s="16">
        <v>27.0</v>
      </c>
      <c r="AX74" s="17">
        <f t="shared" si="3"/>
        <v>28.9332</v>
      </c>
      <c r="AY74" s="17">
        <v>0.0</v>
      </c>
      <c r="AZ74" s="17">
        <v>0.0</v>
      </c>
      <c r="BA74" s="17">
        <v>0.0</v>
      </c>
      <c r="BB74" s="17">
        <v>0.0</v>
      </c>
      <c r="BC74" s="17">
        <f t="shared" si="4"/>
        <v>0</v>
      </c>
      <c r="BD74" s="8" t="s">
        <v>76</v>
      </c>
      <c r="BE74" s="37"/>
    </row>
    <row r="75" ht="15.75" hidden="1" customHeight="1">
      <c r="A75" s="11">
        <v>2000005.0</v>
      </c>
      <c r="B75" s="8" t="s">
        <v>570</v>
      </c>
      <c r="C75" s="8">
        <v>2.0</v>
      </c>
      <c r="D75" s="8" t="s">
        <v>524</v>
      </c>
      <c r="E75" s="8">
        <v>1.0</v>
      </c>
      <c r="F75" s="8" t="s">
        <v>525</v>
      </c>
      <c r="G75" s="8">
        <v>5.0</v>
      </c>
      <c r="H75" s="8" t="s">
        <v>526</v>
      </c>
      <c r="I75" s="11" t="s">
        <v>571</v>
      </c>
      <c r="J75" s="25" t="s">
        <v>572</v>
      </c>
      <c r="K75" s="11" t="s">
        <v>571</v>
      </c>
      <c r="L75" s="11" t="s">
        <v>565</v>
      </c>
      <c r="M75" s="26" t="s">
        <v>566</v>
      </c>
      <c r="N75" s="11">
        <f t="shared" si="1"/>
        <v>13</v>
      </c>
      <c r="O75" s="8" t="s">
        <v>532</v>
      </c>
      <c r="P75" s="11" t="s">
        <v>67</v>
      </c>
      <c r="Q75" s="29">
        <v>964.2</v>
      </c>
      <c r="R75" s="12">
        <f t="shared" si="2"/>
        <v>1118.472</v>
      </c>
      <c r="S75" s="8" t="s">
        <v>238</v>
      </c>
      <c r="T75" s="9" t="s">
        <v>533</v>
      </c>
      <c r="U75" s="9" t="s">
        <v>534</v>
      </c>
      <c r="V75" s="13">
        <v>45159.0</v>
      </c>
      <c r="W75" s="11" t="s">
        <v>567</v>
      </c>
      <c r="X75" s="11" t="s">
        <v>573</v>
      </c>
      <c r="Y75" s="14" t="s">
        <v>574</v>
      </c>
      <c r="Z75" s="11"/>
      <c r="AA75" s="11" t="s">
        <v>567</v>
      </c>
      <c r="AB75" s="24" t="s">
        <v>575</v>
      </c>
      <c r="AC75" s="15" t="s">
        <v>567</v>
      </c>
      <c r="AD75" s="24" t="s">
        <v>576</v>
      </c>
      <c r="AE75" s="24"/>
      <c r="AF75" s="11" t="s">
        <v>577</v>
      </c>
      <c r="AG75" s="8">
        <f>'Disponibilidad en canales comer'!M44</f>
        <v>4</v>
      </c>
      <c r="AH75" s="8">
        <f>COUNTIF('Composición de COMBOS'!B:B,A75)</f>
        <v>1</v>
      </c>
      <c r="AI75" s="8">
        <v>1.0</v>
      </c>
      <c r="AJ75" s="8">
        <v>1.0</v>
      </c>
      <c r="AK75" s="8" t="s">
        <v>75</v>
      </c>
      <c r="AL75" s="27">
        <v>0.0</v>
      </c>
      <c r="AM75" s="27">
        <v>0.0</v>
      </c>
      <c r="AN75" s="27">
        <v>0.0</v>
      </c>
      <c r="AO75" s="27">
        <v>0.0</v>
      </c>
      <c r="AP75" s="19">
        <v>0.0</v>
      </c>
      <c r="AQ75" s="19">
        <v>0.0</v>
      </c>
      <c r="AR75" s="19">
        <v>0.0</v>
      </c>
      <c r="AS75" s="19">
        <v>0.0</v>
      </c>
      <c r="AT75" s="16">
        <v>17.5</v>
      </c>
      <c r="AU75" s="16">
        <v>112.0</v>
      </c>
      <c r="AV75" s="16">
        <v>21.6</v>
      </c>
      <c r="AW75" s="16">
        <v>46.2</v>
      </c>
      <c r="AX75" s="17">
        <f t="shared" si="3"/>
        <v>22.353408</v>
      </c>
      <c r="AY75" s="17">
        <v>0.0</v>
      </c>
      <c r="AZ75" s="17">
        <v>0.0</v>
      </c>
      <c r="BA75" s="17">
        <v>0.0</v>
      </c>
      <c r="BB75" s="17">
        <v>0.0</v>
      </c>
      <c r="BC75" s="17">
        <f t="shared" si="4"/>
        <v>0</v>
      </c>
      <c r="BD75" s="8" t="s">
        <v>76</v>
      </c>
      <c r="BE75" s="22" t="s">
        <v>578</v>
      </c>
    </row>
    <row r="76" ht="15.75" customHeight="1">
      <c r="A76" s="11">
        <v>2000006.0</v>
      </c>
      <c r="B76" s="8" t="s">
        <v>579</v>
      </c>
      <c r="C76" s="8">
        <v>2.0</v>
      </c>
      <c r="D76" s="8" t="s">
        <v>524</v>
      </c>
      <c r="E76" s="8">
        <v>1.0</v>
      </c>
      <c r="F76" s="8" t="s">
        <v>525</v>
      </c>
      <c r="G76" s="8">
        <v>5.0</v>
      </c>
      <c r="H76" s="8" t="s">
        <v>526</v>
      </c>
      <c r="I76" s="11" t="s">
        <v>580</v>
      </c>
      <c r="J76" s="25" t="s">
        <v>581</v>
      </c>
      <c r="K76" s="11" t="s">
        <v>582</v>
      </c>
      <c r="L76" s="11" t="s">
        <v>583</v>
      </c>
      <c r="M76" s="26" t="s">
        <v>584</v>
      </c>
      <c r="N76" s="11">
        <f t="shared" si="1"/>
        <v>23</v>
      </c>
      <c r="O76" s="8" t="s">
        <v>532</v>
      </c>
      <c r="P76" s="11" t="s">
        <v>67</v>
      </c>
      <c r="Q76" s="29">
        <v>853.2</v>
      </c>
      <c r="R76" s="12">
        <f t="shared" si="2"/>
        <v>989.712</v>
      </c>
      <c r="S76" s="8" t="s">
        <v>68</v>
      </c>
      <c r="T76" s="9" t="s">
        <v>533</v>
      </c>
      <c r="U76" s="9" t="s">
        <v>534</v>
      </c>
      <c r="V76" s="13">
        <v>45166.0</v>
      </c>
      <c r="W76" s="11" t="s">
        <v>585</v>
      </c>
      <c r="X76" s="11"/>
      <c r="Y76" s="14" t="s">
        <v>586</v>
      </c>
      <c r="Z76" s="11"/>
      <c r="AA76" s="11" t="s">
        <v>585</v>
      </c>
      <c r="AB76" s="11"/>
      <c r="AC76" s="15"/>
      <c r="AD76" s="11"/>
      <c r="AE76" s="11"/>
      <c r="AF76" s="11" t="s">
        <v>587</v>
      </c>
      <c r="AG76" s="8">
        <f>'Disponibilidad en canales comer'!M45</f>
        <v>2</v>
      </c>
      <c r="AH76" s="8">
        <f>COUNTIF('Composición de COMBOS'!B:B,A76)</f>
        <v>0</v>
      </c>
      <c r="AI76" s="8">
        <v>1.0</v>
      </c>
      <c r="AJ76" s="8">
        <v>1.0</v>
      </c>
      <c r="AK76" s="8" t="s">
        <v>75</v>
      </c>
      <c r="AL76" s="27">
        <v>0.0</v>
      </c>
      <c r="AM76" s="27">
        <v>0.0</v>
      </c>
      <c r="AN76" s="27">
        <v>0.0</v>
      </c>
      <c r="AO76" s="27">
        <v>0.0</v>
      </c>
      <c r="AP76" s="19">
        <v>0.0</v>
      </c>
      <c r="AQ76" s="19">
        <v>0.0</v>
      </c>
      <c r="AR76" s="19">
        <v>0.0</v>
      </c>
      <c r="AS76" s="19">
        <v>0.0</v>
      </c>
      <c r="AT76" s="16">
        <v>14.0</v>
      </c>
      <c r="AU76" s="16">
        <v>59.0</v>
      </c>
      <c r="AV76" s="16">
        <v>20.0</v>
      </c>
      <c r="AW76" s="16">
        <v>46.0</v>
      </c>
      <c r="AX76" s="17">
        <f t="shared" si="3"/>
        <v>10.856</v>
      </c>
      <c r="AY76" s="17">
        <v>0.0</v>
      </c>
      <c r="AZ76" s="17">
        <v>0.0</v>
      </c>
      <c r="BA76" s="17">
        <v>0.0</v>
      </c>
      <c r="BB76" s="17">
        <v>0.0</v>
      </c>
      <c r="BC76" s="17">
        <f t="shared" si="4"/>
        <v>0</v>
      </c>
      <c r="BD76" s="8" t="s">
        <v>76</v>
      </c>
      <c r="BE76" s="22" t="s">
        <v>588</v>
      </c>
    </row>
    <row r="77" ht="15.75" customHeight="1">
      <c r="A77" s="11">
        <v>2000007.0</v>
      </c>
      <c r="B77" s="8" t="s">
        <v>589</v>
      </c>
      <c r="C77" s="8">
        <v>2.0</v>
      </c>
      <c r="D77" s="8" t="s">
        <v>524</v>
      </c>
      <c r="E77" s="8">
        <v>1.0</v>
      </c>
      <c r="F77" s="8" t="s">
        <v>525</v>
      </c>
      <c r="G77" s="8">
        <v>5.0</v>
      </c>
      <c r="H77" s="8" t="s">
        <v>526</v>
      </c>
      <c r="I77" s="11" t="s">
        <v>571</v>
      </c>
      <c r="J77" s="25" t="s">
        <v>590</v>
      </c>
      <c r="K77" s="11" t="s">
        <v>571</v>
      </c>
      <c r="L77" s="11" t="s">
        <v>591</v>
      </c>
      <c r="M77" s="26" t="s">
        <v>592</v>
      </c>
      <c r="N77" s="11">
        <f t="shared" si="1"/>
        <v>15</v>
      </c>
      <c r="O77" s="8" t="s">
        <v>532</v>
      </c>
      <c r="P77" s="11" t="s">
        <v>67</v>
      </c>
      <c r="Q77" s="29">
        <v>851.16</v>
      </c>
      <c r="R77" s="12">
        <f t="shared" si="2"/>
        <v>987.3456</v>
      </c>
      <c r="S77" s="8" t="s">
        <v>68</v>
      </c>
      <c r="T77" s="9" t="s">
        <v>533</v>
      </c>
      <c r="U77" s="9" t="s">
        <v>534</v>
      </c>
      <c r="V77" s="13">
        <v>45166.0</v>
      </c>
      <c r="W77" s="11" t="s">
        <v>593</v>
      </c>
      <c r="X77" s="11"/>
      <c r="Y77" s="14" t="s">
        <v>594</v>
      </c>
      <c r="Z77" s="11"/>
      <c r="AA77" s="11"/>
      <c r="AB77" s="11"/>
      <c r="AC77" s="15"/>
      <c r="AD77" s="11"/>
      <c r="AE77" s="11"/>
      <c r="AF77" s="11" t="s">
        <v>595</v>
      </c>
      <c r="AG77" s="8">
        <f>'Disponibilidad en canales comer'!M46</f>
        <v>0</v>
      </c>
      <c r="AH77" s="8">
        <f>COUNTIF('Composición de COMBOS'!B:B,A77)</f>
        <v>0</v>
      </c>
      <c r="AI77" s="8">
        <v>1.0</v>
      </c>
      <c r="AJ77" s="8">
        <v>1.0</v>
      </c>
      <c r="AK77" s="8" t="s">
        <v>75</v>
      </c>
      <c r="AL77" s="27">
        <v>0.0</v>
      </c>
      <c r="AM77" s="27">
        <v>0.0</v>
      </c>
      <c r="AN77" s="27">
        <v>0.0</v>
      </c>
      <c r="AO77" s="27">
        <v>0.0</v>
      </c>
      <c r="AP77" s="19">
        <v>0.0</v>
      </c>
      <c r="AQ77" s="19">
        <v>0.0</v>
      </c>
      <c r="AR77" s="19">
        <v>0.0</v>
      </c>
      <c r="AS77" s="19">
        <v>0.0</v>
      </c>
      <c r="AT77" s="16">
        <v>19.0</v>
      </c>
      <c r="AU77" s="16">
        <v>114.0</v>
      </c>
      <c r="AV77" s="16">
        <v>47.0</v>
      </c>
      <c r="AW77" s="16">
        <v>25.0</v>
      </c>
      <c r="AX77" s="17">
        <f t="shared" si="3"/>
        <v>26.79</v>
      </c>
      <c r="AY77" s="17">
        <v>0.0</v>
      </c>
      <c r="AZ77" s="17">
        <v>0.0</v>
      </c>
      <c r="BA77" s="17">
        <v>0.0</v>
      </c>
      <c r="BB77" s="17">
        <v>0.0</v>
      </c>
      <c r="BC77" s="17">
        <f t="shared" si="4"/>
        <v>0</v>
      </c>
      <c r="BD77" s="8" t="s">
        <v>76</v>
      </c>
      <c r="BE77" s="22" t="s">
        <v>596</v>
      </c>
    </row>
    <row r="78" ht="15.75" hidden="1" customHeight="1">
      <c r="A78" s="11">
        <v>2000008.0</v>
      </c>
      <c r="B78" s="8" t="s">
        <v>597</v>
      </c>
      <c r="C78" s="8">
        <v>2.0</v>
      </c>
      <c r="D78" s="8" t="s">
        <v>524</v>
      </c>
      <c r="E78" s="8">
        <v>1.0</v>
      </c>
      <c r="F78" s="8" t="s">
        <v>525</v>
      </c>
      <c r="G78" s="8">
        <v>5.0</v>
      </c>
      <c r="H78" s="8" t="s">
        <v>526</v>
      </c>
      <c r="I78" s="11" t="s">
        <v>527</v>
      </c>
      <c r="J78" s="25" t="s">
        <v>598</v>
      </c>
      <c r="K78" s="11" t="s">
        <v>529</v>
      </c>
      <c r="L78" s="11" t="s">
        <v>599</v>
      </c>
      <c r="M78" s="26" t="s">
        <v>600</v>
      </c>
      <c r="N78" s="11">
        <f t="shared" si="1"/>
        <v>20</v>
      </c>
      <c r="O78" s="8" t="s">
        <v>532</v>
      </c>
      <c r="P78" s="11" t="s">
        <v>67</v>
      </c>
      <c r="Q78" s="29">
        <v>839.76</v>
      </c>
      <c r="R78" s="12">
        <f t="shared" si="2"/>
        <v>974.1216</v>
      </c>
      <c r="S78" s="8" t="s">
        <v>238</v>
      </c>
      <c r="T78" s="9" t="s">
        <v>533</v>
      </c>
      <c r="U78" s="9" t="s">
        <v>534</v>
      </c>
      <c r="V78" s="13">
        <v>45117.0</v>
      </c>
      <c r="W78" s="11" t="s">
        <v>601</v>
      </c>
      <c r="X78" s="11" t="s">
        <v>602</v>
      </c>
      <c r="Y78" s="14" t="s">
        <v>603</v>
      </c>
      <c r="Z78" s="11"/>
      <c r="AA78" s="11"/>
      <c r="AB78" s="11"/>
      <c r="AC78" s="15"/>
      <c r="AD78" s="11"/>
      <c r="AE78" s="11"/>
      <c r="AF78" s="11" t="s">
        <v>604</v>
      </c>
      <c r="AG78" s="8">
        <f>'Disponibilidad en canales comer'!M47</f>
        <v>0</v>
      </c>
      <c r="AH78" s="8">
        <f>COUNTIF('Composición de COMBOS'!B:B,A78)</f>
        <v>0</v>
      </c>
      <c r="AI78" s="8">
        <v>1.0</v>
      </c>
      <c r="AJ78" s="8">
        <v>1.0</v>
      </c>
      <c r="AK78" s="8" t="s">
        <v>75</v>
      </c>
      <c r="AL78" s="27">
        <v>0.0</v>
      </c>
      <c r="AM78" s="27">
        <v>0.0</v>
      </c>
      <c r="AN78" s="27">
        <v>0.0</v>
      </c>
      <c r="AO78" s="27">
        <v>0.0</v>
      </c>
      <c r="AP78" s="19">
        <v>0.0</v>
      </c>
      <c r="AQ78" s="19">
        <v>0.0</v>
      </c>
      <c r="AR78" s="19">
        <v>0.0</v>
      </c>
      <c r="AS78" s="19">
        <v>0.0</v>
      </c>
      <c r="AT78" s="16">
        <v>19.0</v>
      </c>
      <c r="AU78" s="16">
        <v>114.0</v>
      </c>
      <c r="AV78" s="16">
        <v>47.0</v>
      </c>
      <c r="AW78" s="16">
        <v>25.0</v>
      </c>
      <c r="AX78" s="17">
        <f t="shared" si="3"/>
        <v>26.79</v>
      </c>
      <c r="AY78" s="17">
        <v>0.0</v>
      </c>
      <c r="AZ78" s="17">
        <v>0.0</v>
      </c>
      <c r="BA78" s="17">
        <v>0.0</v>
      </c>
      <c r="BB78" s="17">
        <v>0.0</v>
      </c>
      <c r="BC78" s="17">
        <f t="shared" si="4"/>
        <v>0</v>
      </c>
      <c r="BD78" s="8" t="s">
        <v>76</v>
      </c>
      <c r="BE78" s="22" t="s">
        <v>605</v>
      </c>
    </row>
    <row r="79" ht="15.75" customHeight="1">
      <c r="A79" s="11">
        <v>2000009.0</v>
      </c>
      <c r="B79" s="8" t="s">
        <v>606</v>
      </c>
      <c r="C79" s="8">
        <v>2.0</v>
      </c>
      <c r="D79" s="8" t="s">
        <v>524</v>
      </c>
      <c r="E79" s="8">
        <v>1.0</v>
      </c>
      <c r="F79" s="8" t="s">
        <v>525</v>
      </c>
      <c r="G79" s="8">
        <v>1.0</v>
      </c>
      <c r="H79" s="8" t="s">
        <v>607</v>
      </c>
      <c r="I79" s="11" t="s">
        <v>608</v>
      </c>
      <c r="J79" s="25" t="s">
        <v>609</v>
      </c>
      <c r="K79" s="8" t="s">
        <v>582</v>
      </c>
      <c r="L79" s="8" t="s">
        <v>610</v>
      </c>
      <c r="M79" s="21" t="s">
        <v>611</v>
      </c>
      <c r="N79" s="11">
        <f t="shared" si="1"/>
        <v>17</v>
      </c>
      <c r="O79" s="8" t="s">
        <v>532</v>
      </c>
      <c r="P79" s="11" t="s">
        <v>67</v>
      </c>
      <c r="Q79" s="12">
        <v>670.0</v>
      </c>
      <c r="R79" s="12">
        <f t="shared" si="2"/>
        <v>777.2</v>
      </c>
      <c r="S79" s="8" t="s">
        <v>68</v>
      </c>
      <c r="T79" s="9" t="s">
        <v>217</v>
      </c>
      <c r="U79" s="9" t="s">
        <v>218</v>
      </c>
      <c r="V79" s="13">
        <v>45117.0</v>
      </c>
      <c r="W79" s="11" t="s">
        <v>612</v>
      </c>
      <c r="X79" s="11" t="s">
        <v>613</v>
      </c>
      <c r="Y79" s="14" t="s">
        <v>614</v>
      </c>
      <c r="Z79" s="11" t="s">
        <v>615</v>
      </c>
      <c r="AA79" s="11"/>
      <c r="AB79" s="11"/>
      <c r="AC79" s="15"/>
      <c r="AD79" s="11"/>
      <c r="AE79" s="11"/>
      <c r="AF79" s="11" t="s">
        <v>616</v>
      </c>
      <c r="AG79" s="8">
        <f>'Disponibilidad en canales comer'!M48</f>
        <v>1</v>
      </c>
      <c r="AH79" s="8">
        <f>COUNTIF('Composición de COMBOS'!B:B,A79)</f>
        <v>0</v>
      </c>
      <c r="AI79" s="8">
        <v>1.0</v>
      </c>
      <c r="AJ79" s="8">
        <v>1.0</v>
      </c>
      <c r="AK79" s="8" t="s">
        <v>75</v>
      </c>
      <c r="AL79" s="16">
        <v>0.0</v>
      </c>
      <c r="AM79" s="16">
        <v>0.0</v>
      </c>
      <c r="AN79" s="16">
        <v>0.0</v>
      </c>
      <c r="AO79" s="16">
        <v>0.0</v>
      </c>
      <c r="AP79" s="19">
        <v>0.0</v>
      </c>
      <c r="AQ79" s="19">
        <v>0.0</v>
      </c>
      <c r="AR79" s="19">
        <v>0.0</v>
      </c>
      <c r="AS79" s="19">
        <v>0.0</v>
      </c>
      <c r="AT79" s="16">
        <v>14.0</v>
      </c>
      <c r="AU79" s="16">
        <v>102.0</v>
      </c>
      <c r="AV79" s="16">
        <v>24.0</v>
      </c>
      <c r="AW79" s="16">
        <v>61.0</v>
      </c>
      <c r="AX79" s="17">
        <f t="shared" si="3"/>
        <v>29.8656</v>
      </c>
      <c r="AY79" s="17">
        <v>0.0</v>
      </c>
      <c r="AZ79" s="17">
        <v>0.0</v>
      </c>
      <c r="BA79" s="17">
        <v>0.0</v>
      </c>
      <c r="BB79" s="17">
        <v>0.0</v>
      </c>
      <c r="BC79" s="17">
        <f t="shared" si="4"/>
        <v>0</v>
      </c>
      <c r="BD79" s="8" t="s">
        <v>76</v>
      </c>
      <c r="BE79" s="22" t="s">
        <v>617</v>
      </c>
    </row>
    <row r="80" ht="15.75" customHeight="1">
      <c r="A80" s="11">
        <v>2000010.0</v>
      </c>
      <c r="B80" s="8" t="s">
        <v>618</v>
      </c>
      <c r="C80" s="8">
        <v>2.0</v>
      </c>
      <c r="D80" s="8" t="s">
        <v>524</v>
      </c>
      <c r="E80" s="8">
        <v>1.0</v>
      </c>
      <c r="F80" s="8" t="s">
        <v>525</v>
      </c>
      <c r="G80" s="8">
        <v>2.0</v>
      </c>
      <c r="H80" s="8" t="s">
        <v>619</v>
      </c>
      <c r="I80" s="11" t="s">
        <v>620</v>
      </c>
      <c r="J80" s="25" t="s">
        <v>621</v>
      </c>
      <c r="K80" s="11" t="s">
        <v>622</v>
      </c>
      <c r="L80" s="11" t="s">
        <v>623</v>
      </c>
      <c r="M80" s="26" t="s">
        <v>624</v>
      </c>
      <c r="N80" s="11">
        <f t="shared" si="1"/>
        <v>17</v>
      </c>
      <c r="O80" s="8" t="s">
        <v>532</v>
      </c>
      <c r="P80" s="11" t="s">
        <v>67</v>
      </c>
      <c r="Q80" s="29">
        <v>588.0</v>
      </c>
      <c r="R80" s="12">
        <f t="shared" si="2"/>
        <v>682.08</v>
      </c>
      <c r="S80" s="8" t="s">
        <v>68</v>
      </c>
      <c r="T80" s="9" t="s">
        <v>625</v>
      </c>
      <c r="U80" s="9" t="s">
        <v>626</v>
      </c>
      <c r="V80" s="13">
        <v>45117.0</v>
      </c>
      <c r="W80" s="11" t="s">
        <v>627</v>
      </c>
      <c r="X80" s="11" t="s">
        <v>628</v>
      </c>
      <c r="Y80" s="14" t="s">
        <v>629</v>
      </c>
      <c r="Z80" s="11"/>
      <c r="AA80" s="11"/>
      <c r="AB80" s="11"/>
      <c r="AC80" s="15"/>
      <c r="AD80" s="11"/>
      <c r="AE80" s="11"/>
      <c r="AF80" s="11" t="s">
        <v>630</v>
      </c>
      <c r="AG80" s="8">
        <f>'Disponibilidad en canales comer'!M49</f>
        <v>0</v>
      </c>
      <c r="AH80" s="8">
        <f>COUNTIF('Composición de COMBOS'!B:B,A80)</f>
        <v>1</v>
      </c>
      <c r="AI80" s="8">
        <v>1.0</v>
      </c>
      <c r="AJ80" s="8">
        <v>1.0</v>
      </c>
      <c r="AK80" s="8" t="s">
        <v>75</v>
      </c>
      <c r="AL80" s="16">
        <v>8.7</v>
      </c>
      <c r="AM80" s="16">
        <v>122.0</v>
      </c>
      <c r="AN80" s="16">
        <v>61.0</v>
      </c>
      <c r="AO80" s="16">
        <v>74.0</v>
      </c>
      <c r="AP80" s="19">
        <v>0.0</v>
      </c>
      <c r="AQ80" s="19">
        <v>0.0</v>
      </c>
      <c r="AR80" s="19">
        <v>0.0</v>
      </c>
      <c r="AS80" s="19">
        <v>0.0</v>
      </c>
      <c r="AT80" s="16">
        <v>10.0</v>
      </c>
      <c r="AU80" s="16">
        <v>123.0</v>
      </c>
      <c r="AV80" s="16">
        <v>61.5</v>
      </c>
      <c r="AW80" s="16">
        <v>5.0</v>
      </c>
      <c r="AX80" s="17">
        <f t="shared" si="3"/>
        <v>7.5645</v>
      </c>
      <c r="AY80" s="17">
        <v>0.0</v>
      </c>
      <c r="AZ80" s="17">
        <v>0.0</v>
      </c>
      <c r="BA80" s="17">
        <v>0.0</v>
      </c>
      <c r="BB80" s="17">
        <v>0.0</v>
      </c>
      <c r="BC80" s="17">
        <f t="shared" si="4"/>
        <v>0</v>
      </c>
      <c r="BD80" s="8" t="s">
        <v>76</v>
      </c>
      <c r="BE80" s="37"/>
    </row>
    <row r="81" ht="15.75" customHeight="1">
      <c r="A81" s="11">
        <v>2000011.0</v>
      </c>
      <c r="B81" s="8" t="s">
        <v>631</v>
      </c>
      <c r="C81" s="8">
        <v>2.0</v>
      </c>
      <c r="D81" s="8" t="s">
        <v>524</v>
      </c>
      <c r="E81" s="8">
        <v>1.0</v>
      </c>
      <c r="F81" s="8" t="s">
        <v>525</v>
      </c>
      <c r="G81" s="8">
        <v>2.0</v>
      </c>
      <c r="H81" s="8" t="s">
        <v>619</v>
      </c>
      <c r="I81" s="11" t="s">
        <v>632</v>
      </c>
      <c r="J81" s="25" t="s">
        <v>633</v>
      </c>
      <c r="K81" s="8" t="s">
        <v>634</v>
      </c>
      <c r="L81" s="8" t="s">
        <v>635</v>
      </c>
      <c r="M81" s="21" t="s">
        <v>636</v>
      </c>
      <c r="N81" s="11">
        <f t="shared" si="1"/>
        <v>23</v>
      </c>
      <c r="O81" s="8" t="s">
        <v>532</v>
      </c>
      <c r="P81" s="11" t="s">
        <v>67</v>
      </c>
      <c r="Q81" s="29">
        <v>425.95</v>
      </c>
      <c r="R81" s="12">
        <f t="shared" si="2"/>
        <v>494.102</v>
      </c>
      <c r="S81" s="8" t="s">
        <v>68</v>
      </c>
      <c r="T81" s="9" t="s">
        <v>625</v>
      </c>
      <c r="U81" s="9" t="s">
        <v>626</v>
      </c>
      <c r="V81" s="13">
        <v>45117.0</v>
      </c>
      <c r="W81" s="11" t="s">
        <v>637</v>
      </c>
      <c r="X81" s="11"/>
      <c r="Y81" s="23"/>
      <c r="Z81" s="11"/>
      <c r="AA81" s="11"/>
      <c r="AB81" s="11"/>
      <c r="AC81" s="15"/>
      <c r="AD81" s="11"/>
      <c r="AE81" s="11"/>
      <c r="AF81" s="11" t="s">
        <v>638</v>
      </c>
      <c r="AG81" s="8">
        <f>'Disponibilidad en canales comer'!M50</f>
        <v>0</v>
      </c>
      <c r="AH81" s="8">
        <f>COUNTIF('Composición de COMBOS'!B:B,A81)</f>
        <v>0</v>
      </c>
      <c r="AI81" s="8">
        <v>1.0</v>
      </c>
      <c r="AJ81" s="8">
        <v>1.0</v>
      </c>
      <c r="AK81" s="8" t="s">
        <v>75</v>
      </c>
      <c r="AL81" s="16">
        <v>1.0E-5</v>
      </c>
      <c r="AM81" s="16">
        <v>1.0E-5</v>
      </c>
      <c r="AN81" s="16">
        <v>1.0E-5</v>
      </c>
      <c r="AO81" s="16">
        <v>1.0E-5</v>
      </c>
      <c r="AP81" s="19">
        <v>0.0</v>
      </c>
      <c r="AQ81" s="19">
        <v>0.0</v>
      </c>
      <c r="AR81" s="19">
        <v>0.0</v>
      </c>
      <c r="AS81" s="19">
        <v>0.0</v>
      </c>
      <c r="AT81" s="16">
        <v>12.0</v>
      </c>
      <c r="AU81" s="16">
        <v>94.0</v>
      </c>
      <c r="AV81" s="16">
        <v>75.0</v>
      </c>
      <c r="AW81" s="16">
        <v>9.0</v>
      </c>
      <c r="AX81" s="17">
        <f t="shared" si="3"/>
        <v>12.69</v>
      </c>
      <c r="AY81" s="17">
        <v>0.0</v>
      </c>
      <c r="AZ81" s="17">
        <v>0.0</v>
      </c>
      <c r="BA81" s="17">
        <v>0.0</v>
      </c>
      <c r="BB81" s="17">
        <v>0.0</v>
      </c>
      <c r="BC81" s="17">
        <f t="shared" si="4"/>
        <v>0</v>
      </c>
      <c r="BD81" s="8" t="s">
        <v>76</v>
      </c>
      <c r="BE81" s="22" t="s">
        <v>639</v>
      </c>
    </row>
    <row r="82" ht="15.75" customHeight="1">
      <c r="A82" s="11">
        <v>2000012.0</v>
      </c>
      <c r="B82" s="8" t="s">
        <v>640</v>
      </c>
      <c r="C82" s="8">
        <v>2.0</v>
      </c>
      <c r="D82" s="8" t="s">
        <v>524</v>
      </c>
      <c r="E82" s="8">
        <v>1.0</v>
      </c>
      <c r="F82" s="8" t="s">
        <v>525</v>
      </c>
      <c r="G82" s="8">
        <v>2.0</v>
      </c>
      <c r="H82" s="8" t="s">
        <v>619</v>
      </c>
      <c r="I82" s="11" t="s">
        <v>641</v>
      </c>
      <c r="J82" s="25" t="s">
        <v>642</v>
      </c>
      <c r="K82" s="8" t="s">
        <v>643</v>
      </c>
      <c r="L82" s="8" t="s">
        <v>644</v>
      </c>
      <c r="M82" s="21" t="s">
        <v>645</v>
      </c>
      <c r="N82" s="11">
        <f t="shared" si="1"/>
        <v>18</v>
      </c>
      <c r="O82" s="8" t="s">
        <v>532</v>
      </c>
      <c r="P82" s="11" t="s">
        <v>67</v>
      </c>
      <c r="Q82" s="29">
        <v>470.67</v>
      </c>
      <c r="R82" s="12">
        <f t="shared" si="2"/>
        <v>545.9772</v>
      </c>
      <c r="S82" s="8" t="s">
        <v>68</v>
      </c>
      <c r="T82" s="9" t="s">
        <v>625</v>
      </c>
      <c r="U82" s="9" t="s">
        <v>626</v>
      </c>
      <c r="V82" s="13">
        <v>45180.0</v>
      </c>
      <c r="W82" s="11" t="s">
        <v>637</v>
      </c>
      <c r="X82" s="11"/>
      <c r="Y82" s="23"/>
      <c r="Z82" s="11"/>
      <c r="AA82" s="11"/>
      <c r="AB82" s="11"/>
      <c r="AC82" s="15"/>
      <c r="AD82" s="11"/>
      <c r="AE82" s="11"/>
      <c r="AF82" s="11" t="s">
        <v>646</v>
      </c>
      <c r="AG82" s="8">
        <f>'Disponibilidad en canales comer'!M51</f>
        <v>0</v>
      </c>
      <c r="AH82" s="8">
        <f>COUNTIF('Composición de COMBOS'!B:B,A82)</f>
        <v>0</v>
      </c>
      <c r="AI82" s="8">
        <v>1.0</v>
      </c>
      <c r="AJ82" s="8">
        <v>1.0</v>
      </c>
      <c r="AK82" s="8" t="s">
        <v>75</v>
      </c>
      <c r="AL82" s="16">
        <v>12.5</v>
      </c>
      <c r="AM82" s="16">
        <v>180.0</v>
      </c>
      <c r="AN82" s="16">
        <v>74.0</v>
      </c>
      <c r="AO82" s="16">
        <v>74.0</v>
      </c>
      <c r="AP82" s="19">
        <v>0.0</v>
      </c>
      <c r="AQ82" s="19">
        <v>0.0</v>
      </c>
      <c r="AR82" s="19">
        <v>0.0</v>
      </c>
      <c r="AS82" s="19">
        <v>0.0</v>
      </c>
      <c r="AT82" s="16">
        <v>13.5</v>
      </c>
      <c r="AU82" s="16">
        <v>94.0</v>
      </c>
      <c r="AV82" s="16">
        <v>75.0</v>
      </c>
      <c r="AW82" s="16">
        <v>9.0</v>
      </c>
      <c r="AX82" s="17">
        <f t="shared" si="3"/>
        <v>12.69</v>
      </c>
      <c r="AY82" s="17">
        <v>0.0</v>
      </c>
      <c r="AZ82" s="17">
        <v>0.0</v>
      </c>
      <c r="BA82" s="17">
        <v>0.0</v>
      </c>
      <c r="BB82" s="17">
        <v>0.0</v>
      </c>
      <c r="BC82" s="17">
        <f t="shared" si="4"/>
        <v>0</v>
      </c>
      <c r="BD82" s="8" t="s">
        <v>76</v>
      </c>
      <c r="BE82" s="22" t="s">
        <v>647</v>
      </c>
    </row>
    <row r="83" ht="15.75" hidden="1" customHeight="1">
      <c r="A83" s="11">
        <v>2000013.0</v>
      </c>
      <c r="B83" s="8" t="s">
        <v>648</v>
      </c>
      <c r="C83" s="8">
        <v>2.0</v>
      </c>
      <c r="D83" s="8" t="s">
        <v>524</v>
      </c>
      <c r="E83" s="8">
        <v>1.0</v>
      </c>
      <c r="F83" s="8" t="s">
        <v>525</v>
      </c>
      <c r="G83" s="8">
        <v>2.0</v>
      </c>
      <c r="H83" s="8" t="s">
        <v>619</v>
      </c>
      <c r="I83" s="11" t="s">
        <v>649</v>
      </c>
      <c r="J83" s="25" t="s">
        <v>650</v>
      </c>
      <c r="K83" s="8" t="s">
        <v>651</v>
      </c>
      <c r="L83" s="8" t="s">
        <v>652</v>
      </c>
      <c r="M83" s="21" t="s">
        <v>653</v>
      </c>
      <c r="N83" s="11">
        <f t="shared" si="1"/>
        <v>19</v>
      </c>
      <c r="O83" s="8" t="s">
        <v>532</v>
      </c>
      <c r="P83" s="11" t="s">
        <v>67</v>
      </c>
      <c r="Q83" s="29">
        <v>433.86</v>
      </c>
      <c r="R83" s="12">
        <f t="shared" si="2"/>
        <v>503.2776</v>
      </c>
      <c r="S83" s="8" t="s">
        <v>238</v>
      </c>
      <c r="T83" s="9" t="s">
        <v>625</v>
      </c>
      <c r="U83" s="9" t="s">
        <v>626</v>
      </c>
      <c r="V83" s="13">
        <v>45180.0</v>
      </c>
      <c r="W83" s="11" t="s">
        <v>637</v>
      </c>
      <c r="X83" s="11" t="s">
        <v>654</v>
      </c>
      <c r="Y83" s="14" t="s">
        <v>655</v>
      </c>
      <c r="Z83" s="11" t="s">
        <v>656</v>
      </c>
      <c r="AA83" s="11" t="s">
        <v>637</v>
      </c>
      <c r="AB83" s="24" t="s">
        <v>657</v>
      </c>
      <c r="AC83" s="15" t="s">
        <v>637</v>
      </c>
      <c r="AD83" s="24" t="s">
        <v>658</v>
      </c>
      <c r="AE83" s="24"/>
      <c r="AF83" s="11" t="s">
        <v>659</v>
      </c>
      <c r="AG83" s="8">
        <f>'Disponibilidad en canales comer'!M52</f>
        <v>9</v>
      </c>
      <c r="AH83" s="8">
        <f>COUNTIF('Composición de COMBOS'!B:B,A83)</f>
        <v>25</v>
      </c>
      <c r="AI83" s="8">
        <v>1.0</v>
      </c>
      <c r="AJ83" s="8">
        <v>1.0</v>
      </c>
      <c r="AK83" s="8" t="s">
        <v>75</v>
      </c>
      <c r="AL83" s="16">
        <v>11.2</v>
      </c>
      <c r="AM83" s="16">
        <v>180.0</v>
      </c>
      <c r="AN83" s="16">
        <v>70.0</v>
      </c>
      <c r="AO83" s="16">
        <v>74.0</v>
      </c>
      <c r="AP83" s="19">
        <v>0.0</v>
      </c>
      <c r="AQ83" s="19">
        <v>0.0</v>
      </c>
      <c r="AR83" s="19">
        <v>0.0</v>
      </c>
      <c r="AS83" s="19">
        <v>0.0</v>
      </c>
      <c r="AT83" s="16">
        <v>11.8</v>
      </c>
      <c r="AU83" s="16">
        <v>71.0</v>
      </c>
      <c r="AV83" s="16">
        <v>8.0</v>
      </c>
      <c r="AW83" s="16">
        <v>94.0</v>
      </c>
      <c r="AX83" s="17">
        <f t="shared" si="3"/>
        <v>10.6784</v>
      </c>
      <c r="AY83" s="17">
        <v>0.0</v>
      </c>
      <c r="AZ83" s="17">
        <v>0.0</v>
      </c>
      <c r="BA83" s="17">
        <v>0.0</v>
      </c>
      <c r="BB83" s="17">
        <v>0.0</v>
      </c>
      <c r="BC83" s="17">
        <f t="shared" si="4"/>
        <v>0</v>
      </c>
      <c r="BD83" s="8" t="s">
        <v>76</v>
      </c>
      <c r="BE83" s="22" t="s">
        <v>660</v>
      </c>
    </row>
    <row r="84" ht="15.75" customHeight="1">
      <c r="A84" s="11">
        <v>2000014.0</v>
      </c>
      <c r="B84" s="8" t="s">
        <v>661</v>
      </c>
      <c r="C84" s="8">
        <v>2.0</v>
      </c>
      <c r="D84" s="8" t="s">
        <v>524</v>
      </c>
      <c r="E84" s="8">
        <v>1.0</v>
      </c>
      <c r="F84" s="8" t="s">
        <v>525</v>
      </c>
      <c r="G84" s="8">
        <v>2.0</v>
      </c>
      <c r="H84" s="8" t="s">
        <v>619</v>
      </c>
      <c r="I84" s="11" t="s">
        <v>662</v>
      </c>
      <c r="J84" s="25" t="s">
        <v>663</v>
      </c>
      <c r="K84" s="8" t="s">
        <v>664</v>
      </c>
      <c r="L84" s="8" t="s">
        <v>665</v>
      </c>
      <c r="M84" s="21" t="s">
        <v>666</v>
      </c>
      <c r="N84" s="11">
        <f t="shared" si="1"/>
        <v>21</v>
      </c>
      <c r="O84" s="8" t="s">
        <v>532</v>
      </c>
      <c r="P84" s="11" t="s">
        <v>67</v>
      </c>
      <c r="Q84" s="29">
        <v>465.73</v>
      </c>
      <c r="R84" s="12">
        <f t="shared" si="2"/>
        <v>540.2468</v>
      </c>
      <c r="S84" s="8" t="s">
        <v>68</v>
      </c>
      <c r="T84" s="9" t="s">
        <v>625</v>
      </c>
      <c r="U84" s="9" t="s">
        <v>626</v>
      </c>
      <c r="V84" s="13">
        <v>45180.0</v>
      </c>
      <c r="W84" s="11" t="s">
        <v>637</v>
      </c>
      <c r="X84" s="11"/>
      <c r="Y84" s="23"/>
      <c r="Z84" s="11"/>
      <c r="AA84" s="11"/>
      <c r="AB84" s="11"/>
      <c r="AC84" s="15"/>
      <c r="AD84" s="11"/>
      <c r="AE84" s="11"/>
      <c r="AF84" s="11" t="s">
        <v>667</v>
      </c>
      <c r="AG84" s="8">
        <f>'Disponibilidad en canales comer'!M53</f>
        <v>0</v>
      </c>
      <c r="AH84" s="8">
        <f>COUNTIF('Composición de COMBOS'!B:B,A84)</f>
        <v>0</v>
      </c>
      <c r="AI84" s="8">
        <v>1.0</v>
      </c>
      <c r="AJ84" s="8">
        <v>1.0</v>
      </c>
      <c r="AK84" s="8" t="s">
        <v>75</v>
      </c>
      <c r="AL84" s="16">
        <v>13.8</v>
      </c>
      <c r="AM84" s="16">
        <v>183.0</v>
      </c>
      <c r="AN84" s="16">
        <v>76.0</v>
      </c>
      <c r="AO84" s="16">
        <v>74.0</v>
      </c>
      <c r="AP84" s="19">
        <v>0.0</v>
      </c>
      <c r="AQ84" s="19">
        <v>0.0</v>
      </c>
      <c r="AR84" s="19">
        <v>0.0</v>
      </c>
      <c r="AS84" s="19">
        <v>0.0</v>
      </c>
      <c r="AT84" s="16">
        <v>14.8</v>
      </c>
      <c r="AU84" s="16">
        <v>94.0</v>
      </c>
      <c r="AV84" s="16">
        <v>75.0</v>
      </c>
      <c r="AW84" s="16">
        <v>9.0</v>
      </c>
      <c r="AX84" s="17">
        <f t="shared" si="3"/>
        <v>12.69</v>
      </c>
      <c r="AY84" s="17">
        <v>0.0</v>
      </c>
      <c r="AZ84" s="17">
        <v>0.0</v>
      </c>
      <c r="BA84" s="17">
        <v>0.0</v>
      </c>
      <c r="BB84" s="17">
        <v>0.0</v>
      </c>
      <c r="BC84" s="17">
        <f t="shared" si="4"/>
        <v>0</v>
      </c>
      <c r="BD84" s="8" t="s">
        <v>76</v>
      </c>
      <c r="BE84" s="22" t="s">
        <v>668</v>
      </c>
    </row>
    <row r="85" ht="15.75" customHeight="1">
      <c r="A85" s="11">
        <v>2000015.0</v>
      </c>
      <c r="B85" s="8" t="s">
        <v>669</v>
      </c>
      <c r="C85" s="8">
        <v>2.0</v>
      </c>
      <c r="D85" s="8" t="s">
        <v>524</v>
      </c>
      <c r="E85" s="8">
        <v>1.0</v>
      </c>
      <c r="F85" s="8" t="s">
        <v>525</v>
      </c>
      <c r="G85" s="8">
        <v>2.0</v>
      </c>
      <c r="H85" s="8" t="s">
        <v>619</v>
      </c>
      <c r="I85" s="11" t="s">
        <v>670</v>
      </c>
      <c r="J85" s="25" t="s">
        <v>671</v>
      </c>
      <c r="K85" s="11" t="s">
        <v>670</v>
      </c>
      <c r="L85" s="11" t="s">
        <v>672</v>
      </c>
      <c r="M85" s="26" t="s">
        <v>673</v>
      </c>
      <c r="N85" s="11">
        <f t="shared" si="1"/>
        <v>17</v>
      </c>
      <c r="O85" s="8" t="s">
        <v>532</v>
      </c>
      <c r="P85" s="11" t="s">
        <v>67</v>
      </c>
      <c r="Q85" s="29">
        <v>1192.0</v>
      </c>
      <c r="R85" s="12">
        <f t="shared" si="2"/>
        <v>1382.72</v>
      </c>
      <c r="S85" s="8" t="s">
        <v>68</v>
      </c>
      <c r="T85" s="9" t="s">
        <v>625</v>
      </c>
      <c r="U85" s="9" t="s">
        <v>626</v>
      </c>
      <c r="V85" s="13">
        <v>45117.0</v>
      </c>
      <c r="W85" s="11" t="s">
        <v>674</v>
      </c>
      <c r="X85" s="11" t="s">
        <v>675</v>
      </c>
      <c r="Y85" s="14" t="s">
        <v>676</v>
      </c>
      <c r="Z85" s="11"/>
      <c r="AA85" s="11"/>
      <c r="AB85" s="11"/>
      <c r="AC85" s="15"/>
      <c r="AD85" s="11"/>
      <c r="AE85" s="11"/>
      <c r="AF85" s="11" t="s">
        <v>677</v>
      </c>
      <c r="AG85" s="8">
        <f>'Disponibilidad en canales comer'!M54</f>
        <v>0</v>
      </c>
      <c r="AH85" s="8">
        <f>COUNTIF('Composición de COMBOS'!B:B,A85)</f>
        <v>0</v>
      </c>
      <c r="AI85" s="8">
        <v>1.0</v>
      </c>
      <c r="AJ85" s="8">
        <v>1.0</v>
      </c>
      <c r="AK85" s="8" t="s">
        <v>75</v>
      </c>
      <c r="AL85" s="16">
        <v>19.0</v>
      </c>
      <c r="AM85" s="16">
        <v>240.0</v>
      </c>
      <c r="AN85" s="16">
        <v>76.0</v>
      </c>
      <c r="AO85" s="16">
        <v>74.0</v>
      </c>
      <c r="AP85" s="19">
        <v>0.0</v>
      </c>
      <c r="AQ85" s="19">
        <v>0.0</v>
      </c>
      <c r="AR85" s="19">
        <v>0.0</v>
      </c>
      <c r="AS85" s="19">
        <v>0.0</v>
      </c>
      <c r="AT85" s="16">
        <v>20.0</v>
      </c>
      <c r="AU85" s="16">
        <v>77.0</v>
      </c>
      <c r="AV85" s="16">
        <v>125.0</v>
      </c>
      <c r="AW85" s="16">
        <v>10.0</v>
      </c>
      <c r="AX85" s="17">
        <f t="shared" si="3"/>
        <v>19.25</v>
      </c>
      <c r="AY85" s="17">
        <v>0.0</v>
      </c>
      <c r="AZ85" s="17">
        <v>0.0</v>
      </c>
      <c r="BA85" s="17">
        <v>0.0</v>
      </c>
      <c r="BB85" s="17">
        <v>0.0</v>
      </c>
      <c r="BC85" s="17">
        <f t="shared" si="4"/>
        <v>0</v>
      </c>
      <c r="BD85" s="8" t="s">
        <v>76</v>
      </c>
      <c r="BE85" s="22" t="s">
        <v>678</v>
      </c>
    </row>
    <row r="86" ht="15.75" hidden="1" customHeight="1">
      <c r="A86" s="11">
        <v>2000016.0</v>
      </c>
      <c r="B86" s="8" t="s">
        <v>679</v>
      </c>
      <c r="C86" s="8">
        <v>2.0</v>
      </c>
      <c r="D86" s="8" t="s">
        <v>524</v>
      </c>
      <c r="E86" s="8">
        <v>1.0</v>
      </c>
      <c r="F86" s="8" t="s">
        <v>525</v>
      </c>
      <c r="G86" s="8">
        <v>2.0</v>
      </c>
      <c r="H86" s="8" t="s">
        <v>619</v>
      </c>
      <c r="I86" s="11" t="s">
        <v>680</v>
      </c>
      <c r="J86" s="25" t="s">
        <v>681</v>
      </c>
      <c r="K86" s="11" t="s">
        <v>680</v>
      </c>
      <c r="L86" s="11" t="s">
        <v>682</v>
      </c>
      <c r="M86" s="26" t="s">
        <v>683</v>
      </c>
      <c r="N86" s="11">
        <f t="shared" si="1"/>
        <v>13</v>
      </c>
      <c r="O86" s="8" t="s">
        <v>532</v>
      </c>
      <c r="P86" s="11" t="s">
        <v>67</v>
      </c>
      <c r="Q86" s="29">
        <v>243.77</v>
      </c>
      <c r="R86" s="12">
        <f t="shared" si="2"/>
        <v>282.7732</v>
      </c>
      <c r="S86" s="8" t="s">
        <v>238</v>
      </c>
      <c r="T86" s="9" t="s">
        <v>625</v>
      </c>
      <c r="U86" s="9" t="s">
        <v>626</v>
      </c>
      <c r="V86" s="40">
        <v>45117.0</v>
      </c>
      <c r="W86" s="11" t="s">
        <v>684</v>
      </c>
      <c r="X86" s="11" t="s">
        <v>685</v>
      </c>
      <c r="Y86" s="14" t="s">
        <v>686</v>
      </c>
      <c r="Z86" s="11" t="s">
        <v>687</v>
      </c>
      <c r="AA86" s="11" t="s">
        <v>688</v>
      </c>
      <c r="AB86" s="24" t="s">
        <v>657</v>
      </c>
      <c r="AC86" s="15" t="s">
        <v>689</v>
      </c>
      <c r="AD86" s="24" t="s">
        <v>690</v>
      </c>
      <c r="AE86" s="24"/>
      <c r="AF86" s="11" t="s">
        <v>691</v>
      </c>
      <c r="AG86" s="8">
        <f>'Disponibilidad en canales comer'!M55</f>
        <v>7</v>
      </c>
      <c r="AH86" s="8">
        <f>COUNTIF('Composición de COMBOS'!B:B,A86)</f>
        <v>2</v>
      </c>
      <c r="AI86" s="8">
        <v>1.0</v>
      </c>
      <c r="AJ86" s="8">
        <v>1.0</v>
      </c>
      <c r="AK86" s="8" t="s">
        <v>75</v>
      </c>
      <c r="AL86" s="16">
        <v>4.5</v>
      </c>
      <c r="AM86" s="16">
        <v>75.0</v>
      </c>
      <c r="AN86" s="16">
        <v>50.0</v>
      </c>
      <c r="AO86" s="16" t="s">
        <v>692</v>
      </c>
      <c r="AP86" s="19">
        <v>0.0</v>
      </c>
      <c r="AQ86" s="19">
        <v>0.0</v>
      </c>
      <c r="AR86" s="19">
        <v>0.0</v>
      </c>
      <c r="AS86" s="19">
        <v>0.0</v>
      </c>
      <c r="AT86" s="16">
        <v>5.0</v>
      </c>
      <c r="AU86" s="16">
        <v>7.0</v>
      </c>
      <c r="AV86" s="16">
        <v>86.0</v>
      </c>
      <c r="AW86" s="16">
        <v>52.0</v>
      </c>
      <c r="AX86" s="17">
        <f t="shared" si="3"/>
        <v>6.2608</v>
      </c>
      <c r="AY86" s="17">
        <v>0.0</v>
      </c>
      <c r="AZ86" s="17">
        <v>0.0</v>
      </c>
      <c r="BA86" s="17">
        <v>0.0</v>
      </c>
      <c r="BB86" s="17">
        <v>0.0</v>
      </c>
      <c r="BC86" s="17">
        <f t="shared" si="4"/>
        <v>0</v>
      </c>
      <c r="BD86" s="8" t="s">
        <v>76</v>
      </c>
      <c r="BE86" s="22" t="s">
        <v>693</v>
      </c>
    </row>
    <row r="87" ht="15.75" customHeight="1">
      <c r="A87" s="11">
        <v>2000017.0</v>
      </c>
      <c r="B87" s="8" t="s">
        <v>694</v>
      </c>
      <c r="C87" s="8">
        <v>2.0</v>
      </c>
      <c r="D87" s="8" t="s">
        <v>524</v>
      </c>
      <c r="E87" s="8">
        <v>1.0</v>
      </c>
      <c r="F87" s="8" t="s">
        <v>525</v>
      </c>
      <c r="G87" s="8">
        <v>2.0</v>
      </c>
      <c r="H87" s="8" t="s">
        <v>619</v>
      </c>
      <c r="I87" s="11" t="s">
        <v>695</v>
      </c>
      <c r="J87" s="25" t="s">
        <v>696</v>
      </c>
      <c r="K87" s="11" t="s">
        <v>695</v>
      </c>
      <c r="L87" s="11" t="s">
        <v>697</v>
      </c>
      <c r="M87" s="26" t="s">
        <v>698</v>
      </c>
      <c r="N87" s="11">
        <f t="shared" si="1"/>
        <v>16</v>
      </c>
      <c r="O87" s="8" t="s">
        <v>532</v>
      </c>
      <c r="P87" s="11" t="s">
        <v>67</v>
      </c>
      <c r="Q87" s="29">
        <v>588.0</v>
      </c>
      <c r="R87" s="12">
        <f t="shared" si="2"/>
        <v>682.08</v>
      </c>
      <c r="S87" s="8" t="s">
        <v>68</v>
      </c>
      <c r="T87" s="9" t="s">
        <v>625</v>
      </c>
      <c r="U87" s="9" t="s">
        <v>626</v>
      </c>
      <c r="V87" s="13">
        <v>45117.0</v>
      </c>
      <c r="W87" s="11" t="s">
        <v>699</v>
      </c>
      <c r="X87" s="11" t="s">
        <v>700</v>
      </c>
      <c r="Y87" s="14" t="s">
        <v>701</v>
      </c>
      <c r="Z87" s="11"/>
      <c r="AA87" s="11"/>
      <c r="AB87" s="11"/>
      <c r="AC87" s="15"/>
      <c r="AD87" s="11"/>
      <c r="AE87" s="11"/>
      <c r="AF87" s="11" t="s">
        <v>702</v>
      </c>
      <c r="AG87" s="8">
        <f>'Disponibilidad en canales comer'!M56</f>
        <v>0</v>
      </c>
      <c r="AH87" s="8">
        <f>COUNTIF('Composición de COMBOS'!B:B,A87)</f>
        <v>0</v>
      </c>
      <c r="AI87" s="8">
        <v>1.0</v>
      </c>
      <c r="AJ87" s="8">
        <v>1.0</v>
      </c>
      <c r="AK87" s="8" t="s">
        <v>75</v>
      </c>
      <c r="AL87" s="16">
        <v>9.0</v>
      </c>
      <c r="AM87" s="16">
        <v>86.0</v>
      </c>
      <c r="AN87" s="16">
        <v>86.0</v>
      </c>
      <c r="AO87" s="16">
        <v>74.0</v>
      </c>
      <c r="AP87" s="19">
        <v>0.0</v>
      </c>
      <c r="AQ87" s="19">
        <v>0.0</v>
      </c>
      <c r="AR87" s="19">
        <v>0.0</v>
      </c>
      <c r="AS87" s="19">
        <v>0.0</v>
      </c>
      <c r="AT87" s="16">
        <v>10.0</v>
      </c>
      <c r="AU87" s="16">
        <v>87.0</v>
      </c>
      <c r="AV87" s="16">
        <v>87.0</v>
      </c>
      <c r="AW87" s="16">
        <v>5.0</v>
      </c>
      <c r="AX87" s="17">
        <f t="shared" si="3"/>
        <v>7.569</v>
      </c>
      <c r="AY87" s="17">
        <v>0.0</v>
      </c>
      <c r="AZ87" s="17">
        <v>0.0</v>
      </c>
      <c r="BA87" s="17">
        <v>0.0</v>
      </c>
      <c r="BB87" s="17">
        <v>0.0</v>
      </c>
      <c r="BC87" s="17">
        <f t="shared" si="4"/>
        <v>0</v>
      </c>
      <c r="BD87" s="8" t="s">
        <v>76</v>
      </c>
      <c r="BE87" s="22" t="s">
        <v>703</v>
      </c>
    </row>
    <row r="88" ht="15.75" hidden="1" customHeight="1">
      <c r="A88" s="11">
        <v>2000018.0</v>
      </c>
      <c r="B88" s="8" t="s">
        <v>704</v>
      </c>
      <c r="C88" s="8">
        <v>2.0</v>
      </c>
      <c r="D88" s="8" t="s">
        <v>524</v>
      </c>
      <c r="E88" s="8">
        <v>1.0</v>
      </c>
      <c r="F88" s="8" t="s">
        <v>525</v>
      </c>
      <c r="G88" s="8">
        <v>2.0</v>
      </c>
      <c r="H88" s="8" t="s">
        <v>619</v>
      </c>
      <c r="I88" s="11" t="s">
        <v>705</v>
      </c>
      <c r="J88" s="25" t="s">
        <v>706</v>
      </c>
      <c r="K88" s="11" t="s">
        <v>705</v>
      </c>
      <c r="L88" s="11" t="s">
        <v>707</v>
      </c>
      <c r="M88" s="26" t="s">
        <v>708</v>
      </c>
      <c r="N88" s="11">
        <f t="shared" si="1"/>
        <v>17</v>
      </c>
      <c r="O88" s="8" t="s">
        <v>532</v>
      </c>
      <c r="P88" s="11" t="s">
        <v>67</v>
      </c>
      <c r="Q88" s="29">
        <v>446.59</v>
      </c>
      <c r="R88" s="12">
        <f t="shared" si="2"/>
        <v>518.0444</v>
      </c>
      <c r="S88" s="8" t="s">
        <v>238</v>
      </c>
      <c r="T88" s="9" t="s">
        <v>625</v>
      </c>
      <c r="U88" s="9" t="s">
        <v>626</v>
      </c>
      <c r="V88" s="13">
        <v>45177.0</v>
      </c>
      <c r="W88" s="11" t="s">
        <v>709</v>
      </c>
      <c r="X88" s="11"/>
      <c r="Y88" s="14" t="s">
        <v>710</v>
      </c>
      <c r="Z88" s="11"/>
      <c r="AA88" s="11"/>
      <c r="AB88" s="11"/>
      <c r="AC88" s="15"/>
      <c r="AD88" s="11"/>
      <c r="AE88" s="11"/>
      <c r="AF88" s="11" t="s">
        <v>711</v>
      </c>
      <c r="AG88" s="8">
        <f>'Disponibilidad en canales comer'!M57</f>
        <v>0</v>
      </c>
      <c r="AH88" s="8">
        <f>COUNTIF('Composición de COMBOS'!B:B,A88)</f>
        <v>2</v>
      </c>
      <c r="AI88" s="8">
        <v>1.0</v>
      </c>
      <c r="AJ88" s="8">
        <v>1.0</v>
      </c>
      <c r="AK88" s="8" t="s">
        <v>75</v>
      </c>
      <c r="AL88" s="16">
        <v>10.5</v>
      </c>
      <c r="AM88" s="16">
        <v>180.0</v>
      </c>
      <c r="AN88" s="16">
        <v>70.0</v>
      </c>
      <c r="AO88" s="16">
        <v>74.0</v>
      </c>
      <c r="AP88" s="19">
        <v>0.0</v>
      </c>
      <c r="AQ88" s="19">
        <v>0.0</v>
      </c>
      <c r="AR88" s="19">
        <v>0.0</v>
      </c>
      <c r="AS88" s="19">
        <v>0.0</v>
      </c>
      <c r="AT88" s="16">
        <v>12.0</v>
      </c>
      <c r="AU88" s="16">
        <v>94.0</v>
      </c>
      <c r="AV88" s="16">
        <v>76.0</v>
      </c>
      <c r="AW88" s="16">
        <v>9.0</v>
      </c>
      <c r="AX88" s="17">
        <f t="shared" si="3"/>
        <v>12.8592</v>
      </c>
      <c r="AY88" s="17">
        <v>0.0</v>
      </c>
      <c r="AZ88" s="17">
        <v>0.0</v>
      </c>
      <c r="BA88" s="17">
        <v>0.0</v>
      </c>
      <c r="BB88" s="17">
        <v>0.0</v>
      </c>
      <c r="BC88" s="17">
        <f t="shared" si="4"/>
        <v>0</v>
      </c>
      <c r="BD88" s="8" t="s">
        <v>76</v>
      </c>
      <c r="BE88" s="22" t="s">
        <v>712</v>
      </c>
    </row>
    <row r="89" ht="15.75" customHeight="1">
      <c r="A89" s="11">
        <v>2000019.0</v>
      </c>
      <c r="B89" s="8"/>
      <c r="C89" s="8">
        <v>2.0</v>
      </c>
      <c r="D89" s="8" t="s">
        <v>524</v>
      </c>
      <c r="E89" s="8">
        <v>1.0</v>
      </c>
      <c r="F89" s="8" t="s">
        <v>525</v>
      </c>
      <c r="G89" s="8">
        <v>5.0</v>
      </c>
      <c r="H89" s="8" t="s">
        <v>526</v>
      </c>
      <c r="I89" s="11" t="s">
        <v>713</v>
      </c>
      <c r="J89" s="25" t="s">
        <v>714</v>
      </c>
      <c r="K89" s="33" t="s">
        <v>715</v>
      </c>
      <c r="L89" s="8" t="s">
        <v>716</v>
      </c>
      <c r="M89" s="21" t="s">
        <v>717</v>
      </c>
      <c r="N89" s="11">
        <f t="shared" si="1"/>
        <v>18</v>
      </c>
      <c r="O89" s="8" t="s">
        <v>546</v>
      </c>
      <c r="P89" s="11" t="s">
        <v>67</v>
      </c>
      <c r="Q89" s="29">
        <v>156.88</v>
      </c>
      <c r="R89" s="12">
        <f t="shared" si="2"/>
        <v>181.9808</v>
      </c>
      <c r="S89" s="8" t="s">
        <v>68</v>
      </c>
      <c r="T89" s="9" t="s">
        <v>533</v>
      </c>
      <c r="U89" s="9" t="s">
        <v>534</v>
      </c>
      <c r="V89" s="13">
        <v>45428.0</v>
      </c>
      <c r="W89" s="11" t="s">
        <v>716</v>
      </c>
      <c r="X89" s="11"/>
      <c r="Y89" s="23"/>
      <c r="Z89" s="11"/>
      <c r="AA89" s="11"/>
      <c r="AB89" s="11"/>
      <c r="AC89" s="15"/>
      <c r="AD89" s="11"/>
      <c r="AE89" s="11"/>
      <c r="AF89" s="11" t="s">
        <v>220</v>
      </c>
      <c r="AG89" s="8">
        <f>'Disponibilidad en canales comer'!M58</f>
        <v>0</v>
      </c>
      <c r="AH89" s="8">
        <f>COUNTIF('Composición de COMBOS'!B:B,A89)</f>
        <v>1</v>
      </c>
      <c r="AI89" s="8">
        <v>1.0</v>
      </c>
      <c r="AJ89" s="8">
        <v>1.0</v>
      </c>
      <c r="AK89" s="8" t="s">
        <v>253</v>
      </c>
      <c r="AL89" s="16">
        <v>3.3</v>
      </c>
      <c r="AM89" s="16">
        <v>44.0</v>
      </c>
      <c r="AN89" s="16">
        <v>48.5</v>
      </c>
      <c r="AO89" s="16">
        <v>80.5</v>
      </c>
      <c r="AP89" s="19">
        <v>0.0</v>
      </c>
      <c r="AQ89" s="19">
        <v>0.0</v>
      </c>
      <c r="AR89" s="19">
        <v>0.0</v>
      </c>
      <c r="AS89" s="19">
        <v>0.0</v>
      </c>
      <c r="AT89" s="16">
        <v>9.99999999999979E-6</v>
      </c>
      <c r="AU89" s="16">
        <v>9.99999999999979E-6</v>
      </c>
      <c r="AV89" s="16">
        <v>9.99999999999979E-6</v>
      </c>
      <c r="AW89" s="16">
        <v>9.99999999999979E-6</v>
      </c>
      <c r="AX89" s="17">
        <f t="shared" si="3"/>
        <v>0</v>
      </c>
      <c r="AY89" s="17">
        <v>0.0</v>
      </c>
      <c r="AZ89" s="17">
        <v>0.0</v>
      </c>
      <c r="BA89" s="17">
        <v>0.0</v>
      </c>
      <c r="BB89" s="17">
        <v>0.0</v>
      </c>
      <c r="BC89" s="17">
        <f t="shared" si="4"/>
        <v>0</v>
      </c>
      <c r="BD89" s="8" t="s">
        <v>76</v>
      </c>
      <c r="BE89" s="22" t="s">
        <v>718</v>
      </c>
    </row>
    <row r="90" ht="15.75" customHeight="1">
      <c r="A90" s="11">
        <v>2000020.0</v>
      </c>
      <c r="B90" s="8" t="s">
        <v>719</v>
      </c>
      <c r="C90" s="8">
        <v>2.0</v>
      </c>
      <c r="D90" s="8" t="s">
        <v>524</v>
      </c>
      <c r="E90" s="8">
        <v>1.0</v>
      </c>
      <c r="F90" s="8" t="s">
        <v>525</v>
      </c>
      <c r="G90" s="8">
        <v>2.0</v>
      </c>
      <c r="H90" s="8" t="s">
        <v>619</v>
      </c>
      <c r="I90" s="11" t="s">
        <v>649</v>
      </c>
      <c r="J90" s="25" t="s">
        <v>720</v>
      </c>
      <c r="K90" s="8" t="s">
        <v>651</v>
      </c>
      <c r="L90" s="8" t="s">
        <v>721</v>
      </c>
      <c r="M90" s="21" t="s">
        <v>722</v>
      </c>
      <c r="N90" s="11">
        <f t="shared" si="1"/>
        <v>20</v>
      </c>
      <c r="O90" s="8" t="s">
        <v>532</v>
      </c>
      <c r="P90" s="11" t="s">
        <v>67</v>
      </c>
      <c r="Q90" s="29">
        <v>513.3</v>
      </c>
      <c r="R90" s="12">
        <f t="shared" si="2"/>
        <v>595.428</v>
      </c>
      <c r="S90" s="8" t="s">
        <v>68</v>
      </c>
      <c r="T90" s="9" t="s">
        <v>625</v>
      </c>
      <c r="U90" s="9" t="s">
        <v>626</v>
      </c>
      <c r="V90" s="13">
        <v>45166.0</v>
      </c>
      <c r="W90" s="11" t="s">
        <v>723</v>
      </c>
      <c r="X90" s="11"/>
      <c r="Y90" s="14" t="s">
        <v>724</v>
      </c>
      <c r="Z90" s="11" t="s">
        <v>725</v>
      </c>
      <c r="AA90" s="11" t="s">
        <v>723</v>
      </c>
      <c r="AB90" s="24" t="s">
        <v>726</v>
      </c>
      <c r="AC90" s="15" t="s">
        <v>723</v>
      </c>
      <c r="AD90" s="24" t="s">
        <v>727</v>
      </c>
      <c r="AE90" s="24"/>
      <c r="AF90" s="11" t="s">
        <v>659</v>
      </c>
      <c r="AG90" s="8">
        <f>'Disponibilidad en canales comer'!M59</f>
        <v>6</v>
      </c>
      <c r="AH90" s="8">
        <f>COUNTIF('Composición de COMBOS'!B:B,A90)</f>
        <v>3</v>
      </c>
      <c r="AI90" s="8">
        <v>1.0</v>
      </c>
      <c r="AJ90" s="8">
        <v>1.0</v>
      </c>
      <c r="AK90" s="8" t="s">
        <v>75</v>
      </c>
      <c r="AL90" s="16">
        <v>11.2</v>
      </c>
      <c r="AM90" s="16">
        <v>180.0</v>
      </c>
      <c r="AN90" s="16">
        <v>70.0</v>
      </c>
      <c r="AO90" s="16">
        <v>74.0</v>
      </c>
      <c r="AP90" s="19">
        <v>0.0</v>
      </c>
      <c r="AQ90" s="19">
        <v>0.0</v>
      </c>
      <c r="AR90" s="19">
        <v>0.0</v>
      </c>
      <c r="AS90" s="19">
        <v>0.0</v>
      </c>
      <c r="AT90" s="16">
        <v>11.8</v>
      </c>
      <c r="AU90" s="16">
        <v>71.0</v>
      </c>
      <c r="AV90" s="16">
        <v>8.0</v>
      </c>
      <c r="AW90" s="16">
        <v>94.0</v>
      </c>
      <c r="AX90" s="17">
        <f t="shared" si="3"/>
        <v>10.6784</v>
      </c>
      <c r="AY90" s="17">
        <v>0.0</v>
      </c>
      <c r="AZ90" s="17">
        <v>0.0</v>
      </c>
      <c r="BA90" s="17">
        <v>0.0</v>
      </c>
      <c r="BB90" s="17">
        <v>0.0</v>
      </c>
      <c r="BC90" s="17">
        <f t="shared" si="4"/>
        <v>0</v>
      </c>
      <c r="BD90" s="8" t="s">
        <v>76</v>
      </c>
      <c r="BE90" s="22" t="s">
        <v>728</v>
      </c>
    </row>
    <row r="91" ht="15.75" customHeight="1">
      <c r="A91" s="11">
        <v>2000021.0</v>
      </c>
      <c r="B91" s="8" t="s">
        <v>729</v>
      </c>
      <c r="C91" s="8">
        <v>2.0</v>
      </c>
      <c r="D91" s="8" t="s">
        <v>524</v>
      </c>
      <c r="E91" s="8">
        <v>1.0</v>
      </c>
      <c r="F91" s="8" t="s">
        <v>525</v>
      </c>
      <c r="G91" s="8">
        <v>2.0</v>
      </c>
      <c r="H91" s="8" t="s">
        <v>619</v>
      </c>
      <c r="I91" s="11" t="s">
        <v>730</v>
      </c>
      <c r="J91" s="25" t="s">
        <v>731</v>
      </c>
      <c r="K91" s="11" t="s">
        <v>730</v>
      </c>
      <c r="L91" s="11" t="s">
        <v>732</v>
      </c>
      <c r="M91" s="26" t="s">
        <v>733</v>
      </c>
      <c r="N91" s="11">
        <f t="shared" si="1"/>
        <v>24</v>
      </c>
      <c r="O91" s="8" t="s">
        <v>532</v>
      </c>
      <c r="P91" s="11" t="s">
        <v>67</v>
      </c>
      <c r="Q91" s="29">
        <v>413.15</v>
      </c>
      <c r="R91" s="12">
        <f t="shared" si="2"/>
        <v>479.254</v>
      </c>
      <c r="S91" s="8" t="s">
        <v>68</v>
      </c>
      <c r="T91" s="9" t="s">
        <v>625</v>
      </c>
      <c r="U91" s="9" t="s">
        <v>626</v>
      </c>
      <c r="V91" s="13">
        <v>45117.0</v>
      </c>
      <c r="W91" s="11" t="s">
        <v>734</v>
      </c>
      <c r="X91" s="11" t="s">
        <v>735</v>
      </c>
      <c r="Y91" s="14" t="s">
        <v>736</v>
      </c>
      <c r="Z91" s="11"/>
      <c r="AA91" s="11" t="s">
        <v>734</v>
      </c>
      <c r="AB91" s="24" t="s">
        <v>657</v>
      </c>
      <c r="AC91" s="15" t="s">
        <v>734</v>
      </c>
      <c r="AD91" s="11"/>
      <c r="AE91" s="11"/>
      <c r="AF91" s="11" t="s">
        <v>737</v>
      </c>
      <c r="AG91" s="8">
        <f>'Disponibilidad en canales comer'!M60</f>
        <v>5</v>
      </c>
      <c r="AH91" s="8">
        <f>COUNTIF('Composición de COMBOS'!B:B,A91)</f>
        <v>4</v>
      </c>
      <c r="AI91" s="8">
        <v>1.0</v>
      </c>
      <c r="AJ91" s="8">
        <v>1.0</v>
      </c>
      <c r="AK91" s="8" t="s">
        <v>75</v>
      </c>
      <c r="AL91" s="16">
        <v>12.5</v>
      </c>
      <c r="AM91" s="16">
        <v>180.0</v>
      </c>
      <c r="AN91" s="16">
        <v>74.5</v>
      </c>
      <c r="AO91" s="16">
        <v>74.0</v>
      </c>
      <c r="AP91" s="19">
        <v>0.0</v>
      </c>
      <c r="AQ91" s="19">
        <v>0.0</v>
      </c>
      <c r="AR91" s="19">
        <v>0.0</v>
      </c>
      <c r="AS91" s="19">
        <v>0.0</v>
      </c>
      <c r="AT91" s="16">
        <v>13.5</v>
      </c>
      <c r="AU91" s="16">
        <v>8.0</v>
      </c>
      <c r="AV91" s="16">
        <v>71.0</v>
      </c>
      <c r="AW91" s="16">
        <v>94.0</v>
      </c>
      <c r="AX91" s="17">
        <f t="shared" si="3"/>
        <v>10.6784</v>
      </c>
      <c r="AY91" s="17">
        <v>0.0</v>
      </c>
      <c r="AZ91" s="17">
        <v>0.0</v>
      </c>
      <c r="BA91" s="17">
        <v>0.0</v>
      </c>
      <c r="BB91" s="17">
        <v>0.0</v>
      </c>
      <c r="BC91" s="17">
        <f t="shared" si="4"/>
        <v>0</v>
      </c>
      <c r="BD91" s="8" t="s">
        <v>76</v>
      </c>
      <c r="BE91" s="22" t="s">
        <v>738</v>
      </c>
    </row>
    <row r="92" ht="15.75" customHeight="1">
      <c r="A92" s="11">
        <v>2000022.0</v>
      </c>
      <c r="B92" s="8" t="s">
        <v>739</v>
      </c>
      <c r="C92" s="8">
        <v>2.0</v>
      </c>
      <c r="D92" s="8" t="s">
        <v>524</v>
      </c>
      <c r="E92" s="8">
        <v>1.0</v>
      </c>
      <c r="F92" s="8" t="s">
        <v>525</v>
      </c>
      <c r="G92" s="8">
        <v>2.0</v>
      </c>
      <c r="H92" s="8" t="s">
        <v>619</v>
      </c>
      <c r="I92" s="11" t="s">
        <v>730</v>
      </c>
      <c r="J92" s="25" t="s">
        <v>740</v>
      </c>
      <c r="K92" s="11" t="s">
        <v>730</v>
      </c>
      <c r="L92" s="11" t="s">
        <v>741</v>
      </c>
      <c r="M92" s="26" t="s">
        <v>742</v>
      </c>
      <c r="N92" s="11">
        <f t="shared" si="1"/>
        <v>24</v>
      </c>
      <c r="O92" s="8" t="s">
        <v>532</v>
      </c>
      <c r="P92" s="11" t="s">
        <v>67</v>
      </c>
      <c r="Q92" s="29">
        <v>473.76</v>
      </c>
      <c r="R92" s="12">
        <f t="shared" si="2"/>
        <v>549.5616</v>
      </c>
      <c r="S92" s="8" t="s">
        <v>68</v>
      </c>
      <c r="T92" s="9" t="s">
        <v>625</v>
      </c>
      <c r="U92" s="9" t="s">
        <v>626</v>
      </c>
      <c r="V92" s="13">
        <v>45117.0</v>
      </c>
      <c r="W92" s="11" t="s">
        <v>743</v>
      </c>
      <c r="X92" s="11" t="s">
        <v>744</v>
      </c>
      <c r="Y92" s="14" t="s">
        <v>745</v>
      </c>
      <c r="Z92" s="11"/>
      <c r="AA92" s="11"/>
      <c r="AB92" s="11"/>
      <c r="AC92" s="15"/>
      <c r="AD92" s="11"/>
      <c r="AE92" s="11"/>
      <c r="AF92" s="11" t="s">
        <v>746</v>
      </c>
      <c r="AG92" s="8">
        <f>'Disponibilidad en canales comer'!M61</f>
        <v>0</v>
      </c>
      <c r="AH92" s="8">
        <f>COUNTIF('Composición de COMBOS'!B:B,A92)</f>
        <v>4</v>
      </c>
      <c r="AI92" s="8">
        <v>1.0</v>
      </c>
      <c r="AJ92" s="8">
        <v>1.0</v>
      </c>
      <c r="AK92" s="8" t="s">
        <v>75</v>
      </c>
      <c r="AL92" s="16">
        <v>12.5</v>
      </c>
      <c r="AM92" s="16">
        <v>180.0</v>
      </c>
      <c r="AN92" s="16">
        <v>74.5</v>
      </c>
      <c r="AO92" s="16">
        <v>74.0</v>
      </c>
      <c r="AP92" s="19">
        <v>0.0</v>
      </c>
      <c r="AQ92" s="19">
        <v>0.0</v>
      </c>
      <c r="AR92" s="19">
        <v>0.0</v>
      </c>
      <c r="AS92" s="19">
        <v>0.0</v>
      </c>
      <c r="AT92" s="16">
        <v>12.0</v>
      </c>
      <c r="AU92" s="16">
        <v>94.0</v>
      </c>
      <c r="AV92" s="16">
        <v>76.0</v>
      </c>
      <c r="AW92" s="16">
        <v>9.0</v>
      </c>
      <c r="AX92" s="17">
        <f t="shared" si="3"/>
        <v>12.8592</v>
      </c>
      <c r="AY92" s="17">
        <v>0.0</v>
      </c>
      <c r="AZ92" s="17">
        <v>0.0</v>
      </c>
      <c r="BA92" s="17">
        <v>0.0</v>
      </c>
      <c r="BB92" s="17">
        <v>0.0</v>
      </c>
      <c r="BC92" s="17">
        <f t="shared" si="4"/>
        <v>0</v>
      </c>
      <c r="BD92" s="8" t="s">
        <v>76</v>
      </c>
      <c r="BE92" s="22" t="s">
        <v>747</v>
      </c>
    </row>
    <row r="93" ht="15.75" hidden="1" customHeight="1">
      <c r="A93" s="11">
        <v>2000023.0</v>
      </c>
      <c r="B93" s="8" t="s">
        <v>748</v>
      </c>
      <c r="C93" s="8">
        <v>2.0</v>
      </c>
      <c r="D93" s="8" t="s">
        <v>524</v>
      </c>
      <c r="E93" s="8">
        <v>1.0</v>
      </c>
      <c r="F93" s="8" t="s">
        <v>525</v>
      </c>
      <c r="G93" s="8">
        <v>3.0</v>
      </c>
      <c r="H93" s="8" t="s">
        <v>749</v>
      </c>
      <c r="I93" s="11" t="s">
        <v>750</v>
      </c>
      <c r="J93" s="25" t="s">
        <v>751</v>
      </c>
      <c r="K93" s="8" t="s">
        <v>752</v>
      </c>
      <c r="L93" s="8" t="s">
        <v>753</v>
      </c>
      <c r="M93" s="21" t="s">
        <v>754</v>
      </c>
      <c r="N93" s="11">
        <f t="shared" si="1"/>
        <v>17</v>
      </c>
      <c r="O93" s="8" t="s">
        <v>532</v>
      </c>
      <c r="P93" s="11" t="s">
        <v>67</v>
      </c>
      <c r="Q93" s="12">
        <v>1420.44</v>
      </c>
      <c r="R93" s="12">
        <f t="shared" si="2"/>
        <v>1647.7104</v>
      </c>
      <c r="S93" s="8" t="s">
        <v>238</v>
      </c>
      <c r="T93" s="9" t="s">
        <v>217</v>
      </c>
      <c r="U93" s="9" t="s">
        <v>218</v>
      </c>
      <c r="V93" s="13">
        <v>45117.0</v>
      </c>
      <c r="W93" s="11" t="s">
        <v>755</v>
      </c>
      <c r="X93" s="11" t="s">
        <v>756</v>
      </c>
      <c r="Y93" s="14" t="s">
        <v>757</v>
      </c>
      <c r="Z93" s="11" t="s">
        <v>758</v>
      </c>
      <c r="AA93" s="11"/>
      <c r="AB93" s="11"/>
      <c r="AC93" s="15"/>
      <c r="AD93" s="11"/>
      <c r="AE93" s="11"/>
      <c r="AF93" s="11" t="s">
        <v>759</v>
      </c>
      <c r="AG93" s="8">
        <f>'Disponibilidad en canales comer'!M62</f>
        <v>3</v>
      </c>
      <c r="AH93" s="8">
        <f>COUNTIF('Composición de COMBOS'!B:B,A93)</f>
        <v>0</v>
      </c>
      <c r="AI93" s="8">
        <v>1.0</v>
      </c>
      <c r="AJ93" s="8">
        <v>1.0</v>
      </c>
      <c r="AK93" s="8" t="s">
        <v>75</v>
      </c>
      <c r="AL93" s="16">
        <v>0.0</v>
      </c>
      <c r="AM93" s="16">
        <v>0.0</v>
      </c>
      <c r="AN93" s="16">
        <v>0.0</v>
      </c>
      <c r="AO93" s="16">
        <v>0.0</v>
      </c>
      <c r="AP93" s="19">
        <v>0.0</v>
      </c>
      <c r="AQ93" s="19">
        <v>0.0</v>
      </c>
      <c r="AR93" s="19">
        <v>0.0</v>
      </c>
      <c r="AS93" s="19">
        <v>0.0</v>
      </c>
      <c r="AT93" s="16">
        <v>23.0</v>
      </c>
      <c r="AU93" s="16">
        <v>39.0</v>
      </c>
      <c r="AV93" s="16">
        <v>63.0</v>
      </c>
      <c r="AW93" s="16">
        <v>63.5</v>
      </c>
      <c r="AX93" s="17">
        <f t="shared" si="3"/>
        <v>31.2039</v>
      </c>
      <c r="AY93" s="17">
        <v>0.0</v>
      </c>
      <c r="AZ93" s="17">
        <v>0.0</v>
      </c>
      <c r="BA93" s="17">
        <v>0.0</v>
      </c>
      <c r="BB93" s="17">
        <v>0.0</v>
      </c>
      <c r="BC93" s="17">
        <f t="shared" si="4"/>
        <v>0</v>
      </c>
      <c r="BD93" s="8" t="s">
        <v>76</v>
      </c>
      <c r="BE93" s="22" t="s">
        <v>760</v>
      </c>
    </row>
    <row r="94" ht="15.75" hidden="1" customHeight="1">
      <c r="A94" s="11">
        <v>2000024.0</v>
      </c>
      <c r="B94" s="8" t="s">
        <v>761</v>
      </c>
      <c r="C94" s="8">
        <v>2.0</v>
      </c>
      <c r="D94" s="8" t="s">
        <v>524</v>
      </c>
      <c r="E94" s="8">
        <v>1.0</v>
      </c>
      <c r="F94" s="8" t="s">
        <v>525</v>
      </c>
      <c r="G94" s="8">
        <v>3.0</v>
      </c>
      <c r="H94" s="8" t="s">
        <v>749</v>
      </c>
      <c r="I94" s="11" t="s">
        <v>762</v>
      </c>
      <c r="J94" s="25" t="s">
        <v>763</v>
      </c>
      <c r="K94" s="8" t="s">
        <v>764</v>
      </c>
      <c r="L94" s="8" t="s">
        <v>765</v>
      </c>
      <c r="M94" s="21" t="s">
        <v>766</v>
      </c>
      <c r="N94" s="11">
        <f t="shared" si="1"/>
        <v>17</v>
      </c>
      <c r="O94" s="8" t="s">
        <v>532</v>
      </c>
      <c r="P94" s="11" t="s">
        <v>67</v>
      </c>
      <c r="Q94" s="29">
        <v>1422.79</v>
      </c>
      <c r="R94" s="12">
        <f t="shared" si="2"/>
        <v>1650.4364</v>
      </c>
      <c r="S94" s="8" t="s">
        <v>238</v>
      </c>
      <c r="T94" s="9" t="s">
        <v>217</v>
      </c>
      <c r="U94" s="9" t="s">
        <v>218</v>
      </c>
      <c r="V94" s="13">
        <v>45117.0</v>
      </c>
      <c r="W94" s="11" t="s">
        <v>767</v>
      </c>
      <c r="X94" s="11" t="s">
        <v>768</v>
      </c>
      <c r="Y94" s="14" t="s">
        <v>769</v>
      </c>
      <c r="Z94" s="11" t="s">
        <v>770</v>
      </c>
      <c r="AA94" s="11"/>
      <c r="AB94" s="11"/>
      <c r="AC94" s="15"/>
      <c r="AD94" s="11"/>
      <c r="AE94" s="11"/>
      <c r="AF94" s="11" t="s">
        <v>771</v>
      </c>
      <c r="AG94" s="8">
        <f>'Disponibilidad en canales comer'!M63</f>
        <v>3</v>
      </c>
      <c r="AH94" s="8">
        <f>COUNTIF('Composición de COMBOS'!B:B,A94)</f>
        <v>0</v>
      </c>
      <c r="AI94" s="8">
        <v>1.0</v>
      </c>
      <c r="AJ94" s="8">
        <v>1.0</v>
      </c>
      <c r="AK94" s="8" t="s">
        <v>75</v>
      </c>
      <c r="AL94" s="16">
        <v>0.0</v>
      </c>
      <c r="AM94" s="16">
        <v>0.0</v>
      </c>
      <c r="AN94" s="16">
        <v>0.0</v>
      </c>
      <c r="AO94" s="16">
        <v>0.0</v>
      </c>
      <c r="AP94" s="19">
        <v>0.0</v>
      </c>
      <c r="AQ94" s="19">
        <v>0.0</v>
      </c>
      <c r="AR94" s="19">
        <v>0.0</v>
      </c>
      <c r="AS94" s="19">
        <v>0.0</v>
      </c>
      <c r="AT94" s="16">
        <v>26.0</v>
      </c>
      <c r="AU94" s="16">
        <v>62.0</v>
      </c>
      <c r="AV94" s="16">
        <v>73.5</v>
      </c>
      <c r="AW94" s="16">
        <v>64.5</v>
      </c>
      <c r="AX94" s="17">
        <f t="shared" si="3"/>
        <v>58.7853</v>
      </c>
      <c r="AY94" s="17">
        <v>0.0</v>
      </c>
      <c r="AZ94" s="17">
        <v>0.0</v>
      </c>
      <c r="BA94" s="17">
        <v>0.0</v>
      </c>
      <c r="BB94" s="17">
        <v>0.0</v>
      </c>
      <c r="BC94" s="17">
        <f t="shared" si="4"/>
        <v>0</v>
      </c>
      <c r="BD94" s="8" t="s">
        <v>76</v>
      </c>
      <c r="BE94" s="22" t="s">
        <v>772</v>
      </c>
    </row>
    <row r="95" ht="15.75" customHeight="1">
      <c r="A95" s="11">
        <v>2000025.0</v>
      </c>
      <c r="B95" s="8" t="s">
        <v>773</v>
      </c>
      <c r="C95" s="8">
        <v>2.0</v>
      </c>
      <c r="D95" s="8" t="s">
        <v>524</v>
      </c>
      <c r="E95" s="8">
        <v>1.0</v>
      </c>
      <c r="F95" s="8" t="s">
        <v>525</v>
      </c>
      <c r="G95" s="8">
        <v>3.0</v>
      </c>
      <c r="H95" s="8" t="s">
        <v>749</v>
      </c>
      <c r="I95" s="11" t="s">
        <v>774</v>
      </c>
      <c r="J95" s="25" t="s">
        <v>775</v>
      </c>
      <c r="K95" s="8" t="s">
        <v>776</v>
      </c>
      <c r="L95" s="8" t="s">
        <v>777</v>
      </c>
      <c r="M95" s="21" t="s">
        <v>778</v>
      </c>
      <c r="N95" s="11">
        <f t="shared" si="1"/>
        <v>17</v>
      </c>
      <c r="O95" s="8" t="s">
        <v>532</v>
      </c>
      <c r="P95" s="11" t="s">
        <v>67</v>
      </c>
      <c r="Q95" s="29">
        <v>2678.0</v>
      </c>
      <c r="R95" s="12">
        <f t="shared" si="2"/>
        <v>3106.48</v>
      </c>
      <c r="S95" s="8" t="s">
        <v>68</v>
      </c>
      <c r="T95" s="9" t="s">
        <v>217</v>
      </c>
      <c r="U95" s="9" t="s">
        <v>218</v>
      </c>
      <c r="V95" s="13">
        <v>45117.0</v>
      </c>
      <c r="W95" s="11" t="s">
        <v>779</v>
      </c>
      <c r="X95" s="11" t="s">
        <v>780</v>
      </c>
      <c r="Y95" s="14" t="s">
        <v>781</v>
      </c>
      <c r="Z95" s="11"/>
      <c r="AA95" s="11"/>
      <c r="AB95" s="11"/>
      <c r="AC95" s="15"/>
      <c r="AD95" s="11"/>
      <c r="AE95" s="11"/>
      <c r="AF95" s="11" t="s">
        <v>782</v>
      </c>
      <c r="AG95" s="8">
        <f>'Disponibilidad en canales comer'!M64</f>
        <v>0</v>
      </c>
      <c r="AH95" s="8">
        <f>COUNTIF('Composición de COMBOS'!B:B,A95)</f>
        <v>0</v>
      </c>
      <c r="AI95" s="8">
        <v>1.0</v>
      </c>
      <c r="AJ95" s="8">
        <v>1.0</v>
      </c>
      <c r="AK95" s="8" t="s">
        <v>75</v>
      </c>
      <c r="AL95" s="16">
        <v>0.0</v>
      </c>
      <c r="AM95" s="16">
        <v>0.0</v>
      </c>
      <c r="AN95" s="16">
        <v>0.0</v>
      </c>
      <c r="AO95" s="16">
        <v>0.0</v>
      </c>
      <c r="AP95" s="19">
        <v>0.0</v>
      </c>
      <c r="AQ95" s="19">
        <v>0.0</v>
      </c>
      <c r="AR95" s="19">
        <v>0.0</v>
      </c>
      <c r="AS95" s="19">
        <v>0.0</v>
      </c>
      <c r="AT95" s="16">
        <v>36.0</v>
      </c>
      <c r="AU95" s="16">
        <v>110.0</v>
      </c>
      <c r="AV95" s="16">
        <v>57.0</v>
      </c>
      <c r="AW95" s="16">
        <v>39.0</v>
      </c>
      <c r="AX95" s="17">
        <f t="shared" si="3"/>
        <v>48.906</v>
      </c>
      <c r="AY95" s="17">
        <v>0.0</v>
      </c>
      <c r="AZ95" s="17">
        <v>0.0</v>
      </c>
      <c r="BA95" s="17">
        <v>0.0</v>
      </c>
      <c r="BB95" s="17">
        <v>0.0</v>
      </c>
      <c r="BC95" s="17">
        <f t="shared" si="4"/>
        <v>0</v>
      </c>
      <c r="BD95" s="8" t="s">
        <v>76</v>
      </c>
      <c r="BE95" s="22" t="s">
        <v>783</v>
      </c>
    </row>
    <row r="96" ht="15.75" customHeight="1">
      <c r="A96" s="11">
        <v>2000026.0</v>
      </c>
      <c r="B96" s="8" t="s">
        <v>784</v>
      </c>
      <c r="C96" s="8">
        <v>2.0</v>
      </c>
      <c r="D96" s="8" t="s">
        <v>524</v>
      </c>
      <c r="E96" s="8">
        <v>1.0</v>
      </c>
      <c r="F96" s="8" t="s">
        <v>525</v>
      </c>
      <c r="G96" s="8">
        <v>3.0</v>
      </c>
      <c r="H96" s="8" t="s">
        <v>749</v>
      </c>
      <c r="I96" s="11" t="s">
        <v>785</v>
      </c>
      <c r="J96" s="25" t="s">
        <v>786</v>
      </c>
      <c r="K96" s="8" t="s">
        <v>787</v>
      </c>
      <c r="L96" s="8" t="s">
        <v>788</v>
      </c>
      <c r="M96" s="21" t="s">
        <v>789</v>
      </c>
      <c r="N96" s="11">
        <f t="shared" si="1"/>
        <v>18</v>
      </c>
      <c r="O96" s="8" t="s">
        <v>532</v>
      </c>
      <c r="P96" s="11" t="s">
        <v>67</v>
      </c>
      <c r="Q96" s="29">
        <v>2135.5</v>
      </c>
      <c r="R96" s="12">
        <f t="shared" si="2"/>
        <v>2477.18</v>
      </c>
      <c r="S96" s="8" t="s">
        <v>68</v>
      </c>
      <c r="T96" s="9" t="s">
        <v>217</v>
      </c>
      <c r="U96" s="9" t="s">
        <v>218</v>
      </c>
      <c r="V96" s="13">
        <v>45152.0</v>
      </c>
      <c r="W96" s="11" t="s">
        <v>790</v>
      </c>
      <c r="X96" s="11" t="s">
        <v>791</v>
      </c>
      <c r="Y96" s="14" t="s">
        <v>792</v>
      </c>
      <c r="Z96" s="11" t="s">
        <v>793</v>
      </c>
      <c r="AA96" s="11"/>
      <c r="AB96" s="11"/>
      <c r="AC96" s="15"/>
      <c r="AD96" s="11"/>
      <c r="AE96" s="11"/>
      <c r="AF96" s="11" t="s">
        <v>794</v>
      </c>
      <c r="AG96" s="8">
        <f>'Disponibilidad en canales comer'!M65</f>
        <v>0</v>
      </c>
      <c r="AH96" s="8">
        <f>COUNTIF('Composición de COMBOS'!B:B,A96)</f>
        <v>0</v>
      </c>
      <c r="AI96" s="8">
        <v>1.0</v>
      </c>
      <c r="AJ96" s="8">
        <v>1.0</v>
      </c>
      <c r="AK96" s="8" t="s">
        <v>75</v>
      </c>
      <c r="AL96" s="16">
        <v>0.0</v>
      </c>
      <c r="AM96" s="16">
        <v>0.0</v>
      </c>
      <c r="AN96" s="16">
        <v>0.0</v>
      </c>
      <c r="AO96" s="16">
        <v>0.0</v>
      </c>
      <c r="AP96" s="19">
        <v>0.0</v>
      </c>
      <c r="AQ96" s="19">
        <v>0.0</v>
      </c>
      <c r="AR96" s="19">
        <v>0.0</v>
      </c>
      <c r="AS96" s="19">
        <v>0.0</v>
      </c>
      <c r="AT96" s="16">
        <v>30.0</v>
      </c>
      <c r="AU96" s="16">
        <v>83.0</v>
      </c>
      <c r="AV96" s="16">
        <v>77.0</v>
      </c>
      <c r="AW96" s="16">
        <v>62.0</v>
      </c>
      <c r="AX96" s="17">
        <f t="shared" si="3"/>
        <v>79.2484</v>
      </c>
      <c r="AY96" s="17">
        <v>0.0</v>
      </c>
      <c r="AZ96" s="17">
        <v>0.0</v>
      </c>
      <c r="BA96" s="17">
        <v>0.0</v>
      </c>
      <c r="BB96" s="17">
        <v>0.0</v>
      </c>
      <c r="BC96" s="17">
        <f t="shared" si="4"/>
        <v>0</v>
      </c>
      <c r="BD96" s="8" t="s">
        <v>76</v>
      </c>
      <c r="BE96" s="22" t="s">
        <v>795</v>
      </c>
    </row>
    <row r="97" ht="15.75" customHeight="1">
      <c r="A97" s="11">
        <v>2000027.0</v>
      </c>
      <c r="B97" s="8" t="s">
        <v>796</v>
      </c>
      <c r="C97" s="8">
        <v>2.0</v>
      </c>
      <c r="D97" s="8" t="s">
        <v>524</v>
      </c>
      <c r="E97" s="8">
        <v>1.0</v>
      </c>
      <c r="F97" s="8" t="s">
        <v>525</v>
      </c>
      <c r="G97" s="8">
        <v>3.0</v>
      </c>
      <c r="H97" s="8" t="s">
        <v>749</v>
      </c>
      <c r="I97" s="11" t="s">
        <v>797</v>
      </c>
      <c r="J97" s="25" t="s">
        <v>798</v>
      </c>
      <c r="K97" s="8" t="s">
        <v>799</v>
      </c>
      <c r="L97" s="8" t="s">
        <v>800</v>
      </c>
      <c r="M97" s="21" t="s">
        <v>801</v>
      </c>
      <c r="N97" s="11">
        <f t="shared" si="1"/>
        <v>16</v>
      </c>
      <c r="O97" s="8" t="s">
        <v>532</v>
      </c>
      <c r="P97" s="11" t="s">
        <v>67</v>
      </c>
      <c r="Q97" s="29">
        <v>1541.78</v>
      </c>
      <c r="R97" s="12">
        <f t="shared" si="2"/>
        <v>1788.4648</v>
      </c>
      <c r="S97" s="8" t="s">
        <v>68</v>
      </c>
      <c r="T97" s="9" t="s">
        <v>217</v>
      </c>
      <c r="U97" s="9" t="s">
        <v>218</v>
      </c>
      <c r="V97" s="13">
        <v>45138.0</v>
      </c>
      <c r="W97" s="11" t="s">
        <v>802</v>
      </c>
      <c r="X97" s="11" t="s">
        <v>803</v>
      </c>
      <c r="Y97" s="14" t="s">
        <v>804</v>
      </c>
      <c r="Z97" s="11" t="s">
        <v>805</v>
      </c>
      <c r="AA97" s="11" t="s">
        <v>806</v>
      </c>
      <c r="AB97" s="11"/>
      <c r="AC97" s="15"/>
      <c r="AD97" s="11"/>
      <c r="AE97" s="11"/>
      <c r="AF97" s="11" t="s">
        <v>807</v>
      </c>
      <c r="AG97" s="8">
        <f>'Disponibilidad en canales comer'!M66</f>
        <v>3</v>
      </c>
      <c r="AH97" s="8">
        <f>COUNTIF('Composición de COMBOS'!B:B,A97)</f>
        <v>0</v>
      </c>
      <c r="AI97" s="8">
        <v>1.0</v>
      </c>
      <c r="AJ97" s="8">
        <v>1.0</v>
      </c>
      <c r="AK97" s="8" t="s">
        <v>75</v>
      </c>
      <c r="AL97" s="16">
        <v>0.0</v>
      </c>
      <c r="AM97" s="16">
        <v>0.0</v>
      </c>
      <c r="AN97" s="16">
        <v>0.0</v>
      </c>
      <c r="AO97" s="16">
        <v>0.0</v>
      </c>
      <c r="AP97" s="19">
        <v>0.0</v>
      </c>
      <c r="AQ97" s="19">
        <v>0.0</v>
      </c>
      <c r="AR97" s="19">
        <v>0.0</v>
      </c>
      <c r="AS97" s="19">
        <v>0.0</v>
      </c>
      <c r="AT97" s="16">
        <v>19.0</v>
      </c>
      <c r="AU97" s="16">
        <v>80.0</v>
      </c>
      <c r="AV97" s="16">
        <v>72.0</v>
      </c>
      <c r="AW97" s="16">
        <v>43.0</v>
      </c>
      <c r="AX97" s="17">
        <f t="shared" si="3"/>
        <v>49.536</v>
      </c>
      <c r="AY97" s="17">
        <v>0.0</v>
      </c>
      <c r="AZ97" s="17">
        <v>0.0</v>
      </c>
      <c r="BA97" s="17">
        <v>0.0</v>
      </c>
      <c r="BB97" s="17">
        <v>0.0</v>
      </c>
      <c r="BC97" s="17">
        <f t="shared" si="4"/>
        <v>0</v>
      </c>
      <c r="BD97" s="8" t="s">
        <v>76</v>
      </c>
      <c r="BE97" s="22" t="s">
        <v>808</v>
      </c>
    </row>
    <row r="98" ht="15.75" customHeight="1">
      <c r="A98" s="11">
        <v>2000028.0</v>
      </c>
      <c r="B98" s="8" t="s">
        <v>809</v>
      </c>
      <c r="C98" s="8">
        <v>2.0</v>
      </c>
      <c r="D98" s="8" t="s">
        <v>524</v>
      </c>
      <c r="E98" s="8">
        <v>1.0</v>
      </c>
      <c r="F98" s="8" t="s">
        <v>525</v>
      </c>
      <c r="G98" s="8">
        <v>3.0</v>
      </c>
      <c r="H98" s="8" t="s">
        <v>749</v>
      </c>
      <c r="I98" s="11" t="s">
        <v>810</v>
      </c>
      <c r="J98" s="25" t="s">
        <v>811</v>
      </c>
      <c r="K98" s="8" t="s">
        <v>812</v>
      </c>
      <c r="L98" s="8" t="s">
        <v>813</v>
      </c>
      <c r="M98" s="21" t="s">
        <v>814</v>
      </c>
      <c r="N98" s="11">
        <f t="shared" si="1"/>
        <v>17</v>
      </c>
      <c r="O98" s="8" t="s">
        <v>532</v>
      </c>
      <c r="P98" s="11" t="s">
        <v>67</v>
      </c>
      <c r="Q98" s="29">
        <v>2451.0</v>
      </c>
      <c r="R98" s="12">
        <f t="shared" si="2"/>
        <v>2843.16</v>
      </c>
      <c r="S98" s="8" t="s">
        <v>68</v>
      </c>
      <c r="T98" s="9" t="s">
        <v>217</v>
      </c>
      <c r="U98" s="9" t="s">
        <v>218</v>
      </c>
      <c r="V98" s="13">
        <v>45117.0</v>
      </c>
      <c r="W98" s="11" t="s">
        <v>815</v>
      </c>
      <c r="X98" s="11" t="s">
        <v>816</v>
      </c>
      <c r="Y98" s="14" t="s">
        <v>817</v>
      </c>
      <c r="Z98" s="11" t="s">
        <v>818</v>
      </c>
      <c r="AA98" s="11"/>
      <c r="AB98" s="11"/>
      <c r="AC98" s="15"/>
      <c r="AD98" s="11"/>
      <c r="AE98" s="11"/>
      <c r="AF98" s="11" t="s">
        <v>819</v>
      </c>
      <c r="AG98" s="8">
        <f>'Disponibilidad en canales comer'!M67</f>
        <v>0</v>
      </c>
      <c r="AH98" s="8">
        <f>COUNTIF('Composición de COMBOS'!B:B,A98)</f>
        <v>0</v>
      </c>
      <c r="AI98" s="8">
        <v>1.0</v>
      </c>
      <c r="AJ98" s="8">
        <v>1.0</v>
      </c>
      <c r="AK98" s="8" t="s">
        <v>75</v>
      </c>
      <c r="AL98" s="16">
        <v>0.0</v>
      </c>
      <c r="AM98" s="16">
        <v>0.0</v>
      </c>
      <c r="AN98" s="16">
        <v>0.0</v>
      </c>
      <c r="AO98" s="16">
        <v>0.0</v>
      </c>
      <c r="AP98" s="19">
        <v>0.0</v>
      </c>
      <c r="AQ98" s="19">
        <v>0.0</v>
      </c>
      <c r="AR98" s="19">
        <v>0.0</v>
      </c>
      <c r="AS98" s="19">
        <v>0.0</v>
      </c>
      <c r="AT98" s="16">
        <v>46.0</v>
      </c>
      <c r="AU98" s="16">
        <v>107.0</v>
      </c>
      <c r="AV98" s="16">
        <v>64.0</v>
      </c>
      <c r="AW98" s="16">
        <v>76.0</v>
      </c>
      <c r="AX98" s="17">
        <f t="shared" si="3"/>
        <v>104.0896</v>
      </c>
      <c r="AY98" s="17">
        <v>0.0</v>
      </c>
      <c r="AZ98" s="17">
        <v>0.0</v>
      </c>
      <c r="BA98" s="17">
        <v>0.0</v>
      </c>
      <c r="BB98" s="17">
        <v>0.0</v>
      </c>
      <c r="BC98" s="17">
        <f t="shared" si="4"/>
        <v>0</v>
      </c>
      <c r="BD98" s="8" t="s">
        <v>76</v>
      </c>
      <c r="BE98" s="22" t="s">
        <v>820</v>
      </c>
    </row>
    <row r="99" ht="15.75" customHeight="1">
      <c r="A99" s="11">
        <v>2000029.0</v>
      </c>
      <c r="B99" s="8" t="s">
        <v>821</v>
      </c>
      <c r="C99" s="8">
        <v>2.0</v>
      </c>
      <c r="D99" s="8" t="s">
        <v>524</v>
      </c>
      <c r="E99" s="8">
        <v>1.0</v>
      </c>
      <c r="F99" s="8" t="s">
        <v>525</v>
      </c>
      <c r="G99" s="8">
        <v>3.0</v>
      </c>
      <c r="H99" s="8" t="s">
        <v>749</v>
      </c>
      <c r="I99" s="11" t="s">
        <v>822</v>
      </c>
      <c r="J99" s="25" t="s">
        <v>823</v>
      </c>
      <c r="K99" s="8" t="s">
        <v>824</v>
      </c>
      <c r="L99" s="8" t="s">
        <v>825</v>
      </c>
      <c r="M99" s="21" t="s">
        <v>826</v>
      </c>
      <c r="N99" s="11">
        <f t="shared" si="1"/>
        <v>16</v>
      </c>
      <c r="O99" s="8" t="s">
        <v>532</v>
      </c>
      <c r="P99" s="11" t="s">
        <v>67</v>
      </c>
      <c r="Q99" s="29">
        <v>2768.0</v>
      </c>
      <c r="R99" s="12">
        <f t="shared" si="2"/>
        <v>3210.88</v>
      </c>
      <c r="S99" s="8" t="s">
        <v>68</v>
      </c>
      <c r="T99" s="9" t="s">
        <v>217</v>
      </c>
      <c r="U99" s="9" t="s">
        <v>218</v>
      </c>
      <c r="V99" s="13">
        <v>45117.0</v>
      </c>
      <c r="W99" s="11" t="s">
        <v>827</v>
      </c>
      <c r="X99" s="11" t="s">
        <v>828</v>
      </c>
      <c r="Y99" s="14" t="s">
        <v>829</v>
      </c>
      <c r="Z99" s="11"/>
      <c r="AA99" s="11"/>
      <c r="AB99" s="11"/>
      <c r="AC99" s="15"/>
      <c r="AD99" s="11"/>
      <c r="AE99" s="11"/>
      <c r="AF99" s="11" t="s">
        <v>830</v>
      </c>
      <c r="AG99" s="8">
        <f>'Disponibilidad en canales comer'!M68</f>
        <v>0</v>
      </c>
      <c r="AH99" s="8">
        <f>COUNTIF('Composición de COMBOS'!B:B,A99)</f>
        <v>0</v>
      </c>
      <c r="AI99" s="8">
        <v>1.0</v>
      </c>
      <c r="AJ99" s="8">
        <v>1.0</v>
      </c>
      <c r="AK99" s="8" t="s">
        <v>75</v>
      </c>
      <c r="AL99" s="16">
        <v>0.0</v>
      </c>
      <c r="AM99" s="16">
        <v>0.0</v>
      </c>
      <c r="AN99" s="16">
        <v>0.0</v>
      </c>
      <c r="AO99" s="16">
        <v>0.0</v>
      </c>
      <c r="AP99" s="19">
        <v>0.0</v>
      </c>
      <c r="AQ99" s="19">
        <v>0.0</v>
      </c>
      <c r="AR99" s="19">
        <v>0.0</v>
      </c>
      <c r="AS99" s="19">
        <v>0.0</v>
      </c>
      <c r="AT99" s="16">
        <v>37.0</v>
      </c>
      <c r="AU99" s="16">
        <v>116.0</v>
      </c>
      <c r="AV99" s="16">
        <v>65.0</v>
      </c>
      <c r="AW99" s="16">
        <v>50.0</v>
      </c>
      <c r="AX99" s="17">
        <f t="shared" si="3"/>
        <v>75.4</v>
      </c>
      <c r="AY99" s="17">
        <v>0.0</v>
      </c>
      <c r="AZ99" s="17">
        <v>0.0</v>
      </c>
      <c r="BA99" s="17">
        <v>0.0</v>
      </c>
      <c r="BB99" s="17">
        <v>0.0</v>
      </c>
      <c r="BC99" s="17">
        <f t="shared" si="4"/>
        <v>0</v>
      </c>
      <c r="BD99" s="8" t="s">
        <v>76</v>
      </c>
      <c r="BE99" s="37"/>
    </row>
    <row r="100" ht="15.75" hidden="1" customHeight="1">
      <c r="A100" s="11">
        <v>2000030.0</v>
      </c>
      <c r="B100" s="8" t="s">
        <v>831</v>
      </c>
      <c r="C100" s="32">
        <v>2.0</v>
      </c>
      <c r="D100" s="8" t="s">
        <v>524</v>
      </c>
      <c r="E100" s="8">
        <v>1.0</v>
      </c>
      <c r="F100" s="8" t="s">
        <v>525</v>
      </c>
      <c r="G100" s="8">
        <v>5.0</v>
      </c>
      <c r="H100" s="8" t="s">
        <v>526</v>
      </c>
      <c r="I100" s="11" t="s">
        <v>529</v>
      </c>
      <c r="J100" s="25" t="s">
        <v>832</v>
      </c>
      <c r="K100" s="11" t="s">
        <v>529</v>
      </c>
      <c r="L100" s="11" t="s">
        <v>833</v>
      </c>
      <c r="M100" s="26" t="s">
        <v>834</v>
      </c>
      <c r="N100" s="11">
        <f t="shared" si="1"/>
        <v>27</v>
      </c>
      <c r="O100" s="8" t="s">
        <v>532</v>
      </c>
      <c r="P100" s="41" t="s">
        <v>835</v>
      </c>
      <c r="Q100" s="29">
        <v>195.48</v>
      </c>
      <c r="R100" s="12">
        <f t="shared" si="2"/>
        <v>226.7568</v>
      </c>
      <c r="S100" s="8" t="s">
        <v>238</v>
      </c>
      <c r="T100" s="9" t="s">
        <v>533</v>
      </c>
      <c r="U100" s="9" t="s">
        <v>534</v>
      </c>
      <c r="V100" s="13">
        <v>45117.0</v>
      </c>
      <c r="W100" s="11" t="s">
        <v>836</v>
      </c>
      <c r="X100" s="11"/>
      <c r="Y100" s="23"/>
      <c r="Z100" s="11"/>
      <c r="AA100" s="11"/>
      <c r="AB100" s="11"/>
      <c r="AC100" s="15"/>
      <c r="AD100" s="11"/>
      <c r="AE100" s="11"/>
      <c r="AF100" s="11" t="s">
        <v>837</v>
      </c>
      <c r="AG100" s="8">
        <f>'Disponibilidad en canales comer'!M69</f>
        <v>1</v>
      </c>
      <c r="AH100" s="8">
        <f>COUNTIF('Composición de COMBOS'!B:B,A100)</f>
        <v>1</v>
      </c>
      <c r="AI100" s="8">
        <v>1.0</v>
      </c>
      <c r="AJ100" s="8">
        <v>1.0</v>
      </c>
      <c r="AK100" s="8" t="s">
        <v>253</v>
      </c>
      <c r="AL100" s="16">
        <v>1.0E-5</v>
      </c>
      <c r="AM100" s="16">
        <v>1.0E-5</v>
      </c>
      <c r="AN100" s="16">
        <v>1.0E-5</v>
      </c>
      <c r="AO100" s="16">
        <v>1.0E-5</v>
      </c>
      <c r="AP100" s="19">
        <v>0.0</v>
      </c>
      <c r="AQ100" s="19">
        <v>0.0</v>
      </c>
      <c r="AR100" s="19">
        <v>0.0</v>
      </c>
      <c r="AS100" s="19">
        <v>0.0</v>
      </c>
      <c r="AT100" s="16">
        <v>0.0</v>
      </c>
      <c r="AU100" s="16">
        <v>0.0</v>
      </c>
      <c r="AV100" s="16">
        <v>0.0</v>
      </c>
      <c r="AW100" s="16">
        <v>0.0</v>
      </c>
      <c r="AX100" s="17">
        <f t="shared" si="3"/>
        <v>0</v>
      </c>
      <c r="AY100" s="17">
        <v>0.0</v>
      </c>
      <c r="AZ100" s="17">
        <v>0.0</v>
      </c>
      <c r="BA100" s="17">
        <v>0.0</v>
      </c>
      <c r="BB100" s="17">
        <v>0.0</v>
      </c>
      <c r="BC100" s="17">
        <f t="shared" si="4"/>
        <v>0</v>
      </c>
      <c r="BD100" s="8" t="s">
        <v>76</v>
      </c>
      <c r="BE100" s="37"/>
    </row>
    <row r="101" ht="15.75" hidden="1" customHeight="1">
      <c r="A101" s="11">
        <v>2000031.0</v>
      </c>
      <c r="B101" s="8" t="s">
        <v>838</v>
      </c>
      <c r="C101" s="32">
        <v>2.0</v>
      </c>
      <c r="D101" s="8" t="s">
        <v>524</v>
      </c>
      <c r="E101" s="8">
        <v>1.0</v>
      </c>
      <c r="F101" s="8" t="s">
        <v>525</v>
      </c>
      <c r="G101" s="8">
        <v>2.0</v>
      </c>
      <c r="H101" s="8" t="s">
        <v>619</v>
      </c>
      <c r="I101" s="11" t="s">
        <v>641</v>
      </c>
      <c r="J101" s="25" t="s">
        <v>839</v>
      </c>
      <c r="K101" s="11" t="s">
        <v>641</v>
      </c>
      <c r="L101" s="11" t="s">
        <v>840</v>
      </c>
      <c r="M101" s="26" t="s">
        <v>841</v>
      </c>
      <c r="N101" s="11">
        <f t="shared" si="1"/>
        <v>30</v>
      </c>
      <c r="O101" s="8" t="s">
        <v>532</v>
      </c>
      <c r="P101" s="41" t="s">
        <v>835</v>
      </c>
      <c r="Q101" s="29">
        <v>448.37</v>
      </c>
      <c r="R101" s="12">
        <f t="shared" si="2"/>
        <v>520.1092</v>
      </c>
      <c r="S101" s="8" t="s">
        <v>238</v>
      </c>
      <c r="T101" s="34" t="s">
        <v>625</v>
      </c>
      <c r="U101" s="34" t="s">
        <v>626</v>
      </c>
      <c r="V101" s="13">
        <v>45117.0</v>
      </c>
      <c r="W101" s="11" t="s">
        <v>723</v>
      </c>
      <c r="X101" s="11"/>
      <c r="Y101" s="23"/>
      <c r="Z101" s="11"/>
      <c r="AA101" s="11"/>
      <c r="AB101" s="11"/>
      <c r="AC101" s="15"/>
      <c r="AD101" s="11"/>
      <c r="AE101" s="11"/>
      <c r="AF101" s="11" t="s">
        <v>220</v>
      </c>
      <c r="AG101" s="8">
        <f>'Disponibilidad en canales comer'!M70</f>
        <v>1</v>
      </c>
      <c r="AH101" s="8">
        <f>COUNTIF('Composición de COMBOS'!B:B,A101)</f>
        <v>0</v>
      </c>
      <c r="AI101" s="8">
        <v>1.0</v>
      </c>
      <c r="AJ101" s="8">
        <v>1.0</v>
      </c>
      <c r="AK101" s="8" t="s">
        <v>75</v>
      </c>
      <c r="AL101" s="16">
        <v>12.5</v>
      </c>
      <c r="AM101" s="16">
        <v>180.0</v>
      </c>
      <c r="AN101" s="16">
        <v>74.0</v>
      </c>
      <c r="AO101" s="16">
        <v>74.0</v>
      </c>
      <c r="AP101" s="19">
        <v>0.0</v>
      </c>
      <c r="AQ101" s="19">
        <v>0.0</v>
      </c>
      <c r="AR101" s="19">
        <v>0.0</v>
      </c>
      <c r="AS101" s="19">
        <v>0.0</v>
      </c>
      <c r="AT101" s="16">
        <v>13.5</v>
      </c>
      <c r="AU101" s="16">
        <v>94.0</v>
      </c>
      <c r="AV101" s="16">
        <v>75.0</v>
      </c>
      <c r="AW101" s="16">
        <v>9.0</v>
      </c>
      <c r="AX101" s="17">
        <f t="shared" si="3"/>
        <v>12.69</v>
      </c>
      <c r="AY101" s="17">
        <v>0.0</v>
      </c>
      <c r="AZ101" s="17">
        <v>0.0</v>
      </c>
      <c r="BA101" s="17">
        <v>0.0</v>
      </c>
      <c r="BB101" s="17">
        <v>0.0</v>
      </c>
      <c r="BC101" s="17">
        <f t="shared" si="4"/>
        <v>0</v>
      </c>
      <c r="BD101" s="8" t="s">
        <v>76</v>
      </c>
      <c r="BE101" s="37"/>
    </row>
    <row r="102" ht="15.75" customHeight="1">
      <c r="A102" s="11">
        <v>2000032.0</v>
      </c>
      <c r="B102" s="8"/>
      <c r="C102" s="8">
        <v>2.0</v>
      </c>
      <c r="D102" s="8" t="s">
        <v>524</v>
      </c>
      <c r="E102" s="8">
        <v>1.0</v>
      </c>
      <c r="F102" s="8" t="s">
        <v>525</v>
      </c>
      <c r="G102" s="8">
        <v>5.0</v>
      </c>
      <c r="H102" s="8" t="s">
        <v>526</v>
      </c>
      <c r="I102" s="11" t="s">
        <v>842</v>
      </c>
      <c r="J102" s="25" t="s">
        <v>843</v>
      </c>
      <c r="K102" s="11" t="s">
        <v>844</v>
      </c>
      <c r="L102" s="11" t="s">
        <v>845</v>
      </c>
      <c r="M102" s="26" t="s">
        <v>846</v>
      </c>
      <c r="N102" s="11">
        <f t="shared" si="1"/>
        <v>24</v>
      </c>
      <c r="O102" s="8" t="s">
        <v>847</v>
      </c>
      <c r="P102" s="11" t="s">
        <v>67</v>
      </c>
      <c r="Q102" s="29">
        <v>856.19</v>
      </c>
      <c r="R102" s="12">
        <f t="shared" si="2"/>
        <v>993.1804</v>
      </c>
      <c r="S102" s="8" t="s">
        <v>68</v>
      </c>
      <c r="T102" s="9" t="s">
        <v>533</v>
      </c>
      <c r="U102" s="9" t="s">
        <v>534</v>
      </c>
      <c r="V102" s="13">
        <v>45362.0</v>
      </c>
      <c r="W102" s="11" t="s">
        <v>848</v>
      </c>
      <c r="X102" s="11"/>
      <c r="Y102" s="14" t="s">
        <v>849</v>
      </c>
      <c r="Z102" s="11" t="s">
        <v>850</v>
      </c>
      <c r="AA102" s="11"/>
      <c r="AB102" s="11"/>
      <c r="AC102" s="15" t="s">
        <v>848</v>
      </c>
      <c r="AD102" s="11" t="s">
        <v>850</v>
      </c>
      <c r="AE102" s="11"/>
      <c r="AF102" s="11" t="s">
        <v>851</v>
      </c>
      <c r="AG102" s="8">
        <f>'Disponibilidad en canales comer'!M71</f>
        <v>1</v>
      </c>
      <c r="AH102" s="8">
        <f>COUNTIF('Composición de COMBOS'!B:B,A102)</f>
        <v>0</v>
      </c>
      <c r="AI102" s="8">
        <v>1.0</v>
      </c>
      <c r="AJ102" s="8">
        <v>1.0</v>
      </c>
      <c r="AK102" s="8" t="s">
        <v>75</v>
      </c>
      <c r="AL102" s="27">
        <v>0.0</v>
      </c>
      <c r="AM102" s="27">
        <v>0.0</v>
      </c>
      <c r="AN102" s="27">
        <v>0.0</v>
      </c>
      <c r="AO102" s="27">
        <v>0.0</v>
      </c>
      <c r="AP102" s="19">
        <v>0.0</v>
      </c>
      <c r="AQ102" s="19">
        <v>0.0</v>
      </c>
      <c r="AR102" s="19">
        <v>0.0</v>
      </c>
      <c r="AS102" s="19">
        <v>0.0</v>
      </c>
      <c r="AT102" s="16">
        <v>17.5</v>
      </c>
      <c r="AU102" s="16">
        <v>112.0</v>
      </c>
      <c r="AV102" s="16">
        <v>21.0</v>
      </c>
      <c r="AW102" s="16">
        <v>47.0</v>
      </c>
      <c r="AX102" s="17">
        <f t="shared" si="3"/>
        <v>22.1088</v>
      </c>
      <c r="AY102" s="17">
        <v>0.0</v>
      </c>
      <c r="AZ102" s="17">
        <v>0.0</v>
      </c>
      <c r="BA102" s="17">
        <v>0.0</v>
      </c>
      <c r="BB102" s="17">
        <v>0.0</v>
      </c>
      <c r="BC102" s="17">
        <f t="shared" si="4"/>
        <v>0</v>
      </c>
      <c r="BD102" s="8" t="s">
        <v>852</v>
      </c>
      <c r="BE102" s="28" t="s">
        <v>853</v>
      </c>
    </row>
    <row r="103" ht="15.75" hidden="1" customHeight="1">
      <c r="A103" s="11">
        <v>2000033.0</v>
      </c>
      <c r="B103" s="8"/>
      <c r="C103" s="32">
        <v>2.0</v>
      </c>
      <c r="D103" s="8" t="s">
        <v>524</v>
      </c>
      <c r="E103" s="8">
        <v>1.0</v>
      </c>
      <c r="F103" s="8" t="s">
        <v>525</v>
      </c>
      <c r="G103" s="8">
        <v>2.0</v>
      </c>
      <c r="H103" s="8" t="s">
        <v>619</v>
      </c>
      <c r="I103" s="11" t="s">
        <v>854</v>
      </c>
      <c r="J103" s="25" t="s">
        <v>855</v>
      </c>
      <c r="K103" s="8" t="s">
        <v>844</v>
      </c>
      <c r="L103" s="8" t="s">
        <v>856</v>
      </c>
      <c r="M103" s="21" t="s">
        <v>857</v>
      </c>
      <c r="N103" s="11">
        <f t="shared" si="1"/>
        <v>18</v>
      </c>
      <c r="O103" s="8" t="s">
        <v>847</v>
      </c>
      <c r="P103" s="11" t="s">
        <v>67</v>
      </c>
      <c r="Q103" s="12">
        <v>338.52</v>
      </c>
      <c r="R103" s="12">
        <f t="shared" si="2"/>
        <v>392.6832</v>
      </c>
      <c r="S103" s="8" t="s">
        <v>238</v>
      </c>
      <c r="T103" s="9" t="s">
        <v>625</v>
      </c>
      <c r="U103" s="9" t="s">
        <v>626</v>
      </c>
      <c r="V103" s="13">
        <v>45362.0</v>
      </c>
      <c r="W103" s="11" t="s">
        <v>637</v>
      </c>
      <c r="X103" s="11"/>
      <c r="Y103" s="23"/>
      <c r="Z103" s="11"/>
      <c r="AA103" s="11"/>
      <c r="AB103" s="11"/>
      <c r="AC103" s="15"/>
      <c r="AD103" s="11"/>
      <c r="AE103" s="11"/>
      <c r="AF103" s="11" t="s">
        <v>858</v>
      </c>
      <c r="AG103" s="8">
        <f>'Disponibilidad en canales comer'!M72</f>
        <v>0</v>
      </c>
      <c r="AH103" s="8">
        <f>COUNTIF('Composición de COMBOS'!B:B,A103)</f>
        <v>0</v>
      </c>
      <c r="AI103" s="8">
        <v>1.0</v>
      </c>
      <c r="AJ103" s="8">
        <v>1.0</v>
      </c>
      <c r="AK103" s="8" t="s">
        <v>75</v>
      </c>
      <c r="AL103" s="16">
        <v>9.5</v>
      </c>
      <c r="AM103" s="16">
        <v>180.0</v>
      </c>
      <c r="AN103" s="16">
        <v>70.0</v>
      </c>
      <c r="AO103" s="16">
        <v>73.0</v>
      </c>
      <c r="AP103" s="19">
        <v>0.0</v>
      </c>
      <c r="AQ103" s="19">
        <v>0.0</v>
      </c>
      <c r="AR103" s="19">
        <v>0.0</v>
      </c>
      <c r="AS103" s="19">
        <v>0.0</v>
      </c>
      <c r="AT103" s="16">
        <v>10.2</v>
      </c>
      <c r="AU103" s="16">
        <v>72.0</v>
      </c>
      <c r="AV103" s="16">
        <v>8.0</v>
      </c>
      <c r="AW103" s="16">
        <v>93.5</v>
      </c>
      <c r="AX103" s="17">
        <f t="shared" si="3"/>
        <v>10.7712</v>
      </c>
      <c r="AY103" s="17">
        <v>0.0</v>
      </c>
      <c r="AZ103" s="17">
        <v>0.0</v>
      </c>
      <c r="BA103" s="17">
        <v>0.0</v>
      </c>
      <c r="BB103" s="17">
        <v>0.0</v>
      </c>
      <c r="BC103" s="17">
        <f t="shared" si="4"/>
        <v>0</v>
      </c>
      <c r="BD103" s="8" t="s">
        <v>76</v>
      </c>
      <c r="BE103" s="37"/>
    </row>
    <row r="104" ht="15.75" hidden="1" customHeight="1">
      <c r="A104" s="11">
        <v>2000034.0</v>
      </c>
      <c r="B104" s="8" t="s">
        <v>859</v>
      </c>
      <c r="C104" s="32">
        <v>2.0</v>
      </c>
      <c r="D104" s="8" t="s">
        <v>524</v>
      </c>
      <c r="E104" s="8">
        <v>1.0</v>
      </c>
      <c r="F104" s="8" t="s">
        <v>525</v>
      </c>
      <c r="G104" s="8">
        <v>2.0</v>
      </c>
      <c r="H104" s="8" t="s">
        <v>619</v>
      </c>
      <c r="I104" s="11" t="s">
        <v>641</v>
      </c>
      <c r="J104" s="25" t="s">
        <v>860</v>
      </c>
      <c r="K104" s="11" t="s">
        <v>641</v>
      </c>
      <c r="L104" s="11" t="s">
        <v>861</v>
      </c>
      <c r="M104" s="26" t="s">
        <v>862</v>
      </c>
      <c r="N104" s="11">
        <f t="shared" si="1"/>
        <v>29</v>
      </c>
      <c r="O104" s="8" t="s">
        <v>532</v>
      </c>
      <c r="P104" s="41" t="s">
        <v>835</v>
      </c>
      <c r="Q104" s="29">
        <v>430.7</v>
      </c>
      <c r="R104" s="12">
        <f t="shared" si="2"/>
        <v>499.612</v>
      </c>
      <c r="S104" s="8" t="s">
        <v>238</v>
      </c>
      <c r="T104" s="34" t="s">
        <v>625</v>
      </c>
      <c r="U104" s="34" t="s">
        <v>626</v>
      </c>
      <c r="V104" s="13">
        <v>45117.0</v>
      </c>
      <c r="W104" s="11" t="s">
        <v>637</v>
      </c>
      <c r="X104" s="11"/>
      <c r="Y104" s="23"/>
      <c r="Z104" s="11"/>
      <c r="AA104" s="11"/>
      <c r="AB104" s="11"/>
      <c r="AC104" s="15"/>
      <c r="AD104" s="11"/>
      <c r="AE104" s="11"/>
      <c r="AF104" s="11" t="s">
        <v>220</v>
      </c>
      <c r="AG104" s="8">
        <f>'Disponibilidad en canales comer'!M73</f>
        <v>1</v>
      </c>
      <c r="AH104" s="8">
        <f>COUNTIF('Composición de COMBOS'!B:B,A104)</f>
        <v>0</v>
      </c>
      <c r="AI104" s="8">
        <v>1.0</v>
      </c>
      <c r="AJ104" s="8">
        <v>1.0</v>
      </c>
      <c r="AK104" s="8" t="s">
        <v>75</v>
      </c>
      <c r="AL104" s="16">
        <v>12.5</v>
      </c>
      <c r="AM104" s="16">
        <v>180.0</v>
      </c>
      <c r="AN104" s="16">
        <v>74.0</v>
      </c>
      <c r="AO104" s="16">
        <v>74.0</v>
      </c>
      <c r="AP104" s="19">
        <v>0.0</v>
      </c>
      <c r="AQ104" s="19">
        <v>0.0</v>
      </c>
      <c r="AR104" s="19">
        <v>0.0</v>
      </c>
      <c r="AS104" s="19">
        <v>0.0</v>
      </c>
      <c r="AT104" s="16">
        <v>13.5</v>
      </c>
      <c r="AU104" s="16">
        <v>94.0</v>
      </c>
      <c r="AV104" s="16">
        <v>75.0</v>
      </c>
      <c r="AW104" s="16">
        <v>9.0</v>
      </c>
      <c r="AX104" s="17">
        <f t="shared" si="3"/>
        <v>12.69</v>
      </c>
      <c r="AY104" s="17">
        <v>0.0</v>
      </c>
      <c r="AZ104" s="17">
        <v>0.0</v>
      </c>
      <c r="BA104" s="17">
        <v>0.0</v>
      </c>
      <c r="BB104" s="17">
        <v>0.0</v>
      </c>
      <c r="BC104" s="17">
        <f t="shared" si="4"/>
        <v>0</v>
      </c>
      <c r="BD104" s="8" t="s">
        <v>76</v>
      </c>
      <c r="BE104" s="37"/>
    </row>
    <row r="105" ht="15.75" hidden="1" customHeight="1">
      <c r="A105" s="11">
        <v>2000035.0</v>
      </c>
      <c r="B105" s="8" t="s">
        <v>863</v>
      </c>
      <c r="C105" s="32">
        <v>2.0</v>
      </c>
      <c r="D105" s="8" t="s">
        <v>524</v>
      </c>
      <c r="E105" s="8">
        <v>1.0</v>
      </c>
      <c r="F105" s="8" t="s">
        <v>525</v>
      </c>
      <c r="G105" s="8">
        <v>2.0</v>
      </c>
      <c r="H105" s="8" t="s">
        <v>619</v>
      </c>
      <c r="I105" s="11" t="s">
        <v>705</v>
      </c>
      <c r="J105" s="25" t="s">
        <v>864</v>
      </c>
      <c r="K105" s="11" t="s">
        <v>865</v>
      </c>
      <c r="L105" s="11" t="s">
        <v>707</v>
      </c>
      <c r="M105" s="26" t="s">
        <v>708</v>
      </c>
      <c r="N105" s="11">
        <f t="shared" si="1"/>
        <v>17</v>
      </c>
      <c r="O105" s="8" t="s">
        <v>532</v>
      </c>
      <c r="P105" s="41" t="s">
        <v>835</v>
      </c>
      <c r="Q105" s="29">
        <v>446.59</v>
      </c>
      <c r="R105" s="12">
        <f t="shared" si="2"/>
        <v>518.0444</v>
      </c>
      <c r="S105" s="8" t="s">
        <v>238</v>
      </c>
      <c r="T105" s="34" t="s">
        <v>625</v>
      </c>
      <c r="U105" s="34" t="s">
        <v>626</v>
      </c>
      <c r="V105" s="13">
        <v>45117.0</v>
      </c>
      <c r="W105" s="11" t="s">
        <v>709</v>
      </c>
      <c r="X105" s="11"/>
      <c r="Y105" s="23"/>
      <c r="Z105" s="11"/>
      <c r="AA105" s="11"/>
      <c r="AB105" s="11"/>
      <c r="AC105" s="15"/>
      <c r="AD105" s="11"/>
      <c r="AE105" s="11"/>
      <c r="AF105" s="11" t="s">
        <v>711</v>
      </c>
      <c r="AG105" s="8">
        <f>'Disponibilidad en canales comer'!M74</f>
        <v>1</v>
      </c>
      <c r="AH105" s="8">
        <f>COUNTIF('Composición de COMBOS'!B:B,A105)</f>
        <v>0</v>
      </c>
      <c r="AI105" s="8">
        <v>1.0</v>
      </c>
      <c r="AJ105" s="8">
        <v>1.0</v>
      </c>
      <c r="AK105" s="8" t="s">
        <v>75</v>
      </c>
      <c r="AL105" s="42">
        <v>10.5</v>
      </c>
      <c r="AM105" s="42">
        <v>180.0</v>
      </c>
      <c r="AN105" s="42">
        <v>70.0</v>
      </c>
      <c r="AO105" s="42">
        <v>74.0</v>
      </c>
      <c r="AP105" s="19">
        <v>0.0</v>
      </c>
      <c r="AQ105" s="19">
        <v>0.0</v>
      </c>
      <c r="AR105" s="19">
        <v>0.0</v>
      </c>
      <c r="AS105" s="19">
        <v>0.0</v>
      </c>
      <c r="AT105" s="16">
        <v>12.0</v>
      </c>
      <c r="AU105" s="16">
        <v>94.0</v>
      </c>
      <c r="AV105" s="16">
        <v>76.0</v>
      </c>
      <c r="AW105" s="16">
        <v>9.0</v>
      </c>
      <c r="AX105" s="17">
        <f t="shared" si="3"/>
        <v>12.8592</v>
      </c>
      <c r="AY105" s="17">
        <v>0.0</v>
      </c>
      <c r="AZ105" s="17">
        <v>0.0</v>
      </c>
      <c r="BA105" s="17">
        <v>0.0</v>
      </c>
      <c r="BB105" s="17">
        <v>0.0</v>
      </c>
      <c r="BC105" s="17">
        <f t="shared" si="4"/>
        <v>0</v>
      </c>
      <c r="BD105" s="8" t="s">
        <v>76</v>
      </c>
      <c r="BE105" s="37"/>
    </row>
    <row r="106" ht="15.75" hidden="1" customHeight="1">
      <c r="A106" s="11">
        <v>2000036.0</v>
      </c>
      <c r="B106" s="8" t="s">
        <v>866</v>
      </c>
      <c r="C106" s="32">
        <v>2.0</v>
      </c>
      <c r="D106" s="8" t="s">
        <v>524</v>
      </c>
      <c r="E106" s="8">
        <v>1.0</v>
      </c>
      <c r="F106" s="8" t="s">
        <v>525</v>
      </c>
      <c r="G106" s="8">
        <v>2.0</v>
      </c>
      <c r="H106" s="8" t="s">
        <v>619</v>
      </c>
      <c r="I106" s="11" t="s">
        <v>730</v>
      </c>
      <c r="J106" s="25" t="s">
        <v>867</v>
      </c>
      <c r="K106" s="11" t="s">
        <v>730</v>
      </c>
      <c r="L106" s="11" t="s">
        <v>732</v>
      </c>
      <c r="M106" s="26" t="s">
        <v>733</v>
      </c>
      <c r="N106" s="11">
        <f t="shared" si="1"/>
        <v>24</v>
      </c>
      <c r="O106" s="8" t="s">
        <v>532</v>
      </c>
      <c r="P106" s="41" t="s">
        <v>835</v>
      </c>
      <c r="Q106" s="29">
        <v>413.15</v>
      </c>
      <c r="R106" s="12">
        <f t="shared" si="2"/>
        <v>479.254</v>
      </c>
      <c r="S106" s="8" t="s">
        <v>238</v>
      </c>
      <c r="T106" s="34" t="s">
        <v>625</v>
      </c>
      <c r="U106" s="34" t="s">
        <v>626</v>
      </c>
      <c r="V106" s="13">
        <v>45117.0</v>
      </c>
      <c r="W106" s="11" t="s">
        <v>734</v>
      </c>
      <c r="X106" s="11"/>
      <c r="Y106" s="23"/>
      <c r="Z106" s="11"/>
      <c r="AA106" s="11"/>
      <c r="AB106" s="11"/>
      <c r="AC106" s="15"/>
      <c r="AD106" s="11"/>
      <c r="AE106" s="11"/>
      <c r="AF106" s="11" t="s">
        <v>737</v>
      </c>
      <c r="AG106" s="8">
        <f>'Disponibilidad en canales comer'!M75</f>
        <v>1</v>
      </c>
      <c r="AH106" s="8">
        <f>COUNTIF('Composición de COMBOS'!B:B,A106)</f>
        <v>0</v>
      </c>
      <c r="AI106" s="8">
        <v>1.0</v>
      </c>
      <c r="AJ106" s="8">
        <v>1.0</v>
      </c>
      <c r="AK106" s="8" t="s">
        <v>75</v>
      </c>
      <c r="AL106" s="42">
        <v>12.5</v>
      </c>
      <c r="AM106" s="42">
        <v>180.0</v>
      </c>
      <c r="AN106" s="42">
        <v>74.5</v>
      </c>
      <c r="AO106" s="42">
        <v>74.0</v>
      </c>
      <c r="AP106" s="19">
        <v>0.0</v>
      </c>
      <c r="AQ106" s="19">
        <v>0.0</v>
      </c>
      <c r="AR106" s="19">
        <v>0.0</v>
      </c>
      <c r="AS106" s="19">
        <v>0.0</v>
      </c>
      <c r="AT106" s="16">
        <v>12.0</v>
      </c>
      <c r="AU106" s="16">
        <v>94.0</v>
      </c>
      <c r="AV106" s="16">
        <v>76.0</v>
      </c>
      <c r="AW106" s="16">
        <v>9.0</v>
      </c>
      <c r="AX106" s="17">
        <f t="shared" si="3"/>
        <v>12.8592</v>
      </c>
      <c r="AY106" s="17">
        <v>0.0</v>
      </c>
      <c r="AZ106" s="17">
        <v>0.0</v>
      </c>
      <c r="BA106" s="17">
        <v>0.0</v>
      </c>
      <c r="BB106" s="17">
        <v>0.0</v>
      </c>
      <c r="BC106" s="17">
        <f t="shared" si="4"/>
        <v>0</v>
      </c>
      <c r="BD106" s="8" t="s">
        <v>76</v>
      </c>
      <c r="BE106" s="37"/>
    </row>
    <row r="107" ht="15.75" hidden="1" customHeight="1">
      <c r="A107" s="11">
        <v>2000037.0</v>
      </c>
      <c r="B107" s="8" t="s">
        <v>868</v>
      </c>
      <c r="C107" s="8">
        <v>2.0</v>
      </c>
      <c r="D107" s="8" t="s">
        <v>524</v>
      </c>
      <c r="E107" s="8">
        <v>1.0</v>
      </c>
      <c r="F107" s="8" t="s">
        <v>525</v>
      </c>
      <c r="G107" s="8">
        <v>5.0</v>
      </c>
      <c r="H107" s="8" t="s">
        <v>526</v>
      </c>
      <c r="I107" s="11" t="s">
        <v>529</v>
      </c>
      <c r="J107" s="25" t="s">
        <v>869</v>
      </c>
      <c r="K107" s="11" t="s">
        <v>529</v>
      </c>
      <c r="L107" s="11" t="s">
        <v>870</v>
      </c>
      <c r="M107" s="26" t="s">
        <v>871</v>
      </c>
      <c r="N107" s="11">
        <f t="shared" si="1"/>
        <v>26</v>
      </c>
      <c r="O107" s="8" t="s">
        <v>532</v>
      </c>
      <c r="P107" s="41" t="s">
        <v>835</v>
      </c>
      <c r="Q107" s="29">
        <v>752.88</v>
      </c>
      <c r="R107" s="12">
        <f t="shared" si="2"/>
        <v>873.3408</v>
      </c>
      <c r="S107" s="8" t="s">
        <v>238</v>
      </c>
      <c r="T107" s="9" t="s">
        <v>533</v>
      </c>
      <c r="U107" s="9" t="s">
        <v>534</v>
      </c>
      <c r="V107" s="13">
        <v>45117.0</v>
      </c>
      <c r="W107" s="11" t="s">
        <v>872</v>
      </c>
      <c r="X107" s="11"/>
      <c r="Y107" s="23"/>
      <c r="Z107" s="11"/>
      <c r="AA107" s="11"/>
      <c r="AB107" s="11"/>
      <c r="AC107" s="15"/>
      <c r="AD107" s="11"/>
      <c r="AE107" s="11"/>
      <c r="AF107" s="11" t="s">
        <v>220</v>
      </c>
      <c r="AG107" s="8">
        <f>'Disponibilidad en canales comer'!M76</f>
        <v>1</v>
      </c>
      <c r="AH107" s="8">
        <f>COUNTIF('Composición de COMBOS'!B:B,A107)</f>
        <v>0</v>
      </c>
      <c r="AI107" s="8">
        <v>1.0</v>
      </c>
      <c r="AJ107" s="8">
        <v>1.0</v>
      </c>
      <c r="AK107" s="8" t="s">
        <v>253</v>
      </c>
      <c r="AL107" s="16">
        <v>1.0E-5</v>
      </c>
      <c r="AM107" s="16">
        <v>1.0E-5</v>
      </c>
      <c r="AN107" s="16">
        <v>1.0E-5</v>
      </c>
      <c r="AO107" s="16">
        <v>1.0E-5</v>
      </c>
      <c r="AP107" s="19">
        <v>0.0</v>
      </c>
      <c r="AQ107" s="19">
        <v>0.0</v>
      </c>
      <c r="AR107" s="19">
        <v>0.0</v>
      </c>
      <c r="AS107" s="19">
        <v>0.0</v>
      </c>
      <c r="AT107" s="16">
        <v>19.0</v>
      </c>
      <c r="AU107" s="16">
        <v>114.0</v>
      </c>
      <c r="AV107" s="16">
        <v>47.0</v>
      </c>
      <c r="AW107" s="16">
        <v>25.0</v>
      </c>
      <c r="AX107" s="17">
        <f t="shared" si="3"/>
        <v>26.79</v>
      </c>
      <c r="AY107" s="17">
        <v>0.0</v>
      </c>
      <c r="AZ107" s="17">
        <v>0.0</v>
      </c>
      <c r="BA107" s="17">
        <v>0.0</v>
      </c>
      <c r="BB107" s="17">
        <v>0.0</v>
      </c>
      <c r="BC107" s="17">
        <f t="shared" si="4"/>
        <v>0</v>
      </c>
      <c r="BD107" s="8" t="s">
        <v>76</v>
      </c>
      <c r="BE107" s="37"/>
    </row>
    <row r="108" ht="15.75" hidden="1" customHeight="1">
      <c r="A108" s="11">
        <v>2000038.0</v>
      </c>
      <c r="B108" s="8" t="s">
        <v>873</v>
      </c>
      <c r="C108" s="8">
        <v>2.0</v>
      </c>
      <c r="D108" s="8" t="s">
        <v>524</v>
      </c>
      <c r="E108" s="8">
        <v>1.0</v>
      </c>
      <c r="F108" s="8" t="s">
        <v>525</v>
      </c>
      <c r="G108" s="8">
        <v>5.0</v>
      </c>
      <c r="H108" s="8" t="s">
        <v>526</v>
      </c>
      <c r="I108" s="11" t="s">
        <v>580</v>
      </c>
      <c r="J108" s="25" t="s">
        <v>874</v>
      </c>
      <c r="K108" s="11" t="s">
        <v>580</v>
      </c>
      <c r="L108" s="11" t="s">
        <v>875</v>
      </c>
      <c r="M108" s="26" t="s">
        <v>876</v>
      </c>
      <c r="N108" s="11">
        <f t="shared" si="1"/>
        <v>26</v>
      </c>
      <c r="O108" s="8" t="s">
        <v>532</v>
      </c>
      <c r="P108" s="41" t="s">
        <v>835</v>
      </c>
      <c r="Q108" s="29">
        <v>853.2</v>
      </c>
      <c r="R108" s="12">
        <f t="shared" si="2"/>
        <v>989.712</v>
      </c>
      <c r="S108" s="8" t="s">
        <v>238</v>
      </c>
      <c r="T108" s="9" t="s">
        <v>533</v>
      </c>
      <c r="U108" s="9" t="s">
        <v>534</v>
      </c>
      <c r="V108" s="13">
        <v>45117.0</v>
      </c>
      <c r="W108" s="11" t="s">
        <v>877</v>
      </c>
      <c r="X108" s="11"/>
      <c r="Y108" s="23"/>
      <c r="Z108" s="11"/>
      <c r="AA108" s="11"/>
      <c r="AB108" s="11"/>
      <c r="AC108" s="15"/>
      <c r="AD108" s="11"/>
      <c r="AE108" s="11"/>
      <c r="AF108" s="11" t="s">
        <v>220</v>
      </c>
      <c r="AG108" s="8">
        <f>'Disponibilidad en canales comer'!M77</f>
        <v>1</v>
      </c>
      <c r="AH108" s="8">
        <f>COUNTIF('Composición de COMBOS'!B:B,A108)</f>
        <v>0</v>
      </c>
      <c r="AI108" s="8">
        <v>1.0</v>
      </c>
      <c r="AJ108" s="8">
        <v>1.0</v>
      </c>
      <c r="AK108" s="8" t="s">
        <v>253</v>
      </c>
      <c r="AL108" s="16">
        <v>1.0E-5</v>
      </c>
      <c r="AM108" s="16">
        <v>1.0E-5</v>
      </c>
      <c r="AN108" s="16">
        <v>1.0E-5</v>
      </c>
      <c r="AO108" s="16">
        <v>1.0E-5</v>
      </c>
      <c r="AP108" s="19">
        <v>0.0</v>
      </c>
      <c r="AQ108" s="19">
        <v>0.0</v>
      </c>
      <c r="AR108" s="19">
        <v>0.0</v>
      </c>
      <c r="AS108" s="19">
        <v>0.0</v>
      </c>
      <c r="AT108" s="16">
        <v>14.0</v>
      </c>
      <c r="AU108" s="16">
        <v>59.0</v>
      </c>
      <c r="AV108" s="16">
        <v>20.0</v>
      </c>
      <c r="AW108" s="16">
        <v>46.0</v>
      </c>
      <c r="AX108" s="17">
        <f t="shared" si="3"/>
        <v>10.856</v>
      </c>
      <c r="AY108" s="17">
        <v>0.0</v>
      </c>
      <c r="AZ108" s="17">
        <v>0.0</v>
      </c>
      <c r="BA108" s="17">
        <v>0.0</v>
      </c>
      <c r="BB108" s="17">
        <v>0.0</v>
      </c>
      <c r="BC108" s="17">
        <f t="shared" si="4"/>
        <v>0</v>
      </c>
      <c r="BD108" s="8" t="s">
        <v>76</v>
      </c>
      <c r="BE108" s="37"/>
    </row>
    <row r="109" ht="15.75" hidden="1" customHeight="1">
      <c r="A109" s="11">
        <v>2000039.0</v>
      </c>
      <c r="B109" s="8" t="s">
        <v>878</v>
      </c>
      <c r="C109" s="8">
        <v>2.0</v>
      </c>
      <c r="D109" s="8" t="s">
        <v>524</v>
      </c>
      <c r="E109" s="8">
        <v>1.0</v>
      </c>
      <c r="F109" s="8" t="s">
        <v>525</v>
      </c>
      <c r="G109" s="8">
        <v>5.0</v>
      </c>
      <c r="H109" s="8" t="s">
        <v>526</v>
      </c>
      <c r="I109" s="11" t="s">
        <v>529</v>
      </c>
      <c r="J109" s="25" t="s">
        <v>879</v>
      </c>
      <c r="K109" s="11" t="s">
        <v>529</v>
      </c>
      <c r="L109" s="11" t="s">
        <v>880</v>
      </c>
      <c r="M109" s="26" t="s">
        <v>881</v>
      </c>
      <c r="N109" s="11">
        <f t="shared" si="1"/>
        <v>28</v>
      </c>
      <c r="O109" s="8" t="s">
        <v>532</v>
      </c>
      <c r="P109" s="41" t="s">
        <v>835</v>
      </c>
      <c r="Q109" s="29">
        <v>839.76</v>
      </c>
      <c r="R109" s="12">
        <f t="shared" si="2"/>
        <v>974.1216</v>
      </c>
      <c r="S109" s="8" t="s">
        <v>238</v>
      </c>
      <c r="T109" s="9" t="s">
        <v>533</v>
      </c>
      <c r="U109" s="9" t="s">
        <v>534</v>
      </c>
      <c r="V109" s="13">
        <v>45117.0</v>
      </c>
      <c r="W109" s="11" t="s">
        <v>882</v>
      </c>
      <c r="X109" s="11"/>
      <c r="Y109" s="23"/>
      <c r="Z109" s="11"/>
      <c r="AA109" s="11"/>
      <c r="AB109" s="11"/>
      <c r="AC109" s="15"/>
      <c r="AD109" s="11"/>
      <c r="AE109" s="11"/>
      <c r="AF109" s="11" t="s">
        <v>220</v>
      </c>
      <c r="AG109" s="8">
        <f>'Disponibilidad en canales comer'!M78</f>
        <v>1</v>
      </c>
      <c r="AH109" s="8">
        <f>COUNTIF('Composición de COMBOS'!B:B,A109)</f>
        <v>0</v>
      </c>
      <c r="AI109" s="8">
        <v>1.0</v>
      </c>
      <c r="AJ109" s="8">
        <v>1.0</v>
      </c>
      <c r="AK109" s="8" t="s">
        <v>253</v>
      </c>
      <c r="AL109" s="16">
        <v>1.0E-5</v>
      </c>
      <c r="AM109" s="16">
        <v>1.0E-5</v>
      </c>
      <c r="AN109" s="16">
        <v>1.0E-5</v>
      </c>
      <c r="AO109" s="16">
        <v>1.0E-5</v>
      </c>
      <c r="AP109" s="19">
        <v>0.0</v>
      </c>
      <c r="AQ109" s="19">
        <v>0.0</v>
      </c>
      <c r="AR109" s="19">
        <v>0.0</v>
      </c>
      <c r="AS109" s="19">
        <v>0.0</v>
      </c>
      <c r="AT109" s="16">
        <v>19.0</v>
      </c>
      <c r="AU109" s="16">
        <v>114.0</v>
      </c>
      <c r="AV109" s="16">
        <v>47.0</v>
      </c>
      <c r="AW109" s="16">
        <v>25.0</v>
      </c>
      <c r="AX109" s="17">
        <f t="shared" si="3"/>
        <v>26.79</v>
      </c>
      <c r="AY109" s="17">
        <v>0.0</v>
      </c>
      <c r="AZ109" s="17">
        <v>0.0</v>
      </c>
      <c r="BA109" s="17">
        <v>0.0</v>
      </c>
      <c r="BB109" s="17">
        <v>0.0</v>
      </c>
      <c r="BC109" s="17">
        <f t="shared" si="4"/>
        <v>0</v>
      </c>
      <c r="BD109" s="8" t="s">
        <v>76</v>
      </c>
      <c r="BE109" s="37"/>
    </row>
    <row r="110" ht="15.75" hidden="1" customHeight="1">
      <c r="A110" s="11">
        <v>2000040.0</v>
      </c>
      <c r="B110" s="8"/>
      <c r="C110" s="8">
        <v>2.0</v>
      </c>
      <c r="D110" s="8" t="s">
        <v>524</v>
      </c>
      <c r="E110" s="8">
        <v>1.0</v>
      </c>
      <c r="F110" s="8" t="s">
        <v>525</v>
      </c>
      <c r="G110" s="8">
        <v>2.0</v>
      </c>
      <c r="H110" s="8" t="s">
        <v>619</v>
      </c>
      <c r="I110" s="11" t="s">
        <v>883</v>
      </c>
      <c r="J110" s="25" t="s">
        <v>884</v>
      </c>
      <c r="K110" s="8" t="s">
        <v>885</v>
      </c>
      <c r="L110" s="8" t="s">
        <v>886</v>
      </c>
      <c r="M110" s="21" t="s">
        <v>887</v>
      </c>
      <c r="N110" s="11">
        <f t="shared" si="1"/>
        <v>19</v>
      </c>
      <c r="O110" s="8" t="s">
        <v>532</v>
      </c>
      <c r="P110" s="11" t="s">
        <v>67</v>
      </c>
      <c r="Q110" s="29">
        <v>312.43</v>
      </c>
      <c r="R110" s="12">
        <f t="shared" si="2"/>
        <v>362.4188</v>
      </c>
      <c r="S110" s="8" t="s">
        <v>238</v>
      </c>
      <c r="T110" s="9" t="s">
        <v>625</v>
      </c>
      <c r="U110" s="9" t="s">
        <v>626</v>
      </c>
      <c r="V110" s="13">
        <v>45393.0</v>
      </c>
      <c r="W110" s="11" t="s">
        <v>627</v>
      </c>
      <c r="X110" s="11"/>
      <c r="Y110" s="14" t="s">
        <v>888</v>
      </c>
      <c r="Z110" s="11" t="s">
        <v>889</v>
      </c>
      <c r="AA110" s="11" t="s">
        <v>627</v>
      </c>
      <c r="AB110" s="24" t="s">
        <v>657</v>
      </c>
      <c r="AC110" s="15" t="s">
        <v>627</v>
      </c>
      <c r="AD110" s="24" t="s">
        <v>890</v>
      </c>
      <c r="AE110" s="24"/>
      <c r="AF110" s="11" t="s">
        <v>891</v>
      </c>
      <c r="AG110" s="8">
        <f>'Disponibilidad en canales comer'!M79</f>
        <v>6</v>
      </c>
      <c r="AH110" s="8">
        <f>COUNTIF('Composición de COMBOS'!B:B,A110)</f>
        <v>3</v>
      </c>
      <c r="AI110" s="8">
        <v>1.0</v>
      </c>
      <c r="AJ110" s="8">
        <v>1.0</v>
      </c>
      <c r="AK110" s="8" t="s">
        <v>75</v>
      </c>
      <c r="AL110" s="16">
        <v>8.5</v>
      </c>
      <c r="AM110" s="16">
        <v>122.0</v>
      </c>
      <c r="AN110" s="16">
        <v>60.0</v>
      </c>
      <c r="AO110" s="16">
        <v>74.0</v>
      </c>
      <c r="AP110" s="19">
        <v>0.0</v>
      </c>
      <c r="AQ110" s="19">
        <v>0.0</v>
      </c>
      <c r="AR110" s="19">
        <v>0.0</v>
      </c>
      <c r="AS110" s="19">
        <v>0.0</v>
      </c>
      <c r="AT110" s="16">
        <v>9.5</v>
      </c>
      <c r="AU110" s="16">
        <v>62.0</v>
      </c>
      <c r="AV110" s="16">
        <v>9.0</v>
      </c>
      <c r="AW110" s="16">
        <v>61.0</v>
      </c>
      <c r="AX110" s="17">
        <f t="shared" si="3"/>
        <v>6.8076</v>
      </c>
      <c r="AY110" s="17">
        <v>0.0</v>
      </c>
      <c r="AZ110" s="17">
        <v>0.0</v>
      </c>
      <c r="BA110" s="17">
        <v>0.0</v>
      </c>
      <c r="BB110" s="17">
        <v>0.0</v>
      </c>
      <c r="BC110" s="17">
        <f t="shared" si="4"/>
        <v>0</v>
      </c>
      <c r="BD110" s="8" t="s">
        <v>76</v>
      </c>
      <c r="BE110" s="22" t="s">
        <v>892</v>
      </c>
    </row>
    <row r="111" ht="15.75" customHeight="1">
      <c r="A111" s="11">
        <v>2000041.0</v>
      </c>
      <c r="B111" s="8"/>
      <c r="C111" s="8">
        <v>2.0</v>
      </c>
      <c r="D111" s="8" t="s">
        <v>524</v>
      </c>
      <c r="E111" s="8">
        <v>1.0</v>
      </c>
      <c r="F111" s="8" t="s">
        <v>525</v>
      </c>
      <c r="G111" s="8">
        <v>5.0</v>
      </c>
      <c r="H111" s="8" t="s">
        <v>526</v>
      </c>
      <c r="I111" s="11" t="s">
        <v>527</v>
      </c>
      <c r="J111" s="25" t="s">
        <v>893</v>
      </c>
      <c r="K111" s="11" t="s">
        <v>529</v>
      </c>
      <c r="L111" s="11" t="s">
        <v>894</v>
      </c>
      <c r="M111" s="26" t="s">
        <v>895</v>
      </c>
      <c r="N111" s="11">
        <f t="shared" si="1"/>
        <v>21</v>
      </c>
      <c r="O111" s="8" t="s">
        <v>532</v>
      </c>
      <c r="P111" s="11" t="s">
        <v>67</v>
      </c>
      <c r="Q111" s="43">
        <v>212.1925</v>
      </c>
      <c r="R111" s="12">
        <f t="shared" si="2"/>
        <v>246.1433</v>
      </c>
      <c r="S111" s="8" t="s">
        <v>68</v>
      </c>
      <c r="T111" s="9" t="s">
        <v>533</v>
      </c>
      <c r="U111" s="9" t="s">
        <v>534</v>
      </c>
      <c r="V111" s="13">
        <v>45393.0</v>
      </c>
      <c r="W111" s="11" t="s">
        <v>894</v>
      </c>
      <c r="X111" s="11"/>
      <c r="Y111" s="23"/>
      <c r="Z111" s="11"/>
      <c r="AA111" s="11"/>
      <c r="AB111" s="11"/>
      <c r="AC111" s="15"/>
      <c r="AD111" s="11"/>
      <c r="AE111" s="11"/>
      <c r="AF111" s="11" t="s">
        <v>896</v>
      </c>
      <c r="AG111" s="8">
        <f>'Disponibilidad en canales comer'!M80</f>
        <v>0</v>
      </c>
      <c r="AH111" s="8">
        <f>COUNTIF('Composición de COMBOS'!B:B,A111)</f>
        <v>5</v>
      </c>
      <c r="AI111" s="8">
        <v>1.0</v>
      </c>
      <c r="AJ111" s="8">
        <v>1.0</v>
      </c>
      <c r="AK111" s="8" t="s">
        <v>253</v>
      </c>
      <c r="AL111" s="16">
        <v>1.0E-5</v>
      </c>
      <c r="AM111" s="16">
        <v>1.0E-5</v>
      </c>
      <c r="AN111" s="16">
        <v>1.0E-5</v>
      </c>
      <c r="AO111" s="16">
        <v>1.0E-5</v>
      </c>
      <c r="AP111" s="19">
        <v>0.0</v>
      </c>
      <c r="AQ111" s="19">
        <v>0.0</v>
      </c>
      <c r="AR111" s="19">
        <v>0.0</v>
      </c>
      <c r="AS111" s="19">
        <v>0.0</v>
      </c>
      <c r="AT111" s="16">
        <v>0.0</v>
      </c>
      <c r="AU111" s="16">
        <v>0.0</v>
      </c>
      <c r="AV111" s="16">
        <v>0.0</v>
      </c>
      <c r="AW111" s="16">
        <v>0.0</v>
      </c>
      <c r="AX111" s="17">
        <f t="shared" si="3"/>
        <v>0</v>
      </c>
      <c r="AY111" s="17">
        <v>0.0</v>
      </c>
      <c r="AZ111" s="17">
        <v>0.0</v>
      </c>
      <c r="BA111" s="17">
        <v>0.0</v>
      </c>
      <c r="BB111" s="17">
        <v>0.0</v>
      </c>
      <c r="BC111" s="17">
        <f t="shared" si="4"/>
        <v>0</v>
      </c>
      <c r="BD111" s="8" t="s">
        <v>76</v>
      </c>
      <c r="BE111" s="37"/>
    </row>
    <row r="112" ht="15.75" hidden="1" customHeight="1">
      <c r="A112" s="11">
        <v>2000042.0</v>
      </c>
      <c r="B112" s="8"/>
      <c r="C112" s="8">
        <v>2.0</v>
      </c>
      <c r="D112" s="8" t="s">
        <v>524</v>
      </c>
      <c r="E112" s="8">
        <v>1.0</v>
      </c>
      <c r="F112" s="8" t="s">
        <v>525</v>
      </c>
      <c r="G112" s="8">
        <v>5.0</v>
      </c>
      <c r="H112" s="8" t="s">
        <v>526</v>
      </c>
      <c r="I112" s="11" t="s">
        <v>542</v>
      </c>
      <c r="J112" s="25" t="s">
        <v>897</v>
      </c>
      <c r="K112" s="11" t="s">
        <v>542</v>
      </c>
      <c r="L112" s="11" t="s">
        <v>898</v>
      </c>
      <c r="M112" s="26" t="s">
        <v>899</v>
      </c>
      <c r="N112" s="11">
        <f t="shared" si="1"/>
        <v>22</v>
      </c>
      <c r="O112" s="8" t="s">
        <v>546</v>
      </c>
      <c r="P112" s="11" t="s">
        <v>67</v>
      </c>
      <c r="Q112" s="29">
        <v>164.29</v>
      </c>
      <c r="R112" s="12">
        <f t="shared" si="2"/>
        <v>190.5764</v>
      </c>
      <c r="S112" s="8" t="s">
        <v>238</v>
      </c>
      <c r="T112" s="9" t="s">
        <v>533</v>
      </c>
      <c r="U112" s="9" t="s">
        <v>534</v>
      </c>
      <c r="V112" s="13">
        <v>45393.0</v>
      </c>
      <c r="W112" s="11" t="s">
        <v>898</v>
      </c>
      <c r="X112" s="11"/>
      <c r="Y112" s="14" t="s">
        <v>898</v>
      </c>
      <c r="Z112" s="11"/>
      <c r="AA112" s="11"/>
      <c r="AB112" s="11"/>
      <c r="AC112" s="15"/>
      <c r="AD112" s="11"/>
      <c r="AE112" s="11"/>
      <c r="AF112" s="11" t="s">
        <v>900</v>
      </c>
      <c r="AG112" s="8">
        <f>'Disponibilidad en canales comer'!M81</f>
        <v>1</v>
      </c>
      <c r="AH112" s="8">
        <f>COUNTIF('Composición de COMBOS'!B:B,A112)</f>
        <v>2</v>
      </c>
      <c r="AI112" s="8">
        <v>1.0</v>
      </c>
      <c r="AJ112" s="8">
        <v>1.0</v>
      </c>
      <c r="AK112" s="8" t="s">
        <v>253</v>
      </c>
      <c r="AL112" s="16">
        <v>3.1</v>
      </c>
      <c r="AM112" s="16">
        <v>45.5</v>
      </c>
      <c r="AN112" s="16">
        <v>43.2</v>
      </c>
      <c r="AO112" s="16">
        <v>78.4</v>
      </c>
      <c r="AP112" s="19">
        <v>0.0</v>
      </c>
      <c r="AQ112" s="19">
        <v>0.0</v>
      </c>
      <c r="AR112" s="19">
        <v>0.0</v>
      </c>
      <c r="AS112" s="19">
        <v>0.0</v>
      </c>
      <c r="AT112" s="16">
        <v>0.0</v>
      </c>
      <c r="AU112" s="16">
        <v>0.0</v>
      </c>
      <c r="AV112" s="16">
        <v>0.0</v>
      </c>
      <c r="AW112" s="16">
        <v>0.0</v>
      </c>
      <c r="AX112" s="17">
        <f t="shared" si="3"/>
        <v>0</v>
      </c>
      <c r="AY112" s="17">
        <v>0.0</v>
      </c>
      <c r="AZ112" s="17">
        <v>0.0</v>
      </c>
      <c r="BA112" s="17">
        <v>0.0</v>
      </c>
      <c r="BB112" s="17">
        <v>0.0</v>
      </c>
      <c r="BC112" s="17">
        <f t="shared" si="4"/>
        <v>0</v>
      </c>
      <c r="BD112" s="8" t="s">
        <v>76</v>
      </c>
      <c r="BE112" s="37"/>
    </row>
    <row r="113" ht="15.75" customHeight="1">
      <c r="A113" s="11">
        <v>2000043.0</v>
      </c>
      <c r="B113" s="8"/>
      <c r="C113" s="8">
        <v>2.0</v>
      </c>
      <c r="D113" s="8" t="s">
        <v>524</v>
      </c>
      <c r="E113" s="8">
        <v>1.0</v>
      </c>
      <c r="F113" s="8" t="s">
        <v>525</v>
      </c>
      <c r="G113" s="8">
        <v>5.0</v>
      </c>
      <c r="H113" s="8" t="s">
        <v>526</v>
      </c>
      <c r="I113" s="11" t="s">
        <v>555</v>
      </c>
      <c r="J113" s="25" t="s">
        <v>901</v>
      </c>
      <c r="K113" s="11" t="s">
        <v>557</v>
      </c>
      <c r="L113" s="11" t="s">
        <v>902</v>
      </c>
      <c r="M113" s="26" t="s">
        <v>903</v>
      </c>
      <c r="N113" s="11">
        <f t="shared" si="1"/>
        <v>24</v>
      </c>
      <c r="O113" s="8" t="s">
        <v>546</v>
      </c>
      <c r="P113" s="11" t="s">
        <v>67</v>
      </c>
      <c r="Q113" s="43">
        <v>204.685</v>
      </c>
      <c r="R113" s="12">
        <f t="shared" si="2"/>
        <v>237.4346</v>
      </c>
      <c r="S113" s="8" t="s">
        <v>68</v>
      </c>
      <c r="T113" s="9" t="s">
        <v>533</v>
      </c>
      <c r="U113" s="9" t="s">
        <v>534</v>
      </c>
      <c r="V113" s="13">
        <v>45393.0</v>
      </c>
      <c r="W113" s="11" t="s">
        <v>902</v>
      </c>
      <c r="X113" s="11"/>
      <c r="Y113" s="23"/>
      <c r="Z113" s="11"/>
      <c r="AA113" s="11"/>
      <c r="AB113" s="11"/>
      <c r="AC113" s="15"/>
      <c r="AD113" s="11"/>
      <c r="AE113" s="11"/>
      <c r="AF113" s="11" t="s">
        <v>561</v>
      </c>
      <c r="AG113" s="8">
        <f>'Disponibilidad en canales comer'!M82</f>
        <v>0</v>
      </c>
      <c r="AH113" s="8">
        <f>COUNTIF('Composición de COMBOS'!B:B,A113)</f>
        <v>5</v>
      </c>
      <c r="AI113" s="8">
        <v>1.0</v>
      </c>
      <c r="AJ113" s="8">
        <v>1.0</v>
      </c>
      <c r="AK113" s="8" t="s">
        <v>253</v>
      </c>
      <c r="AL113" s="16">
        <v>1.0E-5</v>
      </c>
      <c r="AM113" s="16">
        <v>1.0E-5</v>
      </c>
      <c r="AN113" s="16">
        <v>1.0E-5</v>
      </c>
      <c r="AO113" s="16">
        <v>1.0E-5</v>
      </c>
      <c r="AP113" s="19">
        <v>0.0</v>
      </c>
      <c r="AQ113" s="19">
        <v>0.0</v>
      </c>
      <c r="AR113" s="19">
        <v>0.0</v>
      </c>
      <c r="AS113" s="19">
        <v>0.0</v>
      </c>
      <c r="AT113" s="16">
        <v>0.0</v>
      </c>
      <c r="AU113" s="16">
        <v>0.0</v>
      </c>
      <c r="AV113" s="16">
        <v>0.0</v>
      </c>
      <c r="AW113" s="16">
        <v>0.0</v>
      </c>
      <c r="AX113" s="17">
        <f t="shared" si="3"/>
        <v>0</v>
      </c>
      <c r="AY113" s="17">
        <v>0.0</v>
      </c>
      <c r="AZ113" s="17">
        <v>0.0</v>
      </c>
      <c r="BA113" s="17">
        <v>0.0</v>
      </c>
      <c r="BB113" s="17">
        <v>0.0</v>
      </c>
      <c r="BC113" s="17">
        <f t="shared" si="4"/>
        <v>0</v>
      </c>
      <c r="BD113" s="8" t="s">
        <v>76</v>
      </c>
      <c r="BE113" s="37"/>
    </row>
    <row r="114" ht="15.75" customHeight="1">
      <c r="A114" s="11">
        <v>2000044.0</v>
      </c>
      <c r="B114" s="8"/>
      <c r="C114" s="8">
        <v>2.0</v>
      </c>
      <c r="D114" s="8" t="s">
        <v>524</v>
      </c>
      <c r="E114" s="8">
        <v>1.0</v>
      </c>
      <c r="F114" s="8" t="s">
        <v>525</v>
      </c>
      <c r="G114" s="8">
        <v>5.0</v>
      </c>
      <c r="H114" s="8" t="s">
        <v>526</v>
      </c>
      <c r="I114" s="11" t="s">
        <v>529</v>
      </c>
      <c r="J114" s="25" t="s">
        <v>904</v>
      </c>
      <c r="K114" s="11" t="s">
        <v>529</v>
      </c>
      <c r="L114" s="11" t="s">
        <v>872</v>
      </c>
      <c r="M114" s="26" t="s">
        <v>905</v>
      </c>
      <c r="N114" s="11">
        <f t="shared" si="1"/>
        <v>14</v>
      </c>
      <c r="O114" s="8" t="s">
        <v>532</v>
      </c>
      <c r="P114" s="11" t="s">
        <v>67</v>
      </c>
      <c r="Q114" s="43">
        <v>188.22</v>
      </c>
      <c r="R114" s="12">
        <f t="shared" si="2"/>
        <v>218.3352</v>
      </c>
      <c r="S114" s="8" t="s">
        <v>68</v>
      </c>
      <c r="T114" s="9" t="s">
        <v>533</v>
      </c>
      <c r="U114" s="9" t="s">
        <v>534</v>
      </c>
      <c r="V114" s="13">
        <v>45393.0</v>
      </c>
      <c r="W114" s="11" t="s">
        <v>872</v>
      </c>
      <c r="X114" s="11"/>
      <c r="Y114" s="23"/>
      <c r="Z114" s="11"/>
      <c r="AA114" s="11"/>
      <c r="AB114" s="11"/>
      <c r="AC114" s="15"/>
      <c r="AD114" s="11"/>
      <c r="AE114" s="11"/>
      <c r="AF114" s="11" t="s">
        <v>569</v>
      </c>
      <c r="AG114" s="8">
        <f>'Disponibilidad en canales comer'!M83</f>
        <v>0</v>
      </c>
      <c r="AH114" s="8">
        <f>COUNTIF('Composición de COMBOS'!B:B,A114)</f>
        <v>1</v>
      </c>
      <c r="AI114" s="8">
        <v>1.0</v>
      </c>
      <c r="AJ114" s="8">
        <v>1.0</v>
      </c>
      <c r="AK114" s="8" t="s">
        <v>253</v>
      </c>
      <c r="AL114" s="16">
        <v>1.0E-5</v>
      </c>
      <c r="AM114" s="16">
        <v>50.0</v>
      </c>
      <c r="AN114" s="16">
        <v>45.0</v>
      </c>
      <c r="AO114" s="16">
        <v>88.0</v>
      </c>
      <c r="AP114" s="19">
        <v>0.0</v>
      </c>
      <c r="AQ114" s="19">
        <v>0.0</v>
      </c>
      <c r="AR114" s="19">
        <v>0.0</v>
      </c>
      <c r="AS114" s="19">
        <v>0.0</v>
      </c>
      <c r="AT114" s="16">
        <v>0.0</v>
      </c>
      <c r="AU114" s="16">
        <v>0.0</v>
      </c>
      <c r="AV114" s="16">
        <v>0.0</v>
      </c>
      <c r="AW114" s="16">
        <v>0.0</v>
      </c>
      <c r="AX114" s="17">
        <f t="shared" si="3"/>
        <v>0</v>
      </c>
      <c r="AY114" s="17">
        <v>0.0</v>
      </c>
      <c r="AZ114" s="17">
        <v>0.0</v>
      </c>
      <c r="BA114" s="17">
        <v>0.0</v>
      </c>
      <c r="BB114" s="17">
        <v>0.0</v>
      </c>
      <c r="BC114" s="17">
        <f t="shared" si="4"/>
        <v>0</v>
      </c>
      <c r="BD114" s="8" t="s">
        <v>76</v>
      </c>
      <c r="BE114" s="37"/>
    </row>
    <row r="115" ht="15.75" hidden="1" customHeight="1">
      <c r="A115" s="11">
        <v>2000045.0</v>
      </c>
      <c r="B115" s="8"/>
      <c r="C115" s="8">
        <v>2.0</v>
      </c>
      <c r="D115" s="8" t="s">
        <v>524</v>
      </c>
      <c r="E115" s="8">
        <v>1.0</v>
      </c>
      <c r="F115" s="8" t="s">
        <v>525</v>
      </c>
      <c r="G115" s="8">
        <v>5.0</v>
      </c>
      <c r="H115" s="8" t="s">
        <v>526</v>
      </c>
      <c r="I115" s="11" t="s">
        <v>571</v>
      </c>
      <c r="J115" s="25" t="s">
        <v>906</v>
      </c>
      <c r="K115" s="11" t="s">
        <v>571</v>
      </c>
      <c r="L115" s="11" t="s">
        <v>907</v>
      </c>
      <c r="M115" s="26" t="s">
        <v>908</v>
      </c>
      <c r="N115" s="11">
        <f t="shared" si="1"/>
        <v>23</v>
      </c>
      <c r="O115" s="8" t="s">
        <v>532</v>
      </c>
      <c r="P115" s="11" t="s">
        <v>67</v>
      </c>
      <c r="Q115" s="29">
        <v>241.05</v>
      </c>
      <c r="R115" s="12">
        <f t="shared" si="2"/>
        <v>279.618</v>
      </c>
      <c r="S115" s="8" t="s">
        <v>238</v>
      </c>
      <c r="T115" s="9" t="s">
        <v>533</v>
      </c>
      <c r="U115" s="9" t="s">
        <v>534</v>
      </c>
      <c r="V115" s="13">
        <v>45393.0</v>
      </c>
      <c r="W115" s="11" t="s">
        <v>872</v>
      </c>
      <c r="X115" s="11"/>
      <c r="Y115" s="14" t="s">
        <v>872</v>
      </c>
      <c r="Z115" s="11"/>
      <c r="AA115" s="11"/>
      <c r="AB115" s="11"/>
      <c r="AC115" s="15"/>
      <c r="AD115" s="11"/>
      <c r="AE115" s="11"/>
      <c r="AF115" s="11" t="s">
        <v>909</v>
      </c>
      <c r="AG115" s="8">
        <f>'Disponibilidad en canales comer'!M84</f>
        <v>1</v>
      </c>
      <c r="AH115" s="8">
        <f>COUNTIF('Composición de COMBOS'!B:B,A115)</f>
        <v>10</v>
      </c>
      <c r="AI115" s="8">
        <v>1.0</v>
      </c>
      <c r="AJ115" s="8">
        <v>1.0</v>
      </c>
      <c r="AK115" s="8" t="s">
        <v>253</v>
      </c>
      <c r="AL115" s="16">
        <v>3.95</v>
      </c>
      <c r="AM115" s="16">
        <v>50.5</v>
      </c>
      <c r="AN115" s="16">
        <v>46.0</v>
      </c>
      <c r="AO115" s="16">
        <v>85.0</v>
      </c>
      <c r="AP115" s="19">
        <v>0.0</v>
      </c>
      <c r="AQ115" s="19">
        <v>0.0</v>
      </c>
      <c r="AR115" s="19">
        <v>0.0</v>
      </c>
      <c r="AS115" s="19">
        <v>0.0</v>
      </c>
      <c r="AT115" s="16">
        <v>0.0</v>
      </c>
      <c r="AU115" s="16">
        <v>0.0</v>
      </c>
      <c r="AV115" s="16">
        <v>0.0</v>
      </c>
      <c r="AW115" s="16">
        <v>0.0</v>
      </c>
      <c r="AX115" s="17">
        <f t="shared" si="3"/>
        <v>0</v>
      </c>
      <c r="AY115" s="17">
        <v>0.0</v>
      </c>
      <c r="AZ115" s="17">
        <v>0.0</v>
      </c>
      <c r="BA115" s="17">
        <v>0.0</v>
      </c>
      <c r="BB115" s="17">
        <v>0.0</v>
      </c>
      <c r="BC115" s="17">
        <f t="shared" si="4"/>
        <v>0</v>
      </c>
      <c r="BD115" s="8" t="s">
        <v>76</v>
      </c>
      <c r="BE115" s="37"/>
    </row>
    <row r="116" ht="15.75" customHeight="1">
      <c r="A116" s="11">
        <v>2000046.0</v>
      </c>
      <c r="B116" s="8"/>
      <c r="C116" s="8">
        <v>2.0</v>
      </c>
      <c r="D116" s="8" t="s">
        <v>524</v>
      </c>
      <c r="E116" s="8">
        <v>1.0</v>
      </c>
      <c r="F116" s="8" t="s">
        <v>525</v>
      </c>
      <c r="G116" s="8">
        <v>5.0</v>
      </c>
      <c r="H116" s="8" t="s">
        <v>526</v>
      </c>
      <c r="I116" s="11" t="s">
        <v>580</v>
      </c>
      <c r="J116" s="25" t="s">
        <v>910</v>
      </c>
      <c r="K116" s="11" t="s">
        <v>582</v>
      </c>
      <c r="L116" s="11" t="s">
        <v>911</v>
      </c>
      <c r="M116" s="26" t="s">
        <v>912</v>
      </c>
      <c r="N116" s="11">
        <f t="shared" si="1"/>
        <v>22</v>
      </c>
      <c r="O116" s="8" t="s">
        <v>532</v>
      </c>
      <c r="P116" s="11" t="s">
        <v>67</v>
      </c>
      <c r="Q116" s="43">
        <v>213.3</v>
      </c>
      <c r="R116" s="12">
        <f t="shared" si="2"/>
        <v>247.428</v>
      </c>
      <c r="S116" s="8" t="s">
        <v>68</v>
      </c>
      <c r="T116" s="9" t="s">
        <v>533</v>
      </c>
      <c r="U116" s="9" t="s">
        <v>534</v>
      </c>
      <c r="V116" s="13">
        <v>45393.0</v>
      </c>
      <c r="W116" s="11" t="s">
        <v>877</v>
      </c>
      <c r="X116" s="11"/>
      <c r="Y116" s="23"/>
      <c r="Z116" s="11"/>
      <c r="AA116" s="11"/>
      <c r="AB116" s="11"/>
      <c r="AC116" s="15"/>
      <c r="AD116" s="11"/>
      <c r="AE116" s="11"/>
      <c r="AF116" s="11" t="s">
        <v>587</v>
      </c>
      <c r="AG116" s="8">
        <f>'Disponibilidad en canales comer'!M85</f>
        <v>0</v>
      </c>
      <c r="AH116" s="8">
        <f>COUNTIF('Composición de COMBOS'!B:B,A116)</f>
        <v>2</v>
      </c>
      <c r="AI116" s="8">
        <v>1.0</v>
      </c>
      <c r="AJ116" s="8">
        <v>1.0</v>
      </c>
      <c r="AK116" s="8" t="s">
        <v>253</v>
      </c>
      <c r="AL116" s="16">
        <v>1.0E-5</v>
      </c>
      <c r="AM116" s="16">
        <v>1.0E-5</v>
      </c>
      <c r="AN116" s="16">
        <v>1.0E-5</v>
      </c>
      <c r="AO116" s="16">
        <v>1.0E-5</v>
      </c>
      <c r="AP116" s="19">
        <v>0.0</v>
      </c>
      <c r="AQ116" s="19">
        <v>0.0</v>
      </c>
      <c r="AR116" s="19">
        <v>0.0</v>
      </c>
      <c r="AS116" s="19">
        <v>0.0</v>
      </c>
      <c r="AT116" s="16">
        <v>0.0</v>
      </c>
      <c r="AU116" s="16">
        <v>0.0</v>
      </c>
      <c r="AV116" s="16">
        <v>0.0</v>
      </c>
      <c r="AW116" s="16">
        <v>0.0</v>
      </c>
      <c r="AX116" s="17">
        <f t="shared" si="3"/>
        <v>0</v>
      </c>
      <c r="AY116" s="17">
        <v>0.0</v>
      </c>
      <c r="AZ116" s="17">
        <v>0.0</v>
      </c>
      <c r="BA116" s="17">
        <v>0.0</v>
      </c>
      <c r="BB116" s="17">
        <v>0.0</v>
      </c>
      <c r="BC116" s="17">
        <f t="shared" si="4"/>
        <v>0</v>
      </c>
      <c r="BD116" s="8" t="s">
        <v>76</v>
      </c>
      <c r="BE116" s="37"/>
    </row>
    <row r="117" ht="15.75" customHeight="1">
      <c r="A117" s="11">
        <v>2000047.0</v>
      </c>
      <c r="B117" s="8"/>
      <c r="C117" s="8">
        <v>2.0</v>
      </c>
      <c r="D117" s="8" t="s">
        <v>524</v>
      </c>
      <c r="E117" s="8">
        <v>1.0</v>
      </c>
      <c r="F117" s="8" t="s">
        <v>525</v>
      </c>
      <c r="G117" s="8">
        <v>5.0</v>
      </c>
      <c r="H117" s="8" t="s">
        <v>526</v>
      </c>
      <c r="I117" s="11" t="s">
        <v>571</v>
      </c>
      <c r="J117" s="25" t="s">
        <v>913</v>
      </c>
      <c r="K117" s="11" t="s">
        <v>571</v>
      </c>
      <c r="L117" s="11" t="s">
        <v>836</v>
      </c>
      <c r="M117" s="26" t="s">
        <v>914</v>
      </c>
      <c r="N117" s="11">
        <f t="shared" si="1"/>
        <v>15</v>
      </c>
      <c r="O117" s="8" t="s">
        <v>532</v>
      </c>
      <c r="P117" s="11" t="s">
        <v>67</v>
      </c>
      <c r="Q117" s="43">
        <v>212.79</v>
      </c>
      <c r="R117" s="12">
        <f t="shared" si="2"/>
        <v>246.8364</v>
      </c>
      <c r="S117" s="8" t="s">
        <v>68</v>
      </c>
      <c r="T117" s="9" t="s">
        <v>533</v>
      </c>
      <c r="U117" s="9" t="s">
        <v>534</v>
      </c>
      <c r="V117" s="13">
        <v>45393.0</v>
      </c>
      <c r="W117" s="11" t="s">
        <v>836</v>
      </c>
      <c r="X117" s="11"/>
      <c r="Y117" s="23"/>
      <c r="Z117" s="11"/>
      <c r="AA117" s="11"/>
      <c r="AB117" s="11"/>
      <c r="AC117" s="15"/>
      <c r="AD117" s="11"/>
      <c r="AE117" s="11"/>
      <c r="AF117" s="11" t="s">
        <v>915</v>
      </c>
      <c r="AG117" s="8">
        <f>'Disponibilidad en canales comer'!M86</f>
        <v>0</v>
      </c>
      <c r="AH117" s="8">
        <f>COUNTIF('Composición de COMBOS'!B:B,A117)</f>
        <v>3</v>
      </c>
      <c r="AI117" s="8">
        <v>1.0</v>
      </c>
      <c r="AJ117" s="8">
        <v>1.0</v>
      </c>
      <c r="AK117" s="8" t="s">
        <v>253</v>
      </c>
      <c r="AL117" s="16">
        <v>1.0E-5</v>
      </c>
      <c r="AM117" s="16">
        <v>1.0E-5</v>
      </c>
      <c r="AN117" s="16">
        <v>1.0E-5</v>
      </c>
      <c r="AO117" s="16">
        <v>1.0E-5</v>
      </c>
      <c r="AP117" s="19">
        <v>0.0</v>
      </c>
      <c r="AQ117" s="19">
        <v>0.0</v>
      </c>
      <c r="AR117" s="19">
        <v>0.0</v>
      </c>
      <c r="AS117" s="19">
        <v>0.0</v>
      </c>
      <c r="AT117" s="16">
        <v>0.0</v>
      </c>
      <c r="AU117" s="16">
        <v>0.0</v>
      </c>
      <c r="AV117" s="16">
        <v>0.0</v>
      </c>
      <c r="AW117" s="16">
        <v>0.0</v>
      </c>
      <c r="AX117" s="17">
        <f t="shared" si="3"/>
        <v>0</v>
      </c>
      <c r="AY117" s="17">
        <v>0.0</v>
      </c>
      <c r="AZ117" s="17">
        <v>0.0</v>
      </c>
      <c r="BA117" s="17">
        <v>0.0</v>
      </c>
      <c r="BB117" s="17">
        <v>0.0</v>
      </c>
      <c r="BC117" s="17">
        <f t="shared" si="4"/>
        <v>0</v>
      </c>
      <c r="BD117" s="8" t="s">
        <v>76</v>
      </c>
      <c r="BE117" s="37"/>
    </row>
    <row r="118" ht="15.75" hidden="1" customHeight="1">
      <c r="A118" s="11">
        <v>2000048.0</v>
      </c>
      <c r="B118" s="8"/>
      <c r="C118" s="8">
        <v>2.0</v>
      </c>
      <c r="D118" s="8" t="s">
        <v>524</v>
      </c>
      <c r="E118" s="8">
        <v>1.0</v>
      </c>
      <c r="F118" s="8" t="s">
        <v>525</v>
      </c>
      <c r="G118" s="8">
        <v>5.0</v>
      </c>
      <c r="H118" s="8" t="s">
        <v>526</v>
      </c>
      <c r="I118" s="11" t="s">
        <v>527</v>
      </c>
      <c r="J118" s="25" t="s">
        <v>916</v>
      </c>
      <c r="K118" s="11" t="s">
        <v>529</v>
      </c>
      <c r="L118" s="11" t="s">
        <v>882</v>
      </c>
      <c r="M118" s="26" t="s">
        <v>917</v>
      </c>
      <c r="N118" s="11">
        <f t="shared" si="1"/>
        <v>21</v>
      </c>
      <c r="O118" s="8" t="s">
        <v>532</v>
      </c>
      <c r="P118" s="11" t="s">
        <v>67</v>
      </c>
      <c r="Q118" s="43">
        <v>209.94</v>
      </c>
      <c r="R118" s="12">
        <f t="shared" si="2"/>
        <v>243.5304</v>
      </c>
      <c r="S118" s="8" t="s">
        <v>238</v>
      </c>
      <c r="T118" s="9" t="s">
        <v>533</v>
      </c>
      <c r="U118" s="9" t="s">
        <v>534</v>
      </c>
      <c r="V118" s="13">
        <v>45393.0</v>
      </c>
      <c r="W118" s="11" t="s">
        <v>882</v>
      </c>
      <c r="X118" s="11"/>
      <c r="Y118" s="23"/>
      <c r="Z118" s="11"/>
      <c r="AA118" s="11"/>
      <c r="AB118" s="11"/>
      <c r="AC118" s="15"/>
      <c r="AD118" s="11"/>
      <c r="AE118" s="11"/>
      <c r="AF118" s="11" t="s">
        <v>604</v>
      </c>
      <c r="AG118" s="8">
        <f>'Disponibilidad en canales comer'!M87</f>
        <v>0</v>
      </c>
      <c r="AH118" s="8">
        <f>COUNTIF('Composición de COMBOS'!B:B,A118)</f>
        <v>4</v>
      </c>
      <c r="AI118" s="8">
        <v>1.0</v>
      </c>
      <c r="AJ118" s="8">
        <v>1.0</v>
      </c>
      <c r="AK118" s="8" t="s">
        <v>253</v>
      </c>
      <c r="AL118" s="16">
        <v>1.0E-5</v>
      </c>
      <c r="AM118" s="16">
        <v>1.0E-5</v>
      </c>
      <c r="AN118" s="16">
        <v>1.0E-5</v>
      </c>
      <c r="AO118" s="16">
        <v>1.0E-5</v>
      </c>
      <c r="AP118" s="19">
        <v>0.0</v>
      </c>
      <c r="AQ118" s="19">
        <v>0.0</v>
      </c>
      <c r="AR118" s="19">
        <v>0.0</v>
      </c>
      <c r="AS118" s="19">
        <v>0.0</v>
      </c>
      <c r="AT118" s="16">
        <v>0.0</v>
      </c>
      <c r="AU118" s="16">
        <v>0.0</v>
      </c>
      <c r="AV118" s="16">
        <v>0.0</v>
      </c>
      <c r="AW118" s="16">
        <v>0.0</v>
      </c>
      <c r="AX118" s="17">
        <f t="shared" si="3"/>
        <v>0</v>
      </c>
      <c r="AY118" s="17">
        <v>0.0</v>
      </c>
      <c r="AZ118" s="17">
        <v>0.0</v>
      </c>
      <c r="BA118" s="17">
        <v>0.0</v>
      </c>
      <c r="BB118" s="17">
        <v>0.0</v>
      </c>
      <c r="BC118" s="17">
        <f t="shared" si="4"/>
        <v>0</v>
      </c>
      <c r="BD118" s="8" t="s">
        <v>76</v>
      </c>
      <c r="BE118" s="37"/>
    </row>
    <row r="119" ht="15.75" hidden="1" customHeight="1">
      <c r="A119" s="11">
        <v>2000049.0</v>
      </c>
      <c r="B119" s="8"/>
      <c r="C119" s="32">
        <v>2.0</v>
      </c>
      <c r="D119" s="8" t="s">
        <v>524</v>
      </c>
      <c r="E119" s="8">
        <v>1.0</v>
      </c>
      <c r="F119" s="8" t="s">
        <v>525</v>
      </c>
      <c r="G119" s="8">
        <v>5.0</v>
      </c>
      <c r="H119" s="8" t="s">
        <v>526</v>
      </c>
      <c r="I119" s="11" t="s">
        <v>842</v>
      </c>
      <c r="J119" s="25" t="s">
        <v>918</v>
      </c>
      <c r="K119" s="11" t="s">
        <v>844</v>
      </c>
      <c r="L119" s="11" t="s">
        <v>919</v>
      </c>
      <c r="M119" s="26" t="s">
        <v>920</v>
      </c>
      <c r="N119" s="11">
        <f t="shared" si="1"/>
        <v>21</v>
      </c>
      <c r="O119" s="8" t="s">
        <v>847</v>
      </c>
      <c r="P119" s="11" t="s">
        <v>67</v>
      </c>
      <c r="Q119" s="43">
        <v>214.0475</v>
      </c>
      <c r="R119" s="12">
        <f t="shared" si="2"/>
        <v>248.2951</v>
      </c>
      <c r="S119" s="8" t="s">
        <v>238</v>
      </c>
      <c r="T119" s="9" t="s">
        <v>533</v>
      </c>
      <c r="U119" s="9" t="s">
        <v>534</v>
      </c>
      <c r="V119" s="13">
        <v>45393.0</v>
      </c>
      <c r="W119" s="11" t="s">
        <v>919</v>
      </c>
      <c r="X119" s="11"/>
      <c r="Y119" s="23"/>
      <c r="Z119" s="11"/>
      <c r="AA119" s="11"/>
      <c r="AB119" s="11"/>
      <c r="AC119" s="15"/>
      <c r="AD119" s="11"/>
      <c r="AE119" s="11"/>
      <c r="AF119" s="11" t="s">
        <v>851</v>
      </c>
      <c r="AG119" s="8">
        <f>'Disponibilidad en canales comer'!M88</f>
        <v>0</v>
      </c>
      <c r="AH119" s="8">
        <f>COUNTIF('Composición de COMBOS'!B:B,A119)</f>
        <v>6</v>
      </c>
      <c r="AI119" s="8">
        <v>1.0</v>
      </c>
      <c r="AJ119" s="8">
        <v>1.0</v>
      </c>
      <c r="AK119" s="8" t="s">
        <v>253</v>
      </c>
      <c r="AL119" s="16">
        <v>3.625</v>
      </c>
      <c r="AM119" s="16">
        <v>52.0</v>
      </c>
      <c r="AN119" s="16">
        <v>45.0</v>
      </c>
      <c r="AO119" s="16">
        <v>84.0</v>
      </c>
      <c r="AP119" s="19">
        <v>0.0</v>
      </c>
      <c r="AQ119" s="19">
        <v>0.0</v>
      </c>
      <c r="AR119" s="19">
        <v>0.0</v>
      </c>
      <c r="AS119" s="19">
        <v>0.0</v>
      </c>
      <c r="AT119" s="16">
        <v>0.0</v>
      </c>
      <c r="AU119" s="16">
        <v>0.0</v>
      </c>
      <c r="AV119" s="16">
        <v>0.0</v>
      </c>
      <c r="AW119" s="16">
        <v>0.0</v>
      </c>
      <c r="AX119" s="17">
        <f t="shared" si="3"/>
        <v>0</v>
      </c>
      <c r="AY119" s="17">
        <v>0.0</v>
      </c>
      <c r="AZ119" s="17">
        <v>0.0</v>
      </c>
      <c r="BA119" s="17">
        <v>0.0</v>
      </c>
      <c r="BB119" s="17">
        <v>0.0</v>
      </c>
      <c r="BC119" s="17">
        <f t="shared" si="4"/>
        <v>0</v>
      </c>
      <c r="BD119" s="8" t="s">
        <v>852</v>
      </c>
      <c r="BE119" s="31" t="s">
        <v>921</v>
      </c>
    </row>
    <row r="120" ht="15.75" customHeight="1">
      <c r="A120" s="11">
        <v>2000050.0</v>
      </c>
      <c r="B120" s="8"/>
      <c r="C120" s="32">
        <v>2.0</v>
      </c>
      <c r="D120" s="8" t="s">
        <v>524</v>
      </c>
      <c r="E120" s="8">
        <v>1.0</v>
      </c>
      <c r="F120" s="8" t="s">
        <v>525</v>
      </c>
      <c r="G120" s="8">
        <v>5.0</v>
      </c>
      <c r="H120" s="8" t="s">
        <v>526</v>
      </c>
      <c r="I120" s="11" t="s">
        <v>713</v>
      </c>
      <c r="J120" s="25" t="s">
        <v>922</v>
      </c>
      <c r="K120" s="8" t="s">
        <v>715</v>
      </c>
      <c r="L120" s="8" t="s">
        <v>923</v>
      </c>
      <c r="M120" s="21" t="s">
        <v>924</v>
      </c>
      <c r="N120" s="11">
        <f t="shared" si="1"/>
        <v>19</v>
      </c>
      <c r="O120" s="8" t="s">
        <v>546</v>
      </c>
      <c r="P120" s="11" t="s">
        <v>67</v>
      </c>
      <c r="Q120" s="29">
        <v>156.88</v>
      </c>
      <c r="R120" s="12">
        <f t="shared" si="2"/>
        <v>181.9808</v>
      </c>
      <c r="S120" s="8" t="s">
        <v>68</v>
      </c>
      <c r="T120" s="9" t="s">
        <v>533</v>
      </c>
      <c r="U120" s="9" t="s">
        <v>534</v>
      </c>
      <c r="V120" s="13">
        <v>45428.0</v>
      </c>
      <c r="W120" s="11" t="s">
        <v>923</v>
      </c>
      <c r="X120" s="11"/>
      <c r="Y120" s="23"/>
      <c r="Z120" s="11"/>
      <c r="AA120" s="11"/>
      <c r="AB120" s="11"/>
      <c r="AC120" s="15"/>
      <c r="AD120" s="11"/>
      <c r="AE120" s="11"/>
      <c r="AF120" s="11" t="s">
        <v>220</v>
      </c>
      <c r="AG120" s="8">
        <f>'Disponibilidad en canales comer'!M89</f>
        <v>0</v>
      </c>
      <c r="AH120" s="8">
        <f>COUNTIF('Composición de COMBOS'!B:B,A120)</f>
        <v>1</v>
      </c>
      <c r="AI120" s="8">
        <v>1.0</v>
      </c>
      <c r="AJ120" s="8">
        <v>1.0</v>
      </c>
      <c r="AK120" s="8" t="s">
        <v>253</v>
      </c>
      <c r="AL120" s="16">
        <v>3.3</v>
      </c>
      <c r="AM120" s="16">
        <v>44.0</v>
      </c>
      <c r="AN120" s="16">
        <v>48.5</v>
      </c>
      <c r="AO120" s="16">
        <v>80.5</v>
      </c>
      <c r="AP120" s="19">
        <v>0.0</v>
      </c>
      <c r="AQ120" s="19">
        <v>0.0</v>
      </c>
      <c r="AR120" s="19">
        <v>0.0</v>
      </c>
      <c r="AS120" s="19">
        <v>0.0</v>
      </c>
      <c r="AT120" s="16">
        <v>9.99999999999979E-6</v>
      </c>
      <c r="AU120" s="16">
        <v>9.99999999999979E-6</v>
      </c>
      <c r="AV120" s="16">
        <v>9.99999999999979E-6</v>
      </c>
      <c r="AW120" s="16">
        <v>9.99999999999979E-6</v>
      </c>
      <c r="AX120" s="17">
        <f t="shared" si="3"/>
        <v>0</v>
      </c>
      <c r="AY120" s="17">
        <v>0.0</v>
      </c>
      <c r="AZ120" s="17">
        <v>0.0</v>
      </c>
      <c r="BA120" s="17">
        <v>0.0</v>
      </c>
      <c r="BB120" s="17">
        <v>0.0</v>
      </c>
      <c r="BC120" s="17">
        <f t="shared" si="4"/>
        <v>0</v>
      </c>
      <c r="BD120" s="8" t="s">
        <v>76</v>
      </c>
      <c r="BE120" s="22" t="s">
        <v>925</v>
      </c>
    </row>
    <row r="121" ht="15.75" hidden="1" customHeight="1">
      <c r="A121" s="11">
        <v>2000051.0</v>
      </c>
      <c r="B121" s="8"/>
      <c r="C121" s="8">
        <v>2.0</v>
      </c>
      <c r="D121" s="8" t="s">
        <v>524</v>
      </c>
      <c r="E121" s="8">
        <v>1.0</v>
      </c>
      <c r="F121" s="8" t="s">
        <v>525</v>
      </c>
      <c r="G121" s="8">
        <v>2.0</v>
      </c>
      <c r="H121" s="8" t="s">
        <v>619</v>
      </c>
      <c r="I121" s="11" t="s">
        <v>680</v>
      </c>
      <c r="J121" s="25" t="s">
        <v>926</v>
      </c>
      <c r="K121" s="11" t="s">
        <v>680</v>
      </c>
      <c r="L121" s="11" t="s">
        <v>927</v>
      </c>
      <c r="M121" s="26" t="s">
        <v>928</v>
      </c>
      <c r="N121" s="11">
        <f t="shared" si="1"/>
        <v>14</v>
      </c>
      <c r="O121" s="8" t="s">
        <v>532</v>
      </c>
      <c r="P121" s="11" t="s">
        <v>67</v>
      </c>
      <c r="Q121" s="29">
        <v>265.19</v>
      </c>
      <c r="R121" s="12">
        <f t="shared" si="2"/>
        <v>307.6204</v>
      </c>
      <c r="S121" s="8" t="s">
        <v>238</v>
      </c>
      <c r="T121" s="9" t="s">
        <v>625</v>
      </c>
      <c r="U121" s="9" t="s">
        <v>626</v>
      </c>
      <c r="V121" s="40">
        <v>45465.0</v>
      </c>
      <c r="W121" s="11" t="s">
        <v>929</v>
      </c>
      <c r="X121" s="11" t="s">
        <v>930</v>
      </c>
      <c r="Y121" s="14" t="s">
        <v>931</v>
      </c>
      <c r="Z121" s="11" t="s">
        <v>932</v>
      </c>
      <c r="AA121" s="11" t="s">
        <v>933</v>
      </c>
      <c r="AB121" s="24" t="s">
        <v>934</v>
      </c>
      <c r="AC121" s="15" t="s">
        <v>935</v>
      </c>
      <c r="AD121" s="24" t="s">
        <v>935</v>
      </c>
      <c r="AE121" s="24"/>
      <c r="AF121" s="11" t="s">
        <v>691</v>
      </c>
      <c r="AG121" s="8">
        <f>'Disponibilidad en canales comer'!M90</f>
        <v>7</v>
      </c>
      <c r="AH121" s="8">
        <f>COUNTIF('Composición de COMBOS'!B:B,A121)</f>
        <v>0</v>
      </c>
      <c r="AI121" s="8">
        <v>1.0</v>
      </c>
      <c r="AJ121" s="8">
        <v>1.0</v>
      </c>
      <c r="AK121" s="8" t="s">
        <v>75</v>
      </c>
      <c r="AL121" s="16">
        <v>4.5</v>
      </c>
      <c r="AM121" s="16">
        <v>75.0</v>
      </c>
      <c r="AN121" s="16">
        <v>50.0</v>
      </c>
      <c r="AO121" s="16" t="s">
        <v>692</v>
      </c>
      <c r="AP121" s="19">
        <v>0.0</v>
      </c>
      <c r="AQ121" s="19">
        <v>0.0</v>
      </c>
      <c r="AR121" s="19">
        <v>0.0</v>
      </c>
      <c r="AS121" s="19">
        <v>0.0</v>
      </c>
      <c r="AT121" s="16">
        <v>5.2</v>
      </c>
      <c r="AU121" s="16">
        <v>7.2</v>
      </c>
      <c r="AV121" s="16">
        <v>82.0</v>
      </c>
      <c r="AW121" s="16">
        <v>52.4</v>
      </c>
      <c r="AX121" s="17">
        <f t="shared" si="3"/>
        <v>6.187392</v>
      </c>
      <c r="AY121" s="17">
        <v>0.0</v>
      </c>
      <c r="AZ121" s="17">
        <v>0.0</v>
      </c>
      <c r="BA121" s="17">
        <v>0.0</v>
      </c>
      <c r="BB121" s="17">
        <v>0.0</v>
      </c>
      <c r="BC121" s="17">
        <f t="shared" si="4"/>
        <v>0</v>
      </c>
      <c r="BD121" s="8" t="s">
        <v>76</v>
      </c>
      <c r="BE121" s="31" t="s">
        <v>936</v>
      </c>
    </row>
    <row r="122" ht="15.75" hidden="1" customHeight="1">
      <c r="A122" s="11">
        <v>2000052.0</v>
      </c>
      <c r="B122" s="8"/>
      <c r="C122" s="32">
        <v>2.0</v>
      </c>
      <c r="D122" s="8" t="s">
        <v>524</v>
      </c>
      <c r="E122" s="8">
        <v>1.0</v>
      </c>
      <c r="F122" s="8" t="s">
        <v>525</v>
      </c>
      <c r="G122" s="8">
        <v>5.0</v>
      </c>
      <c r="H122" s="8" t="s">
        <v>526</v>
      </c>
      <c r="I122" s="11" t="s">
        <v>937</v>
      </c>
      <c r="J122" s="25" t="s">
        <v>938</v>
      </c>
      <c r="K122" s="8" t="s">
        <v>939</v>
      </c>
      <c r="L122" s="33" t="s">
        <v>940</v>
      </c>
      <c r="M122" s="21" t="s">
        <v>941</v>
      </c>
      <c r="N122" s="11">
        <f t="shared" si="1"/>
        <v>17</v>
      </c>
      <c r="O122" s="8" t="s">
        <v>546</v>
      </c>
      <c r="P122" s="11" t="s">
        <v>67</v>
      </c>
      <c r="Q122" s="29">
        <v>127.72</v>
      </c>
      <c r="R122" s="12">
        <f t="shared" si="2"/>
        <v>148.1552</v>
      </c>
      <c r="S122" s="8" t="s">
        <v>238</v>
      </c>
      <c r="T122" s="9" t="s">
        <v>533</v>
      </c>
      <c r="U122" s="9" t="s">
        <v>534</v>
      </c>
      <c r="V122" s="40">
        <v>45492.0</v>
      </c>
      <c r="W122" s="44" t="s">
        <v>940</v>
      </c>
      <c r="X122" s="44"/>
      <c r="Y122" s="45" t="s">
        <v>942</v>
      </c>
      <c r="Z122" s="44"/>
      <c r="AA122" s="44"/>
      <c r="AB122" s="44"/>
      <c r="AC122" s="46"/>
      <c r="AD122" s="44"/>
      <c r="AE122" s="44"/>
      <c r="AF122" s="11" t="s">
        <v>943</v>
      </c>
      <c r="AG122" s="8">
        <f>'Disponibilidad en canales comer'!M91</f>
        <v>1</v>
      </c>
      <c r="AH122" s="8">
        <f>COUNTIF('Composición de COMBOS'!B:B,A122)</f>
        <v>1</v>
      </c>
      <c r="AI122" s="8">
        <v>1.0</v>
      </c>
      <c r="AJ122" s="8">
        <v>1.0</v>
      </c>
      <c r="AK122" s="8" t="s">
        <v>253</v>
      </c>
      <c r="AL122" s="16">
        <v>2.55</v>
      </c>
      <c r="AM122" s="16">
        <v>44.0</v>
      </c>
      <c r="AN122" s="16">
        <v>44.0</v>
      </c>
      <c r="AO122" s="16">
        <v>75.0</v>
      </c>
      <c r="AP122" s="19">
        <v>0.0</v>
      </c>
      <c r="AQ122" s="19">
        <v>0.0</v>
      </c>
      <c r="AR122" s="19">
        <v>0.0</v>
      </c>
      <c r="AS122" s="19">
        <v>0.0</v>
      </c>
      <c r="AT122" s="16">
        <v>0.0</v>
      </c>
      <c r="AU122" s="16">
        <v>0.0</v>
      </c>
      <c r="AV122" s="16">
        <v>0.0</v>
      </c>
      <c r="AW122" s="16">
        <v>0.0</v>
      </c>
      <c r="AX122" s="17">
        <f t="shared" si="3"/>
        <v>0</v>
      </c>
      <c r="AY122" s="17">
        <v>0.0</v>
      </c>
      <c r="AZ122" s="17">
        <v>0.0</v>
      </c>
      <c r="BA122" s="17">
        <v>0.0</v>
      </c>
      <c r="BB122" s="17">
        <v>0.0</v>
      </c>
      <c r="BC122" s="17">
        <f t="shared" si="4"/>
        <v>0</v>
      </c>
      <c r="BD122" s="8" t="s">
        <v>76</v>
      </c>
      <c r="BE122" s="31" t="s">
        <v>944</v>
      </c>
    </row>
    <row r="123" ht="15.75" hidden="1" customHeight="1">
      <c r="A123" s="11">
        <v>2000053.0</v>
      </c>
      <c r="B123" s="8"/>
      <c r="C123" s="32">
        <v>2.0</v>
      </c>
      <c r="D123" s="8" t="s">
        <v>524</v>
      </c>
      <c r="E123" s="8">
        <v>1.0</v>
      </c>
      <c r="F123" s="8" t="s">
        <v>525</v>
      </c>
      <c r="G123" s="8">
        <v>5.0</v>
      </c>
      <c r="H123" s="8" t="s">
        <v>526</v>
      </c>
      <c r="I123" s="11" t="s">
        <v>937</v>
      </c>
      <c r="J123" s="25" t="s">
        <v>945</v>
      </c>
      <c r="K123" s="8" t="s">
        <v>939</v>
      </c>
      <c r="L123" s="33" t="s">
        <v>946</v>
      </c>
      <c r="M123" s="21" t="s">
        <v>947</v>
      </c>
      <c r="N123" s="11">
        <f t="shared" si="1"/>
        <v>16</v>
      </c>
      <c r="O123" s="8" t="s">
        <v>546</v>
      </c>
      <c r="P123" s="11" t="s">
        <v>67</v>
      </c>
      <c r="Q123" s="29">
        <v>127.72</v>
      </c>
      <c r="R123" s="12">
        <f t="shared" si="2"/>
        <v>148.1552</v>
      </c>
      <c r="S123" s="8" t="s">
        <v>238</v>
      </c>
      <c r="T123" s="9" t="s">
        <v>533</v>
      </c>
      <c r="U123" s="9" t="s">
        <v>534</v>
      </c>
      <c r="V123" s="40">
        <v>45492.0</v>
      </c>
      <c r="W123" s="44" t="s">
        <v>946</v>
      </c>
      <c r="X123" s="44"/>
      <c r="Y123" s="45" t="s">
        <v>942</v>
      </c>
      <c r="Z123" s="44"/>
      <c r="AA123" s="44"/>
      <c r="AB123" s="44"/>
      <c r="AC123" s="46"/>
      <c r="AD123" s="44"/>
      <c r="AE123" s="44"/>
      <c r="AF123" s="11" t="s">
        <v>943</v>
      </c>
      <c r="AG123" s="8">
        <f>'Disponibilidad en canales comer'!M92</f>
        <v>1</v>
      </c>
      <c r="AH123" s="8">
        <f>COUNTIF('Composición de COMBOS'!B:B,A123)</f>
        <v>1</v>
      </c>
      <c r="AI123" s="8">
        <v>1.0</v>
      </c>
      <c r="AJ123" s="8">
        <v>1.0</v>
      </c>
      <c r="AK123" s="8" t="s">
        <v>253</v>
      </c>
      <c r="AL123" s="16">
        <v>2.55</v>
      </c>
      <c r="AM123" s="16">
        <v>44.0</v>
      </c>
      <c r="AN123" s="16">
        <v>44.0</v>
      </c>
      <c r="AO123" s="16">
        <v>75.0</v>
      </c>
      <c r="AP123" s="19">
        <v>0.0</v>
      </c>
      <c r="AQ123" s="19">
        <v>0.0</v>
      </c>
      <c r="AR123" s="19">
        <v>0.0</v>
      </c>
      <c r="AS123" s="19">
        <v>0.0</v>
      </c>
      <c r="AT123" s="16">
        <v>0.0</v>
      </c>
      <c r="AU123" s="16">
        <v>0.0</v>
      </c>
      <c r="AV123" s="16">
        <v>0.0</v>
      </c>
      <c r="AW123" s="16">
        <v>0.0</v>
      </c>
      <c r="AX123" s="17">
        <f t="shared" si="3"/>
        <v>0</v>
      </c>
      <c r="AY123" s="17">
        <v>0.0</v>
      </c>
      <c r="AZ123" s="17">
        <v>0.0</v>
      </c>
      <c r="BA123" s="17">
        <v>0.0</v>
      </c>
      <c r="BB123" s="17">
        <v>0.0</v>
      </c>
      <c r="BC123" s="17">
        <f t="shared" si="4"/>
        <v>0</v>
      </c>
      <c r="BD123" s="8" t="s">
        <v>76</v>
      </c>
      <c r="BE123" s="31" t="s">
        <v>948</v>
      </c>
    </row>
    <row r="124" ht="15.75" hidden="1" customHeight="1">
      <c r="A124" s="11">
        <v>2000054.0</v>
      </c>
      <c r="B124" s="8"/>
      <c r="C124" s="32">
        <v>2.0</v>
      </c>
      <c r="D124" s="8" t="s">
        <v>524</v>
      </c>
      <c r="E124" s="8">
        <v>1.0</v>
      </c>
      <c r="F124" s="8" t="s">
        <v>525</v>
      </c>
      <c r="G124" s="8">
        <v>2.0</v>
      </c>
      <c r="H124" s="8" t="s">
        <v>619</v>
      </c>
      <c r="I124" s="8" t="s">
        <v>949</v>
      </c>
      <c r="J124" s="9" t="s">
        <v>950</v>
      </c>
      <c r="K124" s="8" t="s">
        <v>951</v>
      </c>
      <c r="L124" s="33" t="s">
        <v>952</v>
      </c>
      <c r="M124" s="21" t="s">
        <v>953</v>
      </c>
      <c r="N124" s="11">
        <f t="shared" si="1"/>
        <v>26</v>
      </c>
      <c r="O124" s="8" t="s">
        <v>532</v>
      </c>
      <c r="P124" s="8" t="s">
        <v>67</v>
      </c>
      <c r="Q124" s="29">
        <v>339.25</v>
      </c>
      <c r="R124" s="12">
        <f t="shared" si="2"/>
        <v>393.53</v>
      </c>
      <c r="S124" s="8" t="s">
        <v>238</v>
      </c>
      <c r="T124" s="9" t="s">
        <v>625</v>
      </c>
      <c r="U124" s="9" t="s">
        <v>626</v>
      </c>
      <c r="V124" s="40">
        <v>45562.0</v>
      </c>
      <c r="W124" s="44" t="s">
        <v>637</v>
      </c>
      <c r="X124" s="44"/>
      <c r="Y124" s="45"/>
      <c r="Z124" s="44"/>
      <c r="AA124" s="44"/>
      <c r="AB124" s="44"/>
      <c r="AC124" s="46"/>
      <c r="AD124" s="44"/>
      <c r="AE124" s="44"/>
      <c r="AF124" s="11" t="s">
        <v>954</v>
      </c>
      <c r="AG124" s="8">
        <f>'Disponibilidad en canales comer'!M93</f>
        <v>1</v>
      </c>
      <c r="AH124" s="8">
        <f>COUNTIF('Composición de COMBOS'!B:B,A124)</f>
        <v>0</v>
      </c>
      <c r="AI124" s="8">
        <v>1.0</v>
      </c>
      <c r="AJ124" s="8">
        <v>1.0</v>
      </c>
      <c r="AK124" s="8" t="s">
        <v>75</v>
      </c>
      <c r="AL124" s="16">
        <v>8.8</v>
      </c>
      <c r="AM124" s="16">
        <v>180.0</v>
      </c>
      <c r="AN124" s="16">
        <v>70.0</v>
      </c>
      <c r="AO124" s="16">
        <v>74.0</v>
      </c>
      <c r="AP124" s="19">
        <v>0.0</v>
      </c>
      <c r="AQ124" s="19">
        <v>0.0</v>
      </c>
      <c r="AR124" s="19">
        <v>0.0</v>
      </c>
      <c r="AS124" s="19">
        <v>0.0</v>
      </c>
      <c r="AT124" s="16">
        <v>9.5</v>
      </c>
      <c r="AU124" s="16">
        <v>71.0</v>
      </c>
      <c r="AV124" s="16">
        <v>7.0</v>
      </c>
      <c r="AW124" s="16">
        <v>93.4</v>
      </c>
      <c r="AX124" s="17">
        <f t="shared" si="3"/>
        <v>9.28396</v>
      </c>
      <c r="AY124" s="17">
        <v>0.0</v>
      </c>
      <c r="AZ124" s="17">
        <v>0.0</v>
      </c>
      <c r="BA124" s="17">
        <v>0.0</v>
      </c>
      <c r="BB124" s="17">
        <v>0.0</v>
      </c>
      <c r="BC124" s="17">
        <f t="shared" si="4"/>
        <v>0</v>
      </c>
      <c r="BD124" s="8" t="s">
        <v>76</v>
      </c>
      <c r="BE124" s="31" t="s">
        <v>955</v>
      </c>
    </row>
    <row r="125" ht="15.75" hidden="1" customHeight="1">
      <c r="A125" s="8">
        <v>2000055.0</v>
      </c>
      <c r="B125" s="8"/>
      <c r="C125" s="32">
        <v>2.0</v>
      </c>
      <c r="D125" s="8" t="s">
        <v>524</v>
      </c>
      <c r="E125" s="8">
        <v>1.0</v>
      </c>
      <c r="F125" s="8" t="s">
        <v>525</v>
      </c>
      <c r="G125" s="8">
        <v>2.0</v>
      </c>
      <c r="H125" s="8" t="s">
        <v>619</v>
      </c>
      <c r="I125" s="11"/>
      <c r="J125" s="9" t="s">
        <v>956</v>
      </c>
      <c r="K125" s="8" t="s">
        <v>957</v>
      </c>
      <c r="L125" s="33" t="s">
        <v>958</v>
      </c>
      <c r="M125" s="21" t="s">
        <v>959</v>
      </c>
      <c r="N125" s="11">
        <f t="shared" si="1"/>
        <v>27</v>
      </c>
      <c r="O125" s="8" t="s">
        <v>532</v>
      </c>
      <c r="P125" s="8" t="s">
        <v>67</v>
      </c>
      <c r="Q125" s="29">
        <v>330.25</v>
      </c>
      <c r="R125" s="12">
        <f t="shared" si="2"/>
        <v>383.09</v>
      </c>
      <c r="S125" s="8" t="s">
        <v>238</v>
      </c>
      <c r="T125" s="9" t="s">
        <v>625</v>
      </c>
      <c r="U125" s="9" t="s">
        <v>626</v>
      </c>
      <c r="V125" s="40">
        <v>45562.0</v>
      </c>
      <c r="W125" s="44" t="s">
        <v>958</v>
      </c>
      <c r="X125" s="44"/>
      <c r="Y125" s="45"/>
      <c r="Z125" s="44"/>
      <c r="AA125" s="44"/>
      <c r="AB125" s="44"/>
      <c r="AC125" s="46"/>
      <c r="AD125" s="44"/>
      <c r="AE125" s="44"/>
      <c r="AF125" s="11" t="s">
        <v>960</v>
      </c>
      <c r="AG125" s="8">
        <f>'Disponibilidad en canales comer'!M94</f>
        <v>1</v>
      </c>
      <c r="AH125" s="8">
        <f>COUNTIF('Composición de COMBOS'!B:B,A125)</f>
        <v>0</v>
      </c>
      <c r="AI125" s="8">
        <v>1.0</v>
      </c>
      <c r="AJ125" s="8">
        <v>1.0</v>
      </c>
      <c r="AK125" s="8" t="s">
        <v>75</v>
      </c>
      <c r="AL125" s="16">
        <v>8.0</v>
      </c>
      <c r="AM125" s="16">
        <v>122.0</v>
      </c>
      <c r="AN125" s="16">
        <v>60.0</v>
      </c>
      <c r="AO125" s="16">
        <v>74.0</v>
      </c>
      <c r="AP125" s="19">
        <v>0.0</v>
      </c>
      <c r="AQ125" s="19">
        <v>0.0</v>
      </c>
      <c r="AR125" s="19">
        <v>0.0</v>
      </c>
      <c r="AS125" s="19">
        <v>0.0</v>
      </c>
      <c r="AT125" s="16">
        <v>8.5</v>
      </c>
      <c r="AU125" s="16">
        <v>64.0</v>
      </c>
      <c r="AV125" s="16">
        <v>8.0</v>
      </c>
      <c r="AW125" s="16">
        <v>61.0</v>
      </c>
      <c r="AX125" s="17">
        <f t="shared" si="3"/>
        <v>6.2464</v>
      </c>
      <c r="AY125" s="17">
        <v>0.0</v>
      </c>
      <c r="AZ125" s="17">
        <v>0.0</v>
      </c>
      <c r="BA125" s="17">
        <v>0.0</v>
      </c>
      <c r="BB125" s="17">
        <v>0.0</v>
      </c>
      <c r="BC125" s="17">
        <f t="shared" si="4"/>
        <v>0</v>
      </c>
      <c r="BD125" s="8" t="s">
        <v>76</v>
      </c>
      <c r="BE125" s="31" t="s">
        <v>961</v>
      </c>
    </row>
    <row r="126" ht="15.75" hidden="1" customHeight="1">
      <c r="A126" s="8">
        <v>2000056.0</v>
      </c>
      <c r="B126" s="8"/>
      <c r="C126" s="32">
        <v>2.0</v>
      </c>
      <c r="D126" s="8" t="s">
        <v>524</v>
      </c>
      <c r="E126" s="8">
        <v>1.0</v>
      </c>
      <c r="F126" s="8" t="s">
        <v>525</v>
      </c>
      <c r="G126" s="8">
        <v>4.0</v>
      </c>
      <c r="H126" s="8" t="s">
        <v>962</v>
      </c>
      <c r="I126" s="8" t="s">
        <v>963</v>
      </c>
      <c r="J126" s="9" t="s">
        <v>964</v>
      </c>
      <c r="K126" s="8" t="s">
        <v>965</v>
      </c>
      <c r="L126" s="33" t="s">
        <v>966</v>
      </c>
      <c r="M126" s="21" t="s">
        <v>966</v>
      </c>
      <c r="N126" s="11">
        <f t="shared" si="1"/>
        <v>12</v>
      </c>
      <c r="O126" s="8" t="s">
        <v>546</v>
      </c>
      <c r="P126" s="8" t="s">
        <v>67</v>
      </c>
      <c r="Q126" s="29"/>
      <c r="R126" s="12">
        <f t="shared" si="2"/>
        <v>0</v>
      </c>
      <c r="S126" s="8" t="s">
        <v>238</v>
      </c>
      <c r="T126" s="9" t="s">
        <v>533</v>
      </c>
      <c r="U126" s="9" t="s">
        <v>534</v>
      </c>
      <c r="V126" s="40">
        <v>45569.0</v>
      </c>
      <c r="W126" s="44" t="s">
        <v>966</v>
      </c>
      <c r="X126" s="44"/>
      <c r="Y126" s="45"/>
      <c r="Z126" s="44"/>
      <c r="AA126" s="44"/>
      <c r="AB126" s="44"/>
      <c r="AC126" s="46"/>
      <c r="AD126" s="44"/>
      <c r="AE126" s="44"/>
      <c r="AF126" s="11"/>
      <c r="AG126" s="8">
        <f>'Disponibilidad en canales comer'!M95</f>
        <v>1</v>
      </c>
      <c r="AH126" s="8">
        <f>COUNTIF('Composición de COMBOS'!B:B,A126)</f>
        <v>0</v>
      </c>
      <c r="AI126" s="8">
        <v>1.0</v>
      </c>
      <c r="AJ126" s="8">
        <v>1.0</v>
      </c>
      <c r="AK126" s="8" t="s">
        <v>253</v>
      </c>
      <c r="AL126" s="17">
        <v>4.5</v>
      </c>
      <c r="AM126" s="17">
        <v>55.0</v>
      </c>
      <c r="AN126" s="17">
        <v>57.0</v>
      </c>
      <c r="AO126" s="17">
        <v>89.0</v>
      </c>
      <c r="AP126" s="19">
        <v>0.0</v>
      </c>
      <c r="AQ126" s="19">
        <v>0.0</v>
      </c>
      <c r="AR126" s="19">
        <v>0.0</v>
      </c>
      <c r="AS126" s="19">
        <v>0.0</v>
      </c>
      <c r="AT126" s="16"/>
      <c r="AU126" s="16"/>
      <c r="AV126" s="16"/>
      <c r="AW126" s="16"/>
      <c r="AX126" s="17">
        <f t="shared" si="3"/>
        <v>0</v>
      </c>
      <c r="AY126" s="17">
        <v>0.0</v>
      </c>
      <c r="AZ126" s="17">
        <v>0.0</v>
      </c>
      <c r="BA126" s="17">
        <v>0.0</v>
      </c>
      <c r="BB126" s="17">
        <v>0.0</v>
      </c>
      <c r="BC126" s="17">
        <f t="shared" si="4"/>
        <v>0</v>
      </c>
      <c r="BD126" s="8" t="s">
        <v>76</v>
      </c>
      <c r="BE126" s="37"/>
    </row>
    <row r="127" ht="15.75" customHeight="1">
      <c r="A127" s="11">
        <v>3000002.0</v>
      </c>
      <c r="B127" s="8" t="s">
        <v>967</v>
      </c>
      <c r="C127" s="8">
        <v>3.0</v>
      </c>
      <c r="D127" s="8" t="s">
        <v>968</v>
      </c>
      <c r="E127" s="8">
        <v>2.0</v>
      </c>
      <c r="F127" s="8" t="s">
        <v>969</v>
      </c>
      <c r="G127" s="8">
        <v>2.0</v>
      </c>
      <c r="H127" s="8" t="s">
        <v>970</v>
      </c>
      <c r="I127" s="47" t="s">
        <v>971</v>
      </c>
      <c r="J127" s="8">
        <v>7.501201209962E12</v>
      </c>
      <c r="K127" s="8" t="s">
        <v>972</v>
      </c>
      <c r="L127" s="8" t="s">
        <v>973</v>
      </c>
      <c r="M127" s="21" t="s">
        <v>974</v>
      </c>
      <c r="N127" s="11">
        <f t="shared" si="1"/>
        <v>27</v>
      </c>
      <c r="O127" s="8" t="s">
        <v>975</v>
      </c>
      <c r="P127" s="8" t="s">
        <v>976</v>
      </c>
      <c r="Q127" s="12">
        <v>1570.0</v>
      </c>
      <c r="R127" s="12">
        <f t="shared" si="2"/>
        <v>1821.2</v>
      </c>
      <c r="S127" s="8" t="s">
        <v>68</v>
      </c>
      <c r="T127" s="9" t="s">
        <v>977</v>
      </c>
      <c r="U127" s="9" t="s">
        <v>978</v>
      </c>
      <c r="V127" s="13">
        <v>45184.0</v>
      </c>
      <c r="W127" s="8" t="s">
        <v>979</v>
      </c>
      <c r="X127" s="11" t="s">
        <v>979</v>
      </c>
      <c r="Y127" s="14" t="s">
        <v>979</v>
      </c>
      <c r="Z127" s="11"/>
      <c r="AA127" s="11"/>
      <c r="AB127" s="11"/>
      <c r="AC127" s="15" t="s">
        <v>979</v>
      </c>
      <c r="AD127" s="11"/>
      <c r="AE127" s="11"/>
      <c r="AF127" s="11" t="s">
        <v>980</v>
      </c>
      <c r="AG127" s="8">
        <f>'Disponibilidad en canales comer'!M93</f>
        <v>1</v>
      </c>
      <c r="AH127" s="8">
        <f>COUNTIF('Composición de COMBOS'!B:B,A127)</f>
        <v>1</v>
      </c>
      <c r="AI127" s="8">
        <v>1.0</v>
      </c>
      <c r="AJ127" s="8">
        <v>1.0</v>
      </c>
      <c r="AK127" s="8" t="s">
        <v>253</v>
      </c>
      <c r="AL127" s="16">
        <v>28.0</v>
      </c>
      <c r="AM127" s="17">
        <v>190.0</v>
      </c>
      <c r="AN127" s="17">
        <v>135.0</v>
      </c>
      <c r="AO127" s="16">
        <v>25.0</v>
      </c>
      <c r="AP127" s="19">
        <v>0.0</v>
      </c>
      <c r="AQ127" s="19">
        <v>0.0</v>
      </c>
      <c r="AR127" s="19">
        <v>0.0</v>
      </c>
      <c r="AS127" s="19">
        <v>0.0</v>
      </c>
      <c r="AT127" s="16">
        <v>28.0</v>
      </c>
      <c r="AU127" s="16">
        <v>190.0</v>
      </c>
      <c r="AV127" s="16">
        <v>135.0</v>
      </c>
      <c r="AW127" s="16">
        <v>25.0</v>
      </c>
      <c r="AX127" s="17">
        <f t="shared" si="3"/>
        <v>128.25</v>
      </c>
      <c r="AY127" s="17">
        <v>0.0</v>
      </c>
      <c r="AZ127" s="17">
        <v>0.0</v>
      </c>
      <c r="BA127" s="17">
        <v>0.0</v>
      </c>
      <c r="BB127" s="17">
        <v>0.0</v>
      </c>
      <c r="BC127" s="17">
        <f t="shared" si="4"/>
        <v>0</v>
      </c>
      <c r="BD127" s="8" t="s">
        <v>76</v>
      </c>
      <c r="BE127" s="22" t="s">
        <v>981</v>
      </c>
    </row>
    <row r="128" ht="15.75" customHeight="1">
      <c r="A128" s="11">
        <v>3000015.0</v>
      </c>
      <c r="B128" s="8" t="s">
        <v>982</v>
      </c>
      <c r="C128" s="8">
        <v>3.0</v>
      </c>
      <c r="D128" s="8" t="s">
        <v>968</v>
      </c>
      <c r="E128" s="8">
        <v>2.0</v>
      </c>
      <c r="F128" s="8" t="s">
        <v>969</v>
      </c>
      <c r="G128" s="8">
        <v>2.0</v>
      </c>
      <c r="H128" s="8" t="s">
        <v>970</v>
      </c>
      <c r="I128" s="8" t="s">
        <v>983</v>
      </c>
      <c r="J128" s="8">
        <v>7.501201208385E12</v>
      </c>
      <c r="K128" s="8" t="s">
        <v>488</v>
      </c>
      <c r="L128" s="8" t="s">
        <v>984</v>
      </c>
      <c r="M128" s="21" t="s">
        <v>985</v>
      </c>
      <c r="N128" s="11">
        <f t="shared" si="1"/>
        <v>26</v>
      </c>
      <c r="O128" s="8" t="s">
        <v>975</v>
      </c>
      <c r="P128" s="8" t="s">
        <v>976</v>
      </c>
      <c r="Q128" s="12">
        <v>1580.0</v>
      </c>
      <c r="R128" s="12">
        <f t="shared" si="2"/>
        <v>1832.8</v>
      </c>
      <c r="S128" s="8" t="s">
        <v>68</v>
      </c>
      <c r="T128" s="9" t="s">
        <v>977</v>
      </c>
      <c r="U128" s="9" t="s">
        <v>978</v>
      </c>
      <c r="V128" s="13">
        <v>45117.0</v>
      </c>
      <c r="W128" s="8" t="s">
        <v>986</v>
      </c>
      <c r="X128" s="11"/>
      <c r="Y128" s="14" t="s">
        <v>986</v>
      </c>
      <c r="Z128" s="11" t="s">
        <v>987</v>
      </c>
      <c r="AA128" s="11"/>
      <c r="AB128" s="11"/>
      <c r="AC128" s="15" t="s">
        <v>988</v>
      </c>
      <c r="AD128" s="11"/>
      <c r="AE128" s="11"/>
      <c r="AF128" s="11" t="s">
        <v>989</v>
      </c>
      <c r="AG128" s="8">
        <f>'Disponibilidad en canales comer'!M94</f>
        <v>1</v>
      </c>
      <c r="AH128" s="8">
        <f>COUNTIF('Composición de COMBOS'!B:B,A128)</f>
        <v>0</v>
      </c>
      <c r="AI128" s="8">
        <v>1.0</v>
      </c>
      <c r="AJ128" s="8">
        <v>1.0</v>
      </c>
      <c r="AK128" s="8" t="s">
        <v>253</v>
      </c>
      <c r="AL128" s="16">
        <v>23.0</v>
      </c>
      <c r="AM128" s="17">
        <v>190.0</v>
      </c>
      <c r="AN128" s="17">
        <v>100.0</v>
      </c>
      <c r="AO128" s="16">
        <v>31.0</v>
      </c>
      <c r="AP128" s="19">
        <v>0.0</v>
      </c>
      <c r="AQ128" s="19">
        <v>0.0</v>
      </c>
      <c r="AR128" s="19">
        <v>0.0</v>
      </c>
      <c r="AS128" s="19">
        <v>0.0</v>
      </c>
      <c r="AT128" s="16">
        <v>23.0</v>
      </c>
      <c r="AU128" s="16">
        <v>190.0</v>
      </c>
      <c r="AV128" s="16">
        <v>100.0</v>
      </c>
      <c r="AW128" s="16">
        <v>20.0</v>
      </c>
      <c r="AX128" s="17">
        <f t="shared" si="3"/>
        <v>76</v>
      </c>
      <c r="AY128" s="17">
        <v>0.0</v>
      </c>
      <c r="AZ128" s="17">
        <v>0.0</v>
      </c>
      <c r="BA128" s="17">
        <v>0.0</v>
      </c>
      <c r="BB128" s="17">
        <v>0.0</v>
      </c>
      <c r="BC128" s="17">
        <f t="shared" si="4"/>
        <v>0</v>
      </c>
      <c r="BD128" s="8" t="s">
        <v>76</v>
      </c>
      <c r="BE128" s="22" t="s">
        <v>990</v>
      </c>
    </row>
    <row r="129" ht="15.75" customHeight="1">
      <c r="A129" s="11">
        <v>3000016.0</v>
      </c>
      <c r="B129" s="8" t="s">
        <v>991</v>
      </c>
      <c r="C129" s="8">
        <v>3.0</v>
      </c>
      <c r="D129" s="8" t="s">
        <v>968</v>
      </c>
      <c r="E129" s="8">
        <v>2.0</v>
      </c>
      <c r="F129" s="8" t="s">
        <v>969</v>
      </c>
      <c r="G129" s="8">
        <v>2.0</v>
      </c>
      <c r="H129" s="8" t="s">
        <v>970</v>
      </c>
      <c r="I129" s="8" t="s">
        <v>992</v>
      </c>
      <c r="J129" s="8">
        <v>7.501201208415E12</v>
      </c>
      <c r="K129" s="8" t="s">
        <v>488</v>
      </c>
      <c r="L129" s="8" t="s">
        <v>993</v>
      </c>
      <c r="M129" s="21" t="s">
        <v>994</v>
      </c>
      <c r="N129" s="11">
        <f t="shared" si="1"/>
        <v>26</v>
      </c>
      <c r="O129" s="8" t="s">
        <v>975</v>
      </c>
      <c r="P129" s="8" t="s">
        <v>976</v>
      </c>
      <c r="Q129" s="12">
        <v>2830.0</v>
      </c>
      <c r="R129" s="12">
        <f t="shared" si="2"/>
        <v>3282.8</v>
      </c>
      <c r="S129" s="8" t="s">
        <v>68</v>
      </c>
      <c r="T129" s="9" t="s">
        <v>977</v>
      </c>
      <c r="U129" s="9" t="s">
        <v>978</v>
      </c>
      <c r="V129" s="13">
        <v>45117.0</v>
      </c>
      <c r="W129" s="8" t="s">
        <v>995</v>
      </c>
      <c r="X129" s="11"/>
      <c r="Y129" s="14" t="s">
        <v>996</v>
      </c>
      <c r="Z129" s="11" t="s">
        <v>997</v>
      </c>
      <c r="AA129" s="11"/>
      <c r="AB129" s="11"/>
      <c r="AC129" s="15" t="s">
        <v>996</v>
      </c>
      <c r="AD129" s="11"/>
      <c r="AE129" s="11"/>
      <c r="AF129" s="11" t="s">
        <v>989</v>
      </c>
      <c r="AG129" s="8">
        <f>'Disponibilidad en canales comer'!M95</f>
        <v>1</v>
      </c>
      <c r="AH129" s="8">
        <f>COUNTIF('Composición de COMBOS'!B:B,A129)</f>
        <v>0</v>
      </c>
      <c r="AI129" s="8">
        <v>1.0</v>
      </c>
      <c r="AJ129" s="8">
        <v>1.0</v>
      </c>
      <c r="AK129" s="8" t="s">
        <v>253</v>
      </c>
      <c r="AL129" s="16">
        <v>40.0</v>
      </c>
      <c r="AM129" s="17">
        <v>190.0</v>
      </c>
      <c r="AN129" s="17">
        <v>200.0</v>
      </c>
      <c r="AO129" s="16">
        <v>31.0</v>
      </c>
      <c r="AP129" s="19">
        <v>0.0</v>
      </c>
      <c r="AQ129" s="19">
        <v>0.0</v>
      </c>
      <c r="AR129" s="19">
        <v>0.0</v>
      </c>
      <c r="AS129" s="19">
        <v>0.0</v>
      </c>
      <c r="AT129" s="16">
        <v>40.0</v>
      </c>
      <c r="AU129" s="16">
        <v>190.0</v>
      </c>
      <c r="AV129" s="16">
        <v>200.0</v>
      </c>
      <c r="AW129" s="16">
        <v>23.0</v>
      </c>
      <c r="AX129" s="17">
        <f t="shared" si="3"/>
        <v>174.8</v>
      </c>
      <c r="AY129" s="17">
        <v>0.0</v>
      </c>
      <c r="AZ129" s="17">
        <v>0.0</v>
      </c>
      <c r="BA129" s="17">
        <v>0.0</v>
      </c>
      <c r="BB129" s="17">
        <v>0.0</v>
      </c>
      <c r="BC129" s="17">
        <f t="shared" si="4"/>
        <v>0</v>
      </c>
      <c r="BD129" s="8" t="s">
        <v>76</v>
      </c>
      <c r="BE129" s="22" t="s">
        <v>998</v>
      </c>
    </row>
    <row r="130" ht="15.75" customHeight="1">
      <c r="A130" s="11">
        <v>3000017.0</v>
      </c>
      <c r="B130" s="8" t="s">
        <v>999</v>
      </c>
      <c r="C130" s="8">
        <v>3.0</v>
      </c>
      <c r="D130" s="8" t="s">
        <v>968</v>
      </c>
      <c r="E130" s="8">
        <v>2.0</v>
      </c>
      <c r="F130" s="8" t="s">
        <v>969</v>
      </c>
      <c r="G130" s="8">
        <v>2.0</v>
      </c>
      <c r="H130" s="8" t="s">
        <v>970</v>
      </c>
      <c r="I130" s="8" t="s">
        <v>1000</v>
      </c>
      <c r="J130" s="8">
        <v>7.501201208392E12</v>
      </c>
      <c r="K130" s="8" t="s">
        <v>488</v>
      </c>
      <c r="L130" s="8" t="s">
        <v>1001</v>
      </c>
      <c r="M130" s="21" t="s">
        <v>1002</v>
      </c>
      <c r="N130" s="11">
        <f t="shared" si="1"/>
        <v>27</v>
      </c>
      <c r="O130" s="8" t="s">
        <v>975</v>
      </c>
      <c r="P130" s="8" t="s">
        <v>976</v>
      </c>
      <c r="Q130" s="12">
        <v>2000.0</v>
      </c>
      <c r="R130" s="12">
        <f t="shared" si="2"/>
        <v>2320</v>
      </c>
      <c r="S130" s="8" t="s">
        <v>68</v>
      </c>
      <c r="T130" s="9" t="s">
        <v>977</v>
      </c>
      <c r="U130" s="9" t="s">
        <v>978</v>
      </c>
      <c r="V130" s="13">
        <v>45117.0</v>
      </c>
      <c r="W130" s="8" t="s">
        <v>1003</v>
      </c>
      <c r="X130" s="11" t="s">
        <v>1004</v>
      </c>
      <c r="Y130" s="14" t="s">
        <v>1003</v>
      </c>
      <c r="Z130" s="11" t="s">
        <v>1005</v>
      </c>
      <c r="AA130" s="11"/>
      <c r="AB130" s="11"/>
      <c r="AC130" s="15"/>
      <c r="AD130" s="11"/>
      <c r="AE130" s="11"/>
      <c r="AF130" s="11" t="s">
        <v>989</v>
      </c>
      <c r="AG130" s="8">
        <f>'Disponibilidad en canales comer'!M96</f>
        <v>0</v>
      </c>
      <c r="AH130" s="8">
        <f>COUNTIF('Composición de COMBOS'!B:B,A130)</f>
        <v>0</v>
      </c>
      <c r="AI130" s="8">
        <v>1.0</v>
      </c>
      <c r="AJ130" s="8">
        <v>1.0</v>
      </c>
      <c r="AK130" s="8" t="s">
        <v>253</v>
      </c>
      <c r="AL130" s="16">
        <v>28.0</v>
      </c>
      <c r="AM130" s="17">
        <v>190.0</v>
      </c>
      <c r="AN130" s="17">
        <v>135.0</v>
      </c>
      <c r="AO130" s="16">
        <v>31.0</v>
      </c>
      <c r="AP130" s="19">
        <v>0.0</v>
      </c>
      <c r="AQ130" s="19">
        <v>0.0</v>
      </c>
      <c r="AR130" s="19">
        <v>0.0</v>
      </c>
      <c r="AS130" s="19">
        <v>0.0</v>
      </c>
      <c r="AT130" s="16">
        <v>28.0</v>
      </c>
      <c r="AU130" s="16">
        <v>190.0</v>
      </c>
      <c r="AV130" s="16">
        <v>135.0</v>
      </c>
      <c r="AW130" s="16">
        <v>20.0</v>
      </c>
      <c r="AX130" s="17">
        <f t="shared" si="3"/>
        <v>102.6</v>
      </c>
      <c r="AY130" s="17">
        <v>0.0</v>
      </c>
      <c r="AZ130" s="17">
        <v>0.0</v>
      </c>
      <c r="BA130" s="17">
        <v>0.0</v>
      </c>
      <c r="BB130" s="17">
        <v>0.0</v>
      </c>
      <c r="BC130" s="17">
        <f t="shared" si="4"/>
        <v>0</v>
      </c>
      <c r="BD130" s="8" t="s">
        <v>76</v>
      </c>
      <c r="BE130" s="22" t="s">
        <v>1006</v>
      </c>
    </row>
    <row r="131" ht="15.75" customHeight="1">
      <c r="A131" s="11">
        <v>3000018.0</v>
      </c>
      <c r="B131" s="8" t="s">
        <v>1007</v>
      </c>
      <c r="C131" s="8">
        <v>3.0</v>
      </c>
      <c r="D131" s="8" t="s">
        <v>968</v>
      </c>
      <c r="E131" s="8">
        <v>2.0</v>
      </c>
      <c r="F131" s="8" t="s">
        <v>969</v>
      </c>
      <c r="G131" s="8">
        <v>2.0</v>
      </c>
      <c r="H131" s="8" t="s">
        <v>970</v>
      </c>
      <c r="I131" s="8" t="s">
        <v>1008</v>
      </c>
      <c r="J131" s="8">
        <v>7.501201208408E12</v>
      </c>
      <c r="K131" s="8" t="s">
        <v>488</v>
      </c>
      <c r="L131" s="8" t="s">
        <v>1009</v>
      </c>
      <c r="M131" s="21" t="s">
        <v>1010</v>
      </c>
      <c r="N131" s="11">
        <f t="shared" si="1"/>
        <v>26</v>
      </c>
      <c r="O131" s="8" t="s">
        <v>975</v>
      </c>
      <c r="P131" s="8" t="s">
        <v>976</v>
      </c>
      <c r="Q131" s="12">
        <v>2210.0</v>
      </c>
      <c r="R131" s="12">
        <f t="shared" si="2"/>
        <v>2563.6</v>
      </c>
      <c r="S131" s="8" t="s">
        <v>68</v>
      </c>
      <c r="T131" s="9" t="s">
        <v>977</v>
      </c>
      <c r="U131" s="9" t="s">
        <v>978</v>
      </c>
      <c r="V131" s="13">
        <v>45117.0</v>
      </c>
      <c r="W131" s="8" t="s">
        <v>1011</v>
      </c>
      <c r="X131" s="11"/>
      <c r="Y131" s="14" t="s">
        <v>1012</v>
      </c>
      <c r="Z131" s="11" t="s">
        <v>1013</v>
      </c>
      <c r="AA131" s="11"/>
      <c r="AB131" s="11"/>
      <c r="AC131" s="15" t="s">
        <v>1012</v>
      </c>
      <c r="AD131" s="11"/>
      <c r="AE131" s="11"/>
      <c r="AF131" s="11" t="s">
        <v>989</v>
      </c>
      <c r="AG131" s="8">
        <f>'Disponibilidad en canales comer'!M97</f>
        <v>1</v>
      </c>
      <c r="AH131" s="8">
        <f>COUNTIF('Composición de COMBOS'!B:B,A131)</f>
        <v>0</v>
      </c>
      <c r="AI131" s="8">
        <v>1.0</v>
      </c>
      <c r="AJ131" s="8">
        <v>1.0</v>
      </c>
      <c r="AK131" s="8" t="s">
        <v>253</v>
      </c>
      <c r="AL131" s="16">
        <v>33.0</v>
      </c>
      <c r="AM131" s="17">
        <v>190.0</v>
      </c>
      <c r="AN131" s="17">
        <v>150.0</v>
      </c>
      <c r="AO131" s="16">
        <v>31.0</v>
      </c>
      <c r="AP131" s="19">
        <v>0.0</v>
      </c>
      <c r="AQ131" s="19">
        <v>0.0</v>
      </c>
      <c r="AR131" s="19">
        <v>0.0</v>
      </c>
      <c r="AS131" s="19">
        <v>0.0</v>
      </c>
      <c r="AT131" s="16">
        <v>33.0</v>
      </c>
      <c r="AU131" s="16">
        <v>190.0</v>
      </c>
      <c r="AV131" s="16">
        <v>150.0</v>
      </c>
      <c r="AW131" s="16">
        <v>23.0</v>
      </c>
      <c r="AX131" s="17">
        <f t="shared" si="3"/>
        <v>131.1</v>
      </c>
      <c r="AY131" s="17">
        <v>0.0</v>
      </c>
      <c r="AZ131" s="17">
        <v>0.0</v>
      </c>
      <c r="BA131" s="17">
        <v>0.0</v>
      </c>
      <c r="BB131" s="17">
        <v>0.0</v>
      </c>
      <c r="BC131" s="17">
        <f t="shared" si="4"/>
        <v>0</v>
      </c>
      <c r="BD131" s="8" t="s">
        <v>76</v>
      </c>
      <c r="BE131" s="22" t="s">
        <v>1014</v>
      </c>
    </row>
    <row r="132" ht="15.75" customHeight="1">
      <c r="A132" s="11">
        <v>3000019.0</v>
      </c>
      <c r="B132" s="8" t="s">
        <v>1015</v>
      </c>
      <c r="C132" s="8">
        <v>3.0</v>
      </c>
      <c r="D132" s="8" t="s">
        <v>968</v>
      </c>
      <c r="E132" s="8">
        <v>2.0</v>
      </c>
      <c r="F132" s="8" t="s">
        <v>969</v>
      </c>
      <c r="G132" s="8">
        <v>2.0</v>
      </c>
      <c r="H132" s="8" t="s">
        <v>970</v>
      </c>
      <c r="I132" s="8" t="s">
        <v>1016</v>
      </c>
      <c r="J132" s="8">
        <v>7.501201208507E12</v>
      </c>
      <c r="K132" s="8" t="s">
        <v>1017</v>
      </c>
      <c r="L132" s="8" t="s">
        <v>1018</v>
      </c>
      <c r="M132" s="21" t="s">
        <v>1019</v>
      </c>
      <c r="N132" s="11">
        <f t="shared" si="1"/>
        <v>25</v>
      </c>
      <c r="O132" s="8" t="s">
        <v>975</v>
      </c>
      <c r="P132" s="8" t="s">
        <v>976</v>
      </c>
      <c r="Q132" s="12">
        <v>1040.0</v>
      </c>
      <c r="R132" s="12">
        <f t="shared" si="2"/>
        <v>1206.4</v>
      </c>
      <c r="S132" s="8" t="s">
        <v>68</v>
      </c>
      <c r="T132" s="9" t="s">
        <v>977</v>
      </c>
      <c r="U132" s="9" t="s">
        <v>978</v>
      </c>
      <c r="V132" s="13">
        <v>45117.0</v>
      </c>
      <c r="W132" s="8" t="s">
        <v>1020</v>
      </c>
      <c r="X132" s="11" t="s">
        <v>1020</v>
      </c>
      <c r="Y132" s="14" t="s">
        <v>1020</v>
      </c>
      <c r="Z132" s="11" t="s">
        <v>1021</v>
      </c>
      <c r="AA132" s="11"/>
      <c r="AB132" s="11"/>
      <c r="AC132" s="15"/>
      <c r="AD132" s="11"/>
      <c r="AE132" s="11"/>
      <c r="AF132" s="11" t="s">
        <v>1022</v>
      </c>
      <c r="AG132" s="8">
        <f>'Disponibilidad en canales comer'!M98</f>
        <v>0</v>
      </c>
      <c r="AH132" s="8">
        <f>COUNTIF('Composición de COMBOS'!B:B,A132)</f>
        <v>0</v>
      </c>
      <c r="AI132" s="8">
        <v>1.0</v>
      </c>
      <c r="AJ132" s="8">
        <v>1.0</v>
      </c>
      <c r="AK132" s="8" t="s">
        <v>253</v>
      </c>
      <c r="AL132" s="16">
        <v>23.0</v>
      </c>
      <c r="AM132" s="17">
        <v>190.0</v>
      </c>
      <c r="AN132" s="17">
        <v>100.0</v>
      </c>
      <c r="AO132" s="16">
        <v>31.0</v>
      </c>
      <c r="AP132" s="19">
        <v>0.0</v>
      </c>
      <c r="AQ132" s="19">
        <v>0.0</v>
      </c>
      <c r="AR132" s="19">
        <v>0.0</v>
      </c>
      <c r="AS132" s="19">
        <v>0.0</v>
      </c>
      <c r="AT132" s="16">
        <v>23.0</v>
      </c>
      <c r="AU132" s="16">
        <v>190.0</v>
      </c>
      <c r="AV132" s="16">
        <v>100.0</v>
      </c>
      <c r="AW132" s="16">
        <v>20.0</v>
      </c>
      <c r="AX132" s="17">
        <f t="shared" si="3"/>
        <v>76</v>
      </c>
      <c r="AY132" s="17">
        <v>0.0</v>
      </c>
      <c r="AZ132" s="17">
        <v>0.0</v>
      </c>
      <c r="BA132" s="17">
        <v>0.0</v>
      </c>
      <c r="BB132" s="17">
        <v>0.0</v>
      </c>
      <c r="BC132" s="17">
        <f t="shared" si="4"/>
        <v>0</v>
      </c>
      <c r="BD132" s="8" t="s">
        <v>76</v>
      </c>
      <c r="BE132" s="22" t="s">
        <v>1023</v>
      </c>
    </row>
    <row r="133" ht="15.75" customHeight="1">
      <c r="A133" s="11">
        <v>3000020.0</v>
      </c>
      <c r="B133" s="8" t="s">
        <v>1024</v>
      </c>
      <c r="C133" s="8">
        <v>3.0</v>
      </c>
      <c r="D133" s="8" t="s">
        <v>968</v>
      </c>
      <c r="E133" s="8">
        <v>2.0</v>
      </c>
      <c r="F133" s="8" t="s">
        <v>969</v>
      </c>
      <c r="G133" s="8">
        <v>2.0</v>
      </c>
      <c r="H133" s="8" t="s">
        <v>970</v>
      </c>
      <c r="I133" s="8" t="s">
        <v>1025</v>
      </c>
      <c r="J133" s="30"/>
      <c r="K133" s="8" t="s">
        <v>1017</v>
      </c>
      <c r="L133" s="8" t="s">
        <v>1026</v>
      </c>
      <c r="M133" s="21" t="s">
        <v>1027</v>
      </c>
      <c r="N133" s="11">
        <f t="shared" si="1"/>
        <v>26</v>
      </c>
      <c r="O133" s="8" t="s">
        <v>975</v>
      </c>
      <c r="P133" s="8" t="s">
        <v>976</v>
      </c>
      <c r="Q133" s="29">
        <v>1310.0</v>
      </c>
      <c r="R133" s="12">
        <f t="shared" si="2"/>
        <v>1519.6</v>
      </c>
      <c r="S133" s="8" t="s">
        <v>68</v>
      </c>
      <c r="T133" s="9" t="s">
        <v>977</v>
      </c>
      <c r="U133" s="9" t="s">
        <v>978</v>
      </c>
      <c r="V133" s="13">
        <v>45117.0</v>
      </c>
      <c r="W133" s="8" t="s">
        <v>1028</v>
      </c>
      <c r="X133" s="11"/>
      <c r="Y133" s="23"/>
      <c r="Z133" s="11"/>
      <c r="AA133" s="11"/>
      <c r="AB133" s="11"/>
      <c r="AC133" s="15"/>
      <c r="AD133" s="11"/>
      <c r="AE133" s="11"/>
      <c r="AF133" s="11" t="s">
        <v>1022</v>
      </c>
      <c r="AG133" s="8">
        <f>'Disponibilidad en canales comer'!M99</f>
        <v>0</v>
      </c>
      <c r="AH133" s="8">
        <f>COUNTIF('Composición de COMBOS'!B:B,A133)</f>
        <v>0</v>
      </c>
      <c r="AI133" s="8">
        <v>1.0</v>
      </c>
      <c r="AJ133" s="8">
        <v>1.0</v>
      </c>
      <c r="AK133" s="8" t="s">
        <v>253</v>
      </c>
      <c r="AL133" s="16">
        <v>28.0</v>
      </c>
      <c r="AM133" s="17">
        <v>190.0</v>
      </c>
      <c r="AN133" s="17">
        <v>135.0</v>
      </c>
      <c r="AO133" s="16">
        <v>31.0</v>
      </c>
      <c r="AP133" s="19">
        <v>0.0</v>
      </c>
      <c r="AQ133" s="19">
        <v>0.0</v>
      </c>
      <c r="AR133" s="19">
        <v>0.0</v>
      </c>
      <c r="AS133" s="19">
        <v>0.0</v>
      </c>
      <c r="AT133" s="16">
        <v>28.0</v>
      </c>
      <c r="AU133" s="16">
        <v>190.0</v>
      </c>
      <c r="AV133" s="16">
        <v>135.0</v>
      </c>
      <c r="AW133" s="16">
        <v>20.0</v>
      </c>
      <c r="AX133" s="17">
        <f t="shared" si="3"/>
        <v>102.6</v>
      </c>
      <c r="AY133" s="17">
        <v>0.0</v>
      </c>
      <c r="AZ133" s="17">
        <v>0.0</v>
      </c>
      <c r="BA133" s="17">
        <v>0.0</v>
      </c>
      <c r="BB133" s="17">
        <v>0.0</v>
      </c>
      <c r="BC133" s="17">
        <f t="shared" si="4"/>
        <v>0</v>
      </c>
      <c r="BD133" s="8" t="s">
        <v>76</v>
      </c>
      <c r="BE133" s="22" t="s">
        <v>1029</v>
      </c>
    </row>
    <row r="134" ht="15.75" customHeight="1">
      <c r="A134" s="11">
        <v>3000025.0</v>
      </c>
      <c r="B134" s="8" t="s">
        <v>1030</v>
      </c>
      <c r="C134" s="8">
        <v>3.0</v>
      </c>
      <c r="D134" s="8" t="s">
        <v>968</v>
      </c>
      <c r="E134" s="8">
        <v>2.0</v>
      </c>
      <c r="F134" s="8" t="s">
        <v>969</v>
      </c>
      <c r="G134" s="8">
        <v>2.0</v>
      </c>
      <c r="H134" s="8" t="s">
        <v>970</v>
      </c>
      <c r="I134" s="8" t="s">
        <v>1025</v>
      </c>
      <c r="J134" s="8">
        <v>7.50120120846E12</v>
      </c>
      <c r="K134" s="8" t="s">
        <v>1032</v>
      </c>
      <c r="L134" s="8" t="s">
        <v>1033</v>
      </c>
      <c r="M134" s="21" t="s">
        <v>1034</v>
      </c>
      <c r="N134" s="11">
        <f t="shared" si="1"/>
        <v>25</v>
      </c>
      <c r="O134" s="8" t="s">
        <v>975</v>
      </c>
      <c r="P134" s="8" t="s">
        <v>976</v>
      </c>
      <c r="Q134" s="12">
        <v>1800.0</v>
      </c>
      <c r="R134" s="12">
        <f t="shared" si="2"/>
        <v>2088</v>
      </c>
      <c r="S134" s="8" t="s">
        <v>68</v>
      </c>
      <c r="T134" s="9" t="s">
        <v>977</v>
      </c>
      <c r="U134" s="9" t="s">
        <v>978</v>
      </c>
      <c r="V134" s="13">
        <v>45161.0</v>
      </c>
      <c r="W134" s="8" t="s">
        <v>1035</v>
      </c>
      <c r="X134" s="11" t="s">
        <v>1036</v>
      </c>
      <c r="Y134" s="14" t="s">
        <v>1035</v>
      </c>
      <c r="Z134" s="11"/>
      <c r="AA134" s="11"/>
      <c r="AB134" s="11"/>
      <c r="AC134" s="15" t="s">
        <v>1035</v>
      </c>
      <c r="AD134" s="11"/>
      <c r="AE134" s="11"/>
      <c r="AF134" s="11" t="s">
        <v>1037</v>
      </c>
      <c r="AG134" s="8">
        <f>'Disponibilidad en canales comer'!M100</f>
        <v>1</v>
      </c>
      <c r="AH134" s="8">
        <f>COUNTIF('Composición de COMBOS'!B:B,A134)</f>
        <v>0</v>
      </c>
      <c r="AI134" s="8">
        <v>1.0</v>
      </c>
      <c r="AJ134" s="8">
        <v>1.0</v>
      </c>
      <c r="AK134" s="8" t="s">
        <v>253</v>
      </c>
      <c r="AL134" s="16">
        <v>23.0</v>
      </c>
      <c r="AM134" s="17">
        <v>190.0</v>
      </c>
      <c r="AN134" s="17">
        <v>100.0</v>
      </c>
      <c r="AO134" s="16">
        <v>31.0</v>
      </c>
      <c r="AP134" s="19">
        <v>0.0</v>
      </c>
      <c r="AQ134" s="19">
        <v>0.0</v>
      </c>
      <c r="AR134" s="19">
        <v>0.0</v>
      </c>
      <c r="AS134" s="19">
        <v>0.0</v>
      </c>
      <c r="AT134" s="16">
        <v>23.0</v>
      </c>
      <c r="AU134" s="16">
        <v>190.0</v>
      </c>
      <c r="AV134" s="16">
        <v>100.0</v>
      </c>
      <c r="AW134" s="16">
        <v>20.0</v>
      </c>
      <c r="AX134" s="17">
        <f t="shared" si="3"/>
        <v>76</v>
      </c>
      <c r="AY134" s="17">
        <v>0.0</v>
      </c>
      <c r="AZ134" s="17">
        <v>0.0</v>
      </c>
      <c r="BA134" s="17">
        <v>0.0</v>
      </c>
      <c r="BB134" s="17">
        <v>0.0</v>
      </c>
      <c r="BC134" s="17">
        <f t="shared" si="4"/>
        <v>0</v>
      </c>
      <c r="BD134" s="8" t="s">
        <v>76</v>
      </c>
      <c r="BE134" s="22" t="s">
        <v>1038</v>
      </c>
    </row>
    <row r="135" ht="15.75" customHeight="1">
      <c r="A135" s="11">
        <v>3000026.0</v>
      </c>
      <c r="B135" s="8" t="s">
        <v>1039</v>
      </c>
      <c r="C135" s="8">
        <v>3.0</v>
      </c>
      <c r="D135" s="8" t="s">
        <v>968</v>
      </c>
      <c r="E135" s="8">
        <v>2.0</v>
      </c>
      <c r="F135" s="8" t="s">
        <v>969</v>
      </c>
      <c r="G135" s="8">
        <v>2.0</v>
      </c>
      <c r="H135" s="8" t="s">
        <v>970</v>
      </c>
      <c r="I135" s="8" t="s">
        <v>1040</v>
      </c>
      <c r="J135" s="8">
        <v>7.501201208491E12</v>
      </c>
      <c r="K135" s="8" t="s">
        <v>1032</v>
      </c>
      <c r="L135" s="8" t="s">
        <v>1041</v>
      </c>
      <c r="M135" s="21" t="s">
        <v>1042</v>
      </c>
      <c r="N135" s="11">
        <f t="shared" si="1"/>
        <v>25</v>
      </c>
      <c r="O135" s="8" t="s">
        <v>975</v>
      </c>
      <c r="P135" s="8" t="s">
        <v>976</v>
      </c>
      <c r="Q135" s="12">
        <v>3250.0</v>
      </c>
      <c r="R135" s="12">
        <f t="shared" si="2"/>
        <v>3770</v>
      </c>
      <c r="S135" s="8" t="s">
        <v>68</v>
      </c>
      <c r="T135" s="9" t="s">
        <v>977</v>
      </c>
      <c r="U135" s="9" t="s">
        <v>978</v>
      </c>
      <c r="V135" s="13">
        <v>45117.0</v>
      </c>
      <c r="W135" s="8" t="s">
        <v>1043</v>
      </c>
      <c r="X135" s="11"/>
      <c r="Y135" s="14" t="s">
        <v>1043</v>
      </c>
      <c r="Z135" s="11" t="s">
        <v>1044</v>
      </c>
      <c r="AA135" s="11"/>
      <c r="AB135" s="11"/>
      <c r="AC135" s="15" t="s">
        <v>1043</v>
      </c>
      <c r="AD135" s="11"/>
      <c r="AE135" s="11"/>
      <c r="AF135" s="11" t="s">
        <v>1045</v>
      </c>
      <c r="AG135" s="8">
        <f>'Disponibilidad en canales comer'!M101</f>
        <v>1</v>
      </c>
      <c r="AH135" s="8">
        <f>COUNTIF('Composición de COMBOS'!B:B,A135)</f>
        <v>0</v>
      </c>
      <c r="AI135" s="8">
        <v>1.0</v>
      </c>
      <c r="AJ135" s="8">
        <v>1.0</v>
      </c>
      <c r="AK135" s="8" t="s">
        <v>253</v>
      </c>
      <c r="AL135" s="16">
        <v>40.0</v>
      </c>
      <c r="AM135" s="17">
        <v>190.0</v>
      </c>
      <c r="AN135" s="17">
        <v>200.0</v>
      </c>
      <c r="AO135" s="16">
        <v>31.0</v>
      </c>
      <c r="AP135" s="19">
        <v>0.0</v>
      </c>
      <c r="AQ135" s="19">
        <v>0.0</v>
      </c>
      <c r="AR135" s="19">
        <v>0.0</v>
      </c>
      <c r="AS135" s="19">
        <v>0.0</v>
      </c>
      <c r="AT135" s="16">
        <v>40.0</v>
      </c>
      <c r="AU135" s="16">
        <v>190.0</v>
      </c>
      <c r="AV135" s="16">
        <v>200.0</v>
      </c>
      <c r="AW135" s="16">
        <v>23.0</v>
      </c>
      <c r="AX135" s="17">
        <f t="shared" si="3"/>
        <v>174.8</v>
      </c>
      <c r="AY135" s="17">
        <v>0.0</v>
      </c>
      <c r="AZ135" s="17">
        <v>0.0</v>
      </c>
      <c r="BA135" s="17">
        <v>0.0</v>
      </c>
      <c r="BB135" s="17">
        <v>0.0</v>
      </c>
      <c r="BC135" s="17">
        <f t="shared" si="4"/>
        <v>0</v>
      </c>
      <c r="BD135" s="8" t="s">
        <v>76</v>
      </c>
      <c r="BE135" s="22" t="s">
        <v>1046</v>
      </c>
    </row>
    <row r="136" ht="15.75" customHeight="1">
      <c r="A136" s="11">
        <v>3000027.0</v>
      </c>
      <c r="B136" s="8" t="s">
        <v>1047</v>
      </c>
      <c r="C136" s="8">
        <v>3.0</v>
      </c>
      <c r="D136" s="8" t="s">
        <v>968</v>
      </c>
      <c r="E136" s="8">
        <v>2.0</v>
      </c>
      <c r="F136" s="8" t="s">
        <v>969</v>
      </c>
      <c r="G136" s="8">
        <v>2.0</v>
      </c>
      <c r="H136" s="8" t="s">
        <v>970</v>
      </c>
      <c r="I136" s="8" t="s">
        <v>1048</v>
      </c>
      <c r="J136" s="8">
        <v>7.501201208477E12</v>
      </c>
      <c r="K136" s="8" t="s">
        <v>1032</v>
      </c>
      <c r="L136" s="8" t="s">
        <v>1049</v>
      </c>
      <c r="M136" s="21" t="s">
        <v>1050</v>
      </c>
      <c r="N136" s="11">
        <f t="shared" si="1"/>
        <v>26</v>
      </c>
      <c r="O136" s="8" t="s">
        <v>975</v>
      </c>
      <c r="P136" s="8" t="s">
        <v>976</v>
      </c>
      <c r="Q136" s="12">
        <v>2290.0</v>
      </c>
      <c r="R136" s="12">
        <f t="shared" si="2"/>
        <v>2656.4</v>
      </c>
      <c r="S136" s="8" t="s">
        <v>68</v>
      </c>
      <c r="T136" s="9" t="s">
        <v>977</v>
      </c>
      <c r="U136" s="9" t="s">
        <v>978</v>
      </c>
      <c r="V136" s="13">
        <v>45117.0</v>
      </c>
      <c r="W136" s="8" t="s">
        <v>1051</v>
      </c>
      <c r="X136" s="11" t="s">
        <v>1051</v>
      </c>
      <c r="Y136" s="14" t="s">
        <v>1051</v>
      </c>
      <c r="Z136" s="11"/>
      <c r="AA136" s="11"/>
      <c r="AB136" s="11"/>
      <c r="AC136" s="15" t="s">
        <v>1051</v>
      </c>
      <c r="AD136" s="11"/>
      <c r="AE136" s="11"/>
      <c r="AF136" s="11" t="s">
        <v>1052</v>
      </c>
      <c r="AG136" s="8">
        <f>'Disponibilidad en canales comer'!M102</f>
        <v>1</v>
      </c>
      <c r="AH136" s="8">
        <f>COUNTIF('Composición de COMBOS'!B:B,A136)</f>
        <v>0</v>
      </c>
      <c r="AI136" s="8">
        <v>1.0</v>
      </c>
      <c r="AJ136" s="8">
        <v>1.0</v>
      </c>
      <c r="AK136" s="8" t="s">
        <v>253</v>
      </c>
      <c r="AL136" s="16">
        <v>28.0</v>
      </c>
      <c r="AM136" s="17">
        <v>190.0</v>
      </c>
      <c r="AN136" s="17">
        <v>135.0</v>
      </c>
      <c r="AO136" s="16">
        <v>31.0</v>
      </c>
      <c r="AP136" s="19">
        <v>0.0</v>
      </c>
      <c r="AQ136" s="19">
        <v>0.0</v>
      </c>
      <c r="AR136" s="19">
        <v>0.0</v>
      </c>
      <c r="AS136" s="19">
        <v>0.0</v>
      </c>
      <c r="AT136" s="16">
        <v>28.0</v>
      </c>
      <c r="AU136" s="16">
        <v>190.0</v>
      </c>
      <c r="AV136" s="16">
        <v>135.0</v>
      </c>
      <c r="AW136" s="16">
        <v>20.0</v>
      </c>
      <c r="AX136" s="17">
        <f t="shared" si="3"/>
        <v>102.6</v>
      </c>
      <c r="AY136" s="17">
        <v>0.0</v>
      </c>
      <c r="AZ136" s="17">
        <v>0.0</v>
      </c>
      <c r="BA136" s="17">
        <v>0.0</v>
      </c>
      <c r="BB136" s="17">
        <v>0.0</v>
      </c>
      <c r="BC136" s="17">
        <f t="shared" si="4"/>
        <v>0</v>
      </c>
      <c r="BD136" s="8" t="s">
        <v>76</v>
      </c>
      <c r="BE136" s="22" t="s">
        <v>1053</v>
      </c>
    </row>
    <row r="137" ht="15.75" customHeight="1">
      <c r="A137" s="44">
        <v>3000029.0</v>
      </c>
      <c r="B137" s="8" t="s">
        <v>1054</v>
      </c>
      <c r="C137" s="8">
        <v>3.0</v>
      </c>
      <c r="D137" s="8" t="s">
        <v>968</v>
      </c>
      <c r="E137" s="8">
        <v>1.0</v>
      </c>
      <c r="F137" s="8" t="s">
        <v>1055</v>
      </c>
      <c r="G137" s="8">
        <v>1.0</v>
      </c>
      <c r="H137" s="8" t="s">
        <v>1056</v>
      </c>
      <c r="I137" s="11">
        <v>1.010100900405E12</v>
      </c>
      <c r="J137" s="48">
        <v>7.502285941892E12</v>
      </c>
      <c r="K137" s="8" t="s">
        <v>1057</v>
      </c>
      <c r="L137" s="8" t="s">
        <v>1058</v>
      </c>
      <c r="M137" s="26" t="s">
        <v>1059</v>
      </c>
      <c r="N137" s="11">
        <f t="shared" si="1"/>
        <v>28</v>
      </c>
      <c r="O137" s="8" t="s">
        <v>1060</v>
      </c>
      <c r="P137" s="8" t="s">
        <v>1061</v>
      </c>
      <c r="Q137" s="29">
        <v>287.98</v>
      </c>
      <c r="R137" s="12">
        <f t="shared" si="2"/>
        <v>334.0568</v>
      </c>
      <c r="S137" s="8" t="s">
        <v>68</v>
      </c>
      <c r="T137" s="9" t="s">
        <v>1062</v>
      </c>
      <c r="U137" s="9" t="s">
        <v>1063</v>
      </c>
      <c r="V137" s="13">
        <v>45132.0</v>
      </c>
      <c r="W137" s="11" t="s">
        <v>1064</v>
      </c>
      <c r="X137" s="11"/>
      <c r="Y137" s="23"/>
      <c r="Z137" s="11"/>
      <c r="AA137" s="11"/>
      <c r="AB137" s="11"/>
      <c r="AC137" s="15"/>
      <c r="AD137" s="11"/>
      <c r="AE137" s="11"/>
      <c r="AF137" s="11" t="s">
        <v>1065</v>
      </c>
      <c r="AG137" s="8">
        <f>'Disponibilidad en canales comer'!M103</f>
        <v>0</v>
      </c>
      <c r="AH137" s="8">
        <f>COUNTIF('Composición de COMBOS'!B:B,A137)</f>
        <v>16</v>
      </c>
      <c r="AI137" s="8">
        <v>1.0</v>
      </c>
      <c r="AJ137" s="8">
        <v>1.0</v>
      </c>
      <c r="AK137" s="11"/>
      <c r="AL137" s="16">
        <v>9.99999999999994E-6</v>
      </c>
      <c r="AM137" s="16">
        <v>9.99999999999994E-6</v>
      </c>
      <c r="AN137" s="16">
        <v>9.99999999999994E-6</v>
      </c>
      <c r="AO137" s="16">
        <v>9.99999999999994E-6</v>
      </c>
      <c r="AP137" s="19">
        <v>0.0</v>
      </c>
      <c r="AQ137" s="19">
        <v>0.0</v>
      </c>
      <c r="AR137" s="19">
        <v>0.0</v>
      </c>
      <c r="AS137" s="19">
        <v>0.0</v>
      </c>
      <c r="AT137" s="16">
        <v>1.0</v>
      </c>
      <c r="AU137" s="16">
        <v>70.0</v>
      </c>
      <c r="AV137" s="16">
        <v>13.0</v>
      </c>
      <c r="AW137" s="16">
        <v>50.0</v>
      </c>
      <c r="AX137" s="17">
        <f t="shared" si="3"/>
        <v>9.1</v>
      </c>
      <c r="AY137" s="17">
        <v>0.0</v>
      </c>
      <c r="AZ137" s="17">
        <v>0.0</v>
      </c>
      <c r="BA137" s="17">
        <v>0.0</v>
      </c>
      <c r="BB137" s="17">
        <v>0.0</v>
      </c>
      <c r="BC137" s="17">
        <f t="shared" si="4"/>
        <v>0</v>
      </c>
      <c r="BD137" s="8" t="s">
        <v>76</v>
      </c>
      <c r="BE137" s="22" t="s">
        <v>1066</v>
      </c>
    </row>
    <row r="138" ht="15.75" customHeight="1">
      <c r="A138" s="44">
        <v>3000030.0</v>
      </c>
      <c r="B138" s="8" t="s">
        <v>1067</v>
      </c>
      <c r="C138" s="8">
        <v>3.0</v>
      </c>
      <c r="D138" s="8" t="s">
        <v>968</v>
      </c>
      <c r="E138" s="8">
        <v>1.0</v>
      </c>
      <c r="F138" s="8" t="s">
        <v>1055</v>
      </c>
      <c r="G138" s="8">
        <v>1.0</v>
      </c>
      <c r="H138" s="8" t="s">
        <v>1056</v>
      </c>
      <c r="I138" s="11">
        <v>1.010500100405E12</v>
      </c>
      <c r="J138" s="48">
        <v>7.502306603365E12</v>
      </c>
      <c r="K138" s="8" t="s">
        <v>1068</v>
      </c>
      <c r="L138" s="8" t="s">
        <v>1069</v>
      </c>
      <c r="M138" s="21" t="s">
        <v>1070</v>
      </c>
      <c r="N138" s="11">
        <f t="shared" si="1"/>
        <v>24</v>
      </c>
      <c r="O138" s="8" t="s">
        <v>1060</v>
      </c>
      <c r="P138" s="8" t="s">
        <v>1061</v>
      </c>
      <c r="Q138" s="29">
        <v>220.22</v>
      </c>
      <c r="R138" s="12">
        <f t="shared" si="2"/>
        <v>255.4552</v>
      </c>
      <c r="S138" s="8" t="s">
        <v>68</v>
      </c>
      <c r="T138" s="9" t="s">
        <v>1062</v>
      </c>
      <c r="U138" s="9" t="s">
        <v>1063</v>
      </c>
      <c r="V138" s="13">
        <v>45132.0</v>
      </c>
      <c r="W138" s="11" t="s">
        <v>1071</v>
      </c>
      <c r="X138" s="11"/>
      <c r="Y138" s="23"/>
      <c r="Z138" s="11"/>
      <c r="AA138" s="11"/>
      <c r="AB138" s="11"/>
      <c r="AC138" s="15"/>
      <c r="AD138" s="11"/>
      <c r="AE138" s="11"/>
      <c r="AF138" s="11" t="s">
        <v>1072</v>
      </c>
      <c r="AG138" s="8">
        <f>'Disponibilidad en canales comer'!M104</f>
        <v>0</v>
      </c>
      <c r="AH138" s="8">
        <f>COUNTIF('Composición de COMBOS'!B:B,A138)</f>
        <v>20</v>
      </c>
      <c r="AI138" s="8">
        <v>1.0</v>
      </c>
      <c r="AJ138" s="8">
        <v>1.0</v>
      </c>
      <c r="AK138" s="11"/>
      <c r="AL138" s="16">
        <v>9.99999999999994E-6</v>
      </c>
      <c r="AM138" s="16">
        <v>9.99999999999994E-6</v>
      </c>
      <c r="AN138" s="16">
        <v>9.99999999999994E-6</v>
      </c>
      <c r="AO138" s="16">
        <v>9.99999999999994E-6</v>
      </c>
      <c r="AP138" s="19">
        <v>0.0</v>
      </c>
      <c r="AQ138" s="19">
        <v>0.0</v>
      </c>
      <c r="AR138" s="19">
        <v>0.0</v>
      </c>
      <c r="AS138" s="19">
        <v>0.0</v>
      </c>
      <c r="AT138" s="16">
        <v>2.0</v>
      </c>
      <c r="AU138" s="16">
        <v>70.0</v>
      </c>
      <c r="AV138" s="16">
        <v>26.0</v>
      </c>
      <c r="AW138" s="16">
        <v>50.0</v>
      </c>
      <c r="AX138" s="17">
        <f t="shared" si="3"/>
        <v>18.2</v>
      </c>
      <c r="AY138" s="17">
        <v>0.0</v>
      </c>
      <c r="AZ138" s="17">
        <v>0.0</v>
      </c>
      <c r="BA138" s="17">
        <v>0.0</v>
      </c>
      <c r="BB138" s="17">
        <v>0.0</v>
      </c>
      <c r="BC138" s="17">
        <f t="shared" si="4"/>
        <v>0</v>
      </c>
      <c r="BD138" s="8" t="s">
        <v>76</v>
      </c>
      <c r="BE138" s="22" t="s">
        <v>1073</v>
      </c>
    </row>
    <row r="139" ht="15.75" customHeight="1">
      <c r="A139" s="11">
        <v>3000036.0</v>
      </c>
      <c r="B139" s="8" t="s">
        <v>1074</v>
      </c>
      <c r="C139" s="8">
        <v>3.0</v>
      </c>
      <c r="D139" s="8" t="s">
        <v>968</v>
      </c>
      <c r="E139" s="8">
        <v>2.0</v>
      </c>
      <c r="F139" s="8" t="s">
        <v>969</v>
      </c>
      <c r="G139" s="8">
        <v>2.0</v>
      </c>
      <c r="H139" s="8" t="s">
        <v>970</v>
      </c>
      <c r="I139" s="11" t="s">
        <v>1075</v>
      </c>
      <c r="J139" s="11">
        <v>7.501719264934E12</v>
      </c>
      <c r="K139" s="8" t="s">
        <v>1076</v>
      </c>
      <c r="L139" s="8" t="s">
        <v>1077</v>
      </c>
      <c r="M139" s="21" t="s">
        <v>1078</v>
      </c>
      <c r="N139" s="11">
        <f t="shared" si="1"/>
        <v>24</v>
      </c>
      <c r="O139" s="8" t="s">
        <v>1060</v>
      </c>
      <c r="P139" s="8" t="s">
        <v>1061</v>
      </c>
      <c r="Q139" s="12">
        <v>4250.0</v>
      </c>
      <c r="R139" s="12">
        <f t="shared" si="2"/>
        <v>4930</v>
      </c>
      <c r="S139" s="8" t="s">
        <v>68</v>
      </c>
      <c r="T139" s="9" t="s">
        <v>977</v>
      </c>
      <c r="U139" s="9" t="s">
        <v>978</v>
      </c>
      <c r="V139" s="13">
        <v>45132.0</v>
      </c>
      <c r="W139" s="11" t="s">
        <v>1079</v>
      </c>
      <c r="X139" s="11" t="s">
        <v>1079</v>
      </c>
      <c r="Y139" s="14" t="s">
        <v>1079</v>
      </c>
      <c r="Z139" s="11"/>
      <c r="AA139" s="11"/>
      <c r="AB139" s="11"/>
      <c r="AC139" s="15" t="s">
        <v>1079</v>
      </c>
      <c r="AD139" s="11"/>
      <c r="AE139" s="11"/>
      <c r="AF139" s="11" t="s">
        <v>1080</v>
      </c>
      <c r="AG139" s="8">
        <f>'Disponibilidad en canales comer'!M105</f>
        <v>1</v>
      </c>
      <c r="AH139" s="8">
        <f>COUNTIF('Composición de COMBOS'!B:B,A139)</f>
        <v>0</v>
      </c>
      <c r="AI139" s="8">
        <v>1.0</v>
      </c>
      <c r="AJ139" s="8">
        <v>1.0</v>
      </c>
      <c r="AK139" s="8" t="s">
        <v>253</v>
      </c>
      <c r="AL139" s="16">
        <v>53.8</v>
      </c>
      <c r="AM139" s="17">
        <v>190.0</v>
      </c>
      <c r="AN139" s="17">
        <v>200.0</v>
      </c>
      <c r="AO139" s="16">
        <v>36.0</v>
      </c>
      <c r="AP139" s="19">
        <v>0.0</v>
      </c>
      <c r="AQ139" s="19">
        <v>0.0</v>
      </c>
      <c r="AR139" s="19">
        <v>0.0</v>
      </c>
      <c r="AS139" s="19">
        <v>0.0</v>
      </c>
      <c r="AT139" s="16">
        <v>53.8</v>
      </c>
      <c r="AU139" s="16">
        <v>190.0</v>
      </c>
      <c r="AV139" s="16">
        <v>200.0</v>
      </c>
      <c r="AW139" s="16">
        <v>36.0</v>
      </c>
      <c r="AX139" s="17">
        <f t="shared" si="3"/>
        <v>273.6</v>
      </c>
      <c r="AY139" s="17">
        <v>0.0</v>
      </c>
      <c r="AZ139" s="17">
        <v>0.0</v>
      </c>
      <c r="BA139" s="17">
        <v>0.0</v>
      </c>
      <c r="BB139" s="17">
        <v>0.0</v>
      </c>
      <c r="BC139" s="17">
        <f t="shared" si="4"/>
        <v>0</v>
      </c>
      <c r="BD139" s="8" t="s">
        <v>76</v>
      </c>
      <c r="BE139" s="22" t="s">
        <v>1081</v>
      </c>
    </row>
    <row r="140" ht="15.75" customHeight="1">
      <c r="A140" s="11">
        <v>3000044.0</v>
      </c>
      <c r="B140" s="8" t="s">
        <v>1082</v>
      </c>
      <c r="C140" s="8">
        <v>3.0</v>
      </c>
      <c r="D140" s="8" t="s">
        <v>968</v>
      </c>
      <c r="E140" s="8">
        <v>2.0</v>
      </c>
      <c r="F140" s="8" t="s">
        <v>969</v>
      </c>
      <c r="G140" s="8">
        <v>1.0</v>
      </c>
      <c r="H140" s="8" t="s">
        <v>1083</v>
      </c>
      <c r="I140" s="11" t="s">
        <v>1084</v>
      </c>
      <c r="J140" s="11">
        <v>7.50231640332E12</v>
      </c>
      <c r="K140" s="8" t="s">
        <v>1085</v>
      </c>
      <c r="L140" s="8" t="s">
        <v>1086</v>
      </c>
      <c r="M140" s="26" t="s">
        <v>1087</v>
      </c>
      <c r="N140" s="11">
        <f t="shared" si="1"/>
        <v>22</v>
      </c>
      <c r="O140" s="8" t="s">
        <v>1060</v>
      </c>
      <c r="P140" s="8" t="s">
        <v>1061</v>
      </c>
      <c r="Q140" s="12">
        <v>3850.0</v>
      </c>
      <c r="R140" s="12">
        <f t="shared" si="2"/>
        <v>4466</v>
      </c>
      <c r="S140" s="8" t="s">
        <v>68</v>
      </c>
      <c r="T140" s="9" t="s">
        <v>977</v>
      </c>
      <c r="U140" s="9" t="s">
        <v>978</v>
      </c>
      <c r="V140" s="13">
        <v>45177.0</v>
      </c>
      <c r="W140" s="11" t="s">
        <v>1088</v>
      </c>
      <c r="X140" s="11"/>
      <c r="Y140" s="14" t="s">
        <v>1089</v>
      </c>
      <c r="Z140" s="11" t="s">
        <v>1090</v>
      </c>
      <c r="AA140" s="11"/>
      <c r="AB140" s="11"/>
      <c r="AC140" s="15" t="s">
        <v>1089</v>
      </c>
      <c r="AD140" s="11"/>
      <c r="AE140" s="11"/>
      <c r="AF140" s="11" t="s">
        <v>1091</v>
      </c>
      <c r="AG140" s="8">
        <f>'Disponibilidad en canales comer'!M106</f>
        <v>1</v>
      </c>
      <c r="AH140" s="8">
        <f>COUNTIF('Composición de COMBOS'!B:B,A140)</f>
        <v>0</v>
      </c>
      <c r="AI140" s="8">
        <v>1.0</v>
      </c>
      <c r="AJ140" s="8">
        <v>1.0</v>
      </c>
      <c r="AK140" s="8" t="s">
        <v>75</v>
      </c>
      <c r="AL140" s="16">
        <v>29.4</v>
      </c>
      <c r="AM140" s="17">
        <v>190.0</v>
      </c>
      <c r="AN140" s="17">
        <v>135.0</v>
      </c>
      <c r="AO140" s="16">
        <v>25.0</v>
      </c>
      <c r="AP140" s="19">
        <v>0.0</v>
      </c>
      <c r="AQ140" s="19">
        <v>0.0</v>
      </c>
      <c r="AR140" s="19">
        <v>0.0</v>
      </c>
      <c r="AS140" s="19">
        <v>0.0</v>
      </c>
      <c r="AT140" s="16">
        <v>28.0</v>
      </c>
      <c r="AU140" s="16">
        <v>190.0</v>
      </c>
      <c r="AV140" s="16">
        <v>43.0</v>
      </c>
      <c r="AW140" s="16">
        <v>43.0</v>
      </c>
      <c r="AX140" s="17">
        <f t="shared" si="3"/>
        <v>70.262</v>
      </c>
      <c r="AY140" s="17">
        <v>0.0</v>
      </c>
      <c r="AZ140" s="17">
        <v>0.0</v>
      </c>
      <c r="BA140" s="17">
        <v>0.0</v>
      </c>
      <c r="BB140" s="17">
        <v>0.0</v>
      </c>
      <c r="BC140" s="17">
        <f t="shared" si="4"/>
        <v>0</v>
      </c>
      <c r="BD140" s="8" t="s">
        <v>76</v>
      </c>
      <c r="BE140" s="22" t="s">
        <v>1092</v>
      </c>
    </row>
    <row r="141" ht="15.75" hidden="1" customHeight="1">
      <c r="A141" s="11">
        <v>3000053.0</v>
      </c>
      <c r="B141" s="8" t="s">
        <v>1093</v>
      </c>
      <c r="C141" s="8">
        <v>3.0</v>
      </c>
      <c r="D141" s="8" t="s">
        <v>968</v>
      </c>
      <c r="E141" s="8">
        <v>2.0</v>
      </c>
      <c r="F141" s="8" t="s">
        <v>969</v>
      </c>
      <c r="G141" s="8">
        <v>2.0</v>
      </c>
      <c r="H141" s="8" t="s">
        <v>970</v>
      </c>
      <c r="I141" s="11" t="s">
        <v>1094</v>
      </c>
      <c r="J141" s="11">
        <v>7.502215501189E12</v>
      </c>
      <c r="K141" s="8" t="s">
        <v>1095</v>
      </c>
      <c r="L141" s="8" t="s">
        <v>1096</v>
      </c>
      <c r="M141" s="21" t="s">
        <v>1097</v>
      </c>
      <c r="N141" s="11">
        <f t="shared" si="1"/>
        <v>21</v>
      </c>
      <c r="O141" s="8" t="s">
        <v>1060</v>
      </c>
      <c r="P141" s="8" t="s">
        <v>1061</v>
      </c>
      <c r="Q141" s="12">
        <v>2170.0</v>
      </c>
      <c r="R141" s="12">
        <f t="shared" si="2"/>
        <v>2517.2</v>
      </c>
      <c r="S141" s="8" t="s">
        <v>238</v>
      </c>
      <c r="T141" s="9" t="s">
        <v>977</v>
      </c>
      <c r="U141" s="9" t="s">
        <v>978</v>
      </c>
      <c r="V141" s="13">
        <v>45117.0</v>
      </c>
      <c r="W141" s="11" t="s">
        <v>1098</v>
      </c>
      <c r="X141" s="11" t="s">
        <v>1098</v>
      </c>
      <c r="Y141" s="14" t="s">
        <v>1098</v>
      </c>
      <c r="Z141" s="11"/>
      <c r="AA141" s="11"/>
      <c r="AB141" s="11"/>
      <c r="AC141" s="15" t="s">
        <v>1098</v>
      </c>
      <c r="AD141" s="11"/>
      <c r="AE141" s="11"/>
      <c r="AF141" s="11" t="s">
        <v>1099</v>
      </c>
      <c r="AG141" s="8">
        <f>'Disponibilidad en canales comer'!M107</f>
        <v>1</v>
      </c>
      <c r="AH141" s="8">
        <f>COUNTIF('Composición de COMBOS'!B:B,A141)</f>
        <v>0</v>
      </c>
      <c r="AI141" s="8">
        <v>1.0</v>
      </c>
      <c r="AJ141" s="8">
        <v>1.0</v>
      </c>
      <c r="AK141" s="8" t="s">
        <v>253</v>
      </c>
      <c r="AL141" s="16">
        <v>36.0</v>
      </c>
      <c r="AM141" s="17">
        <v>190.0</v>
      </c>
      <c r="AN141" s="17">
        <v>150.0</v>
      </c>
      <c r="AO141" s="16">
        <v>28.0</v>
      </c>
      <c r="AP141" s="19">
        <v>0.0</v>
      </c>
      <c r="AQ141" s="19">
        <v>0.0</v>
      </c>
      <c r="AR141" s="19">
        <v>0.0</v>
      </c>
      <c r="AS141" s="19">
        <v>0.0</v>
      </c>
      <c r="AT141" s="16">
        <v>36.0</v>
      </c>
      <c r="AU141" s="16">
        <v>190.0</v>
      </c>
      <c r="AV141" s="16">
        <v>150.0</v>
      </c>
      <c r="AW141" s="16">
        <v>28.0</v>
      </c>
      <c r="AX141" s="17">
        <f t="shared" si="3"/>
        <v>159.6</v>
      </c>
      <c r="AY141" s="17">
        <v>0.0</v>
      </c>
      <c r="AZ141" s="17">
        <v>0.0</v>
      </c>
      <c r="BA141" s="17">
        <v>0.0</v>
      </c>
      <c r="BB141" s="17">
        <v>0.0</v>
      </c>
      <c r="BC141" s="17">
        <f t="shared" si="4"/>
        <v>0</v>
      </c>
      <c r="BD141" s="8" t="s">
        <v>76</v>
      </c>
      <c r="BE141" s="22" t="s">
        <v>1100</v>
      </c>
    </row>
    <row r="142" ht="15.75" customHeight="1">
      <c r="A142" s="44">
        <v>3000055.0</v>
      </c>
      <c r="B142" s="8" t="s">
        <v>1101</v>
      </c>
      <c r="C142" s="8">
        <v>3.0</v>
      </c>
      <c r="D142" s="8" t="s">
        <v>968</v>
      </c>
      <c r="E142" s="8">
        <v>2.0</v>
      </c>
      <c r="F142" s="8" t="s">
        <v>969</v>
      </c>
      <c r="G142" s="8">
        <v>2.0</v>
      </c>
      <c r="H142" s="8" t="s">
        <v>970</v>
      </c>
      <c r="I142" s="11" t="s">
        <v>1102</v>
      </c>
      <c r="J142" s="11">
        <v>7.501719264934E12</v>
      </c>
      <c r="K142" s="8" t="s">
        <v>1103</v>
      </c>
      <c r="L142" s="8" t="s">
        <v>1104</v>
      </c>
      <c r="M142" s="21" t="s">
        <v>1105</v>
      </c>
      <c r="N142" s="11">
        <f t="shared" si="1"/>
        <v>25</v>
      </c>
      <c r="O142" s="8" t="s">
        <v>1060</v>
      </c>
      <c r="P142" s="8" t="s">
        <v>1061</v>
      </c>
      <c r="Q142" s="29">
        <v>4250.0</v>
      </c>
      <c r="R142" s="12">
        <f t="shared" si="2"/>
        <v>4930</v>
      </c>
      <c r="S142" s="8" t="s">
        <v>68</v>
      </c>
      <c r="T142" s="9" t="s">
        <v>977</v>
      </c>
      <c r="U142" s="9" t="s">
        <v>978</v>
      </c>
      <c r="V142" s="13">
        <v>45198.0</v>
      </c>
      <c r="W142" s="11" t="s">
        <v>1106</v>
      </c>
      <c r="X142" s="11"/>
      <c r="Y142" s="23"/>
      <c r="Z142" s="11"/>
      <c r="AA142" s="11"/>
      <c r="AB142" s="11"/>
      <c r="AC142" s="15"/>
      <c r="AD142" s="11"/>
      <c r="AE142" s="11"/>
      <c r="AF142" s="11" t="s">
        <v>1107</v>
      </c>
      <c r="AG142" s="8">
        <f>'Disponibilidad en canales comer'!M108</f>
        <v>0</v>
      </c>
      <c r="AH142" s="8">
        <f>COUNTIF('Composición de COMBOS'!B:B,A142)</f>
        <v>0</v>
      </c>
      <c r="AI142" s="8">
        <v>1.0</v>
      </c>
      <c r="AJ142" s="8">
        <v>1.0</v>
      </c>
      <c r="AK142" s="8" t="s">
        <v>253</v>
      </c>
      <c r="AL142" s="16">
        <v>44.0</v>
      </c>
      <c r="AM142" s="17">
        <v>190.0</v>
      </c>
      <c r="AN142" s="17">
        <v>200.0</v>
      </c>
      <c r="AO142" s="16">
        <v>33.0</v>
      </c>
      <c r="AP142" s="19">
        <v>0.0</v>
      </c>
      <c r="AQ142" s="19">
        <v>0.0</v>
      </c>
      <c r="AR142" s="19">
        <v>0.0</v>
      </c>
      <c r="AS142" s="19">
        <v>0.0</v>
      </c>
      <c r="AT142" s="16">
        <v>44.0</v>
      </c>
      <c r="AU142" s="16">
        <v>190.0</v>
      </c>
      <c r="AV142" s="16">
        <v>200.0</v>
      </c>
      <c r="AW142" s="16">
        <v>33.0</v>
      </c>
      <c r="AX142" s="17">
        <f t="shared" si="3"/>
        <v>250.8</v>
      </c>
      <c r="AY142" s="17">
        <v>0.0</v>
      </c>
      <c r="AZ142" s="17">
        <v>0.0</v>
      </c>
      <c r="BA142" s="17">
        <v>0.0</v>
      </c>
      <c r="BB142" s="17">
        <v>0.0</v>
      </c>
      <c r="BC142" s="17">
        <f t="shared" si="4"/>
        <v>0</v>
      </c>
      <c r="BD142" s="8" t="s">
        <v>76</v>
      </c>
      <c r="BE142" s="22" t="s">
        <v>1108</v>
      </c>
    </row>
    <row r="143" ht="15.75" customHeight="1">
      <c r="A143" s="44">
        <v>3000059.0</v>
      </c>
      <c r="B143" s="8" t="s">
        <v>1109</v>
      </c>
      <c r="C143" s="8">
        <v>3.0</v>
      </c>
      <c r="D143" s="8" t="s">
        <v>968</v>
      </c>
      <c r="E143" s="8">
        <v>1.0</v>
      </c>
      <c r="F143" s="8" t="s">
        <v>1055</v>
      </c>
      <c r="G143" s="8">
        <v>2.0</v>
      </c>
      <c r="H143" s="8" t="s">
        <v>1110</v>
      </c>
      <c r="I143" s="11">
        <v>1.142600100473E12</v>
      </c>
      <c r="J143" s="49">
        <v>7.502276329302E12</v>
      </c>
      <c r="K143" s="11"/>
      <c r="L143" s="8" t="s">
        <v>1111</v>
      </c>
      <c r="M143" s="21" t="s">
        <v>1112</v>
      </c>
      <c r="N143" s="11">
        <f t="shared" si="1"/>
        <v>20</v>
      </c>
      <c r="O143" s="8" t="s">
        <v>1060</v>
      </c>
      <c r="P143" s="8" t="s">
        <v>1061</v>
      </c>
      <c r="Q143" s="29">
        <v>90.0</v>
      </c>
      <c r="R143" s="12">
        <f t="shared" si="2"/>
        <v>104.4</v>
      </c>
      <c r="S143" s="8" t="s">
        <v>68</v>
      </c>
      <c r="T143" s="9" t="s">
        <v>1113</v>
      </c>
      <c r="U143" s="9" t="s">
        <v>1114</v>
      </c>
      <c r="V143" s="13">
        <v>45133.0</v>
      </c>
      <c r="W143" s="11" t="s">
        <v>1115</v>
      </c>
      <c r="X143" s="11"/>
      <c r="Y143" s="23"/>
      <c r="Z143" s="11"/>
      <c r="AA143" s="11"/>
      <c r="AB143" s="11"/>
      <c r="AC143" s="15"/>
      <c r="AD143" s="11"/>
      <c r="AE143" s="11"/>
      <c r="AF143" s="11" t="s">
        <v>1116</v>
      </c>
      <c r="AG143" s="8">
        <f>'Disponibilidad en canales comer'!M109</f>
        <v>0</v>
      </c>
      <c r="AH143" s="8">
        <f>COUNTIF('Composición de COMBOS'!B:B,A143)</f>
        <v>11</v>
      </c>
      <c r="AI143" s="8">
        <v>1.0</v>
      </c>
      <c r="AJ143" s="8">
        <v>1.0</v>
      </c>
      <c r="AK143" s="11"/>
      <c r="AL143" s="16">
        <v>9.99999999999994E-6</v>
      </c>
      <c r="AM143" s="16">
        <v>9.99999999999994E-6</v>
      </c>
      <c r="AN143" s="16">
        <v>140.0</v>
      </c>
      <c r="AO143" s="16">
        <v>210.0</v>
      </c>
      <c r="AP143" s="19">
        <v>0.0</v>
      </c>
      <c r="AQ143" s="19">
        <v>0.0</v>
      </c>
      <c r="AR143" s="19">
        <v>0.0</v>
      </c>
      <c r="AS143" s="19">
        <v>0.0</v>
      </c>
      <c r="AT143" s="16">
        <v>0.25</v>
      </c>
      <c r="AU143" s="16">
        <v>12.5</v>
      </c>
      <c r="AV143" s="16">
        <v>3.5</v>
      </c>
      <c r="AW143" s="16">
        <v>25.5</v>
      </c>
      <c r="AX143" s="17">
        <f t="shared" si="3"/>
        <v>0.223125</v>
      </c>
      <c r="AY143" s="17">
        <v>0.0</v>
      </c>
      <c r="AZ143" s="17">
        <v>0.0</v>
      </c>
      <c r="BA143" s="17">
        <v>0.0</v>
      </c>
      <c r="BB143" s="17">
        <v>0.0</v>
      </c>
      <c r="BC143" s="17">
        <f t="shared" si="4"/>
        <v>0</v>
      </c>
      <c r="BD143" s="8" t="s">
        <v>76</v>
      </c>
      <c r="BE143" s="37"/>
    </row>
    <row r="144" ht="15.75" customHeight="1">
      <c r="A144" s="44">
        <v>3000060.0</v>
      </c>
      <c r="B144" s="8" t="s">
        <v>1117</v>
      </c>
      <c r="C144" s="8">
        <v>3.0</v>
      </c>
      <c r="D144" s="8" t="s">
        <v>968</v>
      </c>
      <c r="E144" s="8">
        <v>1.0</v>
      </c>
      <c r="F144" s="8" t="s">
        <v>1055</v>
      </c>
      <c r="G144" s="8">
        <v>2.0</v>
      </c>
      <c r="H144" s="8" t="s">
        <v>1110</v>
      </c>
      <c r="I144" s="11">
        <v>1.142600106073E12</v>
      </c>
      <c r="J144" s="49">
        <v>7.502276329326E12</v>
      </c>
      <c r="K144" s="11"/>
      <c r="L144" s="8" t="s">
        <v>1118</v>
      </c>
      <c r="M144" s="21" t="s">
        <v>1119</v>
      </c>
      <c r="N144" s="11">
        <f t="shared" si="1"/>
        <v>20</v>
      </c>
      <c r="O144" s="8" t="s">
        <v>1060</v>
      </c>
      <c r="P144" s="8" t="s">
        <v>1061</v>
      </c>
      <c r="Q144" s="29">
        <v>90.0</v>
      </c>
      <c r="R144" s="12">
        <f t="shared" si="2"/>
        <v>104.4</v>
      </c>
      <c r="S144" s="8" t="s">
        <v>68</v>
      </c>
      <c r="T144" s="9" t="s">
        <v>1113</v>
      </c>
      <c r="U144" s="9" t="s">
        <v>1114</v>
      </c>
      <c r="V144" s="13">
        <v>45133.0</v>
      </c>
      <c r="W144" s="11" t="s">
        <v>1120</v>
      </c>
      <c r="X144" s="11"/>
      <c r="Y144" s="23"/>
      <c r="Z144" s="11"/>
      <c r="AA144" s="11"/>
      <c r="AB144" s="11"/>
      <c r="AC144" s="15"/>
      <c r="AD144" s="11"/>
      <c r="AE144" s="11"/>
      <c r="AF144" s="11" t="s">
        <v>1121</v>
      </c>
      <c r="AG144" s="8">
        <f>'Disponibilidad en canales comer'!M110</f>
        <v>0</v>
      </c>
      <c r="AH144" s="8">
        <f>COUNTIF('Composición de COMBOS'!B:B,A144)</f>
        <v>14</v>
      </c>
      <c r="AI144" s="8">
        <v>1.0</v>
      </c>
      <c r="AJ144" s="8">
        <v>1.0</v>
      </c>
      <c r="AK144" s="11"/>
      <c r="AL144" s="16">
        <v>9.99999999999989E-6</v>
      </c>
      <c r="AM144" s="16">
        <v>9.99999999999989E-6</v>
      </c>
      <c r="AN144" s="16">
        <v>140.0</v>
      </c>
      <c r="AO144" s="16">
        <v>210.0</v>
      </c>
      <c r="AP144" s="19">
        <v>0.0</v>
      </c>
      <c r="AQ144" s="19">
        <v>0.0</v>
      </c>
      <c r="AR144" s="19">
        <v>0.0</v>
      </c>
      <c r="AS144" s="19">
        <v>0.0</v>
      </c>
      <c r="AT144" s="16">
        <v>0.25</v>
      </c>
      <c r="AU144" s="16">
        <v>12.5</v>
      </c>
      <c r="AV144" s="16">
        <v>3.5</v>
      </c>
      <c r="AW144" s="16">
        <v>25.5</v>
      </c>
      <c r="AX144" s="17">
        <f t="shared" si="3"/>
        <v>0.223125</v>
      </c>
      <c r="AY144" s="17">
        <v>0.0</v>
      </c>
      <c r="AZ144" s="17">
        <v>0.0</v>
      </c>
      <c r="BA144" s="17">
        <v>0.0</v>
      </c>
      <c r="BB144" s="17">
        <v>0.0</v>
      </c>
      <c r="BC144" s="17">
        <f t="shared" si="4"/>
        <v>0</v>
      </c>
      <c r="BD144" s="8" t="s">
        <v>76</v>
      </c>
      <c r="BE144" s="37"/>
    </row>
    <row r="145" ht="15.75" customHeight="1">
      <c r="A145" s="44">
        <v>3000061.0</v>
      </c>
      <c r="B145" s="8" t="s">
        <v>1122</v>
      </c>
      <c r="C145" s="8">
        <v>3.0</v>
      </c>
      <c r="D145" s="8" t="s">
        <v>968</v>
      </c>
      <c r="E145" s="8">
        <v>1.0</v>
      </c>
      <c r="F145" s="8" t="s">
        <v>1055</v>
      </c>
      <c r="G145" s="8">
        <v>2.0</v>
      </c>
      <c r="H145" s="8" t="s">
        <v>1110</v>
      </c>
      <c r="I145" s="11">
        <v>1.142600101073E12</v>
      </c>
      <c r="J145" s="49">
        <v>7.502276329319E12</v>
      </c>
      <c r="K145" s="11"/>
      <c r="L145" s="8" t="s">
        <v>1123</v>
      </c>
      <c r="M145" s="21" t="s">
        <v>1124</v>
      </c>
      <c r="N145" s="11">
        <f t="shared" si="1"/>
        <v>22</v>
      </c>
      <c r="O145" s="8" t="s">
        <v>1060</v>
      </c>
      <c r="P145" s="8" t="s">
        <v>1061</v>
      </c>
      <c r="Q145" s="29">
        <v>90.0</v>
      </c>
      <c r="R145" s="12">
        <f t="shared" si="2"/>
        <v>104.4</v>
      </c>
      <c r="S145" s="8" t="s">
        <v>68</v>
      </c>
      <c r="T145" s="9" t="s">
        <v>1113</v>
      </c>
      <c r="U145" s="9" t="s">
        <v>1114</v>
      </c>
      <c r="V145" s="13">
        <v>45133.0</v>
      </c>
      <c r="W145" s="11" t="s">
        <v>1125</v>
      </c>
      <c r="X145" s="11"/>
      <c r="Y145" s="23"/>
      <c r="Z145" s="11"/>
      <c r="AA145" s="11"/>
      <c r="AB145" s="11"/>
      <c r="AC145" s="15"/>
      <c r="AD145" s="11"/>
      <c r="AE145" s="11"/>
      <c r="AF145" s="11" t="s">
        <v>1121</v>
      </c>
      <c r="AG145" s="8">
        <f>'Disponibilidad en canales comer'!M111</f>
        <v>0</v>
      </c>
      <c r="AH145" s="8">
        <f>COUNTIF('Composición de COMBOS'!B:B,A145)</f>
        <v>4</v>
      </c>
      <c r="AI145" s="8">
        <v>1.0</v>
      </c>
      <c r="AJ145" s="8">
        <v>1.0</v>
      </c>
      <c r="AK145" s="11"/>
      <c r="AL145" s="16">
        <v>9.99999999999989E-6</v>
      </c>
      <c r="AM145" s="16">
        <v>9.99999999999989E-6</v>
      </c>
      <c r="AN145" s="16">
        <v>140.0</v>
      </c>
      <c r="AO145" s="16">
        <v>210.0</v>
      </c>
      <c r="AP145" s="19">
        <v>0.0</v>
      </c>
      <c r="AQ145" s="19">
        <v>0.0</v>
      </c>
      <c r="AR145" s="19">
        <v>0.0</v>
      </c>
      <c r="AS145" s="19">
        <v>0.0</v>
      </c>
      <c r="AT145" s="16">
        <v>0.25</v>
      </c>
      <c r="AU145" s="16">
        <v>12.5</v>
      </c>
      <c r="AV145" s="16">
        <v>3.5</v>
      </c>
      <c r="AW145" s="16">
        <v>25.5</v>
      </c>
      <c r="AX145" s="17">
        <f t="shared" si="3"/>
        <v>0.223125</v>
      </c>
      <c r="AY145" s="17">
        <v>0.0</v>
      </c>
      <c r="AZ145" s="17">
        <v>0.0</v>
      </c>
      <c r="BA145" s="17">
        <v>0.0</v>
      </c>
      <c r="BB145" s="17">
        <v>0.0</v>
      </c>
      <c r="BC145" s="17">
        <f t="shared" si="4"/>
        <v>0</v>
      </c>
      <c r="BD145" s="8" t="s">
        <v>76</v>
      </c>
      <c r="BE145" s="37"/>
    </row>
    <row r="146" ht="15.75" customHeight="1">
      <c r="A146" s="44">
        <v>3000062.0</v>
      </c>
      <c r="B146" s="8" t="s">
        <v>1126</v>
      </c>
      <c r="C146" s="8">
        <v>3.0</v>
      </c>
      <c r="D146" s="8" t="s">
        <v>968</v>
      </c>
      <c r="E146" s="8">
        <v>1.0</v>
      </c>
      <c r="F146" s="8" t="s">
        <v>1055</v>
      </c>
      <c r="G146" s="8">
        <v>3.0</v>
      </c>
      <c r="H146" s="8" t="s">
        <v>1127</v>
      </c>
      <c r="I146" s="11">
        <v>1.031100700401E12</v>
      </c>
      <c r="J146" s="51">
        <v>7.50200825072E12</v>
      </c>
      <c r="K146" s="8" t="s">
        <v>1128</v>
      </c>
      <c r="L146" s="8" t="s">
        <v>1129</v>
      </c>
      <c r="M146" s="26" t="s">
        <v>1130</v>
      </c>
      <c r="N146" s="11">
        <f t="shared" si="1"/>
        <v>27</v>
      </c>
      <c r="O146" s="8" t="s">
        <v>1060</v>
      </c>
      <c r="P146" s="8" t="s">
        <v>1061</v>
      </c>
      <c r="Q146" s="29">
        <v>377.77</v>
      </c>
      <c r="R146" s="12">
        <f t="shared" si="2"/>
        <v>438.2132</v>
      </c>
      <c r="S146" s="8" t="s">
        <v>68</v>
      </c>
      <c r="T146" s="9" t="s">
        <v>1131</v>
      </c>
      <c r="U146" s="9" t="s">
        <v>1132</v>
      </c>
      <c r="V146" s="13">
        <v>45133.0</v>
      </c>
      <c r="W146" s="11" t="s">
        <v>1133</v>
      </c>
      <c r="X146" s="11"/>
      <c r="Y146" s="23"/>
      <c r="Z146" s="11"/>
      <c r="AA146" s="11"/>
      <c r="AB146" s="11"/>
      <c r="AC146" s="15"/>
      <c r="AD146" s="11"/>
      <c r="AE146" s="11"/>
      <c r="AF146" s="11" t="s">
        <v>1134</v>
      </c>
      <c r="AG146" s="8">
        <f>'Disponibilidad en canales comer'!M112</f>
        <v>0</v>
      </c>
      <c r="AH146" s="8">
        <f>COUNTIF('Composición de COMBOS'!B:B,A146)</f>
        <v>9</v>
      </c>
      <c r="AI146" s="8">
        <v>1.0</v>
      </c>
      <c r="AJ146" s="8">
        <v>1.0</v>
      </c>
      <c r="AK146" s="11"/>
      <c r="AL146" s="16">
        <v>9.99999999999988E-6</v>
      </c>
      <c r="AM146" s="16">
        <v>9.99999999999988E-6</v>
      </c>
      <c r="AN146" s="16">
        <v>9.99999999999988E-6</v>
      </c>
      <c r="AO146" s="16">
        <v>9.99999999999988E-6</v>
      </c>
      <c r="AP146" s="19">
        <v>0.0</v>
      </c>
      <c r="AQ146" s="19">
        <v>0.0</v>
      </c>
      <c r="AR146" s="19">
        <v>0.0</v>
      </c>
      <c r="AS146" s="19">
        <v>0.0</v>
      </c>
      <c r="AT146" s="16">
        <v>2.0</v>
      </c>
      <c r="AU146" s="16">
        <v>36.0</v>
      </c>
      <c r="AV146" s="16">
        <v>11.0</v>
      </c>
      <c r="AW146" s="16">
        <v>41.0</v>
      </c>
      <c r="AX146" s="17">
        <f t="shared" si="3"/>
        <v>3.2472</v>
      </c>
      <c r="AY146" s="17">
        <v>0.0</v>
      </c>
      <c r="AZ146" s="17">
        <v>0.0</v>
      </c>
      <c r="BA146" s="17">
        <v>0.0</v>
      </c>
      <c r="BB146" s="17">
        <v>0.0</v>
      </c>
      <c r="BC146" s="17">
        <f t="shared" si="4"/>
        <v>0</v>
      </c>
      <c r="BD146" s="8" t="s">
        <v>76</v>
      </c>
      <c r="BE146" s="22" t="s">
        <v>1135</v>
      </c>
    </row>
    <row r="147" ht="15.75" customHeight="1">
      <c r="A147" s="44">
        <v>3000063.0</v>
      </c>
      <c r="B147" s="8" t="s">
        <v>1136</v>
      </c>
      <c r="C147" s="8">
        <v>3.0</v>
      </c>
      <c r="D147" s="8" t="s">
        <v>968</v>
      </c>
      <c r="E147" s="8">
        <v>1.0</v>
      </c>
      <c r="F147" s="8" t="s">
        <v>1055</v>
      </c>
      <c r="G147" s="8">
        <v>3.0</v>
      </c>
      <c r="H147" s="8" t="s">
        <v>1127</v>
      </c>
      <c r="I147" s="11">
        <v>1.031100700404E12</v>
      </c>
      <c r="J147" s="51">
        <v>7.502008250751E12</v>
      </c>
      <c r="K147" s="8" t="s">
        <v>1128</v>
      </c>
      <c r="L147" s="8" t="s">
        <v>1137</v>
      </c>
      <c r="M147" s="26" t="s">
        <v>1138</v>
      </c>
      <c r="N147" s="11">
        <f t="shared" si="1"/>
        <v>28</v>
      </c>
      <c r="O147" s="8" t="s">
        <v>1060</v>
      </c>
      <c r="P147" s="8" t="s">
        <v>1061</v>
      </c>
      <c r="Q147" s="29">
        <v>556.6</v>
      </c>
      <c r="R147" s="12">
        <f t="shared" si="2"/>
        <v>645.656</v>
      </c>
      <c r="S147" s="8" t="s">
        <v>68</v>
      </c>
      <c r="T147" s="9" t="s">
        <v>1131</v>
      </c>
      <c r="U147" s="9" t="s">
        <v>1132</v>
      </c>
      <c r="V147" s="13">
        <v>45133.0</v>
      </c>
      <c r="W147" s="11" t="s">
        <v>1139</v>
      </c>
      <c r="X147" s="11"/>
      <c r="Y147" s="23"/>
      <c r="Z147" s="11"/>
      <c r="AA147" s="11"/>
      <c r="AB147" s="11"/>
      <c r="AC147" s="15"/>
      <c r="AD147" s="11"/>
      <c r="AE147" s="11"/>
      <c r="AF147" s="11" t="s">
        <v>1134</v>
      </c>
      <c r="AG147" s="8">
        <f>'Disponibilidad en canales comer'!M113</f>
        <v>0</v>
      </c>
      <c r="AH147" s="8">
        <f>COUNTIF('Composición de COMBOS'!B:B,A147)</f>
        <v>11</v>
      </c>
      <c r="AI147" s="8">
        <v>1.0</v>
      </c>
      <c r="AJ147" s="8">
        <v>1.0</v>
      </c>
      <c r="AK147" s="11"/>
      <c r="AL147" s="16">
        <v>9.99999999999989E-6</v>
      </c>
      <c r="AM147" s="16">
        <v>9.99999999999989E-6</v>
      </c>
      <c r="AN147" s="16">
        <v>9.99999999999989E-6</v>
      </c>
      <c r="AO147" s="16">
        <v>9.99999999999989E-6</v>
      </c>
      <c r="AP147" s="19">
        <v>0.0</v>
      </c>
      <c r="AQ147" s="19">
        <v>0.0</v>
      </c>
      <c r="AR147" s="19">
        <v>0.0</v>
      </c>
      <c r="AS147" s="19">
        <v>0.0</v>
      </c>
      <c r="AT147" s="16">
        <v>4.0</v>
      </c>
      <c r="AU147" s="16">
        <v>36.0</v>
      </c>
      <c r="AV147" s="16">
        <v>15.0</v>
      </c>
      <c r="AW147" s="16">
        <v>41.0</v>
      </c>
      <c r="AX147" s="17">
        <f t="shared" si="3"/>
        <v>4.428</v>
      </c>
      <c r="AY147" s="17">
        <v>0.0</v>
      </c>
      <c r="AZ147" s="17">
        <v>0.0</v>
      </c>
      <c r="BA147" s="17">
        <v>0.0</v>
      </c>
      <c r="BB147" s="17">
        <v>0.0</v>
      </c>
      <c r="BC147" s="17">
        <f t="shared" si="4"/>
        <v>0</v>
      </c>
      <c r="BD147" s="8" t="s">
        <v>76</v>
      </c>
      <c r="BE147" s="22" t="s">
        <v>1140</v>
      </c>
    </row>
    <row r="148" ht="15.75" customHeight="1">
      <c r="A148" s="44">
        <v>3000064.0</v>
      </c>
      <c r="B148" s="8" t="s">
        <v>1141</v>
      </c>
      <c r="C148" s="8">
        <v>3.0</v>
      </c>
      <c r="D148" s="8" t="s">
        <v>968</v>
      </c>
      <c r="E148" s="8">
        <v>1.0</v>
      </c>
      <c r="F148" s="8" t="s">
        <v>1055</v>
      </c>
      <c r="G148" s="8">
        <v>3.0</v>
      </c>
      <c r="H148" s="8" t="s">
        <v>1127</v>
      </c>
      <c r="I148" s="11">
        <v>1.031100700402E12</v>
      </c>
      <c r="J148" s="51">
        <v>7.502008250737E12</v>
      </c>
      <c r="K148" s="8" t="s">
        <v>1128</v>
      </c>
      <c r="L148" s="8" t="s">
        <v>1142</v>
      </c>
      <c r="M148" s="26" t="s">
        <v>1143</v>
      </c>
      <c r="N148" s="11">
        <f t="shared" si="1"/>
        <v>28</v>
      </c>
      <c r="O148" s="8" t="s">
        <v>1060</v>
      </c>
      <c r="P148" s="8" t="s">
        <v>1061</v>
      </c>
      <c r="Q148" s="29">
        <v>415.27</v>
      </c>
      <c r="R148" s="12">
        <f t="shared" si="2"/>
        <v>481.7132</v>
      </c>
      <c r="S148" s="8" t="s">
        <v>68</v>
      </c>
      <c r="T148" s="9" t="s">
        <v>1131</v>
      </c>
      <c r="U148" s="9" t="s">
        <v>1132</v>
      </c>
      <c r="V148" s="13">
        <v>45133.0</v>
      </c>
      <c r="W148" s="11" t="s">
        <v>1144</v>
      </c>
      <c r="X148" s="11"/>
      <c r="Y148" s="23"/>
      <c r="Z148" s="11"/>
      <c r="AA148" s="11"/>
      <c r="AB148" s="11"/>
      <c r="AC148" s="15"/>
      <c r="AD148" s="11"/>
      <c r="AE148" s="11"/>
      <c r="AF148" s="11" t="s">
        <v>1145</v>
      </c>
      <c r="AG148" s="8">
        <f>'Disponibilidad en canales comer'!M114</f>
        <v>0</v>
      </c>
      <c r="AH148" s="8">
        <f>COUNTIF('Composición de COMBOS'!B:B,A148)</f>
        <v>10</v>
      </c>
      <c r="AI148" s="8">
        <v>1.0</v>
      </c>
      <c r="AJ148" s="8">
        <v>1.0</v>
      </c>
      <c r="AK148" s="11"/>
      <c r="AL148" s="16">
        <v>9.99999999999989E-6</v>
      </c>
      <c r="AM148" s="16">
        <v>9.99999999999989E-6</v>
      </c>
      <c r="AN148" s="16">
        <v>9.99999999999989E-6</v>
      </c>
      <c r="AO148" s="16">
        <v>9.99999999999989E-6</v>
      </c>
      <c r="AP148" s="19">
        <v>0.0</v>
      </c>
      <c r="AQ148" s="19">
        <v>0.0</v>
      </c>
      <c r="AR148" s="19">
        <v>0.0</v>
      </c>
      <c r="AS148" s="19">
        <v>0.0</v>
      </c>
      <c r="AT148" s="16">
        <v>3.0</v>
      </c>
      <c r="AU148" s="16">
        <v>36.0</v>
      </c>
      <c r="AV148" s="16">
        <v>13.0</v>
      </c>
      <c r="AW148" s="16">
        <v>41.0</v>
      </c>
      <c r="AX148" s="17">
        <f t="shared" si="3"/>
        <v>3.8376</v>
      </c>
      <c r="AY148" s="17">
        <v>0.0</v>
      </c>
      <c r="AZ148" s="17">
        <v>0.0</v>
      </c>
      <c r="BA148" s="17">
        <v>0.0</v>
      </c>
      <c r="BB148" s="17">
        <v>0.0</v>
      </c>
      <c r="BC148" s="17">
        <f t="shared" si="4"/>
        <v>0</v>
      </c>
      <c r="BD148" s="8" t="s">
        <v>76</v>
      </c>
      <c r="BE148" s="52" t="s">
        <v>1146</v>
      </c>
    </row>
    <row r="149" ht="15.75" customHeight="1">
      <c r="A149" s="44">
        <v>3000065.0</v>
      </c>
      <c r="B149" s="8" t="s">
        <v>1147</v>
      </c>
      <c r="C149" s="8">
        <v>3.0</v>
      </c>
      <c r="D149" s="8" t="s">
        <v>968</v>
      </c>
      <c r="E149" s="8">
        <v>1.0</v>
      </c>
      <c r="F149" s="8" t="s">
        <v>1055</v>
      </c>
      <c r="G149" s="8">
        <v>4.0</v>
      </c>
      <c r="H149" s="8" t="s">
        <v>1148</v>
      </c>
      <c r="I149" s="11">
        <v>1.042000208401E12</v>
      </c>
      <c r="J149" s="48">
        <v>7.502269728785E12</v>
      </c>
      <c r="K149" s="8" t="s">
        <v>1149</v>
      </c>
      <c r="L149" s="8" t="s">
        <v>1150</v>
      </c>
      <c r="M149" s="26" t="s">
        <v>1151</v>
      </c>
      <c r="N149" s="11">
        <f t="shared" si="1"/>
        <v>22</v>
      </c>
      <c r="O149" s="8" t="s">
        <v>1060</v>
      </c>
      <c r="P149" s="8" t="s">
        <v>1061</v>
      </c>
      <c r="Q149" s="29">
        <v>188.76</v>
      </c>
      <c r="R149" s="12">
        <f t="shared" si="2"/>
        <v>218.9616</v>
      </c>
      <c r="S149" s="8" t="s">
        <v>68</v>
      </c>
      <c r="T149" s="9" t="s">
        <v>1152</v>
      </c>
      <c r="U149" s="9" t="s">
        <v>1153</v>
      </c>
      <c r="V149" s="13">
        <v>45133.0</v>
      </c>
      <c r="W149" s="11" t="s">
        <v>1154</v>
      </c>
      <c r="X149" s="11"/>
      <c r="Y149" s="23"/>
      <c r="Z149" s="11"/>
      <c r="AA149" s="11"/>
      <c r="AB149" s="11"/>
      <c r="AC149" s="15"/>
      <c r="AD149" s="11"/>
      <c r="AE149" s="11"/>
      <c r="AF149" s="11" t="s">
        <v>1155</v>
      </c>
      <c r="AG149" s="8">
        <f>'Disponibilidad en canales comer'!M115</f>
        <v>0</v>
      </c>
      <c r="AH149" s="8">
        <f>COUNTIF('Composición de COMBOS'!B:B,A149)</f>
        <v>3</v>
      </c>
      <c r="AI149" s="8">
        <v>1.0</v>
      </c>
      <c r="AJ149" s="8">
        <v>1.0</v>
      </c>
      <c r="AK149" s="11"/>
      <c r="AL149" s="16">
        <v>0.0</v>
      </c>
      <c r="AM149" s="16">
        <v>0.0</v>
      </c>
      <c r="AN149" s="16">
        <v>0.0</v>
      </c>
      <c r="AO149" s="16">
        <v>0.0</v>
      </c>
      <c r="AP149" s="19">
        <v>0.0</v>
      </c>
      <c r="AQ149" s="19">
        <v>0.0</v>
      </c>
      <c r="AR149" s="19">
        <v>0.0</v>
      </c>
      <c r="AS149" s="19">
        <v>0.0</v>
      </c>
      <c r="AT149" s="16">
        <v>2.0</v>
      </c>
      <c r="AU149" s="16">
        <v>27.0</v>
      </c>
      <c r="AV149" s="16">
        <v>6.0</v>
      </c>
      <c r="AW149" s="16">
        <v>22.0</v>
      </c>
      <c r="AX149" s="17">
        <f t="shared" si="3"/>
        <v>0.7128</v>
      </c>
      <c r="AY149" s="17">
        <v>0.0</v>
      </c>
      <c r="AZ149" s="17">
        <v>0.0</v>
      </c>
      <c r="BA149" s="17">
        <v>0.0</v>
      </c>
      <c r="BB149" s="17">
        <v>0.0</v>
      </c>
      <c r="BC149" s="17">
        <f t="shared" si="4"/>
        <v>0</v>
      </c>
      <c r="BD149" s="8" t="s">
        <v>76</v>
      </c>
      <c r="BE149" s="52" t="s">
        <v>1156</v>
      </c>
    </row>
    <row r="150" ht="15.75" customHeight="1">
      <c r="A150" s="44">
        <v>3000066.0</v>
      </c>
      <c r="B150" s="8" t="s">
        <v>1157</v>
      </c>
      <c r="C150" s="8">
        <v>3.0</v>
      </c>
      <c r="D150" s="8" t="s">
        <v>968</v>
      </c>
      <c r="E150" s="8">
        <v>1.0</v>
      </c>
      <c r="F150" s="8" t="s">
        <v>1055</v>
      </c>
      <c r="G150" s="8">
        <v>4.0</v>
      </c>
      <c r="H150" s="8" t="s">
        <v>1148</v>
      </c>
      <c r="I150" s="11">
        <v>1.042000208404E12</v>
      </c>
      <c r="J150" s="48">
        <v>7.502269728815E12</v>
      </c>
      <c r="K150" s="8" t="s">
        <v>1149</v>
      </c>
      <c r="L150" s="8" t="s">
        <v>1158</v>
      </c>
      <c r="M150" s="26" t="s">
        <v>1159</v>
      </c>
      <c r="N150" s="11">
        <f t="shared" si="1"/>
        <v>30</v>
      </c>
      <c r="O150" s="8" t="s">
        <v>1060</v>
      </c>
      <c r="P150" s="8" t="s">
        <v>1061</v>
      </c>
      <c r="Q150" s="29">
        <v>274.89</v>
      </c>
      <c r="R150" s="12">
        <f t="shared" si="2"/>
        <v>318.8724</v>
      </c>
      <c r="S150" s="8" t="s">
        <v>68</v>
      </c>
      <c r="T150" s="9" t="s">
        <v>1152</v>
      </c>
      <c r="U150" s="9" t="s">
        <v>1153</v>
      </c>
      <c r="V150" s="13">
        <v>45133.0</v>
      </c>
      <c r="W150" s="11" t="s">
        <v>1160</v>
      </c>
      <c r="X150" s="11"/>
      <c r="Y150" s="23"/>
      <c r="Z150" s="11"/>
      <c r="AA150" s="11"/>
      <c r="AB150" s="11"/>
      <c r="AC150" s="15"/>
      <c r="AD150" s="11"/>
      <c r="AE150" s="11"/>
      <c r="AF150" s="11" t="s">
        <v>1161</v>
      </c>
      <c r="AG150" s="8">
        <f>'Disponibilidad en canales comer'!M116</f>
        <v>0</v>
      </c>
      <c r="AH150" s="8">
        <f>COUNTIF('Composición de COMBOS'!B:B,A150)</f>
        <v>6</v>
      </c>
      <c r="AI150" s="8">
        <v>1.0</v>
      </c>
      <c r="AJ150" s="8">
        <v>1.0</v>
      </c>
      <c r="AK150" s="11"/>
      <c r="AL150" s="16">
        <v>0.0</v>
      </c>
      <c r="AM150" s="16">
        <v>0.0</v>
      </c>
      <c r="AN150" s="16">
        <v>0.0</v>
      </c>
      <c r="AO150" s="16">
        <v>0.0</v>
      </c>
      <c r="AP150" s="19">
        <v>0.0</v>
      </c>
      <c r="AQ150" s="19">
        <v>0.0</v>
      </c>
      <c r="AR150" s="19">
        <v>0.0</v>
      </c>
      <c r="AS150" s="19">
        <v>0.0</v>
      </c>
      <c r="AT150" s="16">
        <v>4.0</v>
      </c>
      <c r="AU150" s="16">
        <v>27.0</v>
      </c>
      <c r="AV150" s="16">
        <v>8.0</v>
      </c>
      <c r="AW150" s="16">
        <v>22.0</v>
      </c>
      <c r="AX150" s="17">
        <f t="shared" si="3"/>
        <v>0.9504</v>
      </c>
      <c r="AY150" s="17">
        <v>0.0</v>
      </c>
      <c r="AZ150" s="17">
        <v>0.0</v>
      </c>
      <c r="BA150" s="17">
        <v>0.0</v>
      </c>
      <c r="BB150" s="17">
        <v>0.0</v>
      </c>
      <c r="BC150" s="17">
        <f t="shared" si="4"/>
        <v>0</v>
      </c>
      <c r="BD150" s="8" t="s">
        <v>76</v>
      </c>
      <c r="BE150" s="22" t="s">
        <v>1162</v>
      </c>
    </row>
    <row r="151" ht="15.75" customHeight="1">
      <c r="A151" s="44">
        <v>3000067.0</v>
      </c>
      <c r="B151" s="8" t="s">
        <v>1163</v>
      </c>
      <c r="C151" s="8">
        <v>3.0</v>
      </c>
      <c r="D151" s="8" t="s">
        <v>968</v>
      </c>
      <c r="E151" s="8">
        <v>1.0</v>
      </c>
      <c r="F151" s="8" t="s">
        <v>1055</v>
      </c>
      <c r="G151" s="8">
        <v>4.0</v>
      </c>
      <c r="H151" s="8" t="s">
        <v>1148</v>
      </c>
      <c r="I151" s="11">
        <v>1.042000208402E12</v>
      </c>
      <c r="J151" s="48">
        <v>7.502269728792E12</v>
      </c>
      <c r="K151" s="8" t="s">
        <v>1149</v>
      </c>
      <c r="L151" s="8" t="s">
        <v>1164</v>
      </c>
      <c r="M151" s="26" t="s">
        <v>1165</v>
      </c>
      <c r="N151" s="11">
        <f t="shared" si="1"/>
        <v>30</v>
      </c>
      <c r="O151" s="8" t="s">
        <v>1060</v>
      </c>
      <c r="P151" s="8" t="s">
        <v>1061</v>
      </c>
      <c r="Q151" s="29">
        <v>226.51</v>
      </c>
      <c r="R151" s="12">
        <f t="shared" si="2"/>
        <v>262.7516</v>
      </c>
      <c r="S151" s="8" t="s">
        <v>68</v>
      </c>
      <c r="T151" s="9" t="s">
        <v>1152</v>
      </c>
      <c r="U151" s="9" t="s">
        <v>1153</v>
      </c>
      <c r="V151" s="13">
        <v>45133.0</v>
      </c>
      <c r="W151" s="11" t="s">
        <v>1166</v>
      </c>
      <c r="X151" s="11"/>
      <c r="Y151" s="23"/>
      <c r="Z151" s="11"/>
      <c r="AA151" s="11"/>
      <c r="AB151" s="11"/>
      <c r="AC151" s="15"/>
      <c r="AD151" s="11"/>
      <c r="AE151" s="11"/>
      <c r="AF151" s="11" t="s">
        <v>1161</v>
      </c>
      <c r="AG151" s="8">
        <f>'Disponibilidad en canales comer'!M117</f>
        <v>0</v>
      </c>
      <c r="AH151" s="8">
        <f>COUNTIF('Composición de COMBOS'!B:B,A151)</f>
        <v>4</v>
      </c>
      <c r="AI151" s="8">
        <v>1.0</v>
      </c>
      <c r="AJ151" s="8">
        <v>1.0</v>
      </c>
      <c r="AK151" s="11"/>
      <c r="AL151" s="16">
        <v>0.0</v>
      </c>
      <c r="AM151" s="16">
        <v>0.0</v>
      </c>
      <c r="AN151" s="16">
        <v>0.0</v>
      </c>
      <c r="AO151" s="16">
        <v>0.0</v>
      </c>
      <c r="AP151" s="19">
        <v>0.0</v>
      </c>
      <c r="AQ151" s="19">
        <v>0.0</v>
      </c>
      <c r="AR151" s="19">
        <v>0.0</v>
      </c>
      <c r="AS151" s="19">
        <v>0.0</v>
      </c>
      <c r="AT151" s="16">
        <v>3.0</v>
      </c>
      <c r="AU151" s="16">
        <v>27.0</v>
      </c>
      <c r="AV151" s="16">
        <v>8.0</v>
      </c>
      <c r="AW151" s="16">
        <v>22.0</v>
      </c>
      <c r="AX151" s="17">
        <f t="shared" si="3"/>
        <v>0.9504</v>
      </c>
      <c r="AY151" s="17">
        <v>0.0</v>
      </c>
      <c r="AZ151" s="17">
        <v>0.0</v>
      </c>
      <c r="BA151" s="17">
        <v>0.0</v>
      </c>
      <c r="BB151" s="17">
        <v>0.0</v>
      </c>
      <c r="BC151" s="17">
        <f t="shared" si="4"/>
        <v>0</v>
      </c>
      <c r="BD151" s="8" t="s">
        <v>76</v>
      </c>
      <c r="BE151" s="22" t="s">
        <v>1167</v>
      </c>
    </row>
    <row r="152" ht="15.75" customHeight="1">
      <c r="A152" s="44">
        <v>3000068.0</v>
      </c>
      <c r="B152" s="8" t="s">
        <v>1168</v>
      </c>
      <c r="C152" s="8">
        <v>3.0</v>
      </c>
      <c r="D152" s="8" t="s">
        <v>968</v>
      </c>
      <c r="E152" s="8">
        <v>1.0</v>
      </c>
      <c r="F152" s="8" t="s">
        <v>1055</v>
      </c>
      <c r="G152" s="8">
        <v>4.0</v>
      </c>
      <c r="H152" s="8" t="s">
        <v>1148</v>
      </c>
      <c r="I152" s="11">
        <v>1.042000218201E12</v>
      </c>
      <c r="J152" s="30"/>
      <c r="K152" s="8" t="s">
        <v>1149</v>
      </c>
      <c r="L152" s="8" t="s">
        <v>1169</v>
      </c>
      <c r="M152" s="26" t="s">
        <v>1170</v>
      </c>
      <c r="N152" s="11">
        <f t="shared" si="1"/>
        <v>27</v>
      </c>
      <c r="O152" s="8" t="s">
        <v>1060</v>
      </c>
      <c r="P152" s="8" t="s">
        <v>1061</v>
      </c>
      <c r="Q152" s="29">
        <v>188.76</v>
      </c>
      <c r="R152" s="12">
        <f t="shared" si="2"/>
        <v>218.9616</v>
      </c>
      <c r="S152" s="8" t="s">
        <v>68</v>
      </c>
      <c r="T152" s="9" t="s">
        <v>1152</v>
      </c>
      <c r="U152" s="9" t="s">
        <v>1153</v>
      </c>
      <c r="V152" s="13">
        <v>45133.0</v>
      </c>
      <c r="W152" s="11" t="s">
        <v>1171</v>
      </c>
      <c r="X152" s="11"/>
      <c r="Y152" s="23"/>
      <c r="Z152" s="11"/>
      <c r="AA152" s="11"/>
      <c r="AB152" s="11"/>
      <c r="AC152" s="15"/>
      <c r="AD152" s="11"/>
      <c r="AE152" s="11"/>
      <c r="AF152" s="11" t="s">
        <v>1161</v>
      </c>
      <c r="AG152" s="8">
        <f>'Disponibilidad en canales comer'!M118</f>
        <v>0</v>
      </c>
      <c r="AH152" s="8">
        <f>COUNTIF('Composición de COMBOS'!B:B,A152)</f>
        <v>4</v>
      </c>
      <c r="AI152" s="8">
        <v>1.0</v>
      </c>
      <c r="AJ152" s="8">
        <v>1.0</v>
      </c>
      <c r="AK152" s="11"/>
      <c r="AL152" s="16">
        <v>0.0</v>
      </c>
      <c r="AM152" s="16">
        <v>0.0</v>
      </c>
      <c r="AN152" s="16">
        <v>0.0</v>
      </c>
      <c r="AO152" s="16">
        <v>0.0</v>
      </c>
      <c r="AP152" s="19">
        <v>0.0</v>
      </c>
      <c r="AQ152" s="19">
        <v>0.0</v>
      </c>
      <c r="AR152" s="19">
        <v>0.0</v>
      </c>
      <c r="AS152" s="19">
        <v>0.0</v>
      </c>
      <c r="AT152" s="16">
        <v>2.0</v>
      </c>
      <c r="AU152" s="16">
        <v>27.0</v>
      </c>
      <c r="AV152" s="16">
        <v>6.0</v>
      </c>
      <c r="AW152" s="16">
        <v>22.0</v>
      </c>
      <c r="AX152" s="17">
        <f t="shared" si="3"/>
        <v>0.7128</v>
      </c>
      <c r="AY152" s="17">
        <v>0.0</v>
      </c>
      <c r="AZ152" s="17">
        <v>0.0</v>
      </c>
      <c r="BA152" s="17">
        <v>0.0</v>
      </c>
      <c r="BB152" s="17">
        <v>0.0</v>
      </c>
      <c r="BC152" s="17">
        <f t="shared" si="4"/>
        <v>0</v>
      </c>
      <c r="BD152" s="8" t="s">
        <v>76</v>
      </c>
      <c r="BE152" s="22" t="s">
        <v>1172</v>
      </c>
    </row>
    <row r="153" ht="15.75" customHeight="1">
      <c r="A153" s="44">
        <v>3000069.0</v>
      </c>
      <c r="B153" s="8" t="s">
        <v>1173</v>
      </c>
      <c r="C153" s="8">
        <v>3.0</v>
      </c>
      <c r="D153" s="8" t="s">
        <v>968</v>
      </c>
      <c r="E153" s="8">
        <v>1.0</v>
      </c>
      <c r="F153" s="8" t="s">
        <v>1055</v>
      </c>
      <c r="G153" s="8">
        <v>4.0</v>
      </c>
      <c r="H153" s="8" t="s">
        <v>1148</v>
      </c>
      <c r="I153" s="11">
        <v>1.042000218204E12</v>
      </c>
      <c r="J153" s="30"/>
      <c r="K153" s="8" t="s">
        <v>1149</v>
      </c>
      <c r="L153" s="8" t="s">
        <v>1174</v>
      </c>
      <c r="M153" s="26" t="s">
        <v>1175</v>
      </c>
      <c r="N153" s="11">
        <f t="shared" si="1"/>
        <v>28</v>
      </c>
      <c r="O153" s="8" t="s">
        <v>1060</v>
      </c>
      <c r="P153" s="8" t="s">
        <v>1061</v>
      </c>
      <c r="Q153" s="29">
        <v>274.89</v>
      </c>
      <c r="R153" s="12">
        <f t="shared" si="2"/>
        <v>318.8724</v>
      </c>
      <c r="S153" s="8" t="s">
        <v>68</v>
      </c>
      <c r="T153" s="9" t="s">
        <v>1152</v>
      </c>
      <c r="U153" s="9" t="s">
        <v>1153</v>
      </c>
      <c r="V153" s="13">
        <v>45133.0</v>
      </c>
      <c r="W153" s="11" t="s">
        <v>1176</v>
      </c>
      <c r="X153" s="11"/>
      <c r="Y153" s="23"/>
      <c r="Z153" s="11"/>
      <c r="AA153" s="11"/>
      <c r="AB153" s="11"/>
      <c r="AC153" s="15"/>
      <c r="AD153" s="11"/>
      <c r="AE153" s="11"/>
      <c r="AF153" s="11" t="s">
        <v>1161</v>
      </c>
      <c r="AG153" s="8">
        <f>'Disponibilidad en canales comer'!M119</f>
        <v>0</v>
      </c>
      <c r="AH153" s="8">
        <f>COUNTIF('Composición de COMBOS'!B:B,A153)</f>
        <v>3</v>
      </c>
      <c r="AI153" s="8">
        <v>1.0</v>
      </c>
      <c r="AJ153" s="8">
        <v>1.0</v>
      </c>
      <c r="AK153" s="11"/>
      <c r="AL153" s="16">
        <v>0.0</v>
      </c>
      <c r="AM153" s="16">
        <v>0.0</v>
      </c>
      <c r="AN153" s="16">
        <v>0.0</v>
      </c>
      <c r="AO153" s="16">
        <v>0.0</v>
      </c>
      <c r="AP153" s="19">
        <v>0.0</v>
      </c>
      <c r="AQ153" s="19">
        <v>0.0</v>
      </c>
      <c r="AR153" s="19">
        <v>0.0</v>
      </c>
      <c r="AS153" s="19">
        <v>0.0</v>
      </c>
      <c r="AT153" s="16">
        <v>4.0</v>
      </c>
      <c r="AU153" s="16">
        <v>27.0</v>
      </c>
      <c r="AV153" s="16">
        <v>8.0</v>
      </c>
      <c r="AW153" s="16">
        <v>22.0</v>
      </c>
      <c r="AX153" s="17">
        <f t="shared" si="3"/>
        <v>0.9504</v>
      </c>
      <c r="AY153" s="17">
        <v>0.0</v>
      </c>
      <c r="AZ153" s="17">
        <v>0.0</v>
      </c>
      <c r="BA153" s="17">
        <v>0.0</v>
      </c>
      <c r="BB153" s="17">
        <v>0.0</v>
      </c>
      <c r="BC153" s="17">
        <f t="shared" si="4"/>
        <v>0</v>
      </c>
      <c r="BD153" s="8" t="s">
        <v>76</v>
      </c>
      <c r="BE153" s="22" t="s">
        <v>1177</v>
      </c>
    </row>
    <row r="154" ht="15.75" customHeight="1">
      <c r="A154" s="44">
        <v>3000070.0</v>
      </c>
      <c r="B154" s="8" t="s">
        <v>1178</v>
      </c>
      <c r="C154" s="8">
        <v>3.0</v>
      </c>
      <c r="D154" s="8" t="s">
        <v>968</v>
      </c>
      <c r="E154" s="8">
        <v>1.0</v>
      </c>
      <c r="F154" s="8" t="s">
        <v>1055</v>
      </c>
      <c r="G154" s="8">
        <v>4.0</v>
      </c>
      <c r="H154" s="8" t="s">
        <v>1148</v>
      </c>
      <c r="I154" s="11">
        <v>1.042000218202E12</v>
      </c>
      <c r="J154" s="30"/>
      <c r="K154" s="8" t="s">
        <v>1149</v>
      </c>
      <c r="L154" s="8" t="s">
        <v>1179</v>
      </c>
      <c r="M154" s="26" t="s">
        <v>1180</v>
      </c>
      <c r="N154" s="11">
        <f t="shared" si="1"/>
        <v>28</v>
      </c>
      <c r="O154" s="8" t="s">
        <v>1060</v>
      </c>
      <c r="P154" s="8" t="s">
        <v>1061</v>
      </c>
      <c r="Q154" s="29">
        <v>226.51</v>
      </c>
      <c r="R154" s="12">
        <f t="shared" si="2"/>
        <v>262.7516</v>
      </c>
      <c r="S154" s="8" t="s">
        <v>68</v>
      </c>
      <c r="T154" s="9" t="s">
        <v>1152</v>
      </c>
      <c r="U154" s="9" t="s">
        <v>1153</v>
      </c>
      <c r="V154" s="13">
        <v>45133.0</v>
      </c>
      <c r="W154" s="11" t="s">
        <v>1181</v>
      </c>
      <c r="X154" s="11"/>
      <c r="Y154" s="23"/>
      <c r="Z154" s="11"/>
      <c r="AA154" s="11"/>
      <c r="AB154" s="11"/>
      <c r="AC154" s="15"/>
      <c r="AD154" s="11"/>
      <c r="AE154" s="11"/>
      <c r="AF154" s="11" t="s">
        <v>1161</v>
      </c>
      <c r="AG154" s="8">
        <f>'Disponibilidad en canales comer'!M120</f>
        <v>0</v>
      </c>
      <c r="AH154" s="8">
        <f>COUNTIF('Composición de COMBOS'!B:B,A154)</f>
        <v>6</v>
      </c>
      <c r="AI154" s="8">
        <v>1.0</v>
      </c>
      <c r="AJ154" s="8">
        <v>1.0</v>
      </c>
      <c r="AK154" s="11"/>
      <c r="AL154" s="16">
        <v>0.0</v>
      </c>
      <c r="AM154" s="16">
        <v>0.0</v>
      </c>
      <c r="AN154" s="16">
        <v>0.0</v>
      </c>
      <c r="AO154" s="16">
        <v>0.0</v>
      </c>
      <c r="AP154" s="19">
        <v>0.0</v>
      </c>
      <c r="AQ154" s="19">
        <v>0.0</v>
      </c>
      <c r="AR154" s="19">
        <v>0.0</v>
      </c>
      <c r="AS154" s="19">
        <v>0.0</v>
      </c>
      <c r="AT154" s="16">
        <v>3.0</v>
      </c>
      <c r="AU154" s="16">
        <v>27.0</v>
      </c>
      <c r="AV154" s="16">
        <v>8.0</v>
      </c>
      <c r="AW154" s="16">
        <v>22.0</v>
      </c>
      <c r="AX154" s="17">
        <f t="shared" si="3"/>
        <v>0.9504</v>
      </c>
      <c r="AY154" s="17">
        <v>0.0</v>
      </c>
      <c r="AZ154" s="17">
        <v>0.0</v>
      </c>
      <c r="BA154" s="17">
        <v>0.0</v>
      </c>
      <c r="BB154" s="17">
        <v>0.0</v>
      </c>
      <c r="BC154" s="17">
        <f t="shared" si="4"/>
        <v>0</v>
      </c>
      <c r="BD154" s="8" t="s">
        <v>76</v>
      </c>
      <c r="BE154" s="22" t="s">
        <v>1182</v>
      </c>
    </row>
    <row r="155" ht="15.75" customHeight="1">
      <c r="A155" s="44">
        <v>3000071.0</v>
      </c>
      <c r="B155" s="8" t="s">
        <v>1183</v>
      </c>
      <c r="C155" s="8">
        <v>3.0</v>
      </c>
      <c r="D155" s="8" t="s">
        <v>968</v>
      </c>
      <c r="E155" s="8">
        <v>1.0</v>
      </c>
      <c r="F155" s="8" t="s">
        <v>1055</v>
      </c>
      <c r="G155" s="8">
        <v>4.0</v>
      </c>
      <c r="H155" s="8" t="s">
        <v>1148</v>
      </c>
      <c r="I155" s="11">
        <v>1.042000203701E12</v>
      </c>
      <c r="J155" s="48">
        <v>7.502269728747E12</v>
      </c>
      <c r="K155" s="8" t="s">
        <v>1149</v>
      </c>
      <c r="L155" s="8" t="s">
        <v>1184</v>
      </c>
      <c r="M155" s="26" t="s">
        <v>1185</v>
      </c>
      <c r="N155" s="11">
        <f t="shared" si="1"/>
        <v>27</v>
      </c>
      <c r="O155" s="8" t="s">
        <v>1060</v>
      </c>
      <c r="P155" s="8" t="s">
        <v>1061</v>
      </c>
      <c r="Q155" s="29">
        <v>188.76</v>
      </c>
      <c r="R155" s="12">
        <f t="shared" si="2"/>
        <v>218.9616</v>
      </c>
      <c r="S155" s="8" t="s">
        <v>68</v>
      </c>
      <c r="T155" s="9" t="s">
        <v>1152</v>
      </c>
      <c r="U155" s="9" t="s">
        <v>1153</v>
      </c>
      <c r="V155" s="13">
        <v>45133.0</v>
      </c>
      <c r="W155" s="11" t="s">
        <v>1186</v>
      </c>
      <c r="X155" s="11"/>
      <c r="Y155" s="23"/>
      <c r="Z155" s="11"/>
      <c r="AA155" s="11"/>
      <c r="AB155" s="11"/>
      <c r="AC155" s="15"/>
      <c r="AD155" s="11"/>
      <c r="AE155" s="11"/>
      <c r="AF155" s="11" t="s">
        <v>1161</v>
      </c>
      <c r="AG155" s="8">
        <f>'Disponibilidad en canales comer'!M121</f>
        <v>0</v>
      </c>
      <c r="AH155" s="8">
        <f>COUNTIF('Composición de COMBOS'!B:B,A155)</f>
        <v>4</v>
      </c>
      <c r="AI155" s="8">
        <v>1.0</v>
      </c>
      <c r="AJ155" s="8">
        <v>1.0</v>
      </c>
      <c r="AK155" s="11"/>
      <c r="AL155" s="16">
        <v>0.0</v>
      </c>
      <c r="AM155" s="16">
        <v>0.0</v>
      </c>
      <c r="AN155" s="16">
        <v>0.0</v>
      </c>
      <c r="AO155" s="16">
        <v>0.0</v>
      </c>
      <c r="AP155" s="19">
        <v>0.0</v>
      </c>
      <c r="AQ155" s="19">
        <v>0.0</v>
      </c>
      <c r="AR155" s="19">
        <v>0.0</v>
      </c>
      <c r="AS155" s="19">
        <v>0.0</v>
      </c>
      <c r="AT155" s="16">
        <v>2.0</v>
      </c>
      <c r="AU155" s="16">
        <v>27.0</v>
      </c>
      <c r="AV155" s="16">
        <v>6.0</v>
      </c>
      <c r="AW155" s="16">
        <v>22.0</v>
      </c>
      <c r="AX155" s="17">
        <f t="shared" si="3"/>
        <v>0.7128</v>
      </c>
      <c r="AY155" s="17">
        <v>0.0</v>
      </c>
      <c r="AZ155" s="17">
        <v>0.0</v>
      </c>
      <c r="BA155" s="17">
        <v>0.0</v>
      </c>
      <c r="BB155" s="17">
        <v>0.0</v>
      </c>
      <c r="BC155" s="17">
        <f t="shared" si="4"/>
        <v>0</v>
      </c>
      <c r="BD155" s="8" t="s">
        <v>76</v>
      </c>
      <c r="BE155" s="22" t="s">
        <v>1187</v>
      </c>
    </row>
    <row r="156" ht="15.75" customHeight="1">
      <c r="A156" s="44">
        <v>3000072.0</v>
      </c>
      <c r="B156" s="8" t="s">
        <v>1188</v>
      </c>
      <c r="C156" s="8">
        <v>3.0</v>
      </c>
      <c r="D156" s="8" t="s">
        <v>968</v>
      </c>
      <c r="E156" s="8">
        <v>1.0</v>
      </c>
      <c r="F156" s="8" t="s">
        <v>1055</v>
      </c>
      <c r="G156" s="8">
        <v>4.0</v>
      </c>
      <c r="H156" s="8" t="s">
        <v>1148</v>
      </c>
      <c r="I156" s="11">
        <v>1.042000203704E12</v>
      </c>
      <c r="J156" s="11">
        <v>7.502269728778E12</v>
      </c>
      <c r="K156" s="8" t="s">
        <v>1149</v>
      </c>
      <c r="L156" s="8" t="s">
        <v>1189</v>
      </c>
      <c r="M156" s="26" t="s">
        <v>1190</v>
      </c>
      <c r="N156" s="11">
        <f t="shared" si="1"/>
        <v>28</v>
      </c>
      <c r="O156" s="8" t="s">
        <v>1060</v>
      </c>
      <c r="P156" s="8" t="s">
        <v>1061</v>
      </c>
      <c r="Q156" s="29">
        <v>274.84</v>
      </c>
      <c r="R156" s="12">
        <f t="shared" si="2"/>
        <v>318.8144</v>
      </c>
      <c r="S156" s="8" t="s">
        <v>68</v>
      </c>
      <c r="T156" s="9" t="s">
        <v>1152</v>
      </c>
      <c r="U156" s="9" t="s">
        <v>1153</v>
      </c>
      <c r="V156" s="13">
        <v>45133.0</v>
      </c>
      <c r="W156" s="11" t="s">
        <v>1191</v>
      </c>
      <c r="X156" s="11"/>
      <c r="Y156" s="23"/>
      <c r="Z156" s="11"/>
      <c r="AA156" s="11"/>
      <c r="AB156" s="11"/>
      <c r="AC156" s="15"/>
      <c r="AD156" s="11"/>
      <c r="AE156" s="11"/>
      <c r="AF156" s="11" t="s">
        <v>1161</v>
      </c>
      <c r="AG156" s="8">
        <f>'Disponibilidad en canales comer'!M122</f>
        <v>0</v>
      </c>
      <c r="AH156" s="8">
        <f>COUNTIF('Composición de COMBOS'!B:B,A156)</f>
        <v>3</v>
      </c>
      <c r="AI156" s="8">
        <v>1.0</v>
      </c>
      <c r="AJ156" s="8">
        <v>1.0</v>
      </c>
      <c r="AK156" s="11"/>
      <c r="AL156" s="16">
        <v>0.0</v>
      </c>
      <c r="AM156" s="16">
        <v>0.0</v>
      </c>
      <c r="AN156" s="16">
        <v>0.0</v>
      </c>
      <c r="AO156" s="16">
        <v>0.0</v>
      </c>
      <c r="AP156" s="19">
        <v>0.0</v>
      </c>
      <c r="AQ156" s="19">
        <v>0.0</v>
      </c>
      <c r="AR156" s="19">
        <v>0.0</v>
      </c>
      <c r="AS156" s="19">
        <v>0.0</v>
      </c>
      <c r="AT156" s="16">
        <v>4.0</v>
      </c>
      <c r="AU156" s="16">
        <v>27.0</v>
      </c>
      <c r="AV156" s="16">
        <v>8.0</v>
      </c>
      <c r="AW156" s="16">
        <v>22.0</v>
      </c>
      <c r="AX156" s="17">
        <f t="shared" si="3"/>
        <v>0.9504</v>
      </c>
      <c r="AY156" s="17">
        <v>0.0</v>
      </c>
      <c r="AZ156" s="17">
        <v>0.0</v>
      </c>
      <c r="BA156" s="17">
        <v>0.0</v>
      </c>
      <c r="BB156" s="17">
        <v>0.0</v>
      </c>
      <c r="BC156" s="17">
        <f t="shared" si="4"/>
        <v>0</v>
      </c>
      <c r="BD156" s="8" t="s">
        <v>76</v>
      </c>
      <c r="BE156" s="22" t="s">
        <v>1192</v>
      </c>
    </row>
    <row r="157" ht="15.75" customHeight="1">
      <c r="A157" s="44">
        <v>3000073.0</v>
      </c>
      <c r="B157" s="8" t="s">
        <v>1193</v>
      </c>
      <c r="C157" s="8">
        <v>3.0</v>
      </c>
      <c r="D157" s="8" t="s">
        <v>968</v>
      </c>
      <c r="E157" s="8">
        <v>1.0</v>
      </c>
      <c r="F157" s="8" t="s">
        <v>1055</v>
      </c>
      <c r="G157" s="8">
        <v>4.0</v>
      </c>
      <c r="H157" s="8" t="s">
        <v>1148</v>
      </c>
      <c r="I157" s="48">
        <v>1.042000203702E12</v>
      </c>
      <c r="J157" s="48">
        <v>7.502269728754E12</v>
      </c>
      <c r="K157" s="8" t="s">
        <v>1149</v>
      </c>
      <c r="L157" s="8" t="s">
        <v>1194</v>
      </c>
      <c r="M157" s="26" t="s">
        <v>1195</v>
      </c>
      <c r="N157" s="11">
        <f t="shared" si="1"/>
        <v>28</v>
      </c>
      <c r="O157" s="8" t="s">
        <v>1060</v>
      </c>
      <c r="P157" s="8" t="s">
        <v>1061</v>
      </c>
      <c r="Q157" s="29">
        <v>226.51</v>
      </c>
      <c r="R157" s="12">
        <f t="shared" si="2"/>
        <v>262.7516</v>
      </c>
      <c r="S157" s="8" t="s">
        <v>68</v>
      </c>
      <c r="T157" s="9" t="s">
        <v>1152</v>
      </c>
      <c r="U157" s="9" t="s">
        <v>1153</v>
      </c>
      <c r="V157" s="13">
        <v>45133.0</v>
      </c>
      <c r="W157" s="11" t="s">
        <v>1196</v>
      </c>
      <c r="X157" s="11"/>
      <c r="Y157" s="23"/>
      <c r="Z157" s="11"/>
      <c r="AA157" s="11"/>
      <c r="AB157" s="11"/>
      <c r="AC157" s="15"/>
      <c r="AD157" s="11"/>
      <c r="AE157" s="11"/>
      <c r="AF157" s="11" t="s">
        <v>1161</v>
      </c>
      <c r="AG157" s="8">
        <f>'Disponibilidad en canales comer'!M123</f>
        <v>0</v>
      </c>
      <c r="AH157" s="8">
        <f>COUNTIF('Composición de COMBOS'!B:B,A157)</f>
        <v>4</v>
      </c>
      <c r="AI157" s="8">
        <v>1.0</v>
      </c>
      <c r="AJ157" s="8">
        <v>1.0</v>
      </c>
      <c r="AK157" s="11"/>
      <c r="AL157" s="16">
        <v>0.0</v>
      </c>
      <c r="AM157" s="16">
        <v>0.0</v>
      </c>
      <c r="AN157" s="16">
        <v>0.0</v>
      </c>
      <c r="AO157" s="16">
        <v>0.0</v>
      </c>
      <c r="AP157" s="19">
        <v>0.0</v>
      </c>
      <c r="AQ157" s="19">
        <v>0.0</v>
      </c>
      <c r="AR157" s="19">
        <v>0.0</v>
      </c>
      <c r="AS157" s="19">
        <v>0.0</v>
      </c>
      <c r="AT157" s="16">
        <v>3.0</v>
      </c>
      <c r="AU157" s="16">
        <v>27.0</v>
      </c>
      <c r="AV157" s="16">
        <v>8.0</v>
      </c>
      <c r="AW157" s="16">
        <v>22.0</v>
      </c>
      <c r="AX157" s="17">
        <f t="shared" si="3"/>
        <v>0.9504</v>
      </c>
      <c r="AY157" s="17">
        <v>0.0</v>
      </c>
      <c r="AZ157" s="17">
        <v>0.0</v>
      </c>
      <c r="BA157" s="17">
        <v>0.0</v>
      </c>
      <c r="BB157" s="17">
        <v>0.0</v>
      </c>
      <c r="BC157" s="17">
        <f t="shared" si="4"/>
        <v>0</v>
      </c>
      <c r="BD157" s="8" t="s">
        <v>76</v>
      </c>
      <c r="BE157" s="22" t="s">
        <v>1197</v>
      </c>
    </row>
    <row r="158" ht="15.75" customHeight="1">
      <c r="A158" s="44">
        <v>3000074.0</v>
      </c>
      <c r="B158" s="8" t="s">
        <v>1198</v>
      </c>
      <c r="C158" s="8">
        <v>3.0</v>
      </c>
      <c r="D158" s="8" t="s">
        <v>968</v>
      </c>
      <c r="E158" s="8">
        <v>1.0</v>
      </c>
      <c r="F158" s="8" t="s">
        <v>1055</v>
      </c>
      <c r="G158" s="8">
        <v>4.0</v>
      </c>
      <c r="H158" s="8" t="s">
        <v>1148</v>
      </c>
      <c r="I158" s="11">
        <v>1.042000201101E12</v>
      </c>
      <c r="J158" s="48">
        <v>7.502276329395E12</v>
      </c>
      <c r="K158" s="8" t="s">
        <v>1149</v>
      </c>
      <c r="L158" s="8" t="s">
        <v>1199</v>
      </c>
      <c r="M158" s="26" t="s">
        <v>1200</v>
      </c>
      <c r="N158" s="11">
        <f t="shared" si="1"/>
        <v>27</v>
      </c>
      <c r="O158" s="8" t="s">
        <v>1060</v>
      </c>
      <c r="P158" s="8" t="s">
        <v>1061</v>
      </c>
      <c r="Q158" s="29">
        <v>188.76</v>
      </c>
      <c r="R158" s="12">
        <f t="shared" si="2"/>
        <v>218.9616</v>
      </c>
      <c r="S158" s="8" t="s">
        <v>68</v>
      </c>
      <c r="T158" s="9" t="s">
        <v>1152</v>
      </c>
      <c r="U158" s="9" t="s">
        <v>1153</v>
      </c>
      <c r="V158" s="13">
        <v>45133.0</v>
      </c>
      <c r="W158" s="11" t="s">
        <v>1201</v>
      </c>
      <c r="X158" s="11"/>
      <c r="Y158" s="23"/>
      <c r="Z158" s="11"/>
      <c r="AA158" s="11"/>
      <c r="AB158" s="11"/>
      <c r="AC158" s="15"/>
      <c r="AD158" s="11"/>
      <c r="AE158" s="11"/>
      <c r="AF158" s="11" t="s">
        <v>1161</v>
      </c>
      <c r="AG158" s="8">
        <f>'Disponibilidad en canales comer'!M124</f>
        <v>0</v>
      </c>
      <c r="AH158" s="8">
        <f>COUNTIF('Composición de COMBOS'!B:B,A158)</f>
        <v>3</v>
      </c>
      <c r="AI158" s="8">
        <v>1.0</v>
      </c>
      <c r="AJ158" s="8">
        <v>1.0</v>
      </c>
      <c r="AK158" s="11"/>
      <c r="AL158" s="16">
        <v>0.0</v>
      </c>
      <c r="AM158" s="16">
        <v>0.0</v>
      </c>
      <c r="AN158" s="16">
        <v>0.0</v>
      </c>
      <c r="AO158" s="16">
        <v>0.0</v>
      </c>
      <c r="AP158" s="19">
        <v>0.0</v>
      </c>
      <c r="AQ158" s="19">
        <v>0.0</v>
      </c>
      <c r="AR158" s="19">
        <v>0.0</v>
      </c>
      <c r="AS158" s="19">
        <v>0.0</v>
      </c>
      <c r="AT158" s="16">
        <v>2.0</v>
      </c>
      <c r="AU158" s="16">
        <v>27.0</v>
      </c>
      <c r="AV158" s="16">
        <v>6.0</v>
      </c>
      <c r="AW158" s="16">
        <v>22.0</v>
      </c>
      <c r="AX158" s="17">
        <f t="shared" si="3"/>
        <v>0.7128</v>
      </c>
      <c r="AY158" s="17">
        <v>0.0</v>
      </c>
      <c r="AZ158" s="17">
        <v>0.0</v>
      </c>
      <c r="BA158" s="17">
        <v>0.0</v>
      </c>
      <c r="BB158" s="17">
        <v>0.0</v>
      </c>
      <c r="BC158" s="17">
        <f t="shared" si="4"/>
        <v>0</v>
      </c>
      <c r="BD158" s="8" t="s">
        <v>76</v>
      </c>
      <c r="BE158" s="22" t="s">
        <v>1202</v>
      </c>
    </row>
    <row r="159" ht="15.75" customHeight="1">
      <c r="A159" s="44">
        <v>3000075.0</v>
      </c>
      <c r="B159" s="8" t="s">
        <v>1203</v>
      </c>
      <c r="C159" s="8">
        <v>3.0</v>
      </c>
      <c r="D159" s="8" t="s">
        <v>968</v>
      </c>
      <c r="E159" s="8">
        <v>1.0</v>
      </c>
      <c r="F159" s="8" t="s">
        <v>1055</v>
      </c>
      <c r="G159" s="8">
        <v>4.0</v>
      </c>
      <c r="H159" s="8" t="s">
        <v>1148</v>
      </c>
      <c r="I159" s="11">
        <v>1.042000201104E12</v>
      </c>
      <c r="J159" s="48">
        <v>7.502276329425E12</v>
      </c>
      <c r="K159" s="8" t="s">
        <v>1149</v>
      </c>
      <c r="L159" s="8" t="s">
        <v>1204</v>
      </c>
      <c r="M159" s="26" t="s">
        <v>1205</v>
      </c>
      <c r="N159" s="11">
        <f t="shared" si="1"/>
        <v>28</v>
      </c>
      <c r="O159" s="8" t="s">
        <v>1060</v>
      </c>
      <c r="P159" s="8" t="s">
        <v>1061</v>
      </c>
      <c r="Q159" s="29">
        <v>274.84</v>
      </c>
      <c r="R159" s="12">
        <f t="shared" si="2"/>
        <v>318.8144</v>
      </c>
      <c r="S159" s="8" t="s">
        <v>68</v>
      </c>
      <c r="T159" s="9" t="s">
        <v>1152</v>
      </c>
      <c r="U159" s="9" t="s">
        <v>1153</v>
      </c>
      <c r="V159" s="13">
        <v>45133.0</v>
      </c>
      <c r="W159" s="11" t="s">
        <v>1206</v>
      </c>
      <c r="X159" s="11"/>
      <c r="Y159" s="23"/>
      <c r="Z159" s="11"/>
      <c r="AA159" s="11"/>
      <c r="AB159" s="11"/>
      <c r="AC159" s="15"/>
      <c r="AD159" s="11"/>
      <c r="AE159" s="11"/>
      <c r="AF159" s="11" t="s">
        <v>1161</v>
      </c>
      <c r="AG159" s="8">
        <f>'Disponibilidad en canales comer'!M125</f>
        <v>0</v>
      </c>
      <c r="AH159" s="8">
        <f>COUNTIF('Composición de COMBOS'!B:B,A159)</f>
        <v>3</v>
      </c>
      <c r="AI159" s="8">
        <v>1.0</v>
      </c>
      <c r="AJ159" s="8">
        <v>1.0</v>
      </c>
      <c r="AK159" s="11"/>
      <c r="AL159" s="16">
        <v>0.0</v>
      </c>
      <c r="AM159" s="16">
        <v>0.0</v>
      </c>
      <c r="AN159" s="16">
        <v>0.0</v>
      </c>
      <c r="AO159" s="16">
        <v>0.0</v>
      </c>
      <c r="AP159" s="19">
        <v>0.0</v>
      </c>
      <c r="AQ159" s="19">
        <v>0.0</v>
      </c>
      <c r="AR159" s="19">
        <v>0.0</v>
      </c>
      <c r="AS159" s="19">
        <v>0.0</v>
      </c>
      <c r="AT159" s="16">
        <v>4.0</v>
      </c>
      <c r="AU159" s="16">
        <v>27.0</v>
      </c>
      <c r="AV159" s="16">
        <v>8.0</v>
      </c>
      <c r="AW159" s="16">
        <v>22.0</v>
      </c>
      <c r="AX159" s="17">
        <f t="shared" si="3"/>
        <v>0.9504</v>
      </c>
      <c r="AY159" s="17">
        <v>0.0</v>
      </c>
      <c r="AZ159" s="17">
        <v>0.0</v>
      </c>
      <c r="BA159" s="17">
        <v>0.0</v>
      </c>
      <c r="BB159" s="17">
        <v>0.0</v>
      </c>
      <c r="BC159" s="17">
        <f t="shared" si="4"/>
        <v>0</v>
      </c>
      <c r="BD159" s="8" t="s">
        <v>76</v>
      </c>
      <c r="BE159" s="22" t="s">
        <v>1207</v>
      </c>
    </row>
    <row r="160" ht="15.75" customHeight="1">
      <c r="A160" s="44">
        <v>3000076.0</v>
      </c>
      <c r="B160" s="8" t="s">
        <v>1208</v>
      </c>
      <c r="C160" s="8">
        <v>3.0</v>
      </c>
      <c r="D160" s="8" t="s">
        <v>968</v>
      </c>
      <c r="E160" s="8">
        <v>1.0</v>
      </c>
      <c r="F160" s="8" t="s">
        <v>1055</v>
      </c>
      <c r="G160" s="8">
        <v>4.0</v>
      </c>
      <c r="H160" s="8" t="s">
        <v>1148</v>
      </c>
      <c r="I160" s="11">
        <v>1.042000201102E12</v>
      </c>
      <c r="J160" s="48">
        <v>7.502276329401E12</v>
      </c>
      <c r="K160" s="8" t="s">
        <v>1149</v>
      </c>
      <c r="L160" s="8" t="s">
        <v>1209</v>
      </c>
      <c r="M160" s="26" t="s">
        <v>1210</v>
      </c>
      <c r="N160" s="11">
        <f t="shared" si="1"/>
        <v>28</v>
      </c>
      <c r="O160" s="8" t="s">
        <v>1060</v>
      </c>
      <c r="P160" s="8" t="s">
        <v>1061</v>
      </c>
      <c r="Q160" s="29">
        <v>226.51</v>
      </c>
      <c r="R160" s="12">
        <f t="shared" si="2"/>
        <v>262.7516</v>
      </c>
      <c r="S160" s="8" t="s">
        <v>68</v>
      </c>
      <c r="T160" s="9" t="s">
        <v>1152</v>
      </c>
      <c r="U160" s="9" t="s">
        <v>1153</v>
      </c>
      <c r="V160" s="13">
        <v>45133.0</v>
      </c>
      <c r="W160" s="11" t="s">
        <v>1211</v>
      </c>
      <c r="X160" s="11"/>
      <c r="Y160" s="23"/>
      <c r="Z160" s="11"/>
      <c r="AA160" s="11"/>
      <c r="AB160" s="11"/>
      <c r="AC160" s="15"/>
      <c r="AD160" s="11"/>
      <c r="AE160" s="11"/>
      <c r="AF160" s="11" t="s">
        <v>1161</v>
      </c>
      <c r="AG160" s="8">
        <f>'Disponibilidad en canales comer'!M126</f>
        <v>0</v>
      </c>
      <c r="AH160" s="8">
        <f>COUNTIF('Composición de COMBOS'!B:B,A160)</f>
        <v>5</v>
      </c>
      <c r="AI160" s="8">
        <v>1.0</v>
      </c>
      <c r="AJ160" s="8">
        <v>1.0</v>
      </c>
      <c r="AK160" s="11"/>
      <c r="AL160" s="16">
        <v>0.0</v>
      </c>
      <c r="AM160" s="16">
        <v>0.0</v>
      </c>
      <c r="AN160" s="16">
        <v>0.0</v>
      </c>
      <c r="AO160" s="16">
        <v>0.0</v>
      </c>
      <c r="AP160" s="19">
        <v>0.0</v>
      </c>
      <c r="AQ160" s="19">
        <v>0.0</v>
      </c>
      <c r="AR160" s="19">
        <v>0.0</v>
      </c>
      <c r="AS160" s="19">
        <v>0.0</v>
      </c>
      <c r="AT160" s="16">
        <v>3.0</v>
      </c>
      <c r="AU160" s="16">
        <v>27.0</v>
      </c>
      <c r="AV160" s="16">
        <v>8.0</v>
      </c>
      <c r="AW160" s="16">
        <v>22.0</v>
      </c>
      <c r="AX160" s="17">
        <f t="shared" si="3"/>
        <v>0.9504</v>
      </c>
      <c r="AY160" s="17">
        <v>0.0</v>
      </c>
      <c r="AZ160" s="17">
        <v>0.0</v>
      </c>
      <c r="BA160" s="17">
        <v>0.0</v>
      </c>
      <c r="BB160" s="17">
        <v>0.0</v>
      </c>
      <c r="BC160" s="17">
        <f t="shared" si="4"/>
        <v>0</v>
      </c>
      <c r="BD160" s="8" t="s">
        <v>76</v>
      </c>
      <c r="BE160" s="22" t="s">
        <v>1212</v>
      </c>
    </row>
    <row r="161" ht="15.75" customHeight="1">
      <c r="A161" s="44">
        <v>3000077.0</v>
      </c>
      <c r="B161" s="8" t="s">
        <v>1213</v>
      </c>
      <c r="C161" s="8">
        <v>3.0</v>
      </c>
      <c r="D161" s="8" t="s">
        <v>968</v>
      </c>
      <c r="E161" s="8">
        <v>2.0</v>
      </c>
      <c r="F161" s="8" t="s">
        <v>969</v>
      </c>
      <c r="G161" s="8">
        <v>2.0</v>
      </c>
      <c r="H161" s="8" t="s">
        <v>970</v>
      </c>
      <c r="I161" s="11" t="s">
        <v>1214</v>
      </c>
      <c r="J161" s="30"/>
      <c r="K161" s="8" t="s">
        <v>1215</v>
      </c>
      <c r="L161" s="8" t="s">
        <v>1216</v>
      </c>
      <c r="M161" s="26" t="s">
        <v>1217</v>
      </c>
      <c r="N161" s="11">
        <f t="shared" si="1"/>
        <v>25</v>
      </c>
      <c r="O161" s="8" t="s">
        <v>1218</v>
      </c>
      <c r="P161" s="8" t="s">
        <v>1219</v>
      </c>
      <c r="Q161" s="29">
        <v>5600.0</v>
      </c>
      <c r="R161" s="12">
        <f t="shared" si="2"/>
        <v>6496</v>
      </c>
      <c r="S161" s="8" t="s">
        <v>68</v>
      </c>
      <c r="T161" s="9" t="s">
        <v>977</v>
      </c>
      <c r="U161" s="9" t="s">
        <v>978</v>
      </c>
      <c r="V161" s="13">
        <v>45117.0</v>
      </c>
      <c r="W161" s="11" t="s">
        <v>1220</v>
      </c>
      <c r="X161" s="11"/>
      <c r="Y161" s="23"/>
      <c r="Z161" s="11"/>
      <c r="AA161" s="11"/>
      <c r="AB161" s="11"/>
      <c r="AC161" s="15"/>
      <c r="AD161" s="11"/>
      <c r="AE161" s="11"/>
      <c r="AF161" s="11" t="s">
        <v>1221</v>
      </c>
      <c r="AG161" s="8">
        <f>'Disponibilidad en canales comer'!M127</f>
        <v>0</v>
      </c>
      <c r="AH161" s="8">
        <f>COUNTIF('Composición de COMBOS'!B:B,A161)</f>
        <v>0</v>
      </c>
      <c r="AI161" s="8">
        <v>1.0</v>
      </c>
      <c r="AJ161" s="8">
        <v>1.0</v>
      </c>
      <c r="AK161" s="8" t="s">
        <v>253</v>
      </c>
      <c r="AL161" s="16">
        <v>40.0</v>
      </c>
      <c r="AM161" s="16">
        <v>190.0</v>
      </c>
      <c r="AN161" s="16">
        <v>200.0</v>
      </c>
      <c r="AO161" s="16">
        <v>30.0</v>
      </c>
      <c r="AP161" s="19">
        <v>0.0</v>
      </c>
      <c r="AQ161" s="19">
        <v>0.0</v>
      </c>
      <c r="AR161" s="19">
        <v>0.0</v>
      </c>
      <c r="AS161" s="19">
        <v>0.0</v>
      </c>
      <c r="AT161" s="16">
        <v>40.0</v>
      </c>
      <c r="AU161" s="16">
        <v>190.0</v>
      </c>
      <c r="AV161" s="16">
        <v>200.0</v>
      </c>
      <c r="AW161" s="16">
        <v>23.0</v>
      </c>
      <c r="AX161" s="17">
        <f t="shared" si="3"/>
        <v>174.8</v>
      </c>
      <c r="AY161" s="17">
        <v>0.0</v>
      </c>
      <c r="AZ161" s="17">
        <v>0.0</v>
      </c>
      <c r="BA161" s="17">
        <v>0.0</v>
      </c>
      <c r="BB161" s="17">
        <v>0.0</v>
      </c>
      <c r="BC161" s="17">
        <f t="shared" si="4"/>
        <v>0</v>
      </c>
      <c r="BD161" s="8" t="s">
        <v>76</v>
      </c>
      <c r="BE161" s="22" t="s">
        <v>1222</v>
      </c>
    </row>
    <row r="162" ht="15.75" customHeight="1">
      <c r="A162" s="44">
        <v>3000078.0</v>
      </c>
      <c r="B162" s="8" t="s">
        <v>1223</v>
      </c>
      <c r="C162" s="8">
        <v>3.0</v>
      </c>
      <c r="D162" s="8" t="s">
        <v>968</v>
      </c>
      <c r="E162" s="8">
        <v>2.0</v>
      </c>
      <c r="F162" s="8" t="s">
        <v>969</v>
      </c>
      <c r="G162" s="8">
        <v>2.0</v>
      </c>
      <c r="H162" s="8" t="s">
        <v>970</v>
      </c>
      <c r="I162" s="11" t="s">
        <v>1224</v>
      </c>
      <c r="J162" s="30"/>
      <c r="K162" s="8" t="s">
        <v>1215</v>
      </c>
      <c r="L162" s="8" t="s">
        <v>1225</v>
      </c>
      <c r="M162" s="26" t="s">
        <v>1226</v>
      </c>
      <c r="N162" s="11">
        <f t="shared" si="1"/>
        <v>26</v>
      </c>
      <c r="O162" s="8" t="s">
        <v>1218</v>
      </c>
      <c r="P162" s="8" t="s">
        <v>1219</v>
      </c>
      <c r="Q162" s="29">
        <v>5999.25</v>
      </c>
      <c r="R162" s="12">
        <f t="shared" si="2"/>
        <v>6959.13</v>
      </c>
      <c r="S162" s="8" t="s">
        <v>68</v>
      </c>
      <c r="T162" s="9" t="s">
        <v>977</v>
      </c>
      <c r="U162" s="9" t="s">
        <v>978</v>
      </c>
      <c r="V162" s="13">
        <v>45117.0</v>
      </c>
      <c r="W162" s="11" t="s">
        <v>1227</v>
      </c>
      <c r="X162" s="11"/>
      <c r="Y162" s="23"/>
      <c r="Z162" s="11"/>
      <c r="AA162" s="11"/>
      <c r="AB162" s="11"/>
      <c r="AC162" s="15"/>
      <c r="AD162" s="11"/>
      <c r="AE162" s="11"/>
      <c r="AF162" s="11" t="s">
        <v>1228</v>
      </c>
      <c r="AG162" s="8">
        <f>'Disponibilidad en canales comer'!M128</f>
        <v>0</v>
      </c>
      <c r="AH162" s="8">
        <f>COUNTIF('Composición de COMBOS'!B:B,A162)</f>
        <v>0</v>
      </c>
      <c r="AI162" s="8">
        <v>1.0</v>
      </c>
      <c r="AJ162" s="8">
        <v>1.0</v>
      </c>
      <c r="AK162" s="8" t="s">
        <v>253</v>
      </c>
      <c r="AL162" s="16">
        <v>28.0</v>
      </c>
      <c r="AM162" s="16">
        <v>190.0</v>
      </c>
      <c r="AN162" s="16">
        <v>135.0</v>
      </c>
      <c r="AO162" s="16">
        <v>30.0</v>
      </c>
      <c r="AP162" s="19">
        <v>0.0</v>
      </c>
      <c r="AQ162" s="19">
        <v>0.0</v>
      </c>
      <c r="AR162" s="19">
        <v>0.0</v>
      </c>
      <c r="AS162" s="19">
        <v>0.0</v>
      </c>
      <c r="AT162" s="16">
        <v>28.0</v>
      </c>
      <c r="AU162" s="16">
        <v>190.0</v>
      </c>
      <c r="AV162" s="16">
        <v>135.0</v>
      </c>
      <c r="AW162" s="16">
        <v>20.0</v>
      </c>
      <c r="AX162" s="17">
        <f t="shared" si="3"/>
        <v>102.6</v>
      </c>
      <c r="AY162" s="17">
        <v>0.0</v>
      </c>
      <c r="AZ162" s="17">
        <v>0.0</v>
      </c>
      <c r="BA162" s="17">
        <v>0.0</v>
      </c>
      <c r="BB162" s="17">
        <v>0.0</v>
      </c>
      <c r="BC162" s="17">
        <f t="shared" si="4"/>
        <v>0</v>
      </c>
      <c r="BD162" s="8" t="s">
        <v>76</v>
      </c>
      <c r="BE162" s="22" t="s">
        <v>1229</v>
      </c>
    </row>
    <row r="163" ht="15.75" customHeight="1">
      <c r="A163" s="44">
        <v>3000079.0</v>
      </c>
      <c r="B163" s="8" t="s">
        <v>1230</v>
      </c>
      <c r="C163" s="8">
        <v>3.0</v>
      </c>
      <c r="D163" s="8" t="s">
        <v>968</v>
      </c>
      <c r="E163" s="8">
        <v>2.0</v>
      </c>
      <c r="F163" s="8" t="s">
        <v>969</v>
      </c>
      <c r="G163" s="8">
        <v>2.0</v>
      </c>
      <c r="H163" s="8" t="s">
        <v>970</v>
      </c>
      <c r="I163" s="11" t="s">
        <v>1231</v>
      </c>
      <c r="J163" s="30"/>
      <c r="K163" s="8" t="s">
        <v>1232</v>
      </c>
      <c r="L163" s="8" t="s">
        <v>1233</v>
      </c>
      <c r="M163" s="26" t="s">
        <v>1234</v>
      </c>
      <c r="N163" s="11">
        <f t="shared" si="1"/>
        <v>19</v>
      </c>
      <c r="O163" s="8" t="s">
        <v>1218</v>
      </c>
      <c r="P163" s="8" t="s">
        <v>1219</v>
      </c>
      <c r="Q163" s="29">
        <v>2700.0</v>
      </c>
      <c r="R163" s="12">
        <f t="shared" si="2"/>
        <v>3132</v>
      </c>
      <c r="S163" s="8" t="s">
        <v>68</v>
      </c>
      <c r="T163" s="9" t="s">
        <v>977</v>
      </c>
      <c r="U163" s="9" t="s">
        <v>978</v>
      </c>
      <c r="V163" s="13">
        <v>45117.0</v>
      </c>
      <c r="W163" s="11" t="s">
        <v>1235</v>
      </c>
      <c r="X163" s="11"/>
      <c r="Y163" s="23"/>
      <c r="Z163" s="11"/>
      <c r="AA163" s="11"/>
      <c r="AB163" s="11"/>
      <c r="AC163" s="15"/>
      <c r="AD163" s="11"/>
      <c r="AE163" s="11"/>
      <c r="AF163" s="11" t="s">
        <v>1236</v>
      </c>
      <c r="AG163" s="8">
        <f>'Disponibilidad en canales comer'!M129</f>
        <v>0</v>
      </c>
      <c r="AH163" s="8">
        <f>COUNTIF('Composición de COMBOS'!B:B,A163)</f>
        <v>0</v>
      </c>
      <c r="AI163" s="8">
        <v>1.0</v>
      </c>
      <c r="AJ163" s="8">
        <v>1.0</v>
      </c>
      <c r="AK163" s="8" t="s">
        <v>253</v>
      </c>
      <c r="AL163" s="16">
        <v>23.0</v>
      </c>
      <c r="AM163" s="16">
        <v>190.0</v>
      </c>
      <c r="AN163" s="16">
        <v>100.0</v>
      </c>
      <c r="AO163" s="16">
        <v>9.99999999999986E-6</v>
      </c>
      <c r="AP163" s="19">
        <v>0.0</v>
      </c>
      <c r="AQ163" s="19">
        <v>0.0</v>
      </c>
      <c r="AR163" s="19">
        <v>0.0</v>
      </c>
      <c r="AS163" s="19">
        <v>0.0</v>
      </c>
      <c r="AT163" s="16">
        <v>23.0</v>
      </c>
      <c r="AU163" s="16">
        <v>190.0</v>
      </c>
      <c r="AV163" s="16">
        <v>100.0</v>
      </c>
      <c r="AW163" s="16">
        <v>20.0</v>
      </c>
      <c r="AX163" s="17">
        <f t="shared" si="3"/>
        <v>76</v>
      </c>
      <c r="AY163" s="17">
        <v>0.0</v>
      </c>
      <c r="AZ163" s="17">
        <v>0.0</v>
      </c>
      <c r="BA163" s="17">
        <v>0.0</v>
      </c>
      <c r="BB163" s="17">
        <v>0.0</v>
      </c>
      <c r="BC163" s="17">
        <f t="shared" si="4"/>
        <v>0</v>
      </c>
      <c r="BD163" s="8" t="s">
        <v>76</v>
      </c>
      <c r="BE163" s="37"/>
    </row>
    <row r="164" ht="15.75" customHeight="1">
      <c r="A164" s="44">
        <v>3000080.0</v>
      </c>
      <c r="B164" s="8" t="s">
        <v>1237</v>
      </c>
      <c r="C164" s="8">
        <v>3.0</v>
      </c>
      <c r="D164" s="8" t="s">
        <v>968</v>
      </c>
      <c r="E164" s="8">
        <v>2.0</v>
      </c>
      <c r="F164" s="8" t="s">
        <v>969</v>
      </c>
      <c r="G164" s="8">
        <v>2.0</v>
      </c>
      <c r="H164" s="8" t="s">
        <v>970</v>
      </c>
      <c r="I164" s="11" t="s">
        <v>1238</v>
      </c>
      <c r="J164" s="30"/>
      <c r="K164" s="8" t="s">
        <v>1232</v>
      </c>
      <c r="L164" s="8" t="s">
        <v>1239</v>
      </c>
      <c r="M164" s="21" t="s">
        <v>1240</v>
      </c>
      <c r="N164" s="11">
        <f t="shared" si="1"/>
        <v>19</v>
      </c>
      <c r="O164" s="8" t="s">
        <v>1218</v>
      </c>
      <c r="P164" s="8" t="s">
        <v>1219</v>
      </c>
      <c r="Q164" s="29">
        <v>4800.0</v>
      </c>
      <c r="R164" s="12">
        <f t="shared" si="2"/>
        <v>5568</v>
      </c>
      <c r="S164" s="8" t="s">
        <v>68</v>
      </c>
      <c r="T164" s="9" t="s">
        <v>977</v>
      </c>
      <c r="U164" s="9" t="s">
        <v>978</v>
      </c>
      <c r="V164" s="13">
        <v>45117.0</v>
      </c>
      <c r="W164" s="11" t="s">
        <v>1241</v>
      </c>
      <c r="X164" s="11"/>
      <c r="Y164" s="23"/>
      <c r="Z164" s="11"/>
      <c r="AA164" s="11"/>
      <c r="AB164" s="11"/>
      <c r="AC164" s="15"/>
      <c r="AD164" s="11"/>
      <c r="AE164" s="11"/>
      <c r="AF164" s="11" t="s">
        <v>1242</v>
      </c>
      <c r="AG164" s="8">
        <f>'Disponibilidad en canales comer'!M130</f>
        <v>0</v>
      </c>
      <c r="AH164" s="8">
        <f>COUNTIF('Composición de COMBOS'!B:B,A164)</f>
        <v>0</v>
      </c>
      <c r="AI164" s="8">
        <v>1.0</v>
      </c>
      <c r="AJ164" s="8">
        <v>1.0</v>
      </c>
      <c r="AK164" s="8" t="s">
        <v>253</v>
      </c>
      <c r="AL164" s="16">
        <v>40.0</v>
      </c>
      <c r="AM164" s="16">
        <v>190.0</v>
      </c>
      <c r="AN164" s="16">
        <v>200.0</v>
      </c>
      <c r="AO164" s="16">
        <v>9.99999999999986E-6</v>
      </c>
      <c r="AP164" s="19">
        <v>0.0</v>
      </c>
      <c r="AQ164" s="19">
        <v>0.0</v>
      </c>
      <c r="AR164" s="19">
        <v>0.0</v>
      </c>
      <c r="AS164" s="19">
        <v>0.0</v>
      </c>
      <c r="AT164" s="16">
        <v>40.0</v>
      </c>
      <c r="AU164" s="16">
        <v>190.0</v>
      </c>
      <c r="AV164" s="16">
        <v>200.0</v>
      </c>
      <c r="AW164" s="16">
        <v>23.0</v>
      </c>
      <c r="AX164" s="17">
        <f t="shared" si="3"/>
        <v>174.8</v>
      </c>
      <c r="AY164" s="17">
        <v>0.0</v>
      </c>
      <c r="AZ164" s="17">
        <v>0.0</v>
      </c>
      <c r="BA164" s="17">
        <v>0.0</v>
      </c>
      <c r="BB164" s="17">
        <v>0.0</v>
      </c>
      <c r="BC164" s="17">
        <f t="shared" si="4"/>
        <v>0</v>
      </c>
      <c r="BD164" s="8" t="s">
        <v>76</v>
      </c>
      <c r="BE164" s="37"/>
    </row>
    <row r="165" ht="15.75" customHeight="1">
      <c r="A165" s="44">
        <v>3000081.0</v>
      </c>
      <c r="B165" s="8" t="s">
        <v>1243</v>
      </c>
      <c r="C165" s="8">
        <v>3.0</v>
      </c>
      <c r="D165" s="8" t="s">
        <v>968</v>
      </c>
      <c r="E165" s="8">
        <v>2.0</v>
      </c>
      <c r="F165" s="8" t="s">
        <v>969</v>
      </c>
      <c r="G165" s="8">
        <v>2.0</v>
      </c>
      <c r="H165" s="8" t="s">
        <v>970</v>
      </c>
      <c r="I165" s="11" t="s">
        <v>1244</v>
      </c>
      <c r="J165" s="30"/>
      <c r="K165" s="8" t="s">
        <v>1232</v>
      </c>
      <c r="L165" s="8" t="s">
        <v>1245</v>
      </c>
      <c r="M165" s="26" t="s">
        <v>1246</v>
      </c>
      <c r="N165" s="11">
        <f t="shared" si="1"/>
        <v>20</v>
      </c>
      <c r="O165" s="8" t="s">
        <v>1218</v>
      </c>
      <c r="P165" s="8" t="s">
        <v>1219</v>
      </c>
      <c r="Q165" s="29">
        <v>3999.25</v>
      </c>
      <c r="R165" s="12">
        <f t="shared" si="2"/>
        <v>4639.13</v>
      </c>
      <c r="S165" s="8" t="s">
        <v>68</v>
      </c>
      <c r="T165" s="9" t="s">
        <v>977</v>
      </c>
      <c r="U165" s="9" t="s">
        <v>978</v>
      </c>
      <c r="V165" s="13">
        <v>45265.0</v>
      </c>
      <c r="W165" s="11" t="s">
        <v>1247</v>
      </c>
      <c r="X165" s="11"/>
      <c r="Y165" s="23"/>
      <c r="Z165" s="11"/>
      <c r="AA165" s="11"/>
      <c r="AB165" s="11"/>
      <c r="AC165" s="15"/>
      <c r="AD165" s="11"/>
      <c r="AE165" s="11"/>
      <c r="AF165" s="11" t="s">
        <v>1248</v>
      </c>
      <c r="AG165" s="8">
        <f>'Disponibilidad en canales comer'!M131</f>
        <v>0</v>
      </c>
      <c r="AH165" s="8">
        <f>COUNTIF('Composición de COMBOS'!B:B,A165)</f>
        <v>0</v>
      </c>
      <c r="AI165" s="8">
        <v>1.0</v>
      </c>
      <c r="AJ165" s="8">
        <v>1.0</v>
      </c>
      <c r="AK165" s="8" t="s">
        <v>253</v>
      </c>
      <c r="AL165" s="16">
        <v>28.0</v>
      </c>
      <c r="AM165" s="16">
        <v>190.0</v>
      </c>
      <c r="AN165" s="16">
        <v>135.0</v>
      </c>
      <c r="AO165" s="16">
        <v>9.99999999999986E-6</v>
      </c>
      <c r="AP165" s="19">
        <v>0.0</v>
      </c>
      <c r="AQ165" s="19">
        <v>0.0</v>
      </c>
      <c r="AR165" s="19">
        <v>0.0</v>
      </c>
      <c r="AS165" s="19">
        <v>0.0</v>
      </c>
      <c r="AT165" s="16">
        <v>28.0</v>
      </c>
      <c r="AU165" s="16">
        <v>190.0</v>
      </c>
      <c r="AV165" s="16">
        <v>135.0</v>
      </c>
      <c r="AW165" s="16">
        <v>20.0</v>
      </c>
      <c r="AX165" s="17">
        <f t="shared" si="3"/>
        <v>102.6</v>
      </c>
      <c r="AY165" s="17">
        <v>0.0</v>
      </c>
      <c r="AZ165" s="17">
        <v>0.0</v>
      </c>
      <c r="BA165" s="17">
        <v>0.0</v>
      </c>
      <c r="BB165" s="17">
        <v>0.0</v>
      </c>
      <c r="BC165" s="17">
        <f t="shared" si="4"/>
        <v>0</v>
      </c>
      <c r="BD165" s="8" t="s">
        <v>76</v>
      </c>
      <c r="BE165" s="37"/>
    </row>
    <row r="166" ht="15.75" customHeight="1">
      <c r="A166" s="44">
        <v>3000082.0</v>
      </c>
      <c r="B166" s="8" t="s">
        <v>1249</v>
      </c>
      <c r="C166" s="8">
        <v>3.0</v>
      </c>
      <c r="D166" s="8" t="s">
        <v>968</v>
      </c>
      <c r="E166" s="8">
        <v>2.0</v>
      </c>
      <c r="F166" s="8" t="s">
        <v>969</v>
      </c>
      <c r="G166" s="8">
        <v>2.0</v>
      </c>
      <c r="H166" s="8" t="s">
        <v>970</v>
      </c>
      <c r="I166" s="8" t="s">
        <v>1250</v>
      </c>
      <c r="J166" s="8">
        <v>7.501201208514E12</v>
      </c>
      <c r="K166" s="8" t="s">
        <v>972</v>
      </c>
      <c r="L166" s="8" t="s">
        <v>1251</v>
      </c>
      <c r="M166" s="21" t="s">
        <v>1252</v>
      </c>
      <c r="N166" s="11">
        <f t="shared" si="1"/>
        <v>26</v>
      </c>
      <c r="O166" s="8" t="s">
        <v>975</v>
      </c>
      <c r="P166" s="8" t="s">
        <v>976</v>
      </c>
      <c r="Q166" s="12">
        <v>1220.0</v>
      </c>
      <c r="R166" s="12">
        <f t="shared" si="2"/>
        <v>1415.2</v>
      </c>
      <c r="S166" s="8" t="s">
        <v>68</v>
      </c>
      <c r="T166" s="9" t="s">
        <v>977</v>
      </c>
      <c r="U166" s="9" t="s">
        <v>978</v>
      </c>
      <c r="V166" s="13">
        <v>45184.0</v>
      </c>
      <c r="W166" s="8" t="s">
        <v>1253</v>
      </c>
      <c r="X166" s="11" t="s">
        <v>1254</v>
      </c>
      <c r="Y166" s="14" t="s">
        <v>1253</v>
      </c>
      <c r="Z166" s="11" t="s">
        <v>1255</v>
      </c>
      <c r="AA166" s="11"/>
      <c r="AB166" s="11"/>
      <c r="AC166" s="15" t="s">
        <v>1253</v>
      </c>
      <c r="AD166" s="11"/>
      <c r="AE166" s="11"/>
      <c r="AF166" s="11" t="s">
        <v>1256</v>
      </c>
      <c r="AG166" s="8">
        <f>'Disponibilidad en canales comer'!M132</f>
        <v>1</v>
      </c>
      <c r="AH166" s="8">
        <f>COUNTIF('Composición de COMBOS'!B:B,A166)</f>
        <v>1</v>
      </c>
      <c r="AI166" s="8">
        <v>1.0</v>
      </c>
      <c r="AJ166" s="8">
        <v>1.0</v>
      </c>
      <c r="AK166" s="8" t="s">
        <v>253</v>
      </c>
      <c r="AL166" s="16">
        <v>23.0</v>
      </c>
      <c r="AM166" s="17">
        <v>190.0</v>
      </c>
      <c r="AN166" s="17">
        <v>100.0</v>
      </c>
      <c r="AO166" s="16">
        <v>25.0</v>
      </c>
      <c r="AP166" s="19">
        <v>0.0</v>
      </c>
      <c r="AQ166" s="19">
        <v>0.0</v>
      </c>
      <c r="AR166" s="19">
        <v>0.0</v>
      </c>
      <c r="AS166" s="19">
        <v>0.0</v>
      </c>
      <c r="AT166" s="16">
        <v>23.0</v>
      </c>
      <c r="AU166" s="16">
        <v>190.0</v>
      </c>
      <c r="AV166" s="16">
        <v>100.0</v>
      </c>
      <c r="AW166" s="16">
        <v>25.0</v>
      </c>
      <c r="AX166" s="17">
        <f t="shared" si="3"/>
        <v>95</v>
      </c>
      <c r="AY166" s="17">
        <v>0.0</v>
      </c>
      <c r="AZ166" s="17">
        <v>0.0</v>
      </c>
      <c r="BA166" s="17">
        <v>0.0</v>
      </c>
      <c r="BB166" s="17">
        <v>0.0</v>
      </c>
      <c r="BC166" s="17">
        <f t="shared" si="4"/>
        <v>0</v>
      </c>
      <c r="BD166" s="8" t="s">
        <v>76</v>
      </c>
      <c r="BE166" s="22" t="s">
        <v>1257</v>
      </c>
    </row>
    <row r="167" ht="15.75" customHeight="1">
      <c r="A167" s="44">
        <v>3000083.0</v>
      </c>
      <c r="B167" s="8" t="s">
        <v>1258</v>
      </c>
      <c r="C167" s="8">
        <v>3.0</v>
      </c>
      <c r="D167" s="8" t="s">
        <v>968</v>
      </c>
      <c r="E167" s="8">
        <v>2.0</v>
      </c>
      <c r="F167" s="8" t="s">
        <v>969</v>
      </c>
      <c r="G167" s="8">
        <v>2.0</v>
      </c>
      <c r="H167" s="8" t="s">
        <v>970</v>
      </c>
      <c r="I167" s="8" t="s">
        <v>1259</v>
      </c>
      <c r="J167" s="8">
        <v>7.501201208422E12</v>
      </c>
      <c r="K167" s="8" t="s">
        <v>1260</v>
      </c>
      <c r="L167" s="8" t="s">
        <v>1261</v>
      </c>
      <c r="M167" s="26" t="s">
        <v>1262</v>
      </c>
      <c r="N167" s="11">
        <f t="shared" si="1"/>
        <v>28</v>
      </c>
      <c r="O167" s="8" t="s">
        <v>975</v>
      </c>
      <c r="P167" s="8" t="s">
        <v>976</v>
      </c>
      <c r="Q167" s="12">
        <v>1950.0</v>
      </c>
      <c r="R167" s="12">
        <f t="shared" si="2"/>
        <v>2262</v>
      </c>
      <c r="S167" s="8" t="s">
        <v>68</v>
      </c>
      <c r="T167" s="9" t="s">
        <v>977</v>
      </c>
      <c r="U167" s="9" t="s">
        <v>978</v>
      </c>
      <c r="V167" s="13">
        <v>45132.0</v>
      </c>
      <c r="W167" s="8" t="s">
        <v>1263</v>
      </c>
      <c r="X167" s="11"/>
      <c r="Y167" s="14" t="s">
        <v>1263</v>
      </c>
      <c r="Z167" s="11" t="s">
        <v>1264</v>
      </c>
      <c r="AA167" s="11"/>
      <c r="AB167" s="11"/>
      <c r="AC167" s="15"/>
      <c r="AD167" s="11"/>
      <c r="AE167" s="11"/>
      <c r="AF167" s="11" t="s">
        <v>1265</v>
      </c>
      <c r="AG167" s="8">
        <f>'Disponibilidad en canales comer'!M133</f>
        <v>0</v>
      </c>
      <c r="AH167" s="8">
        <f>COUNTIF('Composición de COMBOS'!B:B,A167)</f>
        <v>0</v>
      </c>
      <c r="AI167" s="8">
        <v>1.0</v>
      </c>
      <c r="AJ167" s="8">
        <v>1.0</v>
      </c>
      <c r="AK167" s="8" t="s">
        <v>253</v>
      </c>
      <c r="AL167" s="16">
        <v>23.0</v>
      </c>
      <c r="AM167" s="17">
        <v>190.0</v>
      </c>
      <c r="AN167" s="17">
        <v>100.0</v>
      </c>
      <c r="AO167" s="16">
        <v>35.0</v>
      </c>
      <c r="AP167" s="19">
        <v>0.0</v>
      </c>
      <c r="AQ167" s="19">
        <v>0.0</v>
      </c>
      <c r="AR167" s="19">
        <v>0.0</v>
      </c>
      <c r="AS167" s="19">
        <v>0.0</v>
      </c>
      <c r="AT167" s="16">
        <v>23.0</v>
      </c>
      <c r="AU167" s="16">
        <v>190.0</v>
      </c>
      <c r="AV167" s="16">
        <v>100.0</v>
      </c>
      <c r="AW167" s="16">
        <v>20.0</v>
      </c>
      <c r="AX167" s="17">
        <f t="shared" si="3"/>
        <v>76</v>
      </c>
      <c r="AY167" s="17">
        <v>0.0</v>
      </c>
      <c r="AZ167" s="17">
        <v>0.0</v>
      </c>
      <c r="BA167" s="17">
        <v>0.0</v>
      </c>
      <c r="BB167" s="17">
        <v>0.0</v>
      </c>
      <c r="BC167" s="17">
        <f t="shared" si="4"/>
        <v>0</v>
      </c>
      <c r="BD167" s="8" t="s">
        <v>76</v>
      </c>
      <c r="BE167" s="22" t="s">
        <v>1266</v>
      </c>
    </row>
    <row r="168" ht="15.75" customHeight="1">
      <c r="A168" s="44">
        <v>3000084.0</v>
      </c>
      <c r="B168" s="8" t="s">
        <v>1267</v>
      </c>
      <c r="C168" s="8">
        <v>3.0</v>
      </c>
      <c r="D168" s="8" t="s">
        <v>968</v>
      </c>
      <c r="E168" s="8">
        <v>2.0</v>
      </c>
      <c r="F168" s="8" t="s">
        <v>969</v>
      </c>
      <c r="G168" s="8">
        <v>2.0</v>
      </c>
      <c r="H168" s="8" t="s">
        <v>970</v>
      </c>
      <c r="I168" s="8" t="s">
        <v>1268</v>
      </c>
      <c r="J168" s="8">
        <v>7.501201208453E12</v>
      </c>
      <c r="K168" s="8" t="s">
        <v>1260</v>
      </c>
      <c r="L168" s="8" t="s">
        <v>1269</v>
      </c>
      <c r="M168" s="26" t="s">
        <v>1270</v>
      </c>
      <c r="N168" s="11">
        <f t="shared" si="1"/>
        <v>27</v>
      </c>
      <c r="O168" s="8" t="s">
        <v>975</v>
      </c>
      <c r="P168" s="8" t="s">
        <v>976</v>
      </c>
      <c r="Q168" s="12">
        <v>3540.0</v>
      </c>
      <c r="R168" s="12">
        <f t="shared" si="2"/>
        <v>4106.4</v>
      </c>
      <c r="S168" s="8" t="s">
        <v>68</v>
      </c>
      <c r="T168" s="9" t="s">
        <v>977</v>
      </c>
      <c r="U168" s="9" t="s">
        <v>978</v>
      </c>
      <c r="V168" s="13">
        <v>45117.0</v>
      </c>
      <c r="W168" s="8" t="s">
        <v>1271</v>
      </c>
      <c r="X168" s="11" t="s">
        <v>1272</v>
      </c>
      <c r="Y168" s="14" t="s">
        <v>1271</v>
      </c>
      <c r="Z168" s="11" t="s">
        <v>1273</v>
      </c>
      <c r="AA168" s="11"/>
      <c r="AB168" s="11"/>
      <c r="AC168" s="15" t="s">
        <v>1272</v>
      </c>
      <c r="AD168" s="11"/>
      <c r="AE168" s="11"/>
      <c r="AF168" s="11" t="s">
        <v>1274</v>
      </c>
      <c r="AG168" s="8">
        <f>'Disponibilidad en canales comer'!M134</f>
        <v>1</v>
      </c>
      <c r="AH168" s="8">
        <f>COUNTIF('Composición de COMBOS'!B:B,A168)</f>
        <v>0</v>
      </c>
      <c r="AI168" s="8">
        <v>1.0</v>
      </c>
      <c r="AJ168" s="8">
        <v>1.0</v>
      </c>
      <c r="AK168" s="8" t="s">
        <v>253</v>
      </c>
      <c r="AL168" s="16">
        <v>40.0</v>
      </c>
      <c r="AM168" s="17">
        <v>190.0</v>
      </c>
      <c r="AN168" s="17">
        <v>200.0</v>
      </c>
      <c r="AO168" s="16">
        <v>35.0</v>
      </c>
      <c r="AP168" s="19">
        <v>0.0</v>
      </c>
      <c r="AQ168" s="19">
        <v>0.0</v>
      </c>
      <c r="AR168" s="19">
        <v>0.0</v>
      </c>
      <c r="AS168" s="19">
        <v>0.0</v>
      </c>
      <c r="AT168" s="16">
        <v>40.0</v>
      </c>
      <c r="AU168" s="16">
        <v>190.0</v>
      </c>
      <c r="AV168" s="16">
        <v>200.0</v>
      </c>
      <c r="AW168" s="16">
        <v>23.0</v>
      </c>
      <c r="AX168" s="17">
        <f t="shared" si="3"/>
        <v>174.8</v>
      </c>
      <c r="AY168" s="17">
        <v>0.0</v>
      </c>
      <c r="AZ168" s="17">
        <v>0.0</v>
      </c>
      <c r="BA168" s="17">
        <v>0.0</v>
      </c>
      <c r="BB168" s="17">
        <v>0.0</v>
      </c>
      <c r="BC168" s="17">
        <f t="shared" si="4"/>
        <v>0</v>
      </c>
      <c r="BD168" s="8" t="s">
        <v>76</v>
      </c>
      <c r="BE168" s="22" t="s">
        <v>1275</v>
      </c>
    </row>
    <row r="169" ht="15.75" customHeight="1">
      <c r="A169" s="44">
        <v>3000085.0</v>
      </c>
      <c r="B169" s="8" t="s">
        <v>1276</v>
      </c>
      <c r="C169" s="8">
        <v>3.0</v>
      </c>
      <c r="D169" s="8" t="s">
        <v>968</v>
      </c>
      <c r="E169" s="8">
        <v>2.0</v>
      </c>
      <c r="F169" s="8" t="s">
        <v>969</v>
      </c>
      <c r="G169" s="8">
        <v>2.0</v>
      </c>
      <c r="H169" s="8" t="s">
        <v>970</v>
      </c>
      <c r="I169" s="8" t="s">
        <v>1277</v>
      </c>
      <c r="J169" s="8">
        <v>7.501201208439E12</v>
      </c>
      <c r="K169" s="8" t="s">
        <v>1260</v>
      </c>
      <c r="L169" s="8" t="s">
        <v>1278</v>
      </c>
      <c r="M169" s="26" t="s">
        <v>1279</v>
      </c>
      <c r="N169" s="11">
        <f t="shared" si="1"/>
        <v>28</v>
      </c>
      <c r="O169" s="8" t="s">
        <v>975</v>
      </c>
      <c r="P169" s="8" t="s">
        <v>976</v>
      </c>
      <c r="Q169" s="12">
        <v>2500.0</v>
      </c>
      <c r="R169" s="12">
        <f t="shared" si="2"/>
        <v>2900</v>
      </c>
      <c r="S169" s="8" t="s">
        <v>68</v>
      </c>
      <c r="T169" s="9" t="s">
        <v>977</v>
      </c>
      <c r="U169" s="9" t="s">
        <v>978</v>
      </c>
      <c r="V169" s="13">
        <v>45117.0</v>
      </c>
      <c r="W169" s="8" t="s">
        <v>1280</v>
      </c>
      <c r="X169" s="11"/>
      <c r="Y169" s="14" t="s">
        <v>1280</v>
      </c>
      <c r="Z169" s="11" t="s">
        <v>1281</v>
      </c>
      <c r="AA169" s="11"/>
      <c r="AB169" s="11"/>
      <c r="AC169" s="15"/>
      <c r="AD169" s="11"/>
      <c r="AE169" s="11"/>
      <c r="AF169" s="11" t="s">
        <v>1282</v>
      </c>
      <c r="AG169" s="8">
        <f>'Disponibilidad en canales comer'!M135</f>
        <v>0</v>
      </c>
      <c r="AH169" s="8">
        <f>COUNTIF('Composición de COMBOS'!B:B,A169)</f>
        <v>0</v>
      </c>
      <c r="AI169" s="8">
        <v>1.0</v>
      </c>
      <c r="AJ169" s="8">
        <v>1.0</v>
      </c>
      <c r="AK169" s="8" t="s">
        <v>253</v>
      </c>
      <c r="AL169" s="16">
        <v>28.0</v>
      </c>
      <c r="AM169" s="17">
        <v>190.0</v>
      </c>
      <c r="AN169" s="17">
        <v>135.0</v>
      </c>
      <c r="AO169" s="16">
        <v>35.0</v>
      </c>
      <c r="AP169" s="19">
        <v>0.0</v>
      </c>
      <c r="AQ169" s="19">
        <v>0.0</v>
      </c>
      <c r="AR169" s="19">
        <v>0.0</v>
      </c>
      <c r="AS169" s="19">
        <v>0.0</v>
      </c>
      <c r="AT169" s="16">
        <v>28.0</v>
      </c>
      <c r="AU169" s="16">
        <v>190.0</v>
      </c>
      <c r="AV169" s="16">
        <v>135.0</v>
      </c>
      <c r="AW169" s="16">
        <v>20.0</v>
      </c>
      <c r="AX169" s="17">
        <f t="shared" si="3"/>
        <v>102.6</v>
      </c>
      <c r="AY169" s="17">
        <v>0.0</v>
      </c>
      <c r="AZ169" s="17">
        <v>0.0</v>
      </c>
      <c r="BA169" s="17">
        <v>0.0</v>
      </c>
      <c r="BB169" s="17">
        <v>0.0</v>
      </c>
      <c r="BC169" s="17">
        <f t="shared" si="4"/>
        <v>0</v>
      </c>
      <c r="BD169" s="8" t="s">
        <v>76</v>
      </c>
      <c r="BE169" s="22" t="s">
        <v>1283</v>
      </c>
    </row>
    <row r="170" ht="15.75" customHeight="1">
      <c r="A170" s="44">
        <v>3000086.0</v>
      </c>
      <c r="B170" s="8" t="s">
        <v>1284</v>
      </c>
      <c r="C170" s="8">
        <v>3.0</v>
      </c>
      <c r="D170" s="8" t="s">
        <v>968</v>
      </c>
      <c r="E170" s="8">
        <v>2.0</v>
      </c>
      <c r="F170" s="8" t="s">
        <v>969</v>
      </c>
      <c r="G170" s="8">
        <v>2.0</v>
      </c>
      <c r="H170" s="8" t="s">
        <v>970</v>
      </c>
      <c r="I170" s="8" t="s">
        <v>1285</v>
      </c>
      <c r="J170" s="8">
        <v>7.501201208446E12</v>
      </c>
      <c r="K170" s="8" t="s">
        <v>1260</v>
      </c>
      <c r="L170" s="8" t="s">
        <v>1286</v>
      </c>
      <c r="M170" s="26" t="s">
        <v>1287</v>
      </c>
      <c r="N170" s="11">
        <f t="shared" si="1"/>
        <v>27</v>
      </c>
      <c r="O170" s="8" t="s">
        <v>975</v>
      </c>
      <c r="P170" s="8" t="s">
        <v>976</v>
      </c>
      <c r="Q170" s="12">
        <v>2750.0</v>
      </c>
      <c r="R170" s="12">
        <f t="shared" si="2"/>
        <v>3190</v>
      </c>
      <c r="S170" s="8" t="s">
        <v>68</v>
      </c>
      <c r="T170" s="9" t="s">
        <v>977</v>
      </c>
      <c r="U170" s="9" t="s">
        <v>978</v>
      </c>
      <c r="V170" s="13">
        <v>45117.0</v>
      </c>
      <c r="W170" s="8" t="s">
        <v>1288</v>
      </c>
      <c r="X170" s="11" t="s">
        <v>1289</v>
      </c>
      <c r="Y170" s="14" t="s">
        <v>1288</v>
      </c>
      <c r="Z170" s="11" t="s">
        <v>1290</v>
      </c>
      <c r="AA170" s="11"/>
      <c r="AB170" s="11"/>
      <c r="AC170" s="15" t="s">
        <v>1291</v>
      </c>
      <c r="AD170" s="11"/>
      <c r="AE170" s="11"/>
      <c r="AF170" s="11" t="s">
        <v>1292</v>
      </c>
      <c r="AG170" s="8">
        <f>'Disponibilidad en canales comer'!M136</f>
        <v>1</v>
      </c>
      <c r="AH170" s="8">
        <f>COUNTIF('Composición de COMBOS'!B:B,A170)</f>
        <v>0</v>
      </c>
      <c r="AI170" s="8">
        <v>1.0</v>
      </c>
      <c r="AJ170" s="8">
        <v>1.0</v>
      </c>
      <c r="AK170" s="8" t="s">
        <v>253</v>
      </c>
      <c r="AL170" s="16">
        <v>33.0</v>
      </c>
      <c r="AM170" s="17">
        <v>190.0</v>
      </c>
      <c r="AN170" s="17">
        <v>150.0</v>
      </c>
      <c r="AO170" s="16">
        <v>35.0</v>
      </c>
      <c r="AP170" s="19">
        <v>0.0</v>
      </c>
      <c r="AQ170" s="19">
        <v>0.0</v>
      </c>
      <c r="AR170" s="19">
        <v>0.0</v>
      </c>
      <c r="AS170" s="19">
        <v>0.0</v>
      </c>
      <c r="AT170" s="16">
        <v>33.0</v>
      </c>
      <c r="AU170" s="16">
        <v>190.0</v>
      </c>
      <c r="AV170" s="16">
        <v>150.0</v>
      </c>
      <c r="AW170" s="16">
        <v>23.0</v>
      </c>
      <c r="AX170" s="17">
        <f t="shared" si="3"/>
        <v>131.1</v>
      </c>
      <c r="AY170" s="17">
        <v>0.0</v>
      </c>
      <c r="AZ170" s="17">
        <v>0.0</v>
      </c>
      <c r="BA170" s="17">
        <v>0.0</v>
      </c>
      <c r="BB170" s="17">
        <v>0.0</v>
      </c>
      <c r="BC170" s="17">
        <f t="shared" si="4"/>
        <v>0</v>
      </c>
      <c r="BD170" s="8" t="s">
        <v>76</v>
      </c>
      <c r="BE170" s="22" t="s">
        <v>1293</v>
      </c>
    </row>
    <row r="171" ht="15.75" customHeight="1">
      <c r="A171" s="44">
        <v>3000087.0</v>
      </c>
      <c r="B171" s="8" t="s">
        <v>1294</v>
      </c>
      <c r="C171" s="8">
        <v>3.0</v>
      </c>
      <c r="D171" s="8" t="s">
        <v>968</v>
      </c>
      <c r="E171" s="8">
        <v>2.0</v>
      </c>
      <c r="F171" s="8" t="s">
        <v>969</v>
      </c>
      <c r="G171" s="8">
        <v>1.0</v>
      </c>
      <c r="H171" s="8" t="s">
        <v>1083</v>
      </c>
      <c r="I171" s="8" t="s">
        <v>1295</v>
      </c>
      <c r="J171" s="8">
        <v>7.501201209979E12</v>
      </c>
      <c r="K171" s="8" t="s">
        <v>1296</v>
      </c>
      <c r="L171" s="8" t="s">
        <v>1297</v>
      </c>
      <c r="M171" s="26" t="s">
        <v>1298</v>
      </c>
      <c r="N171" s="11">
        <f t="shared" si="1"/>
        <v>25</v>
      </c>
      <c r="O171" s="8" t="s">
        <v>975</v>
      </c>
      <c r="P171" s="8" t="s">
        <v>976</v>
      </c>
      <c r="Q171" s="12">
        <v>3160.0</v>
      </c>
      <c r="R171" s="12">
        <f t="shared" si="2"/>
        <v>3665.6</v>
      </c>
      <c r="S171" s="8" t="s">
        <v>68</v>
      </c>
      <c r="T171" s="9" t="s">
        <v>977</v>
      </c>
      <c r="U171" s="9" t="s">
        <v>978</v>
      </c>
      <c r="V171" s="13">
        <v>45126.0</v>
      </c>
      <c r="W171" s="53" t="s">
        <v>1299</v>
      </c>
      <c r="X171" s="11" t="s">
        <v>1300</v>
      </c>
      <c r="Y171" s="14" t="s">
        <v>1300</v>
      </c>
      <c r="Z171" s="11" t="s">
        <v>1301</v>
      </c>
      <c r="AA171" s="11"/>
      <c r="AB171" s="11"/>
      <c r="AC171" s="15" t="s">
        <v>1302</v>
      </c>
      <c r="AD171" s="11"/>
      <c r="AE171" s="11"/>
      <c r="AF171" s="11" t="s">
        <v>1303</v>
      </c>
      <c r="AG171" s="8">
        <f>'Disponibilidad en canales comer'!M137</f>
        <v>2</v>
      </c>
      <c r="AH171" s="8">
        <f>COUNTIF('Composición de COMBOS'!B:B,A171)</f>
        <v>0</v>
      </c>
      <c r="AI171" s="8">
        <v>1.0</v>
      </c>
      <c r="AJ171" s="8">
        <v>1.0</v>
      </c>
      <c r="AK171" s="8" t="s">
        <v>75</v>
      </c>
      <c r="AL171" s="16">
        <v>23.0</v>
      </c>
      <c r="AM171" s="17">
        <v>190.0</v>
      </c>
      <c r="AN171" s="17">
        <v>100.0</v>
      </c>
      <c r="AO171" s="16">
        <v>28.0</v>
      </c>
      <c r="AP171" s="19">
        <v>0.0</v>
      </c>
      <c r="AQ171" s="19">
        <v>0.0</v>
      </c>
      <c r="AR171" s="19">
        <v>0.0</v>
      </c>
      <c r="AS171" s="19">
        <v>0.0</v>
      </c>
      <c r="AT171" s="16">
        <v>25.0</v>
      </c>
      <c r="AU171" s="16">
        <v>190.0</v>
      </c>
      <c r="AV171" s="16">
        <v>100.0</v>
      </c>
      <c r="AW171" s="16">
        <v>20.0</v>
      </c>
      <c r="AX171" s="17">
        <f t="shared" si="3"/>
        <v>76</v>
      </c>
      <c r="AY171" s="17">
        <v>0.0</v>
      </c>
      <c r="AZ171" s="17">
        <v>0.0</v>
      </c>
      <c r="BA171" s="17">
        <v>0.0</v>
      </c>
      <c r="BB171" s="17">
        <v>0.0</v>
      </c>
      <c r="BC171" s="17">
        <f t="shared" si="4"/>
        <v>0</v>
      </c>
      <c r="BD171" s="8" t="s">
        <v>76</v>
      </c>
      <c r="BE171" s="22" t="s">
        <v>1304</v>
      </c>
    </row>
    <row r="172" ht="15.75" customHeight="1">
      <c r="A172" s="44">
        <v>3000088.0</v>
      </c>
      <c r="B172" s="8" t="s">
        <v>1305</v>
      </c>
      <c r="C172" s="8">
        <v>3.0</v>
      </c>
      <c r="D172" s="8" t="s">
        <v>968</v>
      </c>
      <c r="E172" s="8">
        <v>2.0</v>
      </c>
      <c r="F172" s="8" t="s">
        <v>969</v>
      </c>
      <c r="G172" s="8">
        <v>1.0</v>
      </c>
      <c r="H172" s="8" t="s">
        <v>1083</v>
      </c>
      <c r="I172" s="8" t="s">
        <v>1306</v>
      </c>
      <c r="J172" s="8">
        <v>7.501201206831E12</v>
      </c>
      <c r="K172" s="8" t="s">
        <v>1296</v>
      </c>
      <c r="L172" s="8" t="s">
        <v>1307</v>
      </c>
      <c r="M172" s="26" t="s">
        <v>1308</v>
      </c>
      <c r="N172" s="11">
        <f t="shared" si="1"/>
        <v>25</v>
      </c>
      <c r="O172" s="8" t="s">
        <v>975</v>
      </c>
      <c r="P172" s="8" t="s">
        <v>976</v>
      </c>
      <c r="Q172" s="12">
        <v>5830.0</v>
      </c>
      <c r="R172" s="12">
        <f t="shared" si="2"/>
        <v>6762.8</v>
      </c>
      <c r="S172" s="8" t="s">
        <v>68</v>
      </c>
      <c r="T172" s="9" t="s">
        <v>977</v>
      </c>
      <c r="U172" s="9" t="s">
        <v>978</v>
      </c>
      <c r="V172" s="13">
        <v>45117.0</v>
      </c>
      <c r="W172" s="53" t="s">
        <v>1309</v>
      </c>
      <c r="X172" s="11" t="s">
        <v>1310</v>
      </c>
      <c r="Y172" s="23"/>
      <c r="Z172" s="11" t="s">
        <v>1311</v>
      </c>
      <c r="AA172" s="11"/>
      <c r="AB172" s="11"/>
      <c r="AC172" s="15" t="s">
        <v>1312</v>
      </c>
      <c r="AD172" s="11"/>
      <c r="AE172" s="11"/>
      <c r="AF172" s="11" t="s">
        <v>1313</v>
      </c>
      <c r="AG172" s="8">
        <f>'Disponibilidad en canales comer'!M138</f>
        <v>1</v>
      </c>
      <c r="AH172" s="8">
        <f>COUNTIF('Composición de COMBOS'!B:B,A172)</f>
        <v>0</v>
      </c>
      <c r="AI172" s="8">
        <v>1.0</v>
      </c>
      <c r="AJ172" s="8">
        <v>1.0</v>
      </c>
      <c r="AK172" s="8" t="s">
        <v>75</v>
      </c>
      <c r="AL172" s="16">
        <v>40.0</v>
      </c>
      <c r="AM172" s="17">
        <v>190.0</v>
      </c>
      <c r="AN172" s="17">
        <v>200.0</v>
      </c>
      <c r="AO172" s="16">
        <v>28.0</v>
      </c>
      <c r="AP172" s="19">
        <v>0.0</v>
      </c>
      <c r="AQ172" s="19">
        <v>0.0</v>
      </c>
      <c r="AR172" s="19">
        <v>0.0</v>
      </c>
      <c r="AS172" s="19">
        <v>0.0</v>
      </c>
      <c r="AT172" s="16">
        <v>35.0</v>
      </c>
      <c r="AU172" s="16">
        <v>190.0</v>
      </c>
      <c r="AV172" s="16">
        <v>200.0</v>
      </c>
      <c r="AW172" s="16">
        <v>23.0</v>
      </c>
      <c r="AX172" s="17">
        <f t="shared" si="3"/>
        <v>174.8</v>
      </c>
      <c r="AY172" s="17">
        <v>0.0</v>
      </c>
      <c r="AZ172" s="17">
        <v>0.0</v>
      </c>
      <c r="BA172" s="17">
        <v>0.0</v>
      </c>
      <c r="BB172" s="17">
        <v>0.0</v>
      </c>
      <c r="BC172" s="17">
        <f t="shared" si="4"/>
        <v>0</v>
      </c>
      <c r="BD172" s="8" t="s">
        <v>76</v>
      </c>
      <c r="BE172" s="22" t="s">
        <v>1314</v>
      </c>
    </row>
    <row r="173" ht="15.75" customHeight="1">
      <c r="A173" s="44">
        <v>3000089.0</v>
      </c>
      <c r="B173" s="8" t="s">
        <v>1315</v>
      </c>
      <c r="C173" s="8">
        <v>3.0</v>
      </c>
      <c r="D173" s="8" t="s">
        <v>968</v>
      </c>
      <c r="E173" s="8">
        <v>2.0</v>
      </c>
      <c r="F173" s="8" t="s">
        <v>969</v>
      </c>
      <c r="G173" s="8">
        <v>1.0</v>
      </c>
      <c r="H173" s="8" t="s">
        <v>1083</v>
      </c>
      <c r="I173" s="8" t="s">
        <v>1316</v>
      </c>
      <c r="J173" s="8">
        <v>7.501201209986E12</v>
      </c>
      <c r="K173" s="8" t="s">
        <v>1296</v>
      </c>
      <c r="L173" s="8" t="s">
        <v>1317</v>
      </c>
      <c r="M173" s="26" t="s">
        <v>1318</v>
      </c>
      <c r="N173" s="11">
        <f t="shared" si="1"/>
        <v>26</v>
      </c>
      <c r="O173" s="8" t="s">
        <v>975</v>
      </c>
      <c r="P173" s="8" t="s">
        <v>976</v>
      </c>
      <c r="Q173" s="12">
        <v>4080.0</v>
      </c>
      <c r="R173" s="12">
        <f t="shared" si="2"/>
        <v>4732.8</v>
      </c>
      <c r="S173" s="8" t="s">
        <v>68</v>
      </c>
      <c r="T173" s="9" t="s">
        <v>977</v>
      </c>
      <c r="U173" s="9" t="s">
        <v>978</v>
      </c>
      <c r="V173" s="13">
        <v>45117.0</v>
      </c>
      <c r="W173" s="53" t="s">
        <v>1319</v>
      </c>
      <c r="X173" s="11" t="s">
        <v>1320</v>
      </c>
      <c r="Y173" s="23"/>
      <c r="Z173" s="11" t="s">
        <v>1321</v>
      </c>
      <c r="AA173" s="11"/>
      <c r="AB173" s="11"/>
      <c r="AC173" s="15" t="s">
        <v>1320</v>
      </c>
      <c r="AD173" s="11"/>
      <c r="AE173" s="11"/>
      <c r="AF173" s="11" t="s">
        <v>1322</v>
      </c>
      <c r="AG173" s="8">
        <f>'Disponibilidad en canales comer'!M139</f>
        <v>1</v>
      </c>
      <c r="AH173" s="8">
        <f>COUNTIF('Composición de COMBOS'!B:B,A173)</f>
        <v>0</v>
      </c>
      <c r="AI173" s="8">
        <v>1.0</v>
      </c>
      <c r="AJ173" s="8">
        <v>1.0</v>
      </c>
      <c r="AK173" s="8" t="s">
        <v>75</v>
      </c>
      <c r="AL173" s="16">
        <v>28.0</v>
      </c>
      <c r="AM173" s="17">
        <v>190.0</v>
      </c>
      <c r="AN173" s="17">
        <v>135.0</v>
      </c>
      <c r="AO173" s="16">
        <v>28.0</v>
      </c>
      <c r="AP173" s="19">
        <v>0.0</v>
      </c>
      <c r="AQ173" s="19">
        <v>0.0</v>
      </c>
      <c r="AR173" s="19">
        <v>0.0</v>
      </c>
      <c r="AS173" s="19">
        <v>0.0</v>
      </c>
      <c r="AT173" s="16">
        <v>28.0</v>
      </c>
      <c r="AU173" s="16">
        <v>190.0</v>
      </c>
      <c r="AV173" s="16">
        <v>135.0</v>
      </c>
      <c r="AW173" s="16">
        <v>20.0</v>
      </c>
      <c r="AX173" s="17">
        <f t="shared" si="3"/>
        <v>102.6</v>
      </c>
      <c r="AY173" s="17">
        <v>0.0</v>
      </c>
      <c r="AZ173" s="17">
        <v>0.0</v>
      </c>
      <c r="BA173" s="17">
        <v>0.0</v>
      </c>
      <c r="BB173" s="17">
        <v>0.0</v>
      </c>
      <c r="BC173" s="17">
        <f t="shared" si="4"/>
        <v>0</v>
      </c>
      <c r="BD173" s="8" t="s">
        <v>76</v>
      </c>
      <c r="BE173" s="22" t="s">
        <v>1323</v>
      </c>
    </row>
    <row r="174" ht="15.75" customHeight="1">
      <c r="A174" s="44">
        <v>3000090.0</v>
      </c>
      <c r="B174" s="8" t="s">
        <v>1324</v>
      </c>
      <c r="C174" s="8">
        <v>3.0</v>
      </c>
      <c r="D174" s="8" t="s">
        <v>968</v>
      </c>
      <c r="E174" s="8">
        <v>2.0</v>
      </c>
      <c r="F174" s="8" t="s">
        <v>969</v>
      </c>
      <c r="G174" s="8">
        <v>1.0</v>
      </c>
      <c r="H174" s="8" t="s">
        <v>1083</v>
      </c>
      <c r="I174" s="8" t="s">
        <v>1325</v>
      </c>
      <c r="J174" s="8">
        <v>7.501201206817E12</v>
      </c>
      <c r="K174" s="8" t="s">
        <v>1296</v>
      </c>
      <c r="L174" s="8" t="s">
        <v>1326</v>
      </c>
      <c r="M174" s="26" t="s">
        <v>1327</v>
      </c>
      <c r="N174" s="11">
        <f t="shared" si="1"/>
        <v>25</v>
      </c>
      <c r="O174" s="8" t="s">
        <v>975</v>
      </c>
      <c r="P174" s="8" t="s">
        <v>976</v>
      </c>
      <c r="Q174" s="12">
        <v>4590.0</v>
      </c>
      <c r="R174" s="12">
        <f t="shared" si="2"/>
        <v>5324.4</v>
      </c>
      <c r="S174" s="8" t="s">
        <v>68</v>
      </c>
      <c r="T174" s="9" t="s">
        <v>977</v>
      </c>
      <c r="U174" s="9" t="s">
        <v>978</v>
      </c>
      <c r="V174" s="13">
        <v>45117.0</v>
      </c>
      <c r="W174" s="53" t="s">
        <v>1328</v>
      </c>
      <c r="X174" s="11" t="s">
        <v>1329</v>
      </c>
      <c r="Y174" s="14" t="s">
        <v>1330</v>
      </c>
      <c r="Z174" s="11"/>
      <c r="AA174" s="11"/>
      <c r="AB174" s="11"/>
      <c r="AC174" s="15" t="s">
        <v>1329</v>
      </c>
      <c r="AD174" s="11"/>
      <c r="AE174" s="11"/>
      <c r="AF174" s="11" t="s">
        <v>1331</v>
      </c>
      <c r="AG174" s="8">
        <f>'Disponibilidad en canales comer'!M140</f>
        <v>2</v>
      </c>
      <c r="AH174" s="8">
        <f>COUNTIF('Composición de COMBOS'!B:B,A174)</f>
        <v>0</v>
      </c>
      <c r="AI174" s="8">
        <v>1.0</v>
      </c>
      <c r="AJ174" s="8">
        <v>1.0</v>
      </c>
      <c r="AK174" s="8" t="s">
        <v>75</v>
      </c>
      <c r="AL174" s="16">
        <v>33.0</v>
      </c>
      <c r="AM174" s="17">
        <v>190.0</v>
      </c>
      <c r="AN174" s="17">
        <v>150.0</v>
      </c>
      <c r="AO174" s="16">
        <v>28.0</v>
      </c>
      <c r="AP174" s="19">
        <v>0.0</v>
      </c>
      <c r="AQ174" s="19">
        <v>0.0</v>
      </c>
      <c r="AR174" s="19">
        <v>0.0</v>
      </c>
      <c r="AS174" s="19">
        <v>0.0</v>
      </c>
      <c r="AT174" s="16">
        <v>30.0</v>
      </c>
      <c r="AU174" s="16">
        <v>190.0</v>
      </c>
      <c r="AV174" s="16">
        <v>150.0</v>
      </c>
      <c r="AW174" s="16">
        <v>23.0</v>
      </c>
      <c r="AX174" s="17">
        <f t="shared" si="3"/>
        <v>131.1</v>
      </c>
      <c r="AY174" s="17">
        <v>0.0</v>
      </c>
      <c r="AZ174" s="17">
        <v>0.0</v>
      </c>
      <c r="BA174" s="17">
        <v>0.0</v>
      </c>
      <c r="BB174" s="17">
        <v>0.0</v>
      </c>
      <c r="BC174" s="17">
        <f t="shared" si="4"/>
        <v>0</v>
      </c>
      <c r="BD174" s="8" t="s">
        <v>76</v>
      </c>
      <c r="BE174" s="22" t="s">
        <v>1332</v>
      </c>
    </row>
    <row r="175" ht="15.75" customHeight="1">
      <c r="A175" s="44">
        <v>3000091.0</v>
      </c>
      <c r="B175" s="8" t="s">
        <v>1333</v>
      </c>
      <c r="C175" s="8">
        <v>3.0</v>
      </c>
      <c r="D175" s="8" t="s">
        <v>968</v>
      </c>
      <c r="E175" s="8">
        <v>2.0</v>
      </c>
      <c r="F175" s="8" t="s">
        <v>969</v>
      </c>
      <c r="G175" s="8">
        <v>2.0</v>
      </c>
      <c r="H175" s="8" t="s">
        <v>970</v>
      </c>
      <c r="I175" s="8" t="s">
        <v>1334</v>
      </c>
      <c r="J175" s="8">
        <v>7.501201208484E12</v>
      </c>
      <c r="K175" s="8" t="s">
        <v>1032</v>
      </c>
      <c r="L175" s="8" t="s">
        <v>1335</v>
      </c>
      <c r="M175" s="21" t="s">
        <v>1336</v>
      </c>
      <c r="N175" s="11">
        <f t="shared" si="1"/>
        <v>25</v>
      </c>
      <c r="O175" s="8" t="s">
        <v>975</v>
      </c>
      <c r="P175" s="8" t="s">
        <v>976</v>
      </c>
      <c r="Q175" s="12">
        <v>2530.0</v>
      </c>
      <c r="R175" s="12">
        <f t="shared" si="2"/>
        <v>2934.8</v>
      </c>
      <c r="S175" s="8" t="s">
        <v>68</v>
      </c>
      <c r="T175" s="9" t="s">
        <v>977</v>
      </c>
      <c r="U175" s="9" t="s">
        <v>978</v>
      </c>
      <c r="V175" s="13">
        <v>45117.0</v>
      </c>
      <c r="W175" s="8" t="s">
        <v>1337</v>
      </c>
      <c r="X175" s="11"/>
      <c r="Y175" s="14" t="s">
        <v>1337</v>
      </c>
      <c r="Z175" s="11"/>
      <c r="AA175" s="11"/>
      <c r="AB175" s="11"/>
      <c r="AC175" s="15" t="s">
        <v>1337</v>
      </c>
      <c r="AD175" s="11"/>
      <c r="AE175" s="11"/>
      <c r="AF175" s="11" t="s">
        <v>1338</v>
      </c>
      <c r="AG175" s="8">
        <f>'Disponibilidad en canales comer'!M141</f>
        <v>1</v>
      </c>
      <c r="AH175" s="8">
        <f>COUNTIF('Composición de COMBOS'!B:B,A175)</f>
        <v>0</v>
      </c>
      <c r="AI175" s="8">
        <v>1.0</v>
      </c>
      <c r="AJ175" s="8">
        <v>1.0</v>
      </c>
      <c r="AK175" s="8" t="s">
        <v>253</v>
      </c>
      <c r="AL175" s="16">
        <v>33.0</v>
      </c>
      <c r="AM175" s="17">
        <v>190.0</v>
      </c>
      <c r="AN175" s="17">
        <v>150.0</v>
      </c>
      <c r="AO175" s="16">
        <v>31.0</v>
      </c>
      <c r="AP175" s="19">
        <v>0.0</v>
      </c>
      <c r="AQ175" s="19">
        <v>0.0</v>
      </c>
      <c r="AR175" s="19">
        <v>0.0</v>
      </c>
      <c r="AS175" s="19">
        <v>0.0</v>
      </c>
      <c r="AT175" s="16">
        <v>33.0</v>
      </c>
      <c r="AU175" s="16">
        <v>190.0</v>
      </c>
      <c r="AV175" s="16">
        <v>150.0</v>
      </c>
      <c r="AW175" s="16">
        <v>23.0</v>
      </c>
      <c r="AX175" s="17">
        <f t="shared" si="3"/>
        <v>131.1</v>
      </c>
      <c r="AY175" s="17">
        <v>0.0</v>
      </c>
      <c r="AZ175" s="17">
        <v>0.0</v>
      </c>
      <c r="BA175" s="17">
        <v>0.0</v>
      </c>
      <c r="BB175" s="17">
        <v>0.0</v>
      </c>
      <c r="BC175" s="17">
        <f t="shared" si="4"/>
        <v>0</v>
      </c>
      <c r="BD175" s="8" t="s">
        <v>76</v>
      </c>
      <c r="BE175" s="22" t="s">
        <v>1339</v>
      </c>
    </row>
    <row r="176" ht="15.75" customHeight="1">
      <c r="A176" s="44">
        <v>3000092.0</v>
      </c>
      <c r="B176" s="8" t="s">
        <v>1340</v>
      </c>
      <c r="C176" s="8">
        <v>3.0</v>
      </c>
      <c r="D176" s="8" t="s">
        <v>968</v>
      </c>
      <c r="E176" s="8">
        <v>2.0</v>
      </c>
      <c r="F176" s="8" t="s">
        <v>969</v>
      </c>
      <c r="G176" s="8">
        <v>2.0</v>
      </c>
      <c r="H176" s="8" t="s">
        <v>970</v>
      </c>
      <c r="I176" s="11" t="s">
        <v>1341</v>
      </c>
      <c r="J176" s="11">
        <v>7.502215506115E12</v>
      </c>
      <c r="K176" s="8" t="s">
        <v>1342</v>
      </c>
      <c r="L176" s="8" t="s">
        <v>1343</v>
      </c>
      <c r="M176" s="21" t="s">
        <v>1344</v>
      </c>
      <c r="N176" s="11">
        <f t="shared" si="1"/>
        <v>23</v>
      </c>
      <c r="O176" s="8" t="s">
        <v>1060</v>
      </c>
      <c r="P176" s="8" t="s">
        <v>1061</v>
      </c>
      <c r="Q176" s="12">
        <v>1790.0</v>
      </c>
      <c r="R176" s="12">
        <f t="shared" si="2"/>
        <v>2076.4</v>
      </c>
      <c r="S176" s="8" t="s">
        <v>68</v>
      </c>
      <c r="T176" s="9" t="s">
        <v>977</v>
      </c>
      <c r="U176" s="9" t="s">
        <v>978</v>
      </c>
      <c r="V176" s="13">
        <v>45117.0</v>
      </c>
      <c r="W176" s="11" t="s">
        <v>1345</v>
      </c>
      <c r="X176" s="11" t="s">
        <v>1345</v>
      </c>
      <c r="Y176" s="14" t="s">
        <v>1345</v>
      </c>
      <c r="Z176" s="11" t="s">
        <v>1346</v>
      </c>
      <c r="AA176" s="11"/>
      <c r="AB176" s="11"/>
      <c r="AC176" s="15" t="s">
        <v>1345</v>
      </c>
      <c r="AD176" s="11"/>
      <c r="AE176" s="11"/>
      <c r="AF176" s="11" t="s">
        <v>1347</v>
      </c>
      <c r="AG176" s="8">
        <f>'Disponibilidad en canales comer'!M142</f>
        <v>1</v>
      </c>
      <c r="AH176" s="8">
        <f>COUNTIF('Composición de COMBOS'!B:B,A176)</f>
        <v>1</v>
      </c>
      <c r="AI176" s="8">
        <v>1.0</v>
      </c>
      <c r="AJ176" s="8">
        <v>1.0</v>
      </c>
      <c r="AK176" s="8" t="s">
        <v>253</v>
      </c>
      <c r="AL176" s="16">
        <v>28.2</v>
      </c>
      <c r="AM176" s="17">
        <v>190.0</v>
      </c>
      <c r="AN176" s="17">
        <v>100.0</v>
      </c>
      <c r="AO176" s="16">
        <v>29.0</v>
      </c>
      <c r="AP176" s="19">
        <v>0.0</v>
      </c>
      <c r="AQ176" s="19">
        <v>0.0</v>
      </c>
      <c r="AR176" s="19">
        <v>0.0</v>
      </c>
      <c r="AS176" s="19">
        <v>0.0</v>
      </c>
      <c r="AT176" s="16">
        <v>28.2</v>
      </c>
      <c r="AU176" s="16">
        <v>190.0</v>
      </c>
      <c r="AV176" s="16">
        <v>100.0</v>
      </c>
      <c r="AW176" s="16">
        <v>29.0</v>
      </c>
      <c r="AX176" s="17">
        <f t="shared" si="3"/>
        <v>110.2</v>
      </c>
      <c r="AY176" s="17">
        <v>0.0</v>
      </c>
      <c r="AZ176" s="17">
        <v>0.0</v>
      </c>
      <c r="BA176" s="17">
        <v>0.0</v>
      </c>
      <c r="BB176" s="17">
        <v>0.0</v>
      </c>
      <c r="BC176" s="17">
        <f t="shared" si="4"/>
        <v>0</v>
      </c>
      <c r="BD176" s="8" t="s">
        <v>76</v>
      </c>
      <c r="BE176" s="22" t="s">
        <v>1348</v>
      </c>
    </row>
    <row r="177" ht="15.75" customHeight="1">
      <c r="A177" s="44">
        <v>3000093.0</v>
      </c>
      <c r="B177" s="8" t="s">
        <v>1349</v>
      </c>
      <c r="C177" s="8">
        <v>3.0</v>
      </c>
      <c r="D177" s="8" t="s">
        <v>968</v>
      </c>
      <c r="E177" s="8">
        <v>2.0</v>
      </c>
      <c r="F177" s="8" t="s">
        <v>969</v>
      </c>
      <c r="G177" s="8">
        <v>2.0</v>
      </c>
      <c r="H177" s="8" t="s">
        <v>970</v>
      </c>
      <c r="I177" s="11" t="s">
        <v>1350</v>
      </c>
      <c r="J177" s="11">
        <v>7.502215506146E12</v>
      </c>
      <c r="K177" s="8" t="s">
        <v>1342</v>
      </c>
      <c r="L177" s="8" t="s">
        <v>1351</v>
      </c>
      <c r="M177" s="21" t="s">
        <v>1352</v>
      </c>
      <c r="N177" s="11">
        <f t="shared" si="1"/>
        <v>23</v>
      </c>
      <c r="O177" s="8" t="s">
        <v>1060</v>
      </c>
      <c r="P177" s="8" t="s">
        <v>1061</v>
      </c>
      <c r="Q177" s="12">
        <v>3090.0</v>
      </c>
      <c r="R177" s="12">
        <f t="shared" si="2"/>
        <v>3584.4</v>
      </c>
      <c r="S177" s="8" t="s">
        <v>68</v>
      </c>
      <c r="T177" s="9" t="s">
        <v>977</v>
      </c>
      <c r="U177" s="9" t="s">
        <v>978</v>
      </c>
      <c r="V177" s="13">
        <v>45117.0</v>
      </c>
      <c r="W177" s="11" t="s">
        <v>1353</v>
      </c>
      <c r="X177" s="11" t="s">
        <v>1353</v>
      </c>
      <c r="Y177" s="14" t="s">
        <v>1353</v>
      </c>
      <c r="Z177" s="11" t="s">
        <v>1354</v>
      </c>
      <c r="AA177" s="11"/>
      <c r="AB177" s="11"/>
      <c r="AC177" s="15"/>
      <c r="AD177" s="11"/>
      <c r="AE177" s="11"/>
      <c r="AF177" s="11" t="s">
        <v>1355</v>
      </c>
      <c r="AG177" s="8">
        <f>'Disponibilidad en canales comer'!M143</f>
        <v>0</v>
      </c>
      <c r="AH177" s="8">
        <f>COUNTIF('Composición de COMBOS'!B:B,A177)</f>
        <v>1</v>
      </c>
      <c r="AI177" s="8">
        <v>1.0</v>
      </c>
      <c r="AJ177" s="8">
        <v>1.0</v>
      </c>
      <c r="AK177" s="8" t="s">
        <v>253</v>
      </c>
      <c r="AL177" s="16">
        <v>53.6</v>
      </c>
      <c r="AM177" s="17">
        <v>190.0</v>
      </c>
      <c r="AN177" s="17">
        <v>200.0</v>
      </c>
      <c r="AO177" s="16">
        <v>29.0</v>
      </c>
      <c r="AP177" s="19">
        <v>0.0</v>
      </c>
      <c r="AQ177" s="19">
        <v>0.0</v>
      </c>
      <c r="AR177" s="19">
        <v>0.0</v>
      </c>
      <c r="AS177" s="19">
        <v>0.0</v>
      </c>
      <c r="AT177" s="16">
        <v>53.6</v>
      </c>
      <c r="AU177" s="16">
        <v>190.0</v>
      </c>
      <c r="AV177" s="16">
        <v>200.0</v>
      </c>
      <c r="AW177" s="16">
        <v>29.0</v>
      </c>
      <c r="AX177" s="17">
        <f t="shared" si="3"/>
        <v>220.4</v>
      </c>
      <c r="AY177" s="17">
        <v>0.0</v>
      </c>
      <c r="AZ177" s="17">
        <v>0.0</v>
      </c>
      <c r="BA177" s="17">
        <v>0.0</v>
      </c>
      <c r="BB177" s="17">
        <v>0.0</v>
      </c>
      <c r="BC177" s="17">
        <f t="shared" si="4"/>
        <v>0</v>
      </c>
      <c r="BD177" s="8" t="s">
        <v>76</v>
      </c>
      <c r="BE177" s="22" t="s">
        <v>1356</v>
      </c>
    </row>
    <row r="178" ht="15.75" hidden="1" customHeight="1">
      <c r="A178" s="44">
        <v>3000094.0</v>
      </c>
      <c r="B178" s="8" t="s">
        <v>1357</v>
      </c>
      <c r="C178" s="8">
        <v>3.0</v>
      </c>
      <c r="D178" s="8" t="s">
        <v>968</v>
      </c>
      <c r="E178" s="8">
        <v>2.0</v>
      </c>
      <c r="F178" s="8" t="s">
        <v>969</v>
      </c>
      <c r="G178" s="8">
        <v>2.0</v>
      </c>
      <c r="H178" s="8" t="s">
        <v>970</v>
      </c>
      <c r="I178" s="11" t="s">
        <v>1358</v>
      </c>
      <c r="J178" s="11">
        <v>7.502215506122E12</v>
      </c>
      <c r="K178" s="8" t="s">
        <v>1342</v>
      </c>
      <c r="L178" s="8" t="s">
        <v>1359</v>
      </c>
      <c r="M178" s="21" t="s">
        <v>1360</v>
      </c>
      <c r="N178" s="11">
        <f t="shared" si="1"/>
        <v>24</v>
      </c>
      <c r="O178" s="8" t="s">
        <v>1060</v>
      </c>
      <c r="P178" s="8" t="s">
        <v>1061</v>
      </c>
      <c r="Q178" s="12">
        <v>2150.0</v>
      </c>
      <c r="R178" s="12">
        <f t="shared" si="2"/>
        <v>2494</v>
      </c>
      <c r="S178" s="8" t="s">
        <v>238</v>
      </c>
      <c r="T178" s="9" t="s">
        <v>977</v>
      </c>
      <c r="U178" s="9" t="s">
        <v>978</v>
      </c>
      <c r="V178" s="13">
        <v>45117.0</v>
      </c>
      <c r="W178" s="11" t="s">
        <v>1361</v>
      </c>
      <c r="X178" s="11" t="s">
        <v>1361</v>
      </c>
      <c r="Y178" s="14" t="s">
        <v>1361</v>
      </c>
      <c r="Z178" s="11" t="s">
        <v>1362</v>
      </c>
      <c r="AA178" s="11"/>
      <c r="AB178" s="11"/>
      <c r="AC178" s="15" t="s">
        <v>1361</v>
      </c>
      <c r="AD178" s="11"/>
      <c r="AE178" s="11"/>
      <c r="AF178" s="11" t="s">
        <v>1363</v>
      </c>
      <c r="AG178" s="8">
        <f>'Disponibilidad en canales comer'!M144</f>
        <v>0</v>
      </c>
      <c r="AH178" s="8">
        <f>COUNTIF('Composición de COMBOS'!B:B,A178)</f>
        <v>1</v>
      </c>
      <c r="AI178" s="8">
        <v>1.0</v>
      </c>
      <c r="AJ178" s="8">
        <v>1.0</v>
      </c>
      <c r="AK178" s="8" t="s">
        <v>253</v>
      </c>
      <c r="AL178" s="16">
        <v>36.1</v>
      </c>
      <c r="AM178" s="17">
        <v>190.0</v>
      </c>
      <c r="AN178" s="17">
        <v>135.0</v>
      </c>
      <c r="AO178" s="16">
        <v>29.0</v>
      </c>
      <c r="AP178" s="19">
        <v>0.0</v>
      </c>
      <c r="AQ178" s="19">
        <v>0.0</v>
      </c>
      <c r="AR178" s="19">
        <v>0.0</v>
      </c>
      <c r="AS178" s="19">
        <v>0.0</v>
      </c>
      <c r="AT178" s="16">
        <v>36.1</v>
      </c>
      <c r="AU178" s="16">
        <v>190.0</v>
      </c>
      <c r="AV178" s="16">
        <v>135.0</v>
      </c>
      <c r="AW178" s="16">
        <v>29.0</v>
      </c>
      <c r="AX178" s="17">
        <f t="shared" si="3"/>
        <v>148.77</v>
      </c>
      <c r="AY178" s="17">
        <v>0.0</v>
      </c>
      <c r="AZ178" s="17">
        <v>0.0</v>
      </c>
      <c r="BA178" s="17">
        <v>0.0</v>
      </c>
      <c r="BB178" s="17">
        <v>0.0</v>
      </c>
      <c r="BC178" s="17">
        <f t="shared" si="4"/>
        <v>0</v>
      </c>
      <c r="BD178" s="8" t="s">
        <v>76</v>
      </c>
      <c r="BE178" s="22" t="s">
        <v>1364</v>
      </c>
    </row>
    <row r="179" ht="15.75" customHeight="1">
      <c r="A179" s="44">
        <v>3000095.0</v>
      </c>
      <c r="B179" s="8" t="s">
        <v>1365</v>
      </c>
      <c r="C179" s="8">
        <v>3.0</v>
      </c>
      <c r="D179" s="8" t="s">
        <v>968</v>
      </c>
      <c r="E179" s="8">
        <v>2.0</v>
      </c>
      <c r="F179" s="8" t="s">
        <v>969</v>
      </c>
      <c r="G179" s="8">
        <v>2.0</v>
      </c>
      <c r="H179" s="8" t="s">
        <v>970</v>
      </c>
      <c r="I179" s="11" t="s">
        <v>1366</v>
      </c>
      <c r="J179" s="11">
        <v>7.502215506139E12</v>
      </c>
      <c r="K179" s="8" t="s">
        <v>1342</v>
      </c>
      <c r="L179" s="8" t="s">
        <v>1367</v>
      </c>
      <c r="M179" s="21" t="s">
        <v>1368</v>
      </c>
      <c r="N179" s="11">
        <f t="shared" si="1"/>
        <v>23</v>
      </c>
      <c r="O179" s="8" t="s">
        <v>1060</v>
      </c>
      <c r="P179" s="8" t="s">
        <v>1061</v>
      </c>
      <c r="Q179" s="12">
        <v>2400.0</v>
      </c>
      <c r="R179" s="12">
        <f t="shared" si="2"/>
        <v>2784</v>
      </c>
      <c r="S179" s="8" t="s">
        <v>68</v>
      </c>
      <c r="T179" s="9" t="s">
        <v>977</v>
      </c>
      <c r="U179" s="9" t="s">
        <v>978</v>
      </c>
      <c r="V179" s="13">
        <v>45117.0</v>
      </c>
      <c r="W179" s="11" t="s">
        <v>1369</v>
      </c>
      <c r="X179" s="11" t="s">
        <v>1369</v>
      </c>
      <c r="Y179" s="14" t="s">
        <v>1369</v>
      </c>
      <c r="Z179" s="11" t="s">
        <v>1370</v>
      </c>
      <c r="AA179" s="11"/>
      <c r="AB179" s="11"/>
      <c r="AC179" s="15"/>
      <c r="AD179" s="11"/>
      <c r="AE179" s="11"/>
      <c r="AF179" s="11" t="s">
        <v>1371</v>
      </c>
      <c r="AG179" s="8">
        <f>'Disponibilidad en canales comer'!M145</f>
        <v>0</v>
      </c>
      <c r="AH179" s="8">
        <f>COUNTIF('Composición de COMBOS'!B:B,A179)</f>
        <v>0</v>
      </c>
      <c r="AI179" s="8">
        <v>1.0</v>
      </c>
      <c r="AJ179" s="8">
        <v>1.0</v>
      </c>
      <c r="AK179" s="8" t="s">
        <v>253</v>
      </c>
      <c r="AL179" s="16">
        <v>41.2</v>
      </c>
      <c r="AM179" s="17">
        <v>190.0</v>
      </c>
      <c r="AN179" s="17">
        <v>150.0</v>
      </c>
      <c r="AO179" s="16">
        <v>29.0</v>
      </c>
      <c r="AP179" s="19">
        <v>0.0</v>
      </c>
      <c r="AQ179" s="19">
        <v>0.0</v>
      </c>
      <c r="AR179" s="19">
        <v>0.0</v>
      </c>
      <c r="AS179" s="19">
        <v>0.0</v>
      </c>
      <c r="AT179" s="16">
        <v>41.2</v>
      </c>
      <c r="AU179" s="16">
        <v>190.0</v>
      </c>
      <c r="AV179" s="16">
        <v>150.0</v>
      </c>
      <c r="AW179" s="16">
        <v>29.0</v>
      </c>
      <c r="AX179" s="17">
        <f t="shared" si="3"/>
        <v>165.3</v>
      </c>
      <c r="AY179" s="17">
        <v>0.0</v>
      </c>
      <c r="AZ179" s="17">
        <v>0.0</v>
      </c>
      <c r="BA179" s="17">
        <v>0.0</v>
      </c>
      <c r="BB179" s="17">
        <v>0.0</v>
      </c>
      <c r="BC179" s="17">
        <f t="shared" si="4"/>
        <v>0</v>
      </c>
      <c r="BD179" s="8" t="s">
        <v>76</v>
      </c>
      <c r="BE179" s="22" t="s">
        <v>1372</v>
      </c>
    </row>
    <row r="180" ht="15.75" customHeight="1">
      <c r="A180" s="44">
        <v>3000096.0</v>
      </c>
      <c r="B180" s="8" t="s">
        <v>1373</v>
      </c>
      <c r="C180" s="8">
        <v>3.0</v>
      </c>
      <c r="D180" s="8" t="s">
        <v>968</v>
      </c>
      <c r="E180" s="8">
        <v>2.0</v>
      </c>
      <c r="F180" s="8" t="s">
        <v>969</v>
      </c>
      <c r="G180" s="8">
        <v>2.0</v>
      </c>
      <c r="H180" s="8" t="s">
        <v>970</v>
      </c>
      <c r="I180" s="11" t="s">
        <v>1374</v>
      </c>
      <c r="J180" s="11">
        <v>7.501719264903E12</v>
      </c>
      <c r="K180" s="8" t="s">
        <v>1076</v>
      </c>
      <c r="L180" s="8" t="s">
        <v>1375</v>
      </c>
      <c r="M180" s="21" t="s">
        <v>1376</v>
      </c>
      <c r="N180" s="11">
        <f t="shared" si="1"/>
        <v>24</v>
      </c>
      <c r="O180" s="8" t="s">
        <v>1060</v>
      </c>
      <c r="P180" s="8" t="s">
        <v>1061</v>
      </c>
      <c r="Q180" s="12">
        <v>2650.0</v>
      </c>
      <c r="R180" s="12">
        <f t="shared" si="2"/>
        <v>3074</v>
      </c>
      <c r="S180" s="8" t="s">
        <v>68</v>
      </c>
      <c r="T180" s="9" t="s">
        <v>977</v>
      </c>
      <c r="U180" s="9" t="s">
        <v>978</v>
      </c>
      <c r="V180" s="13">
        <v>45132.0</v>
      </c>
      <c r="W180" s="11" t="s">
        <v>1377</v>
      </c>
      <c r="X180" s="11" t="s">
        <v>1377</v>
      </c>
      <c r="Y180" s="14" t="s">
        <v>1377</v>
      </c>
      <c r="Z180" s="11" t="s">
        <v>1378</v>
      </c>
      <c r="AA180" s="11"/>
      <c r="AB180" s="11"/>
      <c r="AC180" s="15" t="s">
        <v>1377</v>
      </c>
      <c r="AD180" s="11"/>
      <c r="AE180" s="11"/>
      <c r="AF180" s="11" t="s">
        <v>1379</v>
      </c>
      <c r="AG180" s="8">
        <f>'Disponibilidad en canales comer'!M146</f>
        <v>1</v>
      </c>
      <c r="AH180" s="8">
        <f>COUNTIF('Composición de COMBOS'!B:B,A180)</f>
        <v>0</v>
      </c>
      <c r="AI180" s="8">
        <v>1.0</v>
      </c>
      <c r="AJ180" s="8">
        <v>1.0</v>
      </c>
      <c r="AK180" s="8" t="s">
        <v>253</v>
      </c>
      <c r="AL180" s="16">
        <v>26.0</v>
      </c>
      <c r="AM180" s="17">
        <v>190.0</v>
      </c>
      <c r="AN180" s="17">
        <v>100.0</v>
      </c>
      <c r="AO180" s="16">
        <v>36.0</v>
      </c>
      <c r="AP180" s="19">
        <v>0.0</v>
      </c>
      <c r="AQ180" s="19">
        <v>0.0</v>
      </c>
      <c r="AR180" s="19">
        <v>0.0</v>
      </c>
      <c r="AS180" s="19">
        <v>0.0</v>
      </c>
      <c r="AT180" s="16">
        <v>26.0</v>
      </c>
      <c r="AU180" s="16">
        <v>190.0</v>
      </c>
      <c r="AV180" s="16">
        <v>100.0</v>
      </c>
      <c r="AW180" s="16">
        <v>36.0</v>
      </c>
      <c r="AX180" s="17">
        <f t="shared" si="3"/>
        <v>136.8</v>
      </c>
      <c r="AY180" s="17">
        <v>0.0</v>
      </c>
      <c r="AZ180" s="17">
        <v>0.0</v>
      </c>
      <c r="BA180" s="17">
        <v>0.0</v>
      </c>
      <c r="BB180" s="17">
        <v>0.0</v>
      </c>
      <c r="BC180" s="17">
        <f t="shared" si="4"/>
        <v>0</v>
      </c>
      <c r="BD180" s="8" t="s">
        <v>76</v>
      </c>
      <c r="BE180" s="22" t="s">
        <v>1380</v>
      </c>
    </row>
    <row r="181" ht="15.75" customHeight="1">
      <c r="A181" s="44">
        <v>3000097.0</v>
      </c>
      <c r="B181" s="8" t="s">
        <v>1381</v>
      </c>
      <c r="C181" s="8">
        <v>3.0</v>
      </c>
      <c r="D181" s="8" t="s">
        <v>968</v>
      </c>
      <c r="E181" s="8">
        <v>2.0</v>
      </c>
      <c r="F181" s="8" t="s">
        <v>969</v>
      </c>
      <c r="G181" s="8">
        <v>2.0</v>
      </c>
      <c r="H181" s="8" t="s">
        <v>970</v>
      </c>
      <c r="I181" s="11" t="s">
        <v>1382</v>
      </c>
      <c r="J181" s="11">
        <v>7.50171926491E12</v>
      </c>
      <c r="K181" s="8" t="s">
        <v>1076</v>
      </c>
      <c r="L181" s="8" t="s">
        <v>1383</v>
      </c>
      <c r="M181" s="21" t="s">
        <v>1384</v>
      </c>
      <c r="N181" s="11">
        <f t="shared" si="1"/>
        <v>25</v>
      </c>
      <c r="O181" s="8" t="s">
        <v>1060</v>
      </c>
      <c r="P181" s="8" t="s">
        <v>1061</v>
      </c>
      <c r="Q181" s="12">
        <v>3400.0</v>
      </c>
      <c r="R181" s="12">
        <f t="shared" si="2"/>
        <v>3944</v>
      </c>
      <c r="S181" s="8" t="s">
        <v>68</v>
      </c>
      <c r="T181" s="9" t="s">
        <v>977</v>
      </c>
      <c r="U181" s="9" t="s">
        <v>978</v>
      </c>
      <c r="V181" s="13">
        <v>45132.0</v>
      </c>
      <c r="W181" s="11" t="s">
        <v>1385</v>
      </c>
      <c r="X181" s="11" t="s">
        <v>1385</v>
      </c>
      <c r="Y181" s="14" t="s">
        <v>1385</v>
      </c>
      <c r="Z181" s="11" t="s">
        <v>1386</v>
      </c>
      <c r="AA181" s="11"/>
      <c r="AB181" s="11"/>
      <c r="AC181" s="15"/>
      <c r="AD181" s="11"/>
      <c r="AE181" s="11"/>
      <c r="AF181" s="11" t="s">
        <v>1387</v>
      </c>
      <c r="AG181" s="8">
        <f>'Disponibilidad en canales comer'!M147</f>
        <v>0</v>
      </c>
      <c r="AH181" s="8">
        <f>COUNTIF('Composición de COMBOS'!B:B,A181)</f>
        <v>0</v>
      </c>
      <c r="AI181" s="8">
        <v>1.0</v>
      </c>
      <c r="AJ181" s="8">
        <v>1.0</v>
      </c>
      <c r="AK181" s="8" t="s">
        <v>253</v>
      </c>
      <c r="AL181" s="16">
        <v>36.0</v>
      </c>
      <c r="AM181" s="17">
        <v>190.0</v>
      </c>
      <c r="AN181" s="17">
        <v>135.0</v>
      </c>
      <c r="AO181" s="16">
        <v>36.0</v>
      </c>
      <c r="AP181" s="19">
        <v>0.0</v>
      </c>
      <c r="AQ181" s="19">
        <v>0.0</v>
      </c>
      <c r="AR181" s="19">
        <v>0.0</v>
      </c>
      <c r="AS181" s="19">
        <v>0.0</v>
      </c>
      <c r="AT181" s="16">
        <v>36.0</v>
      </c>
      <c r="AU181" s="16">
        <v>190.0</v>
      </c>
      <c r="AV181" s="16">
        <v>135.0</v>
      </c>
      <c r="AW181" s="16">
        <v>36.0</v>
      </c>
      <c r="AX181" s="17">
        <f t="shared" si="3"/>
        <v>184.68</v>
      </c>
      <c r="AY181" s="17">
        <v>0.0</v>
      </c>
      <c r="AZ181" s="17">
        <v>0.0</v>
      </c>
      <c r="BA181" s="17">
        <v>0.0</v>
      </c>
      <c r="BB181" s="17">
        <v>0.0</v>
      </c>
      <c r="BC181" s="17">
        <f t="shared" si="4"/>
        <v>0</v>
      </c>
      <c r="BD181" s="8" t="s">
        <v>76</v>
      </c>
      <c r="BE181" s="22" t="s">
        <v>1388</v>
      </c>
    </row>
    <row r="182" ht="15.75" customHeight="1">
      <c r="A182" s="44">
        <v>3000098.0</v>
      </c>
      <c r="B182" s="8" t="s">
        <v>1389</v>
      </c>
      <c r="C182" s="8">
        <v>3.0</v>
      </c>
      <c r="D182" s="8" t="s">
        <v>968</v>
      </c>
      <c r="E182" s="8">
        <v>2.0</v>
      </c>
      <c r="F182" s="8" t="s">
        <v>969</v>
      </c>
      <c r="G182" s="8">
        <v>2.0</v>
      </c>
      <c r="H182" s="8" t="s">
        <v>970</v>
      </c>
      <c r="I182" s="11" t="s">
        <v>1390</v>
      </c>
      <c r="J182" s="11">
        <v>7.501719264927E12</v>
      </c>
      <c r="K182" s="8" t="s">
        <v>1076</v>
      </c>
      <c r="L182" s="8" t="s">
        <v>1391</v>
      </c>
      <c r="M182" s="21" t="s">
        <v>1392</v>
      </c>
      <c r="N182" s="11">
        <f t="shared" si="1"/>
        <v>24</v>
      </c>
      <c r="O182" s="8" t="s">
        <v>1060</v>
      </c>
      <c r="P182" s="8" t="s">
        <v>1061</v>
      </c>
      <c r="Q182" s="12">
        <v>3700.0</v>
      </c>
      <c r="R182" s="12">
        <f t="shared" si="2"/>
        <v>4292</v>
      </c>
      <c r="S182" s="8" t="s">
        <v>68</v>
      </c>
      <c r="T182" s="9" t="s">
        <v>977</v>
      </c>
      <c r="U182" s="9" t="s">
        <v>978</v>
      </c>
      <c r="V182" s="13">
        <v>45132.0</v>
      </c>
      <c r="W182" s="11" t="s">
        <v>1393</v>
      </c>
      <c r="X182" s="11" t="s">
        <v>1393</v>
      </c>
      <c r="Y182" s="14" t="s">
        <v>1393</v>
      </c>
      <c r="Z182" s="11" t="s">
        <v>1394</v>
      </c>
      <c r="AA182" s="11"/>
      <c r="AB182" s="11"/>
      <c r="AC182" s="15" t="s">
        <v>1393</v>
      </c>
      <c r="AD182" s="11"/>
      <c r="AE182" s="11"/>
      <c r="AF182" s="11" t="s">
        <v>1395</v>
      </c>
      <c r="AG182" s="8">
        <f>'Disponibilidad en canales comer'!M148</f>
        <v>1</v>
      </c>
      <c r="AH182" s="8">
        <f>COUNTIF('Composición de COMBOS'!B:B,A182)</f>
        <v>0</v>
      </c>
      <c r="AI182" s="8">
        <v>1.0</v>
      </c>
      <c r="AJ182" s="8">
        <v>1.0</v>
      </c>
      <c r="AK182" s="8" t="s">
        <v>253</v>
      </c>
      <c r="AL182" s="16">
        <v>42.5</v>
      </c>
      <c r="AM182" s="17">
        <v>190.0</v>
      </c>
      <c r="AN182" s="17">
        <v>150.0</v>
      </c>
      <c r="AO182" s="16">
        <v>36.0</v>
      </c>
      <c r="AP182" s="19">
        <v>0.0</v>
      </c>
      <c r="AQ182" s="19">
        <v>0.0</v>
      </c>
      <c r="AR182" s="19">
        <v>0.0</v>
      </c>
      <c r="AS182" s="19">
        <v>0.0</v>
      </c>
      <c r="AT182" s="16">
        <v>42.5</v>
      </c>
      <c r="AU182" s="16">
        <v>190.0</v>
      </c>
      <c r="AV182" s="16">
        <v>150.0</v>
      </c>
      <c r="AW182" s="16">
        <v>36.0</v>
      </c>
      <c r="AX182" s="17">
        <f t="shared" si="3"/>
        <v>205.2</v>
      </c>
      <c r="AY182" s="17">
        <v>0.0</v>
      </c>
      <c r="AZ182" s="17">
        <v>0.0</v>
      </c>
      <c r="BA182" s="17">
        <v>0.0</v>
      </c>
      <c r="BB182" s="17">
        <v>0.0</v>
      </c>
      <c r="BC182" s="17">
        <f t="shared" si="4"/>
        <v>0</v>
      </c>
      <c r="BD182" s="8" t="s">
        <v>76</v>
      </c>
      <c r="BE182" s="22" t="s">
        <v>1396</v>
      </c>
    </row>
    <row r="183" ht="15.75" customHeight="1">
      <c r="A183" s="44">
        <v>3000099.0</v>
      </c>
      <c r="B183" s="8" t="s">
        <v>1397</v>
      </c>
      <c r="C183" s="8">
        <v>3.0</v>
      </c>
      <c r="D183" s="8" t="s">
        <v>968</v>
      </c>
      <c r="E183" s="8">
        <v>2.0</v>
      </c>
      <c r="F183" s="8" t="s">
        <v>969</v>
      </c>
      <c r="G183" s="8">
        <v>1.0</v>
      </c>
      <c r="H183" s="8" t="s">
        <v>1083</v>
      </c>
      <c r="I183" s="11" t="s">
        <v>1398</v>
      </c>
      <c r="J183" s="11">
        <v>7.502316403306E12</v>
      </c>
      <c r="K183" s="8" t="s">
        <v>1399</v>
      </c>
      <c r="L183" s="8" t="s">
        <v>1400</v>
      </c>
      <c r="M183" s="26" t="s">
        <v>1401</v>
      </c>
      <c r="N183" s="11">
        <f t="shared" si="1"/>
        <v>26</v>
      </c>
      <c r="O183" s="8" t="s">
        <v>1060</v>
      </c>
      <c r="P183" s="8" t="s">
        <v>1061</v>
      </c>
      <c r="Q183" s="12">
        <v>4190.0</v>
      </c>
      <c r="R183" s="12">
        <f t="shared" si="2"/>
        <v>4860.4</v>
      </c>
      <c r="S183" s="8" t="s">
        <v>68</v>
      </c>
      <c r="T183" s="9" t="s">
        <v>977</v>
      </c>
      <c r="U183" s="9" t="s">
        <v>978</v>
      </c>
      <c r="V183" s="13">
        <v>45177.0</v>
      </c>
      <c r="W183" s="11" t="s">
        <v>1402</v>
      </c>
      <c r="X183" s="11" t="s">
        <v>1403</v>
      </c>
      <c r="Y183" s="14" t="s">
        <v>1404</v>
      </c>
      <c r="Z183" s="11" t="s">
        <v>1405</v>
      </c>
      <c r="AA183" s="11"/>
      <c r="AB183" s="11"/>
      <c r="AC183" s="15" t="s">
        <v>1404</v>
      </c>
      <c r="AD183" s="11"/>
      <c r="AE183" s="11"/>
      <c r="AF183" s="11" t="s">
        <v>1406</v>
      </c>
      <c r="AG183" s="8">
        <f>'Disponibilidad en canales comer'!M149</f>
        <v>2</v>
      </c>
      <c r="AH183" s="8">
        <f>COUNTIF('Composición de COMBOS'!B:B,A183)</f>
        <v>0</v>
      </c>
      <c r="AI183" s="8">
        <v>1.0</v>
      </c>
      <c r="AJ183" s="8">
        <v>1.0</v>
      </c>
      <c r="AK183" s="8" t="s">
        <v>75</v>
      </c>
      <c r="AL183" s="16">
        <v>28.4</v>
      </c>
      <c r="AM183" s="17">
        <v>190.0</v>
      </c>
      <c r="AN183" s="17">
        <v>200.0</v>
      </c>
      <c r="AO183" s="16">
        <v>20.0</v>
      </c>
      <c r="AP183" s="19">
        <v>0.0</v>
      </c>
      <c r="AQ183" s="19">
        <v>0.0</v>
      </c>
      <c r="AR183" s="19">
        <v>0.0</v>
      </c>
      <c r="AS183" s="19">
        <v>0.0</v>
      </c>
      <c r="AT183" s="16">
        <v>35.0</v>
      </c>
      <c r="AU183" s="16">
        <v>205.0</v>
      </c>
      <c r="AV183" s="16">
        <v>43.0</v>
      </c>
      <c r="AW183" s="16">
        <v>43.0</v>
      </c>
      <c r="AX183" s="17">
        <f t="shared" si="3"/>
        <v>75.809</v>
      </c>
      <c r="AY183" s="17">
        <v>0.0</v>
      </c>
      <c r="AZ183" s="17">
        <v>0.0</v>
      </c>
      <c r="BA183" s="17">
        <v>0.0</v>
      </c>
      <c r="BB183" s="17">
        <v>0.0</v>
      </c>
      <c r="BC183" s="17">
        <f t="shared" si="4"/>
        <v>0</v>
      </c>
      <c r="BD183" s="8" t="s">
        <v>76</v>
      </c>
      <c r="BE183" s="22" t="s">
        <v>1407</v>
      </c>
    </row>
    <row r="184" ht="15.75" customHeight="1">
      <c r="A184" s="44">
        <v>3000100.0</v>
      </c>
      <c r="B184" s="8" t="s">
        <v>1408</v>
      </c>
      <c r="C184" s="8">
        <v>3.0</v>
      </c>
      <c r="D184" s="8" t="s">
        <v>968</v>
      </c>
      <c r="E184" s="8">
        <v>2.0</v>
      </c>
      <c r="F184" s="8" t="s">
        <v>969</v>
      </c>
      <c r="G184" s="8">
        <v>1.0</v>
      </c>
      <c r="H184" s="8" t="s">
        <v>1083</v>
      </c>
      <c r="I184" s="11" t="s">
        <v>1409</v>
      </c>
      <c r="J184" s="11">
        <v>7.502316403283E12</v>
      </c>
      <c r="K184" s="8" t="s">
        <v>1399</v>
      </c>
      <c r="L184" s="8" t="s">
        <v>1410</v>
      </c>
      <c r="M184" s="26" t="s">
        <v>1411</v>
      </c>
      <c r="N184" s="11">
        <f t="shared" si="1"/>
        <v>27</v>
      </c>
      <c r="O184" s="8" t="s">
        <v>1060</v>
      </c>
      <c r="P184" s="8" t="s">
        <v>1061</v>
      </c>
      <c r="Q184" s="12">
        <v>2990.0</v>
      </c>
      <c r="R184" s="12">
        <f t="shared" si="2"/>
        <v>3468.4</v>
      </c>
      <c r="S184" s="8" t="s">
        <v>68</v>
      </c>
      <c r="T184" s="9" t="s">
        <v>977</v>
      </c>
      <c r="U184" s="9" t="s">
        <v>978</v>
      </c>
      <c r="V184" s="13">
        <v>45177.0</v>
      </c>
      <c r="W184" s="11" t="s">
        <v>1412</v>
      </c>
      <c r="X184" s="11"/>
      <c r="Y184" s="14" t="s">
        <v>1413</v>
      </c>
      <c r="Z184" s="11" t="s">
        <v>1414</v>
      </c>
      <c r="AA184" s="11"/>
      <c r="AB184" s="11"/>
      <c r="AC184" s="15"/>
      <c r="AD184" s="11"/>
      <c r="AE184" s="11"/>
      <c r="AF184" s="11" t="s">
        <v>1415</v>
      </c>
      <c r="AG184" s="8">
        <f>'Disponibilidad en canales comer'!M150</f>
        <v>1</v>
      </c>
      <c r="AH184" s="8">
        <f>COUNTIF('Composición de COMBOS'!B:B,A184)</f>
        <v>0</v>
      </c>
      <c r="AI184" s="8">
        <v>1.0</v>
      </c>
      <c r="AJ184" s="8">
        <v>1.0</v>
      </c>
      <c r="AK184" s="8" t="s">
        <v>75</v>
      </c>
      <c r="AL184" s="16">
        <v>19.6</v>
      </c>
      <c r="AM184" s="17">
        <v>190.0</v>
      </c>
      <c r="AN184" s="17">
        <v>135.0</v>
      </c>
      <c r="AO184" s="16">
        <v>20.0</v>
      </c>
      <c r="AP184" s="19">
        <v>0.0</v>
      </c>
      <c r="AQ184" s="19">
        <v>0.0</v>
      </c>
      <c r="AR184" s="19">
        <v>0.0</v>
      </c>
      <c r="AS184" s="19">
        <v>0.0</v>
      </c>
      <c r="AT184" s="16">
        <v>28.0</v>
      </c>
      <c r="AU184" s="16">
        <v>190.0</v>
      </c>
      <c r="AV184" s="16">
        <v>43.0</v>
      </c>
      <c r="AW184" s="16">
        <v>43.0</v>
      </c>
      <c r="AX184" s="17">
        <f t="shared" si="3"/>
        <v>70.262</v>
      </c>
      <c r="AY184" s="17">
        <v>0.0</v>
      </c>
      <c r="AZ184" s="17">
        <v>0.0</v>
      </c>
      <c r="BA184" s="17">
        <v>0.0</v>
      </c>
      <c r="BB184" s="17">
        <v>0.0</v>
      </c>
      <c r="BC184" s="17">
        <f t="shared" si="4"/>
        <v>0</v>
      </c>
      <c r="BD184" s="8" t="s">
        <v>76</v>
      </c>
      <c r="BE184" s="22" t="s">
        <v>1416</v>
      </c>
    </row>
    <row r="185" ht="15.75" customHeight="1">
      <c r="A185" s="44">
        <v>3000101.0</v>
      </c>
      <c r="B185" s="8" t="s">
        <v>1417</v>
      </c>
      <c r="C185" s="8">
        <v>3.0</v>
      </c>
      <c r="D185" s="8" t="s">
        <v>968</v>
      </c>
      <c r="E185" s="8">
        <v>2.0</v>
      </c>
      <c r="F185" s="8" t="s">
        <v>969</v>
      </c>
      <c r="G185" s="8">
        <v>1.0</v>
      </c>
      <c r="H185" s="8" t="s">
        <v>1083</v>
      </c>
      <c r="I185" s="11" t="s">
        <v>1418</v>
      </c>
      <c r="J185" s="11">
        <v>7.50231640329E12</v>
      </c>
      <c r="K185" s="8" t="s">
        <v>1399</v>
      </c>
      <c r="L185" s="8" t="s">
        <v>1419</v>
      </c>
      <c r="M185" s="26" t="s">
        <v>1420</v>
      </c>
      <c r="N185" s="11">
        <f t="shared" si="1"/>
        <v>26</v>
      </c>
      <c r="O185" s="8" t="s">
        <v>1060</v>
      </c>
      <c r="P185" s="8" t="s">
        <v>1061</v>
      </c>
      <c r="Q185" s="12">
        <v>3490.0</v>
      </c>
      <c r="R185" s="12">
        <f t="shared" si="2"/>
        <v>4048.4</v>
      </c>
      <c r="S185" s="8" t="s">
        <v>68</v>
      </c>
      <c r="T185" s="9" t="s">
        <v>977</v>
      </c>
      <c r="U185" s="9" t="s">
        <v>978</v>
      </c>
      <c r="V185" s="13">
        <v>45177.0</v>
      </c>
      <c r="W185" s="11" t="s">
        <v>1421</v>
      </c>
      <c r="X185" s="11"/>
      <c r="Y185" s="14" t="s">
        <v>1422</v>
      </c>
      <c r="Z185" s="11" t="s">
        <v>1423</v>
      </c>
      <c r="AA185" s="11"/>
      <c r="AB185" s="11"/>
      <c r="AC185" s="15" t="s">
        <v>1422</v>
      </c>
      <c r="AD185" s="11"/>
      <c r="AE185" s="11"/>
      <c r="AF185" s="11" t="s">
        <v>1424</v>
      </c>
      <c r="AG185" s="8">
        <f>'Disponibilidad en canales comer'!M151</f>
        <v>2</v>
      </c>
      <c r="AH185" s="8">
        <f>COUNTIF('Composición de COMBOS'!B:B,A185)</f>
        <v>0</v>
      </c>
      <c r="AI185" s="8">
        <v>1.0</v>
      </c>
      <c r="AJ185" s="8">
        <v>1.0</v>
      </c>
      <c r="AK185" s="8" t="s">
        <v>75</v>
      </c>
      <c r="AL185" s="16">
        <v>21.6</v>
      </c>
      <c r="AM185" s="17">
        <v>190.0</v>
      </c>
      <c r="AN185" s="17">
        <v>150.0</v>
      </c>
      <c r="AO185" s="16">
        <v>20.0</v>
      </c>
      <c r="AP185" s="19">
        <v>0.0</v>
      </c>
      <c r="AQ185" s="19">
        <v>0.0</v>
      </c>
      <c r="AR185" s="19">
        <v>0.0</v>
      </c>
      <c r="AS185" s="19">
        <v>0.0</v>
      </c>
      <c r="AT185" s="16">
        <v>30.0</v>
      </c>
      <c r="AU185" s="16">
        <v>194.0</v>
      </c>
      <c r="AV185" s="16">
        <v>43.0</v>
      </c>
      <c r="AW185" s="16">
        <v>43.0</v>
      </c>
      <c r="AX185" s="17">
        <f t="shared" si="3"/>
        <v>71.7412</v>
      </c>
      <c r="AY185" s="17">
        <v>0.0</v>
      </c>
      <c r="AZ185" s="17">
        <v>0.0</v>
      </c>
      <c r="BA185" s="17">
        <v>0.0</v>
      </c>
      <c r="BB185" s="17">
        <v>0.0</v>
      </c>
      <c r="BC185" s="17">
        <f t="shared" si="4"/>
        <v>0</v>
      </c>
      <c r="BD185" s="8" t="s">
        <v>76</v>
      </c>
      <c r="BE185" s="22" t="s">
        <v>1425</v>
      </c>
    </row>
    <row r="186" ht="15.75" customHeight="1">
      <c r="A186" s="44">
        <v>3000102.0</v>
      </c>
      <c r="B186" s="8" t="s">
        <v>1426</v>
      </c>
      <c r="C186" s="8">
        <v>3.0</v>
      </c>
      <c r="D186" s="8" t="s">
        <v>968</v>
      </c>
      <c r="E186" s="8">
        <v>2.0</v>
      </c>
      <c r="F186" s="8" t="s">
        <v>969</v>
      </c>
      <c r="G186" s="8">
        <v>1.0</v>
      </c>
      <c r="H186" s="8" t="s">
        <v>1083</v>
      </c>
      <c r="I186" s="11" t="s">
        <v>1427</v>
      </c>
      <c r="J186" s="11">
        <v>7.502316403313E12</v>
      </c>
      <c r="K186" s="8" t="s">
        <v>1085</v>
      </c>
      <c r="L186" s="8" t="s">
        <v>1428</v>
      </c>
      <c r="M186" s="26" t="s">
        <v>1429</v>
      </c>
      <c r="N186" s="11">
        <f t="shared" si="1"/>
        <v>29</v>
      </c>
      <c r="O186" s="8" t="s">
        <v>1060</v>
      </c>
      <c r="P186" s="8" t="s">
        <v>1061</v>
      </c>
      <c r="Q186" s="12">
        <v>2990.0</v>
      </c>
      <c r="R186" s="12">
        <f t="shared" si="2"/>
        <v>3468.4</v>
      </c>
      <c r="S186" s="8" t="s">
        <v>68</v>
      </c>
      <c r="T186" s="9" t="s">
        <v>977</v>
      </c>
      <c r="U186" s="9" t="s">
        <v>978</v>
      </c>
      <c r="V186" s="13">
        <v>45177.0</v>
      </c>
      <c r="W186" s="11" t="s">
        <v>1430</v>
      </c>
      <c r="X186" s="11"/>
      <c r="Y186" s="14" t="s">
        <v>1431</v>
      </c>
      <c r="Z186" s="11" t="s">
        <v>1432</v>
      </c>
      <c r="AA186" s="11"/>
      <c r="AB186" s="11"/>
      <c r="AC186" s="15" t="s">
        <v>1431</v>
      </c>
      <c r="AD186" s="11"/>
      <c r="AE186" s="11"/>
      <c r="AF186" s="11" t="s">
        <v>1433</v>
      </c>
      <c r="AG186" s="8">
        <f>'Disponibilidad en canales comer'!M152</f>
        <v>1</v>
      </c>
      <c r="AH186" s="8">
        <f>COUNTIF('Composición de COMBOS'!B:B,A186)</f>
        <v>0</v>
      </c>
      <c r="AI186" s="8">
        <v>1.0</v>
      </c>
      <c r="AJ186" s="8">
        <v>1.0</v>
      </c>
      <c r="AK186" s="8" t="s">
        <v>75</v>
      </c>
      <c r="AL186" s="16">
        <v>22.4</v>
      </c>
      <c r="AM186" s="17">
        <v>190.0</v>
      </c>
      <c r="AN186" s="17">
        <v>100.0</v>
      </c>
      <c r="AO186" s="16">
        <v>25.0</v>
      </c>
      <c r="AP186" s="19">
        <v>0.0</v>
      </c>
      <c r="AQ186" s="19">
        <v>0.0</v>
      </c>
      <c r="AR186" s="19">
        <v>0.0</v>
      </c>
      <c r="AS186" s="19">
        <v>0.0</v>
      </c>
      <c r="AT186" s="16">
        <v>25.0</v>
      </c>
      <c r="AU186" s="16">
        <v>190.0</v>
      </c>
      <c r="AV186" s="16">
        <v>100.0</v>
      </c>
      <c r="AW186" s="16">
        <v>43.0</v>
      </c>
      <c r="AX186" s="17">
        <f t="shared" si="3"/>
        <v>163.4</v>
      </c>
      <c r="AY186" s="17">
        <v>0.0</v>
      </c>
      <c r="AZ186" s="17">
        <v>0.0</v>
      </c>
      <c r="BA186" s="17">
        <v>0.0</v>
      </c>
      <c r="BB186" s="17">
        <v>0.0</v>
      </c>
      <c r="BC186" s="17">
        <f t="shared" si="4"/>
        <v>0</v>
      </c>
      <c r="BD186" s="8" t="s">
        <v>76</v>
      </c>
      <c r="BE186" s="22" t="s">
        <v>1434</v>
      </c>
    </row>
    <row r="187" ht="15.75" customHeight="1">
      <c r="A187" s="44">
        <v>3000103.0</v>
      </c>
      <c r="B187" s="8" t="s">
        <v>1435</v>
      </c>
      <c r="C187" s="8">
        <v>3.0</v>
      </c>
      <c r="D187" s="8" t="s">
        <v>968</v>
      </c>
      <c r="E187" s="8">
        <v>2.0</v>
      </c>
      <c r="F187" s="8" t="s">
        <v>969</v>
      </c>
      <c r="G187" s="8">
        <v>1.0</v>
      </c>
      <c r="H187" s="8" t="s">
        <v>1083</v>
      </c>
      <c r="I187" s="11" t="s">
        <v>1436</v>
      </c>
      <c r="J187" s="11">
        <v>7.502316403344E12</v>
      </c>
      <c r="K187" s="8" t="s">
        <v>1085</v>
      </c>
      <c r="L187" s="8" t="s">
        <v>1437</v>
      </c>
      <c r="M187" s="26" t="s">
        <v>1438</v>
      </c>
      <c r="N187" s="11">
        <f t="shared" si="1"/>
        <v>29</v>
      </c>
      <c r="O187" s="8" t="s">
        <v>1060</v>
      </c>
      <c r="P187" s="8" t="s">
        <v>1061</v>
      </c>
      <c r="Q187" s="12">
        <v>5390.0</v>
      </c>
      <c r="R187" s="12">
        <f t="shared" si="2"/>
        <v>6252.4</v>
      </c>
      <c r="S187" s="8" t="s">
        <v>68</v>
      </c>
      <c r="T187" s="9" t="s">
        <v>977</v>
      </c>
      <c r="U187" s="9" t="s">
        <v>978</v>
      </c>
      <c r="V187" s="13">
        <v>45177.0</v>
      </c>
      <c r="W187" s="11" t="s">
        <v>1439</v>
      </c>
      <c r="X187" s="11"/>
      <c r="Y187" s="14" t="s">
        <v>1440</v>
      </c>
      <c r="Z187" s="11" t="s">
        <v>1441</v>
      </c>
      <c r="AA187" s="11"/>
      <c r="AB187" s="11"/>
      <c r="AC187" s="15" t="s">
        <v>1440</v>
      </c>
      <c r="AD187" s="11"/>
      <c r="AE187" s="11"/>
      <c r="AF187" s="11" t="s">
        <v>1442</v>
      </c>
      <c r="AG187" s="8">
        <f>'Disponibilidad en canales comer'!M153</f>
        <v>1</v>
      </c>
      <c r="AH187" s="8">
        <f>COUNTIF('Composición de COMBOS'!B:B,A187)</f>
        <v>0</v>
      </c>
      <c r="AI187" s="8">
        <v>1.0</v>
      </c>
      <c r="AJ187" s="8">
        <v>1.0</v>
      </c>
      <c r="AK187" s="8" t="s">
        <v>75</v>
      </c>
      <c r="AL187" s="16">
        <v>43.4</v>
      </c>
      <c r="AM187" s="17">
        <v>190.0</v>
      </c>
      <c r="AN187" s="17">
        <v>200.0</v>
      </c>
      <c r="AO187" s="16">
        <v>25.0</v>
      </c>
      <c r="AP187" s="19">
        <v>0.0</v>
      </c>
      <c r="AQ187" s="19">
        <v>0.0</v>
      </c>
      <c r="AR187" s="19">
        <v>0.0</v>
      </c>
      <c r="AS187" s="19">
        <v>0.0</v>
      </c>
      <c r="AT187" s="16">
        <v>35.0</v>
      </c>
      <c r="AU187" s="16">
        <v>205.0</v>
      </c>
      <c r="AV187" s="16">
        <v>43.0</v>
      </c>
      <c r="AW187" s="16">
        <v>43.0</v>
      </c>
      <c r="AX187" s="17">
        <f t="shared" si="3"/>
        <v>75.809</v>
      </c>
      <c r="AY187" s="17">
        <v>0.0</v>
      </c>
      <c r="AZ187" s="17">
        <v>0.0</v>
      </c>
      <c r="BA187" s="17">
        <v>0.0</v>
      </c>
      <c r="BB187" s="17">
        <v>0.0</v>
      </c>
      <c r="BC187" s="17">
        <f t="shared" si="4"/>
        <v>0</v>
      </c>
      <c r="BD187" s="8" t="s">
        <v>76</v>
      </c>
      <c r="BE187" s="22" t="s">
        <v>1443</v>
      </c>
    </row>
    <row r="188" ht="15.75" customHeight="1">
      <c r="A188" s="44">
        <v>3000104.0</v>
      </c>
      <c r="B188" s="8" t="s">
        <v>1444</v>
      </c>
      <c r="C188" s="8">
        <v>3.0</v>
      </c>
      <c r="D188" s="8" t="s">
        <v>968</v>
      </c>
      <c r="E188" s="8">
        <v>2.0</v>
      </c>
      <c r="F188" s="8" t="s">
        <v>969</v>
      </c>
      <c r="G188" s="8">
        <v>1.0</v>
      </c>
      <c r="H188" s="8" t="s">
        <v>1083</v>
      </c>
      <c r="I188" s="11" t="s">
        <v>1445</v>
      </c>
      <c r="J188" s="11">
        <v>7.502316403337E12</v>
      </c>
      <c r="K188" s="8" t="s">
        <v>1085</v>
      </c>
      <c r="L188" s="8" t="s">
        <v>1446</v>
      </c>
      <c r="M188" s="26" t="s">
        <v>1447</v>
      </c>
      <c r="N188" s="11">
        <f t="shared" si="1"/>
        <v>29</v>
      </c>
      <c r="O188" s="8" t="s">
        <v>1060</v>
      </c>
      <c r="P188" s="8" t="s">
        <v>1061</v>
      </c>
      <c r="Q188" s="12">
        <v>4450.0</v>
      </c>
      <c r="R188" s="12">
        <f t="shared" si="2"/>
        <v>5162</v>
      </c>
      <c r="S188" s="8" t="s">
        <v>68</v>
      </c>
      <c r="T188" s="9" t="s">
        <v>977</v>
      </c>
      <c r="U188" s="9" t="s">
        <v>978</v>
      </c>
      <c r="V188" s="13">
        <v>45177.0</v>
      </c>
      <c r="W188" s="11" t="s">
        <v>1448</v>
      </c>
      <c r="X188" s="11"/>
      <c r="Y188" s="14" t="s">
        <v>1449</v>
      </c>
      <c r="Z188" s="11" t="s">
        <v>1450</v>
      </c>
      <c r="AA188" s="11"/>
      <c r="AB188" s="11"/>
      <c r="AC188" s="15" t="s">
        <v>1449</v>
      </c>
      <c r="AD188" s="11"/>
      <c r="AE188" s="11"/>
      <c r="AF188" s="11" t="s">
        <v>1451</v>
      </c>
      <c r="AG188" s="8">
        <f>'Disponibilidad en canales comer'!M154</f>
        <v>1</v>
      </c>
      <c r="AH188" s="8">
        <f>COUNTIF('Composición de COMBOS'!B:B,A188)</f>
        <v>0</v>
      </c>
      <c r="AI188" s="8">
        <v>1.0</v>
      </c>
      <c r="AJ188" s="8">
        <v>1.0</v>
      </c>
      <c r="AK188" s="8" t="s">
        <v>75</v>
      </c>
      <c r="AL188" s="16">
        <v>32.8</v>
      </c>
      <c r="AM188" s="17">
        <v>190.0</v>
      </c>
      <c r="AN188" s="17">
        <v>150.0</v>
      </c>
      <c r="AO188" s="16">
        <v>25.0</v>
      </c>
      <c r="AP188" s="19">
        <v>0.0</v>
      </c>
      <c r="AQ188" s="19">
        <v>0.0</v>
      </c>
      <c r="AR188" s="19">
        <v>0.0</v>
      </c>
      <c r="AS188" s="19">
        <v>0.0</v>
      </c>
      <c r="AT188" s="16">
        <v>30.0</v>
      </c>
      <c r="AU188" s="16">
        <v>194.0</v>
      </c>
      <c r="AV188" s="16">
        <v>43.0</v>
      </c>
      <c r="AW188" s="16">
        <v>43.0</v>
      </c>
      <c r="AX188" s="17">
        <f t="shared" si="3"/>
        <v>71.7412</v>
      </c>
      <c r="AY188" s="17">
        <v>0.0</v>
      </c>
      <c r="AZ188" s="17">
        <v>0.0</v>
      </c>
      <c r="BA188" s="17">
        <v>0.0</v>
      </c>
      <c r="BB188" s="17">
        <v>0.0</v>
      </c>
      <c r="BC188" s="17">
        <f t="shared" si="4"/>
        <v>0</v>
      </c>
      <c r="BD188" s="8" t="s">
        <v>76</v>
      </c>
      <c r="BE188" s="22" t="s">
        <v>1452</v>
      </c>
    </row>
    <row r="189" ht="15.75" customHeight="1">
      <c r="A189" s="44">
        <v>3000105.0</v>
      </c>
      <c r="B189" s="8" t="s">
        <v>1453</v>
      </c>
      <c r="C189" s="8">
        <v>3.0</v>
      </c>
      <c r="D189" s="8" t="s">
        <v>968</v>
      </c>
      <c r="E189" s="8">
        <v>2.0</v>
      </c>
      <c r="F189" s="8" t="s">
        <v>969</v>
      </c>
      <c r="G189" s="8">
        <v>2.0</v>
      </c>
      <c r="H189" s="8" t="s">
        <v>970</v>
      </c>
      <c r="I189" s="11" t="s">
        <v>1454</v>
      </c>
      <c r="J189" s="11">
        <v>7.501719266631E12</v>
      </c>
      <c r="K189" s="8" t="s">
        <v>1455</v>
      </c>
      <c r="L189" s="8" t="s">
        <v>1456</v>
      </c>
      <c r="M189" s="21" t="s">
        <v>1457</v>
      </c>
      <c r="N189" s="11">
        <f t="shared" si="1"/>
        <v>26</v>
      </c>
      <c r="O189" s="8" t="s">
        <v>1060</v>
      </c>
      <c r="P189" s="8" t="s">
        <v>1061</v>
      </c>
      <c r="Q189" s="12">
        <v>1920.0</v>
      </c>
      <c r="R189" s="12">
        <f t="shared" si="2"/>
        <v>2227.2</v>
      </c>
      <c r="S189" s="8" t="s">
        <v>68</v>
      </c>
      <c r="T189" s="9" t="s">
        <v>977</v>
      </c>
      <c r="U189" s="9" t="s">
        <v>978</v>
      </c>
      <c r="V189" s="13">
        <v>45117.0</v>
      </c>
      <c r="W189" s="11" t="s">
        <v>1458</v>
      </c>
      <c r="X189" s="11" t="s">
        <v>1458</v>
      </c>
      <c r="Y189" s="14" t="s">
        <v>1458</v>
      </c>
      <c r="Z189" s="11" t="s">
        <v>1459</v>
      </c>
      <c r="AA189" s="11"/>
      <c r="AB189" s="11"/>
      <c r="AC189" s="15" t="s">
        <v>1458</v>
      </c>
      <c r="AD189" s="11"/>
      <c r="AE189" s="11"/>
      <c r="AF189" s="11" t="s">
        <v>1460</v>
      </c>
      <c r="AG189" s="8">
        <f>'Disponibilidad en canales comer'!M155</f>
        <v>1</v>
      </c>
      <c r="AH189" s="8">
        <f>COUNTIF('Composición de COMBOS'!B:B,A189)</f>
        <v>0</v>
      </c>
      <c r="AI189" s="8">
        <v>1.0</v>
      </c>
      <c r="AJ189" s="8">
        <v>1.0</v>
      </c>
      <c r="AK189" s="8" t="s">
        <v>253</v>
      </c>
      <c r="AL189" s="16">
        <v>26.0</v>
      </c>
      <c r="AM189" s="17">
        <v>190.0</v>
      </c>
      <c r="AN189" s="17">
        <v>100.0</v>
      </c>
      <c r="AO189" s="16">
        <v>31.0</v>
      </c>
      <c r="AP189" s="19">
        <v>0.0</v>
      </c>
      <c r="AQ189" s="19">
        <v>0.0</v>
      </c>
      <c r="AR189" s="19">
        <v>0.0</v>
      </c>
      <c r="AS189" s="19">
        <v>0.0</v>
      </c>
      <c r="AT189" s="16">
        <v>26.0</v>
      </c>
      <c r="AU189" s="16">
        <v>190.0</v>
      </c>
      <c r="AV189" s="16">
        <v>100.0</v>
      </c>
      <c r="AW189" s="16">
        <v>31.0</v>
      </c>
      <c r="AX189" s="17">
        <f t="shared" si="3"/>
        <v>117.8</v>
      </c>
      <c r="AY189" s="17">
        <v>0.0</v>
      </c>
      <c r="AZ189" s="17">
        <v>0.0</v>
      </c>
      <c r="BA189" s="17">
        <v>0.0</v>
      </c>
      <c r="BB189" s="17">
        <v>0.0</v>
      </c>
      <c r="BC189" s="17">
        <f t="shared" si="4"/>
        <v>0</v>
      </c>
      <c r="BD189" s="8" t="s">
        <v>76</v>
      </c>
      <c r="BE189" s="28" t="s">
        <v>1461</v>
      </c>
    </row>
    <row r="190" ht="15.75" hidden="1" customHeight="1">
      <c r="A190" s="44">
        <v>3000106.0</v>
      </c>
      <c r="B190" s="8" t="s">
        <v>1462</v>
      </c>
      <c r="C190" s="8">
        <v>3.0</v>
      </c>
      <c r="D190" s="8" t="s">
        <v>968</v>
      </c>
      <c r="E190" s="8">
        <v>2.0</v>
      </c>
      <c r="F190" s="8" t="s">
        <v>969</v>
      </c>
      <c r="G190" s="8">
        <v>2.0</v>
      </c>
      <c r="H190" s="8" t="s">
        <v>970</v>
      </c>
      <c r="I190" s="11" t="s">
        <v>1463</v>
      </c>
      <c r="J190" s="11">
        <v>7.501719266662E12</v>
      </c>
      <c r="K190" s="8" t="s">
        <v>1455</v>
      </c>
      <c r="L190" s="8" t="s">
        <v>1464</v>
      </c>
      <c r="M190" s="21" t="s">
        <v>1465</v>
      </c>
      <c r="N190" s="11">
        <f t="shared" si="1"/>
        <v>26</v>
      </c>
      <c r="O190" s="8" t="s">
        <v>1060</v>
      </c>
      <c r="P190" s="8" t="s">
        <v>1061</v>
      </c>
      <c r="Q190" s="12">
        <v>3490.0</v>
      </c>
      <c r="R190" s="12">
        <f t="shared" si="2"/>
        <v>4048.4</v>
      </c>
      <c r="S190" s="8" t="s">
        <v>238</v>
      </c>
      <c r="T190" s="9" t="s">
        <v>977</v>
      </c>
      <c r="U190" s="9" t="s">
        <v>978</v>
      </c>
      <c r="V190" s="13">
        <v>45117.0</v>
      </c>
      <c r="W190" s="11" t="s">
        <v>1466</v>
      </c>
      <c r="X190" s="11" t="s">
        <v>1464</v>
      </c>
      <c r="Y190" s="14" t="s">
        <v>1467</v>
      </c>
      <c r="Z190" s="11" t="s">
        <v>1468</v>
      </c>
      <c r="AA190" s="11"/>
      <c r="AB190" s="11"/>
      <c r="AC190" s="15" t="s">
        <v>1466</v>
      </c>
      <c r="AD190" s="11"/>
      <c r="AE190" s="11"/>
      <c r="AF190" s="11" t="s">
        <v>1460</v>
      </c>
      <c r="AG190" s="8">
        <f>'Disponibilidad en canales comer'!M156</f>
        <v>1</v>
      </c>
      <c r="AH190" s="8">
        <f>COUNTIF('Composición de COMBOS'!B:B,A190)</f>
        <v>0</v>
      </c>
      <c r="AI190" s="8">
        <v>1.0</v>
      </c>
      <c r="AJ190" s="8">
        <v>1.0</v>
      </c>
      <c r="AK190" s="8" t="s">
        <v>253</v>
      </c>
      <c r="AL190" s="16">
        <v>49.0</v>
      </c>
      <c r="AM190" s="17">
        <v>190.0</v>
      </c>
      <c r="AN190" s="17">
        <v>200.0</v>
      </c>
      <c r="AO190" s="16">
        <v>31.0</v>
      </c>
      <c r="AP190" s="19">
        <v>0.0</v>
      </c>
      <c r="AQ190" s="19">
        <v>0.0</v>
      </c>
      <c r="AR190" s="19">
        <v>0.0</v>
      </c>
      <c r="AS190" s="19">
        <v>0.0</v>
      </c>
      <c r="AT190" s="16">
        <v>49.0</v>
      </c>
      <c r="AU190" s="16">
        <v>190.0</v>
      </c>
      <c r="AV190" s="16">
        <v>200.0</v>
      </c>
      <c r="AW190" s="16">
        <v>31.0</v>
      </c>
      <c r="AX190" s="17">
        <f t="shared" si="3"/>
        <v>235.6</v>
      </c>
      <c r="AY190" s="17">
        <v>0.0</v>
      </c>
      <c r="AZ190" s="17">
        <v>0.0</v>
      </c>
      <c r="BA190" s="17">
        <v>0.0</v>
      </c>
      <c r="BB190" s="17">
        <v>0.0</v>
      </c>
      <c r="BC190" s="17">
        <f t="shared" si="4"/>
        <v>0</v>
      </c>
      <c r="BD190" s="8" t="s">
        <v>76</v>
      </c>
      <c r="BE190" s="22" t="s">
        <v>1469</v>
      </c>
    </row>
    <row r="191" ht="15.75" hidden="1" customHeight="1">
      <c r="A191" s="44">
        <v>3000107.0</v>
      </c>
      <c r="B191" s="8" t="s">
        <v>1470</v>
      </c>
      <c r="C191" s="8">
        <v>3.0</v>
      </c>
      <c r="D191" s="8" t="s">
        <v>968</v>
      </c>
      <c r="E191" s="8">
        <v>2.0</v>
      </c>
      <c r="F191" s="8" t="s">
        <v>969</v>
      </c>
      <c r="G191" s="8">
        <v>2.0</v>
      </c>
      <c r="H191" s="8" t="s">
        <v>970</v>
      </c>
      <c r="I191" s="11" t="s">
        <v>1471</v>
      </c>
      <c r="J191" s="11">
        <v>7.501719266648E12</v>
      </c>
      <c r="K191" s="8" t="s">
        <v>1455</v>
      </c>
      <c r="L191" s="8" t="s">
        <v>1472</v>
      </c>
      <c r="M191" s="21" t="s">
        <v>1473</v>
      </c>
      <c r="N191" s="11">
        <f t="shared" si="1"/>
        <v>27</v>
      </c>
      <c r="O191" s="8" t="s">
        <v>1060</v>
      </c>
      <c r="P191" s="8" t="s">
        <v>1061</v>
      </c>
      <c r="Q191" s="12">
        <v>2400.0</v>
      </c>
      <c r="R191" s="12">
        <f t="shared" si="2"/>
        <v>2784</v>
      </c>
      <c r="S191" s="8" t="s">
        <v>238</v>
      </c>
      <c r="T191" s="9" t="s">
        <v>977</v>
      </c>
      <c r="U191" s="9" t="s">
        <v>978</v>
      </c>
      <c r="V191" s="13">
        <v>45117.0</v>
      </c>
      <c r="W191" s="11" t="s">
        <v>1474</v>
      </c>
      <c r="X191" s="11" t="s">
        <v>1472</v>
      </c>
      <c r="Y191" s="14" t="s">
        <v>1474</v>
      </c>
      <c r="Z191" s="11" t="s">
        <v>1475</v>
      </c>
      <c r="AA191" s="11"/>
      <c r="AB191" s="11"/>
      <c r="AC191" s="15"/>
      <c r="AD191" s="11"/>
      <c r="AE191" s="11"/>
      <c r="AF191" s="11" t="s">
        <v>1460</v>
      </c>
      <c r="AG191" s="8">
        <f>'Disponibilidad en canales comer'!M157</f>
        <v>0</v>
      </c>
      <c r="AH191" s="8">
        <f>COUNTIF('Composición de COMBOS'!B:B,A191)</f>
        <v>2</v>
      </c>
      <c r="AI191" s="8">
        <v>1.0</v>
      </c>
      <c r="AJ191" s="8">
        <v>1.0</v>
      </c>
      <c r="AK191" s="8" t="s">
        <v>253</v>
      </c>
      <c r="AL191" s="16">
        <v>34.0</v>
      </c>
      <c r="AM191" s="17">
        <v>190.0</v>
      </c>
      <c r="AN191" s="17">
        <v>135.0</v>
      </c>
      <c r="AO191" s="16">
        <v>31.0</v>
      </c>
      <c r="AP191" s="19">
        <v>0.0</v>
      </c>
      <c r="AQ191" s="19">
        <v>0.0</v>
      </c>
      <c r="AR191" s="19">
        <v>0.0</v>
      </c>
      <c r="AS191" s="19">
        <v>0.0</v>
      </c>
      <c r="AT191" s="16">
        <v>34.0</v>
      </c>
      <c r="AU191" s="16">
        <v>190.0</v>
      </c>
      <c r="AV191" s="16">
        <v>135.0</v>
      </c>
      <c r="AW191" s="16">
        <v>31.0</v>
      </c>
      <c r="AX191" s="17">
        <f t="shared" si="3"/>
        <v>159.03</v>
      </c>
      <c r="AY191" s="17">
        <v>0.0</v>
      </c>
      <c r="AZ191" s="17">
        <v>0.0</v>
      </c>
      <c r="BA191" s="17">
        <v>0.0</v>
      </c>
      <c r="BB191" s="17">
        <v>0.0</v>
      </c>
      <c r="BC191" s="17">
        <f t="shared" si="4"/>
        <v>0</v>
      </c>
      <c r="BD191" s="8" t="s">
        <v>76</v>
      </c>
      <c r="BE191" s="22" t="s">
        <v>1476</v>
      </c>
    </row>
    <row r="192" ht="15.75" customHeight="1">
      <c r="A192" s="44">
        <v>3000108.0</v>
      </c>
      <c r="B192" s="8" t="s">
        <v>1477</v>
      </c>
      <c r="C192" s="8">
        <v>3.0</v>
      </c>
      <c r="D192" s="8" t="s">
        <v>968</v>
      </c>
      <c r="E192" s="8">
        <v>2.0</v>
      </c>
      <c r="F192" s="8" t="s">
        <v>969</v>
      </c>
      <c r="G192" s="8">
        <v>2.0</v>
      </c>
      <c r="H192" s="8" t="s">
        <v>970</v>
      </c>
      <c r="I192" s="11" t="s">
        <v>1478</v>
      </c>
      <c r="J192" s="11">
        <v>7.501719266655E12</v>
      </c>
      <c r="K192" s="8" t="s">
        <v>1455</v>
      </c>
      <c r="L192" s="8" t="s">
        <v>1479</v>
      </c>
      <c r="M192" s="21" t="s">
        <v>1480</v>
      </c>
      <c r="N192" s="11">
        <f t="shared" si="1"/>
        <v>26</v>
      </c>
      <c r="O192" s="8" t="s">
        <v>1060</v>
      </c>
      <c r="P192" s="8" t="s">
        <v>1061</v>
      </c>
      <c r="Q192" s="12">
        <v>2690.0</v>
      </c>
      <c r="R192" s="12">
        <f t="shared" si="2"/>
        <v>3120.4</v>
      </c>
      <c r="S192" s="8" t="s">
        <v>68</v>
      </c>
      <c r="T192" s="9" t="s">
        <v>977</v>
      </c>
      <c r="U192" s="9" t="s">
        <v>978</v>
      </c>
      <c r="V192" s="13">
        <v>45117.0</v>
      </c>
      <c r="W192" s="11" t="s">
        <v>1481</v>
      </c>
      <c r="X192" s="11" t="s">
        <v>1479</v>
      </c>
      <c r="Y192" s="14" t="s">
        <v>1482</v>
      </c>
      <c r="Z192" s="11" t="s">
        <v>1483</v>
      </c>
      <c r="AA192" s="11"/>
      <c r="AB192" s="11"/>
      <c r="AC192" s="15" t="s">
        <v>1481</v>
      </c>
      <c r="AD192" s="11"/>
      <c r="AE192" s="11"/>
      <c r="AF192" s="11" t="s">
        <v>1460</v>
      </c>
      <c r="AG192" s="8">
        <f>'Disponibilidad en canales comer'!M158</f>
        <v>1</v>
      </c>
      <c r="AH192" s="8">
        <f>COUNTIF('Composición de COMBOS'!B:B,A192)</f>
        <v>0</v>
      </c>
      <c r="AI192" s="8">
        <v>1.0</v>
      </c>
      <c r="AJ192" s="8">
        <v>1.0</v>
      </c>
      <c r="AK192" s="8" t="s">
        <v>253</v>
      </c>
      <c r="AL192" s="16">
        <v>37.0</v>
      </c>
      <c r="AM192" s="17">
        <v>190.0</v>
      </c>
      <c r="AN192" s="17">
        <v>150.0</v>
      </c>
      <c r="AO192" s="16">
        <v>31.0</v>
      </c>
      <c r="AP192" s="19">
        <v>0.0</v>
      </c>
      <c r="AQ192" s="19">
        <v>0.0</v>
      </c>
      <c r="AR192" s="19">
        <v>0.0</v>
      </c>
      <c r="AS192" s="19">
        <v>0.0</v>
      </c>
      <c r="AT192" s="16">
        <v>37.0</v>
      </c>
      <c r="AU192" s="16">
        <v>190.0</v>
      </c>
      <c r="AV192" s="16">
        <v>150.0</v>
      </c>
      <c r="AW192" s="16">
        <v>31.0</v>
      </c>
      <c r="AX192" s="17">
        <f t="shared" si="3"/>
        <v>176.7</v>
      </c>
      <c r="AY192" s="17">
        <v>0.0</v>
      </c>
      <c r="AZ192" s="17">
        <v>0.0</v>
      </c>
      <c r="BA192" s="17">
        <v>0.0</v>
      </c>
      <c r="BB192" s="17">
        <v>0.0</v>
      </c>
      <c r="BC192" s="17">
        <f t="shared" si="4"/>
        <v>0</v>
      </c>
      <c r="BD192" s="8" t="s">
        <v>76</v>
      </c>
      <c r="BE192" s="22" t="s">
        <v>1484</v>
      </c>
    </row>
    <row r="193" ht="15.75" hidden="1" customHeight="1">
      <c r="A193" s="44">
        <v>3000109.0</v>
      </c>
      <c r="B193" s="8" t="s">
        <v>1485</v>
      </c>
      <c r="C193" s="8">
        <v>3.0</v>
      </c>
      <c r="D193" s="8" t="s">
        <v>968</v>
      </c>
      <c r="E193" s="8">
        <v>2.0</v>
      </c>
      <c r="F193" s="8" t="s">
        <v>969</v>
      </c>
      <c r="G193" s="8">
        <v>2.0</v>
      </c>
      <c r="H193" s="8" t="s">
        <v>970</v>
      </c>
      <c r="I193" s="11" t="s">
        <v>1486</v>
      </c>
      <c r="J193" s="11">
        <v>7.502215501165E12</v>
      </c>
      <c r="K193" s="8" t="s">
        <v>1095</v>
      </c>
      <c r="L193" s="8" t="s">
        <v>1487</v>
      </c>
      <c r="M193" s="21" t="s">
        <v>1488</v>
      </c>
      <c r="N193" s="11">
        <f t="shared" si="1"/>
        <v>21</v>
      </c>
      <c r="O193" s="8" t="s">
        <v>1060</v>
      </c>
      <c r="P193" s="8" t="s">
        <v>1061</v>
      </c>
      <c r="Q193" s="12">
        <v>1550.0</v>
      </c>
      <c r="R193" s="12">
        <f t="shared" si="2"/>
        <v>1798</v>
      </c>
      <c r="S193" s="8" t="s">
        <v>238</v>
      </c>
      <c r="T193" s="9" t="s">
        <v>977</v>
      </c>
      <c r="U193" s="9" t="s">
        <v>978</v>
      </c>
      <c r="V193" s="13">
        <v>45117.0</v>
      </c>
      <c r="W193" s="11" t="s">
        <v>1489</v>
      </c>
      <c r="X193" s="11" t="s">
        <v>1490</v>
      </c>
      <c r="Y193" s="14" t="s">
        <v>1489</v>
      </c>
      <c r="Z193" s="11" t="s">
        <v>1491</v>
      </c>
      <c r="AA193" s="11"/>
      <c r="AB193" s="11"/>
      <c r="AC193" s="15"/>
      <c r="AD193" s="11"/>
      <c r="AE193" s="11"/>
      <c r="AF193" s="11" t="s">
        <v>1492</v>
      </c>
      <c r="AG193" s="8">
        <f>'Disponibilidad en canales comer'!M159</f>
        <v>0</v>
      </c>
      <c r="AH193" s="8">
        <f>COUNTIF('Composición de COMBOS'!B:B,A193)</f>
        <v>1</v>
      </c>
      <c r="AI193" s="8">
        <v>1.0</v>
      </c>
      <c r="AJ193" s="8">
        <v>1.0</v>
      </c>
      <c r="AK193" s="8" t="s">
        <v>253</v>
      </c>
      <c r="AL193" s="16">
        <v>24.0</v>
      </c>
      <c r="AM193" s="17">
        <v>190.0</v>
      </c>
      <c r="AN193" s="17">
        <v>100.0</v>
      </c>
      <c r="AO193" s="16">
        <v>28.0</v>
      </c>
      <c r="AP193" s="19">
        <v>0.0</v>
      </c>
      <c r="AQ193" s="19">
        <v>0.0</v>
      </c>
      <c r="AR193" s="19">
        <v>0.0</v>
      </c>
      <c r="AS193" s="19">
        <v>0.0</v>
      </c>
      <c r="AT193" s="16">
        <v>24.0</v>
      </c>
      <c r="AU193" s="16">
        <v>190.0</v>
      </c>
      <c r="AV193" s="16">
        <v>100.0</v>
      </c>
      <c r="AW193" s="16">
        <v>28.0</v>
      </c>
      <c r="AX193" s="17">
        <f t="shared" si="3"/>
        <v>106.4</v>
      </c>
      <c r="AY193" s="17">
        <v>0.0</v>
      </c>
      <c r="AZ193" s="17">
        <v>0.0</v>
      </c>
      <c r="BA193" s="17">
        <v>0.0</v>
      </c>
      <c r="BB193" s="17">
        <v>0.0</v>
      </c>
      <c r="BC193" s="17">
        <f t="shared" si="4"/>
        <v>0</v>
      </c>
      <c r="BD193" s="8" t="s">
        <v>76</v>
      </c>
      <c r="BE193" s="22" t="s">
        <v>1493</v>
      </c>
    </row>
    <row r="194" ht="15.75" customHeight="1">
      <c r="A194" s="44">
        <v>3000110.0</v>
      </c>
      <c r="B194" s="8" t="s">
        <v>1494</v>
      </c>
      <c r="C194" s="8">
        <v>3.0</v>
      </c>
      <c r="D194" s="8" t="s">
        <v>968</v>
      </c>
      <c r="E194" s="8">
        <v>2.0</v>
      </c>
      <c r="F194" s="8" t="s">
        <v>969</v>
      </c>
      <c r="G194" s="8">
        <v>2.0</v>
      </c>
      <c r="H194" s="8" t="s">
        <v>970</v>
      </c>
      <c r="I194" s="11" t="s">
        <v>1495</v>
      </c>
      <c r="J194" s="11">
        <v>7.502215501196E12</v>
      </c>
      <c r="K194" s="8" t="s">
        <v>1095</v>
      </c>
      <c r="L194" s="8" t="s">
        <v>1496</v>
      </c>
      <c r="M194" s="21" t="s">
        <v>1497</v>
      </c>
      <c r="N194" s="11">
        <f t="shared" si="1"/>
        <v>21</v>
      </c>
      <c r="O194" s="8" t="s">
        <v>1060</v>
      </c>
      <c r="P194" s="8" t="s">
        <v>1061</v>
      </c>
      <c r="Q194" s="12">
        <v>2850.0</v>
      </c>
      <c r="R194" s="12">
        <f t="shared" si="2"/>
        <v>3306</v>
      </c>
      <c r="S194" s="8" t="s">
        <v>68</v>
      </c>
      <c r="T194" s="9" t="s">
        <v>977</v>
      </c>
      <c r="U194" s="9" t="s">
        <v>978</v>
      </c>
      <c r="V194" s="13">
        <v>45117.0</v>
      </c>
      <c r="W194" s="11" t="s">
        <v>1498</v>
      </c>
      <c r="X194" s="11" t="s">
        <v>1498</v>
      </c>
      <c r="Y194" s="14" t="s">
        <v>1498</v>
      </c>
      <c r="Z194" s="11"/>
      <c r="AA194" s="11"/>
      <c r="AB194" s="11"/>
      <c r="AC194" s="15" t="s">
        <v>1498</v>
      </c>
      <c r="AD194" s="11"/>
      <c r="AE194" s="11"/>
      <c r="AF194" s="11" t="s">
        <v>1499</v>
      </c>
      <c r="AG194" s="8">
        <f>'Disponibilidad en canales comer'!M160</f>
        <v>1</v>
      </c>
      <c r="AH194" s="8">
        <f>COUNTIF('Composición de COMBOS'!B:B,A194)</f>
        <v>0</v>
      </c>
      <c r="AI194" s="8">
        <v>1.0</v>
      </c>
      <c r="AJ194" s="8">
        <v>1.0</v>
      </c>
      <c r="AK194" s="8" t="s">
        <v>253</v>
      </c>
      <c r="AL194" s="16">
        <v>48.0</v>
      </c>
      <c r="AM194" s="17">
        <v>190.0</v>
      </c>
      <c r="AN194" s="17">
        <v>200.0</v>
      </c>
      <c r="AO194" s="16">
        <v>28.0</v>
      </c>
      <c r="AP194" s="19">
        <v>0.0</v>
      </c>
      <c r="AQ194" s="19">
        <v>0.0</v>
      </c>
      <c r="AR194" s="19">
        <v>0.0</v>
      </c>
      <c r="AS194" s="19">
        <v>0.0</v>
      </c>
      <c r="AT194" s="16">
        <v>48.0</v>
      </c>
      <c r="AU194" s="16">
        <v>190.0</v>
      </c>
      <c r="AV194" s="16">
        <v>200.0</v>
      </c>
      <c r="AW194" s="16">
        <v>28.0</v>
      </c>
      <c r="AX194" s="17">
        <f t="shared" si="3"/>
        <v>212.8</v>
      </c>
      <c r="AY194" s="17">
        <v>0.0</v>
      </c>
      <c r="AZ194" s="17">
        <v>0.0</v>
      </c>
      <c r="BA194" s="17">
        <v>0.0</v>
      </c>
      <c r="BB194" s="17">
        <v>0.0</v>
      </c>
      <c r="BC194" s="17">
        <f t="shared" si="4"/>
        <v>0</v>
      </c>
      <c r="BD194" s="8" t="s">
        <v>76</v>
      </c>
      <c r="BE194" s="22" t="s">
        <v>1500</v>
      </c>
    </row>
    <row r="195" ht="15.75" hidden="1" customHeight="1">
      <c r="A195" s="44">
        <v>3000111.0</v>
      </c>
      <c r="B195" s="8" t="s">
        <v>1501</v>
      </c>
      <c r="C195" s="8">
        <v>3.0</v>
      </c>
      <c r="D195" s="8" t="s">
        <v>968</v>
      </c>
      <c r="E195" s="8">
        <v>2.0</v>
      </c>
      <c r="F195" s="8" t="s">
        <v>969</v>
      </c>
      <c r="G195" s="8">
        <v>2.0</v>
      </c>
      <c r="H195" s="8" t="s">
        <v>970</v>
      </c>
      <c r="I195" s="11" t="s">
        <v>1502</v>
      </c>
      <c r="J195" s="11">
        <v>7.502215501172E12</v>
      </c>
      <c r="K195" s="8" t="s">
        <v>1095</v>
      </c>
      <c r="L195" s="8" t="s">
        <v>1503</v>
      </c>
      <c r="M195" s="21" t="s">
        <v>1504</v>
      </c>
      <c r="N195" s="11">
        <f t="shared" si="1"/>
        <v>22</v>
      </c>
      <c r="O195" s="8" t="s">
        <v>1060</v>
      </c>
      <c r="P195" s="8" t="s">
        <v>1061</v>
      </c>
      <c r="Q195" s="12">
        <v>1920.0</v>
      </c>
      <c r="R195" s="12">
        <f t="shared" si="2"/>
        <v>2227.2</v>
      </c>
      <c r="S195" s="8" t="s">
        <v>238</v>
      </c>
      <c r="T195" s="9" t="s">
        <v>977</v>
      </c>
      <c r="U195" s="9" t="s">
        <v>978</v>
      </c>
      <c r="V195" s="13">
        <v>45117.0</v>
      </c>
      <c r="W195" s="11" t="s">
        <v>1505</v>
      </c>
      <c r="X195" s="11" t="s">
        <v>1506</v>
      </c>
      <c r="Y195" s="14" t="s">
        <v>1505</v>
      </c>
      <c r="Z195" s="11" t="s">
        <v>1507</v>
      </c>
      <c r="AA195" s="11"/>
      <c r="AB195" s="11"/>
      <c r="AC195" s="15" t="s">
        <v>1505</v>
      </c>
      <c r="AD195" s="11"/>
      <c r="AE195" s="11"/>
      <c r="AF195" s="11" t="s">
        <v>1508</v>
      </c>
      <c r="AG195" s="8">
        <f>'Disponibilidad en canales comer'!M161</f>
        <v>0</v>
      </c>
      <c r="AH195" s="8">
        <f>COUNTIF('Composición de COMBOS'!B:B,A195)</f>
        <v>3</v>
      </c>
      <c r="AI195" s="8">
        <v>1.0</v>
      </c>
      <c r="AJ195" s="8">
        <v>1.0</v>
      </c>
      <c r="AK195" s="8" t="s">
        <v>253</v>
      </c>
      <c r="AL195" s="16">
        <v>32.0</v>
      </c>
      <c r="AM195" s="17">
        <v>190.0</v>
      </c>
      <c r="AN195" s="17">
        <v>135.0</v>
      </c>
      <c r="AO195" s="16">
        <v>28.0</v>
      </c>
      <c r="AP195" s="19">
        <v>0.0</v>
      </c>
      <c r="AQ195" s="19">
        <v>0.0</v>
      </c>
      <c r="AR195" s="19">
        <v>0.0</v>
      </c>
      <c r="AS195" s="19">
        <v>0.0</v>
      </c>
      <c r="AT195" s="16">
        <v>32.0</v>
      </c>
      <c r="AU195" s="16">
        <v>190.0</v>
      </c>
      <c r="AV195" s="16">
        <v>135.0</v>
      </c>
      <c r="AW195" s="16">
        <v>28.0</v>
      </c>
      <c r="AX195" s="17">
        <f t="shared" si="3"/>
        <v>143.64</v>
      </c>
      <c r="AY195" s="17">
        <v>0.0</v>
      </c>
      <c r="AZ195" s="17">
        <v>0.0</v>
      </c>
      <c r="BA195" s="17">
        <v>0.0</v>
      </c>
      <c r="BB195" s="17">
        <v>0.0</v>
      </c>
      <c r="BC195" s="17">
        <f t="shared" si="4"/>
        <v>0</v>
      </c>
      <c r="BD195" s="8" t="s">
        <v>76</v>
      </c>
      <c r="BE195" s="22" t="s">
        <v>1509</v>
      </c>
    </row>
    <row r="196" ht="15.75" customHeight="1">
      <c r="A196" s="44">
        <v>3000112.0</v>
      </c>
      <c r="B196" s="8" t="s">
        <v>1510</v>
      </c>
      <c r="C196" s="8">
        <v>3.0</v>
      </c>
      <c r="D196" s="8" t="s">
        <v>968</v>
      </c>
      <c r="E196" s="8">
        <v>2.0</v>
      </c>
      <c r="F196" s="8" t="s">
        <v>969</v>
      </c>
      <c r="G196" s="8">
        <v>2.0</v>
      </c>
      <c r="H196" s="8" t="s">
        <v>970</v>
      </c>
      <c r="I196" s="11" t="s">
        <v>1511</v>
      </c>
      <c r="J196" s="11">
        <v>7.502215503282E12</v>
      </c>
      <c r="K196" s="8" t="s">
        <v>1103</v>
      </c>
      <c r="L196" s="8" t="s">
        <v>1512</v>
      </c>
      <c r="M196" s="21" t="s">
        <v>1513</v>
      </c>
      <c r="N196" s="11">
        <f t="shared" si="1"/>
        <v>25</v>
      </c>
      <c r="O196" s="8" t="s">
        <v>1060</v>
      </c>
      <c r="P196" s="8" t="s">
        <v>1061</v>
      </c>
      <c r="Q196" s="12">
        <v>2350.0</v>
      </c>
      <c r="R196" s="12">
        <f t="shared" si="2"/>
        <v>2726</v>
      </c>
      <c r="S196" s="8" t="s">
        <v>68</v>
      </c>
      <c r="T196" s="9" t="s">
        <v>977</v>
      </c>
      <c r="U196" s="9" t="s">
        <v>978</v>
      </c>
      <c r="V196" s="13">
        <v>45132.0</v>
      </c>
      <c r="W196" s="11" t="s">
        <v>1514</v>
      </c>
      <c r="X196" s="11" t="s">
        <v>1512</v>
      </c>
      <c r="Y196" s="14" t="s">
        <v>1514</v>
      </c>
      <c r="Z196" s="11" t="s">
        <v>1515</v>
      </c>
      <c r="AA196" s="11"/>
      <c r="AB196" s="11"/>
      <c r="AC196" s="15"/>
      <c r="AD196" s="11"/>
      <c r="AE196" s="11"/>
      <c r="AF196" s="11" t="s">
        <v>1516</v>
      </c>
      <c r="AG196" s="8">
        <f>'Disponibilidad en canales comer'!M162</f>
        <v>0</v>
      </c>
      <c r="AH196" s="8">
        <f>COUNTIF('Composición de COMBOS'!B:B,A196)</f>
        <v>0</v>
      </c>
      <c r="AI196" s="8">
        <v>1.0</v>
      </c>
      <c r="AJ196" s="8">
        <v>1.0</v>
      </c>
      <c r="AK196" s="8" t="s">
        <v>253</v>
      </c>
      <c r="AL196" s="16">
        <v>23.0</v>
      </c>
      <c r="AM196" s="17">
        <v>190.0</v>
      </c>
      <c r="AN196" s="17">
        <v>100.0</v>
      </c>
      <c r="AO196" s="16">
        <v>33.0</v>
      </c>
      <c r="AP196" s="19">
        <v>0.0</v>
      </c>
      <c r="AQ196" s="19">
        <v>0.0</v>
      </c>
      <c r="AR196" s="19">
        <v>0.0</v>
      </c>
      <c r="AS196" s="19">
        <v>0.0</v>
      </c>
      <c r="AT196" s="16">
        <v>23.0</v>
      </c>
      <c r="AU196" s="16">
        <v>190.0</v>
      </c>
      <c r="AV196" s="16">
        <v>100.0</v>
      </c>
      <c r="AW196" s="16">
        <v>33.0</v>
      </c>
      <c r="AX196" s="17">
        <f t="shared" si="3"/>
        <v>125.4</v>
      </c>
      <c r="AY196" s="17">
        <v>0.0</v>
      </c>
      <c r="AZ196" s="17">
        <v>0.0</v>
      </c>
      <c r="BA196" s="17">
        <v>0.0</v>
      </c>
      <c r="BB196" s="17">
        <v>0.0</v>
      </c>
      <c r="BC196" s="17">
        <f t="shared" si="4"/>
        <v>0</v>
      </c>
      <c r="BD196" s="8" t="s">
        <v>76</v>
      </c>
      <c r="BE196" s="22" t="s">
        <v>1517</v>
      </c>
    </row>
    <row r="197" ht="15.75" customHeight="1">
      <c r="A197" s="44">
        <v>3000113.0</v>
      </c>
      <c r="B197" s="8" t="s">
        <v>1518</v>
      </c>
      <c r="C197" s="8">
        <v>3.0</v>
      </c>
      <c r="D197" s="8" t="s">
        <v>968</v>
      </c>
      <c r="E197" s="8">
        <v>2.0</v>
      </c>
      <c r="F197" s="8" t="s">
        <v>969</v>
      </c>
      <c r="G197" s="8">
        <v>2.0</v>
      </c>
      <c r="H197" s="8" t="s">
        <v>970</v>
      </c>
      <c r="I197" s="11" t="s">
        <v>1519</v>
      </c>
      <c r="J197" s="11">
        <v>7.502215503299E12</v>
      </c>
      <c r="K197" s="8" t="s">
        <v>1103</v>
      </c>
      <c r="L197" s="8" t="s">
        <v>1520</v>
      </c>
      <c r="M197" s="21" t="s">
        <v>1521</v>
      </c>
      <c r="N197" s="11">
        <f t="shared" si="1"/>
        <v>26</v>
      </c>
      <c r="O197" s="8" t="s">
        <v>1060</v>
      </c>
      <c r="P197" s="8" t="s">
        <v>1061</v>
      </c>
      <c r="Q197" s="12">
        <v>2950.0</v>
      </c>
      <c r="R197" s="12">
        <f t="shared" si="2"/>
        <v>3422</v>
      </c>
      <c r="S197" s="8" t="s">
        <v>68</v>
      </c>
      <c r="T197" s="9" t="s">
        <v>977</v>
      </c>
      <c r="U197" s="9" t="s">
        <v>978</v>
      </c>
      <c r="V197" s="13">
        <v>45117.0</v>
      </c>
      <c r="W197" s="11" t="s">
        <v>1522</v>
      </c>
      <c r="X197" s="11"/>
      <c r="Y197" s="14" t="s">
        <v>1522</v>
      </c>
      <c r="Z197" s="11" t="s">
        <v>1523</v>
      </c>
      <c r="AA197" s="11"/>
      <c r="AB197" s="11"/>
      <c r="AC197" s="15"/>
      <c r="AD197" s="11"/>
      <c r="AE197" s="11"/>
      <c r="AF197" s="11" t="s">
        <v>1524</v>
      </c>
      <c r="AG197" s="8">
        <f>'Disponibilidad en canales comer'!M163</f>
        <v>0</v>
      </c>
      <c r="AH197" s="8">
        <f>COUNTIF('Composición de COMBOS'!B:B,A197)</f>
        <v>0</v>
      </c>
      <c r="AI197" s="8">
        <v>1.0</v>
      </c>
      <c r="AJ197" s="8">
        <v>1.0</v>
      </c>
      <c r="AK197" s="8" t="s">
        <v>253</v>
      </c>
      <c r="AL197" s="16">
        <v>30.0</v>
      </c>
      <c r="AM197" s="17">
        <v>190.0</v>
      </c>
      <c r="AN197" s="17">
        <v>135.0</v>
      </c>
      <c r="AO197" s="16">
        <v>33.0</v>
      </c>
      <c r="AP197" s="19">
        <v>0.0</v>
      </c>
      <c r="AQ197" s="19">
        <v>0.0</v>
      </c>
      <c r="AR197" s="19">
        <v>0.0</v>
      </c>
      <c r="AS197" s="19">
        <v>0.0</v>
      </c>
      <c r="AT197" s="16">
        <v>30.0</v>
      </c>
      <c r="AU197" s="16">
        <v>190.0</v>
      </c>
      <c r="AV197" s="16">
        <v>135.0</v>
      </c>
      <c r="AW197" s="16">
        <v>33.0</v>
      </c>
      <c r="AX197" s="17">
        <f t="shared" si="3"/>
        <v>169.29</v>
      </c>
      <c r="AY197" s="17">
        <v>0.0</v>
      </c>
      <c r="AZ197" s="17">
        <v>0.0</v>
      </c>
      <c r="BA197" s="17">
        <v>0.0</v>
      </c>
      <c r="BB197" s="17">
        <v>0.0</v>
      </c>
      <c r="BC197" s="17">
        <f t="shared" si="4"/>
        <v>0</v>
      </c>
      <c r="BD197" s="8" t="s">
        <v>76</v>
      </c>
      <c r="BE197" s="22" t="s">
        <v>1525</v>
      </c>
    </row>
    <row r="198" ht="15.75" customHeight="1">
      <c r="A198" s="44">
        <v>3000114.0</v>
      </c>
      <c r="B198" s="8" t="s">
        <v>1526</v>
      </c>
      <c r="C198" s="8">
        <v>3.0</v>
      </c>
      <c r="D198" s="8" t="s">
        <v>968</v>
      </c>
      <c r="E198" s="8">
        <v>2.0</v>
      </c>
      <c r="F198" s="8" t="s">
        <v>969</v>
      </c>
      <c r="G198" s="8">
        <v>2.0</v>
      </c>
      <c r="H198" s="8" t="s">
        <v>970</v>
      </c>
      <c r="I198" s="11" t="s">
        <v>1527</v>
      </c>
      <c r="J198" s="11">
        <v>7.502215503305E12</v>
      </c>
      <c r="K198" s="8" t="s">
        <v>1103</v>
      </c>
      <c r="L198" s="8" t="s">
        <v>1528</v>
      </c>
      <c r="M198" s="21" t="s">
        <v>1529</v>
      </c>
      <c r="N198" s="11">
        <f t="shared" si="1"/>
        <v>25</v>
      </c>
      <c r="O198" s="8" t="s">
        <v>1060</v>
      </c>
      <c r="P198" s="8" t="s">
        <v>1061</v>
      </c>
      <c r="Q198" s="12">
        <v>3350.0</v>
      </c>
      <c r="R198" s="12">
        <f t="shared" si="2"/>
        <v>3886</v>
      </c>
      <c r="S198" s="8" t="s">
        <v>68</v>
      </c>
      <c r="T198" s="9" t="s">
        <v>977</v>
      </c>
      <c r="U198" s="9" t="s">
        <v>978</v>
      </c>
      <c r="V198" s="13">
        <v>45132.0</v>
      </c>
      <c r="W198" s="11" t="s">
        <v>1530</v>
      </c>
      <c r="X198" s="11"/>
      <c r="Y198" s="14" t="s">
        <v>1530</v>
      </c>
      <c r="Z198" s="11" t="s">
        <v>1531</v>
      </c>
      <c r="AA198" s="11"/>
      <c r="AB198" s="11"/>
      <c r="AC198" s="15" t="s">
        <v>1530</v>
      </c>
      <c r="AD198" s="11"/>
      <c r="AE198" s="11"/>
      <c r="AF198" s="11" t="s">
        <v>1532</v>
      </c>
      <c r="AG198" s="8">
        <f>'Disponibilidad en canales comer'!M164</f>
        <v>1</v>
      </c>
      <c r="AH198" s="8">
        <f>COUNTIF('Composición de COMBOS'!B:B,A198)</f>
        <v>0</v>
      </c>
      <c r="AI198" s="8">
        <v>1.0</v>
      </c>
      <c r="AJ198" s="8">
        <v>1.0</v>
      </c>
      <c r="AK198" s="8" t="s">
        <v>253</v>
      </c>
      <c r="AL198" s="16">
        <v>33.0</v>
      </c>
      <c r="AM198" s="17">
        <v>190.0</v>
      </c>
      <c r="AN198" s="17">
        <v>150.0</v>
      </c>
      <c r="AO198" s="16">
        <v>33.0</v>
      </c>
      <c r="AP198" s="19">
        <v>0.0</v>
      </c>
      <c r="AQ198" s="19">
        <v>0.0</v>
      </c>
      <c r="AR198" s="19">
        <v>0.0</v>
      </c>
      <c r="AS198" s="19">
        <v>0.0</v>
      </c>
      <c r="AT198" s="16">
        <v>33.0</v>
      </c>
      <c r="AU198" s="16">
        <v>190.0</v>
      </c>
      <c r="AV198" s="16">
        <v>150.0</v>
      </c>
      <c r="AW198" s="16">
        <v>33.0</v>
      </c>
      <c r="AX198" s="17">
        <f t="shared" si="3"/>
        <v>188.1</v>
      </c>
      <c r="AY198" s="17">
        <v>0.0</v>
      </c>
      <c r="AZ198" s="17">
        <v>0.0</v>
      </c>
      <c r="BA198" s="17">
        <v>0.0</v>
      </c>
      <c r="BB198" s="17">
        <v>0.0</v>
      </c>
      <c r="BC198" s="17">
        <f t="shared" si="4"/>
        <v>0</v>
      </c>
      <c r="BD198" s="8" t="s">
        <v>76</v>
      </c>
      <c r="BE198" s="22" t="s">
        <v>1533</v>
      </c>
    </row>
    <row r="199" ht="15.75" customHeight="1">
      <c r="A199" s="11">
        <v>3000115.0</v>
      </c>
      <c r="B199" s="8" t="s">
        <v>1534</v>
      </c>
      <c r="C199" s="8">
        <v>3.0</v>
      </c>
      <c r="D199" s="8" t="s">
        <v>968</v>
      </c>
      <c r="E199" s="8">
        <v>2.0</v>
      </c>
      <c r="F199" s="8" t="s">
        <v>969</v>
      </c>
      <c r="G199" s="8">
        <v>1.0</v>
      </c>
      <c r="H199" s="8" t="s">
        <v>1083</v>
      </c>
      <c r="I199" s="11" t="s">
        <v>1535</v>
      </c>
      <c r="J199" s="11">
        <v>7.502316403276E12</v>
      </c>
      <c r="K199" s="8" t="s">
        <v>1399</v>
      </c>
      <c r="L199" s="8" t="s">
        <v>1536</v>
      </c>
      <c r="M199" s="26" t="s">
        <v>1537</v>
      </c>
      <c r="N199" s="11">
        <f t="shared" si="1"/>
        <v>27</v>
      </c>
      <c r="O199" s="8" t="s">
        <v>1060</v>
      </c>
      <c r="P199" s="8" t="s">
        <v>1061</v>
      </c>
      <c r="Q199" s="12">
        <v>2290.0</v>
      </c>
      <c r="R199" s="12">
        <f t="shared" si="2"/>
        <v>2656.4</v>
      </c>
      <c r="S199" s="8" t="s">
        <v>68</v>
      </c>
      <c r="T199" s="9" t="s">
        <v>977</v>
      </c>
      <c r="U199" s="9" t="s">
        <v>978</v>
      </c>
      <c r="V199" s="13">
        <v>45177.0</v>
      </c>
      <c r="W199" s="11" t="s">
        <v>1538</v>
      </c>
      <c r="X199" s="11"/>
      <c r="Y199" s="14" t="s">
        <v>1539</v>
      </c>
      <c r="Z199" s="11" t="s">
        <v>1540</v>
      </c>
      <c r="AA199" s="11"/>
      <c r="AB199" s="11"/>
      <c r="AC199" s="15" t="s">
        <v>1541</v>
      </c>
      <c r="AD199" s="11"/>
      <c r="AE199" s="11"/>
      <c r="AF199" s="11" t="s">
        <v>1542</v>
      </c>
      <c r="AG199" s="8">
        <f>'Disponibilidad en canales comer'!M165</f>
        <v>2</v>
      </c>
      <c r="AH199" s="8">
        <f>COUNTIF('Composición de COMBOS'!B:B,A199)</f>
        <v>0</v>
      </c>
      <c r="AI199" s="8">
        <v>1.0</v>
      </c>
      <c r="AJ199" s="8">
        <v>1.0</v>
      </c>
      <c r="AK199" s="8" t="s">
        <v>75</v>
      </c>
      <c r="AL199" s="16">
        <v>15.4</v>
      </c>
      <c r="AM199" s="17">
        <v>190.0</v>
      </c>
      <c r="AN199" s="17">
        <v>100.0</v>
      </c>
      <c r="AO199" s="16">
        <v>20.0</v>
      </c>
      <c r="AP199" s="19">
        <v>0.0</v>
      </c>
      <c r="AQ199" s="19">
        <v>0.0</v>
      </c>
      <c r="AR199" s="19">
        <v>0.0</v>
      </c>
      <c r="AS199" s="19">
        <v>0.0</v>
      </c>
      <c r="AT199" s="16">
        <v>25.0</v>
      </c>
      <c r="AU199" s="16">
        <v>190.0</v>
      </c>
      <c r="AV199" s="16">
        <v>100.0</v>
      </c>
      <c r="AW199" s="16">
        <v>43.0</v>
      </c>
      <c r="AX199" s="17">
        <f t="shared" si="3"/>
        <v>163.4</v>
      </c>
      <c r="AY199" s="17">
        <v>0.0</v>
      </c>
      <c r="AZ199" s="17">
        <v>0.0</v>
      </c>
      <c r="BA199" s="17">
        <v>0.0</v>
      </c>
      <c r="BB199" s="17">
        <v>0.0</v>
      </c>
      <c r="BC199" s="17">
        <f t="shared" si="4"/>
        <v>0</v>
      </c>
      <c r="BD199" s="8" t="s">
        <v>76</v>
      </c>
      <c r="BE199" s="22" t="s">
        <v>1543</v>
      </c>
    </row>
    <row r="200" ht="15.75" hidden="1" customHeight="1">
      <c r="A200" s="33">
        <v>3000116.0</v>
      </c>
      <c r="B200" s="8"/>
      <c r="C200" s="8">
        <v>3.0</v>
      </c>
      <c r="D200" s="8" t="s">
        <v>968</v>
      </c>
      <c r="E200" s="8">
        <v>2.0</v>
      </c>
      <c r="F200" s="8" t="s">
        <v>969</v>
      </c>
      <c r="G200" s="8">
        <v>2.0</v>
      </c>
      <c r="H200" s="8" t="s">
        <v>970</v>
      </c>
      <c r="I200" s="8" t="s">
        <v>1544</v>
      </c>
      <c r="J200" s="11"/>
      <c r="K200" s="8" t="s">
        <v>1545</v>
      </c>
      <c r="L200" s="8" t="s">
        <v>1546</v>
      </c>
      <c r="M200" s="21" t="s">
        <v>1547</v>
      </c>
      <c r="N200" s="11">
        <f t="shared" si="1"/>
        <v>27</v>
      </c>
      <c r="O200" s="8" t="s">
        <v>975</v>
      </c>
      <c r="P200" s="8" t="s">
        <v>976</v>
      </c>
      <c r="Q200" s="12">
        <v>1310.0</v>
      </c>
      <c r="R200" s="12">
        <f t="shared" si="2"/>
        <v>1519.6</v>
      </c>
      <c r="S200" s="8" t="s">
        <v>238</v>
      </c>
      <c r="T200" s="9" t="s">
        <v>977</v>
      </c>
      <c r="U200" s="9" t="s">
        <v>978</v>
      </c>
      <c r="V200" s="13">
        <v>45565.0</v>
      </c>
      <c r="W200" s="8" t="s">
        <v>1548</v>
      </c>
      <c r="X200" s="11"/>
      <c r="Y200" s="23"/>
      <c r="Z200" s="11"/>
      <c r="AA200" s="11"/>
      <c r="AB200" s="11"/>
      <c r="AC200" s="15"/>
      <c r="AD200" s="11"/>
      <c r="AE200" s="11"/>
      <c r="AF200" s="8" t="s">
        <v>1549</v>
      </c>
      <c r="AG200" s="8">
        <f>'Disponibilidad en canales comer'!M166</f>
        <v>0</v>
      </c>
      <c r="AH200" s="8">
        <f>COUNTIF('Composición de COMBOS'!B:B,A200)</f>
        <v>0</v>
      </c>
      <c r="AI200" s="8">
        <v>1.0</v>
      </c>
      <c r="AJ200" s="8">
        <v>1.0</v>
      </c>
      <c r="AK200" s="8" t="s">
        <v>253</v>
      </c>
      <c r="AL200" s="16">
        <v>23.0</v>
      </c>
      <c r="AM200" s="17">
        <v>190.0</v>
      </c>
      <c r="AN200" s="17">
        <v>100.0</v>
      </c>
      <c r="AO200" s="17">
        <v>26.0</v>
      </c>
      <c r="AP200" s="19">
        <v>0.0</v>
      </c>
      <c r="AQ200" s="19">
        <v>0.0</v>
      </c>
      <c r="AR200" s="19">
        <v>0.0</v>
      </c>
      <c r="AS200" s="19">
        <v>0.0</v>
      </c>
      <c r="AT200" s="16">
        <v>23.0</v>
      </c>
      <c r="AU200" s="17">
        <v>190.0</v>
      </c>
      <c r="AV200" s="17">
        <v>100.0</v>
      </c>
      <c r="AW200" s="17">
        <v>26.0</v>
      </c>
      <c r="AX200" s="17">
        <f t="shared" si="3"/>
        <v>98.8</v>
      </c>
      <c r="AY200" s="17">
        <v>0.0</v>
      </c>
      <c r="AZ200" s="17">
        <v>0.0</v>
      </c>
      <c r="BA200" s="17">
        <v>0.0</v>
      </c>
      <c r="BB200" s="17">
        <v>0.0</v>
      </c>
      <c r="BC200" s="17">
        <f t="shared" si="4"/>
        <v>0</v>
      </c>
      <c r="BD200" s="8" t="s">
        <v>76</v>
      </c>
      <c r="BE200" s="20" t="s">
        <v>1550</v>
      </c>
    </row>
    <row r="201" ht="15.75" hidden="1" customHeight="1">
      <c r="A201" s="8">
        <v>3000117.0</v>
      </c>
      <c r="B201" s="8"/>
      <c r="C201" s="8">
        <v>3.0</v>
      </c>
      <c r="D201" s="8" t="s">
        <v>968</v>
      </c>
      <c r="E201" s="8">
        <v>2.0</v>
      </c>
      <c r="F201" s="8" t="s">
        <v>969</v>
      </c>
      <c r="G201" s="8">
        <v>2.0</v>
      </c>
      <c r="H201" s="8" t="s">
        <v>970</v>
      </c>
      <c r="I201" s="8" t="s">
        <v>1551</v>
      </c>
      <c r="J201" s="11"/>
      <c r="K201" s="8" t="s">
        <v>1545</v>
      </c>
      <c r="L201" s="8" t="s">
        <v>1552</v>
      </c>
      <c r="M201" s="21" t="s">
        <v>1553</v>
      </c>
      <c r="N201" s="11">
        <f t="shared" si="1"/>
        <v>28</v>
      </c>
      <c r="O201" s="8" t="s">
        <v>975</v>
      </c>
      <c r="P201" s="8" t="s">
        <v>976</v>
      </c>
      <c r="Q201" s="12">
        <v>1650.0</v>
      </c>
      <c r="R201" s="12">
        <f t="shared" si="2"/>
        <v>1914</v>
      </c>
      <c r="S201" s="8" t="s">
        <v>238</v>
      </c>
      <c r="T201" s="9" t="s">
        <v>977</v>
      </c>
      <c r="U201" s="9" t="s">
        <v>978</v>
      </c>
      <c r="V201" s="13">
        <v>45565.0</v>
      </c>
      <c r="W201" s="8" t="s">
        <v>1554</v>
      </c>
      <c r="X201" s="11"/>
      <c r="Y201" s="23"/>
      <c r="Z201" s="11"/>
      <c r="AA201" s="11"/>
      <c r="AB201" s="11"/>
      <c r="AC201" s="15"/>
      <c r="AD201" s="11"/>
      <c r="AE201" s="11"/>
      <c r="AF201" s="8" t="s">
        <v>1555</v>
      </c>
      <c r="AG201" s="8">
        <f>'Disponibilidad en canales comer'!M167</f>
        <v>0</v>
      </c>
      <c r="AH201" s="8">
        <f>COUNTIF('Composición de COMBOS'!B:B,A201)</f>
        <v>0</v>
      </c>
      <c r="AI201" s="8">
        <v>1.0</v>
      </c>
      <c r="AJ201" s="8">
        <v>1.0</v>
      </c>
      <c r="AK201" s="8" t="s">
        <v>253</v>
      </c>
      <c r="AL201" s="16">
        <v>28.0</v>
      </c>
      <c r="AM201" s="17">
        <v>190.0</v>
      </c>
      <c r="AN201" s="17">
        <v>135.0</v>
      </c>
      <c r="AO201" s="17">
        <v>26.0</v>
      </c>
      <c r="AP201" s="19">
        <v>0.0</v>
      </c>
      <c r="AQ201" s="19">
        <v>0.0</v>
      </c>
      <c r="AR201" s="19">
        <v>0.0</v>
      </c>
      <c r="AS201" s="19">
        <v>0.0</v>
      </c>
      <c r="AT201" s="16">
        <v>28.0</v>
      </c>
      <c r="AU201" s="17">
        <v>190.0</v>
      </c>
      <c r="AV201" s="17">
        <v>135.0</v>
      </c>
      <c r="AW201" s="17">
        <v>26.0</v>
      </c>
      <c r="AX201" s="17">
        <f t="shared" si="3"/>
        <v>133.38</v>
      </c>
      <c r="AY201" s="17">
        <v>0.0</v>
      </c>
      <c r="AZ201" s="17">
        <v>0.0</v>
      </c>
      <c r="BA201" s="17">
        <v>0.0</v>
      </c>
      <c r="BB201" s="17">
        <v>0.0</v>
      </c>
      <c r="BC201" s="17">
        <f t="shared" si="4"/>
        <v>0</v>
      </c>
      <c r="BD201" s="8" t="s">
        <v>76</v>
      </c>
      <c r="BE201" s="20" t="s">
        <v>1556</v>
      </c>
    </row>
    <row r="202" ht="15.75" hidden="1" customHeight="1">
      <c r="A202" s="33">
        <v>3000118.0</v>
      </c>
      <c r="B202" s="8"/>
      <c r="C202" s="8">
        <v>3.0</v>
      </c>
      <c r="D202" s="8" t="s">
        <v>968</v>
      </c>
      <c r="E202" s="8">
        <v>2.0</v>
      </c>
      <c r="F202" s="8" t="s">
        <v>969</v>
      </c>
      <c r="G202" s="8">
        <v>2.0</v>
      </c>
      <c r="H202" s="8" t="s">
        <v>970</v>
      </c>
      <c r="I202" s="8" t="s">
        <v>1557</v>
      </c>
      <c r="J202" s="11"/>
      <c r="K202" s="8" t="s">
        <v>1558</v>
      </c>
      <c r="L202" s="8" t="s">
        <v>1559</v>
      </c>
      <c r="M202" s="21" t="s">
        <v>1560</v>
      </c>
      <c r="N202" s="11">
        <f t="shared" si="1"/>
        <v>25</v>
      </c>
      <c r="O202" s="8" t="s">
        <v>975</v>
      </c>
      <c r="P202" s="8" t="s">
        <v>976</v>
      </c>
      <c r="Q202" s="12">
        <v>1710.0</v>
      </c>
      <c r="R202" s="12">
        <f t="shared" si="2"/>
        <v>1983.6</v>
      </c>
      <c r="S202" s="8" t="s">
        <v>238</v>
      </c>
      <c r="T202" s="9" t="s">
        <v>977</v>
      </c>
      <c r="U202" s="9" t="s">
        <v>978</v>
      </c>
      <c r="V202" s="13">
        <v>45565.0</v>
      </c>
      <c r="W202" s="8" t="s">
        <v>1561</v>
      </c>
      <c r="X202" s="11"/>
      <c r="Y202" s="23"/>
      <c r="Z202" s="11"/>
      <c r="AA202" s="11"/>
      <c r="AB202" s="11"/>
      <c r="AC202" s="15"/>
      <c r="AD202" s="11"/>
      <c r="AE202" s="11"/>
      <c r="AF202" s="8" t="s">
        <v>1562</v>
      </c>
      <c r="AG202" s="8">
        <f>'Disponibilidad en canales comer'!M168</f>
        <v>0</v>
      </c>
      <c r="AH202" s="8">
        <f>COUNTIF('Composición de COMBOS'!B:B,A202)</f>
        <v>0</v>
      </c>
      <c r="AI202" s="8">
        <v>1.0</v>
      </c>
      <c r="AJ202" s="8">
        <v>1.0</v>
      </c>
      <c r="AK202" s="8" t="s">
        <v>253</v>
      </c>
      <c r="AL202" s="16">
        <v>28.0</v>
      </c>
      <c r="AM202" s="17">
        <v>190.0</v>
      </c>
      <c r="AN202" s="17">
        <v>135.0</v>
      </c>
      <c r="AO202" s="17">
        <v>28.0</v>
      </c>
      <c r="AP202" s="19">
        <v>0.0</v>
      </c>
      <c r="AQ202" s="19">
        <v>0.0</v>
      </c>
      <c r="AR202" s="19">
        <v>0.0</v>
      </c>
      <c r="AS202" s="19">
        <v>0.0</v>
      </c>
      <c r="AT202" s="16">
        <v>28.0</v>
      </c>
      <c r="AU202" s="17">
        <v>190.0</v>
      </c>
      <c r="AV202" s="17">
        <v>135.0</v>
      </c>
      <c r="AW202" s="17">
        <v>28.0</v>
      </c>
      <c r="AX202" s="17">
        <f t="shared" si="3"/>
        <v>143.64</v>
      </c>
      <c r="AY202" s="17">
        <v>0.0</v>
      </c>
      <c r="AZ202" s="17">
        <v>0.0</v>
      </c>
      <c r="BA202" s="17">
        <v>0.0</v>
      </c>
      <c r="BB202" s="17">
        <v>0.0</v>
      </c>
      <c r="BC202" s="17">
        <f t="shared" si="4"/>
        <v>0</v>
      </c>
      <c r="BD202" s="8" t="s">
        <v>76</v>
      </c>
      <c r="BE202" s="20" t="s">
        <v>1563</v>
      </c>
    </row>
    <row r="203" ht="15.75" hidden="1" customHeight="1">
      <c r="A203" s="8">
        <v>3000119.0</v>
      </c>
      <c r="B203" s="8"/>
      <c r="C203" s="8">
        <v>3.0</v>
      </c>
      <c r="D203" s="8" t="s">
        <v>968</v>
      </c>
      <c r="E203" s="8">
        <v>2.0</v>
      </c>
      <c r="F203" s="8" t="s">
        <v>969</v>
      </c>
      <c r="G203" s="8">
        <v>2.0</v>
      </c>
      <c r="H203" s="8" t="s">
        <v>970</v>
      </c>
      <c r="I203" s="8" t="s">
        <v>1048</v>
      </c>
      <c r="J203" s="11"/>
      <c r="K203" s="8" t="s">
        <v>1032</v>
      </c>
      <c r="L203" s="8" t="s">
        <v>1564</v>
      </c>
      <c r="M203" s="21" t="s">
        <v>1050</v>
      </c>
      <c r="N203" s="11">
        <f t="shared" si="1"/>
        <v>26</v>
      </c>
      <c r="O203" s="8" t="s">
        <v>975</v>
      </c>
      <c r="P203" s="8" t="s">
        <v>976</v>
      </c>
      <c r="Q203" s="12">
        <v>2290.0</v>
      </c>
      <c r="R203" s="12">
        <f t="shared" si="2"/>
        <v>2656.4</v>
      </c>
      <c r="S203" s="8" t="s">
        <v>238</v>
      </c>
      <c r="T203" s="9" t="s">
        <v>977</v>
      </c>
      <c r="U203" s="9" t="s">
        <v>978</v>
      </c>
      <c r="V203" s="13">
        <v>45565.0</v>
      </c>
      <c r="W203" s="8" t="s">
        <v>1051</v>
      </c>
      <c r="X203" s="11"/>
      <c r="Y203" s="23"/>
      <c r="Z203" s="11"/>
      <c r="AA203" s="11"/>
      <c r="AB203" s="11"/>
      <c r="AC203" s="15"/>
      <c r="AD203" s="11"/>
      <c r="AE203" s="11"/>
      <c r="AF203" s="11" t="s">
        <v>1565</v>
      </c>
      <c r="AG203" s="8">
        <f>'Disponibilidad en canales comer'!M169</f>
        <v>0</v>
      </c>
      <c r="AH203" s="8">
        <f>COUNTIF('Composición de COMBOS'!B:B,A203)</f>
        <v>1</v>
      </c>
      <c r="AI203" s="8">
        <v>1.0</v>
      </c>
      <c r="AJ203" s="8">
        <v>1.0</v>
      </c>
      <c r="AK203" s="8" t="s">
        <v>253</v>
      </c>
      <c r="AL203" s="16">
        <v>28.0</v>
      </c>
      <c r="AM203" s="17">
        <v>190.0</v>
      </c>
      <c r="AN203" s="17">
        <v>135.0</v>
      </c>
      <c r="AO203" s="17">
        <v>31.0</v>
      </c>
      <c r="AP203" s="19">
        <v>0.0</v>
      </c>
      <c r="AQ203" s="19">
        <v>0.0</v>
      </c>
      <c r="AR203" s="19">
        <v>0.0</v>
      </c>
      <c r="AS203" s="19">
        <v>0.0</v>
      </c>
      <c r="AT203" s="16">
        <v>28.0</v>
      </c>
      <c r="AU203" s="17">
        <v>190.0</v>
      </c>
      <c r="AV203" s="17">
        <v>135.0</v>
      </c>
      <c r="AW203" s="17">
        <v>28.0</v>
      </c>
      <c r="AX203" s="17">
        <f t="shared" si="3"/>
        <v>143.64</v>
      </c>
      <c r="AY203" s="17">
        <v>0.0</v>
      </c>
      <c r="AZ203" s="17">
        <v>0.0</v>
      </c>
      <c r="BA203" s="17">
        <v>0.0</v>
      </c>
      <c r="BB203" s="17">
        <v>0.0</v>
      </c>
      <c r="BC203" s="17">
        <f t="shared" si="4"/>
        <v>0</v>
      </c>
      <c r="BD203" s="8" t="s">
        <v>76</v>
      </c>
      <c r="BE203" s="20" t="s">
        <v>1566</v>
      </c>
    </row>
    <row r="204" ht="15.75" hidden="1" customHeight="1">
      <c r="A204" s="33">
        <v>3000120.0</v>
      </c>
      <c r="B204" s="8"/>
      <c r="C204" s="8">
        <v>3.0</v>
      </c>
      <c r="D204" s="8" t="s">
        <v>968</v>
      </c>
      <c r="E204" s="8">
        <v>2.0</v>
      </c>
      <c r="F204" s="8" t="s">
        <v>969</v>
      </c>
      <c r="G204" s="8">
        <v>2.0</v>
      </c>
      <c r="H204" s="8" t="s">
        <v>970</v>
      </c>
      <c r="I204" s="8" t="s">
        <v>1334</v>
      </c>
      <c r="J204" s="11"/>
      <c r="K204" s="8" t="s">
        <v>1032</v>
      </c>
      <c r="L204" s="8" t="s">
        <v>1567</v>
      </c>
      <c r="M204" s="21" t="s">
        <v>1336</v>
      </c>
      <c r="N204" s="11">
        <f t="shared" si="1"/>
        <v>25</v>
      </c>
      <c r="O204" s="8" t="s">
        <v>975</v>
      </c>
      <c r="P204" s="8" t="s">
        <v>976</v>
      </c>
      <c r="Q204" s="12">
        <v>2530.0</v>
      </c>
      <c r="R204" s="12">
        <f t="shared" si="2"/>
        <v>2934.8</v>
      </c>
      <c r="S204" s="8" t="s">
        <v>238</v>
      </c>
      <c r="T204" s="9" t="s">
        <v>977</v>
      </c>
      <c r="U204" s="9" t="s">
        <v>978</v>
      </c>
      <c r="V204" s="13">
        <v>45565.0</v>
      </c>
      <c r="W204" s="8" t="s">
        <v>1337</v>
      </c>
      <c r="X204" s="11"/>
      <c r="Y204" s="23"/>
      <c r="Z204" s="11"/>
      <c r="AA204" s="11"/>
      <c r="AB204" s="11"/>
      <c r="AC204" s="15"/>
      <c r="AD204" s="11"/>
      <c r="AE204" s="11"/>
      <c r="AF204" s="11" t="s">
        <v>1568</v>
      </c>
      <c r="AG204" s="8">
        <f>'Disponibilidad en canales comer'!M170</f>
        <v>0</v>
      </c>
      <c r="AH204" s="8">
        <f>COUNTIF('Composición de COMBOS'!B:B,A204)</f>
        <v>0</v>
      </c>
      <c r="AI204" s="8">
        <v>1.0</v>
      </c>
      <c r="AJ204" s="8">
        <v>1.0</v>
      </c>
      <c r="AK204" s="8" t="s">
        <v>253</v>
      </c>
      <c r="AL204" s="16">
        <v>33.0</v>
      </c>
      <c r="AM204" s="17">
        <v>190.0</v>
      </c>
      <c r="AN204" s="17">
        <v>150.0</v>
      </c>
      <c r="AO204" s="17">
        <v>31.0</v>
      </c>
      <c r="AP204" s="19">
        <v>0.0</v>
      </c>
      <c r="AQ204" s="19">
        <v>0.0</v>
      </c>
      <c r="AR204" s="19">
        <v>0.0</v>
      </c>
      <c r="AS204" s="19">
        <v>0.0</v>
      </c>
      <c r="AT204" s="16">
        <v>33.0</v>
      </c>
      <c r="AU204" s="17">
        <v>190.0</v>
      </c>
      <c r="AV204" s="17">
        <v>150.0</v>
      </c>
      <c r="AW204" s="17">
        <v>28.0</v>
      </c>
      <c r="AX204" s="17">
        <f t="shared" si="3"/>
        <v>159.6</v>
      </c>
      <c r="AY204" s="17">
        <v>0.0</v>
      </c>
      <c r="AZ204" s="17">
        <v>0.0</v>
      </c>
      <c r="BA204" s="17">
        <v>0.0</v>
      </c>
      <c r="BB204" s="17">
        <v>0.0</v>
      </c>
      <c r="BC204" s="17">
        <f t="shared" si="4"/>
        <v>0</v>
      </c>
      <c r="BD204" s="8" t="s">
        <v>76</v>
      </c>
      <c r="BE204" s="20" t="s">
        <v>1569</v>
      </c>
    </row>
    <row r="205" ht="15.75" hidden="1" customHeight="1">
      <c r="A205" s="8">
        <v>3000121.0</v>
      </c>
      <c r="B205" s="8"/>
      <c r="C205" s="8">
        <v>3.0</v>
      </c>
      <c r="D205" s="8" t="s">
        <v>968</v>
      </c>
      <c r="E205" s="8">
        <v>2.0</v>
      </c>
      <c r="F205" s="8" t="s">
        <v>969</v>
      </c>
      <c r="G205" s="8">
        <v>2.0</v>
      </c>
      <c r="H205" s="8" t="s">
        <v>970</v>
      </c>
      <c r="I205" s="8" t="s">
        <v>1040</v>
      </c>
      <c r="J205" s="11"/>
      <c r="K205" s="8" t="s">
        <v>1032</v>
      </c>
      <c r="L205" s="8" t="s">
        <v>1570</v>
      </c>
      <c r="M205" s="21" t="s">
        <v>1042</v>
      </c>
      <c r="N205" s="11">
        <f t="shared" si="1"/>
        <v>25</v>
      </c>
      <c r="O205" s="8" t="s">
        <v>975</v>
      </c>
      <c r="P205" s="8" t="s">
        <v>976</v>
      </c>
      <c r="Q205" s="12">
        <v>3250.0</v>
      </c>
      <c r="R205" s="12">
        <f t="shared" si="2"/>
        <v>3770</v>
      </c>
      <c r="S205" s="8" t="s">
        <v>238</v>
      </c>
      <c r="T205" s="9" t="s">
        <v>977</v>
      </c>
      <c r="U205" s="9" t="s">
        <v>978</v>
      </c>
      <c r="V205" s="13">
        <v>45565.0</v>
      </c>
      <c r="W205" s="8" t="s">
        <v>1043</v>
      </c>
      <c r="X205" s="11"/>
      <c r="Y205" s="23"/>
      <c r="Z205" s="11"/>
      <c r="AA205" s="11"/>
      <c r="AB205" s="11"/>
      <c r="AC205" s="15"/>
      <c r="AD205" s="11"/>
      <c r="AE205" s="11"/>
      <c r="AF205" s="11" t="s">
        <v>1571</v>
      </c>
      <c r="AG205" s="8">
        <f>'Disponibilidad en canales comer'!M171</f>
        <v>0</v>
      </c>
      <c r="AH205" s="8">
        <f>COUNTIF('Composición de COMBOS'!B:B,A205)</f>
        <v>0</v>
      </c>
      <c r="AI205" s="8">
        <v>1.0</v>
      </c>
      <c r="AJ205" s="8">
        <v>1.0</v>
      </c>
      <c r="AK205" s="8" t="s">
        <v>253</v>
      </c>
      <c r="AL205" s="16">
        <v>40.0</v>
      </c>
      <c r="AM205" s="17">
        <v>190.0</v>
      </c>
      <c r="AN205" s="17">
        <v>200.0</v>
      </c>
      <c r="AO205" s="17">
        <v>31.0</v>
      </c>
      <c r="AP205" s="19">
        <v>0.0</v>
      </c>
      <c r="AQ205" s="19">
        <v>0.0</v>
      </c>
      <c r="AR205" s="19">
        <v>0.0</v>
      </c>
      <c r="AS205" s="19">
        <v>0.0</v>
      </c>
      <c r="AT205" s="16">
        <v>40.0</v>
      </c>
      <c r="AU205" s="17">
        <v>190.0</v>
      </c>
      <c r="AV205" s="17">
        <v>200.0</v>
      </c>
      <c r="AW205" s="17">
        <v>28.0</v>
      </c>
      <c r="AX205" s="17">
        <f t="shared" si="3"/>
        <v>212.8</v>
      </c>
      <c r="AY205" s="17">
        <v>0.0</v>
      </c>
      <c r="AZ205" s="17">
        <v>0.0</v>
      </c>
      <c r="BA205" s="17">
        <v>0.0</v>
      </c>
      <c r="BB205" s="17">
        <v>0.0</v>
      </c>
      <c r="BC205" s="17">
        <f t="shared" si="4"/>
        <v>0</v>
      </c>
      <c r="BD205" s="8" t="s">
        <v>76</v>
      </c>
      <c r="BE205" s="20" t="s">
        <v>1572</v>
      </c>
    </row>
    <row r="206" ht="15.75" hidden="1" customHeight="1">
      <c r="A206" s="8">
        <v>3000122.0</v>
      </c>
      <c r="B206" s="8"/>
      <c r="C206" s="8">
        <v>3.0</v>
      </c>
      <c r="D206" s="8" t="s">
        <v>968</v>
      </c>
      <c r="E206" s="8">
        <v>2.0</v>
      </c>
      <c r="F206" s="8" t="s">
        <v>969</v>
      </c>
      <c r="G206" s="8">
        <v>1.0</v>
      </c>
      <c r="H206" s="8" t="s">
        <v>1083</v>
      </c>
      <c r="I206" s="8" t="s">
        <v>1573</v>
      </c>
      <c r="J206" s="11">
        <v>7.503030599894E12</v>
      </c>
      <c r="K206" s="8" t="s">
        <v>1574</v>
      </c>
      <c r="L206" s="8" t="s">
        <v>1575</v>
      </c>
      <c r="M206" s="21" t="s">
        <v>1576</v>
      </c>
      <c r="N206" s="11">
        <f t="shared" si="1"/>
        <v>25</v>
      </c>
      <c r="O206" s="8" t="s">
        <v>66</v>
      </c>
      <c r="P206" s="8" t="s">
        <v>67</v>
      </c>
      <c r="Q206" s="12"/>
      <c r="R206" s="12"/>
      <c r="S206" s="8" t="s">
        <v>238</v>
      </c>
      <c r="T206" s="9" t="s">
        <v>977</v>
      </c>
      <c r="U206" s="9" t="s">
        <v>978</v>
      </c>
      <c r="V206" s="40">
        <v>45663.0</v>
      </c>
      <c r="W206" s="8" t="s">
        <v>1575</v>
      </c>
      <c r="X206" s="11" t="s">
        <v>1575</v>
      </c>
      <c r="Y206" s="45" t="s">
        <v>1575</v>
      </c>
      <c r="Z206" s="11" t="s">
        <v>1575</v>
      </c>
      <c r="AA206" s="11"/>
      <c r="AB206" s="11"/>
      <c r="AC206" s="15" t="s">
        <v>1575</v>
      </c>
      <c r="AD206" s="11"/>
      <c r="AE206" s="11"/>
      <c r="AF206" s="11" t="s">
        <v>1577</v>
      </c>
      <c r="AG206" s="8"/>
      <c r="AH206" s="8">
        <v>0.0</v>
      </c>
      <c r="AI206" s="8">
        <v>1.0</v>
      </c>
      <c r="AJ206" s="8">
        <v>1.0</v>
      </c>
      <c r="AK206" s="8" t="s">
        <v>75</v>
      </c>
      <c r="AL206" s="16">
        <v>28.0</v>
      </c>
      <c r="AM206" s="17">
        <v>190.0</v>
      </c>
      <c r="AN206" s="17">
        <v>100.0</v>
      </c>
      <c r="AO206" s="17">
        <v>35.0</v>
      </c>
      <c r="AP206" s="19">
        <v>0.0</v>
      </c>
      <c r="AQ206" s="19">
        <v>0.0</v>
      </c>
      <c r="AR206" s="19">
        <v>0.0</v>
      </c>
      <c r="AS206" s="19">
        <v>0.0</v>
      </c>
      <c r="AT206" s="16">
        <v>30.5</v>
      </c>
      <c r="AU206" s="17"/>
      <c r="AV206" s="17"/>
      <c r="AW206" s="17"/>
      <c r="AX206" s="17">
        <f t="shared" si="3"/>
        <v>0</v>
      </c>
      <c r="AY206" s="17">
        <v>0.0</v>
      </c>
      <c r="AZ206" s="17">
        <v>0.0</v>
      </c>
      <c r="BA206" s="17">
        <v>0.0</v>
      </c>
      <c r="BB206" s="17">
        <v>0.0</v>
      </c>
      <c r="BC206" s="17">
        <v>0.0</v>
      </c>
      <c r="BD206" s="8" t="s">
        <v>76</v>
      </c>
      <c r="BE206" s="20" t="s">
        <v>1578</v>
      </c>
    </row>
    <row r="207" ht="15.75" hidden="1" customHeight="1">
      <c r="A207" s="8">
        <v>3000123.0</v>
      </c>
      <c r="B207" s="8"/>
      <c r="C207" s="8">
        <v>3.0</v>
      </c>
      <c r="D207" s="8" t="s">
        <v>968</v>
      </c>
      <c r="E207" s="8">
        <v>2.0</v>
      </c>
      <c r="F207" s="8" t="s">
        <v>969</v>
      </c>
      <c r="G207" s="8">
        <v>1.0</v>
      </c>
      <c r="H207" s="8" t="s">
        <v>1083</v>
      </c>
      <c r="I207" s="8" t="s">
        <v>1573</v>
      </c>
      <c r="J207" s="11">
        <v>7.5030305999E12</v>
      </c>
      <c r="K207" s="8" t="s">
        <v>1574</v>
      </c>
      <c r="L207" s="8" t="s">
        <v>1579</v>
      </c>
      <c r="M207" s="21" t="s">
        <v>1580</v>
      </c>
      <c r="N207" s="11">
        <f t="shared" si="1"/>
        <v>26</v>
      </c>
      <c r="O207" s="8" t="s">
        <v>66</v>
      </c>
      <c r="P207" s="8" t="s">
        <v>67</v>
      </c>
      <c r="Q207" s="12"/>
      <c r="R207" s="12"/>
      <c r="S207" s="8" t="s">
        <v>238</v>
      </c>
      <c r="T207" s="9" t="s">
        <v>977</v>
      </c>
      <c r="U207" s="9" t="s">
        <v>978</v>
      </c>
      <c r="V207" s="54">
        <v>45663.0</v>
      </c>
      <c r="W207" s="8" t="s">
        <v>1579</v>
      </c>
      <c r="X207" s="55" t="s">
        <v>1579</v>
      </c>
      <c r="Y207" s="55" t="s">
        <v>1579</v>
      </c>
      <c r="Z207" s="55" t="s">
        <v>1579</v>
      </c>
      <c r="AA207" s="11"/>
      <c r="AB207" s="11"/>
      <c r="AC207" s="55" t="s">
        <v>1579</v>
      </c>
      <c r="AD207" s="11"/>
      <c r="AE207" s="11"/>
      <c r="AF207" s="11" t="s">
        <v>1577</v>
      </c>
      <c r="AG207" s="8"/>
      <c r="AH207" s="8">
        <v>0.0</v>
      </c>
      <c r="AI207" s="8">
        <v>1.0</v>
      </c>
      <c r="AJ207" s="8">
        <v>1.0</v>
      </c>
      <c r="AK207" s="8" t="s">
        <v>75</v>
      </c>
      <c r="AL207" s="16">
        <v>36.75</v>
      </c>
      <c r="AM207" s="17">
        <v>190.0</v>
      </c>
      <c r="AN207" s="17">
        <v>135.0</v>
      </c>
      <c r="AO207" s="17">
        <v>35.0</v>
      </c>
      <c r="AP207" s="19">
        <v>0.0</v>
      </c>
      <c r="AQ207" s="19">
        <v>0.0</v>
      </c>
      <c r="AR207" s="19">
        <v>0.0</v>
      </c>
      <c r="AS207" s="19">
        <v>0.0</v>
      </c>
      <c r="AT207" s="16">
        <v>39.25</v>
      </c>
      <c r="AU207" s="17"/>
      <c r="AV207" s="17"/>
      <c r="AW207" s="17"/>
      <c r="AX207" s="17">
        <f t="shared" si="3"/>
        <v>0</v>
      </c>
      <c r="AY207" s="17">
        <v>0.0</v>
      </c>
      <c r="AZ207" s="17">
        <v>0.0</v>
      </c>
      <c r="BA207" s="17">
        <v>0.0</v>
      </c>
      <c r="BB207" s="17">
        <v>0.0</v>
      </c>
      <c r="BC207" s="17">
        <v>0.0</v>
      </c>
      <c r="BD207" s="8" t="s">
        <v>76</v>
      </c>
      <c r="BE207" s="109"/>
    </row>
    <row r="208" ht="15.75" hidden="1" customHeight="1">
      <c r="A208" s="8">
        <v>3000124.0</v>
      </c>
      <c r="B208" s="8"/>
      <c r="C208" s="8">
        <v>3.0</v>
      </c>
      <c r="D208" s="8" t="s">
        <v>968</v>
      </c>
      <c r="E208" s="8">
        <v>2.0</v>
      </c>
      <c r="F208" s="8" t="s">
        <v>969</v>
      </c>
      <c r="G208" s="8">
        <v>1.0</v>
      </c>
      <c r="H208" s="8" t="s">
        <v>1083</v>
      </c>
      <c r="I208" s="8" t="s">
        <v>1573</v>
      </c>
      <c r="J208" s="11">
        <v>7.503030599917E12</v>
      </c>
      <c r="K208" s="8" t="s">
        <v>1574</v>
      </c>
      <c r="L208" s="8" t="s">
        <v>1582</v>
      </c>
      <c r="M208" s="21" t="s">
        <v>1583</v>
      </c>
      <c r="N208" s="11">
        <f t="shared" si="1"/>
        <v>26</v>
      </c>
      <c r="O208" s="8" t="s">
        <v>66</v>
      </c>
      <c r="P208" s="8" t="s">
        <v>67</v>
      </c>
      <c r="Q208" s="12"/>
      <c r="R208" s="12"/>
      <c r="S208" s="8" t="s">
        <v>238</v>
      </c>
      <c r="T208" s="9" t="s">
        <v>977</v>
      </c>
      <c r="U208" s="9" t="s">
        <v>978</v>
      </c>
      <c r="V208" s="54">
        <v>45663.0</v>
      </c>
      <c r="W208" s="8" t="s">
        <v>1582</v>
      </c>
      <c r="X208" s="55" t="s">
        <v>1582</v>
      </c>
      <c r="Y208" s="55" t="s">
        <v>1582</v>
      </c>
      <c r="Z208" s="15" t="s">
        <v>1582</v>
      </c>
      <c r="AA208" s="11"/>
      <c r="AB208" s="11"/>
      <c r="AC208" s="15" t="s">
        <v>1582</v>
      </c>
      <c r="AD208" s="11"/>
      <c r="AE208" s="11"/>
      <c r="AF208" s="11" t="s">
        <v>1577</v>
      </c>
      <c r="AG208" s="8"/>
      <c r="AH208" s="8">
        <v>0.0</v>
      </c>
      <c r="AI208" s="8">
        <v>1.0</v>
      </c>
      <c r="AJ208" s="8">
        <v>1.0</v>
      </c>
      <c r="AK208" s="8" t="s">
        <v>75</v>
      </c>
      <c r="AL208" s="16">
        <v>41.5</v>
      </c>
      <c r="AM208" s="17">
        <v>190.0</v>
      </c>
      <c r="AN208" s="17">
        <v>150.0</v>
      </c>
      <c r="AO208" s="17">
        <v>35.0</v>
      </c>
      <c r="AP208" s="19">
        <v>0.0</v>
      </c>
      <c r="AQ208" s="19">
        <v>0.0</v>
      </c>
      <c r="AR208" s="19">
        <v>0.0</v>
      </c>
      <c r="AS208" s="19">
        <v>0.0</v>
      </c>
      <c r="AT208" s="16">
        <v>44.0</v>
      </c>
      <c r="AU208" s="17"/>
      <c r="AV208" s="17"/>
      <c r="AW208" s="17"/>
      <c r="AX208" s="17">
        <f t="shared" si="3"/>
        <v>0</v>
      </c>
      <c r="AY208" s="17">
        <v>0.0</v>
      </c>
      <c r="AZ208" s="17">
        <v>0.0</v>
      </c>
      <c r="BA208" s="17">
        <v>0.0</v>
      </c>
      <c r="BB208" s="17">
        <v>0.0</v>
      </c>
      <c r="BC208" s="17">
        <v>0.0</v>
      </c>
      <c r="BD208" s="8" t="s">
        <v>76</v>
      </c>
      <c r="BE208" s="109"/>
    </row>
    <row r="209" ht="15.75" hidden="1" customHeight="1">
      <c r="A209" s="8">
        <v>3000125.0</v>
      </c>
      <c r="B209" s="8"/>
      <c r="C209" s="8">
        <v>3.0</v>
      </c>
      <c r="D209" s="8" t="s">
        <v>968</v>
      </c>
      <c r="E209" s="8">
        <v>2.0</v>
      </c>
      <c r="F209" s="8" t="s">
        <v>969</v>
      </c>
      <c r="G209" s="8">
        <v>1.0</v>
      </c>
      <c r="H209" s="8" t="s">
        <v>1083</v>
      </c>
      <c r="I209" s="8" t="s">
        <v>1573</v>
      </c>
      <c r="J209" s="11">
        <v>7.503030599924E12</v>
      </c>
      <c r="K209" s="8" t="s">
        <v>1574</v>
      </c>
      <c r="L209" s="8" t="s">
        <v>1585</v>
      </c>
      <c r="M209" s="21" t="s">
        <v>1586</v>
      </c>
      <c r="N209" s="11">
        <f t="shared" si="1"/>
        <v>26</v>
      </c>
      <c r="O209" s="8" t="s">
        <v>66</v>
      </c>
      <c r="P209" s="8" t="s">
        <v>67</v>
      </c>
      <c r="Q209" s="12"/>
      <c r="R209" s="12"/>
      <c r="S209" s="8" t="s">
        <v>238</v>
      </c>
      <c r="T209" s="9" t="s">
        <v>977</v>
      </c>
      <c r="U209" s="9" t="s">
        <v>978</v>
      </c>
      <c r="V209" s="54">
        <v>45663.0</v>
      </c>
      <c r="W209" s="8" t="s">
        <v>1585</v>
      </c>
      <c r="X209" s="11" t="s">
        <v>1585</v>
      </c>
      <c r="Y209" s="45" t="s">
        <v>1585</v>
      </c>
      <c r="Z209" s="11" t="s">
        <v>1585</v>
      </c>
      <c r="AA209" s="11"/>
      <c r="AB209" s="11"/>
      <c r="AC209" s="15" t="s">
        <v>1585</v>
      </c>
      <c r="AD209" s="11"/>
      <c r="AE209" s="11"/>
      <c r="AF209" s="11" t="s">
        <v>1577</v>
      </c>
      <c r="AG209" s="8"/>
      <c r="AH209" s="8">
        <v>0.0</v>
      </c>
      <c r="AI209" s="8">
        <v>1.0</v>
      </c>
      <c r="AJ209" s="8">
        <v>1.0</v>
      </c>
      <c r="AK209" s="8" t="s">
        <v>75</v>
      </c>
      <c r="AL209" s="16">
        <v>55.89</v>
      </c>
      <c r="AM209" s="17">
        <v>190.0</v>
      </c>
      <c r="AN209" s="17">
        <v>200.0</v>
      </c>
      <c r="AO209" s="17">
        <v>35.0</v>
      </c>
      <c r="AP209" s="19">
        <v>0.0</v>
      </c>
      <c r="AQ209" s="19">
        <v>0.0</v>
      </c>
      <c r="AR209" s="19">
        <v>0.0</v>
      </c>
      <c r="AS209" s="19">
        <v>0.0</v>
      </c>
      <c r="AT209" s="16">
        <v>58.4</v>
      </c>
      <c r="AU209" s="17"/>
      <c r="AV209" s="17"/>
      <c r="AW209" s="17"/>
      <c r="AX209" s="17">
        <f t="shared" si="3"/>
        <v>0</v>
      </c>
      <c r="AY209" s="17">
        <v>0.0</v>
      </c>
      <c r="AZ209" s="17">
        <v>0.0</v>
      </c>
      <c r="BA209" s="17">
        <v>0.0</v>
      </c>
      <c r="BB209" s="17">
        <v>0.0</v>
      </c>
      <c r="BC209" s="17">
        <v>0.0</v>
      </c>
      <c r="BD209" s="8" t="s">
        <v>76</v>
      </c>
      <c r="BE209" s="109"/>
    </row>
    <row r="210" ht="15.75" hidden="1" customHeight="1">
      <c r="A210" s="8">
        <v>3000126.0</v>
      </c>
      <c r="B210" s="8"/>
      <c r="C210" s="8">
        <v>3.0</v>
      </c>
      <c r="D210" s="8" t="s">
        <v>968</v>
      </c>
      <c r="E210" s="8">
        <v>2.0</v>
      </c>
      <c r="F210" s="8" t="s">
        <v>969</v>
      </c>
      <c r="G210" s="8">
        <v>1.0</v>
      </c>
      <c r="H210" s="8" t="s">
        <v>1083</v>
      </c>
      <c r="I210" s="8" t="s">
        <v>1588</v>
      </c>
      <c r="J210" s="11">
        <v>7.503030599931E12</v>
      </c>
      <c r="K210" s="8" t="s">
        <v>1589</v>
      </c>
      <c r="L210" s="56" t="s">
        <v>1590</v>
      </c>
      <c r="M210" s="21" t="s">
        <v>1591</v>
      </c>
      <c r="N210" s="11">
        <f t="shared" si="1"/>
        <v>19</v>
      </c>
      <c r="O210" s="8" t="s">
        <v>66</v>
      </c>
      <c r="P210" s="8" t="s">
        <v>67</v>
      </c>
      <c r="Q210" s="12"/>
      <c r="R210" s="12"/>
      <c r="S210" s="8" t="s">
        <v>238</v>
      </c>
      <c r="T210" s="9" t="s">
        <v>977</v>
      </c>
      <c r="U210" s="9" t="s">
        <v>978</v>
      </c>
      <c r="V210" s="57">
        <v>45664.0</v>
      </c>
      <c r="W210" s="56" t="s">
        <v>1590</v>
      </c>
      <c r="X210" s="58" t="s">
        <v>1590</v>
      </c>
      <c r="Y210" s="58" t="s">
        <v>1590</v>
      </c>
      <c r="Z210" s="58" t="s">
        <v>1590</v>
      </c>
      <c r="AA210" s="11"/>
      <c r="AB210" s="11"/>
      <c r="AC210" s="59" t="s">
        <v>1590</v>
      </c>
      <c r="AD210" s="11"/>
      <c r="AE210" s="11"/>
      <c r="AF210" s="11"/>
      <c r="AG210" s="8"/>
      <c r="AH210" s="8">
        <v>0.0</v>
      </c>
      <c r="AI210" s="8">
        <v>1.0</v>
      </c>
      <c r="AJ210" s="8">
        <v>1.0</v>
      </c>
      <c r="AK210" s="8" t="s">
        <v>75</v>
      </c>
      <c r="AL210" s="16">
        <v>10.55</v>
      </c>
      <c r="AM210" s="17">
        <v>190.0</v>
      </c>
      <c r="AN210" s="17">
        <v>100.0</v>
      </c>
      <c r="AO210" s="17">
        <v>19.0</v>
      </c>
      <c r="AP210" s="19">
        <v>0.0</v>
      </c>
      <c r="AQ210" s="19">
        <v>0.0</v>
      </c>
      <c r="AR210" s="19">
        <v>0.0</v>
      </c>
      <c r="AS210" s="19">
        <v>0.0</v>
      </c>
      <c r="AT210" s="16">
        <v>13.05</v>
      </c>
      <c r="AU210" s="17"/>
      <c r="AV210" s="17"/>
      <c r="AW210" s="17"/>
      <c r="AX210" s="17">
        <f t="shared" si="3"/>
        <v>0</v>
      </c>
      <c r="AY210" s="17">
        <v>0.0</v>
      </c>
      <c r="AZ210" s="17">
        <v>0.0</v>
      </c>
      <c r="BA210" s="17">
        <v>0.0</v>
      </c>
      <c r="BB210" s="17">
        <v>0.0</v>
      </c>
      <c r="BC210" s="17">
        <v>0.0</v>
      </c>
      <c r="BD210" s="8" t="s">
        <v>76</v>
      </c>
      <c r="BE210" s="109"/>
    </row>
    <row r="211" ht="15.75" hidden="1" customHeight="1">
      <c r="A211" s="8">
        <v>3000127.0</v>
      </c>
      <c r="B211" s="8"/>
      <c r="C211" s="8">
        <v>3.0</v>
      </c>
      <c r="D211" s="8" t="s">
        <v>968</v>
      </c>
      <c r="E211" s="8">
        <v>2.0</v>
      </c>
      <c r="F211" s="8" t="s">
        <v>969</v>
      </c>
      <c r="G211" s="8">
        <v>1.0</v>
      </c>
      <c r="H211" s="8" t="s">
        <v>1083</v>
      </c>
      <c r="I211" s="8" t="s">
        <v>1588</v>
      </c>
      <c r="J211" s="11">
        <v>7.503030599948E12</v>
      </c>
      <c r="K211" s="8" t="s">
        <v>1589</v>
      </c>
      <c r="L211" s="56" t="s">
        <v>1593</v>
      </c>
      <c r="M211" s="21" t="s">
        <v>1594</v>
      </c>
      <c r="N211" s="11">
        <f t="shared" si="1"/>
        <v>20</v>
      </c>
      <c r="O211" s="8" t="s">
        <v>66</v>
      </c>
      <c r="P211" s="8" t="s">
        <v>67</v>
      </c>
      <c r="Q211" s="12"/>
      <c r="R211" s="12"/>
      <c r="S211" s="8" t="s">
        <v>238</v>
      </c>
      <c r="T211" s="9" t="s">
        <v>977</v>
      </c>
      <c r="U211" s="9" t="s">
        <v>978</v>
      </c>
      <c r="V211" s="57">
        <v>45664.0</v>
      </c>
      <c r="W211" s="8" t="s">
        <v>5797</v>
      </c>
      <c r="X211" s="11" t="s">
        <v>5797</v>
      </c>
      <c r="Y211" s="45" t="s">
        <v>5797</v>
      </c>
      <c r="Z211" s="11" t="s">
        <v>5797</v>
      </c>
      <c r="AA211" s="11"/>
      <c r="AB211" s="11"/>
      <c r="AC211" s="11" t="s">
        <v>5797</v>
      </c>
      <c r="AD211" s="11"/>
      <c r="AE211" s="11"/>
      <c r="AF211" s="11"/>
      <c r="AG211" s="8"/>
      <c r="AH211" s="8">
        <v>0.0</v>
      </c>
      <c r="AI211" s="8">
        <v>1.0</v>
      </c>
      <c r="AJ211" s="8">
        <v>1.0</v>
      </c>
      <c r="AK211" s="8" t="s">
        <v>75</v>
      </c>
      <c r="AL211" s="16">
        <v>14.55</v>
      </c>
      <c r="AM211" s="17">
        <v>190.0</v>
      </c>
      <c r="AN211" s="17">
        <v>135.0</v>
      </c>
      <c r="AO211" s="17">
        <v>19.0</v>
      </c>
      <c r="AP211" s="19">
        <v>0.0</v>
      </c>
      <c r="AQ211" s="19">
        <v>0.0</v>
      </c>
      <c r="AR211" s="19">
        <v>0.0</v>
      </c>
      <c r="AS211" s="19">
        <v>0.0</v>
      </c>
      <c r="AT211" s="16">
        <v>17.05</v>
      </c>
      <c r="AU211" s="17"/>
      <c r="AV211" s="17"/>
      <c r="AW211" s="17"/>
      <c r="AX211" s="17">
        <f t="shared" si="3"/>
        <v>0</v>
      </c>
      <c r="AY211" s="17">
        <v>0.0</v>
      </c>
      <c r="AZ211" s="17">
        <v>0.0</v>
      </c>
      <c r="BA211" s="17">
        <v>0.0</v>
      </c>
      <c r="BB211" s="17">
        <v>0.0</v>
      </c>
      <c r="BC211" s="17">
        <v>0.0</v>
      </c>
      <c r="BD211" s="8" t="s">
        <v>76</v>
      </c>
      <c r="BE211" s="109"/>
    </row>
    <row r="212" ht="15.75" hidden="1" customHeight="1">
      <c r="A212" s="8">
        <v>3000128.0</v>
      </c>
      <c r="B212" s="8"/>
      <c r="C212" s="8">
        <v>3.0</v>
      </c>
      <c r="D212" s="8" t="s">
        <v>968</v>
      </c>
      <c r="E212" s="8">
        <v>2.0</v>
      </c>
      <c r="F212" s="8" t="s">
        <v>969</v>
      </c>
      <c r="G212" s="8">
        <v>1.0</v>
      </c>
      <c r="H212" s="8" t="s">
        <v>1083</v>
      </c>
      <c r="I212" s="8" t="s">
        <v>1588</v>
      </c>
      <c r="J212" s="11">
        <v>7.503030599955E12</v>
      </c>
      <c r="K212" s="8" t="s">
        <v>1589</v>
      </c>
      <c r="L212" s="56" t="s">
        <v>1596</v>
      </c>
      <c r="M212" s="21" t="s">
        <v>1597</v>
      </c>
      <c r="N212" s="11">
        <f t="shared" si="1"/>
        <v>20</v>
      </c>
      <c r="O212" s="8" t="s">
        <v>66</v>
      </c>
      <c r="P212" s="8" t="s">
        <v>67</v>
      </c>
      <c r="Q212" s="12"/>
      <c r="R212" s="12"/>
      <c r="S212" s="8" t="s">
        <v>238</v>
      </c>
      <c r="T212" s="9" t="s">
        <v>977</v>
      </c>
      <c r="U212" s="9" t="s">
        <v>978</v>
      </c>
      <c r="V212" s="57">
        <v>45664.0</v>
      </c>
      <c r="W212" s="56" t="s">
        <v>1596</v>
      </c>
      <c r="X212" s="58" t="s">
        <v>1596</v>
      </c>
      <c r="Y212" s="58" t="s">
        <v>1596</v>
      </c>
      <c r="Z212" s="58" t="s">
        <v>1596</v>
      </c>
      <c r="AA212" s="11"/>
      <c r="AB212" s="11"/>
      <c r="AC212" s="58" t="s">
        <v>1596</v>
      </c>
      <c r="AD212" s="11"/>
      <c r="AE212" s="11"/>
      <c r="AF212" s="11"/>
      <c r="AG212" s="8"/>
      <c r="AH212" s="8">
        <v>0.0</v>
      </c>
      <c r="AI212" s="8">
        <v>1.0</v>
      </c>
      <c r="AJ212" s="8">
        <v>1.0</v>
      </c>
      <c r="AK212" s="8" t="s">
        <v>75</v>
      </c>
      <c r="AL212" s="16">
        <v>16.45</v>
      </c>
      <c r="AM212" s="17">
        <v>190.0</v>
      </c>
      <c r="AN212" s="17">
        <v>150.0</v>
      </c>
      <c r="AO212" s="17">
        <v>19.0</v>
      </c>
      <c r="AP212" s="19">
        <v>0.0</v>
      </c>
      <c r="AQ212" s="19">
        <v>0.0</v>
      </c>
      <c r="AR212" s="19">
        <v>0.0</v>
      </c>
      <c r="AS212" s="19">
        <v>0.0</v>
      </c>
      <c r="AT212" s="16">
        <v>18.95</v>
      </c>
      <c r="AU212" s="17"/>
      <c r="AV212" s="17"/>
      <c r="AW212" s="17"/>
      <c r="AX212" s="17">
        <f t="shared" si="3"/>
        <v>0</v>
      </c>
      <c r="AY212" s="17">
        <v>0.0</v>
      </c>
      <c r="AZ212" s="17">
        <v>0.0</v>
      </c>
      <c r="BA212" s="17">
        <v>0.0</v>
      </c>
      <c r="BB212" s="17">
        <v>0.0</v>
      </c>
      <c r="BC212" s="17">
        <v>0.0</v>
      </c>
      <c r="BD212" s="8" t="s">
        <v>76</v>
      </c>
      <c r="BE212" s="109"/>
    </row>
    <row r="213" ht="15.75" hidden="1" customHeight="1">
      <c r="A213" s="8">
        <v>3000129.0</v>
      </c>
      <c r="B213" s="8"/>
      <c r="C213" s="8">
        <v>3.0</v>
      </c>
      <c r="D213" s="8" t="s">
        <v>968</v>
      </c>
      <c r="E213" s="8">
        <v>2.0</v>
      </c>
      <c r="F213" s="8" t="s">
        <v>969</v>
      </c>
      <c r="G213" s="8">
        <v>1.0</v>
      </c>
      <c r="H213" s="8" t="s">
        <v>1083</v>
      </c>
      <c r="I213" s="8" t="s">
        <v>1588</v>
      </c>
      <c r="J213" s="11">
        <v>7.503030599962E12</v>
      </c>
      <c r="K213" s="8" t="s">
        <v>1589</v>
      </c>
      <c r="L213" s="56" t="s">
        <v>1599</v>
      </c>
      <c r="M213" s="21" t="s">
        <v>1600</v>
      </c>
      <c r="N213" s="11">
        <f t="shared" si="1"/>
        <v>20</v>
      </c>
      <c r="O213" s="8" t="s">
        <v>66</v>
      </c>
      <c r="P213" s="8" t="s">
        <v>67</v>
      </c>
      <c r="Q213" s="12"/>
      <c r="R213" s="12"/>
      <c r="S213" s="8" t="s">
        <v>238</v>
      </c>
      <c r="T213" s="9" t="s">
        <v>977</v>
      </c>
      <c r="U213" s="9" t="s">
        <v>978</v>
      </c>
      <c r="V213" s="57">
        <v>45664.0</v>
      </c>
      <c r="W213" s="56" t="s">
        <v>1599</v>
      </c>
      <c r="X213" s="11"/>
      <c r="Y213" s="23"/>
      <c r="Z213" s="11"/>
      <c r="AA213" s="11"/>
      <c r="AB213" s="11"/>
      <c r="AC213" s="15"/>
      <c r="AD213" s="11"/>
      <c r="AE213" s="11"/>
      <c r="AF213" s="11"/>
      <c r="AG213" s="8"/>
      <c r="AH213" s="8">
        <v>0.0</v>
      </c>
      <c r="AI213" s="8">
        <v>1.0</v>
      </c>
      <c r="AJ213" s="8">
        <v>1.0</v>
      </c>
      <c r="AK213" s="8" t="s">
        <v>75</v>
      </c>
      <c r="AL213" s="16">
        <v>21.6</v>
      </c>
      <c r="AM213" s="17">
        <v>190.0</v>
      </c>
      <c r="AN213" s="17">
        <v>200.0</v>
      </c>
      <c r="AO213" s="17">
        <v>19.0</v>
      </c>
      <c r="AP213" s="19">
        <v>0.0</v>
      </c>
      <c r="AQ213" s="19">
        <v>0.0</v>
      </c>
      <c r="AR213" s="19">
        <v>0.0</v>
      </c>
      <c r="AS213" s="19">
        <v>0.0</v>
      </c>
      <c r="AT213" s="16">
        <v>24.1</v>
      </c>
      <c r="AU213" s="17"/>
      <c r="AV213" s="17"/>
      <c r="AW213" s="17"/>
      <c r="AX213" s="17">
        <f t="shared" si="3"/>
        <v>0</v>
      </c>
      <c r="AY213" s="17">
        <v>0.0</v>
      </c>
      <c r="AZ213" s="17">
        <v>0.0</v>
      </c>
      <c r="BA213" s="17">
        <v>0.0</v>
      </c>
      <c r="BB213" s="17">
        <v>0.0</v>
      </c>
      <c r="BC213" s="17">
        <v>0.0</v>
      </c>
      <c r="BD213" s="8" t="s">
        <v>76</v>
      </c>
      <c r="BE213" s="109"/>
    </row>
    <row r="214" ht="15.75" customHeight="1">
      <c r="A214" s="11">
        <v>4000001.0</v>
      </c>
      <c r="B214" s="8" t="s">
        <v>1602</v>
      </c>
      <c r="C214" s="8">
        <v>4.0</v>
      </c>
      <c r="D214" s="8" t="s">
        <v>1603</v>
      </c>
      <c r="E214" s="8">
        <v>1.0</v>
      </c>
      <c r="F214" s="8" t="s">
        <v>1604</v>
      </c>
      <c r="G214" s="8">
        <v>1.0</v>
      </c>
      <c r="H214" s="8" t="s">
        <v>1605</v>
      </c>
      <c r="I214" s="11">
        <v>4.894461861234E12</v>
      </c>
      <c r="J214" s="11">
        <v>4.894461861234E12</v>
      </c>
      <c r="K214" s="11" t="s">
        <v>1606</v>
      </c>
      <c r="L214" s="11" t="s">
        <v>1607</v>
      </c>
      <c r="M214" s="26" t="s">
        <v>1608</v>
      </c>
      <c r="N214" s="11">
        <f t="shared" si="1"/>
        <v>30</v>
      </c>
      <c r="O214" s="8" t="s">
        <v>1609</v>
      </c>
      <c r="P214" s="8" t="s">
        <v>1610</v>
      </c>
      <c r="Q214" s="29">
        <v>731.606263194934</v>
      </c>
      <c r="R214" s="12">
        <f t="shared" ref="R214:R439" si="5">Q214*1.16</f>
        <v>848.6632653</v>
      </c>
      <c r="S214" s="8" t="s">
        <v>68</v>
      </c>
      <c r="T214" s="9" t="s">
        <v>1611</v>
      </c>
      <c r="U214" s="9" t="s">
        <v>1612</v>
      </c>
      <c r="V214" s="13">
        <v>45117.0</v>
      </c>
      <c r="W214" s="11" t="s">
        <v>1607</v>
      </c>
      <c r="X214" s="11"/>
      <c r="Y214" s="23"/>
      <c r="Z214" s="11"/>
      <c r="AA214" s="11"/>
      <c r="AB214" s="11"/>
      <c r="AC214" s="15"/>
      <c r="AD214" s="11"/>
      <c r="AE214" s="11"/>
      <c r="AF214" s="11" t="s">
        <v>1613</v>
      </c>
      <c r="AG214" s="8">
        <f>'Disponibilidad en canales comer'!M166</f>
        <v>0</v>
      </c>
      <c r="AH214" s="8">
        <f>COUNTIF('Composición de COMBOS'!B:B,A214)</f>
        <v>0</v>
      </c>
      <c r="AI214" s="8">
        <v>1.0</v>
      </c>
      <c r="AJ214" s="8">
        <v>1.0</v>
      </c>
      <c r="AK214" s="8" t="s">
        <v>75</v>
      </c>
      <c r="AL214" s="16" t="s">
        <v>1614</v>
      </c>
      <c r="AM214" s="60">
        <v>0.99</v>
      </c>
      <c r="AN214" s="60">
        <v>7.16</v>
      </c>
      <c r="AO214" s="60">
        <v>14.61</v>
      </c>
      <c r="AP214" s="19">
        <v>0.0</v>
      </c>
      <c r="AQ214" s="19">
        <v>0.0</v>
      </c>
      <c r="AR214" s="19">
        <v>0.0</v>
      </c>
      <c r="AS214" s="19">
        <v>0.0</v>
      </c>
      <c r="AT214" s="16">
        <v>1.0</v>
      </c>
      <c r="AU214" s="16">
        <v>25.0</v>
      </c>
      <c r="AV214" s="16">
        <v>10.0</v>
      </c>
      <c r="AW214" s="16">
        <v>12.0</v>
      </c>
      <c r="AX214" s="17">
        <f t="shared" si="3"/>
        <v>0.6</v>
      </c>
      <c r="AY214" s="17">
        <v>0.0</v>
      </c>
      <c r="AZ214" s="17">
        <v>0.0</v>
      </c>
      <c r="BA214" s="17">
        <v>0.0</v>
      </c>
      <c r="BB214" s="17">
        <v>0.0</v>
      </c>
      <c r="BC214" s="17">
        <f t="shared" ref="BC214:BC334" si="6">(AZ214*BB214*BA214)/5000</f>
        <v>0</v>
      </c>
      <c r="BD214" s="8" t="s">
        <v>1615</v>
      </c>
      <c r="BE214" s="22" t="s">
        <v>1616</v>
      </c>
    </row>
    <row r="215" ht="15.75" customHeight="1">
      <c r="A215" s="11">
        <v>4000002.0</v>
      </c>
      <c r="B215" s="8" t="s">
        <v>1617</v>
      </c>
      <c r="C215" s="8">
        <v>4.0</v>
      </c>
      <c r="D215" s="8" t="s">
        <v>1603</v>
      </c>
      <c r="E215" s="8">
        <v>1.0</v>
      </c>
      <c r="F215" s="8" t="s">
        <v>1604</v>
      </c>
      <c r="G215" s="8">
        <v>1.0</v>
      </c>
      <c r="H215" s="8" t="s">
        <v>1605</v>
      </c>
      <c r="I215" s="11">
        <v>4.894461859163E12</v>
      </c>
      <c r="J215" s="11">
        <v>4.894461859163E12</v>
      </c>
      <c r="K215" s="11" t="s">
        <v>1618</v>
      </c>
      <c r="L215" s="11" t="s">
        <v>1619</v>
      </c>
      <c r="M215" s="26" t="s">
        <v>1620</v>
      </c>
      <c r="N215" s="11">
        <f t="shared" si="1"/>
        <v>22</v>
      </c>
      <c r="O215" s="8" t="s">
        <v>1609</v>
      </c>
      <c r="P215" s="8" t="s">
        <v>1610</v>
      </c>
      <c r="Q215" s="29">
        <v>1216.31773399015</v>
      </c>
      <c r="R215" s="12">
        <f t="shared" si="5"/>
        <v>1410.928571</v>
      </c>
      <c r="S215" s="8" t="s">
        <v>68</v>
      </c>
      <c r="T215" s="9" t="s">
        <v>1611</v>
      </c>
      <c r="U215" s="9" t="s">
        <v>1612</v>
      </c>
      <c r="V215" s="13">
        <v>45117.0</v>
      </c>
      <c r="W215" s="11" t="s">
        <v>1619</v>
      </c>
      <c r="X215" s="11"/>
      <c r="Y215" s="23"/>
      <c r="Z215" s="11"/>
      <c r="AA215" s="11"/>
      <c r="AB215" s="11"/>
      <c r="AC215" s="15"/>
      <c r="AD215" s="11"/>
      <c r="AE215" s="11"/>
      <c r="AF215" s="11" t="s">
        <v>1621</v>
      </c>
      <c r="AG215" s="8">
        <f>'Disponibilidad en canales comer'!M167</f>
        <v>0</v>
      </c>
      <c r="AH215" s="8">
        <f>COUNTIF('Composición de COMBOS'!B:B,A215)</f>
        <v>0</v>
      </c>
      <c r="AI215" s="8">
        <v>1.0</v>
      </c>
      <c r="AJ215" s="8">
        <v>1.0</v>
      </c>
      <c r="AK215" s="8" t="s">
        <v>75</v>
      </c>
      <c r="AL215" s="16" t="s">
        <v>1622</v>
      </c>
      <c r="AM215" s="16">
        <v>0.845</v>
      </c>
      <c r="AN215" s="60">
        <v>7.46</v>
      </c>
      <c r="AO215" s="60">
        <v>15.87</v>
      </c>
      <c r="AP215" s="19">
        <v>0.0</v>
      </c>
      <c r="AQ215" s="19">
        <v>0.0</v>
      </c>
      <c r="AR215" s="19">
        <v>0.0</v>
      </c>
      <c r="AS215" s="19">
        <v>0.0</v>
      </c>
      <c r="AT215" s="16">
        <v>1.0</v>
      </c>
      <c r="AU215" s="16">
        <v>25.0</v>
      </c>
      <c r="AV215" s="16">
        <v>10.0</v>
      </c>
      <c r="AW215" s="16">
        <v>12.0</v>
      </c>
      <c r="AX215" s="17">
        <f t="shared" si="3"/>
        <v>0.6</v>
      </c>
      <c r="AY215" s="17">
        <v>0.0</v>
      </c>
      <c r="AZ215" s="17">
        <v>0.0</v>
      </c>
      <c r="BA215" s="17">
        <v>0.0</v>
      </c>
      <c r="BB215" s="17">
        <v>0.0</v>
      </c>
      <c r="BC215" s="17">
        <f t="shared" si="6"/>
        <v>0</v>
      </c>
      <c r="BD215" s="8" t="s">
        <v>1615</v>
      </c>
      <c r="BE215" s="22" t="s">
        <v>1623</v>
      </c>
    </row>
    <row r="216" ht="15.75" hidden="1" customHeight="1">
      <c r="A216" s="11">
        <v>4000003.0</v>
      </c>
      <c r="B216" s="8"/>
      <c r="C216" s="61">
        <v>4.0</v>
      </c>
      <c r="D216" s="8" t="s">
        <v>1603</v>
      </c>
      <c r="E216" s="61">
        <v>1.0</v>
      </c>
      <c r="F216" s="8" t="s">
        <v>1604</v>
      </c>
      <c r="G216" s="8">
        <v>1.0</v>
      </c>
      <c r="H216" s="8" t="s">
        <v>1605</v>
      </c>
      <c r="I216" s="33">
        <v>6.936520839469E12</v>
      </c>
      <c r="J216" s="33">
        <v>6.936520839469E12</v>
      </c>
      <c r="K216" s="44" t="s">
        <v>1624</v>
      </c>
      <c r="L216" s="44" t="s">
        <v>1625</v>
      </c>
      <c r="M216" s="26" t="s">
        <v>1626</v>
      </c>
      <c r="N216" s="11">
        <f t="shared" si="1"/>
        <v>18</v>
      </c>
      <c r="O216" s="8" t="s">
        <v>1609</v>
      </c>
      <c r="P216" s="8" t="s">
        <v>1627</v>
      </c>
      <c r="Q216" s="62">
        <v>2152.84130893737</v>
      </c>
      <c r="R216" s="12">
        <f t="shared" si="5"/>
        <v>2497.295918</v>
      </c>
      <c r="S216" s="8" t="s">
        <v>238</v>
      </c>
      <c r="T216" s="9" t="s">
        <v>1611</v>
      </c>
      <c r="U216" s="9" t="s">
        <v>1612</v>
      </c>
      <c r="V216" s="13">
        <v>45544.0</v>
      </c>
      <c r="W216" s="44" t="s">
        <v>1625</v>
      </c>
      <c r="X216" s="44"/>
      <c r="Y216" s="23"/>
      <c r="Z216" s="44"/>
      <c r="AA216" s="44" t="s">
        <v>1628</v>
      </c>
      <c r="AB216" s="14"/>
      <c r="AC216" s="46" t="s">
        <v>1628</v>
      </c>
      <c r="AD216" s="44"/>
      <c r="AE216" s="44"/>
      <c r="AF216" s="11" t="s">
        <v>1629</v>
      </c>
      <c r="AG216" s="8">
        <f>'Disponibilidad en canales comer'!M284</f>
        <v>0</v>
      </c>
      <c r="AH216" s="8">
        <f>COUNTIF('Composición de COMBOS'!B:B,A216)</f>
        <v>0</v>
      </c>
      <c r="AI216" s="8">
        <v>1.0</v>
      </c>
      <c r="AJ216" s="8">
        <v>1.0</v>
      </c>
      <c r="AK216" s="8" t="s">
        <v>75</v>
      </c>
      <c r="AL216" s="16">
        <v>0.199</v>
      </c>
      <c r="AM216" s="16">
        <v>0.824</v>
      </c>
      <c r="AN216" s="16">
        <v>7.65</v>
      </c>
      <c r="AO216" s="16">
        <v>16.67</v>
      </c>
      <c r="AP216" s="19">
        <v>0.0</v>
      </c>
      <c r="AQ216" s="19">
        <v>0.0</v>
      </c>
      <c r="AR216" s="19">
        <v>0.0</v>
      </c>
      <c r="AS216" s="19">
        <v>0.0</v>
      </c>
      <c r="AT216" s="16">
        <v>1.0</v>
      </c>
      <c r="AU216" s="16">
        <v>25.0</v>
      </c>
      <c r="AV216" s="16">
        <v>10.0</v>
      </c>
      <c r="AW216" s="16">
        <v>12.0</v>
      </c>
      <c r="AX216" s="17">
        <f t="shared" si="3"/>
        <v>0.6</v>
      </c>
      <c r="AY216" s="17">
        <v>0.0</v>
      </c>
      <c r="AZ216" s="17">
        <v>0.0</v>
      </c>
      <c r="BA216" s="17">
        <v>0.0</v>
      </c>
      <c r="BB216" s="17">
        <v>0.0</v>
      </c>
      <c r="BC216" s="17">
        <f t="shared" si="6"/>
        <v>0</v>
      </c>
      <c r="BD216" s="8" t="s">
        <v>1615</v>
      </c>
      <c r="BE216" s="22" t="s">
        <v>1630</v>
      </c>
    </row>
    <row r="217" ht="15.75" hidden="1" customHeight="1">
      <c r="A217" s="11">
        <v>4000004.0</v>
      </c>
      <c r="B217" s="8"/>
      <c r="C217" s="61">
        <v>4.0</v>
      </c>
      <c r="D217" s="8" t="s">
        <v>1603</v>
      </c>
      <c r="E217" s="61">
        <v>1.0</v>
      </c>
      <c r="F217" s="8" t="s">
        <v>1604</v>
      </c>
      <c r="G217" s="8">
        <v>1.0</v>
      </c>
      <c r="H217" s="8" t="s">
        <v>1605</v>
      </c>
      <c r="I217" s="33">
        <v>7.23755018839E11</v>
      </c>
      <c r="J217" s="33">
        <v>7.23755018839E11</v>
      </c>
      <c r="K217" s="44" t="s">
        <v>1631</v>
      </c>
      <c r="L217" s="44" t="s">
        <v>1632</v>
      </c>
      <c r="M217" s="26" t="s">
        <v>1633</v>
      </c>
      <c r="N217" s="11">
        <f t="shared" si="1"/>
        <v>26</v>
      </c>
      <c r="O217" s="8" t="s">
        <v>1609</v>
      </c>
      <c r="P217" s="8" t="s">
        <v>1634</v>
      </c>
      <c r="Q217" s="36">
        <v>1592.18859957776</v>
      </c>
      <c r="R217" s="12">
        <f t="shared" si="5"/>
        <v>1846.938776</v>
      </c>
      <c r="S217" s="8" t="s">
        <v>238</v>
      </c>
      <c r="T217" s="9" t="s">
        <v>1635</v>
      </c>
      <c r="U217" s="9" t="s">
        <v>1612</v>
      </c>
      <c r="V217" s="63">
        <v>45559.0</v>
      </c>
      <c r="W217" s="44" t="s">
        <v>1632</v>
      </c>
      <c r="X217" s="44"/>
      <c r="Y217" s="23"/>
      <c r="Z217" s="44"/>
      <c r="AA217" s="44"/>
      <c r="AB217" s="14"/>
      <c r="AC217" s="46" t="s">
        <v>1636</v>
      </c>
      <c r="AD217" s="14"/>
      <c r="AE217" s="14"/>
      <c r="AF217" s="44" t="s">
        <v>1637</v>
      </c>
      <c r="AG217" s="8">
        <f>'Disponibilidad en canales comer'!M196</f>
        <v>0</v>
      </c>
      <c r="AH217" s="8">
        <f>COUNTIF('Composición de COMBOS'!B:B,A217)</f>
        <v>0</v>
      </c>
      <c r="AI217" s="61">
        <v>1.0</v>
      </c>
      <c r="AJ217" s="64">
        <v>1.0</v>
      </c>
      <c r="AK217" s="8" t="s">
        <v>75</v>
      </c>
      <c r="AL217" s="27">
        <v>0.155</v>
      </c>
      <c r="AM217" s="27">
        <v>0.67</v>
      </c>
      <c r="AN217" s="27">
        <v>7.65</v>
      </c>
      <c r="AO217" s="27">
        <v>15.65</v>
      </c>
      <c r="AP217" s="18">
        <v>0.0</v>
      </c>
      <c r="AQ217" s="18">
        <v>0.0</v>
      </c>
      <c r="AR217" s="18">
        <v>0.0</v>
      </c>
      <c r="AS217" s="18">
        <v>0.0</v>
      </c>
      <c r="AT217" s="42">
        <v>1.0</v>
      </c>
      <c r="AU217" s="42">
        <v>25.0</v>
      </c>
      <c r="AV217" s="42">
        <v>10.0</v>
      </c>
      <c r="AW217" s="42">
        <v>12.0</v>
      </c>
      <c r="AX217" s="17">
        <f t="shared" si="3"/>
        <v>0.6</v>
      </c>
      <c r="AY217" s="18">
        <v>0.0</v>
      </c>
      <c r="AZ217" s="18">
        <v>0.0</v>
      </c>
      <c r="BA217" s="18">
        <v>0.0</v>
      </c>
      <c r="BB217" s="18">
        <v>0.0</v>
      </c>
      <c r="BC217" s="17">
        <f t="shared" si="6"/>
        <v>0</v>
      </c>
      <c r="BD217" s="61" t="s">
        <v>1615</v>
      </c>
      <c r="BE217" s="22" t="s">
        <v>1638</v>
      </c>
    </row>
    <row r="218" ht="15.75" hidden="1" customHeight="1">
      <c r="A218" s="8">
        <v>4000005.0</v>
      </c>
      <c r="B218" s="8"/>
      <c r="C218" s="61">
        <v>4.0</v>
      </c>
      <c r="D218" s="8" t="s">
        <v>1603</v>
      </c>
      <c r="E218" s="61">
        <v>1.0</v>
      </c>
      <c r="F218" s="8" t="s">
        <v>1604</v>
      </c>
      <c r="G218" s="8">
        <v>1.0</v>
      </c>
      <c r="H218" s="8" t="s">
        <v>1605</v>
      </c>
      <c r="I218" s="33">
        <v>4.894461878072E12</v>
      </c>
      <c r="J218" s="33">
        <v>4.894461878072E12</v>
      </c>
      <c r="K218" s="33" t="s">
        <v>1639</v>
      </c>
      <c r="L218" s="33" t="s">
        <v>1640</v>
      </c>
      <c r="M218" s="26" t="s">
        <v>1641</v>
      </c>
      <c r="N218" s="11">
        <f t="shared" si="1"/>
        <v>23</v>
      </c>
      <c r="O218" s="8" t="s">
        <v>1609</v>
      </c>
      <c r="P218" s="8" t="s">
        <v>1610</v>
      </c>
      <c r="Q218" s="36">
        <v>553.974137931034</v>
      </c>
      <c r="R218" s="12">
        <f t="shared" si="5"/>
        <v>642.61</v>
      </c>
      <c r="S218" s="8" t="s">
        <v>238</v>
      </c>
      <c r="T218" s="9" t="s">
        <v>1635</v>
      </c>
      <c r="U218" s="9" t="s">
        <v>1612</v>
      </c>
      <c r="V218" s="63">
        <v>45580.0</v>
      </c>
      <c r="W218" s="33" t="s">
        <v>1642</v>
      </c>
      <c r="X218" s="44"/>
      <c r="Y218" s="23"/>
      <c r="Z218" s="44"/>
      <c r="AA218" s="44"/>
      <c r="AB218" s="14"/>
      <c r="AC218" s="46"/>
      <c r="AD218" s="14"/>
      <c r="AE218" s="14"/>
      <c r="AF218" s="44" t="s">
        <v>1643</v>
      </c>
      <c r="AG218" s="8">
        <f>'Disponibilidad en canales comer'!M197</f>
        <v>0</v>
      </c>
      <c r="AH218" s="8">
        <f>COUNTIF('Composición de COMBOS'!B:B,A218)</f>
        <v>0</v>
      </c>
      <c r="AI218" s="61">
        <v>1.0</v>
      </c>
      <c r="AJ218" s="64">
        <v>1.0</v>
      </c>
      <c r="AK218" s="8" t="s">
        <v>75</v>
      </c>
      <c r="AL218" s="19">
        <v>0.175</v>
      </c>
      <c r="AM218" s="19">
        <v>0.865</v>
      </c>
      <c r="AN218" s="19">
        <v>7.52</v>
      </c>
      <c r="AO218" s="19">
        <v>15.916</v>
      </c>
      <c r="AP218" s="18">
        <v>0.0</v>
      </c>
      <c r="AQ218" s="18">
        <v>0.0</v>
      </c>
      <c r="AR218" s="18">
        <v>0.0</v>
      </c>
      <c r="AS218" s="18">
        <v>0.0</v>
      </c>
      <c r="AT218" s="18">
        <v>1.0</v>
      </c>
      <c r="AU218" s="18">
        <v>25.0</v>
      </c>
      <c r="AV218" s="18">
        <v>10.0</v>
      </c>
      <c r="AW218" s="18">
        <v>12.0</v>
      </c>
      <c r="AX218" s="17">
        <f t="shared" si="3"/>
        <v>0.6</v>
      </c>
      <c r="AY218" s="18">
        <v>0.0</v>
      </c>
      <c r="AZ218" s="18">
        <v>0.0</v>
      </c>
      <c r="BA218" s="18">
        <v>0.0</v>
      </c>
      <c r="BB218" s="18">
        <v>0.0</v>
      </c>
      <c r="BC218" s="17">
        <f t="shared" si="6"/>
        <v>0</v>
      </c>
      <c r="BD218" s="61" t="s">
        <v>1615</v>
      </c>
      <c r="BE218" s="20" t="s">
        <v>1644</v>
      </c>
    </row>
    <row r="219" ht="15.75" customHeight="1">
      <c r="A219" s="11">
        <v>4000010.0</v>
      </c>
      <c r="B219" s="8" t="s">
        <v>1645</v>
      </c>
      <c r="C219" s="8">
        <v>4.0</v>
      </c>
      <c r="D219" s="8" t="s">
        <v>1603</v>
      </c>
      <c r="E219" s="8">
        <v>1.0</v>
      </c>
      <c r="F219" s="8" t="s">
        <v>1604</v>
      </c>
      <c r="G219" s="8">
        <v>1.0</v>
      </c>
      <c r="H219" s="8" t="s">
        <v>1605</v>
      </c>
      <c r="I219" s="11">
        <v>1.94252705513E11</v>
      </c>
      <c r="J219" s="11">
        <v>1.94252705513E11</v>
      </c>
      <c r="K219" s="11">
        <v>13.0</v>
      </c>
      <c r="L219" s="11" t="s">
        <v>1646</v>
      </c>
      <c r="M219" s="26" t="s">
        <v>1647</v>
      </c>
      <c r="N219" s="11">
        <f t="shared" si="1"/>
        <v>20</v>
      </c>
      <c r="O219" s="8" t="s">
        <v>1609</v>
      </c>
      <c r="P219" s="11" t="s">
        <v>1648</v>
      </c>
      <c r="Q219" s="29">
        <v>10196.09</v>
      </c>
      <c r="R219" s="12">
        <f t="shared" si="5"/>
        <v>11827.4644</v>
      </c>
      <c r="S219" s="8" t="s">
        <v>68</v>
      </c>
      <c r="T219" s="9" t="s">
        <v>1611</v>
      </c>
      <c r="U219" s="9" t="s">
        <v>1612</v>
      </c>
      <c r="V219" s="13">
        <v>45265.0</v>
      </c>
      <c r="W219" s="11" t="s">
        <v>1646</v>
      </c>
      <c r="X219" s="11"/>
      <c r="Y219" s="23"/>
      <c r="Z219" s="11"/>
      <c r="AA219" s="11"/>
      <c r="AB219" s="11"/>
      <c r="AC219" s="15"/>
      <c r="AD219" s="11"/>
      <c r="AE219" s="11"/>
      <c r="AF219" s="11" t="s">
        <v>1649</v>
      </c>
      <c r="AG219" s="8">
        <f>'Disponibilidad en canales comer'!M168</f>
        <v>0</v>
      </c>
      <c r="AH219" s="8">
        <f>COUNTIF('Composición de COMBOS'!B:B,A219)</f>
        <v>0</v>
      </c>
      <c r="AI219" s="8">
        <v>1.0</v>
      </c>
      <c r="AJ219" s="8">
        <v>1.0</v>
      </c>
      <c r="AK219" s="8" t="s">
        <v>75</v>
      </c>
      <c r="AL219" s="16">
        <v>0.173</v>
      </c>
      <c r="AM219" s="16">
        <v>0.765</v>
      </c>
      <c r="AN219" s="60">
        <v>7.15</v>
      </c>
      <c r="AO219" s="16">
        <v>14.67</v>
      </c>
      <c r="AP219" s="19">
        <v>0.0</v>
      </c>
      <c r="AQ219" s="19">
        <v>0.0</v>
      </c>
      <c r="AR219" s="19">
        <v>0.0</v>
      </c>
      <c r="AS219" s="19">
        <v>0.0</v>
      </c>
      <c r="AT219" s="16">
        <v>1.0</v>
      </c>
      <c r="AU219" s="16">
        <v>25.0</v>
      </c>
      <c r="AV219" s="16">
        <v>10.0</v>
      </c>
      <c r="AW219" s="16">
        <v>12.0</v>
      </c>
      <c r="AX219" s="17">
        <f t="shared" si="3"/>
        <v>0.6</v>
      </c>
      <c r="AY219" s="17">
        <v>0.0</v>
      </c>
      <c r="AZ219" s="17">
        <v>0.0</v>
      </c>
      <c r="BA219" s="17">
        <v>0.0</v>
      </c>
      <c r="BB219" s="17">
        <v>0.0</v>
      </c>
      <c r="BC219" s="17">
        <f t="shared" si="6"/>
        <v>0</v>
      </c>
      <c r="BD219" s="8" t="s">
        <v>76</v>
      </c>
      <c r="BE219" s="22" t="s">
        <v>1650</v>
      </c>
    </row>
    <row r="220" ht="15.75" customHeight="1">
      <c r="A220" s="11">
        <v>4000013.0</v>
      </c>
      <c r="B220" s="8" t="s">
        <v>1651</v>
      </c>
      <c r="C220" s="8">
        <v>4.0</v>
      </c>
      <c r="D220" s="8" t="s">
        <v>1603</v>
      </c>
      <c r="E220" s="8">
        <v>1.0</v>
      </c>
      <c r="F220" s="8" t="s">
        <v>1604</v>
      </c>
      <c r="G220" s="8">
        <v>1.0</v>
      </c>
      <c r="H220" s="8" t="s">
        <v>1605</v>
      </c>
      <c r="I220" s="11">
        <v>1.9425312883E11</v>
      </c>
      <c r="J220" s="11">
        <v>1.9425312883E11</v>
      </c>
      <c r="K220" s="11">
        <v>13.0</v>
      </c>
      <c r="L220" s="11" t="s">
        <v>1652</v>
      </c>
      <c r="M220" s="26" t="s">
        <v>1653</v>
      </c>
      <c r="N220" s="11">
        <f t="shared" si="1"/>
        <v>21</v>
      </c>
      <c r="O220" s="8" t="s">
        <v>1609</v>
      </c>
      <c r="P220" s="11" t="s">
        <v>1648</v>
      </c>
      <c r="Q220" s="29">
        <v>11978.45</v>
      </c>
      <c r="R220" s="12">
        <f t="shared" si="5"/>
        <v>13895.002</v>
      </c>
      <c r="S220" s="8" t="s">
        <v>68</v>
      </c>
      <c r="T220" s="9" t="s">
        <v>1611</v>
      </c>
      <c r="U220" s="9" t="s">
        <v>1612</v>
      </c>
      <c r="V220" s="13">
        <v>45126.0</v>
      </c>
      <c r="W220" s="11" t="s">
        <v>1652</v>
      </c>
      <c r="X220" s="11"/>
      <c r="Y220" s="23"/>
      <c r="Z220" s="11"/>
      <c r="AA220" s="11"/>
      <c r="AB220" s="11"/>
      <c r="AC220" s="15"/>
      <c r="AD220" s="11"/>
      <c r="AE220" s="11"/>
      <c r="AF220" s="11" t="s">
        <v>1649</v>
      </c>
      <c r="AG220" s="8">
        <f>'Disponibilidad en canales comer'!M169</f>
        <v>0</v>
      </c>
      <c r="AH220" s="8">
        <f>COUNTIF('Composición de COMBOS'!B:B,A220)</f>
        <v>0</v>
      </c>
      <c r="AI220" s="8">
        <v>1.0</v>
      </c>
      <c r="AJ220" s="8">
        <v>1.0</v>
      </c>
      <c r="AK220" s="8" t="s">
        <v>75</v>
      </c>
      <c r="AL220" s="16">
        <v>0.173</v>
      </c>
      <c r="AM220" s="16">
        <v>0.765</v>
      </c>
      <c r="AN220" s="60">
        <v>7.15</v>
      </c>
      <c r="AO220" s="16">
        <v>14.67</v>
      </c>
      <c r="AP220" s="19">
        <v>0.0</v>
      </c>
      <c r="AQ220" s="19">
        <v>0.0</v>
      </c>
      <c r="AR220" s="19">
        <v>0.0</v>
      </c>
      <c r="AS220" s="19">
        <v>0.0</v>
      </c>
      <c r="AT220" s="16">
        <v>1.0</v>
      </c>
      <c r="AU220" s="16">
        <v>25.0</v>
      </c>
      <c r="AV220" s="16">
        <v>10.0</v>
      </c>
      <c r="AW220" s="16">
        <v>12.0</v>
      </c>
      <c r="AX220" s="17">
        <f t="shared" si="3"/>
        <v>0.6</v>
      </c>
      <c r="AY220" s="17">
        <v>0.0</v>
      </c>
      <c r="AZ220" s="17">
        <v>0.0</v>
      </c>
      <c r="BA220" s="17">
        <v>0.0</v>
      </c>
      <c r="BB220" s="17">
        <v>0.0</v>
      </c>
      <c r="BC220" s="17">
        <f t="shared" si="6"/>
        <v>0</v>
      </c>
      <c r="BD220" s="8" t="s">
        <v>76</v>
      </c>
      <c r="BE220" s="22" t="s">
        <v>1654</v>
      </c>
    </row>
    <row r="221" ht="15.75" customHeight="1">
      <c r="A221" s="11">
        <v>4000017.0</v>
      </c>
      <c r="B221" s="8" t="s">
        <v>1655</v>
      </c>
      <c r="C221" s="8">
        <v>4.0</v>
      </c>
      <c r="D221" s="8" t="s">
        <v>1603</v>
      </c>
      <c r="E221" s="8">
        <v>1.0</v>
      </c>
      <c r="F221" s="8" t="s">
        <v>1604</v>
      </c>
      <c r="G221" s="8">
        <v>1.0</v>
      </c>
      <c r="H221" s="8" t="s">
        <v>1605</v>
      </c>
      <c r="I221" s="8">
        <v>6.941785720926E12</v>
      </c>
      <c r="J221" s="8">
        <v>6.941785720926E12</v>
      </c>
      <c r="K221" s="11" t="s">
        <v>1656</v>
      </c>
      <c r="L221" s="11" t="s">
        <v>1657</v>
      </c>
      <c r="M221" s="26" t="s">
        <v>1658</v>
      </c>
      <c r="N221" s="11">
        <f t="shared" si="1"/>
        <v>25</v>
      </c>
      <c r="O221" s="8" t="s">
        <v>1609</v>
      </c>
      <c r="P221" s="8" t="s">
        <v>1659</v>
      </c>
      <c r="Q221" s="12">
        <v>1262.31527093596</v>
      </c>
      <c r="R221" s="12">
        <f t="shared" si="5"/>
        <v>1464.285714</v>
      </c>
      <c r="S221" s="8" t="s">
        <v>68</v>
      </c>
      <c r="T221" s="9" t="s">
        <v>1611</v>
      </c>
      <c r="U221" s="9" t="s">
        <v>1612</v>
      </c>
      <c r="V221" s="13">
        <v>45117.0</v>
      </c>
      <c r="W221" s="11" t="s">
        <v>1660</v>
      </c>
      <c r="X221" s="11"/>
      <c r="Y221" s="23"/>
      <c r="Z221" s="11"/>
      <c r="AA221" s="11"/>
      <c r="AB221" s="11"/>
      <c r="AC221" s="15"/>
      <c r="AD221" s="11"/>
      <c r="AE221" s="11"/>
      <c r="AF221" s="11" t="s">
        <v>1661</v>
      </c>
      <c r="AG221" s="8">
        <f>'Disponibilidad en canales comer'!M170</f>
        <v>0</v>
      </c>
      <c r="AH221" s="8">
        <f>COUNTIF('Composición de COMBOS'!B:B,A221)</f>
        <v>0</v>
      </c>
      <c r="AI221" s="8">
        <v>1.0</v>
      </c>
      <c r="AJ221" s="8">
        <v>1.0</v>
      </c>
      <c r="AK221" s="8" t="s">
        <v>75</v>
      </c>
      <c r="AL221" s="16">
        <v>0.18</v>
      </c>
      <c r="AM221" s="60">
        <v>0.94</v>
      </c>
      <c r="AN221" s="60">
        <v>7.76</v>
      </c>
      <c r="AO221" s="60">
        <v>16.18</v>
      </c>
      <c r="AP221" s="19">
        <v>0.0</v>
      </c>
      <c r="AQ221" s="19">
        <v>0.0</v>
      </c>
      <c r="AR221" s="19">
        <v>0.0</v>
      </c>
      <c r="AS221" s="19">
        <v>0.0</v>
      </c>
      <c r="AT221" s="16">
        <v>1.0</v>
      </c>
      <c r="AU221" s="16">
        <v>25.0</v>
      </c>
      <c r="AV221" s="16">
        <v>10.0</v>
      </c>
      <c r="AW221" s="16">
        <v>12.0</v>
      </c>
      <c r="AX221" s="17">
        <f t="shared" si="3"/>
        <v>0.6</v>
      </c>
      <c r="AY221" s="17">
        <v>0.0</v>
      </c>
      <c r="AZ221" s="17">
        <v>0.0</v>
      </c>
      <c r="BA221" s="17">
        <v>0.0</v>
      </c>
      <c r="BB221" s="17">
        <v>0.0</v>
      </c>
      <c r="BC221" s="17">
        <f t="shared" si="6"/>
        <v>0</v>
      </c>
      <c r="BD221" s="8" t="s">
        <v>1615</v>
      </c>
      <c r="BE221" s="22" t="s">
        <v>1662</v>
      </c>
    </row>
    <row r="222" ht="15.75" hidden="1" customHeight="1">
      <c r="A222" s="11">
        <v>4000018.0</v>
      </c>
      <c r="B222" s="8" t="s">
        <v>1663</v>
      </c>
      <c r="C222" s="8">
        <v>4.0</v>
      </c>
      <c r="D222" s="8" t="s">
        <v>1603</v>
      </c>
      <c r="E222" s="8">
        <v>1.0</v>
      </c>
      <c r="F222" s="8" t="s">
        <v>1604</v>
      </c>
      <c r="G222" s="8">
        <v>1.0</v>
      </c>
      <c r="H222" s="8" t="s">
        <v>1605</v>
      </c>
      <c r="I222" s="11">
        <v>6.941785715953E12</v>
      </c>
      <c r="J222" s="11">
        <v>6.941785715953E12</v>
      </c>
      <c r="K222" s="11" t="s">
        <v>1664</v>
      </c>
      <c r="L222" s="11" t="s">
        <v>1665</v>
      </c>
      <c r="M222" s="26" t="s">
        <v>1666</v>
      </c>
      <c r="N222" s="11">
        <f t="shared" si="1"/>
        <v>25</v>
      </c>
      <c r="O222" s="8" t="s">
        <v>1609</v>
      </c>
      <c r="P222" s="8" t="s">
        <v>1659</v>
      </c>
      <c r="Q222" s="29">
        <v>663.168543279381</v>
      </c>
      <c r="R222" s="12">
        <f t="shared" si="5"/>
        <v>769.2755102</v>
      </c>
      <c r="S222" s="8" t="s">
        <v>238</v>
      </c>
      <c r="T222" s="9" t="s">
        <v>1611</v>
      </c>
      <c r="U222" s="9" t="s">
        <v>1612</v>
      </c>
      <c r="V222" s="13">
        <v>45265.0</v>
      </c>
      <c r="W222" s="11" t="s">
        <v>1665</v>
      </c>
      <c r="X222" s="11"/>
      <c r="Y222" s="23"/>
      <c r="Z222" s="11"/>
      <c r="AA222" s="11"/>
      <c r="AB222" s="11"/>
      <c r="AC222" s="15"/>
      <c r="AD222" s="11"/>
      <c r="AE222" s="11"/>
      <c r="AF222" s="11" t="s">
        <v>1667</v>
      </c>
      <c r="AG222" s="8">
        <f>'Disponibilidad en canales comer'!M171</f>
        <v>0</v>
      </c>
      <c r="AH222" s="8">
        <f>COUNTIF('Composición de COMBOS'!B:B,A222)</f>
        <v>0</v>
      </c>
      <c r="AI222" s="8">
        <v>1.0</v>
      </c>
      <c r="AJ222" s="8">
        <v>1.0</v>
      </c>
      <c r="AK222" s="8" t="s">
        <v>75</v>
      </c>
      <c r="AL222" s="16">
        <v>0.15</v>
      </c>
      <c r="AM222" s="60">
        <v>0.1</v>
      </c>
      <c r="AN222" s="60">
        <v>7.5</v>
      </c>
      <c r="AO222" s="60">
        <v>12.0</v>
      </c>
      <c r="AP222" s="19">
        <v>0.0</v>
      </c>
      <c r="AQ222" s="19">
        <v>0.0</v>
      </c>
      <c r="AR222" s="19">
        <v>0.0</v>
      </c>
      <c r="AS222" s="19">
        <v>0.0</v>
      </c>
      <c r="AT222" s="16">
        <v>1.0</v>
      </c>
      <c r="AU222" s="16">
        <v>25.0</v>
      </c>
      <c r="AV222" s="16">
        <v>10.0</v>
      </c>
      <c r="AW222" s="16">
        <v>12.0</v>
      </c>
      <c r="AX222" s="17">
        <f t="shared" si="3"/>
        <v>0.6</v>
      </c>
      <c r="AY222" s="17">
        <v>0.0</v>
      </c>
      <c r="AZ222" s="17">
        <v>0.0</v>
      </c>
      <c r="BA222" s="17">
        <v>0.0</v>
      </c>
      <c r="BB222" s="17">
        <v>0.0</v>
      </c>
      <c r="BC222" s="17">
        <f t="shared" si="6"/>
        <v>0</v>
      </c>
      <c r="BD222" s="8" t="s">
        <v>1615</v>
      </c>
      <c r="BE222" s="22" t="s">
        <v>1668</v>
      </c>
    </row>
    <row r="223" ht="15.75" customHeight="1">
      <c r="A223" s="11">
        <v>4000019.0</v>
      </c>
      <c r="B223" s="8" t="s">
        <v>1669</v>
      </c>
      <c r="C223" s="8">
        <v>4.0</v>
      </c>
      <c r="D223" s="8" t="s">
        <v>1603</v>
      </c>
      <c r="E223" s="8">
        <v>1.0</v>
      </c>
      <c r="F223" s="8" t="s">
        <v>1604</v>
      </c>
      <c r="G223" s="8">
        <v>1.0</v>
      </c>
      <c r="H223" s="8" t="s">
        <v>1605</v>
      </c>
      <c r="I223" s="11">
        <v>6.941785716141E12</v>
      </c>
      <c r="J223" s="11">
        <v>6.941785716141E12</v>
      </c>
      <c r="K223" s="11" t="s">
        <v>1670</v>
      </c>
      <c r="L223" s="24" t="s">
        <v>1671</v>
      </c>
      <c r="M223" s="26" t="s">
        <v>1672</v>
      </c>
      <c r="N223" s="11">
        <f t="shared" si="1"/>
        <v>23</v>
      </c>
      <c r="O223" s="8" t="s">
        <v>1609</v>
      </c>
      <c r="P223" s="8" t="s">
        <v>1659</v>
      </c>
      <c r="Q223" s="29">
        <v>1087.63194933146</v>
      </c>
      <c r="R223" s="12">
        <f t="shared" si="5"/>
        <v>1261.653061</v>
      </c>
      <c r="S223" s="8" t="s">
        <v>68</v>
      </c>
      <c r="T223" s="9" t="s">
        <v>1611</v>
      </c>
      <c r="U223" s="9" t="s">
        <v>1612</v>
      </c>
      <c r="V223" s="13">
        <v>45247.0</v>
      </c>
      <c r="W223" s="24" t="s">
        <v>1671</v>
      </c>
      <c r="X223" s="11"/>
      <c r="Y223" s="23"/>
      <c r="Z223" s="11"/>
      <c r="AA223" s="11"/>
      <c r="AB223" s="24"/>
      <c r="AC223" s="59"/>
      <c r="AD223" s="24"/>
      <c r="AE223" s="24"/>
      <c r="AF223" s="11" t="s">
        <v>1673</v>
      </c>
      <c r="AG223" s="8">
        <f>'Disponibilidad en canales comer'!M172</f>
        <v>0</v>
      </c>
      <c r="AH223" s="8">
        <f>COUNTIF('Composición de COMBOS'!B:B,A223)</f>
        <v>0</v>
      </c>
      <c r="AI223" s="8">
        <v>1.0</v>
      </c>
      <c r="AJ223" s="8">
        <v>1.0</v>
      </c>
      <c r="AK223" s="8" t="s">
        <v>75</v>
      </c>
      <c r="AL223" s="16">
        <v>0.185</v>
      </c>
      <c r="AM223" s="60">
        <v>0.77</v>
      </c>
      <c r="AN223" s="60">
        <v>7.77</v>
      </c>
      <c r="AO223" s="60">
        <v>16.37</v>
      </c>
      <c r="AP223" s="19">
        <v>0.0</v>
      </c>
      <c r="AQ223" s="19">
        <v>0.0</v>
      </c>
      <c r="AR223" s="19">
        <v>0.0</v>
      </c>
      <c r="AS223" s="19">
        <v>0.0</v>
      </c>
      <c r="AT223" s="16">
        <v>1.0</v>
      </c>
      <c r="AU223" s="16">
        <v>25.0</v>
      </c>
      <c r="AV223" s="16">
        <v>10.0</v>
      </c>
      <c r="AW223" s="16">
        <v>12.0</v>
      </c>
      <c r="AX223" s="17">
        <f t="shared" si="3"/>
        <v>0.6</v>
      </c>
      <c r="AY223" s="17">
        <v>0.0</v>
      </c>
      <c r="AZ223" s="17">
        <v>0.0</v>
      </c>
      <c r="BA223" s="17">
        <v>0.0</v>
      </c>
      <c r="BB223" s="17">
        <v>0.0</v>
      </c>
      <c r="BC223" s="17">
        <f t="shared" si="6"/>
        <v>0</v>
      </c>
      <c r="BD223" s="8" t="s">
        <v>1615</v>
      </c>
      <c r="BE223" s="28" t="s">
        <v>1674</v>
      </c>
    </row>
    <row r="224" ht="15.75" customHeight="1">
      <c r="A224" s="11">
        <v>4000020.0</v>
      </c>
      <c r="B224" s="8" t="s">
        <v>1675</v>
      </c>
      <c r="C224" s="8">
        <v>4.0</v>
      </c>
      <c r="D224" s="8" t="s">
        <v>1603</v>
      </c>
      <c r="E224" s="8">
        <v>1.0</v>
      </c>
      <c r="F224" s="8" t="s">
        <v>1604</v>
      </c>
      <c r="G224" s="8">
        <v>1.0</v>
      </c>
      <c r="H224" s="8" t="s">
        <v>1605</v>
      </c>
      <c r="I224" s="11">
        <v>6.941785720636E12</v>
      </c>
      <c r="J224" s="11">
        <v>6.941785720636E12</v>
      </c>
      <c r="K224" s="11" t="s">
        <v>1676</v>
      </c>
      <c r="L224" s="24" t="s">
        <v>1677</v>
      </c>
      <c r="M224" s="26" t="s">
        <v>1678</v>
      </c>
      <c r="N224" s="11">
        <f t="shared" si="1"/>
        <v>19</v>
      </c>
      <c r="O224" s="8" t="s">
        <v>1609</v>
      </c>
      <c r="P224" s="8" t="s">
        <v>1659</v>
      </c>
      <c r="Q224" s="29">
        <v>1969.0</v>
      </c>
      <c r="R224" s="12">
        <f t="shared" si="5"/>
        <v>2284.04</v>
      </c>
      <c r="S224" s="8" t="s">
        <v>68</v>
      </c>
      <c r="T224" s="9" t="s">
        <v>1611</v>
      </c>
      <c r="U224" s="9" t="s">
        <v>1612</v>
      </c>
      <c r="V224" s="13">
        <v>45117.0</v>
      </c>
      <c r="W224" s="24" t="s">
        <v>1677</v>
      </c>
      <c r="X224" s="11"/>
      <c r="Y224" s="23"/>
      <c r="Z224" s="11"/>
      <c r="AA224" s="11"/>
      <c r="AB224" s="24"/>
      <c r="AC224" s="59"/>
      <c r="AD224" s="24"/>
      <c r="AE224" s="24"/>
      <c r="AF224" s="11" t="s">
        <v>1679</v>
      </c>
      <c r="AG224" s="8">
        <f>'Disponibilidad en canales comer'!M173</f>
        <v>0</v>
      </c>
      <c r="AH224" s="8">
        <f>COUNTIF('Composición de COMBOS'!B:B,A224)</f>
        <v>0</v>
      </c>
      <c r="AI224" s="8">
        <v>1.0</v>
      </c>
      <c r="AJ224" s="8">
        <v>1.0</v>
      </c>
      <c r="AK224" s="8" t="s">
        <v>75</v>
      </c>
      <c r="AL224" s="16">
        <v>0.15</v>
      </c>
      <c r="AM224" s="60">
        <v>0.1</v>
      </c>
      <c r="AN224" s="60">
        <v>7.66</v>
      </c>
      <c r="AO224" s="60">
        <v>15.37</v>
      </c>
      <c r="AP224" s="19">
        <v>0.0</v>
      </c>
      <c r="AQ224" s="19">
        <v>0.0</v>
      </c>
      <c r="AR224" s="19">
        <v>0.0</v>
      </c>
      <c r="AS224" s="19">
        <v>0.0</v>
      </c>
      <c r="AT224" s="16">
        <v>1.0</v>
      </c>
      <c r="AU224" s="16">
        <v>25.0</v>
      </c>
      <c r="AV224" s="16">
        <v>10.0</v>
      </c>
      <c r="AW224" s="16">
        <v>12.0</v>
      </c>
      <c r="AX224" s="17">
        <f t="shared" si="3"/>
        <v>0.6</v>
      </c>
      <c r="AY224" s="17">
        <v>0.0</v>
      </c>
      <c r="AZ224" s="17">
        <v>0.0</v>
      </c>
      <c r="BA224" s="17">
        <v>0.0</v>
      </c>
      <c r="BB224" s="17">
        <v>0.0</v>
      </c>
      <c r="BC224" s="17">
        <f t="shared" si="6"/>
        <v>0</v>
      </c>
      <c r="BD224" s="8" t="s">
        <v>1615</v>
      </c>
      <c r="BE224" s="37"/>
    </row>
    <row r="225" ht="15.75" customHeight="1">
      <c r="A225" s="11">
        <v>4000021.0</v>
      </c>
      <c r="B225" s="8" t="s">
        <v>1680</v>
      </c>
      <c r="C225" s="8">
        <v>4.0</v>
      </c>
      <c r="D225" s="8" t="s">
        <v>1603</v>
      </c>
      <c r="E225" s="8">
        <v>1.0</v>
      </c>
      <c r="F225" s="8" t="s">
        <v>1604</v>
      </c>
      <c r="G225" s="8">
        <v>1.0</v>
      </c>
      <c r="H225" s="8" t="s">
        <v>1605</v>
      </c>
      <c r="I225" s="11">
        <v>6.941785723163E12</v>
      </c>
      <c r="J225" s="11">
        <v>6.941785723163E12</v>
      </c>
      <c r="K225" s="11" t="s">
        <v>1681</v>
      </c>
      <c r="L225" s="24" t="s">
        <v>1682</v>
      </c>
      <c r="M225" s="26" t="s">
        <v>1683</v>
      </c>
      <c r="N225" s="11">
        <f t="shared" si="1"/>
        <v>19</v>
      </c>
      <c r="O225" s="8" t="s">
        <v>1609</v>
      </c>
      <c r="P225" s="8" t="s">
        <v>1659</v>
      </c>
      <c r="Q225" s="29">
        <v>1407.45953553835</v>
      </c>
      <c r="R225" s="12">
        <f t="shared" si="5"/>
        <v>1632.653061</v>
      </c>
      <c r="S225" s="8" t="s">
        <v>68</v>
      </c>
      <c r="T225" s="9" t="s">
        <v>1611</v>
      </c>
      <c r="U225" s="9" t="s">
        <v>1612</v>
      </c>
      <c r="V225" s="13">
        <v>45117.0</v>
      </c>
      <c r="W225" s="24" t="s">
        <v>1682</v>
      </c>
      <c r="X225" s="11"/>
      <c r="Y225" s="23"/>
      <c r="Z225" s="11"/>
      <c r="AA225" s="11"/>
      <c r="AB225" s="24"/>
      <c r="AC225" s="59"/>
      <c r="AD225" s="24"/>
      <c r="AE225" s="24"/>
      <c r="AF225" s="11" t="s">
        <v>1684</v>
      </c>
      <c r="AG225" s="8">
        <f>'Disponibilidad en canales comer'!M174</f>
        <v>0</v>
      </c>
      <c r="AH225" s="8">
        <f>COUNTIF('Composición de COMBOS'!B:B,A225)</f>
        <v>0</v>
      </c>
      <c r="AI225" s="8">
        <v>1.0</v>
      </c>
      <c r="AJ225" s="8">
        <v>1.0</v>
      </c>
      <c r="AK225" s="8" t="s">
        <v>75</v>
      </c>
      <c r="AL225" s="16">
        <v>0.19</v>
      </c>
      <c r="AM225" s="60">
        <v>0.16</v>
      </c>
      <c r="AN225" s="60">
        <v>7.66</v>
      </c>
      <c r="AO225" s="60">
        <v>16.5</v>
      </c>
      <c r="AP225" s="19">
        <v>0.0</v>
      </c>
      <c r="AQ225" s="19">
        <v>0.0</v>
      </c>
      <c r="AR225" s="19">
        <v>0.0</v>
      </c>
      <c r="AS225" s="19">
        <v>0.0</v>
      </c>
      <c r="AT225" s="16">
        <v>1.0</v>
      </c>
      <c r="AU225" s="16">
        <v>25.0</v>
      </c>
      <c r="AV225" s="16">
        <v>10.0</v>
      </c>
      <c r="AW225" s="16">
        <v>12.0</v>
      </c>
      <c r="AX225" s="17">
        <f t="shared" si="3"/>
        <v>0.6</v>
      </c>
      <c r="AY225" s="17">
        <v>0.0</v>
      </c>
      <c r="AZ225" s="17">
        <v>0.0</v>
      </c>
      <c r="BA225" s="17">
        <v>0.0</v>
      </c>
      <c r="BB225" s="17">
        <v>0.0</v>
      </c>
      <c r="BC225" s="17">
        <f t="shared" si="6"/>
        <v>0</v>
      </c>
      <c r="BD225" s="8" t="s">
        <v>1615</v>
      </c>
      <c r="BE225" s="37"/>
    </row>
    <row r="226" ht="15.75" customHeight="1">
      <c r="A226" s="11">
        <v>4000022.0</v>
      </c>
      <c r="B226" s="8" t="s">
        <v>1685</v>
      </c>
      <c r="C226" s="8">
        <v>4.0</v>
      </c>
      <c r="D226" s="8" t="s">
        <v>1603</v>
      </c>
      <c r="E226" s="8">
        <v>1.0</v>
      </c>
      <c r="F226" s="8" t="s">
        <v>1604</v>
      </c>
      <c r="G226" s="8">
        <v>1.0</v>
      </c>
      <c r="H226" s="8" t="s">
        <v>1605</v>
      </c>
      <c r="I226" s="11">
        <v>6.94178571596E12</v>
      </c>
      <c r="J226" s="11">
        <v>6.94178571596E12</v>
      </c>
      <c r="K226" s="11" t="s">
        <v>1664</v>
      </c>
      <c r="L226" s="24" t="s">
        <v>1686</v>
      </c>
      <c r="M226" s="26" t="s">
        <v>1687</v>
      </c>
      <c r="N226" s="11">
        <f t="shared" si="1"/>
        <v>24</v>
      </c>
      <c r="O226" s="8" t="s">
        <v>1609</v>
      </c>
      <c r="P226" s="8" t="s">
        <v>1659</v>
      </c>
      <c r="Q226" s="29">
        <v>663.168543279381</v>
      </c>
      <c r="R226" s="12">
        <f t="shared" si="5"/>
        <v>769.2755102</v>
      </c>
      <c r="S226" s="8" t="s">
        <v>68</v>
      </c>
      <c r="T226" s="9" t="s">
        <v>1611</v>
      </c>
      <c r="U226" s="9" t="s">
        <v>1612</v>
      </c>
      <c r="V226" s="13">
        <v>45265.0</v>
      </c>
      <c r="W226" s="24" t="s">
        <v>1686</v>
      </c>
      <c r="X226" s="11"/>
      <c r="Y226" s="23"/>
      <c r="Z226" s="11"/>
      <c r="AA226" s="11"/>
      <c r="AB226" s="24"/>
      <c r="AC226" s="59"/>
      <c r="AD226" s="24"/>
      <c r="AE226" s="24"/>
      <c r="AF226" s="65" t="s">
        <v>1688</v>
      </c>
      <c r="AG226" s="8">
        <f>'Disponibilidad en canales comer'!M175</f>
        <v>0</v>
      </c>
      <c r="AH226" s="8">
        <f>COUNTIF('Composición de COMBOS'!B:B,A226)</f>
        <v>0</v>
      </c>
      <c r="AI226" s="8">
        <v>1.0</v>
      </c>
      <c r="AJ226" s="8">
        <v>1.0</v>
      </c>
      <c r="AK226" s="8" t="s">
        <v>75</v>
      </c>
      <c r="AL226" s="16">
        <v>0.185</v>
      </c>
      <c r="AM226" s="60">
        <v>0.77</v>
      </c>
      <c r="AN226" s="60">
        <v>7.77</v>
      </c>
      <c r="AO226" s="60">
        <v>16.37</v>
      </c>
      <c r="AP226" s="19">
        <v>0.0</v>
      </c>
      <c r="AQ226" s="19">
        <v>0.0</v>
      </c>
      <c r="AR226" s="19">
        <v>0.0</v>
      </c>
      <c r="AS226" s="19">
        <v>0.0</v>
      </c>
      <c r="AT226" s="16">
        <v>1.0</v>
      </c>
      <c r="AU226" s="16">
        <v>25.0</v>
      </c>
      <c r="AV226" s="16">
        <v>10.0</v>
      </c>
      <c r="AW226" s="16">
        <v>12.0</v>
      </c>
      <c r="AX226" s="17">
        <f t="shared" si="3"/>
        <v>0.6</v>
      </c>
      <c r="AY226" s="17">
        <v>0.0</v>
      </c>
      <c r="AZ226" s="17">
        <v>0.0</v>
      </c>
      <c r="BA226" s="17">
        <v>0.0</v>
      </c>
      <c r="BB226" s="17">
        <v>0.0</v>
      </c>
      <c r="BC226" s="17">
        <f t="shared" si="6"/>
        <v>0</v>
      </c>
      <c r="BD226" s="8" t="s">
        <v>1615</v>
      </c>
      <c r="BE226" s="22" t="s">
        <v>1689</v>
      </c>
    </row>
    <row r="227" ht="15.75" customHeight="1">
      <c r="A227" s="11">
        <v>4000023.0</v>
      </c>
      <c r="B227" s="8" t="s">
        <v>1690</v>
      </c>
      <c r="C227" s="8">
        <v>4.0</v>
      </c>
      <c r="D227" s="8" t="s">
        <v>1603</v>
      </c>
      <c r="E227" s="8">
        <v>1.0</v>
      </c>
      <c r="F227" s="8" t="s">
        <v>1604</v>
      </c>
      <c r="G227" s="8">
        <v>1.0</v>
      </c>
      <c r="H227" s="8" t="s">
        <v>1605</v>
      </c>
      <c r="I227" s="11">
        <v>6.936520814299E12</v>
      </c>
      <c r="J227" s="11">
        <v>6.936520814299E12</v>
      </c>
      <c r="K227" s="11" t="s">
        <v>1691</v>
      </c>
      <c r="L227" s="24" t="s">
        <v>1692</v>
      </c>
      <c r="M227" s="26" t="s">
        <v>1693</v>
      </c>
      <c r="N227" s="11">
        <f t="shared" si="1"/>
        <v>21</v>
      </c>
      <c r="O227" s="8" t="s">
        <v>1609</v>
      </c>
      <c r="P227" s="8" t="s">
        <v>1627</v>
      </c>
      <c r="Q227" s="29"/>
      <c r="R227" s="12">
        <f t="shared" si="5"/>
        <v>0</v>
      </c>
      <c r="S227" s="8" t="s">
        <v>68</v>
      </c>
      <c r="T227" s="9" t="s">
        <v>1611</v>
      </c>
      <c r="U227" s="9" t="s">
        <v>1612</v>
      </c>
      <c r="V227" s="13">
        <v>45265.0</v>
      </c>
      <c r="W227" s="24" t="s">
        <v>1692</v>
      </c>
      <c r="X227" s="11"/>
      <c r="Y227" s="23"/>
      <c r="Z227" s="11"/>
      <c r="AA227" s="11"/>
      <c r="AB227" s="24"/>
      <c r="AC227" s="59"/>
      <c r="AD227" s="24"/>
      <c r="AE227" s="24"/>
      <c r="AF227" s="11" t="s">
        <v>1694</v>
      </c>
      <c r="AG227" s="8">
        <f>'Disponibilidad en canales comer'!M176</f>
        <v>0</v>
      </c>
      <c r="AH227" s="8">
        <f>COUNTIF('Composición de COMBOS'!B:B,A227)</f>
        <v>0</v>
      </c>
      <c r="AI227" s="8">
        <v>1.0</v>
      </c>
      <c r="AJ227" s="8">
        <v>1.0</v>
      </c>
      <c r="AK227" s="8" t="s">
        <v>75</v>
      </c>
      <c r="AL227" s="16">
        <v>0.194</v>
      </c>
      <c r="AM227" s="16">
        <v>0.868</v>
      </c>
      <c r="AN227" s="16">
        <v>7.513</v>
      </c>
      <c r="AO227" s="16">
        <v>16.366</v>
      </c>
      <c r="AP227" s="19">
        <v>0.0</v>
      </c>
      <c r="AQ227" s="19">
        <v>0.0</v>
      </c>
      <c r="AR227" s="19">
        <v>0.0</v>
      </c>
      <c r="AS227" s="19">
        <v>0.0</v>
      </c>
      <c r="AT227" s="16">
        <v>1.0</v>
      </c>
      <c r="AU227" s="16">
        <v>25.0</v>
      </c>
      <c r="AV227" s="16">
        <v>10.0</v>
      </c>
      <c r="AW227" s="16">
        <v>12.0</v>
      </c>
      <c r="AX227" s="17">
        <f t="shared" si="3"/>
        <v>0.6</v>
      </c>
      <c r="AY227" s="17">
        <v>0.0</v>
      </c>
      <c r="AZ227" s="17">
        <v>0.0</v>
      </c>
      <c r="BA227" s="17">
        <v>0.0</v>
      </c>
      <c r="BB227" s="17">
        <v>0.0</v>
      </c>
      <c r="BC227" s="17">
        <f t="shared" si="6"/>
        <v>0</v>
      </c>
      <c r="BD227" s="8" t="s">
        <v>1615</v>
      </c>
      <c r="BE227" s="37"/>
    </row>
    <row r="228" ht="15.75" hidden="1" customHeight="1">
      <c r="A228" s="11">
        <v>4000024.0</v>
      </c>
      <c r="B228" s="8"/>
      <c r="C228" s="61">
        <v>4.0</v>
      </c>
      <c r="D228" s="8" t="s">
        <v>1603</v>
      </c>
      <c r="E228" s="61">
        <v>1.0</v>
      </c>
      <c r="F228" s="8" t="s">
        <v>1604</v>
      </c>
      <c r="G228" s="8">
        <v>1.0</v>
      </c>
      <c r="H228" s="8" t="s">
        <v>1605</v>
      </c>
      <c r="I228" s="33">
        <v>6.936520843701E12</v>
      </c>
      <c r="J228" s="33">
        <v>6.936520843701E12</v>
      </c>
      <c r="K228" s="44" t="s">
        <v>1695</v>
      </c>
      <c r="L228" s="44" t="s">
        <v>1696</v>
      </c>
      <c r="M228" s="26" t="s">
        <v>1697</v>
      </c>
      <c r="N228" s="11">
        <f t="shared" si="1"/>
        <v>17</v>
      </c>
      <c r="O228" s="8" t="s">
        <v>1609</v>
      </c>
      <c r="P228" s="8" t="s">
        <v>1627</v>
      </c>
      <c r="Q228" s="62">
        <v>1897.27304714989</v>
      </c>
      <c r="R228" s="12">
        <f t="shared" si="5"/>
        <v>2200.836735</v>
      </c>
      <c r="S228" s="8" t="s">
        <v>238</v>
      </c>
      <c r="T228" s="9" t="s">
        <v>1611</v>
      </c>
      <c r="U228" s="9" t="s">
        <v>1612</v>
      </c>
      <c r="V228" s="13">
        <v>45541.0</v>
      </c>
      <c r="W228" s="44" t="s">
        <v>1696</v>
      </c>
      <c r="X228" s="44"/>
      <c r="Y228" s="23"/>
      <c r="Z228" s="44"/>
      <c r="AA228" s="44" t="s">
        <v>1698</v>
      </c>
      <c r="AB228" s="14"/>
      <c r="AC228" s="46" t="s">
        <v>1698</v>
      </c>
      <c r="AD228" s="44"/>
      <c r="AE228" s="44"/>
      <c r="AF228" s="11" t="s">
        <v>1699</v>
      </c>
      <c r="AG228" s="8">
        <f>'Disponibilidad en canales comer'!M279</f>
        <v>0</v>
      </c>
      <c r="AH228" s="8">
        <f>COUNTIF('Composición de COMBOS'!B:B,A228)</f>
        <v>0</v>
      </c>
      <c r="AI228" s="8">
        <v>1.0</v>
      </c>
      <c r="AJ228" s="8">
        <v>1.0</v>
      </c>
      <c r="AK228" s="8" t="s">
        <v>75</v>
      </c>
      <c r="AL228" s="16">
        <v>0.192</v>
      </c>
      <c r="AM228" s="16">
        <v>0.839</v>
      </c>
      <c r="AN228" s="16">
        <v>7.533</v>
      </c>
      <c r="AO228" s="16">
        <v>16.359</v>
      </c>
      <c r="AP228" s="19">
        <v>0.0</v>
      </c>
      <c r="AQ228" s="19">
        <v>0.0</v>
      </c>
      <c r="AR228" s="19">
        <v>0.0</v>
      </c>
      <c r="AS228" s="19">
        <v>0.0</v>
      </c>
      <c r="AT228" s="16">
        <v>1.0</v>
      </c>
      <c r="AU228" s="16">
        <v>25.0</v>
      </c>
      <c r="AV228" s="16">
        <v>10.0</v>
      </c>
      <c r="AW228" s="16">
        <v>12.0</v>
      </c>
      <c r="AX228" s="17">
        <f t="shared" si="3"/>
        <v>0.6</v>
      </c>
      <c r="AY228" s="17">
        <v>0.0</v>
      </c>
      <c r="AZ228" s="17">
        <v>0.0</v>
      </c>
      <c r="BA228" s="17">
        <v>0.0</v>
      </c>
      <c r="BB228" s="17">
        <v>0.0</v>
      </c>
      <c r="BC228" s="17">
        <f t="shared" si="6"/>
        <v>0</v>
      </c>
      <c r="BD228" s="8" t="s">
        <v>1615</v>
      </c>
      <c r="BE228" s="22" t="s">
        <v>1700</v>
      </c>
    </row>
    <row r="229" ht="15.75" customHeight="1">
      <c r="A229" s="11">
        <v>4000025.0</v>
      </c>
      <c r="B229" s="8"/>
      <c r="C229" s="61">
        <v>4.0</v>
      </c>
      <c r="D229" s="8" t="s">
        <v>1603</v>
      </c>
      <c r="E229" s="61">
        <v>1.0</v>
      </c>
      <c r="F229" s="8" t="s">
        <v>1604</v>
      </c>
      <c r="G229" s="8">
        <v>1.0</v>
      </c>
      <c r="H229" s="8" t="s">
        <v>1605</v>
      </c>
      <c r="I229" s="14">
        <v>6.902176081026E12</v>
      </c>
      <c r="J229" s="66">
        <v>6.902176081026E12</v>
      </c>
      <c r="K229" s="44" t="s">
        <v>1701</v>
      </c>
      <c r="L229" s="24" t="s">
        <v>1702</v>
      </c>
      <c r="M229" s="26" t="s">
        <v>1703</v>
      </c>
      <c r="N229" s="11">
        <f t="shared" si="1"/>
        <v>18</v>
      </c>
      <c r="O229" s="8" t="s">
        <v>1609</v>
      </c>
      <c r="P229" s="61" t="s">
        <v>1704</v>
      </c>
      <c r="Q229" s="36">
        <v>1061.81386347642</v>
      </c>
      <c r="R229" s="12">
        <f t="shared" si="5"/>
        <v>1231.704082</v>
      </c>
      <c r="S229" s="8" t="s">
        <v>68</v>
      </c>
      <c r="T229" s="9" t="s">
        <v>1611</v>
      </c>
      <c r="U229" s="9" t="s">
        <v>1612</v>
      </c>
      <c r="V229" s="67">
        <v>45426.0</v>
      </c>
      <c r="W229" s="24" t="s">
        <v>1702</v>
      </c>
      <c r="X229" s="11"/>
      <c r="Y229" s="23"/>
      <c r="Z229" s="11"/>
      <c r="AA229" s="11"/>
      <c r="AB229" s="24"/>
      <c r="AC229" s="59"/>
      <c r="AD229" s="24"/>
      <c r="AE229" s="24"/>
      <c r="AF229" s="14" t="s">
        <v>1705</v>
      </c>
      <c r="AG229" s="8">
        <f>'Disponibilidad en canales comer'!M177</f>
        <v>0</v>
      </c>
      <c r="AH229" s="8">
        <f>COUNTIF('Composición de COMBOS'!B:B,A229)</f>
        <v>0</v>
      </c>
      <c r="AI229" s="61">
        <v>1.0</v>
      </c>
      <c r="AJ229" s="64">
        <v>1.0</v>
      </c>
      <c r="AK229" s="8" t="s">
        <v>75</v>
      </c>
      <c r="AL229" s="42">
        <v>0.193</v>
      </c>
      <c r="AM229" s="42">
        <v>0.87</v>
      </c>
      <c r="AN229" s="42">
        <v>7.58</v>
      </c>
      <c r="AO229" s="42">
        <v>16.4</v>
      </c>
      <c r="AP229" s="18">
        <v>0.0</v>
      </c>
      <c r="AQ229" s="18">
        <v>0.0</v>
      </c>
      <c r="AR229" s="18">
        <v>0.0</v>
      </c>
      <c r="AS229" s="18">
        <v>0.0</v>
      </c>
      <c r="AT229" s="42">
        <v>1.0</v>
      </c>
      <c r="AU229" s="42">
        <v>25.0</v>
      </c>
      <c r="AV229" s="42">
        <v>10.0</v>
      </c>
      <c r="AW229" s="42">
        <v>12.0</v>
      </c>
      <c r="AX229" s="17">
        <f t="shared" si="3"/>
        <v>0.6</v>
      </c>
      <c r="AY229" s="18">
        <v>0.0</v>
      </c>
      <c r="AZ229" s="18">
        <v>0.0</v>
      </c>
      <c r="BA229" s="18">
        <v>0.0</v>
      </c>
      <c r="BB229" s="18">
        <v>0.0</v>
      </c>
      <c r="BC229" s="17">
        <f t="shared" si="6"/>
        <v>0</v>
      </c>
      <c r="BD229" s="61" t="s">
        <v>1615</v>
      </c>
      <c r="BE229" s="22" t="s">
        <v>1706</v>
      </c>
    </row>
    <row r="230" ht="15.75" customHeight="1">
      <c r="A230" s="11">
        <v>4000026.0</v>
      </c>
      <c r="B230" s="8"/>
      <c r="C230" s="61">
        <v>4.0</v>
      </c>
      <c r="D230" s="8" t="s">
        <v>1603</v>
      </c>
      <c r="E230" s="61">
        <v>1.0</v>
      </c>
      <c r="F230" s="8" t="s">
        <v>1604</v>
      </c>
      <c r="G230" s="8">
        <v>1.0</v>
      </c>
      <c r="H230" s="8" t="s">
        <v>1605</v>
      </c>
      <c r="I230" s="14">
        <v>6.941487252077E12</v>
      </c>
      <c r="J230" s="66">
        <v>6.941487252077E12</v>
      </c>
      <c r="K230" s="14" t="s">
        <v>1707</v>
      </c>
      <c r="L230" s="24" t="s">
        <v>1708</v>
      </c>
      <c r="M230" s="26" t="s">
        <v>1709</v>
      </c>
      <c r="N230" s="11">
        <f t="shared" si="1"/>
        <v>25</v>
      </c>
      <c r="O230" s="8" t="s">
        <v>1609</v>
      </c>
      <c r="P230" s="61" t="s">
        <v>1710</v>
      </c>
      <c r="Q230" s="68">
        <v>1735.29</v>
      </c>
      <c r="R230" s="12">
        <f t="shared" si="5"/>
        <v>2012.9364</v>
      </c>
      <c r="S230" s="8" t="s">
        <v>68</v>
      </c>
      <c r="T230" s="9" t="s">
        <v>1611</v>
      </c>
      <c r="U230" s="9" t="s">
        <v>1612</v>
      </c>
      <c r="V230" s="67">
        <v>45426.0</v>
      </c>
      <c r="W230" s="24" t="s">
        <v>1708</v>
      </c>
      <c r="X230" s="11"/>
      <c r="Y230" s="23"/>
      <c r="Z230" s="11"/>
      <c r="AA230" s="11"/>
      <c r="AB230" s="24"/>
      <c r="AC230" s="59"/>
      <c r="AD230" s="24"/>
      <c r="AE230" s="24"/>
      <c r="AF230" s="44" t="s">
        <v>1711</v>
      </c>
      <c r="AG230" s="8">
        <f>'Disponibilidad en canales comer'!M178</f>
        <v>2</v>
      </c>
      <c r="AH230" s="8">
        <f>COUNTIF('Composición de COMBOS'!B:B,A230)</f>
        <v>0</v>
      </c>
      <c r="AI230" s="61">
        <v>1.0</v>
      </c>
      <c r="AJ230" s="64">
        <v>1.0</v>
      </c>
      <c r="AK230" s="8" t="s">
        <v>75</v>
      </c>
      <c r="AL230" s="42">
        <v>0.191</v>
      </c>
      <c r="AM230" s="42">
        <v>0.794</v>
      </c>
      <c r="AN230" s="42">
        <v>7.555</v>
      </c>
      <c r="AO230" s="42">
        <v>16.464</v>
      </c>
      <c r="AP230" s="18">
        <v>0.0</v>
      </c>
      <c r="AQ230" s="18">
        <v>0.0</v>
      </c>
      <c r="AR230" s="18">
        <v>0.0</v>
      </c>
      <c r="AS230" s="18">
        <v>0.0</v>
      </c>
      <c r="AT230" s="42">
        <v>1.0</v>
      </c>
      <c r="AU230" s="42">
        <v>25.0</v>
      </c>
      <c r="AV230" s="42">
        <v>10.0</v>
      </c>
      <c r="AW230" s="42">
        <v>12.0</v>
      </c>
      <c r="AX230" s="17">
        <f t="shared" si="3"/>
        <v>0.6</v>
      </c>
      <c r="AY230" s="18">
        <v>0.0</v>
      </c>
      <c r="AZ230" s="18">
        <v>0.0</v>
      </c>
      <c r="BA230" s="18">
        <v>0.0</v>
      </c>
      <c r="BB230" s="18">
        <v>0.0</v>
      </c>
      <c r="BC230" s="17">
        <f t="shared" si="6"/>
        <v>0</v>
      </c>
      <c r="BD230" s="61" t="s">
        <v>1615</v>
      </c>
      <c r="BE230" s="22" t="s">
        <v>1712</v>
      </c>
    </row>
    <row r="231" ht="15.75" customHeight="1">
      <c r="A231" s="11">
        <v>4000027.0</v>
      </c>
      <c r="B231" s="8" t="s">
        <v>1713</v>
      </c>
      <c r="C231" s="8">
        <v>4.0</v>
      </c>
      <c r="D231" s="8" t="s">
        <v>1603</v>
      </c>
      <c r="E231" s="8">
        <v>1.0</v>
      </c>
      <c r="F231" s="8" t="s">
        <v>1604</v>
      </c>
      <c r="G231" s="8">
        <v>1.0</v>
      </c>
      <c r="H231" s="8" t="s">
        <v>1605</v>
      </c>
      <c r="I231" s="11">
        <v>6.936520820597E12</v>
      </c>
      <c r="J231" s="11">
        <v>6.936520820597E12</v>
      </c>
      <c r="K231" s="11" t="s">
        <v>1714</v>
      </c>
      <c r="L231" s="24" t="s">
        <v>1715</v>
      </c>
      <c r="M231" s="26" t="s">
        <v>1716</v>
      </c>
      <c r="N231" s="11">
        <f t="shared" si="1"/>
        <v>22</v>
      </c>
      <c r="O231" s="8" t="s">
        <v>1609</v>
      </c>
      <c r="P231" s="8" t="s">
        <v>1627</v>
      </c>
      <c r="Q231" s="29">
        <v>2444.2206192822</v>
      </c>
      <c r="R231" s="12">
        <f t="shared" si="5"/>
        <v>2835.295918</v>
      </c>
      <c r="S231" s="8" t="s">
        <v>68</v>
      </c>
      <c r="T231" s="9" t="s">
        <v>1611</v>
      </c>
      <c r="U231" s="9" t="s">
        <v>1612</v>
      </c>
      <c r="V231" s="13">
        <v>45506.0</v>
      </c>
      <c r="W231" s="24" t="s">
        <v>1715</v>
      </c>
      <c r="X231" s="11"/>
      <c r="Y231" s="23"/>
      <c r="Z231" s="11"/>
      <c r="AA231" s="11"/>
      <c r="AB231" s="24"/>
      <c r="AC231" s="59"/>
      <c r="AD231" s="24"/>
      <c r="AE231" s="24"/>
      <c r="AF231" s="11" t="s">
        <v>1717</v>
      </c>
      <c r="AG231" s="8">
        <f>'Disponibilidad en canales comer'!M179</f>
        <v>0</v>
      </c>
      <c r="AH231" s="8">
        <f>COUNTIF('Composición de COMBOS'!B:B,A231)</f>
        <v>0</v>
      </c>
      <c r="AI231" s="8">
        <v>1.0</v>
      </c>
      <c r="AJ231" s="8">
        <v>1.0</v>
      </c>
      <c r="AK231" s="8" t="s">
        <v>75</v>
      </c>
      <c r="AL231" s="16">
        <v>0.179</v>
      </c>
      <c r="AM231" s="16">
        <v>0.748</v>
      </c>
      <c r="AN231" s="60">
        <v>7.45</v>
      </c>
      <c r="AO231" s="60">
        <v>16.29</v>
      </c>
      <c r="AP231" s="19">
        <v>0.0</v>
      </c>
      <c r="AQ231" s="19">
        <v>0.0</v>
      </c>
      <c r="AR231" s="19">
        <v>0.0</v>
      </c>
      <c r="AS231" s="19">
        <v>0.0</v>
      </c>
      <c r="AT231" s="16">
        <v>1.0</v>
      </c>
      <c r="AU231" s="16">
        <v>25.0</v>
      </c>
      <c r="AV231" s="16">
        <v>10.0</v>
      </c>
      <c r="AW231" s="16">
        <v>12.0</v>
      </c>
      <c r="AX231" s="17">
        <f t="shared" si="3"/>
        <v>0.6</v>
      </c>
      <c r="AY231" s="17">
        <v>0.0</v>
      </c>
      <c r="AZ231" s="17">
        <v>0.0</v>
      </c>
      <c r="BA231" s="17">
        <v>0.0</v>
      </c>
      <c r="BB231" s="17">
        <v>0.0</v>
      </c>
      <c r="BC231" s="17">
        <f t="shared" si="6"/>
        <v>0</v>
      </c>
      <c r="BD231" s="8" t="s">
        <v>1615</v>
      </c>
      <c r="BE231" s="22" t="s">
        <v>1718</v>
      </c>
    </row>
    <row r="232" ht="15.75" hidden="1" customHeight="1">
      <c r="A232" s="11">
        <v>4000028.0</v>
      </c>
      <c r="B232" s="8" t="s">
        <v>1719</v>
      </c>
      <c r="C232" s="8">
        <v>4.0</v>
      </c>
      <c r="D232" s="8" t="s">
        <v>1603</v>
      </c>
      <c r="E232" s="8">
        <v>1.0</v>
      </c>
      <c r="F232" s="8" t="s">
        <v>1604</v>
      </c>
      <c r="G232" s="8">
        <v>1.0</v>
      </c>
      <c r="H232" s="8" t="s">
        <v>1605</v>
      </c>
      <c r="I232" s="11">
        <v>6.936520818754E12</v>
      </c>
      <c r="J232" s="11">
        <v>6.936520818754E12</v>
      </c>
      <c r="K232" s="11" t="s">
        <v>1720</v>
      </c>
      <c r="L232" s="24" t="s">
        <v>1721</v>
      </c>
      <c r="M232" s="26" t="s">
        <v>1722</v>
      </c>
      <c r="N232" s="11">
        <f t="shared" si="1"/>
        <v>17</v>
      </c>
      <c r="O232" s="8" t="s">
        <v>1609</v>
      </c>
      <c r="P232" s="8" t="s">
        <v>1627</v>
      </c>
      <c r="Q232" s="29">
        <v>1872.81843771991</v>
      </c>
      <c r="R232" s="12">
        <f t="shared" si="5"/>
        <v>2172.469388</v>
      </c>
      <c r="S232" s="8" t="s">
        <v>238</v>
      </c>
      <c r="T232" s="9" t="s">
        <v>1611</v>
      </c>
      <c r="U232" s="9" t="s">
        <v>1612</v>
      </c>
      <c r="V232" s="13">
        <v>45117.0</v>
      </c>
      <c r="W232" s="24" t="s">
        <v>1721</v>
      </c>
      <c r="X232" s="11"/>
      <c r="Y232" s="23"/>
      <c r="Z232" s="11"/>
      <c r="AA232" s="11"/>
      <c r="AB232" s="24"/>
      <c r="AC232" s="59"/>
      <c r="AD232" s="11"/>
      <c r="AE232" s="11"/>
      <c r="AF232" s="11" t="s">
        <v>1723</v>
      </c>
      <c r="AG232" s="8">
        <f>'Disponibilidad en canales comer'!M180</f>
        <v>0</v>
      </c>
      <c r="AH232" s="8">
        <f>COUNTIF('Composición de COMBOS'!B:B,A232)</f>
        <v>0</v>
      </c>
      <c r="AI232" s="8">
        <v>1.0</v>
      </c>
      <c r="AJ232" s="8">
        <v>1.0</v>
      </c>
      <c r="AK232" s="8" t="s">
        <v>75</v>
      </c>
      <c r="AL232" s="16">
        <v>0.196</v>
      </c>
      <c r="AM232" s="16">
        <v>0.827</v>
      </c>
      <c r="AN232" s="16">
        <v>7.685</v>
      </c>
      <c r="AO232" s="16">
        <v>16.748</v>
      </c>
      <c r="AP232" s="19">
        <v>0.0</v>
      </c>
      <c r="AQ232" s="19">
        <v>0.0</v>
      </c>
      <c r="AR232" s="19">
        <v>0.0</v>
      </c>
      <c r="AS232" s="19">
        <v>0.0</v>
      </c>
      <c r="AT232" s="16">
        <v>1.0</v>
      </c>
      <c r="AU232" s="16">
        <v>25.0</v>
      </c>
      <c r="AV232" s="16">
        <v>10.0</v>
      </c>
      <c r="AW232" s="16">
        <v>12.0</v>
      </c>
      <c r="AX232" s="17">
        <f t="shared" si="3"/>
        <v>0.6</v>
      </c>
      <c r="AY232" s="17">
        <v>0.0</v>
      </c>
      <c r="AZ232" s="17">
        <v>0.0</v>
      </c>
      <c r="BA232" s="17">
        <v>0.0</v>
      </c>
      <c r="BB232" s="17">
        <v>0.0</v>
      </c>
      <c r="BC232" s="17">
        <f t="shared" si="6"/>
        <v>0</v>
      </c>
      <c r="BD232" s="8" t="s">
        <v>1615</v>
      </c>
      <c r="BE232" s="37"/>
    </row>
    <row r="233" ht="15.75" customHeight="1">
      <c r="A233" s="11">
        <v>4000029.0</v>
      </c>
      <c r="B233" s="8" t="s">
        <v>1724</v>
      </c>
      <c r="C233" s="8">
        <v>4.0</v>
      </c>
      <c r="D233" s="8" t="s">
        <v>1603</v>
      </c>
      <c r="E233" s="8">
        <v>1.0</v>
      </c>
      <c r="F233" s="8" t="s">
        <v>1604</v>
      </c>
      <c r="G233" s="8">
        <v>1.0</v>
      </c>
      <c r="H233" s="8" t="s">
        <v>1605</v>
      </c>
      <c r="I233" s="8">
        <v>6.941487232772E12</v>
      </c>
      <c r="J233" s="8">
        <v>6.941487232772E12</v>
      </c>
      <c r="K233" s="11" t="s">
        <v>1725</v>
      </c>
      <c r="L233" s="24" t="s">
        <v>1726</v>
      </c>
      <c r="M233" s="26" t="s">
        <v>1727</v>
      </c>
      <c r="N233" s="11">
        <f t="shared" si="1"/>
        <v>21</v>
      </c>
      <c r="O233" s="8" t="s">
        <v>1609</v>
      </c>
      <c r="P233" s="8" t="s">
        <v>1710</v>
      </c>
      <c r="Q233" s="12">
        <v>1303.72097114708</v>
      </c>
      <c r="R233" s="12">
        <f t="shared" si="5"/>
        <v>1512.316327</v>
      </c>
      <c r="S233" s="8" t="s">
        <v>68</v>
      </c>
      <c r="T233" s="9" t="s">
        <v>1611</v>
      </c>
      <c r="U233" s="9" t="s">
        <v>1612</v>
      </c>
      <c r="V233" s="13">
        <v>45117.0</v>
      </c>
      <c r="W233" s="24" t="s">
        <v>1726</v>
      </c>
      <c r="X233" s="11"/>
      <c r="Y233" s="23"/>
      <c r="Z233" s="11"/>
      <c r="AA233" s="11"/>
      <c r="AB233" s="24"/>
      <c r="AC233" s="59"/>
      <c r="AD233" s="24"/>
      <c r="AE233" s="24"/>
      <c r="AF233" s="11" t="s">
        <v>1728</v>
      </c>
      <c r="AG233" s="8">
        <f>'Disponibilidad en canales comer'!M181</f>
        <v>0</v>
      </c>
      <c r="AH233" s="8">
        <f>COUNTIF('Composición de COMBOS'!B:B,A233)</f>
        <v>0</v>
      </c>
      <c r="AI233" s="8">
        <v>1.0</v>
      </c>
      <c r="AJ233" s="8">
        <v>1.0</v>
      </c>
      <c r="AK233" s="8" t="s">
        <v>75</v>
      </c>
      <c r="AL233" s="16">
        <v>0.18</v>
      </c>
      <c r="AM233" s="60">
        <v>0.92</v>
      </c>
      <c r="AN233" s="60">
        <v>7.6</v>
      </c>
      <c r="AO233" s="60">
        <v>16.52</v>
      </c>
      <c r="AP233" s="19">
        <v>0.0</v>
      </c>
      <c r="AQ233" s="19">
        <v>0.0</v>
      </c>
      <c r="AR233" s="19">
        <v>0.0</v>
      </c>
      <c r="AS233" s="19">
        <v>0.0</v>
      </c>
      <c r="AT233" s="16">
        <v>1.0</v>
      </c>
      <c r="AU233" s="16">
        <v>25.0</v>
      </c>
      <c r="AV233" s="16">
        <v>10.0</v>
      </c>
      <c r="AW233" s="16">
        <v>12.0</v>
      </c>
      <c r="AX233" s="17">
        <f t="shared" si="3"/>
        <v>0.6</v>
      </c>
      <c r="AY233" s="17">
        <v>0.0</v>
      </c>
      <c r="AZ233" s="17">
        <v>0.0</v>
      </c>
      <c r="BA233" s="17">
        <v>0.0</v>
      </c>
      <c r="BB233" s="17">
        <v>0.0</v>
      </c>
      <c r="BC233" s="17">
        <f t="shared" si="6"/>
        <v>0</v>
      </c>
      <c r="BD233" s="8" t="s">
        <v>1615</v>
      </c>
      <c r="BE233" s="37"/>
    </row>
    <row r="234" ht="15.75" customHeight="1">
      <c r="A234" s="11">
        <v>4000030.0</v>
      </c>
      <c r="B234" s="8" t="s">
        <v>1729</v>
      </c>
      <c r="C234" s="8">
        <v>4.0</v>
      </c>
      <c r="D234" s="8" t="s">
        <v>1603</v>
      </c>
      <c r="E234" s="8">
        <v>1.0</v>
      </c>
      <c r="F234" s="8" t="s">
        <v>1604</v>
      </c>
      <c r="G234" s="8">
        <v>1.0</v>
      </c>
      <c r="H234" s="8" t="s">
        <v>1605</v>
      </c>
      <c r="I234" s="8">
        <v>6.941487232789E12</v>
      </c>
      <c r="J234" s="8">
        <v>6.941487232789E12</v>
      </c>
      <c r="K234" s="11" t="s">
        <v>1725</v>
      </c>
      <c r="L234" s="24" t="s">
        <v>1730</v>
      </c>
      <c r="M234" s="26" t="s">
        <v>1731</v>
      </c>
      <c r="N234" s="11">
        <f t="shared" si="1"/>
        <v>21</v>
      </c>
      <c r="O234" s="8" t="s">
        <v>1609</v>
      </c>
      <c r="P234" s="8" t="s">
        <v>1710</v>
      </c>
      <c r="Q234" s="12">
        <v>1303.72097114708</v>
      </c>
      <c r="R234" s="12">
        <f t="shared" si="5"/>
        <v>1512.316327</v>
      </c>
      <c r="S234" s="8" t="s">
        <v>68</v>
      </c>
      <c r="T234" s="9" t="s">
        <v>1611</v>
      </c>
      <c r="U234" s="9" t="s">
        <v>1612</v>
      </c>
      <c r="V234" s="13">
        <v>45117.0</v>
      </c>
      <c r="W234" s="24" t="s">
        <v>1730</v>
      </c>
      <c r="X234" s="11"/>
      <c r="Y234" s="23"/>
      <c r="Z234" s="11"/>
      <c r="AA234" s="11"/>
      <c r="AB234" s="24"/>
      <c r="AC234" s="59"/>
      <c r="AD234" s="24"/>
      <c r="AE234" s="24"/>
      <c r="AF234" s="11" t="s">
        <v>1732</v>
      </c>
      <c r="AG234" s="8">
        <f>'Disponibilidad en canales comer'!M182</f>
        <v>0</v>
      </c>
      <c r="AH234" s="8">
        <f>COUNTIF('Composición de COMBOS'!B:B,A234)</f>
        <v>0</v>
      </c>
      <c r="AI234" s="8">
        <v>1.0</v>
      </c>
      <c r="AJ234" s="8">
        <v>1.0</v>
      </c>
      <c r="AK234" s="8" t="s">
        <v>75</v>
      </c>
      <c r="AL234" s="16">
        <v>0.18</v>
      </c>
      <c r="AM234" s="60">
        <v>0.92</v>
      </c>
      <c r="AN234" s="60">
        <v>7.6</v>
      </c>
      <c r="AO234" s="60">
        <v>16.52</v>
      </c>
      <c r="AP234" s="19">
        <v>0.0</v>
      </c>
      <c r="AQ234" s="19">
        <v>0.0</v>
      </c>
      <c r="AR234" s="19">
        <v>0.0</v>
      </c>
      <c r="AS234" s="19">
        <v>0.0</v>
      </c>
      <c r="AT234" s="16">
        <v>1.0</v>
      </c>
      <c r="AU234" s="16">
        <v>25.0</v>
      </c>
      <c r="AV234" s="16">
        <v>10.0</v>
      </c>
      <c r="AW234" s="16">
        <v>12.0</v>
      </c>
      <c r="AX234" s="17">
        <f t="shared" si="3"/>
        <v>0.6</v>
      </c>
      <c r="AY234" s="17">
        <v>0.0</v>
      </c>
      <c r="AZ234" s="17">
        <v>0.0</v>
      </c>
      <c r="BA234" s="17">
        <v>0.0</v>
      </c>
      <c r="BB234" s="17">
        <v>0.0</v>
      </c>
      <c r="BC234" s="17">
        <f t="shared" si="6"/>
        <v>0</v>
      </c>
      <c r="BD234" s="8" t="s">
        <v>1615</v>
      </c>
      <c r="BE234" s="37"/>
    </row>
    <row r="235" ht="15.75" customHeight="1">
      <c r="A235" s="11">
        <v>4000033.0</v>
      </c>
      <c r="B235" s="8" t="s">
        <v>1733</v>
      </c>
      <c r="C235" s="8">
        <v>4.0</v>
      </c>
      <c r="D235" s="8" t="s">
        <v>1603</v>
      </c>
      <c r="E235" s="8">
        <v>1.0</v>
      </c>
      <c r="F235" s="8" t="s">
        <v>1604</v>
      </c>
      <c r="G235" s="8">
        <v>1.0</v>
      </c>
      <c r="H235" s="8" t="s">
        <v>1605</v>
      </c>
      <c r="I235" s="8">
        <v>6.901443400072E12</v>
      </c>
      <c r="J235" s="8">
        <v>6.901443400072E12</v>
      </c>
      <c r="K235" s="11" t="s">
        <v>1734</v>
      </c>
      <c r="L235" s="24" t="s">
        <v>1735</v>
      </c>
      <c r="M235" s="26" t="s">
        <v>1736</v>
      </c>
      <c r="N235" s="11">
        <f t="shared" si="1"/>
        <v>17</v>
      </c>
      <c r="O235" s="8" t="s">
        <v>1609</v>
      </c>
      <c r="P235" s="8" t="s">
        <v>1710</v>
      </c>
      <c r="Q235" s="12">
        <v>1828.07</v>
      </c>
      <c r="R235" s="12">
        <f t="shared" si="5"/>
        <v>2120.5612</v>
      </c>
      <c r="S235" s="8" t="s">
        <v>68</v>
      </c>
      <c r="T235" s="9" t="s">
        <v>1611</v>
      </c>
      <c r="U235" s="9" t="s">
        <v>1612</v>
      </c>
      <c r="V235" s="13">
        <v>45117.0</v>
      </c>
      <c r="W235" s="24" t="s">
        <v>1735</v>
      </c>
      <c r="X235" s="11"/>
      <c r="Y235" s="23"/>
      <c r="Z235" s="11"/>
      <c r="AA235" s="11"/>
      <c r="AB235" s="24"/>
      <c r="AC235" s="15" t="s">
        <v>1737</v>
      </c>
      <c r="AD235" s="24"/>
      <c r="AE235" s="24"/>
      <c r="AF235" s="11" t="s">
        <v>1738</v>
      </c>
      <c r="AG235" s="8">
        <f>'Disponibilidad en canales comer'!M183</f>
        <v>0</v>
      </c>
      <c r="AH235" s="8">
        <f>COUNTIF('Composición de COMBOS'!B:B,A235)</f>
        <v>0</v>
      </c>
      <c r="AI235" s="8">
        <v>1.0</v>
      </c>
      <c r="AJ235" s="8">
        <v>1.0</v>
      </c>
      <c r="AK235" s="8" t="s">
        <v>75</v>
      </c>
      <c r="AL235" s="16">
        <v>0.18</v>
      </c>
      <c r="AM235" s="60">
        <v>0.87</v>
      </c>
      <c r="AN235" s="60">
        <v>7.63</v>
      </c>
      <c r="AO235" s="60">
        <v>15.92</v>
      </c>
      <c r="AP235" s="19">
        <v>0.0</v>
      </c>
      <c r="AQ235" s="19">
        <v>0.0</v>
      </c>
      <c r="AR235" s="19">
        <v>0.0</v>
      </c>
      <c r="AS235" s="19">
        <v>0.0</v>
      </c>
      <c r="AT235" s="16">
        <v>1.0</v>
      </c>
      <c r="AU235" s="16">
        <v>25.0</v>
      </c>
      <c r="AV235" s="16">
        <v>10.0</v>
      </c>
      <c r="AW235" s="16">
        <v>12.0</v>
      </c>
      <c r="AX235" s="17">
        <f t="shared" si="3"/>
        <v>0.6</v>
      </c>
      <c r="AY235" s="17">
        <v>0.0</v>
      </c>
      <c r="AZ235" s="17">
        <v>0.0</v>
      </c>
      <c r="BA235" s="17">
        <v>0.0</v>
      </c>
      <c r="BB235" s="17">
        <v>0.0</v>
      </c>
      <c r="BC235" s="17">
        <f t="shared" si="6"/>
        <v>0</v>
      </c>
      <c r="BD235" s="8" t="s">
        <v>1615</v>
      </c>
      <c r="BE235" s="22" t="s">
        <v>1739</v>
      </c>
    </row>
    <row r="236" ht="15.75" customHeight="1">
      <c r="A236" s="11">
        <v>4000034.0</v>
      </c>
      <c r="B236" s="8" t="s">
        <v>1740</v>
      </c>
      <c r="C236" s="8">
        <v>4.0</v>
      </c>
      <c r="D236" s="8" t="s">
        <v>1603</v>
      </c>
      <c r="E236" s="8">
        <v>1.0</v>
      </c>
      <c r="F236" s="8" t="s">
        <v>1604</v>
      </c>
      <c r="G236" s="8">
        <v>1.0</v>
      </c>
      <c r="H236" s="8" t="s">
        <v>1605</v>
      </c>
      <c r="I236" s="11">
        <v>6.901443267132E12</v>
      </c>
      <c r="J236" s="11">
        <v>6.901443267132E12</v>
      </c>
      <c r="K236" s="11" t="s">
        <v>1734</v>
      </c>
      <c r="L236" s="24" t="s">
        <v>1741</v>
      </c>
      <c r="M236" s="26" t="s">
        <v>1742</v>
      </c>
      <c r="N236" s="11">
        <f t="shared" si="1"/>
        <v>17</v>
      </c>
      <c r="O236" s="8" t="s">
        <v>1609</v>
      </c>
      <c r="P236" s="8" t="s">
        <v>1710</v>
      </c>
      <c r="Q236" s="29">
        <v>1828.07</v>
      </c>
      <c r="R236" s="12">
        <f t="shared" si="5"/>
        <v>2120.5612</v>
      </c>
      <c r="S236" s="8" t="s">
        <v>68</v>
      </c>
      <c r="T236" s="9" t="s">
        <v>1611</v>
      </c>
      <c r="U236" s="9" t="s">
        <v>1612</v>
      </c>
      <c r="V236" s="13">
        <v>45265.0</v>
      </c>
      <c r="W236" s="24" t="s">
        <v>1741</v>
      </c>
      <c r="X236" s="11"/>
      <c r="Y236" s="23"/>
      <c r="Z236" s="11"/>
      <c r="AA236" s="11"/>
      <c r="AB236" s="24"/>
      <c r="AC236" s="59"/>
      <c r="AD236" s="24"/>
      <c r="AE236" s="24"/>
      <c r="AF236" s="11" t="s">
        <v>1743</v>
      </c>
      <c r="AG236" s="8">
        <f>'Disponibilidad en canales comer'!M184</f>
        <v>0</v>
      </c>
      <c r="AH236" s="8">
        <f>COUNTIF('Composición de COMBOS'!B:B,A236)</f>
        <v>0</v>
      </c>
      <c r="AI236" s="8">
        <v>1.0</v>
      </c>
      <c r="AJ236" s="8">
        <v>1.0</v>
      </c>
      <c r="AK236" s="8" t="s">
        <v>75</v>
      </c>
      <c r="AL236" s="16">
        <v>0.18</v>
      </c>
      <c r="AM236" s="60">
        <v>0.87</v>
      </c>
      <c r="AN236" s="60">
        <v>7.63</v>
      </c>
      <c r="AO236" s="60">
        <v>15.92</v>
      </c>
      <c r="AP236" s="19">
        <v>0.0</v>
      </c>
      <c r="AQ236" s="19">
        <v>0.0</v>
      </c>
      <c r="AR236" s="19">
        <v>0.0</v>
      </c>
      <c r="AS236" s="19">
        <v>0.0</v>
      </c>
      <c r="AT236" s="16">
        <v>1.0</v>
      </c>
      <c r="AU236" s="16">
        <v>25.0</v>
      </c>
      <c r="AV236" s="16">
        <v>10.0</v>
      </c>
      <c r="AW236" s="16">
        <v>12.0</v>
      </c>
      <c r="AX236" s="17">
        <f t="shared" si="3"/>
        <v>0.6</v>
      </c>
      <c r="AY236" s="17">
        <v>0.0</v>
      </c>
      <c r="AZ236" s="17">
        <v>0.0</v>
      </c>
      <c r="BA236" s="17">
        <v>0.0</v>
      </c>
      <c r="BB236" s="17">
        <v>0.0</v>
      </c>
      <c r="BC236" s="17">
        <f t="shared" si="6"/>
        <v>0</v>
      </c>
      <c r="BD236" s="8" t="s">
        <v>1615</v>
      </c>
      <c r="BE236" s="37"/>
    </row>
    <row r="237" ht="15.75" customHeight="1">
      <c r="A237" s="11">
        <v>4000035.0</v>
      </c>
      <c r="B237" s="8" t="s">
        <v>1744</v>
      </c>
      <c r="C237" s="8">
        <v>4.0</v>
      </c>
      <c r="D237" s="8" t="s">
        <v>1603</v>
      </c>
      <c r="E237" s="8">
        <v>1.0</v>
      </c>
      <c r="F237" s="8" t="s">
        <v>1604</v>
      </c>
      <c r="G237" s="8">
        <v>1.0</v>
      </c>
      <c r="H237" s="8" t="s">
        <v>1605</v>
      </c>
      <c r="I237" s="11">
        <v>6.901443386345E12</v>
      </c>
      <c r="J237" s="11">
        <v>6.901443386345E12</v>
      </c>
      <c r="K237" s="11" t="s">
        <v>1734</v>
      </c>
      <c r="L237" s="24" t="s">
        <v>1745</v>
      </c>
      <c r="M237" s="26" t="s">
        <v>1746</v>
      </c>
      <c r="N237" s="11">
        <f t="shared" si="1"/>
        <v>18</v>
      </c>
      <c r="O237" s="8" t="s">
        <v>1609</v>
      </c>
      <c r="P237" s="8" t="s">
        <v>1710</v>
      </c>
      <c r="Q237" s="29">
        <v>1852.20795214638</v>
      </c>
      <c r="R237" s="12">
        <f t="shared" si="5"/>
        <v>2148.561224</v>
      </c>
      <c r="S237" s="8" t="s">
        <v>68</v>
      </c>
      <c r="T237" s="9" t="s">
        <v>1611</v>
      </c>
      <c r="U237" s="9" t="s">
        <v>1612</v>
      </c>
      <c r="V237" s="13">
        <v>45265.0</v>
      </c>
      <c r="W237" s="24" t="s">
        <v>1745</v>
      </c>
      <c r="X237" s="11"/>
      <c r="Y237" s="23"/>
      <c r="Z237" s="11"/>
      <c r="AA237" s="11"/>
      <c r="AB237" s="24"/>
      <c r="AC237" s="59"/>
      <c r="AD237" s="24"/>
      <c r="AE237" s="24"/>
      <c r="AF237" s="11" t="s">
        <v>1747</v>
      </c>
      <c r="AG237" s="8">
        <f>'Disponibilidad en canales comer'!M185</f>
        <v>1</v>
      </c>
      <c r="AH237" s="8">
        <f>COUNTIF('Composición de COMBOS'!B:B,A237)</f>
        <v>0</v>
      </c>
      <c r="AI237" s="8">
        <v>1.0</v>
      </c>
      <c r="AJ237" s="8">
        <v>1.0</v>
      </c>
      <c r="AK237" s="8" t="s">
        <v>75</v>
      </c>
      <c r="AL237" s="16">
        <v>0.18</v>
      </c>
      <c r="AM237" s="60">
        <v>0.87</v>
      </c>
      <c r="AN237" s="60">
        <v>7.63</v>
      </c>
      <c r="AO237" s="60">
        <v>15.92</v>
      </c>
      <c r="AP237" s="19">
        <v>0.0</v>
      </c>
      <c r="AQ237" s="19">
        <v>0.0</v>
      </c>
      <c r="AR237" s="19">
        <v>0.0</v>
      </c>
      <c r="AS237" s="19">
        <v>0.0</v>
      </c>
      <c r="AT237" s="16">
        <v>1.0</v>
      </c>
      <c r="AU237" s="16">
        <v>25.0</v>
      </c>
      <c r="AV237" s="16">
        <v>10.0</v>
      </c>
      <c r="AW237" s="16">
        <v>12.0</v>
      </c>
      <c r="AX237" s="17">
        <f t="shared" si="3"/>
        <v>0.6</v>
      </c>
      <c r="AY237" s="17">
        <v>0.0</v>
      </c>
      <c r="AZ237" s="17">
        <v>0.0</v>
      </c>
      <c r="BA237" s="17">
        <v>0.0</v>
      </c>
      <c r="BB237" s="17">
        <v>0.0</v>
      </c>
      <c r="BC237" s="17">
        <f t="shared" si="6"/>
        <v>0</v>
      </c>
      <c r="BD237" s="8" t="s">
        <v>1615</v>
      </c>
      <c r="BE237" s="28" t="s">
        <v>1748</v>
      </c>
    </row>
    <row r="238" ht="15.75" customHeight="1">
      <c r="A238" s="11">
        <v>4000036.0</v>
      </c>
      <c r="B238" s="8" t="s">
        <v>1749</v>
      </c>
      <c r="C238" s="8">
        <v>4.0</v>
      </c>
      <c r="D238" s="8" t="s">
        <v>1603</v>
      </c>
      <c r="E238" s="8">
        <v>1.0</v>
      </c>
      <c r="F238" s="8" t="s">
        <v>1604</v>
      </c>
      <c r="G238" s="8">
        <v>1.0</v>
      </c>
      <c r="H238" s="8" t="s">
        <v>1605</v>
      </c>
      <c r="I238" s="8">
        <v>6.901443267132E12</v>
      </c>
      <c r="J238" s="8">
        <v>6.901443267132E12</v>
      </c>
      <c r="K238" s="11" t="s">
        <v>1734</v>
      </c>
      <c r="L238" s="24" t="s">
        <v>1750</v>
      </c>
      <c r="M238" s="26" t="s">
        <v>1746</v>
      </c>
      <c r="N238" s="11">
        <f t="shared" si="1"/>
        <v>18</v>
      </c>
      <c r="O238" s="8" t="s">
        <v>1609</v>
      </c>
      <c r="P238" s="8" t="s">
        <v>1710</v>
      </c>
      <c r="Q238" s="12">
        <v>1828.07</v>
      </c>
      <c r="R238" s="12">
        <f t="shared" si="5"/>
        <v>2120.5612</v>
      </c>
      <c r="S238" s="8" t="s">
        <v>68</v>
      </c>
      <c r="T238" s="9" t="s">
        <v>1611</v>
      </c>
      <c r="U238" s="9" t="s">
        <v>1612</v>
      </c>
      <c r="V238" s="13">
        <v>45117.0</v>
      </c>
      <c r="W238" s="24" t="s">
        <v>1750</v>
      </c>
      <c r="X238" s="11"/>
      <c r="Y238" s="23"/>
      <c r="Z238" s="11"/>
      <c r="AA238" s="11"/>
      <c r="AB238" s="24"/>
      <c r="AC238" s="59"/>
      <c r="AD238" s="24"/>
      <c r="AE238" s="24"/>
      <c r="AF238" s="11" t="s">
        <v>1751</v>
      </c>
      <c r="AG238" s="8">
        <f>'Disponibilidad en canales comer'!M186</f>
        <v>0</v>
      </c>
      <c r="AH238" s="8">
        <f>COUNTIF('Composición de COMBOS'!B:B,A238)</f>
        <v>0</v>
      </c>
      <c r="AI238" s="8">
        <v>1.0</v>
      </c>
      <c r="AJ238" s="8">
        <v>1.0</v>
      </c>
      <c r="AK238" s="8" t="s">
        <v>75</v>
      </c>
      <c r="AL238" s="16">
        <v>0.18</v>
      </c>
      <c r="AM238" s="60">
        <v>0.87</v>
      </c>
      <c r="AN238" s="60">
        <v>7.63</v>
      </c>
      <c r="AO238" s="60">
        <v>15.92</v>
      </c>
      <c r="AP238" s="19">
        <v>0.0</v>
      </c>
      <c r="AQ238" s="19">
        <v>0.0</v>
      </c>
      <c r="AR238" s="19">
        <v>0.0</v>
      </c>
      <c r="AS238" s="19">
        <v>0.0</v>
      </c>
      <c r="AT238" s="16">
        <v>1.0</v>
      </c>
      <c r="AU238" s="16">
        <v>25.0</v>
      </c>
      <c r="AV238" s="16">
        <v>10.0</v>
      </c>
      <c r="AW238" s="16">
        <v>12.0</v>
      </c>
      <c r="AX238" s="17">
        <f t="shared" si="3"/>
        <v>0.6</v>
      </c>
      <c r="AY238" s="17">
        <v>0.0</v>
      </c>
      <c r="AZ238" s="17">
        <v>0.0</v>
      </c>
      <c r="BA238" s="17">
        <v>0.0</v>
      </c>
      <c r="BB238" s="17">
        <v>0.0</v>
      </c>
      <c r="BC238" s="17">
        <f t="shared" si="6"/>
        <v>0</v>
      </c>
      <c r="BD238" s="8" t="s">
        <v>1615</v>
      </c>
      <c r="BE238" s="69" t="s">
        <v>1752</v>
      </c>
    </row>
    <row r="239" ht="15.75" customHeight="1">
      <c r="A239" s="11">
        <v>4000037.0</v>
      </c>
      <c r="B239" s="8" t="s">
        <v>1753</v>
      </c>
      <c r="C239" s="8">
        <v>4.0</v>
      </c>
      <c r="D239" s="8" t="s">
        <v>1603</v>
      </c>
      <c r="E239" s="8">
        <v>1.0</v>
      </c>
      <c r="F239" s="8" t="s">
        <v>1604</v>
      </c>
      <c r="G239" s="8">
        <v>1.0</v>
      </c>
      <c r="H239" s="8" t="s">
        <v>1605</v>
      </c>
      <c r="I239" s="11">
        <v>6.901443400812E12</v>
      </c>
      <c r="J239" s="11">
        <v>6.901443400812E12</v>
      </c>
      <c r="K239" s="11" t="s">
        <v>1754</v>
      </c>
      <c r="L239" s="24" t="s">
        <v>1755</v>
      </c>
      <c r="M239" s="26" t="s">
        <v>1756</v>
      </c>
      <c r="N239" s="11">
        <f t="shared" si="1"/>
        <v>15</v>
      </c>
      <c r="O239" s="8" t="s">
        <v>1609</v>
      </c>
      <c r="P239" s="8" t="s">
        <v>1710</v>
      </c>
      <c r="Q239" s="29">
        <v>1127.0</v>
      </c>
      <c r="R239" s="12">
        <f t="shared" si="5"/>
        <v>1307.32</v>
      </c>
      <c r="S239" s="8" t="s">
        <v>68</v>
      </c>
      <c r="T239" s="9" t="s">
        <v>1611</v>
      </c>
      <c r="U239" s="9" t="s">
        <v>1612</v>
      </c>
      <c r="V239" s="13">
        <v>45117.0</v>
      </c>
      <c r="W239" s="24" t="s">
        <v>1755</v>
      </c>
      <c r="X239" s="11"/>
      <c r="Y239" s="23"/>
      <c r="Z239" s="11"/>
      <c r="AA239" s="11"/>
      <c r="AB239" s="24"/>
      <c r="AC239" s="59"/>
      <c r="AD239" s="24"/>
      <c r="AE239" s="24"/>
      <c r="AF239" s="11" t="s">
        <v>1757</v>
      </c>
      <c r="AG239" s="8">
        <f>'Disponibilidad en canales comer'!M187</f>
        <v>0</v>
      </c>
      <c r="AH239" s="8">
        <f>COUNTIF('Composición de COMBOS'!B:B,A239)</f>
        <v>0</v>
      </c>
      <c r="AI239" s="8">
        <v>1.0</v>
      </c>
      <c r="AJ239" s="8">
        <v>1.0</v>
      </c>
      <c r="AK239" s="8" t="s">
        <v>75</v>
      </c>
      <c r="AL239" s="16">
        <v>0.14</v>
      </c>
      <c r="AM239" s="60">
        <v>0.84</v>
      </c>
      <c r="AN239" s="60">
        <v>7.09</v>
      </c>
      <c r="AO239" s="60">
        <v>14.65</v>
      </c>
      <c r="AP239" s="19">
        <v>0.0</v>
      </c>
      <c r="AQ239" s="19">
        <v>0.0</v>
      </c>
      <c r="AR239" s="19">
        <v>0.0</v>
      </c>
      <c r="AS239" s="19">
        <v>0.0</v>
      </c>
      <c r="AT239" s="16">
        <v>1.0</v>
      </c>
      <c r="AU239" s="16">
        <v>25.0</v>
      </c>
      <c r="AV239" s="16">
        <v>10.0</v>
      </c>
      <c r="AW239" s="16">
        <v>12.0</v>
      </c>
      <c r="AX239" s="17">
        <f t="shared" si="3"/>
        <v>0.6</v>
      </c>
      <c r="AY239" s="17">
        <v>0.0</v>
      </c>
      <c r="AZ239" s="17">
        <v>0.0</v>
      </c>
      <c r="BA239" s="17">
        <v>0.0</v>
      </c>
      <c r="BB239" s="17">
        <v>0.0</v>
      </c>
      <c r="BC239" s="17">
        <f t="shared" si="6"/>
        <v>0</v>
      </c>
      <c r="BD239" s="8" t="s">
        <v>1615</v>
      </c>
      <c r="BE239" s="37"/>
    </row>
    <row r="240" ht="15.75" customHeight="1">
      <c r="A240" s="11">
        <v>4000038.0</v>
      </c>
      <c r="B240" s="8" t="s">
        <v>1758</v>
      </c>
      <c r="C240" s="8">
        <v>4.0</v>
      </c>
      <c r="D240" s="8" t="s">
        <v>1603</v>
      </c>
      <c r="E240" s="8">
        <v>1.0</v>
      </c>
      <c r="F240" s="8" t="s">
        <v>1604</v>
      </c>
      <c r="G240" s="8">
        <v>1.0</v>
      </c>
      <c r="H240" s="8" t="s">
        <v>1605</v>
      </c>
      <c r="I240" s="11">
        <v>6.901443400805E12</v>
      </c>
      <c r="J240" s="11">
        <v>6.901443400805E12</v>
      </c>
      <c r="K240" s="11" t="s">
        <v>1754</v>
      </c>
      <c r="L240" s="24" t="s">
        <v>1759</v>
      </c>
      <c r="M240" s="26" t="s">
        <v>1760</v>
      </c>
      <c r="N240" s="11">
        <f t="shared" si="1"/>
        <v>16</v>
      </c>
      <c r="O240" s="8" t="s">
        <v>1609</v>
      </c>
      <c r="P240" s="8" t="s">
        <v>1710</v>
      </c>
      <c r="Q240" s="29">
        <v>1127.0</v>
      </c>
      <c r="R240" s="12">
        <f t="shared" si="5"/>
        <v>1307.32</v>
      </c>
      <c r="S240" s="8" t="s">
        <v>68</v>
      </c>
      <c r="T240" s="9" t="s">
        <v>1611</v>
      </c>
      <c r="U240" s="9" t="s">
        <v>1612</v>
      </c>
      <c r="V240" s="13">
        <v>45117.0</v>
      </c>
      <c r="W240" s="24" t="s">
        <v>1759</v>
      </c>
      <c r="X240" s="11"/>
      <c r="Y240" s="23"/>
      <c r="Z240" s="11"/>
      <c r="AA240" s="11"/>
      <c r="AB240" s="24"/>
      <c r="AC240" s="59"/>
      <c r="AD240" s="24"/>
      <c r="AE240" s="24"/>
      <c r="AF240" s="11" t="s">
        <v>1761</v>
      </c>
      <c r="AG240" s="8">
        <f>'Disponibilidad en canales comer'!M188</f>
        <v>0</v>
      </c>
      <c r="AH240" s="8">
        <f>COUNTIF('Composición de COMBOS'!B:B,A240)</f>
        <v>0</v>
      </c>
      <c r="AI240" s="8">
        <v>1.0</v>
      </c>
      <c r="AJ240" s="8">
        <v>1.0</v>
      </c>
      <c r="AK240" s="8" t="s">
        <v>75</v>
      </c>
      <c r="AL240" s="16">
        <v>0.14</v>
      </c>
      <c r="AM240" s="60">
        <v>0.84</v>
      </c>
      <c r="AN240" s="60">
        <v>7.09</v>
      </c>
      <c r="AO240" s="60">
        <v>14.65</v>
      </c>
      <c r="AP240" s="19">
        <v>0.0</v>
      </c>
      <c r="AQ240" s="19">
        <v>0.0</v>
      </c>
      <c r="AR240" s="19">
        <v>0.0</v>
      </c>
      <c r="AS240" s="19">
        <v>0.0</v>
      </c>
      <c r="AT240" s="16">
        <v>1.0</v>
      </c>
      <c r="AU240" s="16">
        <v>25.0</v>
      </c>
      <c r="AV240" s="16">
        <v>10.0</v>
      </c>
      <c r="AW240" s="16">
        <v>12.0</v>
      </c>
      <c r="AX240" s="17">
        <f t="shared" si="3"/>
        <v>0.6</v>
      </c>
      <c r="AY240" s="17">
        <v>0.0</v>
      </c>
      <c r="AZ240" s="17">
        <v>0.0</v>
      </c>
      <c r="BA240" s="17">
        <v>0.0</v>
      </c>
      <c r="BB240" s="17">
        <v>0.0</v>
      </c>
      <c r="BC240" s="17">
        <f t="shared" si="6"/>
        <v>0</v>
      </c>
      <c r="BD240" s="8" t="s">
        <v>1615</v>
      </c>
      <c r="BE240" s="37"/>
    </row>
    <row r="241" ht="15.75" customHeight="1">
      <c r="A241" s="11">
        <v>4000039.0</v>
      </c>
      <c r="B241" s="8" t="s">
        <v>1762</v>
      </c>
      <c r="C241" s="8">
        <v>4.0</v>
      </c>
      <c r="D241" s="8" t="s">
        <v>1603</v>
      </c>
      <c r="E241" s="8">
        <v>1.0</v>
      </c>
      <c r="F241" s="8" t="s">
        <v>1604</v>
      </c>
      <c r="G241" s="8">
        <v>1.0</v>
      </c>
      <c r="H241" s="8" t="s">
        <v>1605</v>
      </c>
      <c r="I241" s="11">
        <v>6.9014432207E11</v>
      </c>
      <c r="J241" s="11">
        <v>6.9014432207E11</v>
      </c>
      <c r="K241" s="11" t="s">
        <v>1763</v>
      </c>
      <c r="L241" s="24" t="s">
        <v>1764</v>
      </c>
      <c r="M241" s="26" t="s">
        <v>1765</v>
      </c>
      <c r="N241" s="11">
        <f t="shared" si="1"/>
        <v>19</v>
      </c>
      <c r="O241" s="8" t="s">
        <v>1609</v>
      </c>
      <c r="P241" s="8" t="s">
        <v>1710</v>
      </c>
      <c r="Q241" s="29">
        <v>1664.83</v>
      </c>
      <c r="R241" s="12">
        <f t="shared" si="5"/>
        <v>1931.2028</v>
      </c>
      <c r="S241" s="8" t="s">
        <v>68</v>
      </c>
      <c r="T241" s="9" t="s">
        <v>1611</v>
      </c>
      <c r="U241" s="9" t="s">
        <v>1612</v>
      </c>
      <c r="V241" s="13">
        <v>45265.0</v>
      </c>
      <c r="W241" s="24" t="s">
        <v>1764</v>
      </c>
      <c r="X241" s="11"/>
      <c r="Y241" s="23"/>
      <c r="Z241" s="11"/>
      <c r="AA241" s="11"/>
      <c r="AB241" s="24"/>
      <c r="AC241" s="59"/>
      <c r="AD241" s="24"/>
      <c r="AE241" s="24"/>
      <c r="AF241" s="11" t="s">
        <v>1766</v>
      </c>
      <c r="AG241" s="8">
        <f>'Disponibilidad en canales comer'!M189</f>
        <v>0</v>
      </c>
      <c r="AH241" s="8">
        <f>COUNTIF('Composición de COMBOS'!B:B,A241)</f>
        <v>0</v>
      </c>
      <c r="AI241" s="8">
        <v>1.0</v>
      </c>
      <c r="AJ241" s="8">
        <v>1.0</v>
      </c>
      <c r="AK241" s="8" t="s">
        <v>75</v>
      </c>
      <c r="AL241" s="16">
        <v>0.15</v>
      </c>
      <c r="AM241" s="60">
        <v>0.85</v>
      </c>
      <c r="AN241" s="60">
        <v>7.21</v>
      </c>
      <c r="AO241" s="60">
        <v>14.35</v>
      </c>
      <c r="AP241" s="19">
        <v>0.0</v>
      </c>
      <c r="AQ241" s="19">
        <v>0.0</v>
      </c>
      <c r="AR241" s="19">
        <v>0.0</v>
      </c>
      <c r="AS241" s="19">
        <v>0.0</v>
      </c>
      <c r="AT241" s="16">
        <v>1.0</v>
      </c>
      <c r="AU241" s="16">
        <v>25.0</v>
      </c>
      <c r="AV241" s="16">
        <v>10.0</v>
      </c>
      <c r="AW241" s="16">
        <v>12.0</v>
      </c>
      <c r="AX241" s="17">
        <f t="shared" si="3"/>
        <v>0.6</v>
      </c>
      <c r="AY241" s="17">
        <v>0.0</v>
      </c>
      <c r="AZ241" s="17">
        <v>0.0</v>
      </c>
      <c r="BA241" s="17">
        <v>0.0</v>
      </c>
      <c r="BB241" s="17">
        <v>0.0</v>
      </c>
      <c r="BC241" s="17">
        <f t="shared" si="6"/>
        <v>0</v>
      </c>
      <c r="BD241" s="8" t="s">
        <v>1615</v>
      </c>
      <c r="BE241" s="22" t="s">
        <v>1767</v>
      </c>
    </row>
    <row r="242" ht="15.75" customHeight="1">
      <c r="A242" s="11">
        <v>4000045.0</v>
      </c>
      <c r="B242" s="8" t="s">
        <v>1768</v>
      </c>
      <c r="C242" s="8">
        <v>4.0</v>
      </c>
      <c r="D242" s="8" t="s">
        <v>1603</v>
      </c>
      <c r="E242" s="8">
        <v>1.0</v>
      </c>
      <c r="F242" s="8" t="s">
        <v>1604</v>
      </c>
      <c r="G242" s="8">
        <v>1.0</v>
      </c>
      <c r="H242" s="8" t="s">
        <v>1605</v>
      </c>
      <c r="I242" s="11">
        <v>6.972453169761E12</v>
      </c>
      <c r="J242" s="11">
        <v>6.972453169761E12</v>
      </c>
      <c r="K242" s="11" t="s">
        <v>1769</v>
      </c>
      <c r="L242" s="24" t="s">
        <v>1770</v>
      </c>
      <c r="M242" s="26" t="s">
        <v>1771</v>
      </c>
      <c r="N242" s="11">
        <f t="shared" si="1"/>
        <v>15</v>
      </c>
      <c r="O242" s="8" t="s">
        <v>1609</v>
      </c>
      <c r="P242" s="8" t="s">
        <v>1710</v>
      </c>
      <c r="Q242" s="29">
        <v>1973.0</v>
      </c>
      <c r="R242" s="12">
        <f t="shared" si="5"/>
        <v>2288.68</v>
      </c>
      <c r="S242" s="8" t="s">
        <v>68</v>
      </c>
      <c r="T242" s="9" t="s">
        <v>1611</v>
      </c>
      <c r="U242" s="9" t="s">
        <v>1612</v>
      </c>
      <c r="V242" s="13">
        <v>45117.0</v>
      </c>
      <c r="W242" s="24" t="s">
        <v>1770</v>
      </c>
      <c r="X242" s="11"/>
      <c r="Y242" s="23"/>
      <c r="Z242" s="11"/>
      <c r="AA242" s="11"/>
      <c r="AB242" s="24"/>
      <c r="AC242" s="59"/>
      <c r="AD242" s="24"/>
      <c r="AE242" s="24"/>
      <c r="AF242" s="11" t="s">
        <v>1772</v>
      </c>
      <c r="AG242" s="8">
        <f>'Disponibilidad en canales comer'!M190</f>
        <v>0</v>
      </c>
      <c r="AH242" s="8">
        <f>COUNTIF('Composición de COMBOS'!B:B,A242)</f>
        <v>0</v>
      </c>
      <c r="AI242" s="8">
        <v>1.0</v>
      </c>
      <c r="AJ242" s="8">
        <v>1.0</v>
      </c>
      <c r="AK242" s="8" t="s">
        <v>75</v>
      </c>
      <c r="AL242" s="16">
        <v>0.2</v>
      </c>
      <c r="AM242" s="60">
        <v>0.92</v>
      </c>
      <c r="AN242" s="60">
        <v>7.68</v>
      </c>
      <c r="AO242" s="60">
        <v>16.56</v>
      </c>
      <c r="AP242" s="19">
        <v>0.0</v>
      </c>
      <c r="AQ242" s="19">
        <v>0.0</v>
      </c>
      <c r="AR242" s="19">
        <v>0.0</v>
      </c>
      <c r="AS242" s="19">
        <v>0.0</v>
      </c>
      <c r="AT242" s="16">
        <v>1.0</v>
      </c>
      <c r="AU242" s="16">
        <v>25.0</v>
      </c>
      <c r="AV242" s="16">
        <v>10.0</v>
      </c>
      <c r="AW242" s="16">
        <v>12.0</v>
      </c>
      <c r="AX242" s="17">
        <f t="shared" si="3"/>
        <v>0.6</v>
      </c>
      <c r="AY242" s="17">
        <v>0.0</v>
      </c>
      <c r="AZ242" s="17">
        <v>0.0</v>
      </c>
      <c r="BA242" s="17">
        <v>0.0</v>
      </c>
      <c r="BB242" s="17">
        <v>0.0</v>
      </c>
      <c r="BC242" s="17">
        <f t="shared" si="6"/>
        <v>0</v>
      </c>
      <c r="BD242" s="8" t="s">
        <v>1615</v>
      </c>
      <c r="BE242" s="37"/>
    </row>
    <row r="243" ht="15.75" customHeight="1">
      <c r="A243" s="11">
        <v>4000047.0</v>
      </c>
      <c r="B243" s="8" t="s">
        <v>1773</v>
      </c>
      <c r="C243" s="8">
        <v>4.0</v>
      </c>
      <c r="D243" s="8" t="s">
        <v>1603</v>
      </c>
      <c r="E243" s="8">
        <v>1.0</v>
      </c>
      <c r="F243" s="8" t="s">
        <v>1604</v>
      </c>
      <c r="G243" s="8">
        <v>1.0</v>
      </c>
      <c r="H243" s="8" t="s">
        <v>1605</v>
      </c>
      <c r="I243" s="11">
        <v>6.901443399543E12</v>
      </c>
      <c r="J243" s="11">
        <v>6.901443399543E12</v>
      </c>
      <c r="K243" s="11" t="s">
        <v>1774</v>
      </c>
      <c r="L243" s="24" t="s">
        <v>1775</v>
      </c>
      <c r="M243" s="26" t="s">
        <v>1776</v>
      </c>
      <c r="N243" s="11">
        <f t="shared" si="1"/>
        <v>16</v>
      </c>
      <c r="O243" s="8" t="s">
        <v>1609</v>
      </c>
      <c r="P243" s="8" t="s">
        <v>1710</v>
      </c>
      <c r="Q243" s="29">
        <v>1762.0</v>
      </c>
      <c r="R243" s="12">
        <f t="shared" si="5"/>
        <v>2043.92</v>
      </c>
      <c r="S243" s="8" t="s">
        <v>68</v>
      </c>
      <c r="T243" s="9" t="s">
        <v>1611</v>
      </c>
      <c r="U243" s="9" t="s">
        <v>1612</v>
      </c>
      <c r="V243" s="13">
        <v>45117.0</v>
      </c>
      <c r="W243" s="24" t="s">
        <v>1775</v>
      </c>
      <c r="X243" s="11"/>
      <c r="Y243" s="23"/>
      <c r="Z243" s="11"/>
      <c r="AA243" s="11"/>
      <c r="AB243" s="24"/>
      <c r="AC243" s="59"/>
      <c r="AD243" s="24"/>
      <c r="AE243" s="24"/>
      <c r="AF243" s="11" t="s">
        <v>1777</v>
      </c>
      <c r="AG243" s="8">
        <f>'Disponibilidad en canales comer'!M191</f>
        <v>0</v>
      </c>
      <c r="AH243" s="8">
        <f>COUNTIF('Composición de COMBOS'!B:B,A243)</f>
        <v>0</v>
      </c>
      <c r="AI243" s="8">
        <v>1.0</v>
      </c>
      <c r="AJ243" s="8">
        <v>1.0</v>
      </c>
      <c r="AK243" s="8" t="s">
        <v>75</v>
      </c>
      <c r="AL243" s="16">
        <v>0.17</v>
      </c>
      <c r="AM243" s="60">
        <v>0.81</v>
      </c>
      <c r="AN243" s="60">
        <v>7.61</v>
      </c>
      <c r="AO243" s="60">
        <v>15.98</v>
      </c>
      <c r="AP243" s="19">
        <v>0.0</v>
      </c>
      <c r="AQ243" s="19">
        <v>0.0</v>
      </c>
      <c r="AR243" s="19">
        <v>0.0</v>
      </c>
      <c r="AS243" s="19">
        <v>0.0</v>
      </c>
      <c r="AT243" s="16">
        <v>1.0</v>
      </c>
      <c r="AU243" s="16">
        <v>25.0</v>
      </c>
      <c r="AV243" s="16">
        <v>10.0</v>
      </c>
      <c r="AW243" s="16">
        <v>12.0</v>
      </c>
      <c r="AX243" s="17">
        <f t="shared" si="3"/>
        <v>0.6</v>
      </c>
      <c r="AY243" s="17">
        <v>0.0</v>
      </c>
      <c r="AZ243" s="17">
        <v>0.0</v>
      </c>
      <c r="BA243" s="17">
        <v>0.0</v>
      </c>
      <c r="BB243" s="17">
        <v>0.0</v>
      </c>
      <c r="BC243" s="17">
        <f t="shared" si="6"/>
        <v>0</v>
      </c>
      <c r="BD243" s="8" t="s">
        <v>1615</v>
      </c>
      <c r="BE243" s="37"/>
    </row>
    <row r="244" ht="15.75" customHeight="1">
      <c r="A244" s="11">
        <v>4000048.0</v>
      </c>
      <c r="B244" s="8" t="s">
        <v>1778</v>
      </c>
      <c r="C244" s="8">
        <v>4.0</v>
      </c>
      <c r="D244" s="8" t="s">
        <v>1603</v>
      </c>
      <c r="E244" s="8">
        <v>1.0</v>
      </c>
      <c r="F244" s="8" t="s">
        <v>1604</v>
      </c>
      <c r="G244" s="8">
        <v>1.0</v>
      </c>
      <c r="H244" s="8" t="s">
        <v>1605</v>
      </c>
      <c r="I244" s="8">
        <v>6.90144339955E12</v>
      </c>
      <c r="J244" s="8">
        <v>6.90144339955E12</v>
      </c>
      <c r="K244" s="11" t="s">
        <v>1774</v>
      </c>
      <c r="L244" s="24" t="s">
        <v>1779</v>
      </c>
      <c r="M244" s="26" t="s">
        <v>1780</v>
      </c>
      <c r="N244" s="11">
        <f t="shared" si="1"/>
        <v>16</v>
      </c>
      <c r="O244" s="8" t="s">
        <v>1609</v>
      </c>
      <c r="P244" s="8" t="s">
        <v>1710</v>
      </c>
      <c r="Q244" s="12">
        <v>1038.88986629134</v>
      </c>
      <c r="R244" s="12">
        <f t="shared" si="5"/>
        <v>1205.112245</v>
      </c>
      <c r="S244" s="8" t="s">
        <v>68</v>
      </c>
      <c r="T244" s="9" t="s">
        <v>1611</v>
      </c>
      <c r="U244" s="9" t="s">
        <v>1612</v>
      </c>
      <c r="V244" s="13">
        <v>45117.0</v>
      </c>
      <c r="W244" s="24" t="s">
        <v>1779</v>
      </c>
      <c r="X244" s="11"/>
      <c r="Y244" s="23"/>
      <c r="Z244" s="11"/>
      <c r="AA244" s="11"/>
      <c r="AB244" s="24"/>
      <c r="AC244" s="59"/>
      <c r="AD244" s="24"/>
      <c r="AE244" s="24"/>
      <c r="AF244" s="11" t="s">
        <v>1781</v>
      </c>
      <c r="AG244" s="8">
        <f>'Disponibilidad en canales comer'!M192</f>
        <v>0</v>
      </c>
      <c r="AH244" s="8">
        <f>COUNTIF('Composición de COMBOS'!B:B,A244)</f>
        <v>0</v>
      </c>
      <c r="AI244" s="8">
        <v>1.0</v>
      </c>
      <c r="AJ244" s="8">
        <v>1.0</v>
      </c>
      <c r="AK244" s="8" t="s">
        <v>75</v>
      </c>
      <c r="AL244" s="16">
        <v>0.17</v>
      </c>
      <c r="AM244" s="60">
        <v>0.81</v>
      </c>
      <c r="AN244" s="60">
        <v>7.61</v>
      </c>
      <c r="AO244" s="60">
        <v>15.98</v>
      </c>
      <c r="AP244" s="19">
        <v>0.0</v>
      </c>
      <c r="AQ244" s="19">
        <v>0.0</v>
      </c>
      <c r="AR244" s="19">
        <v>0.0</v>
      </c>
      <c r="AS244" s="19">
        <v>0.0</v>
      </c>
      <c r="AT244" s="16">
        <v>1.0</v>
      </c>
      <c r="AU244" s="16">
        <v>25.0</v>
      </c>
      <c r="AV244" s="16">
        <v>10.0</v>
      </c>
      <c r="AW244" s="16">
        <v>12.0</v>
      </c>
      <c r="AX244" s="17">
        <f t="shared" si="3"/>
        <v>0.6</v>
      </c>
      <c r="AY244" s="17">
        <v>0.0</v>
      </c>
      <c r="AZ244" s="17">
        <v>0.0</v>
      </c>
      <c r="BA244" s="17">
        <v>0.0</v>
      </c>
      <c r="BB244" s="17">
        <v>0.0</v>
      </c>
      <c r="BC244" s="17">
        <f t="shared" si="6"/>
        <v>0</v>
      </c>
      <c r="BD244" s="8" t="s">
        <v>1615</v>
      </c>
      <c r="BE244" s="37"/>
    </row>
    <row r="245" ht="15.75" customHeight="1">
      <c r="A245" s="11">
        <v>4000055.0</v>
      </c>
      <c r="B245" s="8" t="s">
        <v>1782</v>
      </c>
      <c r="C245" s="8">
        <v>4.0</v>
      </c>
      <c r="D245" s="8" t="s">
        <v>1603</v>
      </c>
      <c r="E245" s="8">
        <v>1.0</v>
      </c>
      <c r="F245" s="8" t="s">
        <v>1604</v>
      </c>
      <c r="G245" s="8">
        <v>1.0</v>
      </c>
      <c r="H245" s="8" t="s">
        <v>1605</v>
      </c>
      <c r="I245" s="11">
        <v>8.60009969483E11</v>
      </c>
      <c r="J245" s="11">
        <v>8.60009969483E11</v>
      </c>
      <c r="K245" s="11" t="s">
        <v>1783</v>
      </c>
      <c r="L245" s="24" t="s">
        <v>1784</v>
      </c>
      <c r="M245" s="26" t="s">
        <v>1785</v>
      </c>
      <c r="N245" s="11">
        <f t="shared" si="1"/>
        <v>22</v>
      </c>
      <c r="O245" s="8" t="s">
        <v>1609</v>
      </c>
      <c r="P245" s="11" t="s">
        <v>1786</v>
      </c>
      <c r="Q245" s="29">
        <v>636.0</v>
      </c>
      <c r="R245" s="12">
        <f t="shared" si="5"/>
        <v>737.76</v>
      </c>
      <c r="S245" s="8" t="s">
        <v>68</v>
      </c>
      <c r="T245" s="9" t="s">
        <v>1611</v>
      </c>
      <c r="U245" s="9" t="s">
        <v>1612</v>
      </c>
      <c r="V245" s="13">
        <v>45265.0</v>
      </c>
      <c r="W245" s="24" t="s">
        <v>1784</v>
      </c>
      <c r="X245" s="11"/>
      <c r="Y245" s="23"/>
      <c r="Z245" s="11"/>
      <c r="AA245" s="11"/>
      <c r="AB245" s="24"/>
      <c r="AC245" s="59"/>
      <c r="AD245" s="24"/>
      <c r="AE245" s="24"/>
      <c r="AF245" s="11" t="s">
        <v>1787</v>
      </c>
      <c r="AG245" s="8">
        <f>'Disponibilidad en canales comer'!M193</f>
        <v>0</v>
      </c>
      <c r="AH245" s="8">
        <f>COUNTIF('Composición de COMBOS'!B:B,A245)</f>
        <v>0</v>
      </c>
      <c r="AI245" s="8">
        <v>1.0</v>
      </c>
      <c r="AJ245" s="8">
        <v>1.0</v>
      </c>
      <c r="AK245" s="8" t="s">
        <v>75</v>
      </c>
      <c r="AL245" s="16">
        <v>9.99999999999979E-6</v>
      </c>
      <c r="AM245" s="16">
        <v>9.99999999999979E-6</v>
      </c>
      <c r="AN245" s="16">
        <v>9.99999999999979E-6</v>
      </c>
      <c r="AO245" s="16">
        <v>9.99999999999979E-6</v>
      </c>
      <c r="AP245" s="19">
        <v>0.0</v>
      </c>
      <c r="AQ245" s="19">
        <v>0.0</v>
      </c>
      <c r="AR245" s="19">
        <v>0.0</v>
      </c>
      <c r="AS245" s="19">
        <v>0.0</v>
      </c>
      <c r="AT245" s="16">
        <v>1.0</v>
      </c>
      <c r="AU245" s="16">
        <v>25.0</v>
      </c>
      <c r="AV245" s="16">
        <v>10.0</v>
      </c>
      <c r="AW245" s="16">
        <v>12.0</v>
      </c>
      <c r="AX245" s="17">
        <f t="shared" si="3"/>
        <v>0.6</v>
      </c>
      <c r="AY245" s="17">
        <v>0.0</v>
      </c>
      <c r="AZ245" s="17">
        <v>0.0</v>
      </c>
      <c r="BA245" s="17">
        <v>0.0</v>
      </c>
      <c r="BB245" s="17">
        <v>0.0</v>
      </c>
      <c r="BC245" s="17">
        <f t="shared" si="6"/>
        <v>0</v>
      </c>
      <c r="BD245" s="8" t="s">
        <v>1615</v>
      </c>
      <c r="BE245" s="22" t="s">
        <v>1788</v>
      </c>
    </row>
    <row r="246" ht="13.5" customHeight="1">
      <c r="A246" s="11">
        <v>4000056.0</v>
      </c>
      <c r="B246" s="8" t="s">
        <v>1789</v>
      </c>
      <c r="C246" s="8">
        <v>4.0</v>
      </c>
      <c r="D246" s="8" t="s">
        <v>1603</v>
      </c>
      <c r="E246" s="8">
        <v>1.0</v>
      </c>
      <c r="F246" s="8" t="s">
        <v>1604</v>
      </c>
      <c r="G246" s="8">
        <v>1.0</v>
      </c>
      <c r="H246" s="8" t="s">
        <v>1605</v>
      </c>
      <c r="I246" s="11">
        <v>7.23755136144E11</v>
      </c>
      <c r="J246" s="11">
        <v>7.23755136144E11</v>
      </c>
      <c r="K246" s="11" t="s">
        <v>1790</v>
      </c>
      <c r="L246" s="11" t="s">
        <v>1791</v>
      </c>
      <c r="M246" s="26" t="s">
        <v>1792</v>
      </c>
      <c r="N246" s="11">
        <f t="shared" si="1"/>
        <v>30</v>
      </c>
      <c r="O246" s="8" t="s">
        <v>1609</v>
      </c>
      <c r="P246" s="8" t="s">
        <v>1634</v>
      </c>
      <c r="Q246" s="29">
        <v>1998.97959183673</v>
      </c>
      <c r="R246" s="12">
        <f t="shared" si="5"/>
        <v>2318.816327</v>
      </c>
      <c r="S246" s="8" t="s">
        <v>68</v>
      </c>
      <c r="T246" s="9" t="s">
        <v>1611</v>
      </c>
      <c r="U246" s="9" t="s">
        <v>1612</v>
      </c>
      <c r="V246" s="13">
        <v>45234.0</v>
      </c>
      <c r="W246" s="11" t="s">
        <v>1791</v>
      </c>
      <c r="X246" s="11"/>
      <c r="Y246" s="23"/>
      <c r="Z246" s="11"/>
      <c r="AA246" s="11"/>
      <c r="AB246" s="24"/>
      <c r="AC246" s="59"/>
      <c r="AD246" s="24"/>
      <c r="AE246" s="24"/>
      <c r="AF246" s="11" t="s">
        <v>1793</v>
      </c>
      <c r="AG246" s="8">
        <f>'Disponibilidad en canales comer'!M194</f>
        <v>0</v>
      </c>
      <c r="AH246" s="8">
        <f>COUNTIF('Composición de COMBOS'!B:B,A246)</f>
        <v>0</v>
      </c>
      <c r="AI246" s="8">
        <v>1.0</v>
      </c>
      <c r="AJ246" s="8">
        <v>1.0</v>
      </c>
      <c r="AK246" s="8" t="s">
        <v>75</v>
      </c>
      <c r="AL246" s="16">
        <v>0.18</v>
      </c>
      <c r="AM246" s="60">
        <v>0.99</v>
      </c>
      <c r="AN246" s="60">
        <v>7.85</v>
      </c>
      <c r="AO246" s="60">
        <v>15.83</v>
      </c>
      <c r="AP246" s="19">
        <v>0.0</v>
      </c>
      <c r="AQ246" s="19">
        <v>0.0</v>
      </c>
      <c r="AR246" s="19">
        <v>0.0</v>
      </c>
      <c r="AS246" s="19">
        <v>0.0</v>
      </c>
      <c r="AT246" s="16">
        <v>1.0</v>
      </c>
      <c r="AU246" s="16">
        <v>25.0</v>
      </c>
      <c r="AV246" s="16">
        <v>10.0</v>
      </c>
      <c r="AW246" s="16">
        <v>12.0</v>
      </c>
      <c r="AX246" s="17">
        <f t="shared" si="3"/>
        <v>0.6</v>
      </c>
      <c r="AY246" s="17">
        <v>0.0</v>
      </c>
      <c r="AZ246" s="17">
        <v>0.0</v>
      </c>
      <c r="BA246" s="17">
        <v>0.0</v>
      </c>
      <c r="BB246" s="17">
        <v>0.0</v>
      </c>
      <c r="BC246" s="17">
        <f t="shared" si="6"/>
        <v>0</v>
      </c>
      <c r="BD246" s="8" t="s">
        <v>1615</v>
      </c>
      <c r="BE246" s="37"/>
    </row>
    <row r="247" ht="15.75" customHeight="1">
      <c r="A247" s="11">
        <v>4000057.0</v>
      </c>
      <c r="B247" s="8"/>
      <c r="C247" s="61">
        <v>4.0</v>
      </c>
      <c r="D247" s="8" t="s">
        <v>1603</v>
      </c>
      <c r="E247" s="61">
        <v>1.0</v>
      </c>
      <c r="F247" s="8" t="s">
        <v>1604</v>
      </c>
      <c r="G247" s="8">
        <v>1.0</v>
      </c>
      <c r="H247" s="8" t="s">
        <v>1605</v>
      </c>
      <c r="I247" s="14">
        <v>6.9014431561914E13</v>
      </c>
      <c r="J247" s="66">
        <v>6.9014431561914E13</v>
      </c>
      <c r="K247" s="14" t="s">
        <v>1794</v>
      </c>
      <c r="L247" s="14" t="s">
        <v>1795</v>
      </c>
      <c r="M247" s="26" t="s">
        <v>1796</v>
      </c>
      <c r="N247" s="11">
        <f t="shared" si="1"/>
        <v>29</v>
      </c>
      <c r="O247" s="8" t="s">
        <v>1609</v>
      </c>
      <c r="P247" s="61" t="s">
        <v>1710</v>
      </c>
      <c r="Q247" s="68">
        <v>1207.85</v>
      </c>
      <c r="R247" s="12">
        <f t="shared" si="5"/>
        <v>1401.106</v>
      </c>
      <c r="S247" s="8" t="s">
        <v>68</v>
      </c>
      <c r="T247" s="9" t="s">
        <v>1611</v>
      </c>
      <c r="U247" s="9" t="s">
        <v>1612</v>
      </c>
      <c r="V247" s="67">
        <v>45426.0</v>
      </c>
      <c r="W247" s="14" t="s">
        <v>1795</v>
      </c>
      <c r="X247" s="44"/>
      <c r="Y247" s="23"/>
      <c r="Z247" s="44"/>
      <c r="AA247" s="44"/>
      <c r="AB247" s="14"/>
      <c r="AC247" s="70"/>
      <c r="AD247" s="14"/>
      <c r="AE247" s="14"/>
      <c r="AF247" s="14" t="s">
        <v>1797</v>
      </c>
      <c r="AG247" s="8">
        <f>'Disponibilidad en canales comer'!M195</f>
        <v>0</v>
      </c>
      <c r="AH247" s="8">
        <f>COUNTIF('Composición de COMBOS'!B:B,A247)</f>
        <v>0</v>
      </c>
      <c r="AI247" s="61">
        <v>1.0</v>
      </c>
      <c r="AJ247" s="64">
        <v>1.0</v>
      </c>
      <c r="AK247" s="8" t="s">
        <v>75</v>
      </c>
      <c r="AL247" s="42">
        <v>0.1968</v>
      </c>
      <c r="AM247" s="42">
        <v>0.88</v>
      </c>
      <c r="AN247" s="42">
        <v>7.73</v>
      </c>
      <c r="AO247" s="42">
        <v>16.35</v>
      </c>
      <c r="AP247" s="18">
        <v>0.0</v>
      </c>
      <c r="AQ247" s="18">
        <v>0.0</v>
      </c>
      <c r="AR247" s="18">
        <v>0.0</v>
      </c>
      <c r="AS247" s="18">
        <v>0.0</v>
      </c>
      <c r="AT247" s="42">
        <v>1.0</v>
      </c>
      <c r="AU247" s="42">
        <v>25.0</v>
      </c>
      <c r="AV247" s="42">
        <v>10.0</v>
      </c>
      <c r="AW247" s="42">
        <v>12.0</v>
      </c>
      <c r="AX247" s="17">
        <f t="shared" si="3"/>
        <v>0.6</v>
      </c>
      <c r="AY247" s="18">
        <v>0.0</v>
      </c>
      <c r="AZ247" s="18">
        <v>0.0</v>
      </c>
      <c r="BA247" s="18">
        <v>0.0</v>
      </c>
      <c r="BB247" s="18">
        <v>0.0</v>
      </c>
      <c r="BC247" s="17">
        <f t="shared" si="6"/>
        <v>0</v>
      </c>
      <c r="BD247" s="61" t="s">
        <v>1615</v>
      </c>
      <c r="BE247" s="22" t="s">
        <v>1798</v>
      </c>
    </row>
    <row r="248" ht="15.75" hidden="1" customHeight="1">
      <c r="A248" s="11">
        <v>4000058.0</v>
      </c>
      <c r="B248" s="8"/>
      <c r="C248" s="61">
        <v>4.0</v>
      </c>
      <c r="D248" s="8" t="s">
        <v>1603</v>
      </c>
      <c r="E248" s="61">
        <v>1.0</v>
      </c>
      <c r="F248" s="8" t="s">
        <v>1604</v>
      </c>
      <c r="G248" s="8">
        <v>1.0</v>
      </c>
      <c r="H248" s="8" t="s">
        <v>1605</v>
      </c>
      <c r="I248" s="44">
        <v>8.40023268533E11</v>
      </c>
      <c r="J248" s="44">
        <v>8.40023268533E11</v>
      </c>
      <c r="K248" s="44" t="s">
        <v>1799</v>
      </c>
      <c r="L248" s="44" t="s">
        <v>1800</v>
      </c>
      <c r="M248" s="26" t="s">
        <v>1801</v>
      </c>
      <c r="N248" s="11">
        <f t="shared" si="1"/>
        <v>18</v>
      </c>
      <c r="O248" s="8" t="s">
        <v>1609</v>
      </c>
      <c r="P248" s="8" t="s">
        <v>1634</v>
      </c>
      <c r="Q248" s="71">
        <v>1107.49137931034</v>
      </c>
      <c r="R248" s="12">
        <f t="shared" si="5"/>
        <v>1284.69</v>
      </c>
      <c r="S248" s="8" t="s">
        <v>238</v>
      </c>
      <c r="T248" s="9" t="s">
        <v>1611</v>
      </c>
      <c r="U248" s="9" t="s">
        <v>1612</v>
      </c>
      <c r="V248" s="13">
        <v>45541.0</v>
      </c>
      <c r="W248" s="44" t="s">
        <v>1800</v>
      </c>
      <c r="X248" s="44"/>
      <c r="Y248" s="23"/>
      <c r="Z248" s="44"/>
      <c r="AA248" s="44" t="s">
        <v>1802</v>
      </c>
      <c r="AB248" s="14"/>
      <c r="AC248" s="46" t="s">
        <v>1802</v>
      </c>
      <c r="AD248" s="44"/>
      <c r="AE248" s="44"/>
      <c r="AF248" s="11" t="s">
        <v>1803</v>
      </c>
      <c r="AG248" s="8">
        <f>'Disponibilidad en canales comer'!M280</f>
        <v>0</v>
      </c>
      <c r="AH248" s="8">
        <f>COUNTIF('Composición de COMBOS'!B:B,A248)</f>
        <v>0</v>
      </c>
      <c r="AI248" s="8">
        <v>1.0</v>
      </c>
      <c r="AJ248" s="8">
        <v>1.0</v>
      </c>
      <c r="AK248" s="8" t="s">
        <v>75</v>
      </c>
      <c r="AL248" s="16">
        <v>0.1788</v>
      </c>
      <c r="AM248" s="16">
        <v>0.799</v>
      </c>
      <c r="AN248" s="16">
        <v>7.453</v>
      </c>
      <c r="AO248" s="16">
        <v>16.349</v>
      </c>
      <c r="AP248" s="19">
        <v>0.0</v>
      </c>
      <c r="AQ248" s="19">
        <v>0.0</v>
      </c>
      <c r="AR248" s="19">
        <v>0.0</v>
      </c>
      <c r="AS248" s="19">
        <v>0.0</v>
      </c>
      <c r="AT248" s="16">
        <v>1.0</v>
      </c>
      <c r="AU248" s="16">
        <v>25.0</v>
      </c>
      <c r="AV248" s="16">
        <v>10.0</v>
      </c>
      <c r="AW248" s="16">
        <v>12.0</v>
      </c>
      <c r="AX248" s="17">
        <f t="shared" si="3"/>
        <v>0.6</v>
      </c>
      <c r="AY248" s="17">
        <v>0.0</v>
      </c>
      <c r="AZ248" s="17">
        <v>0.0</v>
      </c>
      <c r="BA248" s="17">
        <v>0.0</v>
      </c>
      <c r="BB248" s="17">
        <v>0.0</v>
      </c>
      <c r="BC248" s="17">
        <f t="shared" si="6"/>
        <v>0</v>
      </c>
      <c r="BD248" s="8" t="s">
        <v>1615</v>
      </c>
      <c r="BE248" s="22" t="s">
        <v>1804</v>
      </c>
    </row>
    <row r="249" ht="15.75" customHeight="1">
      <c r="A249" s="11">
        <v>4000059.0</v>
      </c>
      <c r="B249" s="8" t="s">
        <v>1805</v>
      </c>
      <c r="C249" s="8">
        <v>4.0</v>
      </c>
      <c r="D249" s="8" t="s">
        <v>1603</v>
      </c>
      <c r="E249" s="8">
        <v>1.0</v>
      </c>
      <c r="F249" s="8" t="s">
        <v>1604</v>
      </c>
      <c r="G249" s="8">
        <v>1.0</v>
      </c>
      <c r="H249" s="8" t="s">
        <v>1605</v>
      </c>
      <c r="I249" s="8">
        <v>8.40023243738E11</v>
      </c>
      <c r="J249" s="8">
        <v>8.40023243738E11</v>
      </c>
      <c r="K249" s="11" t="s">
        <v>1806</v>
      </c>
      <c r="L249" s="11" t="s">
        <v>1807</v>
      </c>
      <c r="M249" s="26" t="s">
        <v>1808</v>
      </c>
      <c r="N249" s="11">
        <f t="shared" si="1"/>
        <v>24</v>
      </c>
      <c r="O249" s="8" t="s">
        <v>1609</v>
      </c>
      <c r="P249" s="8" t="s">
        <v>1634</v>
      </c>
      <c r="Q249" s="12">
        <v>1529.94370161858</v>
      </c>
      <c r="R249" s="12">
        <f t="shared" si="5"/>
        <v>1774.734694</v>
      </c>
      <c r="S249" s="8" t="s">
        <v>68</v>
      </c>
      <c r="T249" s="9" t="s">
        <v>1611</v>
      </c>
      <c r="U249" s="9" t="s">
        <v>1612</v>
      </c>
      <c r="V249" s="13">
        <v>45506.0</v>
      </c>
      <c r="W249" s="11" t="s">
        <v>1807</v>
      </c>
      <c r="X249" s="11"/>
      <c r="Y249" s="23"/>
      <c r="Z249" s="11"/>
      <c r="AA249" s="11"/>
      <c r="AB249" s="24"/>
      <c r="AC249" s="59"/>
      <c r="AD249" s="24"/>
      <c r="AE249" s="24"/>
      <c r="AF249" s="11" t="s">
        <v>1809</v>
      </c>
      <c r="AG249" s="8">
        <f>'Disponibilidad en canales comer'!M196</f>
        <v>0</v>
      </c>
      <c r="AH249" s="8">
        <f>COUNTIF('Composición de COMBOS'!B:B,A249)</f>
        <v>0</v>
      </c>
      <c r="AI249" s="8">
        <v>1.0</v>
      </c>
      <c r="AJ249" s="8">
        <v>1.0</v>
      </c>
      <c r="AK249" s="8" t="s">
        <v>75</v>
      </c>
      <c r="AL249" s="16">
        <v>0.183</v>
      </c>
      <c r="AM249" s="16">
        <v>0.819</v>
      </c>
      <c r="AN249" s="16">
        <v>7.466</v>
      </c>
      <c r="AO249" s="60">
        <v>16.27</v>
      </c>
      <c r="AP249" s="19">
        <v>0.0</v>
      </c>
      <c r="AQ249" s="19">
        <v>0.0</v>
      </c>
      <c r="AR249" s="19">
        <v>0.0</v>
      </c>
      <c r="AS249" s="19">
        <v>0.0</v>
      </c>
      <c r="AT249" s="16">
        <v>1.0</v>
      </c>
      <c r="AU249" s="16">
        <v>25.0</v>
      </c>
      <c r="AV249" s="16">
        <v>10.0</v>
      </c>
      <c r="AW249" s="16">
        <v>12.0</v>
      </c>
      <c r="AX249" s="17">
        <f t="shared" si="3"/>
        <v>0.6</v>
      </c>
      <c r="AY249" s="17">
        <v>0.0</v>
      </c>
      <c r="AZ249" s="17">
        <v>0.0</v>
      </c>
      <c r="BA249" s="17">
        <v>0.0</v>
      </c>
      <c r="BB249" s="17">
        <v>0.0</v>
      </c>
      <c r="BC249" s="17">
        <f t="shared" si="6"/>
        <v>0</v>
      </c>
      <c r="BD249" s="8" t="s">
        <v>1615</v>
      </c>
      <c r="BE249" s="22" t="s">
        <v>1810</v>
      </c>
    </row>
    <row r="250" ht="15.75" customHeight="1">
      <c r="A250" s="11">
        <v>4000060.0</v>
      </c>
      <c r="B250" s="8" t="s">
        <v>1811</v>
      </c>
      <c r="C250" s="8">
        <v>4.0</v>
      </c>
      <c r="D250" s="8" t="s">
        <v>1603</v>
      </c>
      <c r="E250" s="8">
        <v>1.0</v>
      </c>
      <c r="F250" s="8" t="s">
        <v>1604</v>
      </c>
      <c r="G250" s="8">
        <v>1.0</v>
      </c>
      <c r="H250" s="8" t="s">
        <v>1605</v>
      </c>
      <c r="I250" s="11">
        <v>8.40023239496E11</v>
      </c>
      <c r="J250" s="11">
        <v>8.40023239496E11</v>
      </c>
      <c r="K250" s="11" t="s">
        <v>1812</v>
      </c>
      <c r="L250" s="24" t="s">
        <v>1813</v>
      </c>
      <c r="M250" s="26" t="s">
        <v>1814</v>
      </c>
      <c r="N250" s="11">
        <f t="shared" si="1"/>
        <v>24</v>
      </c>
      <c r="O250" s="8" t="s">
        <v>1609</v>
      </c>
      <c r="P250" s="8" t="s">
        <v>1634</v>
      </c>
      <c r="Q250" s="29">
        <v>2227.38775510204</v>
      </c>
      <c r="R250" s="12">
        <f t="shared" si="5"/>
        <v>2583.769796</v>
      </c>
      <c r="S250" s="8" t="s">
        <v>68</v>
      </c>
      <c r="T250" s="9" t="s">
        <v>1611</v>
      </c>
      <c r="U250" s="9" t="s">
        <v>1612</v>
      </c>
      <c r="V250" s="13">
        <v>45506.0</v>
      </c>
      <c r="W250" s="24" t="s">
        <v>1813</v>
      </c>
      <c r="X250" s="11"/>
      <c r="Y250" s="23"/>
      <c r="Z250" s="11"/>
      <c r="AA250" s="11"/>
      <c r="AB250" s="24"/>
      <c r="AC250" s="59"/>
      <c r="AD250" s="24"/>
      <c r="AE250" s="24"/>
      <c r="AF250" s="11" t="s">
        <v>1815</v>
      </c>
      <c r="AG250" s="8">
        <f>'Disponibilidad en canales comer'!M197</f>
        <v>0</v>
      </c>
      <c r="AH250" s="8">
        <f>COUNTIF('Composición de COMBOS'!B:B,A250)</f>
        <v>2</v>
      </c>
      <c r="AI250" s="8">
        <v>1.0</v>
      </c>
      <c r="AJ250" s="8">
        <v>1.0</v>
      </c>
      <c r="AK250" s="8" t="s">
        <v>75</v>
      </c>
      <c r="AL250" s="16">
        <v>0.128</v>
      </c>
      <c r="AM250" s="60">
        <v>0.81</v>
      </c>
      <c r="AN250" s="60">
        <v>7.66</v>
      </c>
      <c r="AO250" s="60">
        <v>16.27</v>
      </c>
      <c r="AP250" s="19">
        <v>0.0</v>
      </c>
      <c r="AQ250" s="19">
        <v>0.0</v>
      </c>
      <c r="AR250" s="19">
        <v>0.0</v>
      </c>
      <c r="AS250" s="19">
        <v>0.0</v>
      </c>
      <c r="AT250" s="16">
        <v>1.0</v>
      </c>
      <c r="AU250" s="16">
        <v>25.0</v>
      </c>
      <c r="AV250" s="16">
        <v>10.0</v>
      </c>
      <c r="AW250" s="16">
        <v>12.0</v>
      </c>
      <c r="AX250" s="17">
        <f t="shared" si="3"/>
        <v>0.6</v>
      </c>
      <c r="AY250" s="17">
        <v>0.0</v>
      </c>
      <c r="AZ250" s="17">
        <v>0.0</v>
      </c>
      <c r="BA250" s="17">
        <v>0.0</v>
      </c>
      <c r="BB250" s="17">
        <v>0.0</v>
      </c>
      <c r="BC250" s="17">
        <f t="shared" si="6"/>
        <v>0</v>
      </c>
      <c r="BD250" s="8" t="s">
        <v>1615</v>
      </c>
      <c r="BE250" s="22" t="s">
        <v>1816</v>
      </c>
    </row>
    <row r="251" ht="15.75" hidden="1" customHeight="1">
      <c r="A251" s="11">
        <v>4000061.0</v>
      </c>
      <c r="B251" s="8"/>
      <c r="C251" s="61">
        <v>4.0</v>
      </c>
      <c r="D251" s="8" t="s">
        <v>1603</v>
      </c>
      <c r="E251" s="61">
        <v>1.0</v>
      </c>
      <c r="F251" s="8" t="s">
        <v>1604</v>
      </c>
      <c r="G251" s="8">
        <v>1.0</v>
      </c>
      <c r="H251" s="8" t="s">
        <v>1605</v>
      </c>
      <c r="I251" s="44">
        <v>8.40023246708E11</v>
      </c>
      <c r="J251" s="44">
        <v>8.40023246708E11</v>
      </c>
      <c r="K251" s="44" t="s">
        <v>1817</v>
      </c>
      <c r="L251" s="44" t="s">
        <v>1818</v>
      </c>
      <c r="M251" s="26" t="s">
        <v>1819</v>
      </c>
      <c r="N251" s="11">
        <f t="shared" si="1"/>
        <v>26</v>
      </c>
      <c r="O251" s="8" t="s">
        <v>1609</v>
      </c>
      <c r="P251" s="8" t="s">
        <v>1634</v>
      </c>
      <c r="Q251" s="71">
        <v>1565.80172413793</v>
      </c>
      <c r="R251" s="12">
        <f t="shared" si="5"/>
        <v>1816.33</v>
      </c>
      <c r="S251" s="8" t="s">
        <v>238</v>
      </c>
      <c r="T251" s="9" t="s">
        <v>1611</v>
      </c>
      <c r="U251" s="9" t="s">
        <v>1612</v>
      </c>
      <c r="V251" s="13">
        <v>45544.0</v>
      </c>
      <c r="W251" s="44" t="s">
        <v>1818</v>
      </c>
      <c r="X251" s="44"/>
      <c r="Y251" s="23"/>
      <c r="Z251" s="44"/>
      <c r="AA251" s="44" t="s">
        <v>1820</v>
      </c>
      <c r="AB251" s="14"/>
      <c r="AC251" s="46" t="s">
        <v>1820</v>
      </c>
      <c r="AD251" s="44"/>
      <c r="AE251" s="44"/>
      <c r="AF251" s="11" t="s">
        <v>1821</v>
      </c>
      <c r="AG251" s="8">
        <f>'Disponibilidad en canales comer'!M282</f>
        <v>0</v>
      </c>
      <c r="AH251" s="8">
        <f>COUNTIF('Composición de COMBOS'!B:B,A251)</f>
        <v>0</v>
      </c>
      <c r="AI251" s="8">
        <v>1.0</v>
      </c>
      <c r="AJ251" s="8">
        <v>1.0</v>
      </c>
      <c r="AK251" s="8" t="s">
        <v>75</v>
      </c>
      <c r="AL251" s="16">
        <v>0.183</v>
      </c>
      <c r="AM251" s="16">
        <v>0.819</v>
      </c>
      <c r="AN251" s="16">
        <v>7.466</v>
      </c>
      <c r="AO251" s="16">
        <v>16.27</v>
      </c>
      <c r="AP251" s="19">
        <v>0.0</v>
      </c>
      <c r="AQ251" s="19">
        <v>0.0</v>
      </c>
      <c r="AR251" s="19">
        <v>0.0</v>
      </c>
      <c r="AS251" s="19">
        <v>0.0</v>
      </c>
      <c r="AT251" s="16">
        <v>1.0</v>
      </c>
      <c r="AU251" s="16">
        <v>25.0</v>
      </c>
      <c r="AV251" s="16">
        <v>10.0</v>
      </c>
      <c r="AW251" s="16">
        <v>12.0</v>
      </c>
      <c r="AX251" s="17">
        <f t="shared" si="3"/>
        <v>0.6</v>
      </c>
      <c r="AY251" s="17">
        <v>0.0</v>
      </c>
      <c r="AZ251" s="17">
        <v>0.0</v>
      </c>
      <c r="BA251" s="17">
        <v>0.0</v>
      </c>
      <c r="BB251" s="17">
        <v>0.0</v>
      </c>
      <c r="BC251" s="17">
        <f t="shared" si="6"/>
        <v>0</v>
      </c>
      <c r="BD251" s="8" t="s">
        <v>1615</v>
      </c>
      <c r="BE251" s="22" t="s">
        <v>1822</v>
      </c>
    </row>
    <row r="252" ht="15.75" hidden="1" customHeight="1">
      <c r="A252" s="11">
        <v>4000062.0</v>
      </c>
      <c r="B252" s="8"/>
      <c r="C252" s="61">
        <v>4.0</v>
      </c>
      <c r="D252" s="8" t="s">
        <v>1603</v>
      </c>
      <c r="E252" s="61">
        <v>1.0</v>
      </c>
      <c r="F252" s="8" t="s">
        <v>1604</v>
      </c>
      <c r="G252" s="8">
        <v>1.0</v>
      </c>
      <c r="H252" s="8" t="s">
        <v>1605</v>
      </c>
      <c r="I252" s="44">
        <v>8.40023218064E11</v>
      </c>
      <c r="J252" s="44">
        <v>8.40023218064E11</v>
      </c>
      <c r="K252" s="44" t="s">
        <v>1823</v>
      </c>
      <c r="L252" s="44" t="s">
        <v>1824</v>
      </c>
      <c r="M252" s="26" t="s">
        <v>1825</v>
      </c>
      <c r="N252" s="11">
        <f t="shared" si="1"/>
        <v>22</v>
      </c>
      <c r="O252" s="8" t="s">
        <v>1609</v>
      </c>
      <c r="P252" s="8" t="s">
        <v>1634</v>
      </c>
      <c r="Q252" s="71">
        <v>1700.99137931034</v>
      </c>
      <c r="R252" s="12">
        <f t="shared" si="5"/>
        <v>1973.15</v>
      </c>
      <c r="S252" s="8" t="s">
        <v>238</v>
      </c>
      <c r="T252" s="9" t="s">
        <v>1611</v>
      </c>
      <c r="U252" s="9" t="s">
        <v>1612</v>
      </c>
      <c r="V252" s="13">
        <v>45544.0</v>
      </c>
      <c r="W252" s="44" t="s">
        <v>1824</v>
      </c>
      <c r="X252" s="44"/>
      <c r="Y252" s="23"/>
      <c r="Z252" s="44"/>
      <c r="AA252" s="44" t="s">
        <v>1826</v>
      </c>
      <c r="AB252" s="14"/>
      <c r="AC252" s="46" t="s">
        <v>1826</v>
      </c>
      <c r="AD252" s="44"/>
      <c r="AE252" s="44"/>
      <c r="AF252" s="11" t="s">
        <v>1827</v>
      </c>
      <c r="AG252" s="8">
        <f>'Disponibilidad en canales comer'!M283</f>
        <v>0</v>
      </c>
      <c r="AH252" s="8">
        <f>COUNTIF('Composición de COMBOS'!B:B,A252)</f>
        <v>0</v>
      </c>
      <c r="AI252" s="8">
        <v>1.0</v>
      </c>
      <c r="AJ252" s="8">
        <v>1.0</v>
      </c>
      <c r="AK252" s="8" t="s">
        <v>75</v>
      </c>
      <c r="AL252" s="16">
        <v>0.163</v>
      </c>
      <c r="AM252" s="16">
        <v>0.699</v>
      </c>
      <c r="AN252" s="16">
        <v>7.605</v>
      </c>
      <c r="AO252" s="16">
        <v>16.331</v>
      </c>
      <c r="AP252" s="19">
        <v>0.0</v>
      </c>
      <c r="AQ252" s="19">
        <v>0.0</v>
      </c>
      <c r="AR252" s="19">
        <v>0.0</v>
      </c>
      <c r="AS252" s="19">
        <v>0.0</v>
      </c>
      <c r="AT252" s="16">
        <v>1.0</v>
      </c>
      <c r="AU252" s="16">
        <v>25.0</v>
      </c>
      <c r="AV252" s="16">
        <v>10.0</v>
      </c>
      <c r="AW252" s="16">
        <v>12.0</v>
      </c>
      <c r="AX252" s="17">
        <f t="shared" si="3"/>
        <v>0.6</v>
      </c>
      <c r="AY252" s="17">
        <v>0.0</v>
      </c>
      <c r="AZ252" s="17">
        <v>0.0</v>
      </c>
      <c r="BA252" s="17">
        <v>0.0</v>
      </c>
      <c r="BB252" s="17">
        <v>0.0</v>
      </c>
      <c r="BC252" s="17">
        <f t="shared" si="6"/>
        <v>0</v>
      </c>
      <c r="BD252" s="8" t="s">
        <v>1615</v>
      </c>
      <c r="BE252" s="22" t="s">
        <v>1828</v>
      </c>
    </row>
    <row r="253" ht="15.75" hidden="1" customHeight="1">
      <c r="A253" s="11">
        <v>4000071.0</v>
      </c>
      <c r="B253" s="8"/>
      <c r="C253" s="61">
        <v>4.0</v>
      </c>
      <c r="D253" s="8" t="s">
        <v>1603</v>
      </c>
      <c r="E253" s="61">
        <v>1.0</v>
      </c>
      <c r="F253" s="8" t="s">
        <v>1604</v>
      </c>
      <c r="G253" s="8">
        <v>1.0</v>
      </c>
      <c r="H253" s="8" t="s">
        <v>1605</v>
      </c>
      <c r="I253" s="33">
        <v>7.501882642645E12</v>
      </c>
      <c r="J253" s="33">
        <v>7.501882642645E12</v>
      </c>
      <c r="K253" s="44" t="s">
        <v>1829</v>
      </c>
      <c r="L253" s="44" t="s">
        <v>1830</v>
      </c>
      <c r="M253" s="26" t="s">
        <v>1831</v>
      </c>
      <c r="N253" s="11">
        <f t="shared" si="1"/>
        <v>15</v>
      </c>
      <c r="O253" s="8" t="s">
        <v>1609</v>
      </c>
      <c r="P253" s="8" t="s">
        <v>1832</v>
      </c>
      <c r="Q253" s="62">
        <v>2067.0742434905</v>
      </c>
      <c r="R253" s="12">
        <f t="shared" si="5"/>
        <v>2397.806122</v>
      </c>
      <c r="S253" s="8" t="s">
        <v>238</v>
      </c>
      <c r="T253" s="9" t="s">
        <v>1611</v>
      </c>
      <c r="U253" s="9" t="s">
        <v>1612</v>
      </c>
      <c r="V253" s="13">
        <v>45540.0</v>
      </c>
      <c r="W253" s="44" t="s">
        <v>1830</v>
      </c>
      <c r="X253" s="44"/>
      <c r="Y253" s="23"/>
      <c r="Z253" s="44"/>
      <c r="AA253" s="44" t="s">
        <v>1833</v>
      </c>
      <c r="AB253" s="14"/>
      <c r="AC253" s="46" t="s">
        <v>1833</v>
      </c>
      <c r="AD253" s="44"/>
      <c r="AE253" s="44"/>
      <c r="AF253" s="11" t="s">
        <v>1834</v>
      </c>
      <c r="AG253" s="8">
        <f>'Disponibilidad en canales comer'!M278</f>
        <v>0</v>
      </c>
      <c r="AH253" s="8">
        <f>COUNTIF('Composición de COMBOS'!B:B,A253)</f>
        <v>0</v>
      </c>
      <c r="AI253" s="8">
        <v>1.0</v>
      </c>
      <c r="AJ253" s="8">
        <v>1.0</v>
      </c>
      <c r="AK253" s="8" t="s">
        <v>75</v>
      </c>
      <c r="AL253" s="16">
        <v>0.175</v>
      </c>
      <c r="AM253" s="16">
        <v>0.795</v>
      </c>
      <c r="AN253" s="16">
        <v>7.38</v>
      </c>
      <c r="AO253" s="16">
        <v>16.03</v>
      </c>
      <c r="AP253" s="19">
        <v>0.0</v>
      </c>
      <c r="AQ253" s="19">
        <v>0.0</v>
      </c>
      <c r="AR253" s="19">
        <v>0.0</v>
      </c>
      <c r="AS253" s="19">
        <v>0.0</v>
      </c>
      <c r="AT253" s="16">
        <v>1.0</v>
      </c>
      <c r="AU253" s="16">
        <v>25.0</v>
      </c>
      <c r="AV253" s="16">
        <v>10.0</v>
      </c>
      <c r="AW253" s="16">
        <v>12.0</v>
      </c>
      <c r="AX253" s="17">
        <f t="shared" si="3"/>
        <v>0.6</v>
      </c>
      <c r="AY253" s="17">
        <v>0.0</v>
      </c>
      <c r="AZ253" s="17">
        <v>0.0</v>
      </c>
      <c r="BA253" s="17">
        <v>0.0</v>
      </c>
      <c r="BB253" s="17">
        <v>0.0</v>
      </c>
      <c r="BC253" s="17">
        <f t="shared" si="6"/>
        <v>0</v>
      </c>
      <c r="BD253" s="8" t="s">
        <v>1615</v>
      </c>
      <c r="BE253" s="22" t="s">
        <v>1835</v>
      </c>
    </row>
    <row r="254" ht="15.75" customHeight="1">
      <c r="A254" s="11">
        <v>4000072.0</v>
      </c>
      <c r="B254" s="8" t="s">
        <v>1836</v>
      </c>
      <c r="C254" s="8">
        <v>4.0</v>
      </c>
      <c r="D254" s="8" t="s">
        <v>1603</v>
      </c>
      <c r="E254" s="8">
        <v>1.0</v>
      </c>
      <c r="F254" s="8" t="s">
        <v>1604</v>
      </c>
      <c r="G254" s="8">
        <v>1.0</v>
      </c>
      <c r="H254" s="8" t="s">
        <v>1605</v>
      </c>
      <c r="I254" s="11">
        <v>8.40023214028E11</v>
      </c>
      <c r="J254" s="11">
        <v>8.40023214028E11</v>
      </c>
      <c r="K254" s="11" t="s">
        <v>1837</v>
      </c>
      <c r="L254" s="24" t="s">
        <v>1838</v>
      </c>
      <c r="M254" s="26" t="s">
        <v>1839</v>
      </c>
      <c r="N254" s="11">
        <f t="shared" si="1"/>
        <v>17</v>
      </c>
      <c r="O254" s="8" t="s">
        <v>1609</v>
      </c>
      <c r="P254" s="8" t="s">
        <v>1634</v>
      </c>
      <c r="Q254" s="29">
        <v>841.14</v>
      </c>
      <c r="R254" s="12">
        <f t="shared" si="5"/>
        <v>975.7224</v>
      </c>
      <c r="S254" s="8" t="s">
        <v>68</v>
      </c>
      <c r="T254" s="9" t="s">
        <v>1611</v>
      </c>
      <c r="U254" s="9" t="s">
        <v>1612</v>
      </c>
      <c r="V254" s="13">
        <v>45234.0</v>
      </c>
      <c r="W254" s="11" t="s">
        <v>1840</v>
      </c>
      <c r="X254" s="11"/>
      <c r="Y254" s="23"/>
      <c r="Z254" s="11"/>
      <c r="AA254" s="11"/>
      <c r="AB254" s="24"/>
      <c r="AC254" s="59"/>
      <c r="AD254" s="24"/>
      <c r="AE254" s="24"/>
      <c r="AF254" s="11" t="s">
        <v>1841</v>
      </c>
      <c r="AG254" s="8">
        <f>'Disponibilidad en canales comer'!M198</f>
        <v>0</v>
      </c>
      <c r="AH254" s="8">
        <f>COUNTIF('Composición de COMBOS'!B:B,A254)</f>
        <v>0</v>
      </c>
      <c r="AI254" s="8">
        <v>1.0</v>
      </c>
      <c r="AJ254" s="8">
        <v>1.0</v>
      </c>
      <c r="AK254" s="8" t="s">
        <v>75</v>
      </c>
      <c r="AL254" s="16">
        <v>0.16</v>
      </c>
      <c r="AM254" s="60">
        <v>0.85</v>
      </c>
      <c r="AN254" s="60">
        <v>7.3</v>
      </c>
      <c r="AO254" s="60">
        <v>15.56</v>
      </c>
      <c r="AP254" s="19">
        <v>0.0</v>
      </c>
      <c r="AQ254" s="19">
        <v>0.0</v>
      </c>
      <c r="AR254" s="19">
        <v>0.0</v>
      </c>
      <c r="AS254" s="19">
        <v>0.0</v>
      </c>
      <c r="AT254" s="16">
        <v>1.0</v>
      </c>
      <c r="AU254" s="16">
        <v>25.0</v>
      </c>
      <c r="AV254" s="16">
        <v>10.0</v>
      </c>
      <c r="AW254" s="16">
        <v>12.0</v>
      </c>
      <c r="AX254" s="17">
        <f t="shared" si="3"/>
        <v>0.6</v>
      </c>
      <c r="AY254" s="17">
        <v>0.0</v>
      </c>
      <c r="AZ254" s="17">
        <v>0.0</v>
      </c>
      <c r="BA254" s="17">
        <v>0.0</v>
      </c>
      <c r="BB254" s="17">
        <v>0.0</v>
      </c>
      <c r="BC254" s="17">
        <f t="shared" si="6"/>
        <v>0</v>
      </c>
      <c r="BD254" s="8" t="s">
        <v>1615</v>
      </c>
      <c r="BE254" s="37"/>
    </row>
    <row r="255" ht="15.75" customHeight="1">
      <c r="A255" s="11">
        <v>4000073.0</v>
      </c>
      <c r="B255" s="8" t="s">
        <v>1842</v>
      </c>
      <c r="C255" s="8">
        <v>4.0</v>
      </c>
      <c r="D255" s="8" t="s">
        <v>1603</v>
      </c>
      <c r="E255" s="8">
        <v>1.0</v>
      </c>
      <c r="F255" s="8" t="s">
        <v>1604</v>
      </c>
      <c r="G255" s="8">
        <v>1.0</v>
      </c>
      <c r="H255" s="8" t="s">
        <v>1605</v>
      </c>
      <c r="I255" s="11">
        <v>8.40023209314E11</v>
      </c>
      <c r="J255" s="11">
        <v>8.40023209314E11</v>
      </c>
      <c r="K255" s="11" t="s">
        <v>1843</v>
      </c>
      <c r="L255" s="24" t="s">
        <v>1844</v>
      </c>
      <c r="M255" s="26" t="s">
        <v>1845</v>
      </c>
      <c r="N255" s="11">
        <f t="shared" si="1"/>
        <v>21</v>
      </c>
      <c r="O255" s="8" t="s">
        <v>1609</v>
      </c>
      <c r="P255" s="8" t="s">
        <v>1634</v>
      </c>
      <c r="Q255" s="29">
        <v>1246.83</v>
      </c>
      <c r="R255" s="12">
        <f t="shared" si="5"/>
        <v>1446.3228</v>
      </c>
      <c r="S255" s="8" t="s">
        <v>68</v>
      </c>
      <c r="T255" s="9" t="s">
        <v>1611</v>
      </c>
      <c r="U255" s="9" t="s">
        <v>1612</v>
      </c>
      <c r="V255" s="13">
        <v>45265.0</v>
      </c>
      <c r="W255" s="24" t="s">
        <v>1844</v>
      </c>
      <c r="X255" s="11"/>
      <c r="Y255" s="23"/>
      <c r="Z255" s="11"/>
      <c r="AA255" s="11"/>
      <c r="AB255" s="24"/>
      <c r="AC255" s="59"/>
      <c r="AD255" s="24"/>
      <c r="AE255" s="24"/>
      <c r="AF255" s="11" t="s">
        <v>1846</v>
      </c>
      <c r="AG255" s="8">
        <f>'Disponibilidad en canales comer'!M199</f>
        <v>0</v>
      </c>
      <c r="AH255" s="8">
        <f>COUNTIF('Composición de COMBOS'!B:B,A255)</f>
        <v>0</v>
      </c>
      <c r="AI255" s="8">
        <v>1.0</v>
      </c>
      <c r="AJ255" s="8">
        <v>1.0</v>
      </c>
      <c r="AK255" s="8" t="s">
        <v>75</v>
      </c>
      <c r="AL255" s="16">
        <v>0.18</v>
      </c>
      <c r="AM255" s="60">
        <v>0.88</v>
      </c>
      <c r="AN255" s="60">
        <v>7.57</v>
      </c>
      <c r="AO255" s="60">
        <v>16.49</v>
      </c>
      <c r="AP255" s="19">
        <v>0.0</v>
      </c>
      <c r="AQ255" s="19">
        <v>0.0</v>
      </c>
      <c r="AR255" s="19">
        <v>0.0</v>
      </c>
      <c r="AS255" s="19">
        <v>0.0</v>
      </c>
      <c r="AT255" s="16">
        <v>1.0</v>
      </c>
      <c r="AU255" s="16">
        <v>25.0</v>
      </c>
      <c r="AV255" s="16">
        <v>10.0</v>
      </c>
      <c r="AW255" s="16">
        <v>12.0</v>
      </c>
      <c r="AX255" s="17">
        <f t="shared" si="3"/>
        <v>0.6</v>
      </c>
      <c r="AY255" s="17">
        <v>0.0</v>
      </c>
      <c r="AZ255" s="17">
        <v>0.0</v>
      </c>
      <c r="BA255" s="17">
        <v>0.0</v>
      </c>
      <c r="BB255" s="17">
        <v>0.0</v>
      </c>
      <c r="BC255" s="17">
        <f t="shared" si="6"/>
        <v>0</v>
      </c>
      <c r="BD255" s="8" t="s">
        <v>1615</v>
      </c>
      <c r="BE255" s="22" t="s">
        <v>1847</v>
      </c>
    </row>
    <row r="256" ht="15.75" customHeight="1">
      <c r="A256" s="11">
        <v>4000074.0</v>
      </c>
      <c r="B256" s="8" t="s">
        <v>1848</v>
      </c>
      <c r="C256" s="8">
        <v>4.0</v>
      </c>
      <c r="D256" s="8" t="s">
        <v>1603</v>
      </c>
      <c r="E256" s="8">
        <v>1.0</v>
      </c>
      <c r="F256" s="8" t="s">
        <v>1604</v>
      </c>
      <c r="G256" s="8">
        <v>1.0</v>
      </c>
      <c r="H256" s="8" t="s">
        <v>1605</v>
      </c>
      <c r="I256" s="11">
        <v>7.506227338788E12</v>
      </c>
      <c r="J256" s="11">
        <v>7.506227338788E12</v>
      </c>
      <c r="K256" s="11" t="s">
        <v>1843</v>
      </c>
      <c r="L256" s="24" t="s">
        <v>1849</v>
      </c>
      <c r="M256" s="26" t="s">
        <v>1850</v>
      </c>
      <c r="N256" s="11">
        <f t="shared" si="1"/>
        <v>16</v>
      </c>
      <c r="O256" s="8" t="s">
        <v>1609</v>
      </c>
      <c r="P256" s="8" t="s">
        <v>1634</v>
      </c>
      <c r="Q256" s="29">
        <v>1246.83</v>
      </c>
      <c r="R256" s="12">
        <f t="shared" si="5"/>
        <v>1446.3228</v>
      </c>
      <c r="S256" s="8" t="s">
        <v>68</v>
      </c>
      <c r="T256" s="9" t="s">
        <v>1611</v>
      </c>
      <c r="U256" s="9" t="s">
        <v>1612</v>
      </c>
      <c r="V256" s="13">
        <v>45265.0</v>
      </c>
      <c r="W256" s="24" t="s">
        <v>1849</v>
      </c>
      <c r="X256" s="11"/>
      <c r="Y256" s="23"/>
      <c r="Z256" s="11"/>
      <c r="AA256" s="11"/>
      <c r="AB256" s="24"/>
      <c r="AC256" s="59"/>
      <c r="AD256" s="24"/>
      <c r="AE256" s="24"/>
      <c r="AF256" s="11" t="s">
        <v>1851</v>
      </c>
      <c r="AG256" s="8">
        <f>'Disponibilidad en canales comer'!M200</f>
        <v>0</v>
      </c>
      <c r="AH256" s="8">
        <f>COUNTIF('Composición de COMBOS'!B:B,A256)</f>
        <v>0</v>
      </c>
      <c r="AI256" s="8">
        <v>1.0</v>
      </c>
      <c r="AJ256" s="8">
        <v>1.0</v>
      </c>
      <c r="AK256" s="8" t="s">
        <v>75</v>
      </c>
      <c r="AL256" s="16">
        <v>0.18</v>
      </c>
      <c r="AM256" s="60">
        <v>0.88</v>
      </c>
      <c r="AN256" s="60">
        <v>7.57</v>
      </c>
      <c r="AO256" s="60">
        <v>16.49</v>
      </c>
      <c r="AP256" s="19">
        <v>0.0</v>
      </c>
      <c r="AQ256" s="19">
        <v>0.0</v>
      </c>
      <c r="AR256" s="19">
        <v>0.0</v>
      </c>
      <c r="AS256" s="19">
        <v>0.0</v>
      </c>
      <c r="AT256" s="16">
        <v>1.0</v>
      </c>
      <c r="AU256" s="16">
        <v>25.0</v>
      </c>
      <c r="AV256" s="16">
        <v>10.0</v>
      </c>
      <c r="AW256" s="16">
        <v>12.0</v>
      </c>
      <c r="AX256" s="17">
        <f t="shared" si="3"/>
        <v>0.6</v>
      </c>
      <c r="AY256" s="17">
        <v>0.0</v>
      </c>
      <c r="AZ256" s="17">
        <v>0.0</v>
      </c>
      <c r="BA256" s="17">
        <v>0.0</v>
      </c>
      <c r="BB256" s="17">
        <v>0.0</v>
      </c>
      <c r="BC256" s="17">
        <f t="shared" si="6"/>
        <v>0</v>
      </c>
      <c r="BD256" s="8" t="s">
        <v>1615</v>
      </c>
      <c r="BE256" s="22" t="s">
        <v>1852</v>
      </c>
    </row>
    <row r="257" ht="15.75" hidden="1" customHeight="1">
      <c r="A257" s="11">
        <v>4000075.0</v>
      </c>
      <c r="B257" s="8" t="s">
        <v>1853</v>
      </c>
      <c r="C257" s="8">
        <v>4.0</v>
      </c>
      <c r="D257" s="8" t="s">
        <v>1603</v>
      </c>
      <c r="E257" s="8">
        <v>1.0</v>
      </c>
      <c r="F257" s="8" t="s">
        <v>1604</v>
      </c>
      <c r="G257" s="8">
        <v>1.0</v>
      </c>
      <c r="H257" s="8" t="s">
        <v>1605</v>
      </c>
      <c r="I257" s="8">
        <v>8.4002324478E11</v>
      </c>
      <c r="J257" s="8">
        <v>8.4002324478E11</v>
      </c>
      <c r="K257" s="11" t="s">
        <v>1854</v>
      </c>
      <c r="L257" s="24" t="s">
        <v>1855</v>
      </c>
      <c r="M257" s="26" t="s">
        <v>1856</v>
      </c>
      <c r="N257" s="11">
        <f t="shared" si="1"/>
        <v>26</v>
      </c>
      <c r="O257" s="8" t="s">
        <v>1609</v>
      </c>
      <c r="P257" s="8" t="s">
        <v>1634</v>
      </c>
      <c r="Q257" s="12">
        <v>962.693525686137</v>
      </c>
      <c r="R257" s="12">
        <f t="shared" si="5"/>
        <v>1116.72449</v>
      </c>
      <c r="S257" s="8" t="s">
        <v>238</v>
      </c>
      <c r="T257" s="9" t="s">
        <v>1611</v>
      </c>
      <c r="U257" s="9" t="s">
        <v>1612</v>
      </c>
      <c r="V257" s="13">
        <v>45265.0</v>
      </c>
      <c r="W257" s="24" t="s">
        <v>1855</v>
      </c>
      <c r="X257" s="11"/>
      <c r="Y257" s="23"/>
      <c r="Z257" s="11"/>
      <c r="AA257" s="11"/>
      <c r="AB257" s="24"/>
      <c r="AC257" s="59"/>
      <c r="AD257" s="11"/>
      <c r="AE257" s="11"/>
      <c r="AF257" s="11" t="s">
        <v>1857</v>
      </c>
      <c r="AG257" s="8">
        <f>'Disponibilidad en canales comer'!M201</f>
        <v>0</v>
      </c>
      <c r="AH257" s="8">
        <f>COUNTIF('Composición de COMBOS'!B:B,A257)</f>
        <v>0</v>
      </c>
      <c r="AI257" s="8">
        <v>1.0</v>
      </c>
      <c r="AJ257" s="8">
        <v>1.0</v>
      </c>
      <c r="AK257" s="8" t="s">
        <v>75</v>
      </c>
      <c r="AL257" s="16">
        <v>0.19</v>
      </c>
      <c r="AM257" s="60">
        <v>0.87</v>
      </c>
      <c r="AN257" s="60">
        <v>7.49</v>
      </c>
      <c r="AO257" s="60">
        <v>16.41</v>
      </c>
      <c r="AP257" s="19">
        <v>0.0</v>
      </c>
      <c r="AQ257" s="19">
        <v>0.0</v>
      </c>
      <c r="AR257" s="19">
        <v>0.0</v>
      </c>
      <c r="AS257" s="19">
        <v>0.0</v>
      </c>
      <c r="AT257" s="16">
        <v>1.0</v>
      </c>
      <c r="AU257" s="16">
        <v>25.0</v>
      </c>
      <c r="AV257" s="16">
        <v>10.0</v>
      </c>
      <c r="AW257" s="16">
        <v>12.0</v>
      </c>
      <c r="AX257" s="17">
        <f t="shared" si="3"/>
        <v>0.6</v>
      </c>
      <c r="AY257" s="17">
        <v>0.0</v>
      </c>
      <c r="AZ257" s="17">
        <v>0.0</v>
      </c>
      <c r="BA257" s="17">
        <v>0.0</v>
      </c>
      <c r="BB257" s="17">
        <v>0.0</v>
      </c>
      <c r="BC257" s="17">
        <f t="shared" si="6"/>
        <v>0</v>
      </c>
      <c r="BD257" s="8" t="s">
        <v>1615</v>
      </c>
      <c r="BE257" s="31" t="s">
        <v>1858</v>
      </c>
    </row>
    <row r="258" ht="15.75" customHeight="1">
      <c r="A258" s="11">
        <v>4000076.0</v>
      </c>
      <c r="B258" s="8" t="s">
        <v>1859</v>
      </c>
      <c r="C258" s="8">
        <v>4.0</v>
      </c>
      <c r="D258" s="8" t="s">
        <v>1603</v>
      </c>
      <c r="E258" s="8">
        <v>1.0</v>
      </c>
      <c r="F258" s="8" t="s">
        <v>1604</v>
      </c>
      <c r="G258" s="8">
        <v>1.0</v>
      </c>
      <c r="H258" s="8" t="s">
        <v>1605</v>
      </c>
      <c r="I258" s="11">
        <v>8.40023225536E11</v>
      </c>
      <c r="J258" s="11">
        <v>8.40023225536E11</v>
      </c>
      <c r="K258" s="11" t="s">
        <v>1860</v>
      </c>
      <c r="L258" s="24" t="s">
        <v>1861</v>
      </c>
      <c r="M258" s="26" t="s">
        <v>1862</v>
      </c>
      <c r="N258" s="11">
        <f t="shared" si="1"/>
        <v>22</v>
      </c>
      <c r="O258" s="8" t="s">
        <v>1609</v>
      </c>
      <c r="P258" s="8" t="s">
        <v>1634</v>
      </c>
      <c r="Q258" s="29">
        <v>848.051020408163</v>
      </c>
      <c r="R258" s="12">
        <f t="shared" si="5"/>
        <v>983.7391837</v>
      </c>
      <c r="S258" s="8" t="s">
        <v>68</v>
      </c>
      <c r="T258" s="9" t="s">
        <v>1611</v>
      </c>
      <c r="U258" s="9" t="s">
        <v>1612</v>
      </c>
      <c r="V258" s="13">
        <v>45265.0</v>
      </c>
      <c r="W258" s="24" t="s">
        <v>1861</v>
      </c>
      <c r="X258" s="11"/>
      <c r="Y258" s="23"/>
      <c r="Z258" s="11"/>
      <c r="AA258" s="11"/>
      <c r="AB258" s="24"/>
      <c r="AC258" s="59"/>
      <c r="AD258" s="24"/>
      <c r="AE258" s="24"/>
      <c r="AF258" s="11" t="s">
        <v>1863</v>
      </c>
      <c r="AG258" s="8">
        <f>'Disponibilidad en canales comer'!M202</f>
        <v>0</v>
      </c>
      <c r="AH258" s="8">
        <f>COUNTIF('Composición de COMBOS'!B:B,A258)</f>
        <v>0</v>
      </c>
      <c r="AI258" s="8">
        <v>1.0</v>
      </c>
      <c r="AJ258" s="8">
        <v>1.0</v>
      </c>
      <c r="AK258" s="8" t="s">
        <v>75</v>
      </c>
      <c r="AL258" s="16">
        <v>0.18</v>
      </c>
      <c r="AM258" s="60">
        <v>0.85</v>
      </c>
      <c r="AN258" s="60">
        <v>7.56</v>
      </c>
      <c r="AO258" s="60">
        <v>18.5</v>
      </c>
      <c r="AP258" s="19">
        <v>0.0</v>
      </c>
      <c r="AQ258" s="19">
        <v>0.0</v>
      </c>
      <c r="AR258" s="19">
        <v>0.0</v>
      </c>
      <c r="AS258" s="19">
        <v>0.0</v>
      </c>
      <c r="AT258" s="16">
        <v>1.0</v>
      </c>
      <c r="AU258" s="16">
        <v>25.0</v>
      </c>
      <c r="AV258" s="16">
        <v>10.0</v>
      </c>
      <c r="AW258" s="16">
        <v>12.0</v>
      </c>
      <c r="AX258" s="17">
        <f t="shared" si="3"/>
        <v>0.6</v>
      </c>
      <c r="AY258" s="17">
        <v>0.0</v>
      </c>
      <c r="AZ258" s="17">
        <v>0.0</v>
      </c>
      <c r="BA258" s="17">
        <v>0.0</v>
      </c>
      <c r="BB258" s="17">
        <v>0.0</v>
      </c>
      <c r="BC258" s="17">
        <f t="shared" si="6"/>
        <v>0</v>
      </c>
      <c r="BD258" s="8" t="s">
        <v>1615</v>
      </c>
      <c r="BE258" s="22" t="s">
        <v>1543</v>
      </c>
    </row>
    <row r="259" ht="15.75" customHeight="1">
      <c r="A259" s="11">
        <v>4000077.0</v>
      </c>
      <c r="B259" s="8" t="s">
        <v>1864</v>
      </c>
      <c r="C259" s="8">
        <v>4.0</v>
      </c>
      <c r="D259" s="8" t="s">
        <v>1603</v>
      </c>
      <c r="E259" s="8">
        <v>1.0</v>
      </c>
      <c r="F259" s="8" t="s">
        <v>1604</v>
      </c>
      <c r="G259" s="8">
        <v>1.0</v>
      </c>
      <c r="H259" s="8" t="s">
        <v>1605</v>
      </c>
      <c r="I259" s="8">
        <v>7.506227342501E12</v>
      </c>
      <c r="J259" s="8">
        <v>7.506227342501E12</v>
      </c>
      <c r="K259" s="11" t="s">
        <v>1860</v>
      </c>
      <c r="L259" s="24" t="s">
        <v>1865</v>
      </c>
      <c r="M259" s="26" t="s">
        <v>1866</v>
      </c>
      <c r="N259" s="11">
        <f t="shared" si="1"/>
        <v>25</v>
      </c>
      <c r="O259" s="8" t="s">
        <v>1609</v>
      </c>
      <c r="P259" s="8" t="s">
        <v>1634</v>
      </c>
      <c r="Q259" s="12">
        <v>731.078465869106</v>
      </c>
      <c r="R259" s="12">
        <f t="shared" si="5"/>
        <v>848.0510204</v>
      </c>
      <c r="S259" s="8" t="s">
        <v>68</v>
      </c>
      <c r="T259" s="9" t="s">
        <v>1611</v>
      </c>
      <c r="U259" s="9" t="s">
        <v>1612</v>
      </c>
      <c r="V259" s="13">
        <v>45265.0</v>
      </c>
      <c r="W259" s="24" t="s">
        <v>1865</v>
      </c>
      <c r="X259" s="11"/>
      <c r="Y259" s="23"/>
      <c r="Z259" s="11"/>
      <c r="AA259" s="11"/>
      <c r="AB259" s="24"/>
      <c r="AC259" s="59"/>
      <c r="AD259" s="24"/>
      <c r="AE259" s="24"/>
      <c r="AF259" s="11" t="s">
        <v>1867</v>
      </c>
      <c r="AG259" s="8">
        <f>'Disponibilidad en canales comer'!M203</f>
        <v>2</v>
      </c>
      <c r="AH259" s="8">
        <f>COUNTIF('Composición de COMBOS'!B:B,A259)</f>
        <v>0</v>
      </c>
      <c r="AI259" s="8">
        <v>1.0</v>
      </c>
      <c r="AJ259" s="8">
        <v>1.0</v>
      </c>
      <c r="AK259" s="8" t="s">
        <v>75</v>
      </c>
      <c r="AL259" s="16">
        <v>0.18</v>
      </c>
      <c r="AM259" s="60">
        <v>0.85</v>
      </c>
      <c r="AN259" s="60">
        <v>7.56</v>
      </c>
      <c r="AO259" s="60">
        <v>18.5</v>
      </c>
      <c r="AP259" s="19">
        <v>0.0</v>
      </c>
      <c r="AQ259" s="19">
        <v>0.0</v>
      </c>
      <c r="AR259" s="19">
        <v>0.0</v>
      </c>
      <c r="AS259" s="19">
        <v>0.0</v>
      </c>
      <c r="AT259" s="16">
        <v>1.0</v>
      </c>
      <c r="AU259" s="16">
        <v>25.0</v>
      </c>
      <c r="AV259" s="16">
        <v>10.0</v>
      </c>
      <c r="AW259" s="16">
        <v>12.0</v>
      </c>
      <c r="AX259" s="17">
        <f t="shared" si="3"/>
        <v>0.6</v>
      </c>
      <c r="AY259" s="17">
        <v>0.0</v>
      </c>
      <c r="AZ259" s="17">
        <v>0.0</v>
      </c>
      <c r="BA259" s="17">
        <v>0.0</v>
      </c>
      <c r="BB259" s="17">
        <v>0.0</v>
      </c>
      <c r="BC259" s="17">
        <f t="shared" si="6"/>
        <v>0</v>
      </c>
      <c r="BD259" s="8" t="s">
        <v>1615</v>
      </c>
      <c r="BE259" s="22" t="s">
        <v>1868</v>
      </c>
    </row>
    <row r="260" ht="15.75" customHeight="1">
      <c r="A260" s="11">
        <v>4000078.0</v>
      </c>
      <c r="B260" s="8" t="s">
        <v>1869</v>
      </c>
      <c r="C260" s="8">
        <v>4.0</v>
      </c>
      <c r="D260" s="8" t="s">
        <v>1603</v>
      </c>
      <c r="E260" s="8">
        <v>1.0</v>
      </c>
      <c r="F260" s="8" t="s">
        <v>1604</v>
      </c>
      <c r="G260" s="8">
        <v>1.0</v>
      </c>
      <c r="H260" s="8" t="s">
        <v>1605</v>
      </c>
      <c r="I260" s="11">
        <v>8.40023220807E11</v>
      </c>
      <c r="J260" s="11">
        <v>8.40023220807E11</v>
      </c>
      <c r="K260" s="11" t="s">
        <v>1870</v>
      </c>
      <c r="L260" s="24" t="s">
        <v>1871</v>
      </c>
      <c r="M260" s="26" t="s">
        <v>1872</v>
      </c>
      <c r="N260" s="11">
        <f t="shared" si="1"/>
        <v>25</v>
      </c>
      <c r="O260" s="8" t="s">
        <v>1609</v>
      </c>
      <c r="P260" s="8" t="s">
        <v>1634</v>
      </c>
      <c r="Q260" s="29">
        <v>1199.01</v>
      </c>
      <c r="R260" s="12">
        <f t="shared" si="5"/>
        <v>1390.8516</v>
      </c>
      <c r="S260" s="8" t="s">
        <v>68</v>
      </c>
      <c r="T260" s="9" t="s">
        <v>1611</v>
      </c>
      <c r="U260" s="9" t="s">
        <v>1612</v>
      </c>
      <c r="V260" s="13">
        <v>45282.0</v>
      </c>
      <c r="W260" s="24" t="s">
        <v>1871</v>
      </c>
      <c r="X260" s="11"/>
      <c r="Y260" s="23"/>
      <c r="Z260" s="11"/>
      <c r="AA260" s="11"/>
      <c r="AB260" s="24"/>
      <c r="AC260" s="59"/>
      <c r="AD260" s="24"/>
      <c r="AE260" s="24"/>
      <c r="AF260" s="11" t="s">
        <v>1873</v>
      </c>
      <c r="AG260" s="8">
        <f>'Disponibilidad en canales comer'!M204</f>
        <v>0</v>
      </c>
      <c r="AH260" s="8">
        <f>COUNTIF('Composición de COMBOS'!B:B,A260)</f>
        <v>0</v>
      </c>
      <c r="AI260" s="8">
        <v>1.0</v>
      </c>
      <c r="AJ260" s="8">
        <v>1.0</v>
      </c>
      <c r="AK260" s="8" t="s">
        <v>75</v>
      </c>
      <c r="AL260" s="16">
        <v>0.19</v>
      </c>
      <c r="AM260" s="60">
        <v>0.91</v>
      </c>
      <c r="AN260" s="60">
        <v>7.56</v>
      </c>
      <c r="AO260" s="60">
        <v>16.5</v>
      </c>
      <c r="AP260" s="19">
        <v>0.0</v>
      </c>
      <c r="AQ260" s="19">
        <v>0.0</v>
      </c>
      <c r="AR260" s="19">
        <v>0.0</v>
      </c>
      <c r="AS260" s="19">
        <v>0.0</v>
      </c>
      <c r="AT260" s="16">
        <v>1.0</v>
      </c>
      <c r="AU260" s="16">
        <v>25.0</v>
      </c>
      <c r="AV260" s="16">
        <v>10.0</v>
      </c>
      <c r="AW260" s="16">
        <v>12.0</v>
      </c>
      <c r="AX260" s="17">
        <f t="shared" si="3"/>
        <v>0.6</v>
      </c>
      <c r="AY260" s="17">
        <v>0.0</v>
      </c>
      <c r="AZ260" s="17">
        <v>0.0</v>
      </c>
      <c r="BA260" s="17">
        <v>0.0</v>
      </c>
      <c r="BB260" s="17">
        <v>0.0</v>
      </c>
      <c r="BC260" s="17">
        <f t="shared" si="6"/>
        <v>0</v>
      </c>
      <c r="BD260" s="8" t="s">
        <v>1615</v>
      </c>
      <c r="BE260" s="22" t="s">
        <v>1874</v>
      </c>
    </row>
    <row r="261" ht="15.75" customHeight="1">
      <c r="A261" s="11">
        <v>4000079.0</v>
      </c>
      <c r="B261" s="8" t="s">
        <v>1875</v>
      </c>
      <c r="C261" s="8">
        <v>4.0</v>
      </c>
      <c r="D261" s="8" t="s">
        <v>1603</v>
      </c>
      <c r="E261" s="8">
        <v>1.0</v>
      </c>
      <c r="F261" s="8" t="s">
        <v>1604</v>
      </c>
      <c r="G261" s="8">
        <v>1.0</v>
      </c>
      <c r="H261" s="8" t="s">
        <v>1605</v>
      </c>
      <c r="I261" s="11">
        <v>5.601470202E10</v>
      </c>
      <c r="J261" s="11">
        <v>5.601470202E10</v>
      </c>
      <c r="K261" s="11" t="s">
        <v>1876</v>
      </c>
      <c r="L261" s="24" t="s">
        <v>1877</v>
      </c>
      <c r="M261" s="26" t="s">
        <v>1878</v>
      </c>
      <c r="N261" s="11">
        <f t="shared" si="1"/>
        <v>22</v>
      </c>
      <c r="O261" s="8" t="s">
        <v>1609</v>
      </c>
      <c r="P261" s="8" t="s">
        <v>1634</v>
      </c>
      <c r="Q261" s="29">
        <v>907.42</v>
      </c>
      <c r="R261" s="12">
        <f t="shared" si="5"/>
        <v>1052.6072</v>
      </c>
      <c r="S261" s="8" t="s">
        <v>68</v>
      </c>
      <c r="T261" s="9" t="s">
        <v>1611</v>
      </c>
      <c r="U261" s="9" t="s">
        <v>1612</v>
      </c>
      <c r="V261" s="13">
        <v>45265.0</v>
      </c>
      <c r="W261" s="24" t="s">
        <v>1877</v>
      </c>
      <c r="X261" s="11"/>
      <c r="Y261" s="23"/>
      <c r="Z261" s="11"/>
      <c r="AA261" s="11"/>
      <c r="AB261" s="24"/>
      <c r="AC261" s="59"/>
      <c r="AD261" s="24"/>
      <c r="AE261" s="24"/>
      <c r="AF261" s="11" t="s">
        <v>1879</v>
      </c>
      <c r="AG261" s="8">
        <f>'Disponibilidad en canales comer'!M205</f>
        <v>0</v>
      </c>
      <c r="AH261" s="8">
        <f>COUNTIF('Composición de COMBOS'!B:B,A261)</f>
        <v>0</v>
      </c>
      <c r="AI261" s="8">
        <v>1.0</v>
      </c>
      <c r="AJ261" s="8">
        <v>1.0</v>
      </c>
      <c r="AK261" s="8" t="s">
        <v>75</v>
      </c>
      <c r="AL261" s="16">
        <v>0.15</v>
      </c>
      <c r="AM261" s="16">
        <v>0.79</v>
      </c>
      <c r="AN261" s="16">
        <v>76.6</v>
      </c>
      <c r="AO261" s="16">
        <v>15.3</v>
      </c>
      <c r="AP261" s="19">
        <v>0.0</v>
      </c>
      <c r="AQ261" s="19">
        <v>0.0</v>
      </c>
      <c r="AR261" s="19">
        <v>0.0</v>
      </c>
      <c r="AS261" s="19">
        <v>0.0</v>
      </c>
      <c r="AT261" s="16">
        <v>1.0</v>
      </c>
      <c r="AU261" s="16">
        <v>25.0</v>
      </c>
      <c r="AV261" s="16">
        <v>10.0</v>
      </c>
      <c r="AW261" s="16">
        <v>12.0</v>
      </c>
      <c r="AX261" s="17">
        <f t="shared" si="3"/>
        <v>0.6</v>
      </c>
      <c r="AY261" s="17">
        <v>0.0</v>
      </c>
      <c r="AZ261" s="17">
        <v>0.0</v>
      </c>
      <c r="BA261" s="17">
        <v>0.0</v>
      </c>
      <c r="BB261" s="17">
        <v>0.0</v>
      </c>
      <c r="BC261" s="17">
        <f t="shared" si="6"/>
        <v>0</v>
      </c>
      <c r="BD261" s="8" t="s">
        <v>1615</v>
      </c>
      <c r="BE261" s="28" t="s">
        <v>1880</v>
      </c>
    </row>
    <row r="262" ht="15.75" customHeight="1">
      <c r="A262" s="11">
        <v>4000080.0</v>
      </c>
      <c r="B262" s="8" t="s">
        <v>1881</v>
      </c>
      <c r="C262" s="8">
        <v>4.0</v>
      </c>
      <c r="D262" s="8" t="s">
        <v>1603</v>
      </c>
      <c r="E262" s="8">
        <v>1.0</v>
      </c>
      <c r="F262" s="8" t="s">
        <v>1604</v>
      </c>
      <c r="G262" s="8">
        <v>1.0</v>
      </c>
      <c r="H262" s="8" t="s">
        <v>1605</v>
      </c>
      <c r="I262" s="11">
        <v>7.23755015715E11</v>
      </c>
      <c r="J262" s="11">
        <v>7.23755015715E11</v>
      </c>
      <c r="K262" s="11" t="s">
        <v>1882</v>
      </c>
      <c r="L262" s="24" t="s">
        <v>1883</v>
      </c>
      <c r="M262" s="26" t="s">
        <v>1884</v>
      </c>
      <c r="N262" s="11">
        <f t="shared" si="1"/>
        <v>28</v>
      </c>
      <c r="O262" s="8" t="s">
        <v>1609</v>
      </c>
      <c r="P262" s="8" t="s">
        <v>1634</v>
      </c>
      <c r="Q262" s="29">
        <v>988.163265306122</v>
      </c>
      <c r="R262" s="12">
        <f t="shared" si="5"/>
        <v>1146.269388</v>
      </c>
      <c r="S262" s="8" t="s">
        <v>68</v>
      </c>
      <c r="T262" s="9" t="s">
        <v>1611</v>
      </c>
      <c r="U262" s="9" t="s">
        <v>1612</v>
      </c>
      <c r="V262" s="13">
        <v>45264.0</v>
      </c>
      <c r="W262" s="24" t="s">
        <v>1883</v>
      </c>
      <c r="X262" s="11"/>
      <c r="Y262" s="23"/>
      <c r="Z262" s="11"/>
      <c r="AA262" s="11"/>
      <c r="AB262" s="24"/>
      <c r="AC262" s="59"/>
      <c r="AD262" s="24"/>
      <c r="AE262" s="24"/>
      <c r="AF262" s="11" t="s">
        <v>1885</v>
      </c>
      <c r="AG262" s="8">
        <f>'Disponibilidad en canales comer'!M206</f>
        <v>0</v>
      </c>
      <c r="AH262" s="8">
        <f>COUNTIF('Composición de COMBOS'!B:B,A262)</f>
        <v>0</v>
      </c>
      <c r="AI262" s="8">
        <v>1.0</v>
      </c>
      <c r="AJ262" s="8">
        <v>1.0</v>
      </c>
      <c r="AK262" s="8" t="s">
        <v>75</v>
      </c>
      <c r="AL262" s="16">
        <v>0.16</v>
      </c>
      <c r="AM262" s="16">
        <v>0.83</v>
      </c>
      <c r="AN262" s="16">
        <v>7.23</v>
      </c>
      <c r="AO262" s="16">
        <v>15.38</v>
      </c>
      <c r="AP262" s="19">
        <v>0.0</v>
      </c>
      <c r="AQ262" s="19">
        <v>0.0</v>
      </c>
      <c r="AR262" s="19">
        <v>0.0</v>
      </c>
      <c r="AS262" s="19">
        <v>0.0</v>
      </c>
      <c r="AT262" s="16">
        <v>1.0</v>
      </c>
      <c r="AU262" s="16">
        <v>25.0</v>
      </c>
      <c r="AV262" s="16">
        <v>10.0</v>
      </c>
      <c r="AW262" s="16">
        <v>12.0</v>
      </c>
      <c r="AX262" s="17">
        <f t="shared" si="3"/>
        <v>0.6</v>
      </c>
      <c r="AY262" s="17">
        <v>0.0</v>
      </c>
      <c r="AZ262" s="17">
        <v>0.0</v>
      </c>
      <c r="BA262" s="17">
        <v>0.0</v>
      </c>
      <c r="BB262" s="17">
        <v>0.0</v>
      </c>
      <c r="BC262" s="17">
        <f t="shared" si="6"/>
        <v>0</v>
      </c>
      <c r="BD262" s="8" t="s">
        <v>1615</v>
      </c>
      <c r="BE262" s="37"/>
    </row>
    <row r="263" ht="15.75" hidden="1" customHeight="1">
      <c r="A263" s="11">
        <v>4000081.0</v>
      </c>
      <c r="B263" s="8" t="s">
        <v>1886</v>
      </c>
      <c r="C263" s="8">
        <v>4.0</v>
      </c>
      <c r="D263" s="8" t="s">
        <v>1603</v>
      </c>
      <c r="E263" s="8">
        <v>1.0</v>
      </c>
      <c r="F263" s="8" t="s">
        <v>1604</v>
      </c>
      <c r="G263" s="8">
        <v>1.0</v>
      </c>
      <c r="H263" s="8" t="s">
        <v>1605</v>
      </c>
      <c r="I263" s="8">
        <v>7.23755015692E11</v>
      </c>
      <c r="J263" s="8">
        <v>7.23755015692E11</v>
      </c>
      <c r="K263" s="11" t="s">
        <v>1882</v>
      </c>
      <c r="L263" s="24" t="s">
        <v>1887</v>
      </c>
      <c r="M263" s="26" t="s">
        <v>1888</v>
      </c>
      <c r="N263" s="11">
        <f t="shared" si="1"/>
        <v>27</v>
      </c>
      <c r="O263" s="8" t="s">
        <v>1609</v>
      </c>
      <c r="P263" s="8" t="s">
        <v>1634</v>
      </c>
      <c r="Q263" s="12">
        <v>851.864883884588</v>
      </c>
      <c r="R263" s="12">
        <f t="shared" si="5"/>
        <v>988.1632653</v>
      </c>
      <c r="S263" s="8" t="s">
        <v>238</v>
      </c>
      <c r="T263" s="9" t="s">
        <v>1611</v>
      </c>
      <c r="U263" s="9" t="s">
        <v>1612</v>
      </c>
      <c r="V263" s="13">
        <v>45264.0</v>
      </c>
      <c r="W263" s="24" t="s">
        <v>1887</v>
      </c>
      <c r="X263" s="11"/>
      <c r="Y263" s="23"/>
      <c r="Z263" s="11"/>
      <c r="AA263" s="11"/>
      <c r="AB263" s="24"/>
      <c r="AC263" s="59"/>
      <c r="AD263" s="11"/>
      <c r="AE263" s="11"/>
      <c r="AF263" s="11" t="s">
        <v>1889</v>
      </c>
      <c r="AG263" s="8">
        <f>'Disponibilidad en canales comer'!M207</f>
        <v>0</v>
      </c>
      <c r="AH263" s="8">
        <f>COUNTIF('Composición de COMBOS'!B:B,A263)</f>
        <v>0</v>
      </c>
      <c r="AI263" s="8">
        <v>1.0</v>
      </c>
      <c r="AJ263" s="8">
        <v>1.0</v>
      </c>
      <c r="AK263" s="8" t="s">
        <v>75</v>
      </c>
      <c r="AL263" s="16">
        <v>0.16</v>
      </c>
      <c r="AM263" s="16">
        <v>0.83</v>
      </c>
      <c r="AN263" s="16">
        <v>7.23</v>
      </c>
      <c r="AO263" s="16">
        <v>15.38</v>
      </c>
      <c r="AP263" s="19">
        <v>0.0</v>
      </c>
      <c r="AQ263" s="19">
        <v>0.0</v>
      </c>
      <c r="AR263" s="19">
        <v>0.0</v>
      </c>
      <c r="AS263" s="19">
        <v>0.0</v>
      </c>
      <c r="AT263" s="16">
        <v>1.0</v>
      </c>
      <c r="AU263" s="16">
        <v>25.0</v>
      </c>
      <c r="AV263" s="16">
        <v>10.0</v>
      </c>
      <c r="AW263" s="16">
        <v>12.0</v>
      </c>
      <c r="AX263" s="17">
        <f t="shared" si="3"/>
        <v>0.6</v>
      </c>
      <c r="AY263" s="17">
        <v>0.0</v>
      </c>
      <c r="AZ263" s="17">
        <v>0.0</v>
      </c>
      <c r="BA263" s="17">
        <v>0.0</v>
      </c>
      <c r="BB263" s="17">
        <v>0.0</v>
      </c>
      <c r="BC263" s="17">
        <f t="shared" si="6"/>
        <v>0</v>
      </c>
      <c r="BD263" s="8" t="s">
        <v>1615</v>
      </c>
      <c r="BE263" s="37"/>
    </row>
    <row r="264" ht="15.75" customHeight="1">
      <c r="A264" s="11">
        <v>4000082.0</v>
      </c>
      <c r="B264" s="8" t="s">
        <v>1890</v>
      </c>
      <c r="C264" s="8">
        <v>4.0</v>
      </c>
      <c r="D264" s="8" t="s">
        <v>1603</v>
      </c>
      <c r="E264" s="8">
        <v>1.0</v>
      </c>
      <c r="F264" s="8" t="s">
        <v>1604</v>
      </c>
      <c r="G264" s="8">
        <v>1.0</v>
      </c>
      <c r="H264" s="8" t="s">
        <v>1605</v>
      </c>
      <c r="I264" s="11">
        <v>8.40023243912E11</v>
      </c>
      <c r="J264" s="11">
        <v>8.40023243912E11</v>
      </c>
      <c r="K264" s="11" t="s">
        <v>1891</v>
      </c>
      <c r="L264" s="24" t="s">
        <v>1892</v>
      </c>
      <c r="M264" s="26" t="s">
        <v>1893</v>
      </c>
      <c r="N264" s="11">
        <f t="shared" si="1"/>
        <v>27</v>
      </c>
      <c r="O264" s="8" t="s">
        <v>1609</v>
      </c>
      <c r="P264" s="8" t="s">
        <v>1634</v>
      </c>
      <c r="Q264" s="29">
        <v>1719.85</v>
      </c>
      <c r="R264" s="12">
        <f t="shared" si="5"/>
        <v>1995.026</v>
      </c>
      <c r="S264" s="8" t="s">
        <v>68</v>
      </c>
      <c r="T264" s="9" t="s">
        <v>1611</v>
      </c>
      <c r="U264" s="9" t="s">
        <v>1612</v>
      </c>
      <c r="V264" s="13">
        <v>45506.0</v>
      </c>
      <c r="W264" s="24" t="s">
        <v>1892</v>
      </c>
      <c r="X264" s="11"/>
      <c r="Y264" s="23"/>
      <c r="Z264" s="11"/>
      <c r="AA264" s="11"/>
      <c r="AB264" s="24"/>
      <c r="AC264" s="59"/>
      <c r="AD264" s="24"/>
      <c r="AE264" s="24"/>
      <c r="AF264" s="11" t="s">
        <v>1894</v>
      </c>
      <c r="AG264" s="8">
        <f>'Disponibilidad en canales comer'!M208</f>
        <v>0</v>
      </c>
      <c r="AH264" s="8">
        <f>COUNTIF('Composición de COMBOS'!B:B,A264)</f>
        <v>0</v>
      </c>
      <c r="AI264" s="8">
        <v>1.0</v>
      </c>
      <c r="AJ264" s="8">
        <v>1.0</v>
      </c>
      <c r="AK264" s="8" t="s">
        <v>75</v>
      </c>
      <c r="AL264" s="16">
        <v>0.183</v>
      </c>
      <c r="AM264" s="16">
        <v>0.819</v>
      </c>
      <c r="AN264" s="16">
        <v>7.466</v>
      </c>
      <c r="AO264" s="60">
        <v>16.27</v>
      </c>
      <c r="AP264" s="19">
        <v>0.0</v>
      </c>
      <c r="AQ264" s="19">
        <v>0.0</v>
      </c>
      <c r="AR264" s="19">
        <v>0.0</v>
      </c>
      <c r="AS264" s="19">
        <v>0.0</v>
      </c>
      <c r="AT264" s="16">
        <v>1.0</v>
      </c>
      <c r="AU264" s="16">
        <v>25.0</v>
      </c>
      <c r="AV264" s="16">
        <v>10.0</v>
      </c>
      <c r="AW264" s="16">
        <v>12.0</v>
      </c>
      <c r="AX264" s="17">
        <f t="shared" si="3"/>
        <v>0.6</v>
      </c>
      <c r="AY264" s="17">
        <v>0.0</v>
      </c>
      <c r="AZ264" s="17">
        <v>0.0</v>
      </c>
      <c r="BA264" s="17">
        <v>0.0</v>
      </c>
      <c r="BB264" s="17">
        <v>0.0</v>
      </c>
      <c r="BC264" s="17">
        <f t="shared" si="6"/>
        <v>0</v>
      </c>
      <c r="BD264" s="8" t="s">
        <v>1615</v>
      </c>
      <c r="BE264" s="22" t="s">
        <v>1895</v>
      </c>
    </row>
    <row r="265" ht="15.75" hidden="1" customHeight="1">
      <c r="A265" s="11">
        <v>4000083.0</v>
      </c>
      <c r="B265" s="8" t="s">
        <v>1896</v>
      </c>
      <c r="C265" s="8">
        <v>4.0</v>
      </c>
      <c r="D265" s="8" t="s">
        <v>1603</v>
      </c>
      <c r="E265" s="8">
        <v>1.0</v>
      </c>
      <c r="F265" s="8" t="s">
        <v>1604</v>
      </c>
      <c r="G265" s="8">
        <v>1.0</v>
      </c>
      <c r="H265" s="8" t="s">
        <v>1605</v>
      </c>
      <c r="I265" s="8">
        <v>8.40023239502E11</v>
      </c>
      <c r="J265" s="8">
        <v>8.40023239502E11</v>
      </c>
      <c r="K265" s="11" t="s">
        <v>1812</v>
      </c>
      <c r="L265" s="24" t="s">
        <v>1897</v>
      </c>
      <c r="M265" s="26" t="s">
        <v>1898</v>
      </c>
      <c r="N265" s="11">
        <f t="shared" si="1"/>
        <v>26</v>
      </c>
      <c r="O265" s="8" t="s">
        <v>1609</v>
      </c>
      <c r="P265" s="8" t="s">
        <v>1634</v>
      </c>
      <c r="Q265" s="12">
        <v>1920.16185784659</v>
      </c>
      <c r="R265" s="12">
        <f t="shared" si="5"/>
        <v>2227.387755</v>
      </c>
      <c r="S265" s="8" t="s">
        <v>238</v>
      </c>
      <c r="T265" s="9" t="s">
        <v>1611</v>
      </c>
      <c r="U265" s="9" t="s">
        <v>1612</v>
      </c>
      <c r="V265" s="13">
        <v>45265.0</v>
      </c>
      <c r="W265" s="24" t="s">
        <v>1897</v>
      </c>
      <c r="X265" s="11"/>
      <c r="Y265" s="23"/>
      <c r="Z265" s="11"/>
      <c r="AA265" s="11"/>
      <c r="AB265" s="24"/>
      <c r="AC265" s="59"/>
      <c r="AD265" s="11"/>
      <c r="AE265" s="11"/>
      <c r="AF265" s="11" t="s">
        <v>1899</v>
      </c>
      <c r="AG265" s="8">
        <f>'Disponibilidad en canales comer'!M209</f>
        <v>0</v>
      </c>
      <c r="AH265" s="8">
        <f>COUNTIF('Composición de COMBOS'!B:B,A265)</f>
        <v>0</v>
      </c>
      <c r="AI265" s="8">
        <v>1.0</v>
      </c>
      <c r="AJ265" s="8">
        <v>1.0</v>
      </c>
      <c r="AK265" s="8" t="s">
        <v>75</v>
      </c>
      <c r="AL265" s="16">
        <v>0.18425</v>
      </c>
      <c r="AM265" s="16">
        <v>0.819</v>
      </c>
      <c r="AN265" s="16">
        <v>7.466</v>
      </c>
      <c r="AO265" s="16">
        <v>16.27</v>
      </c>
      <c r="AP265" s="19">
        <v>0.0</v>
      </c>
      <c r="AQ265" s="19">
        <v>0.0</v>
      </c>
      <c r="AR265" s="19">
        <v>0.0</v>
      </c>
      <c r="AS265" s="19">
        <v>0.0</v>
      </c>
      <c r="AT265" s="16">
        <v>1.0</v>
      </c>
      <c r="AU265" s="16">
        <v>25.0</v>
      </c>
      <c r="AV265" s="16">
        <v>10.0</v>
      </c>
      <c r="AW265" s="16">
        <v>12.0</v>
      </c>
      <c r="AX265" s="17">
        <f t="shared" si="3"/>
        <v>0.6</v>
      </c>
      <c r="AY265" s="17">
        <v>0.0</v>
      </c>
      <c r="AZ265" s="17">
        <v>0.0</v>
      </c>
      <c r="BA265" s="17">
        <v>0.0</v>
      </c>
      <c r="BB265" s="17">
        <v>0.0</v>
      </c>
      <c r="BC265" s="17">
        <f t="shared" si="6"/>
        <v>0</v>
      </c>
      <c r="BD265" s="8" t="s">
        <v>1615</v>
      </c>
      <c r="BE265" s="22" t="s">
        <v>1900</v>
      </c>
    </row>
    <row r="266" ht="15.75" customHeight="1">
      <c r="A266" s="11">
        <v>4000084.0</v>
      </c>
      <c r="B266" s="8" t="s">
        <v>1901</v>
      </c>
      <c r="C266" s="8">
        <v>4.0</v>
      </c>
      <c r="D266" s="8" t="s">
        <v>1603</v>
      </c>
      <c r="E266" s="8">
        <v>1.0</v>
      </c>
      <c r="F266" s="8" t="s">
        <v>1604</v>
      </c>
      <c r="G266" s="8">
        <v>1.0</v>
      </c>
      <c r="H266" s="8" t="s">
        <v>1605</v>
      </c>
      <c r="I266" s="8">
        <v>6.947681536142E12</v>
      </c>
      <c r="J266" s="8">
        <v>6.947681536142E12</v>
      </c>
      <c r="K266" s="11" t="s">
        <v>1902</v>
      </c>
      <c r="L266" s="24" t="s">
        <v>1903</v>
      </c>
      <c r="M266" s="26" t="s">
        <v>1904</v>
      </c>
      <c r="N266" s="11">
        <f t="shared" si="1"/>
        <v>27</v>
      </c>
      <c r="O266" s="8" t="s">
        <v>1609</v>
      </c>
      <c r="P266" s="8" t="s">
        <v>1634</v>
      </c>
      <c r="Q266" s="12">
        <v>1506.86136523575</v>
      </c>
      <c r="R266" s="12">
        <f t="shared" si="5"/>
        <v>1747.959184</v>
      </c>
      <c r="S266" s="8" t="s">
        <v>68</v>
      </c>
      <c r="T266" s="9" t="s">
        <v>1611</v>
      </c>
      <c r="U266" s="9" t="s">
        <v>1612</v>
      </c>
      <c r="V266" s="13">
        <v>45258.0</v>
      </c>
      <c r="W266" s="24" t="s">
        <v>1903</v>
      </c>
      <c r="X266" s="11"/>
      <c r="Y266" s="23"/>
      <c r="Z266" s="11"/>
      <c r="AA266" s="11"/>
      <c r="AB266" s="24"/>
      <c r="AC266" s="59"/>
      <c r="AD266" s="24"/>
      <c r="AE266" s="24"/>
      <c r="AF266" s="11" t="s">
        <v>1905</v>
      </c>
      <c r="AG266" s="8">
        <f>'Disponibilidad en canales comer'!M210</f>
        <v>0</v>
      </c>
      <c r="AH266" s="8">
        <f>COUNTIF('Composición de COMBOS'!B:B,A266)</f>
        <v>0</v>
      </c>
      <c r="AI266" s="8">
        <v>1.0</v>
      </c>
      <c r="AJ266" s="8">
        <v>1.0</v>
      </c>
      <c r="AK266" s="8" t="s">
        <v>75</v>
      </c>
      <c r="AL266" s="16">
        <v>0.13</v>
      </c>
      <c r="AM266" s="16">
        <v>0.52</v>
      </c>
      <c r="AN266" s="16">
        <v>7.5</v>
      </c>
      <c r="AO266" s="16">
        <v>15.33</v>
      </c>
      <c r="AP266" s="19">
        <v>0.0</v>
      </c>
      <c r="AQ266" s="19">
        <v>0.0</v>
      </c>
      <c r="AR266" s="19">
        <v>0.0</v>
      </c>
      <c r="AS266" s="19">
        <v>0.0</v>
      </c>
      <c r="AT266" s="16">
        <v>1.0</v>
      </c>
      <c r="AU266" s="16">
        <v>25.0</v>
      </c>
      <c r="AV266" s="16">
        <v>10.0</v>
      </c>
      <c r="AW266" s="16">
        <v>12.0</v>
      </c>
      <c r="AX266" s="17">
        <f t="shared" si="3"/>
        <v>0.6</v>
      </c>
      <c r="AY266" s="17">
        <v>0.0</v>
      </c>
      <c r="AZ266" s="17">
        <v>0.0</v>
      </c>
      <c r="BA266" s="17">
        <v>0.0</v>
      </c>
      <c r="BB266" s="17">
        <v>0.0</v>
      </c>
      <c r="BC266" s="17">
        <f t="shared" si="6"/>
        <v>0</v>
      </c>
      <c r="BD266" s="8" t="s">
        <v>1615</v>
      </c>
      <c r="BE266" s="37"/>
    </row>
    <row r="267" ht="15.75" customHeight="1">
      <c r="A267" s="11">
        <v>4000085.0</v>
      </c>
      <c r="B267" s="8" t="s">
        <v>1906</v>
      </c>
      <c r="C267" s="8">
        <v>4.0</v>
      </c>
      <c r="D267" s="8" t="s">
        <v>1603</v>
      </c>
      <c r="E267" s="8">
        <v>1.0</v>
      </c>
      <c r="F267" s="8" t="s">
        <v>1604</v>
      </c>
      <c r="G267" s="8">
        <v>1.0</v>
      </c>
      <c r="H267" s="8" t="s">
        <v>1605</v>
      </c>
      <c r="I267" s="8">
        <v>7.501882639218E12</v>
      </c>
      <c r="J267" s="8">
        <v>7.501882639218E12</v>
      </c>
      <c r="K267" s="11" t="s">
        <v>1907</v>
      </c>
      <c r="L267" s="24" t="s">
        <v>1908</v>
      </c>
      <c r="M267" s="26" t="s">
        <v>1909</v>
      </c>
      <c r="N267" s="11">
        <f t="shared" si="1"/>
        <v>22</v>
      </c>
      <c r="O267" s="8" t="s">
        <v>1609</v>
      </c>
      <c r="P267" s="8" t="s">
        <v>1832</v>
      </c>
      <c r="Q267" s="12">
        <v>888.951442646024</v>
      </c>
      <c r="R267" s="12">
        <f t="shared" si="5"/>
        <v>1031.183673</v>
      </c>
      <c r="S267" s="8" t="s">
        <v>68</v>
      </c>
      <c r="T267" s="9" t="s">
        <v>1611</v>
      </c>
      <c r="U267" s="9" t="s">
        <v>1612</v>
      </c>
      <c r="V267" s="13">
        <v>45254.0</v>
      </c>
      <c r="W267" s="24" t="s">
        <v>1908</v>
      </c>
      <c r="X267" s="11"/>
      <c r="Y267" s="23"/>
      <c r="Z267" s="11"/>
      <c r="AA267" s="11"/>
      <c r="AB267" s="24"/>
      <c r="AC267" s="59"/>
      <c r="AD267" s="24"/>
      <c r="AE267" s="24"/>
      <c r="AF267" s="11" t="s">
        <v>1910</v>
      </c>
      <c r="AG267" s="8">
        <f>'Disponibilidad en canales comer'!M211</f>
        <v>0</v>
      </c>
      <c r="AH267" s="8">
        <f>COUNTIF('Composición de COMBOS'!B:B,A267)</f>
        <v>0</v>
      </c>
      <c r="AI267" s="8">
        <v>1.0</v>
      </c>
      <c r="AJ267" s="8">
        <v>1.0</v>
      </c>
      <c r="AK267" s="8" t="s">
        <v>75</v>
      </c>
      <c r="AL267" s="16">
        <v>0.19</v>
      </c>
      <c r="AM267" s="16">
        <v>0.84</v>
      </c>
      <c r="AN267" s="16">
        <v>7.56</v>
      </c>
      <c r="AO267" s="16">
        <v>16.38</v>
      </c>
      <c r="AP267" s="19">
        <v>0.0</v>
      </c>
      <c r="AQ267" s="19">
        <v>0.0</v>
      </c>
      <c r="AR267" s="19">
        <v>0.0</v>
      </c>
      <c r="AS267" s="19">
        <v>0.0</v>
      </c>
      <c r="AT267" s="16">
        <v>1.0</v>
      </c>
      <c r="AU267" s="16">
        <v>25.0</v>
      </c>
      <c r="AV267" s="16">
        <v>10.0</v>
      </c>
      <c r="AW267" s="16">
        <v>12.0</v>
      </c>
      <c r="AX267" s="17">
        <f t="shared" si="3"/>
        <v>0.6</v>
      </c>
      <c r="AY267" s="17">
        <v>0.0</v>
      </c>
      <c r="AZ267" s="17">
        <v>0.0</v>
      </c>
      <c r="BA267" s="17">
        <v>0.0</v>
      </c>
      <c r="BB267" s="17">
        <v>0.0</v>
      </c>
      <c r="BC267" s="17">
        <f t="shared" si="6"/>
        <v>0</v>
      </c>
      <c r="BD267" s="8" t="s">
        <v>1615</v>
      </c>
      <c r="BE267" s="31" t="s">
        <v>1911</v>
      </c>
    </row>
    <row r="268" ht="15.75" hidden="1" customHeight="1">
      <c r="A268" s="11">
        <v>4000086.0</v>
      </c>
      <c r="B268" s="8"/>
      <c r="C268" s="61">
        <v>4.0</v>
      </c>
      <c r="D268" s="8" t="s">
        <v>1603</v>
      </c>
      <c r="E268" s="61">
        <v>1.0</v>
      </c>
      <c r="F268" s="8" t="s">
        <v>1604</v>
      </c>
      <c r="G268" s="8">
        <v>1.0</v>
      </c>
      <c r="H268" s="8" t="s">
        <v>1605</v>
      </c>
      <c r="I268" s="33">
        <v>7.501882642621E12</v>
      </c>
      <c r="J268" s="33">
        <v>7.501882642621E12</v>
      </c>
      <c r="K268" s="44" t="s">
        <v>1829</v>
      </c>
      <c r="L268" s="44" t="s">
        <v>1912</v>
      </c>
      <c r="M268" s="26" t="s">
        <v>1913</v>
      </c>
      <c r="N268" s="11">
        <f t="shared" si="1"/>
        <v>24</v>
      </c>
      <c r="O268" s="8" t="s">
        <v>1609</v>
      </c>
      <c r="P268" s="8" t="s">
        <v>1832</v>
      </c>
      <c r="Q268" s="62">
        <v>2067.0742434905</v>
      </c>
      <c r="R268" s="12">
        <f t="shared" si="5"/>
        <v>2397.806122</v>
      </c>
      <c r="S268" s="8" t="s">
        <v>238</v>
      </c>
      <c r="T268" s="9" t="s">
        <v>1611</v>
      </c>
      <c r="U268" s="9" t="s">
        <v>1612</v>
      </c>
      <c r="V268" s="13">
        <v>45539.0</v>
      </c>
      <c r="W268" s="44" t="s">
        <v>1912</v>
      </c>
      <c r="X268" s="44"/>
      <c r="Y268" s="23"/>
      <c r="Z268" s="44"/>
      <c r="AA268" s="44" t="s">
        <v>1914</v>
      </c>
      <c r="AB268" s="14"/>
      <c r="AC268" s="46" t="s">
        <v>1914</v>
      </c>
      <c r="AD268" s="44"/>
      <c r="AE268" s="44"/>
      <c r="AF268" s="11" t="s">
        <v>1834</v>
      </c>
      <c r="AG268" s="8">
        <f>'Disponibilidad en canales comer'!M276</f>
        <v>0</v>
      </c>
      <c r="AH268" s="8">
        <f>COUNTIF('Composición de COMBOS'!B:B,A268)</f>
        <v>0</v>
      </c>
      <c r="AI268" s="8">
        <v>1.0</v>
      </c>
      <c r="AJ268" s="8">
        <v>1.0</v>
      </c>
      <c r="AK268" s="8" t="s">
        <v>75</v>
      </c>
      <c r="AL268" s="16">
        <v>0.175</v>
      </c>
      <c r="AM268" s="16">
        <v>0.795</v>
      </c>
      <c r="AN268" s="16">
        <v>7.38</v>
      </c>
      <c r="AO268" s="16">
        <v>16.03</v>
      </c>
      <c r="AP268" s="19">
        <v>0.0</v>
      </c>
      <c r="AQ268" s="19">
        <v>0.0</v>
      </c>
      <c r="AR268" s="19">
        <v>0.0</v>
      </c>
      <c r="AS268" s="19">
        <v>0.0</v>
      </c>
      <c r="AT268" s="16">
        <v>1.0</v>
      </c>
      <c r="AU268" s="16">
        <v>25.0</v>
      </c>
      <c r="AV268" s="16">
        <v>10.0</v>
      </c>
      <c r="AW268" s="16">
        <v>12.0</v>
      </c>
      <c r="AX268" s="17">
        <f t="shared" si="3"/>
        <v>0.6</v>
      </c>
      <c r="AY268" s="17">
        <v>0.0</v>
      </c>
      <c r="AZ268" s="17">
        <v>0.0</v>
      </c>
      <c r="BA268" s="17">
        <v>0.0</v>
      </c>
      <c r="BB268" s="17">
        <v>0.0</v>
      </c>
      <c r="BC268" s="17">
        <f t="shared" si="6"/>
        <v>0</v>
      </c>
      <c r="BD268" s="8" t="s">
        <v>1615</v>
      </c>
      <c r="BE268" s="22" t="s">
        <v>1915</v>
      </c>
    </row>
    <row r="269" ht="15.75" customHeight="1">
      <c r="A269" s="11">
        <v>4000087.0</v>
      </c>
      <c r="B269" s="8" t="s">
        <v>1916</v>
      </c>
      <c r="C269" s="8">
        <v>4.0</v>
      </c>
      <c r="D269" s="8" t="s">
        <v>1603</v>
      </c>
      <c r="E269" s="8">
        <v>1.0</v>
      </c>
      <c r="F269" s="8" t="s">
        <v>1604</v>
      </c>
      <c r="G269" s="8">
        <v>1.0</v>
      </c>
      <c r="H269" s="8" t="s">
        <v>1605</v>
      </c>
      <c r="I269" s="11">
        <v>6.941399062535E12</v>
      </c>
      <c r="J269" s="11">
        <v>6.941399062535E12</v>
      </c>
      <c r="K269" s="11" t="s">
        <v>1917</v>
      </c>
      <c r="L269" s="24" t="s">
        <v>1918</v>
      </c>
      <c r="M269" s="26" t="s">
        <v>1919</v>
      </c>
      <c r="N269" s="11">
        <f t="shared" si="1"/>
        <v>17</v>
      </c>
      <c r="O269" s="8" t="s">
        <v>1609</v>
      </c>
      <c r="P269" s="11" t="s">
        <v>1920</v>
      </c>
      <c r="Q269" s="29">
        <v>1886.73469387755</v>
      </c>
      <c r="R269" s="12">
        <f t="shared" si="5"/>
        <v>2188.612245</v>
      </c>
      <c r="S269" s="8" t="s">
        <v>68</v>
      </c>
      <c r="T269" s="9" t="s">
        <v>1611</v>
      </c>
      <c r="U269" s="9" t="s">
        <v>1612</v>
      </c>
      <c r="V269" s="13">
        <v>45117.0</v>
      </c>
      <c r="W269" s="24" t="s">
        <v>1918</v>
      </c>
      <c r="X269" s="11"/>
      <c r="Y269" s="23"/>
      <c r="Z269" s="11"/>
      <c r="AA269" s="11"/>
      <c r="AB269" s="24"/>
      <c r="AC269" s="59"/>
      <c r="AD269" s="24"/>
      <c r="AE269" s="24"/>
      <c r="AF269" s="11" t="s">
        <v>1921</v>
      </c>
      <c r="AG269" s="8">
        <f>'Disponibilidad en canales comer'!M212</f>
        <v>0</v>
      </c>
      <c r="AH269" s="8">
        <f>COUNTIF('Composición de COMBOS'!B:B,A269)</f>
        <v>0</v>
      </c>
      <c r="AI269" s="8">
        <v>1.0</v>
      </c>
      <c r="AJ269" s="8">
        <v>1.0</v>
      </c>
      <c r="AK269" s="8" t="s">
        <v>75</v>
      </c>
      <c r="AL269" s="16">
        <v>0.194</v>
      </c>
      <c r="AM269" s="16">
        <v>0.91</v>
      </c>
      <c r="AN269" s="16">
        <v>7.6</v>
      </c>
      <c r="AO269" s="16">
        <v>16.45</v>
      </c>
      <c r="AP269" s="19">
        <v>0.0</v>
      </c>
      <c r="AQ269" s="19">
        <v>0.0</v>
      </c>
      <c r="AR269" s="19">
        <v>0.0</v>
      </c>
      <c r="AS269" s="19">
        <v>0.0</v>
      </c>
      <c r="AT269" s="16">
        <v>1.0</v>
      </c>
      <c r="AU269" s="16">
        <v>25.0</v>
      </c>
      <c r="AV269" s="16">
        <v>10.0</v>
      </c>
      <c r="AW269" s="16">
        <v>12.0</v>
      </c>
      <c r="AX269" s="17">
        <f t="shared" si="3"/>
        <v>0.6</v>
      </c>
      <c r="AY269" s="17">
        <v>0.0</v>
      </c>
      <c r="AZ269" s="17">
        <v>0.0</v>
      </c>
      <c r="BA269" s="17">
        <v>0.0</v>
      </c>
      <c r="BB269" s="17">
        <v>0.0</v>
      </c>
      <c r="BC269" s="17">
        <f t="shared" si="6"/>
        <v>0</v>
      </c>
      <c r="BD269" s="8" t="s">
        <v>1615</v>
      </c>
      <c r="BE269" s="37"/>
    </row>
    <row r="270" ht="15.75" customHeight="1">
      <c r="A270" s="11">
        <v>4000088.0</v>
      </c>
      <c r="B270" s="8" t="s">
        <v>1922</v>
      </c>
      <c r="C270" s="8">
        <v>4.0</v>
      </c>
      <c r="D270" s="8" t="s">
        <v>1603</v>
      </c>
      <c r="E270" s="8">
        <v>1.0</v>
      </c>
      <c r="F270" s="8" t="s">
        <v>1604</v>
      </c>
      <c r="G270" s="8">
        <v>1.0</v>
      </c>
      <c r="H270" s="8" t="s">
        <v>1605</v>
      </c>
      <c r="I270" s="11">
        <v>6.941399062566E12</v>
      </c>
      <c r="J270" s="11">
        <v>6.941399062566E12</v>
      </c>
      <c r="K270" s="11" t="s">
        <v>1917</v>
      </c>
      <c r="L270" s="24" t="s">
        <v>1923</v>
      </c>
      <c r="M270" s="26" t="s">
        <v>1924</v>
      </c>
      <c r="N270" s="11">
        <f t="shared" si="1"/>
        <v>18</v>
      </c>
      <c r="O270" s="8" t="s">
        <v>1609</v>
      </c>
      <c r="P270" s="11" t="s">
        <v>1920</v>
      </c>
      <c r="Q270" s="29">
        <v>1626.49542575651</v>
      </c>
      <c r="R270" s="12">
        <f t="shared" si="5"/>
        <v>1886.734694</v>
      </c>
      <c r="S270" s="8" t="s">
        <v>68</v>
      </c>
      <c r="T270" s="9" t="s">
        <v>1611</v>
      </c>
      <c r="U270" s="9" t="s">
        <v>1612</v>
      </c>
      <c r="V270" s="13">
        <v>45117.0</v>
      </c>
      <c r="W270" s="24" t="s">
        <v>1923</v>
      </c>
      <c r="X270" s="11"/>
      <c r="Y270" s="23"/>
      <c r="Z270" s="11"/>
      <c r="AA270" s="11"/>
      <c r="AB270" s="24"/>
      <c r="AC270" s="59"/>
      <c r="AD270" s="24"/>
      <c r="AE270" s="24"/>
      <c r="AF270" s="11" t="s">
        <v>1925</v>
      </c>
      <c r="AG270" s="8">
        <f>'Disponibilidad en canales comer'!M213</f>
        <v>0</v>
      </c>
      <c r="AH270" s="8">
        <f>COUNTIF('Composición de COMBOS'!B:B,A270)</f>
        <v>0</v>
      </c>
      <c r="AI270" s="8">
        <v>1.0</v>
      </c>
      <c r="AJ270" s="8">
        <v>1.0</v>
      </c>
      <c r="AK270" s="8" t="s">
        <v>75</v>
      </c>
      <c r="AL270" s="16">
        <v>0.194</v>
      </c>
      <c r="AM270" s="16">
        <v>0.91</v>
      </c>
      <c r="AN270" s="16">
        <v>7.6</v>
      </c>
      <c r="AO270" s="16">
        <v>16.45</v>
      </c>
      <c r="AP270" s="19">
        <v>0.0</v>
      </c>
      <c r="AQ270" s="19">
        <v>0.0</v>
      </c>
      <c r="AR270" s="19">
        <v>0.0</v>
      </c>
      <c r="AS270" s="19">
        <v>0.0</v>
      </c>
      <c r="AT270" s="16">
        <v>1.0</v>
      </c>
      <c r="AU270" s="16">
        <v>25.0</v>
      </c>
      <c r="AV270" s="16">
        <v>10.0</v>
      </c>
      <c r="AW270" s="16">
        <v>12.0</v>
      </c>
      <c r="AX270" s="17">
        <f t="shared" si="3"/>
        <v>0.6</v>
      </c>
      <c r="AY270" s="17">
        <v>0.0</v>
      </c>
      <c r="AZ270" s="17">
        <v>0.0</v>
      </c>
      <c r="BA270" s="17">
        <v>0.0</v>
      </c>
      <c r="BB270" s="17">
        <v>0.0</v>
      </c>
      <c r="BC270" s="17">
        <f t="shared" si="6"/>
        <v>0</v>
      </c>
      <c r="BD270" s="8" t="s">
        <v>1615</v>
      </c>
      <c r="BE270" s="37"/>
    </row>
    <row r="271" ht="15.75" customHeight="1">
      <c r="A271" s="11">
        <v>4000089.0</v>
      </c>
      <c r="B271" s="8" t="s">
        <v>1926</v>
      </c>
      <c r="C271" s="8">
        <v>4.0</v>
      </c>
      <c r="D271" s="8" t="s">
        <v>1603</v>
      </c>
      <c r="E271" s="8">
        <v>1.0</v>
      </c>
      <c r="F271" s="8" t="s">
        <v>1604</v>
      </c>
      <c r="G271" s="8">
        <v>1.0</v>
      </c>
      <c r="H271" s="8" t="s">
        <v>1605</v>
      </c>
      <c r="I271" s="11">
        <v>8.80609009376E12</v>
      </c>
      <c r="J271" s="11">
        <v>8.80609009376E12</v>
      </c>
      <c r="K271" s="11" t="s">
        <v>1927</v>
      </c>
      <c r="L271" s="24" t="s">
        <v>1928</v>
      </c>
      <c r="M271" s="26" t="s">
        <v>1929</v>
      </c>
      <c r="N271" s="11">
        <f t="shared" si="1"/>
        <v>25</v>
      </c>
      <c r="O271" s="8" t="s">
        <v>1609</v>
      </c>
      <c r="P271" s="8" t="s">
        <v>1930</v>
      </c>
      <c r="Q271" s="29">
        <v>1488.0</v>
      </c>
      <c r="R271" s="12">
        <f t="shared" si="5"/>
        <v>1726.08</v>
      </c>
      <c r="S271" s="8" t="s">
        <v>68</v>
      </c>
      <c r="T271" s="9" t="s">
        <v>1611</v>
      </c>
      <c r="U271" s="9" t="s">
        <v>1612</v>
      </c>
      <c r="V271" s="13">
        <v>45117.0</v>
      </c>
      <c r="W271" s="24" t="s">
        <v>1928</v>
      </c>
      <c r="X271" s="11"/>
      <c r="Y271" s="23"/>
      <c r="Z271" s="11"/>
      <c r="AA271" s="11"/>
      <c r="AB271" s="24"/>
      <c r="AC271" s="59"/>
      <c r="AD271" s="24"/>
      <c r="AE271" s="24"/>
      <c r="AF271" s="11" t="s">
        <v>1931</v>
      </c>
      <c r="AG271" s="8">
        <f>'Disponibilidad en canales comer'!M214</f>
        <v>0</v>
      </c>
      <c r="AH271" s="8">
        <f>COUNTIF('Composición de COMBOS'!B:B,A271)</f>
        <v>0</v>
      </c>
      <c r="AI271" s="8">
        <v>1.0</v>
      </c>
      <c r="AJ271" s="8">
        <v>1.0</v>
      </c>
      <c r="AK271" s="8" t="s">
        <v>75</v>
      </c>
      <c r="AL271" s="16">
        <v>0.169</v>
      </c>
      <c r="AM271" s="16">
        <v>0.78</v>
      </c>
      <c r="AN271" s="16">
        <v>7.47</v>
      </c>
      <c r="AO271" s="16">
        <v>15.85</v>
      </c>
      <c r="AP271" s="19">
        <v>0.0</v>
      </c>
      <c r="AQ271" s="19">
        <v>0.0</v>
      </c>
      <c r="AR271" s="19">
        <v>0.0</v>
      </c>
      <c r="AS271" s="19">
        <v>0.0</v>
      </c>
      <c r="AT271" s="16">
        <v>1.0</v>
      </c>
      <c r="AU271" s="16">
        <v>25.0</v>
      </c>
      <c r="AV271" s="16">
        <v>10.0</v>
      </c>
      <c r="AW271" s="16">
        <v>12.0</v>
      </c>
      <c r="AX271" s="17">
        <f t="shared" si="3"/>
        <v>0.6</v>
      </c>
      <c r="AY271" s="17">
        <v>0.0</v>
      </c>
      <c r="AZ271" s="17">
        <v>0.0</v>
      </c>
      <c r="BA271" s="17">
        <v>0.0</v>
      </c>
      <c r="BB271" s="17">
        <v>0.0</v>
      </c>
      <c r="BC271" s="17">
        <f t="shared" si="6"/>
        <v>0</v>
      </c>
      <c r="BD271" s="8" t="s">
        <v>1615</v>
      </c>
      <c r="BE271" s="37"/>
    </row>
    <row r="272" ht="15.75" customHeight="1">
      <c r="A272" s="11">
        <v>4000090.0</v>
      </c>
      <c r="B272" s="8" t="s">
        <v>1932</v>
      </c>
      <c r="C272" s="8">
        <v>4.0</v>
      </c>
      <c r="D272" s="8" t="s">
        <v>1603</v>
      </c>
      <c r="E272" s="8">
        <v>1.0</v>
      </c>
      <c r="F272" s="8" t="s">
        <v>1604</v>
      </c>
      <c r="G272" s="8">
        <v>1.0</v>
      </c>
      <c r="H272" s="8" t="s">
        <v>1605</v>
      </c>
      <c r="I272" s="11">
        <v>8.806090480379E12</v>
      </c>
      <c r="J272" s="11">
        <v>8.806090480379E12</v>
      </c>
      <c r="K272" s="11" t="s">
        <v>1933</v>
      </c>
      <c r="L272" s="24" t="s">
        <v>1934</v>
      </c>
      <c r="M272" s="26" t="s">
        <v>1935</v>
      </c>
      <c r="N272" s="11">
        <f t="shared" si="1"/>
        <v>24</v>
      </c>
      <c r="O272" s="8" t="s">
        <v>1609</v>
      </c>
      <c r="P272" s="8" t="s">
        <v>1930</v>
      </c>
      <c r="Q272" s="29"/>
      <c r="R272" s="12">
        <f t="shared" si="5"/>
        <v>0</v>
      </c>
      <c r="S272" s="8" t="s">
        <v>68</v>
      </c>
      <c r="T272" s="9" t="s">
        <v>1611</v>
      </c>
      <c r="U272" s="9" t="s">
        <v>1612</v>
      </c>
      <c r="V272" s="13">
        <v>45265.0</v>
      </c>
      <c r="W272" s="24" t="s">
        <v>1934</v>
      </c>
      <c r="X272" s="11"/>
      <c r="Y272" s="23"/>
      <c r="Z272" s="11"/>
      <c r="AA272" s="11"/>
      <c r="AB272" s="24"/>
      <c r="AC272" s="59"/>
      <c r="AD272" s="24"/>
      <c r="AE272" s="24"/>
      <c r="AF272" s="11" t="s">
        <v>1936</v>
      </c>
      <c r="AG272" s="8">
        <f>'Disponibilidad en canales comer'!M215</f>
        <v>0</v>
      </c>
      <c r="AH272" s="8">
        <f>COUNTIF('Composición de COMBOS'!B:B,A272)</f>
        <v>0</v>
      </c>
      <c r="AI272" s="8">
        <v>1.0</v>
      </c>
      <c r="AJ272" s="8">
        <v>1.0</v>
      </c>
      <c r="AK272" s="8" t="s">
        <v>75</v>
      </c>
      <c r="AL272" s="16">
        <v>0.185</v>
      </c>
      <c r="AM272" s="16">
        <v>0.86</v>
      </c>
      <c r="AN272" s="16">
        <v>7.31</v>
      </c>
      <c r="AO272" s="16">
        <v>15.93</v>
      </c>
      <c r="AP272" s="19">
        <v>0.0</v>
      </c>
      <c r="AQ272" s="19">
        <v>0.0</v>
      </c>
      <c r="AR272" s="19">
        <v>0.0</v>
      </c>
      <c r="AS272" s="19">
        <v>0.0</v>
      </c>
      <c r="AT272" s="16">
        <v>1.0</v>
      </c>
      <c r="AU272" s="16">
        <v>25.0</v>
      </c>
      <c r="AV272" s="16">
        <v>10.0</v>
      </c>
      <c r="AW272" s="16">
        <v>12.0</v>
      </c>
      <c r="AX272" s="17">
        <f t="shared" si="3"/>
        <v>0.6</v>
      </c>
      <c r="AY272" s="17">
        <v>0.0</v>
      </c>
      <c r="AZ272" s="17">
        <v>0.0</v>
      </c>
      <c r="BA272" s="17">
        <v>0.0</v>
      </c>
      <c r="BB272" s="17">
        <v>0.0</v>
      </c>
      <c r="BC272" s="17">
        <f t="shared" si="6"/>
        <v>0</v>
      </c>
      <c r="BD272" s="8" t="s">
        <v>1615</v>
      </c>
      <c r="BE272" s="37"/>
    </row>
    <row r="273" ht="15.75" hidden="1" customHeight="1">
      <c r="A273" s="11">
        <v>4000091.0</v>
      </c>
      <c r="B273" s="8"/>
      <c r="C273" s="8">
        <v>4.0</v>
      </c>
      <c r="D273" s="8" t="s">
        <v>1603</v>
      </c>
      <c r="E273" s="8">
        <v>1.0</v>
      </c>
      <c r="F273" s="8" t="s">
        <v>1604</v>
      </c>
      <c r="G273" s="8">
        <v>1.0</v>
      </c>
      <c r="H273" s="8" t="s">
        <v>1605</v>
      </c>
      <c r="I273" s="11">
        <v>6.9014432207E12</v>
      </c>
      <c r="J273" s="11">
        <v>6.9014432207E12</v>
      </c>
      <c r="K273" s="11" t="s">
        <v>1937</v>
      </c>
      <c r="L273" s="24" t="s">
        <v>1938</v>
      </c>
      <c r="M273" s="26" t="s">
        <v>1939</v>
      </c>
      <c r="N273" s="11">
        <f t="shared" si="1"/>
        <v>23</v>
      </c>
      <c r="O273" s="8" t="s">
        <v>1609</v>
      </c>
      <c r="P273" s="8" t="s">
        <v>1710</v>
      </c>
      <c r="Q273" s="29">
        <v>1210.91660802252</v>
      </c>
      <c r="R273" s="12">
        <f t="shared" si="5"/>
        <v>1404.663265</v>
      </c>
      <c r="S273" s="8" t="s">
        <v>238</v>
      </c>
      <c r="T273" s="9" t="s">
        <v>1611</v>
      </c>
      <c r="U273" s="9" t="s">
        <v>1612</v>
      </c>
      <c r="V273" s="13">
        <v>45411.0</v>
      </c>
      <c r="W273" s="24" t="s">
        <v>1938</v>
      </c>
      <c r="X273" s="11"/>
      <c r="Y273" s="23"/>
      <c r="Z273" s="11"/>
      <c r="AA273" s="11" t="s">
        <v>1940</v>
      </c>
      <c r="AB273" s="24"/>
      <c r="AC273" s="15" t="s">
        <v>1941</v>
      </c>
      <c r="AD273" s="11"/>
      <c r="AE273" s="11"/>
      <c r="AF273" s="11" t="s">
        <v>1942</v>
      </c>
      <c r="AG273" s="8">
        <f>'Disponibilidad en canales comer'!M216</f>
        <v>0</v>
      </c>
      <c r="AH273" s="8">
        <f>COUNTIF('Composición de COMBOS'!B:B,A273)</f>
        <v>0</v>
      </c>
      <c r="AI273" s="8">
        <v>1.0</v>
      </c>
      <c r="AJ273" s="8">
        <v>1.0</v>
      </c>
      <c r="AK273" s="8" t="s">
        <v>75</v>
      </c>
      <c r="AL273" s="16">
        <v>0.173</v>
      </c>
      <c r="AM273" s="16">
        <v>0.805</v>
      </c>
      <c r="AN273" s="16">
        <v>7.71</v>
      </c>
      <c r="AO273" s="16">
        <v>16.24</v>
      </c>
      <c r="AP273" s="19">
        <v>0.0</v>
      </c>
      <c r="AQ273" s="19">
        <v>0.0</v>
      </c>
      <c r="AR273" s="19">
        <v>0.0</v>
      </c>
      <c r="AS273" s="19">
        <v>0.0</v>
      </c>
      <c r="AT273" s="16">
        <v>1.0</v>
      </c>
      <c r="AU273" s="16">
        <v>25.0</v>
      </c>
      <c r="AV273" s="16">
        <v>10.0</v>
      </c>
      <c r="AW273" s="16">
        <v>12.0</v>
      </c>
      <c r="AX273" s="17">
        <f t="shared" si="3"/>
        <v>0.6</v>
      </c>
      <c r="AY273" s="17">
        <v>0.0</v>
      </c>
      <c r="AZ273" s="17">
        <v>0.0</v>
      </c>
      <c r="BA273" s="17">
        <v>0.0</v>
      </c>
      <c r="BB273" s="17">
        <v>0.0</v>
      </c>
      <c r="BC273" s="17">
        <f t="shared" si="6"/>
        <v>0</v>
      </c>
      <c r="BD273" s="8" t="s">
        <v>1615</v>
      </c>
      <c r="BE273" s="22" t="s">
        <v>1943</v>
      </c>
    </row>
    <row r="274" ht="15.75" hidden="1" customHeight="1">
      <c r="A274" s="11">
        <v>4000092.0</v>
      </c>
      <c r="B274" s="8"/>
      <c r="C274" s="61">
        <v>4.0</v>
      </c>
      <c r="D274" s="8" t="s">
        <v>1603</v>
      </c>
      <c r="E274" s="61">
        <v>1.0</v>
      </c>
      <c r="F274" s="8" t="s">
        <v>1604</v>
      </c>
      <c r="G274" s="8">
        <v>1.0</v>
      </c>
      <c r="H274" s="8" t="s">
        <v>1605</v>
      </c>
      <c r="I274" s="14">
        <v>6.901443156191E12</v>
      </c>
      <c r="J274" s="66">
        <v>6.901443156191E12</v>
      </c>
      <c r="K274" s="14" t="s">
        <v>1794</v>
      </c>
      <c r="L274" s="24" t="s">
        <v>1944</v>
      </c>
      <c r="M274" s="26" t="s">
        <v>1796</v>
      </c>
      <c r="N274" s="11">
        <f t="shared" si="1"/>
        <v>29</v>
      </c>
      <c r="O274" s="8" t="s">
        <v>1609</v>
      </c>
      <c r="P274" s="61" t="s">
        <v>1710</v>
      </c>
      <c r="Q274" s="72">
        <v>1223.39</v>
      </c>
      <c r="R274" s="12">
        <f t="shared" si="5"/>
        <v>1419.1324</v>
      </c>
      <c r="S274" s="8" t="s">
        <v>238</v>
      </c>
      <c r="T274" s="9" t="s">
        <v>1611</v>
      </c>
      <c r="U274" s="9" t="s">
        <v>1612</v>
      </c>
      <c r="V274" s="67">
        <v>45426.0</v>
      </c>
      <c r="W274" s="24" t="s">
        <v>1944</v>
      </c>
      <c r="X274" s="11"/>
      <c r="Y274" s="23"/>
      <c r="Z274" s="11"/>
      <c r="AA274" s="11"/>
      <c r="AB274" s="24"/>
      <c r="AC274" s="59"/>
      <c r="AD274" s="11"/>
      <c r="AE274" s="11"/>
      <c r="AF274" s="14" t="s">
        <v>1945</v>
      </c>
      <c r="AG274" s="8">
        <f>'Disponibilidad en canales comer'!M217</f>
        <v>0</v>
      </c>
      <c r="AH274" s="8">
        <f>COUNTIF('Composición de COMBOS'!B:B,A274)</f>
        <v>0</v>
      </c>
      <c r="AI274" s="61">
        <v>1.0</v>
      </c>
      <c r="AJ274" s="64">
        <v>1.0</v>
      </c>
      <c r="AK274" s="8" t="s">
        <v>75</v>
      </c>
      <c r="AL274" s="42">
        <v>0.1968</v>
      </c>
      <c r="AM274" s="42">
        <v>0.88</v>
      </c>
      <c r="AN274" s="42">
        <v>7.73</v>
      </c>
      <c r="AO274" s="42">
        <v>16.35</v>
      </c>
      <c r="AP274" s="18">
        <v>0.0</v>
      </c>
      <c r="AQ274" s="18">
        <v>0.0</v>
      </c>
      <c r="AR274" s="18">
        <v>0.0</v>
      </c>
      <c r="AS274" s="18">
        <v>0.0</v>
      </c>
      <c r="AT274" s="42">
        <v>1.0</v>
      </c>
      <c r="AU274" s="42">
        <v>25.0</v>
      </c>
      <c r="AV274" s="42">
        <v>10.0</v>
      </c>
      <c r="AW274" s="42">
        <v>12.0</v>
      </c>
      <c r="AX274" s="17">
        <f t="shared" si="3"/>
        <v>0.6</v>
      </c>
      <c r="AY274" s="18">
        <v>0.0</v>
      </c>
      <c r="AZ274" s="18">
        <v>0.0</v>
      </c>
      <c r="BA274" s="18">
        <v>0.0</v>
      </c>
      <c r="BB274" s="18">
        <v>0.0</v>
      </c>
      <c r="BC274" s="17">
        <f t="shared" si="6"/>
        <v>0</v>
      </c>
      <c r="BD274" s="61" t="s">
        <v>1615</v>
      </c>
      <c r="BE274" s="22" t="s">
        <v>1946</v>
      </c>
    </row>
    <row r="275" ht="15.75" customHeight="1">
      <c r="A275" s="11">
        <v>4000093.0</v>
      </c>
      <c r="B275" s="8"/>
      <c r="C275" s="61">
        <v>4.0</v>
      </c>
      <c r="D275" s="8" t="s">
        <v>1603</v>
      </c>
      <c r="E275" s="61">
        <v>1.0</v>
      </c>
      <c r="F275" s="8" t="s">
        <v>1604</v>
      </c>
      <c r="G275" s="8">
        <v>1.0</v>
      </c>
      <c r="H275" s="8" t="s">
        <v>1605</v>
      </c>
      <c r="I275" s="61">
        <v>6.941487256914E12</v>
      </c>
      <c r="J275" s="73">
        <v>6.941487256914E12</v>
      </c>
      <c r="K275" s="14" t="s">
        <v>1947</v>
      </c>
      <c r="L275" s="24" t="s">
        <v>1948</v>
      </c>
      <c r="M275" s="26" t="s">
        <v>1949</v>
      </c>
      <c r="N275" s="11">
        <f t="shared" si="1"/>
        <v>20</v>
      </c>
      <c r="O275" s="8" t="s">
        <v>1609</v>
      </c>
      <c r="P275" s="61" t="s">
        <v>1710</v>
      </c>
      <c r="Q275" s="36">
        <v>1114.50562983814</v>
      </c>
      <c r="R275" s="12">
        <f t="shared" si="5"/>
        <v>1292.826531</v>
      </c>
      <c r="S275" s="8" t="s">
        <v>68</v>
      </c>
      <c r="T275" s="9" t="s">
        <v>1611</v>
      </c>
      <c r="U275" s="9" t="s">
        <v>1612</v>
      </c>
      <c r="V275" s="67">
        <v>45426.0</v>
      </c>
      <c r="W275" s="24" t="s">
        <v>1948</v>
      </c>
      <c r="X275" s="11"/>
      <c r="Y275" s="23"/>
      <c r="Z275" s="11"/>
      <c r="AA275" s="11"/>
      <c r="AB275" s="24"/>
      <c r="AC275" s="59"/>
      <c r="AD275" s="24"/>
      <c r="AE275" s="24"/>
      <c r="AF275" s="14" t="s">
        <v>1950</v>
      </c>
      <c r="AG275" s="8">
        <f>'Disponibilidad en canales comer'!M218</f>
        <v>2</v>
      </c>
      <c r="AH275" s="8">
        <f>COUNTIF('Composición de COMBOS'!B:B,A275)</f>
        <v>0</v>
      </c>
      <c r="AI275" s="61">
        <v>1.0</v>
      </c>
      <c r="AJ275" s="64">
        <v>1.0</v>
      </c>
      <c r="AK275" s="8" t="s">
        <v>75</v>
      </c>
      <c r="AL275" s="42">
        <v>0.199</v>
      </c>
      <c r="AM275" s="42">
        <v>0.898</v>
      </c>
      <c r="AN275" s="42">
        <v>7.77</v>
      </c>
      <c r="AO275" s="42">
        <v>16.83</v>
      </c>
      <c r="AP275" s="18">
        <v>0.0</v>
      </c>
      <c r="AQ275" s="18">
        <v>0.0</v>
      </c>
      <c r="AR275" s="18">
        <v>0.0</v>
      </c>
      <c r="AS275" s="18">
        <v>0.0</v>
      </c>
      <c r="AT275" s="42">
        <v>1.0</v>
      </c>
      <c r="AU275" s="42">
        <v>25.0</v>
      </c>
      <c r="AV275" s="42">
        <v>10.0</v>
      </c>
      <c r="AW275" s="42">
        <v>12.0</v>
      </c>
      <c r="AX275" s="17">
        <f t="shared" si="3"/>
        <v>0.6</v>
      </c>
      <c r="AY275" s="18">
        <v>0.0</v>
      </c>
      <c r="AZ275" s="18">
        <v>0.0</v>
      </c>
      <c r="BA275" s="18">
        <v>0.0</v>
      </c>
      <c r="BB275" s="18">
        <v>0.0</v>
      </c>
      <c r="BC275" s="17">
        <f t="shared" si="6"/>
        <v>0</v>
      </c>
      <c r="BD275" s="61" t="s">
        <v>1615</v>
      </c>
      <c r="BE275" s="22" t="s">
        <v>1951</v>
      </c>
    </row>
    <row r="276" ht="15.75" customHeight="1">
      <c r="A276" s="11">
        <v>4000094.0</v>
      </c>
      <c r="B276" s="8" t="s">
        <v>1952</v>
      </c>
      <c r="C276" s="8">
        <v>4.0</v>
      </c>
      <c r="D276" s="8" t="s">
        <v>1603</v>
      </c>
      <c r="E276" s="8">
        <v>1.0</v>
      </c>
      <c r="F276" s="8" t="s">
        <v>1604</v>
      </c>
      <c r="G276" s="8">
        <v>1.0</v>
      </c>
      <c r="H276" s="8" t="s">
        <v>1605</v>
      </c>
      <c r="I276" s="11">
        <v>8.806094801736E12</v>
      </c>
      <c r="J276" s="11">
        <v>8.806094801736E12</v>
      </c>
      <c r="K276" s="11" t="s">
        <v>1953</v>
      </c>
      <c r="L276" s="24" t="s">
        <v>1954</v>
      </c>
      <c r="M276" s="26" t="s">
        <v>1955</v>
      </c>
      <c r="N276" s="11">
        <f t="shared" si="1"/>
        <v>24</v>
      </c>
      <c r="O276" s="8" t="s">
        <v>1609</v>
      </c>
      <c r="P276" s="8" t="s">
        <v>1930</v>
      </c>
      <c r="Q276" s="29">
        <v>2217.0</v>
      </c>
      <c r="R276" s="12">
        <f t="shared" si="5"/>
        <v>2571.72</v>
      </c>
      <c r="S276" s="8" t="s">
        <v>68</v>
      </c>
      <c r="T276" s="9" t="s">
        <v>1611</v>
      </c>
      <c r="U276" s="9" t="s">
        <v>1612</v>
      </c>
      <c r="V276" s="13">
        <v>45117.0</v>
      </c>
      <c r="W276" s="24" t="s">
        <v>1954</v>
      </c>
      <c r="X276" s="11"/>
      <c r="Y276" s="23"/>
      <c r="Z276" s="11"/>
      <c r="AA276" s="11"/>
      <c r="AB276" s="24"/>
      <c r="AC276" s="59"/>
      <c r="AD276" s="24"/>
      <c r="AE276" s="24"/>
      <c r="AF276" s="11" t="s">
        <v>1956</v>
      </c>
      <c r="AG276" s="8">
        <f>'Disponibilidad en canales comer'!M219</f>
        <v>0</v>
      </c>
      <c r="AH276" s="8">
        <f>COUNTIF('Composición de COMBOS'!B:B,A276)</f>
        <v>0</v>
      </c>
      <c r="AI276" s="8">
        <v>1.0</v>
      </c>
      <c r="AJ276" s="8">
        <v>1.0</v>
      </c>
      <c r="AK276" s="8" t="s">
        <v>75</v>
      </c>
      <c r="AL276" s="16">
        <v>0.188</v>
      </c>
      <c r="AM276" s="16">
        <v>0.91</v>
      </c>
      <c r="AN276" s="16">
        <v>7.59</v>
      </c>
      <c r="AO276" s="16">
        <v>16.42</v>
      </c>
      <c r="AP276" s="19">
        <v>0.0</v>
      </c>
      <c r="AQ276" s="19">
        <v>0.0</v>
      </c>
      <c r="AR276" s="19">
        <v>0.0</v>
      </c>
      <c r="AS276" s="19">
        <v>0.0</v>
      </c>
      <c r="AT276" s="16">
        <v>1.0</v>
      </c>
      <c r="AU276" s="16">
        <v>25.0</v>
      </c>
      <c r="AV276" s="16">
        <v>10.0</v>
      </c>
      <c r="AW276" s="16">
        <v>12.0</v>
      </c>
      <c r="AX276" s="17">
        <f t="shared" si="3"/>
        <v>0.6</v>
      </c>
      <c r="AY276" s="17">
        <v>0.0</v>
      </c>
      <c r="AZ276" s="17">
        <v>0.0</v>
      </c>
      <c r="BA276" s="17">
        <v>0.0</v>
      </c>
      <c r="BB276" s="17">
        <v>0.0</v>
      </c>
      <c r="BC276" s="17">
        <f t="shared" si="6"/>
        <v>0</v>
      </c>
      <c r="BD276" s="8" t="s">
        <v>1615</v>
      </c>
      <c r="BE276" s="22" t="s">
        <v>1957</v>
      </c>
    </row>
    <row r="277" ht="15.75" customHeight="1">
      <c r="A277" s="11">
        <v>4000095.0</v>
      </c>
      <c r="B277" s="8" t="s">
        <v>1958</v>
      </c>
      <c r="C277" s="8">
        <v>4.0</v>
      </c>
      <c r="D277" s="8" t="s">
        <v>1603</v>
      </c>
      <c r="E277" s="8">
        <v>1.0</v>
      </c>
      <c r="F277" s="8" t="s">
        <v>1604</v>
      </c>
      <c r="G277" s="8">
        <v>1.0</v>
      </c>
      <c r="H277" s="8" t="s">
        <v>1605</v>
      </c>
      <c r="I277" s="11">
        <v>8.806094801491E12</v>
      </c>
      <c r="J277" s="11">
        <v>8.806094801491E12</v>
      </c>
      <c r="K277" s="11" t="s">
        <v>1953</v>
      </c>
      <c r="L277" s="24" t="s">
        <v>1959</v>
      </c>
      <c r="M277" s="26" t="s">
        <v>1960</v>
      </c>
      <c r="N277" s="11">
        <f t="shared" si="1"/>
        <v>25</v>
      </c>
      <c r="O277" s="8" t="s">
        <v>1609</v>
      </c>
      <c r="P277" s="8" t="s">
        <v>1930</v>
      </c>
      <c r="Q277" s="29">
        <v>2217.0</v>
      </c>
      <c r="R277" s="12">
        <f t="shared" si="5"/>
        <v>2571.72</v>
      </c>
      <c r="S277" s="8" t="s">
        <v>68</v>
      </c>
      <c r="T277" s="9" t="s">
        <v>1611</v>
      </c>
      <c r="U277" s="9" t="s">
        <v>1612</v>
      </c>
      <c r="V277" s="13">
        <v>45117.0</v>
      </c>
      <c r="W277" s="24" t="s">
        <v>1959</v>
      </c>
      <c r="X277" s="11"/>
      <c r="Y277" s="23"/>
      <c r="Z277" s="11"/>
      <c r="AA277" s="11"/>
      <c r="AB277" s="24"/>
      <c r="AC277" s="59"/>
      <c r="AD277" s="24"/>
      <c r="AE277" s="24"/>
      <c r="AF277" s="11" t="s">
        <v>1961</v>
      </c>
      <c r="AG277" s="8">
        <f>'Disponibilidad en canales comer'!M220</f>
        <v>0</v>
      </c>
      <c r="AH277" s="8">
        <f>COUNTIF('Composición de COMBOS'!B:B,A277)</f>
        <v>0</v>
      </c>
      <c r="AI277" s="8">
        <v>1.0</v>
      </c>
      <c r="AJ277" s="8">
        <v>1.0</v>
      </c>
      <c r="AK277" s="8" t="s">
        <v>75</v>
      </c>
      <c r="AL277" s="16">
        <v>0.188</v>
      </c>
      <c r="AM277" s="16">
        <v>0.91</v>
      </c>
      <c r="AN277" s="16">
        <v>7.59</v>
      </c>
      <c r="AO277" s="16">
        <v>16.42</v>
      </c>
      <c r="AP277" s="19">
        <v>0.0</v>
      </c>
      <c r="AQ277" s="19">
        <v>0.0</v>
      </c>
      <c r="AR277" s="19">
        <v>0.0</v>
      </c>
      <c r="AS277" s="19">
        <v>0.0</v>
      </c>
      <c r="AT277" s="16">
        <v>1.0</v>
      </c>
      <c r="AU277" s="16">
        <v>25.0</v>
      </c>
      <c r="AV277" s="16">
        <v>10.0</v>
      </c>
      <c r="AW277" s="16">
        <v>12.0</v>
      </c>
      <c r="AX277" s="17">
        <f t="shared" si="3"/>
        <v>0.6</v>
      </c>
      <c r="AY277" s="17">
        <v>0.0</v>
      </c>
      <c r="AZ277" s="17">
        <v>0.0</v>
      </c>
      <c r="BA277" s="17">
        <v>0.0</v>
      </c>
      <c r="BB277" s="17">
        <v>0.0</v>
      </c>
      <c r="BC277" s="17">
        <f t="shared" si="6"/>
        <v>0</v>
      </c>
      <c r="BD277" s="8" t="s">
        <v>1615</v>
      </c>
      <c r="BE277" s="22" t="s">
        <v>1962</v>
      </c>
    </row>
    <row r="278" ht="15.75" customHeight="1">
      <c r="A278" s="11">
        <v>4000096.0</v>
      </c>
      <c r="B278" s="8" t="s">
        <v>1963</v>
      </c>
      <c r="C278" s="8">
        <v>4.0</v>
      </c>
      <c r="D278" s="8" t="s">
        <v>1603</v>
      </c>
      <c r="E278" s="8">
        <v>1.0</v>
      </c>
      <c r="F278" s="8" t="s">
        <v>1604</v>
      </c>
      <c r="G278" s="8">
        <v>1.0</v>
      </c>
      <c r="H278" s="8" t="s">
        <v>1605</v>
      </c>
      <c r="I278" s="11">
        <v>8.806090558574E12</v>
      </c>
      <c r="J278" s="11">
        <v>8.806090558574E12</v>
      </c>
      <c r="K278" s="11" t="s">
        <v>1964</v>
      </c>
      <c r="L278" s="24" t="s">
        <v>1965</v>
      </c>
      <c r="M278" s="26" t="s">
        <v>1966</v>
      </c>
      <c r="N278" s="11">
        <f t="shared" si="1"/>
        <v>25</v>
      </c>
      <c r="O278" s="8" t="s">
        <v>1609</v>
      </c>
      <c r="P278" s="8" t="s">
        <v>1930</v>
      </c>
      <c r="Q278" s="29">
        <v>1583.0</v>
      </c>
      <c r="R278" s="12">
        <f t="shared" si="5"/>
        <v>1836.28</v>
      </c>
      <c r="S278" s="8" t="s">
        <v>68</v>
      </c>
      <c r="T278" s="9" t="s">
        <v>1611</v>
      </c>
      <c r="U278" s="9" t="s">
        <v>1612</v>
      </c>
      <c r="V278" s="13">
        <v>45265.0</v>
      </c>
      <c r="W278" s="24" t="s">
        <v>1965</v>
      </c>
      <c r="X278" s="11"/>
      <c r="Y278" s="23"/>
      <c r="Z278" s="11"/>
      <c r="AA278" s="11"/>
      <c r="AB278" s="24"/>
      <c r="AC278" s="59"/>
      <c r="AD278" s="24"/>
      <c r="AE278" s="24"/>
      <c r="AF278" s="11" t="s">
        <v>1967</v>
      </c>
      <c r="AG278" s="8">
        <f>'Disponibilidad en canales comer'!M221</f>
        <v>0</v>
      </c>
      <c r="AH278" s="8">
        <f>COUNTIF('Composición de COMBOS'!B:B,A278)</f>
        <v>0</v>
      </c>
      <c r="AI278" s="8">
        <v>1.0</v>
      </c>
      <c r="AJ278" s="8">
        <v>1.0</v>
      </c>
      <c r="AK278" s="8" t="s">
        <v>75</v>
      </c>
      <c r="AL278" s="16">
        <v>0.192</v>
      </c>
      <c r="AM278" s="16">
        <v>0.89</v>
      </c>
      <c r="AN278" s="16">
        <v>7.53</v>
      </c>
      <c r="AO278" s="16">
        <v>16.37</v>
      </c>
      <c r="AP278" s="19">
        <v>0.0</v>
      </c>
      <c r="AQ278" s="19">
        <v>0.0</v>
      </c>
      <c r="AR278" s="19">
        <v>0.0</v>
      </c>
      <c r="AS278" s="19">
        <v>0.0</v>
      </c>
      <c r="AT278" s="16">
        <v>1.0</v>
      </c>
      <c r="AU278" s="16">
        <v>25.0</v>
      </c>
      <c r="AV278" s="16">
        <v>10.0</v>
      </c>
      <c r="AW278" s="16">
        <v>12.0</v>
      </c>
      <c r="AX278" s="17">
        <f t="shared" si="3"/>
        <v>0.6</v>
      </c>
      <c r="AY278" s="17">
        <v>0.0</v>
      </c>
      <c r="AZ278" s="17">
        <v>0.0</v>
      </c>
      <c r="BA278" s="17">
        <v>0.0</v>
      </c>
      <c r="BB278" s="17">
        <v>0.0</v>
      </c>
      <c r="BC278" s="17">
        <f t="shared" si="6"/>
        <v>0</v>
      </c>
      <c r="BD278" s="8" t="s">
        <v>1615</v>
      </c>
      <c r="BE278" s="22" t="s">
        <v>1968</v>
      </c>
    </row>
    <row r="279" ht="15.75" hidden="1" customHeight="1">
      <c r="A279" s="11">
        <v>4000097.0</v>
      </c>
      <c r="B279" s="8" t="s">
        <v>1969</v>
      </c>
      <c r="C279" s="8">
        <v>4.0</v>
      </c>
      <c r="D279" s="8" t="s">
        <v>1603</v>
      </c>
      <c r="E279" s="8">
        <v>1.0</v>
      </c>
      <c r="F279" s="8" t="s">
        <v>1604</v>
      </c>
      <c r="G279" s="8">
        <v>1.0</v>
      </c>
      <c r="H279" s="8" t="s">
        <v>1605</v>
      </c>
      <c r="I279" s="11">
        <v>8.80609251993E12</v>
      </c>
      <c r="J279" s="11">
        <v>8.80609251993E12</v>
      </c>
      <c r="K279" s="11" t="s">
        <v>1970</v>
      </c>
      <c r="L279" s="24" t="s">
        <v>1971</v>
      </c>
      <c r="M279" s="26" t="s">
        <v>1972</v>
      </c>
      <c r="N279" s="11">
        <f t="shared" si="1"/>
        <v>24</v>
      </c>
      <c r="O279" s="8" t="s">
        <v>1609</v>
      </c>
      <c r="P279" s="8" t="s">
        <v>1930</v>
      </c>
      <c r="Q279" s="29">
        <v>2175.48979591837</v>
      </c>
      <c r="R279" s="12">
        <f t="shared" si="5"/>
        <v>2523.568163</v>
      </c>
      <c r="S279" s="8" t="s">
        <v>238</v>
      </c>
      <c r="T279" s="9" t="s">
        <v>1611</v>
      </c>
      <c r="U279" s="9" t="s">
        <v>1612</v>
      </c>
      <c r="V279" s="13">
        <v>45328.0</v>
      </c>
      <c r="W279" s="24" t="s">
        <v>1971</v>
      </c>
      <c r="X279" s="11"/>
      <c r="Y279" s="23"/>
      <c r="Z279" s="11"/>
      <c r="AA279" s="11"/>
      <c r="AB279" s="24"/>
      <c r="AC279" s="59"/>
      <c r="AD279" s="11"/>
      <c r="AE279" s="11"/>
      <c r="AF279" s="11" t="s">
        <v>1973</v>
      </c>
      <c r="AG279" s="8">
        <f>'Disponibilidad en canales comer'!M222</f>
        <v>0</v>
      </c>
      <c r="AH279" s="8">
        <f>COUNTIF('Composición de COMBOS'!B:B,A279)</f>
        <v>0</v>
      </c>
      <c r="AI279" s="8">
        <v>1.0</v>
      </c>
      <c r="AJ279" s="8">
        <v>1.0</v>
      </c>
      <c r="AK279" s="8" t="s">
        <v>75</v>
      </c>
      <c r="AL279" s="16">
        <v>0.186</v>
      </c>
      <c r="AM279" s="16">
        <v>0.84</v>
      </c>
      <c r="AN279" s="16">
        <v>7.36</v>
      </c>
      <c r="AO279" s="16">
        <v>15.93</v>
      </c>
      <c r="AP279" s="19">
        <v>0.0</v>
      </c>
      <c r="AQ279" s="19">
        <v>0.0</v>
      </c>
      <c r="AR279" s="19">
        <v>0.0</v>
      </c>
      <c r="AS279" s="19">
        <v>0.0</v>
      </c>
      <c r="AT279" s="16">
        <v>1.0</v>
      </c>
      <c r="AU279" s="16">
        <v>25.0</v>
      </c>
      <c r="AV279" s="16">
        <v>10.0</v>
      </c>
      <c r="AW279" s="16">
        <v>12.0</v>
      </c>
      <c r="AX279" s="17">
        <f t="shared" si="3"/>
        <v>0.6</v>
      </c>
      <c r="AY279" s="17">
        <v>0.0</v>
      </c>
      <c r="AZ279" s="17">
        <v>0.0</v>
      </c>
      <c r="BA279" s="17">
        <v>0.0</v>
      </c>
      <c r="BB279" s="17">
        <v>0.0</v>
      </c>
      <c r="BC279" s="17">
        <f t="shared" si="6"/>
        <v>0</v>
      </c>
      <c r="BD279" s="8" t="s">
        <v>1615</v>
      </c>
      <c r="BE279" s="22" t="s">
        <v>1974</v>
      </c>
    </row>
    <row r="280" ht="15.75" customHeight="1">
      <c r="A280" s="11">
        <v>4000098.0</v>
      </c>
      <c r="B280" s="8" t="s">
        <v>1975</v>
      </c>
      <c r="C280" s="8">
        <v>4.0</v>
      </c>
      <c r="D280" s="8" t="s">
        <v>1603</v>
      </c>
      <c r="E280" s="8">
        <v>1.0</v>
      </c>
      <c r="F280" s="8" t="s">
        <v>1604</v>
      </c>
      <c r="G280" s="8">
        <v>1.0</v>
      </c>
      <c r="H280" s="8" t="s">
        <v>1605</v>
      </c>
      <c r="I280" s="11">
        <v>8.801643725587E12</v>
      </c>
      <c r="J280" s="11">
        <v>8.801643725587E12</v>
      </c>
      <c r="K280" s="11" t="s">
        <v>1976</v>
      </c>
      <c r="L280" s="24" t="s">
        <v>1977</v>
      </c>
      <c r="M280" s="26" t="s">
        <v>1978</v>
      </c>
      <c r="N280" s="11">
        <f t="shared" si="1"/>
        <v>23</v>
      </c>
      <c r="O280" s="8" t="s">
        <v>1609</v>
      </c>
      <c r="P280" s="8" t="s">
        <v>1930</v>
      </c>
      <c r="Q280" s="29">
        <v>1298.58</v>
      </c>
      <c r="R280" s="12">
        <f t="shared" si="5"/>
        <v>1506.3528</v>
      </c>
      <c r="S280" s="8" t="s">
        <v>68</v>
      </c>
      <c r="T280" s="9" t="s">
        <v>1611</v>
      </c>
      <c r="U280" s="9" t="s">
        <v>1612</v>
      </c>
      <c r="V280" s="13">
        <v>45265.0</v>
      </c>
      <c r="W280" s="24" t="s">
        <v>1977</v>
      </c>
      <c r="X280" s="11"/>
      <c r="Y280" s="23"/>
      <c r="Z280" s="11"/>
      <c r="AA280" s="11"/>
      <c r="AB280" s="24"/>
      <c r="AC280" s="59"/>
      <c r="AD280" s="24"/>
      <c r="AE280" s="24"/>
      <c r="AF280" s="11" t="s">
        <v>1979</v>
      </c>
      <c r="AG280" s="8">
        <f>'Disponibilidad en canales comer'!M223</f>
        <v>2</v>
      </c>
      <c r="AH280" s="8">
        <f>COUNTIF('Composición de COMBOS'!B:B,A280)</f>
        <v>0</v>
      </c>
      <c r="AI280" s="8">
        <v>1.0</v>
      </c>
      <c r="AJ280" s="8">
        <v>1.0</v>
      </c>
      <c r="AK280" s="8" t="s">
        <v>75</v>
      </c>
      <c r="AL280" s="16">
        <v>0.165</v>
      </c>
      <c r="AM280" s="16">
        <v>0.77</v>
      </c>
      <c r="AN280" s="16">
        <v>7.47</v>
      </c>
      <c r="AO280" s="16">
        <v>15.85</v>
      </c>
      <c r="AP280" s="19">
        <v>0.0</v>
      </c>
      <c r="AQ280" s="19">
        <v>0.0</v>
      </c>
      <c r="AR280" s="19">
        <v>0.0</v>
      </c>
      <c r="AS280" s="19">
        <v>0.0</v>
      </c>
      <c r="AT280" s="16">
        <v>1.0</v>
      </c>
      <c r="AU280" s="16">
        <v>25.0</v>
      </c>
      <c r="AV280" s="16">
        <v>10.0</v>
      </c>
      <c r="AW280" s="16">
        <v>12.0</v>
      </c>
      <c r="AX280" s="17">
        <f t="shared" si="3"/>
        <v>0.6</v>
      </c>
      <c r="AY280" s="17">
        <v>0.0</v>
      </c>
      <c r="AZ280" s="17">
        <v>0.0</v>
      </c>
      <c r="BA280" s="17">
        <v>0.0</v>
      </c>
      <c r="BB280" s="17">
        <v>0.0</v>
      </c>
      <c r="BC280" s="17">
        <f t="shared" si="6"/>
        <v>0</v>
      </c>
      <c r="BD280" s="8" t="s">
        <v>1615</v>
      </c>
      <c r="BE280" s="22" t="s">
        <v>1980</v>
      </c>
    </row>
    <row r="281" ht="15.75" customHeight="1">
      <c r="A281" s="11">
        <v>4000099.0</v>
      </c>
      <c r="B281" s="8" t="s">
        <v>1981</v>
      </c>
      <c r="C281" s="8">
        <v>4.0</v>
      </c>
      <c r="D281" s="8" t="s">
        <v>1603</v>
      </c>
      <c r="E281" s="8">
        <v>1.0</v>
      </c>
      <c r="F281" s="8" t="s">
        <v>1604</v>
      </c>
      <c r="G281" s="8">
        <v>1.0</v>
      </c>
      <c r="H281" s="8" t="s">
        <v>1605</v>
      </c>
      <c r="I281" s="11">
        <v>8.806090093852E12</v>
      </c>
      <c r="J281" s="11">
        <v>8.806090093852E12</v>
      </c>
      <c r="K281" s="11" t="s">
        <v>1927</v>
      </c>
      <c r="L281" s="24" t="s">
        <v>1982</v>
      </c>
      <c r="M281" s="26" t="s">
        <v>1983</v>
      </c>
      <c r="N281" s="11">
        <f t="shared" si="1"/>
        <v>26</v>
      </c>
      <c r="O281" s="8" t="s">
        <v>1609</v>
      </c>
      <c r="P281" s="8" t="s">
        <v>1930</v>
      </c>
      <c r="Q281" s="29">
        <v>1488.0</v>
      </c>
      <c r="R281" s="12">
        <f t="shared" si="5"/>
        <v>1726.08</v>
      </c>
      <c r="S281" s="8" t="s">
        <v>68</v>
      </c>
      <c r="T281" s="9" t="s">
        <v>1611</v>
      </c>
      <c r="U281" s="9" t="s">
        <v>1612</v>
      </c>
      <c r="V281" s="13">
        <v>45117.0</v>
      </c>
      <c r="W281" s="24" t="s">
        <v>1982</v>
      </c>
      <c r="X281" s="11"/>
      <c r="Y281" s="23"/>
      <c r="Z281" s="11"/>
      <c r="AA281" s="11"/>
      <c r="AB281" s="24"/>
      <c r="AC281" s="59"/>
      <c r="AD281" s="24"/>
      <c r="AE281" s="24"/>
      <c r="AF281" s="11" t="s">
        <v>1984</v>
      </c>
      <c r="AG281" s="8">
        <f>'Disponibilidad en canales comer'!M224</f>
        <v>0</v>
      </c>
      <c r="AH281" s="8">
        <f>COUNTIF('Composición de COMBOS'!B:B,A281)</f>
        <v>0</v>
      </c>
      <c r="AI281" s="8">
        <v>1.0</v>
      </c>
      <c r="AJ281" s="8">
        <v>1.0</v>
      </c>
      <c r="AK281" s="8" t="s">
        <v>75</v>
      </c>
      <c r="AL281" s="16">
        <v>0.169</v>
      </c>
      <c r="AM281" s="16">
        <v>0.78</v>
      </c>
      <c r="AN281" s="16">
        <v>7.47</v>
      </c>
      <c r="AO281" s="16">
        <v>15.85</v>
      </c>
      <c r="AP281" s="19">
        <v>0.0</v>
      </c>
      <c r="AQ281" s="19">
        <v>0.0</v>
      </c>
      <c r="AR281" s="19">
        <v>0.0</v>
      </c>
      <c r="AS281" s="19">
        <v>0.0</v>
      </c>
      <c r="AT281" s="16">
        <v>1.0</v>
      </c>
      <c r="AU281" s="16">
        <v>25.0</v>
      </c>
      <c r="AV281" s="16">
        <v>10.0</v>
      </c>
      <c r="AW281" s="16">
        <v>12.0</v>
      </c>
      <c r="AX281" s="17">
        <f t="shared" si="3"/>
        <v>0.6</v>
      </c>
      <c r="AY281" s="17">
        <v>0.0</v>
      </c>
      <c r="AZ281" s="17">
        <v>0.0</v>
      </c>
      <c r="BA281" s="17">
        <v>0.0</v>
      </c>
      <c r="BB281" s="17">
        <v>0.0</v>
      </c>
      <c r="BC281" s="17">
        <f t="shared" si="6"/>
        <v>0</v>
      </c>
      <c r="BD281" s="8" t="s">
        <v>1615</v>
      </c>
      <c r="BE281" s="22" t="s">
        <v>1985</v>
      </c>
    </row>
    <row r="282" ht="15.75" customHeight="1">
      <c r="A282" s="11">
        <v>4000100.0</v>
      </c>
      <c r="B282" s="8" t="s">
        <v>1986</v>
      </c>
      <c r="C282" s="8">
        <v>4.0</v>
      </c>
      <c r="D282" s="8" t="s">
        <v>1603</v>
      </c>
      <c r="E282" s="8">
        <v>1.0</v>
      </c>
      <c r="F282" s="8" t="s">
        <v>1604</v>
      </c>
      <c r="G282" s="8">
        <v>1.0</v>
      </c>
      <c r="H282" s="8" t="s">
        <v>1605</v>
      </c>
      <c r="I282" s="11">
        <v>8.806090093784E12</v>
      </c>
      <c r="J282" s="11">
        <v>8.806090093784E12</v>
      </c>
      <c r="K282" s="11" t="s">
        <v>1927</v>
      </c>
      <c r="L282" s="24" t="s">
        <v>1987</v>
      </c>
      <c r="M282" s="26" t="s">
        <v>1988</v>
      </c>
      <c r="N282" s="11">
        <f t="shared" si="1"/>
        <v>27</v>
      </c>
      <c r="O282" s="8" t="s">
        <v>1609</v>
      </c>
      <c r="P282" s="8" t="s">
        <v>1930</v>
      </c>
      <c r="Q282" s="29">
        <v>1488.0</v>
      </c>
      <c r="R282" s="12">
        <f t="shared" si="5"/>
        <v>1726.08</v>
      </c>
      <c r="S282" s="8" t="s">
        <v>68</v>
      </c>
      <c r="T282" s="9" t="s">
        <v>1611</v>
      </c>
      <c r="U282" s="9" t="s">
        <v>1612</v>
      </c>
      <c r="V282" s="13">
        <v>45117.0</v>
      </c>
      <c r="W282" s="24" t="s">
        <v>1987</v>
      </c>
      <c r="X282" s="11"/>
      <c r="Y282" s="23"/>
      <c r="Z282" s="11"/>
      <c r="AA282" s="11"/>
      <c r="AB282" s="24"/>
      <c r="AC282" s="59"/>
      <c r="AD282" s="24"/>
      <c r="AE282" s="24"/>
      <c r="AF282" s="11" t="s">
        <v>1989</v>
      </c>
      <c r="AG282" s="8">
        <f>'Disponibilidad en canales comer'!M225</f>
        <v>0</v>
      </c>
      <c r="AH282" s="8">
        <f>COUNTIF('Composición de COMBOS'!B:B,A282)</f>
        <v>0</v>
      </c>
      <c r="AI282" s="8">
        <v>1.0</v>
      </c>
      <c r="AJ282" s="8">
        <v>1.0</v>
      </c>
      <c r="AK282" s="8" t="s">
        <v>75</v>
      </c>
      <c r="AL282" s="16">
        <v>0.169</v>
      </c>
      <c r="AM282" s="16">
        <v>0.78</v>
      </c>
      <c r="AN282" s="16">
        <v>7.47</v>
      </c>
      <c r="AO282" s="16">
        <v>15.85</v>
      </c>
      <c r="AP282" s="19">
        <v>0.0</v>
      </c>
      <c r="AQ282" s="19">
        <v>0.0</v>
      </c>
      <c r="AR282" s="19">
        <v>0.0</v>
      </c>
      <c r="AS282" s="19">
        <v>0.0</v>
      </c>
      <c r="AT282" s="16">
        <v>1.0</v>
      </c>
      <c r="AU282" s="16">
        <v>25.0</v>
      </c>
      <c r="AV282" s="16">
        <v>10.0</v>
      </c>
      <c r="AW282" s="16">
        <v>12.0</v>
      </c>
      <c r="AX282" s="17">
        <f t="shared" si="3"/>
        <v>0.6</v>
      </c>
      <c r="AY282" s="17">
        <v>0.0</v>
      </c>
      <c r="AZ282" s="17">
        <v>0.0</v>
      </c>
      <c r="BA282" s="17">
        <v>0.0</v>
      </c>
      <c r="BB282" s="17">
        <v>0.0</v>
      </c>
      <c r="BC282" s="17">
        <f t="shared" si="6"/>
        <v>0</v>
      </c>
      <c r="BD282" s="8" t="s">
        <v>1615</v>
      </c>
      <c r="BE282" s="22" t="s">
        <v>1990</v>
      </c>
    </row>
    <row r="283" ht="15.75" customHeight="1">
      <c r="A283" s="11">
        <v>4000101.0</v>
      </c>
      <c r="B283" s="8" t="s">
        <v>1991</v>
      </c>
      <c r="C283" s="8">
        <v>4.0</v>
      </c>
      <c r="D283" s="8" t="s">
        <v>1603</v>
      </c>
      <c r="E283" s="8">
        <v>1.0</v>
      </c>
      <c r="F283" s="8" t="s">
        <v>1604</v>
      </c>
      <c r="G283" s="8">
        <v>1.0</v>
      </c>
      <c r="H283" s="8" t="s">
        <v>1605</v>
      </c>
      <c r="I283" s="11">
        <v>8.806094844566E12</v>
      </c>
      <c r="J283" s="11">
        <v>8.806094844566E12</v>
      </c>
      <c r="K283" s="11" t="s">
        <v>1992</v>
      </c>
      <c r="L283" s="24" t="s">
        <v>1993</v>
      </c>
      <c r="M283" s="26" t="s">
        <v>1994</v>
      </c>
      <c r="N283" s="11">
        <f t="shared" si="1"/>
        <v>29</v>
      </c>
      <c r="O283" s="8" t="s">
        <v>1609</v>
      </c>
      <c r="P283" s="8" t="s">
        <v>1930</v>
      </c>
      <c r="Q283" s="29">
        <v>3993.97</v>
      </c>
      <c r="R283" s="12">
        <f t="shared" si="5"/>
        <v>4633.0052</v>
      </c>
      <c r="S283" s="8" t="s">
        <v>68</v>
      </c>
      <c r="T283" s="9" t="s">
        <v>1611</v>
      </c>
      <c r="U283" s="9" t="s">
        <v>1612</v>
      </c>
      <c r="V283" s="13">
        <v>45118.0</v>
      </c>
      <c r="W283" s="24" t="s">
        <v>1993</v>
      </c>
      <c r="X283" s="11"/>
      <c r="Y283" s="23"/>
      <c r="Z283" s="11"/>
      <c r="AA283" s="11"/>
      <c r="AB283" s="24"/>
      <c r="AC283" s="59"/>
      <c r="AD283" s="24"/>
      <c r="AE283" s="24"/>
      <c r="AF283" s="11" t="s">
        <v>1995</v>
      </c>
      <c r="AG283" s="8">
        <f>'Disponibilidad en canales comer'!M226</f>
        <v>0</v>
      </c>
      <c r="AH283" s="8">
        <f>COUNTIF('Composición de COMBOS'!B:B,A283)</f>
        <v>0</v>
      </c>
      <c r="AI283" s="8">
        <v>1.0</v>
      </c>
      <c r="AJ283" s="8">
        <v>1.0</v>
      </c>
      <c r="AK283" s="8" t="s">
        <v>75</v>
      </c>
      <c r="AL283" s="16">
        <v>0.199</v>
      </c>
      <c r="AM283" s="16">
        <v>0.82</v>
      </c>
      <c r="AN283" s="16">
        <v>7.81</v>
      </c>
      <c r="AO283" s="16">
        <v>16.13</v>
      </c>
      <c r="AP283" s="19">
        <v>0.0</v>
      </c>
      <c r="AQ283" s="19">
        <v>0.0</v>
      </c>
      <c r="AR283" s="19">
        <v>0.0</v>
      </c>
      <c r="AS283" s="19">
        <v>0.0</v>
      </c>
      <c r="AT283" s="16">
        <v>1.0</v>
      </c>
      <c r="AU283" s="16">
        <v>25.0</v>
      </c>
      <c r="AV283" s="16">
        <v>10.0</v>
      </c>
      <c r="AW283" s="16">
        <v>12.0</v>
      </c>
      <c r="AX283" s="17">
        <f t="shared" si="3"/>
        <v>0.6</v>
      </c>
      <c r="AY283" s="17">
        <v>0.0</v>
      </c>
      <c r="AZ283" s="17">
        <v>0.0</v>
      </c>
      <c r="BA283" s="17">
        <v>0.0</v>
      </c>
      <c r="BB283" s="17">
        <v>0.0</v>
      </c>
      <c r="BC283" s="17">
        <f t="shared" si="6"/>
        <v>0</v>
      </c>
      <c r="BD283" s="8" t="s">
        <v>1615</v>
      </c>
      <c r="BE283" s="22" t="s">
        <v>1996</v>
      </c>
    </row>
    <row r="284" ht="15.75" customHeight="1">
      <c r="A284" s="11">
        <v>4000102.0</v>
      </c>
      <c r="B284" s="8" t="s">
        <v>1997</v>
      </c>
      <c r="C284" s="8">
        <v>4.0</v>
      </c>
      <c r="D284" s="8" t="s">
        <v>1603</v>
      </c>
      <c r="E284" s="8">
        <v>1.0</v>
      </c>
      <c r="F284" s="8" t="s">
        <v>1604</v>
      </c>
      <c r="G284" s="8">
        <v>1.0</v>
      </c>
      <c r="H284" s="8" t="s">
        <v>1605</v>
      </c>
      <c r="I284" s="11">
        <v>8.806095065465E12</v>
      </c>
      <c r="J284" s="11">
        <v>8.806095065465E12</v>
      </c>
      <c r="K284" s="11" t="s">
        <v>1998</v>
      </c>
      <c r="L284" s="24" t="s">
        <v>1999</v>
      </c>
      <c r="M284" s="26" t="s">
        <v>2000</v>
      </c>
      <c r="N284" s="11">
        <f t="shared" si="1"/>
        <v>29</v>
      </c>
      <c r="O284" s="8" t="s">
        <v>1609</v>
      </c>
      <c r="P284" s="8" t="s">
        <v>1930</v>
      </c>
      <c r="Q284" s="29">
        <v>4530.26</v>
      </c>
      <c r="R284" s="12">
        <f t="shared" si="5"/>
        <v>5255.1016</v>
      </c>
      <c r="S284" s="8" t="s">
        <v>68</v>
      </c>
      <c r="T284" s="9" t="s">
        <v>1611</v>
      </c>
      <c r="U284" s="9" t="s">
        <v>1612</v>
      </c>
      <c r="V284" s="13">
        <v>45258.0</v>
      </c>
      <c r="W284" s="24" t="s">
        <v>1999</v>
      </c>
      <c r="X284" s="11"/>
      <c r="Y284" s="23"/>
      <c r="Z284" s="11"/>
      <c r="AA284" s="11"/>
      <c r="AB284" s="24"/>
      <c r="AC284" s="59"/>
      <c r="AD284" s="24"/>
      <c r="AE284" s="24"/>
      <c r="AF284" s="11" t="s">
        <v>2001</v>
      </c>
      <c r="AG284" s="8">
        <f>'Disponibilidad en canales comer'!M227</f>
        <v>0</v>
      </c>
      <c r="AH284" s="8">
        <f>COUNTIF('Composición de COMBOS'!B:B,A284)</f>
        <v>0</v>
      </c>
      <c r="AI284" s="8">
        <v>1.0</v>
      </c>
      <c r="AJ284" s="8">
        <v>1.0</v>
      </c>
      <c r="AK284" s="8" t="s">
        <v>75</v>
      </c>
      <c r="AL284" s="16">
        <v>0.202</v>
      </c>
      <c r="AM284" s="16">
        <v>0.82</v>
      </c>
      <c r="AN284" s="16">
        <v>7.67</v>
      </c>
      <c r="AO284" s="16">
        <v>15.82</v>
      </c>
      <c r="AP284" s="19">
        <v>0.0</v>
      </c>
      <c r="AQ284" s="19">
        <v>0.0</v>
      </c>
      <c r="AR284" s="19">
        <v>0.0</v>
      </c>
      <c r="AS284" s="19">
        <v>0.0</v>
      </c>
      <c r="AT284" s="16">
        <v>1.0</v>
      </c>
      <c r="AU284" s="16">
        <v>25.0</v>
      </c>
      <c r="AV284" s="16">
        <v>10.0</v>
      </c>
      <c r="AW284" s="16">
        <v>12.0</v>
      </c>
      <c r="AX284" s="17">
        <f t="shared" si="3"/>
        <v>0.6</v>
      </c>
      <c r="AY284" s="17">
        <v>0.0</v>
      </c>
      <c r="AZ284" s="17">
        <v>0.0</v>
      </c>
      <c r="BA284" s="17">
        <v>0.0</v>
      </c>
      <c r="BB284" s="17">
        <v>0.0</v>
      </c>
      <c r="BC284" s="17">
        <f t="shared" si="6"/>
        <v>0</v>
      </c>
      <c r="BD284" s="8" t="s">
        <v>1615</v>
      </c>
      <c r="BE284" s="22" t="s">
        <v>2002</v>
      </c>
    </row>
    <row r="285" ht="15.75" customHeight="1">
      <c r="A285" s="11">
        <v>4000103.0</v>
      </c>
      <c r="B285" s="8" t="s">
        <v>2003</v>
      </c>
      <c r="C285" s="8">
        <v>4.0</v>
      </c>
      <c r="D285" s="8" t="s">
        <v>1603</v>
      </c>
      <c r="E285" s="8">
        <v>1.0</v>
      </c>
      <c r="F285" s="8" t="s">
        <v>1604</v>
      </c>
      <c r="G285" s="8">
        <v>1.0</v>
      </c>
      <c r="H285" s="8" t="s">
        <v>1605</v>
      </c>
      <c r="I285" s="11">
        <v>6.97333062111E11</v>
      </c>
      <c r="J285" s="11">
        <v>6.97333062111E11</v>
      </c>
      <c r="K285" s="11" t="s">
        <v>2004</v>
      </c>
      <c r="L285" s="24" t="s">
        <v>2005</v>
      </c>
      <c r="M285" s="26" t="s">
        <v>2006</v>
      </c>
      <c r="N285" s="11">
        <f t="shared" si="1"/>
        <v>18</v>
      </c>
      <c r="O285" s="8" t="s">
        <v>1609</v>
      </c>
      <c r="P285" s="11" t="s">
        <v>2007</v>
      </c>
      <c r="Q285" s="29">
        <v>1150.0</v>
      </c>
      <c r="R285" s="12">
        <f t="shared" si="5"/>
        <v>1334</v>
      </c>
      <c r="S285" s="8" t="s">
        <v>68</v>
      </c>
      <c r="T285" s="9" t="s">
        <v>1611</v>
      </c>
      <c r="U285" s="9" t="s">
        <v>1612</v>
      </c>
      <c r="V285" s="13">
        <v>45117.0</v>
      </c>
      <c r="W285" s="24" t="s">
        <v>2005</v>
      </c>
      <c r="X285" s="11"/>
      <c r="Y285" s="23"/>
      <c r="Z285" s="11"/>
      <c r="AA285" s="11"/>
      <c r="AB285" s="24"/>
      <c r="AC285" s="59"/>
      <c r="AD285" s="24"/>
      <c r="AE285" s="24"/>
      <c r="AF285" s="11" t="s">
        <v>2008</v>
      </c>
      <c r="AG285" s="8">
        <f>'Disponibilidad en canales comer'!M228</f>
        <v>0</v>
      </c>
      <c r="AH285" s="8">
        <f>COUNTIF('Composición de COMBOS'!B:B,A285)</f>
        <v>0</v>
      </c>
      <c r="AI285" s="8">
        <v>1.0</v>
      </c>
      <c r="AJ285" s="8">
        <v>1.0</v>
      </c>
      <c r="AK285" s="8" t="s">
        <v>75</v>
      </c>
      <c r="AL285" s="16">
        <v>0.7</v>
      </c>
      <c r="AM285" s="16">
        <v>0.8</v>
      </c>
      <c r="AN285" s="16">
        <v>7.0</v>
      </c>
      <c r="AO285" s="16">
        <v>14.5</v>
      </c>
      <c r="AP285" s="19">
        <v>0.0</v>
      </c>
      <c r="AQ285" s="19">
        <v>0.0</v>
      </c>
      <c r="AR285" s="19">
        <v>0.0</v>
      </c>
      <c r="AS285" s="19">
        <v>0.0</v>
      </c>
      <c r="AT285" s="16">
        <v>1.0</v>
      </c>
      <c r="AU285" s="16">
        <v>25.0</v>
      </c>
      <c r="AV285" s="16">
        <v>10.0</v>
      </c>
      <c r="AW285" s="16">
        <v>12.0</v>
      </c>
      <c r="AX285" s="17">
        <f t="shared" si="3"/>
        <v>0.6</v>
      </c>
      <c r="AY285" s="17">
        <v>0.0</v>
      </c>
      <c r="AZ285" s="17">
        <v>0.0</v>
      </c>
      <c r="BA285" s="17">
        <v>0.0</v>
      </c>
      <c r="BB285" s="17">
        <v>0.0</v>
      </c>
      <c r="BC285" s="17">
        <f t="shared" si="6"/>
        <v>0</v>
      </c>
      <c r="BD285" s="8" t="s">
        <v>1615</v>
      </c>
      <c r="BE285" s="22" t="s">
        <v>2009</v>
      </c>
    </row>
    <row r="286" ht="15.75" customHeight="1">
      <c r="A286" s="11">
        <v>4000104.0</v>
      </c>
      <c r="B286" s="8" t="s">
        <v>2010</v>
      </c>
      <c r="C286" s="8">
        <v>4.0</v>
      </c>
      <c r="D286" s="8" t="s">
        <v>1603</v>
      </c>
      <c r="E286" s="8">
        <v>1.0</v>
      </c>
      <c r="F286" s="8" t="s">
        <v>1604</v>
      </c>
      <c r="G286" s="8">
        <v>1.0</v>
      </c>
      <c r="H286" s="8" t="s">
        <v>1605</v>
      </c>
      <c r="I286" s="11">
        <v>6.97333062142E11</v>
      </c>
      <c r="J286" s="11">
        <v>6.97333062142E11</v>
      </c>
      <c r="K286" s="11" t="s">
        <v>2004</v>
      </c>
      <c r="L286" s="24" t="s">
        <v>2011</v>
      </c>
      <c r="M286" s="26" t="s">
        <v>2012</v>
      </c>
      <c r="N286" s="11">
        <f t="shared" si="1"/>
        <v>17</v>
      </c>
      <c r="O286" s="8" t="s">
        <v>1609</v>
      </c>
      <c r="P286" s="11" t="s">
        <v>2007</v>
      </c>
      <c r="Q286" s="29">
        <v>1150.0</v>
      </c>
      <c r="R286" s="12">
        <f t="shared" si="5"/>
        <v>1334</v>
      </c>
      <c r="S286" s="8" t="s">
        <v>68</v>
      </c>
      <c r="T286" s="9" t="s">
        <v>1611</v>
      </c>
      <c r="U286" s="9" t="s">
        <v>1612</v>
      </c>
      <c r="V286" s="13">
        <v>45117.0</v>
      </c>
      <c r="W286" s="24" t="s">
        <v>2011</v>
      </c>
      <c r="X286" s="11"/>
      <c r="Y286" s="23"/>
      <c r="Z286" s="11"/>
      <c r="AA286" s="11"/>
      <c r="AB286" s="24"/>
      <c r="AC286" s="59"/>
      <c r="AD286" s="24"/>
      <c r="AE286" s="24"/>
      <c r="AF286" s="11" t="s">
        <v>2013</v>
      </c>
      <c r="AG286" s="8">
        <f>'Disponibilidad en canales comer'!M229</f>
        <v>0</v>
      </c>
      <c r="AH286" s="8">
        <f>COUNTIF('Composición de COMBOS'!B:B,A286)</f>
        <v>0</v>
      </c>
      <c r="AI286" s="8">
        <v>1.0</v>
      </c>
      <c r="AJ286" s="8">
        <v>1.0</v>
      </c>
      <c r="AK286" s="8" t="s">
        <v>75</v>
      </c>
      <c r="AL286" s="16">
        <v>0.7</v>
      </c>
      <c r="AM286" s="16">
        <v>0.8</v>
      </c>
      <c r="AN286" s="16">
        <v>7.0</v>
      </c>
      <c r="AO286" s="16">
        <v>14.5</v>
      </c>
      <c r="AP286" s="19">
        <v>0.0</v>
      </c>
      <c r="AQ286" s="19">
        <v>0.0</v>
      </c>
      <c r="AR286" s="19">
        <v>0.0</v>
      </c>
      <c r="AS286" s="19">
        <v>0.0</v>
      </c>
      <c r="AT286" s="16">
        <v>1.0</v>
      </c>
      <c r="AU286" s="16">
        <v>25.0</v>
      </c>
      <c r="AV286" s="16">
        <v>10.0</v>
      </c>
      <c r="AW286" s="16">
        <v>12.0</v>
      </c>
      <c r="AX286" s="17">
        <f t="shared" si="3"/>
        <v>0.6</v>
      </c>
      <c r="AY286" s="17">
        <v>0.0</v>
      </c>
      <c r="AZ286" s="17">
        <v>0.0</v>
      </c>
      <c r="BA286" s="17">
        <v>0.0</v>
      </c>
      <c r="BB286" s="17">
        <v>0.0</v>
      </c>
      <c r="BC286" s="17">
        <f t="shared" si="6"/>
        <v>0</v>
      </c>
      <c r="BD286" s="8" t="s">
        <v>1615</v>
      </c>
      <c r="BE286" s="22" t="s">
        <v>2014</v>
      </c>
    </row>
    <row r="287" ht="15.75" customHeight="1">
      <c r="A287" s="11">
        <v>4000105.0</v>
      </c>
      <c r="B287" s="8" t="s">
        <v>2015</v>
      </c>
      <c r="C287" s="8">
        <v>4.0</v>
      </c>
      <c r="D287" s="8" t="s">
        <v>1603</v>
      </c>
      <c r="E287" s="8">
        <v>1.0</v>
      </c>
      <c r="F287" s="8" t="s">
        <v>1604</v>
      </c>
      <c r="G287" s="8">
        <v>1.0</v>
      </c>
      <c r="H287" s="8" t="s">
        <v>1605</v>
      </c>
      <c r="I287" s="11">
        <v>6.97333062135E11</v>
      </c>
      <c r="J287" s="11">
        <v>6.97333062135E11</v>
      </c>
      <c r="K287" s="11" t="s">
        <v>2004</v>
      </c>
      <c r="L287" s="24" t="s">
        <v>2016</v>
      </c>
      <c r="M287" s="26" t="s">
        <v>2017</v>
      </c>
      <c r="N287" s="11">
        <f t="shared" si="1"/>
        <v>16</v>
      </c>
      <c r="O287" s="8" t="s">
        <v>1609</v>
      </c>
      <c r="P287" s="11" t="s">
        <v>2007</v>
      </c>
      <c r="Q287" s="29">
        <v>1150.0</v>
      </c>
      <c r="R287" s="12">
        <f t="shared" si="5"/>
        <v>1334</v>
      </c>
      <c r="S287" s="8" t="s">
        <v>68</v>
      </c>
      <c r="T287" s="9" t="s">
        <v>1611</v>
      </c>
      <c r="U287" s="9" t="s">
        <v>1612</v>
      </c>
      <c r="V287" s="13">
        <v>45117.0</v>
      </c>
      <c r="W287" s="24" t="s">
        <v>2016</v>
      </c>
      <c r="X287" s="11"/>
      <c r="Y287" s="23"/>
      <c r="Z287" s="11"/>
      <c r="AA287" s="11"/>
      <c r="AB287" s="24"/>
      <c r="AC287" s="59"/>
      <c r="AD287" s="24"/>
      <c r="AE287" s="24"/>
      <c r="AF287" s="11" t="s">
        <v>2018</v>
      </c>
      <c r="AG287" s="8">
        <f>'Disponibilidad en canales comer'!M230</f>
        <v>0</v>
      </c>
      <c r="AH287" s="8">
        <f>COUNTIF('Composición de COMBOS'!B:B,A287)</f>
        <v>0</v>
      </c>
      <c r="AI287" s="8">
        <v>1.0</v>
      </c>
      <c r="AJ287" s="8">
        <v>1.0</v>
      </c>
      <c r="AK287" s="8" t="s">
        <v>75</v>
      </c>
      <c r="AL287" s="16">
        <v>0.7</v>
      </c>
      <c r="AM287" s="16">
        <v>0.8</v>
      </c>
      <c r="AN287" s="16">
        <v>7.0</v>
      </c>
      <c r="AO287" s="16">
        <v>14.5</v>
      </c>
      <c r="AP287" s="19">
        <v>0.0</v>
      </c>
      <c r="AQ287" s="19">
        <v>0.0</v>
      </c>
      <c r="AR287" s="19">
        <v>0.0</v>
      </c>
      <c r="AS287" s="19">
        <v>0.0</v>
      </c>
      <c r="AT287" s="16">
        <v>1.0</v>
      </c>
      <c r="AU287" s="16">
        <v>25.0</v>
      </c>
      <c r="AV287" s="16">
        <v>10.0</v>
      </c>
      <c r="AW287" s="16">
        <v>12.0</v>
      </c>
      <c r="AX287" s="17">
        <f t="shared" si="3"/>
        <v>0.6</v>
      </c>
      <c r="AY287" s="17">
        <v>0.0</v>
      </c>
      <c r="AZ287" s="17">
        <v>0.0</v>
      </c>
      <c r="BA287" s="17">
        <v>0.0</v>
      </c>
      <c r="BB287" s="17">
        <v>0.0</v>
      </c>
      <c r="BC287" s="17">
        <f t="shared" si="6"/>
        <v>0</v>
      </c>
      <c r="BD287" s="8" t="s">
        <v>1615</v>
      </c>
      <c r="BE287" s="22" t="s">
        <v>2019</v>
      </c>
    </row>
    <row r="288" ht="15.75" customHeight="1">
      <c r="A288" s="11">
        <v>4000106.0</v>
      </c>
      <c r="B288" s="8" t="s">
        <v>2020</v>
      </c>
      <c r="C288" s="8">
        <v>4.0</v>
      </c>
      <c r="D288" s="8" t="s">
        <v>1603</v>
      </c>
      <c r="E288" s="8">
        <v>1.0</v>
      </c>
      <c r="F288" s="8" t="s">
        <v>1604</v>
      </c>
      <c r="G288" s="8">
        <v>1.0</v>
      </c>
      <c r="H288" s="8" t="s">
        <v>1605</v>
      </c>
      <c r="I288" s="11">
        <v>6.9733306218E11</v>
      </c>
      <c r="J288" s="11">
        <v>6.9733306218E11</v>
      </c>
      <c r="K288" s="11" t="s">
        <v>2021</v>
      </c>
      <c r="L288" s="24" t="s">
        <v>2022</v>
      </c>
      <c r="M288" s="26" t="s">
        <v>2023</v>
      </c>
      <c r="N288" s="11">
        <f t="shared" si="1"/>
        <v>19</v>
      </c>
      <c r="O288" s="8" t="s">
        <v>1609</v>
      </c>
      <c r="P288" s="11" t="s">
        <v>2007</v>
      </c>
      <c r="Q288" s="29">
        <v>1489.0</v>
      </c>
      <c r="R288" s="12">
        <f t="shared" si="5"/>
        <v>1727.24</v>
      </c>
      <c r="S288" s="8" t="s">
        <v>68</v>
      </c>
      <c r="T288" s="9" t="s">
        <v>1611</v>
      </c>
      <c r="U288" s="9" t="s">
        <v>1612</v>
      </c>
      <c r="V288" s="13">
        <v>45117.0</v>
      </c>
      <c r="W288" s="24" t="s">
        <v>2022</v>
      </c>
      <c r="X288" s="11"/>
      <c r="Y288" s="23"/>
      <c r="Z288" s="11"/>
      <c r="AA288" s="11"/>
      <c r="AB288" s="24"/>
      <c r="AC288" s="59"/>
      <c r="AD288" s="24"/>
      <c r="AE288" s="24"/>
      <c r="AF288" s="11" t="s">
        <v>2024</v>
      </c>
      <c r="AG288" s="8">
        <f>'Disponibilidad en canales comer'!M231</f>
        <v>0</v>
      </c>
      <c r="AH288" s="8">
        <f>COUNTIF('Composición de COMBOS'!B:B,A288)</f>
        <v>0</v>
      </c>
      <c r="AI288" s="8">
        <v>1.0</v>
      </c>
      <c r="AJ288" s="8">
        <v>1.0</v>
      </c>
      <c r="AK288" s="8" t="s">
        <v>75</v>
      </c>
      <c r="AL288" s="16">
        <v>0.25</v>
      </c>
      <c r="AM288" s="16">
        <v>1.9</v>
      </c>
      <c r="AN288" s="16">
        <v>4.7</v>
      </c>
      <c r="AO288" s="16">
        <v>9.6</v>
      </c>
      <c r="AP288" s="19">
        <v>0.0</v>
      </c>
      <c r="AQ288" s="19">
        <v>0.0</v>
      </c>
      <c r="AR288" s="19">
        <v>0.0</v>
      </c>
      <c r="AS288" s="19">
        <v>0.0</v>
      </c>
      <c r="AT288" s="16">
        <v>1.0</v>
      </c>
      <c r="AU288" s="16">
        <v>25.0</v>
      </c>
      <c r="AV288" s="16">
        <v>10.0</v>
      </c>
      <c r="AW288" s="16">
        <v>12.0</v>
      </c>
      <c r="AX288" s="17">
        <f t="shared" si="3"/>
        <v>0.6</v>
      </c>
      <c r="AY288" s="17">
        <v>0.0</v>
      </c>
      <c r="AZ288" s="17">
        <v>0.0</v>
      </c>
      <c r="BA288" s="17">
        <v>0.0</v>
      </c>
      <c r="BB288" s="17">
        <v>0.0</v>
      </c>
      <c r="BC288" s="17">
        <f t="shared" si="6"/>
        <v>0</v>
      </c>
      <c r="BD288" s="8" t="s">
        <v>1615</v>
      </c>
      <c r="BE288" s="22" t="s">
        <v>2025</v>
      </c>
    </row>
    <row r="289" ht="15.75" customHeight="1">
      <c r="A289" s="11">
        <v>4000107.0</v>
      </c>
      <c r="B289" s="8" t="s">
        <v>2026</v>
      </c>
      <c r="C289" s="8">
        <v>4.0</v>
      </c>
      <c r="D289" s="8" t="s">
        <v>1603</v>
      </c>
      <c r="E289" s="8">
        <v>1.0</v>
      </c>
      <c r="F289" s="8" t="s">
        <v>1604</v>
      </c>
      <c r="G289" s="8">
        <v>1.0</v>
      </c>
      <c r="H289" s="8" t="s">
        <v>1605</v>
      </c>
      <c r="I289" s="11">
        <v>6.97333062197E11</v>
      </c>
      <c r="J289" s="11">
        <v>6.97333062197E11</v>
      </c>
      <c r="K289" s="11" t="s">
        <v>2021</v>
      </c>
      <c r="L289" s="24" t="s">
        <v>2027</v>
      </c>
      <c r="M289" s="26" t="s">
        <v>2028</v>
      </c>
      <c r="N289" s="11">
        <f t="shared" si="1"/>
        <v>18</v>
      </c>
      <c r="O289" s="8" t="s">
        <v>1609</v>
      </c>
      <c r="P289" s="11" t="s">
        <v>2007</v>
      </c>
      <c r="Q289" s="29">
        <v>1489.0</v>
      </c>
      <c r="R289" s="12">
        <f t="shared" si="5"/>
        <v>1727.24</v>
      </c>
      <c r="S289" s="8" t="s">
        <v>68</v>
      </c>
      <c r="T289" s="9" t="s">
        <v>1611</v>
      </c>
      <c r="U289" s="9" t="s">
        <v>1612</v>
      </c>
      <c r="V289" s="13">
        <v>45117.0</v>
      </c>
      <c r="W289" s="24" t="s">
        <v>2027</v>
      </c>
      <c r="X289" s="11"/>
      <c r="Y289" s="23"/>
      <c r="Z289" s="11"/>
      <c r="AA289" s="11"/>
      <c r="AB289" s="24"/>
      <c r="AC289" s="59"/>
      <c r="AD289" s="24"/>
      <c r="AE289" s="24"/>
      <c r="AF289" s="11" t="s">
        <v>2029</v>
      </c>
      <c r="AG289" s="8">
        <f>'Disponibilidad en canales comer'!M232</f>
        <v>0</v>
      </c>
      <c r="AH289" s="8">
        <f>COUNTIF('Composición de COMBOS'!B:B,A289)</f>
        <v>0</v>
      </c>
      <c r="AI289" s="8">
        <v>1.0</v>
      </c>
      <c r="AJ289" s="8">
        <v>1.0</v>
      </c>
      <c r="AK289" s="8" t="s">
        <v>75</v>
      </c>
      <c r="AL289" s="16">
        <v>0.25</v>
      </c>
      <c r="AM289" s="16">
        <v>1.9</v>
      </c>
      <c r="AN289" s="16">
        <v>4.7</v>
      </c>
      <c r="AO289" s="16">
        <v>9.6</v>
      </c>
      <c r="AP289" s="19">
        <v>0.0</v>
      </c>
      <c r="AQ289" s="19">
        <v>0.0</v>
      </c>
      <c r="AR289" s="19">
        <v>0.0</v>
      </c>
      <c r="AS289" s="19">
        <v>0.0</v>
      </c>
      <c r="AT289" s="16">
        <v>1.0</v>
      </c>
      <c r="AU289" s="16">
        <v>25.0</v>
      </c>
      <c r="AV289" s="16">
        <v>10.0</v>
      </c>
      <c r="AW289" s="16">
        <v>12.0</v>
      </c>
      <c r="AX289" s="17">
        <f t="shared" si="3"/>
        <v>0.6</v>
      </c>
      <c r="AY289" s="17">
        <v>0.0</v>
      </c>
      <c r="AZ289" s="17">
        <v>0.0</v>
      </c>
      <c r="BA289" s="17">
        <v>0.0</v>
      </c>
      <c r="BB289" s="17">
        <v>0.0</v>
      </c>
      <c r="BC289" s="17">
        <f t="shared" si="6"/>
        <v>0</v>
      </c>
      <c r="BD289" s="8" t="s">
        <v>1615</v>
      </c>
      <c r="BE289" s="22" t="s">
        <v>2030</v>
      </c>
    </row>
    <row r="290" ht="15.75" customHeight="1">
      <c r="A290" s="11">
        <v>4000108.0</v>
      </c>
      <c r="B290" s="8" t="s">
        <v>2031</v>
      </c>
      <c r="C290" s="8">
        <v>4.0</v>
      </c>
      <c r="D290" s="8" t="s">
        <v>1603</v>
      </c>
      <c r="E290" s="8">
        <v>1.0</v>
      </c>
      <c r="F290" s="8" t="s">
        <v>1604</v>
      </c>
      <c r="G290" s="8">
        <v>1.0</v>
      </c>
      <c r="H290" s="8" t="s">
        <v>1605</v>
      </c>
      <c r="I290" s="11">
        <v>6.97333062203E11</v>
      </c>
      <c r="J290" s="11">
        <v>6.97333062203E11</v>
      </c>
      <c r="K290" s="11" t="s">
        <v>2021</v>
      </c>
      <c r="L290" s="24" t="s">
        <v>2032</v>
      </c>
      <c r="M290" s="26" t="s">
        <v>2033</v>
      </c>
      <c r="N290" s="11">
        <f t="shared" si="1"/>
        <v>18</v>
      </c>
      <c r="O290" s="8" t="s">
        <v>1609</v>
      </c>
      <c r="P290" s="11" t="s">
        <v>2007</v>
      </c>
      <c r="Q290" s="29">
        <v>1489.0</v>
      </c>
      <c r="R290" s="12">
        <f t="shared" si="5"/>
        <v>1727.24</v>
      </c>
      <c r="S290" s="8" t="s">
        <v>68</v>
      </c>
      <c r="T290" s="9" t="s">
        <v>1611</v>
      </c>
      <c r="U290" s="9" t="s">
        <v>1612</v>
      </c>
      <c r="V290" s="13">
        <v>45117.0</v>
      </c>
      <c r="W290" s="24" t="s">
        <v>2032</v>
      </c>
      <c r="X290" s="11"/>
      <c r="Y290" s="23"/>
      <c r="Z290" s="11"/>
      <c r="AA290" s="11"/>
      <c r="AB290" s="24"/>
      <c r="AC290" s="59"/>
      <c r="AD290" s="24"/>
      <c r="AE290" s="24"/>
      <c r="AF290" s="11" t="s">
        <v>2034</v>
      </c>
      <c r="AG290" s="8">
        <f>'Disponibilidad en canales comer'!M233</f>
        <v>0</v>
      </c>
      <c r="AH290" s="8">
        <f>COUNTIF('Composición de COMBOS'!B:B,A290)</f>
        <v>0</v>
      </c>
      <c r="AI290" s="8">
        <v>1.0</v>
      </c>
      <c r="AJ290" s="8">
        <v>1.0</v>
      </c>
      <c r="AK290" s="8" t="s">
        <v>75</v>
      </c>
      <c r="AL290" s="16">
        <v>0.25</v>
      </c>
      <c r="AM290" s="16">
        <v>1.9</v>
      </c>
      <c r="AN290" s="16">
        <v>4.7</v>
      </c>
      <c r="AO290" s="16">
        <v>9.6</v>
      </c>
      <c r="AP290" s="19">
        <v>0.0</v>
      </c>
      <c r="AQ290" s="19">
        <v>0.0</v>
      </c>
      <c r="AR290" s="19">
        <v>0.0</v>
      </c>
      <c r="AS290" s="19">
        <v>0.0</v>
      </c>
      <c r="AT290" s="16">
        <v>1.0</v>
      </c>
      <c r="AU290" s="16">
        <v>25.0</v>
      </c>
      <c r="AV290" s="16">
        <v>10.0</v>
      </c>
      <c r="AW290" s="16">
        <v>12.0</v>
      </c>
      <c r="AX290" s="17">
        <f t="shared" si="3"/>
        <v>0.6</v>
      </c>
      <c r="AY290" s="17">
        <v>0.0</v>
      </c>
      <c r="AZ290" s="17">
        <v>0.0</v>
      </c>
      <c r="BA290" s="17">
        <v>0.0</v>
      </c>
      <c r="BB290" s="17">
        <v>0.0</v>
      </c>
      <c r="BC290" s="17">
        <f t="shared" si="6"/>
        <v>0</v>
      </c>
      <c r="BD290" s="8" t="s">
        <v>1615</v>
      </c>
      <c r="BE290" s="22" t="s">
        <v>2035</v>
      </c>
    </row>
    <row r="291" ht="15.75" customHeight="1">
      <c r="A291" s="11">
        <v>4000109.0</v>
      </c>
      <c r="B291" s="8" t="s">
        <v>2036</v>
      </c>
      <c r="C291" s="8">
        <v>4.0</v>
      </c>
      <c r="D291" s="8" t="s">
        <v>1603</v>
      </c>
      <c r="E291" s="8">
        <v>1.0</v>
      </c>
      <c r="F291" s="8" t="s">
        <v>1604</v>
      </c>
      <c r="G291" s="8">
        <v>1.0</v>
      </c>
      <c r="H291" s="8" t="s">
        <v>1605</v>
      </c>
      <c r="I291" s="11">
        <v>6.9733306221E11</v>
      </c>
      <c r="J291" s="11">
        <v>6.9733306221E11</v>
      </c>
      <c r="K291" s="11" t="s">
        <v>2021</v>
      </c>
      <c r="L291" s="24" t="s">
        <v>2037</v>
      </c>
      <c r="M291" s="26" t="s">
        <v>2038</v>
      </c>
      <c r="N291" s="11">
        <f t="shared" si="1"/>
        <v>20</v>
      </c>
      <c r="O291" s="8" t="s">
        <v>1609</v>
      </c>
      <c r="P291" s="11" t="s">
        <v>2007</v>
      </c>
      <c r="Q291" s="29">
        <v>1489.0</v>
      </c>
      <c r="R291" s="12">
        <f t="shared" si="5"/>
        <v>1727.24</v>
      </c>
      <c r="S291" s="8" t="s">
        <v>68</v>
      </c>
      <c r="T291" s="9" t="s">
        <v>1611</v>
      </c>
      <c r="U291" s="9" t="s">
        <v>1612</v>
      </c>
      <c r="V291" s="13">
        <v>45117.0</v>
      </c>
      <c r="W291" s="24" t="s">
        <v>2037</v>
      </c>
      <c r="X291" s="11"/>
      <c r="Y291" s="23"/>
      <c r="Z291" s="11"/>
      <c r="AA291" s="11"/>
      <c r="AB291" s="24"/>
      <c r="AC291" s="59"/>
      <c r="AD291" s="24"/>
      <c r="AE291" s="24"/>
      <c r="AF291" s="11" t="s">
        <v>2039</v>
      </c>
      <c r="AG291" s="8">
        <f>'Disponibilidad en canales comer'!M234</f>
        <v>0</v>
      </c>
      <c r="AH291" s="8">
        <f>COUNTIF('Composición de COMBOS'!B:B,A291)</f>
        <v>0</v>
      </c>
      <c r="AI291" s="8">
        <v>1.0</v>
      </c>
      <c r="AJ291" s="8">
        <v>1.0</v>
      </c>
      <c r="AK291" s="8" t="s">
        <v>75</v>
      </c>
      <c r="AL291" s="16">
        <v>0.19</v>
      </c>
      <c r="AM291" s="16">
        <v>0.9</v>
      </c>
      <c r="AN291" s="16">
        <v>7.7</v>
      </c>
      <c r="AO291" s="16">
        <v>16.49</v>
      </c>
      <c r="AP291" s="19">
        <v>0.0</v>
      </c>
      <c r="AQ291" s="19">
        <v>0.0</v>
      </c>
      <c r="AR291" s="19">
        <v>0.0</v>
      </c>
      <c r="AS291" s="19">
        <v>0.0</v>
      </c>
      <c r="AT291" s="16">
        <v>1.0</v>
      </c>
      <c r="AU291" s="16">
        <v>25.0</v>
      </c>
      <c r="AV291" s="16">
        <v>10.0</v>
      </c>
      <c r="AW291" s="16">
        <v>12.0</v>
      </c>
      <c r="AX291" s="17">
        <f t="shared" si="3"/>
        <v>0.6</v>
      </c>
      <c r="AY291" s="17">
        <v>0.0</v>
      </c>
      <c r="AZ291" s="17">
        <v>0.0</v>
      </c>
      <c r="BA291" s="17">
        <v>0.0</v>
      </c>
      <c r="BB291" s="17">
        <v>0.0</v>
      </c>
      <c r="BC291" s="17">
        <f t="shared" si="6"/>
        <v>0</v>
      </c>
      <c r="BD291" s="8" t="s">
        <v>1615</v>
      </c>
      <c r="BE291" s="22" t="s">
        <v>2040</v>
      </c>
    </row>
    <row r="292" ht="15.75" customHeight="1">
      <c r="A292" s="11">
        <v>4000111.0</v>
      </c>
      <c r="B292" s="8" t="s">
        <v>2041</v>
      </c>
      <c r="C292" s="8">
        <v>4.0</v>
      </c>
      <c r="D292" s="8" t="s">
        <v>1603</v>
      </c>
      <c r="E292" s="8">
        <v>1.0</v>
      </c>
      <c r="F292" s="8" t="s">
        <v>1604</v>
      </c>
      <c r="G292" s="8">
        <v>1.0</v>
      </c>
      <c r="H292" s="8" t="s">
        <v>1605</v>
      </c>
      <c r="I292" s="11">
        <v>6.97333062357E11</v>
      </c>
      <c r="J292" s="11">
        <v>6.97333062357E11</v>
      </c>
      <c r="K292" s="11" t="s">
        <v>2042</v>
      </c>
      <c r="L292" s="24" t="s">
        <v>2043</v>
      </c>
      <c r="M292" s="26" t="s">
        <v>2044</v>
      </c>
      <c r="N292" s="11">
        <f t="shared" si="1"/>
        <v>22</v>
      </c>
      <c r="O292" s="8" t="s">
        <v>1609</v>
      </c>
      <c r="P292" s="11" t="s">
        <v>2007</v>
      </c>
      <c r="Q292" s="29">
        <v>1345.0</v>
      </c>
      <c r="R292" s="12">
        <f t="shared" si="5"/>
        <v>1560.2</v>
      </c>
      <c r="S292" s="8" t="s">
        <v>68</v>
      </c>
      <c r="T292" s="9" t="s">
        <v>1611</v>
      </c>
      <c r="U292" s="9" t="s">
        <v>1612</v>
      </c>
      <c r="V292" s="13">
        <v>45117.0</v>
      </c>
      <c r="W292" s="24" t="s">
        <v>2043</v>
      </c>
      <c r="X292" s="11"/>
      <c r="Y292" s="23"/>
      <c r="Z292" s="11"/>
      <c r="AA292" s="11"/>
      <c r="AB292" s="24"/>
      <c r="AC292" s="59"/>
      <c r="AD292" s="24"/>
      <c r="AE292" s="24"/>
      <c r="AF292" s="11" t="s">
        <v>2045</v>
      </c>
      <c r="AG292" s="8">
        <f>'Disponibilidad en canales comer'!M235</f>
        <v>0</v>
      </c>
      <c r="AH292" s="8">
        <f>COUNTIF('Composición de COMBOS'!B:B,A292)</f>
        <v>0</v>
      </c>
      <c r="AI292" s="8">
        <v>1.0</v>
      </c>
      <c r="AJ292" s="8">
        <v>1.0</v>
      </c>
      <c r="AK292" s="8" t="s">
        <v>75</v>
      </c>
      <c r="AL292" s="16">
        <v>0.19</v>
      </c>
      <c r="AM292" s="16">
        <v>0.9</v>
      </c>
      <c r="AN292" s="16">
        <v>7.7</v>
      </c>
      <c r="AO292" s="16">
        <v>16.49</v>
      </c>
      <c r="AP292" s="19">
        <v>0.0</v>
      </c>
      <c r="AQ292" s="19">
        <v>0.0</v>
      </c>
      <c r="AR292" s="19">
        <v>0.0</v>
      </c>
      <c r="AS292" s="19">
        <v>0.0</v>
      </c>
      <c r="AT292" s="16">
        <v>1.0</v>
      </c>
      <c r="AU292" s="16">
        <v>25.0</v>
      </c>
      <c r="AV292" s="16">
        <v>10.0</v>
      </c>
      <c r="AW292" s="16">
        <v>12.0</v>
      </c>
      <c r="AX292" s="17">
        <f t="shared" si="3"/>
        <v>0.6</v>
      </c>
      <c r="AY292" s="17">
        <v>0.0</v>
      </c>
      <c r="AZ292" s="17">
        <v>0.0</v>
      </c>
      <c r="BA292" s="17">
        <v>0.0</v>
      </c>
      <c r="BB292" s="17">
        <v>0.0</v>
      </c>
      <c r="BC292" s="17">
        <f t="shared" si="6"/>
        <v>0</v>
      </c>
      <c r="BD292" s="8" t="s">
        <v>1615</v>
      </c>
      <c r="BE292" s="22" t="s">
        <v>2046</v>
      </c>
    </row>
    <row r="293" ht="15.75" customHeight="1">
      <c r="A293" s="11">
        <v>4000112.0</v>
      </c>
      <c r="B293" s="8" t="s">
        <v>2047</v>
      </c>
      <c r="C293" s="8">
        <v>4.0</v>
      </c>
      <c r="D293" s="8" t="s">
        <v>1603</v>
      </c>
      <c r="E293" s="8">
        <v>1.0</v>
      </c>
      <c r="F293" s="8" t="s">
        <v>1604</v>
      </c>
      <c r="G293" s="8">
        <v>1.0</v>
      </c>
      <c r="H293" s="8" t="s">
        <v>1605</v>
      </c>
      <c r="I293" s="11">
        <v>6.97333062364E11</v>
      </c>
      <c r="J293" s="11">
        <v>6.97333062364E11</v>
      </c>
      <c r="K293" s="11" t="s">
        <v>2042</v>
      </c>
      <c r="L293" s="24" t="s">
        <v>2048</v>
      </c>
      <c r="M293" s="26" t="s">
        <v>2049</v>
      </c>
      <c r="N293" s="11">
        <f t="shared" si="1"/>
        <v>21</v>
      </c>
      <c r="O293" s="8" t="s">
        <v>1609</v>
      </c>
      <c r="P293" s="11" t="s">
        <v>2007</v>
      </c>
      <c r="Q293" s="29">
        <v>1345.0</v>
      </c>
      <c r="R293" s="12">
        <f t="shared" si="5"/>
        <v>1560.2</v>
      </c>
      <c r="S293" s="8" t="s">
        <v>68</v>
      </c>
      <c r="T293" s="9" t="s">
        <v>1611</v>
      </c>
      <c r="U293" s="9" t="s">
        <v>1612</v>
      </c>
      <c r="V293" s="13">
        <v>45117.0</v>
      </c>
      <c r="W293" s="24" t="s">
        <v>2048</v>
      </c>
      <c r="X293" s="11"/>
      <c r="Y293" s="23"/>
      <c r="Z293" s="11"/>
      <c r="AA293" s="11"/>
      <c r="AB293" s="24"/>
      <c r="AC293" s="59"/>
      <c r="AD293" s="24"/>
      <c r="AE293" s="24"/>
      <c r="AF293" s="11" t="s">
        <v>2045</v>
      </c>
      <c r="AG293" s="8">
        <f>'Disponibilidad en canales comer'!M236</f>
        <v>0</v>
      </c>
      <c r="AH293" s="8">
        <f>COUNTIF('Composición de COMBOS'!B:B,A293)</f>
        <v>0</v>
      </c>
      <c r="AI293" s="8">
        <v>1.0</v>
      </c>
      <c r="AJ293" s="8">
        <v>1.0</v>
      </c>
      <c r="AK293" s="8" t="s">
        <v>75</v>
      </c>
      <c r="AL293" s="16">
        <v>0.19</v>
      </c>
      <c r="AM293" s="16">
        <v>0.9</v>
      </c>
      <c r="AN293" s="16">
        <v>7.7</v>
      </c>
      <c r="AO293" s="16">
        <v>16.49</v>
      </c>
      <c r="AP293" s="19">
        <v>0.0</v>
      </c>
      <c r="AQ293" s="19">
        <v>0.0</v>
      </c>
      <c r="AR293" s="19">
        <v>0.0</v>
      </c>
      <c r="AS293" s="19">
        <v>0.0</v>
      </c>
      <c r="AT293" s="16">
        <v>1.0</v>
      </c>
      <c r="AU293" s="16">
        <v>25.0</v>
      </c>
      <c r="AV293" s="16">
        <v>10.0</v>
      </c>
      <c r="AW293" s="16">
        <v>12.0</v>
      </c>
      <c r="AX293" s="17">
        <f t="shared" si="3"/>
        <v>0.6</v>
      </c>
      <c r="AY293" s="17">
        <v>0.0</v>
      </c>
      <c r="AZ293" s="17">
        <v>0.0</v>
      </c>
      <c r="BA293" s="17">
        <v>0.0</v>
      </c>
      <c r="BB293" s="17">
        <v>0.0</v>
      </c>
      <c r="BC293" s="17">
        <f t="shared" si="6"/>
        <v>0</v>
      </c>
      <c r="BD293" s="8" t="s">
        <v>1615</v>
      </c>
      <c r="BE293" s="22" t="s">
        <v>2050</v>
      </c>
    </row>
    <row r="294" ht="15.75" customHeight="1">
      <c r="A294" s="11">
        <v>4000114.0</v>
      </c>
      <c r="B294" s="8" t="s">
        <v>2051</v>
      </c>
      <c r="C294" s="8">
        <v>4.0</v>
      </c>
      <c r="D294" s="8" t="s">
        <v>1603</v>
      </c>
      <c r="E294" s="8">
        <v>1.0</v>
      </c>
      <c r="F294" s="8" t="s">
        <v>1604</v>
      </c>
      <c r="G294" s="8">
        <v>1.0</v>
      </c>
      <c r="H294" s="8" t="s">
        <v>1605</v>
      </c>
      <c r="I294" s="11">
        <v>6.97333062371E11</v>
      </c>
      <c r="J294" s="11">
        <v>6.97333062371E11</v>
      </c>
      <c r="K294" s="11" t="s">
        <v>2042</v>
      </c>
      <c r="L294" s="24" t="s">
        <v>2052</v>
      </c>
      <c r="M294" s="26" t="s">
        <v>2053</v>
      </c>
      <c r="N294" s="11">
        <f t="shared" si="1"/>
        <v>20</v>
      </c>
      <c r="O294" s="8" t="s">
        <v>1609</v>
      </c>
      <c r="P294" s="11" t="s">
        <v>2007</v>
      </c>
      <c r="Q294" s="29">
        <v>1345.0</v>
      </c>
      <c r="R294" s="12">
        <f t="shared" si="5"/>
        <v>1560.2</v>
      </c>
      <c r="S294" s="8" t="s">
        <v>68</v>
      </c>
      <c r="T294" s="9" t="s">
        <v>1611</v>
      </c>
      <c r="U294" s="9" t="s">
        <v>1612</v>
      </c>
      <c r="V294" s="13">
        <v>45117.0</v>
      </c>
      <c r="W294" s="24" t="s">
        <v>2052</v>
      </c>
      <c r="X294" s="11"/>
      <c r="Y294" s="23"/>
      <c r="Z294" s="11"/>
      <c r="AA294" s="11"/>
      <c r="AB294" s="24"/>
      <c r="AC294" s="59"/>
      <c r="AD294" s="24"/>
      <c r="AE294" s="24"/>
      <c r="AF294" s="11" t="s">
        <v>2054</v>
      </c>
      <c r="AG294" s="8">
        <f>'Disponibilidad en canales comer'!M237</f>
        <v>0</v>
      </c>
      <c r="AH294" s="8">
        <f>COUNTIF('Composición de COMBOS'!B:B,A294)</f>
        <v>0</v>
      </c>
      <c r="AI294" s="8">
        <v>1.0</v>
      </c>
      <c r="AJ294" s="8">
        <v>1.0</v>
      </c>
      <c r="AK294" s="8" t="s">
        <v>75</v>
      </c>
      <c r="AL294" s="16">
        <v>0.19</v>
      </c>
      <c r="AM294" s="16">
        <v>0.9</v>
      </c>
      <c r="AN294" s="16">
        <v>7.7</v>
      </c>
      <c r="AO294" s="16">
        <v>16.49</v>
      </c>
      <c r="AP294" s="19">
        <v>0.0</v>
      </c>
      <c r="AQ294" s="19">
        <v>0.0</v>
      </c>
      <c r="AR294" s="19">
        <v>0.0</v>
      </c>
      <c r="AS294" s="19">
        <v>0.0</v>
      </c>
      <c r="AT294" s="16">
        <v>1.0</v>
      </c>
      <c r="AU294" s="16">
        <v>25.0</v>
      </c>
      <c r="AV294" s="16">
        <v>10.0</v>
      </c>
      <c r="AW294" s="16">
        <v>12.0</v>
      </c>
      <c r="AX294" s="17">
        <f t="shared" si="3"/>
        <v>0.6</v>
      </c>
      <c r="AY294" s="17">
        <v>0.0</v>
      </c>
      <c r="AZ294" s="17">
        <v>0.0</v>
      </c>
      <c r="BA294" s="17">
        <v>0.0</v>
      </c>
      <c r="BB294" s="17">
        <v>0.0</v>
      </c>
      <c r="BC294" s="17">
        <f t="shared" si="6"/>
        <v>0</v>
      </c>
      <c r="BD294" s="8" t="s">
        <v>1615</v>
      </c>
      <c r="BE294" s="37"/>
    </row>
    <row r="295" ht="15.75" customHeight="1">
      <c r="A295" s="11">
        <v>4000115.0</v>
      </c>
      <c r="B295" s="8" t="s">
        <v>2055</v>
      </c>
      <c r="C295" s="8">
        <v>4.0</v>
      </c>
      <c r="D295" s="8" t="s">
        <v>1603</v>
      </c>
      <c r="E295" s="8">
        <v>1.0</v>
      </c>
      <c r="F295" s="8" t="s">
        <v>1604</v>
      </c>
      <c r="G295" s="8">
        <v>1.0</v>
      </c>
      <c r="H295" s="8" t="s">
        <v>1605</v>
      </c>
      <c r="I295" s="11">
        <v>6.97333062395E11</v>
      </c>
      <c r="J295" s="11">
        <v>6.97333062395E11</v>
      </c>
      <c r="K295" s="11" t="s">
        <v>2042</v>
      </c>
      <c r="L295" s="24" t="s">
        <v>2056</v>
      </c>
      <c r="M295" s="26" t="s">
        <v>2057</v>
      </c>
      <c r="N295" s="11">
        <f t="shared" si="1"/>
        <v>22</v>
      </c>
      <c r="O295" s="8" t="s">
        <v>1609</v>
      </c>
      <c r="P295" s="11" t="s">
        <v>2007</v>
      </c>
      <c r="Q295" s="29">
        <v>1345.0</v>
      </c>
      <c r="R295" s="12">
        <f t="shared" si="5"/>
        <v>1560.2</v>
      </c>
      <c r="S295" s="8" t="s">
        <v>68</v>
      </c>
      <c r="T295" s="9" t="s">
        <v>1611</v>
      </c>
      <c r="U295" s="9" t="s">
        <v>1612</v>
      </c>
      <c r="V295" s="13">
        <v>45117.0</v>
      </c>
      <c r="W295" s="24" t="s">
        <v>2056</v>
      </c>
      <c r="X295" s="11"/>
      <c r="Y295" s="23"/>
      <c r="Z295" s="11"/>
      <c r="AA295" s="11"/>
      <c r="AB295" s="24"/>
      <c r="AC295" s="59"/>
      <c r="AD295" s="24"/>
      <c r="AE295" s="24"/>
      <c r="AF295" s="11" t="s">
        <v>2058</v>
      </c>
      <c r="AG295" s="8">
        <f>'Disponibilidad en canales comer'!M238</f>
        <v>0</v>
      </c>
      <c r="AH295" s="8">
        <f>COUNTIF('Composición de COMBOS'!B:B,A295)</f>
        <v>0</v>
      </c>
      <c r="AI295" s="8">
        <v>1.0</v>
      </c>
      <c r="AJ295" s="8">
        <v>1.0</v>
      </c>
      <c r="AK295" s="8" t="s">
        <v>75</v>
      </c>
      <c r="AL295" s="16">
        <v>0.19</v>
      </c>
      <c r="AM295" s="16">
        <v>0.9</v>
      </c>
      <c r="AN295" s="16">
        <v>7.7</v>
      </c>
      <c r="AO295" s="16">
        <v>16.49</v>
      </c>
      <c r="AP295" s="19">
        <v>0.0</v>
      </c>
      <c r="AQ295" s="19">
        <v>0.0</v>
      </c>
      <c r="AR295" s="19">
        <v>0.0</v>
      </c>
      <c r="AS295" s="19">
        <v>0.0</v>
      </c>
      <c r="AT295" s="16">
        <v>1.0</v>
      </c>
      <c r="AU295" s="16">
        <v>25.0</v>
      </c>
      <c r="AV295" s="16">
        <v>10.0</v>
      </c>
      <c r="AW295" s="16">
        <v>12.0</v>
      </c>
      <c r="AX295" s="17">
        <f t="shared" si="3"/>
        <v>0.6</v>
      </c>
      <c r="AY295" s="17">
        <v>0.0</v>
      </c>
      <c r="AZ295" s="17">
        <v>0.0</v>
      </c>
      <c r="BA295" s="17">
        <v>0.0</v>
      </c>
      <c r="BB295" s="17">
        <v>0.0</v>
      </c>
      <c r="BC295" s="17">
        <f t="shared" si="6"/>
        <v>0</v>
      </c>
      <c r="BD295" s="8" t="s">
        <v>1615</v>
      </c>
      <c r="BE295" s="22" t="s">
        <v>2059</v>
      </c>
    </row>
    <row r="296" ht="15.75" customHeight="1">
      <c r="A296" s="11">
        <v>4000116.0</v>
      </c>
      <c r="B296" s="8" t="s">
        <v>2060</v>
      </c>
      <c r="C296" s="8">
        <v>4.0</v>
      </c>
      <c r="D296" s="8" t="s">
        <v>1603</v>
      </c>
      <c r="E296" s="8">
        <v>1.0</v>
      </c>
      <c r="F296" s="8" t="s">
        <v>1604</v>
      </c>
      <c r="G296" s="8">
        <v>1.0</v>
      </c>
      <c r="H296" s="8" t="s">
        <v>1605</v>
      </c>
      <c r="I296" s="11">
        <v>6.97333062562E11</v>
      </c>
      <c r="J296" s="11">
        <v>6.97333062562E11</v>
      </c>
      <c r="K296" s="11" t="s">
        <v>2061</v>
      </c>
      <c r="L296" s="24" t="s">
        <v>2062</v>
      </c>
      <c r="M296" s="26" t="s">
        <v>2063</v>
      </c>
      <c r="N296" s="11">
        <f t="shared" si="1"/>
        <v>21</v>
      </c>
      <c r="O296" s="8" t="s">
        <v>1609</v>
      </c>
      <c r="P296" s="11" t="s">
        <v>2007</v>
      </c>
      <c r="Q296" s="29">
        <v>1964.0</v>
      </c>
      <c r="R296" s="12">
        <f t="shared" si="5"/>
        <v>2278.24</v>
      </c>
      <c r="S296" s="8" t="s">
        <v>68</v>
      </c>
      <c r="T296" s="9" t="s">
        <v>1611</v>
      </c>
      <c r="U296" s="9" t="s">
        <v>1612</v>
      </c>
      <c r="V296" s="13">
        <v>45117.0</v>
      </c>
      <c r="W296" s="24" t="s">
        <v>2062</v>
      </c>
      <c r="X296" s="11"/>
      <c r="Y296" s="23"/>
      <c r="Z296" s="11"/>
      <c r="AA296" s="11"/>
      <c r="AB296" s="24"/>
      <c r="AC296" s="59"/>
      <c r="AD296" s="24"/>
      <c r="AE296" s="24"/>
      <c r="AF296" s="11" t="s">
        <v>2064</v>
      </c>
      <c r="AG296" s="8">
        <f>'Disponibilidad en canales comer'!M239</f>
        <v>0</v>
      </c>
      <c r="AH296" s="8">
        <f>COUNTIF('Composición de COMBOS'!B:B,A296)</f>
        <v>0</v>
      </c>
      <c r="AI296" s="8">
        <v>1.0</v>
      </c>
      <c r="AJ296" s="8">
        <v>1.0</v>
      </c>
      <c r="AK296" s="8" t="s">
        <v>75</v>
      </c>
      <c r="AL296" s="16">
        <v>9.99999999999979E-6</v>
      </c>
      <c r="AM296" s="16">
        <v>9.99999999999979E-6</v>
      </c>
      <c r="AN296" s="16">
        <v>9.99999999999979E-6</v>
      </c>
      <c r="AO296" s="16">
        <v>9.99999999999979E-6</v>
      </c>
      <c r="AP296" s="19">
        <v>0.0</v>
      </c>
      <c r="AQ296" s="19">
        <v>0.0</v>
      </c>
      <c r="AR296" s="19">
        <v>0.0</v>
      </c>
      <c r="AS296" s="19">
        <v>0.0</v>
      </c>
      <c r="AT296" s="16">
        <v>1.0</v>
      </c>
      <c r="AU296" s="16">
        <v>25.0</v>
      </c>
      <c r="AV296" s="16">
        <v>10.0</v>
      </c>
      <c r="AW296" s="16">
        <v>12.0</v>
      </c>
      <c r="AX296" s="17">
        <f t="shared" si="3"/>
        <v>0.6</v>
      </c>
      <c r="AY296" s="17">
        <v>0.0</v>
      </c>
      <c r="AZ296" s="17">
        <v>0.0</v>
      </c>
      <c r="BA296" s="17">
        <v>0.0</v>
      </c>
      <c r="BB296" s="17">
        <v>0.0</v>
      </c>
      <c r="BC296" s="17">
        <f t="shared" si="6"/>
        <v>0</v>
      </c>
      <c r="BD296" s="8" t="s">
        <v>1615</v>
      </c>
      <c r="BE296" s="22" t="s">
        <v>2065</v>
      </c>
    </row>
    <row r="297" ht="15.75" customHeight="1">
      <c r="A297" s="11">
        <v>4000117.0</v>
      </c>
      <c r="B297" s="8" t="s">
        <v>2066</v>
      </c>
      <c r="C297" s="8">
        <v>4.0</v>
      </c>
      <c r="D297" s="8" t="s">
        <v>1603</v>
      </c>
      <c r="E297" s="8">
        <v>1.0</v>
      </c>
      <c r="F297" s="8" t="s">
        <v>1604</v>
      </c>
      <c r="G297" s="8">
        <v>1.0</v>
      </c>
      <c r="H297" s="8" t="s">
        <v>1605</v>
      </c>
      <c r="I297" s="11">
        <v>6.97333062579E11</v>
      </c>
      <c r="J297" s="11">
        <v>6.97333062579E11</v>
      </c>
      <c r="K297" s="11" t="s">
        <v>2061</v>
      </c>
      <c r="L297" s="24" t="s">
        <v>2067</v>
      </c>
      <c r="M297" s="26" t="s">
        <v>2068</v>
      </c>
      <c r="N297" s="11">
        <f t="shared" si="1"/>
        <v>20</v>
      </c>
      <c r="O297" s="8" t="s">
        <v>1609</v>
      </c>
      <c r="P297" s="11" t="s">
        <v>2007</v>
      </c>
      <c r="Q297" s="29">
        <v>1964.0</v>
      </c>
      <c r="R297" s="12">
        <f t="shared" si="5"/>
        <v>2278.24</v>
      </c>
      <c r="S297" s="8" t="s">
        <v>68</v>
      </c>
      <c r="T297" s="9" t="s">
        <v>1611</v>
      </c>
      <c r="U297" s="9" t="s">
        <v>1612</v>
      </c>
      <c r="V297" s="13">
        <v>45117.0</v>
      </c>
      <c r="W297" s="24" t="s">
        <v>2067</v>
      </c>
      <c r="X297" s="11"/>
      <c r="Y297" s="23"/>
      <c r="Z297" s="11"/>
      <c r="AA297" s="11"/>
      <c r="AB297" s="24"/>
      <c r="AC297" s="59"/>
      <c r="AD297" s="24"/>
      <c r="AE297" s="24"/>
      <c r="AF297" s="11" t="s">
        <v>2069</v>
      </c>
      <c r="AG297" s="8">
        <f>'Disponibilidad en canales comer'!M240</f>
        <v>0</v>
      </c>
      <c r="AH297" s="8">
        <f>COUNTIF('Composición de COMBOS'!B:B,A297)</f>
        <v>0</v>
      </c>
      <c r="AI297" s="8">
        <v>1.0</v>
      </c>
      <c r="AJ297" s="8">
        <v>1.0</v>
      </c>
      <c r="AK297" s="8" t="s">
        <v>75</v>
      </c>
      <c r="AL297" s="16">
        <v>9.99999999999979E-6</v>
      </c>
      <c r="AM297" s="16">
        <v>9.99999999999979E-6</v>
      </c>
      <c r="AN297" s="16">
        <v>9.99999999999979E-6</v>
      </c>
      <c r="AO297" s="16">
        <v>9.99999999999979E-6</v>
      </c>
      <c r="AP297" s="19">
        <v>0.0</v>
      </c>
      <c r="AQ297" s="19">
        <v>0.0</v>
      </c>
      <c r="AR297" s="19">
        <v>0.0</v>
      </c>
      <c r="AS297" s="19">
        <v>0.0</v>
      </c>
      <c r="AT297" s="16">
        <v>1.0</v>
      </c>
      <c r="AU297" s="16">
        <v>25.0</v>
      </c>
      <c r="AV297" s="16">
        <v>10.0</v>
      </c>
      <c r="AW297" s="16">
        <v>12.0</v>
      </c>
      <c r="AX297" s="17">
        <f t="shared" si="3"/>
        <v>0.6</v>
      </c>
      <c r="AY297" s="17">
        <v>0.0</v>
      </c>
      <c r="AZ297" s="17">
        <v>0.0</v>
      </c>
      <c r="BA297" s="17">
        <v>0.0</v>
      </c>
      <c r="BB297" s="17">
        <v>0.0</v>
      </c>
      <c r="BC297" s="17">
        <f t="shared" si="6"/>
        <v>0</v>
      </c>
      <c r="BD297" s="8" t="s">
        <v>1615</v>
      </c>
      <c r="BE297" s="22" t="s">
        <v>2070</v>
      </c>
    </row>
    <row r="298" ht="15.75" customHeight="1">
      <c r="A298" s="11">
        <v>4000118.0</v>
      </c>
      <c r="B298" s="8" t="s">
        <v>2071</v>
      </c>
      <c r="C298" s="8">
        <v>4.0</v>
      </c>
      <c r="D298" s="8" t="s">
        <v>1603</v>
      </c>
      <c r="E298" s="8">
        <v>1.0</v>
      </c>
      <c r="F298" s="8" t="s">
        <v>1604</v>
      </c>
      <c r="G298" s="8">
        <v>1.0</v>
      </c>
      <c r="H298" s="8" t="s">
        <v>1605</v>
      </c>
      <c r="I298" s="11">
        <v>6.97333062586E11</v>
      </c>
      <c r="J298" s="11">
        <v>6.97333062586E11</v>
      </c>
      <c r="K298" s="11" t="s">
        <v>2061</v>
      </c>
      <c r="L298" s="24" t="s">
        <v>2072</v>
      </c>
      <c r="M298" s="26" t="s">
        <v>2073</v>
      </c>
      <c r="N298" s="11">
        <f t="shared" si="1"/>
        <v>21</v>
      </c>
      <c r="O298" s="8" t="s">
        <v>1609</v>
      </c>
      <c r="P298" s="11" t="s">
        <v>2007</v>
      </c>
      <c r="Q298" s="29">
        <v>1964.0</v>
      </c>
      <c r="R298" s="12">
        <f t="shared" si="5"/>
        <v>2278.24</v>
      </c>
      <c r="S298" s="8" t="s">
        <v>68</v>
      </c>
      <c r="T298" s="9" t="s">
        <v>1611</v>
      </c>
      <c r="U298" s="9" t="s">
        <v>1612</v>
      </c>
      <c r="V298" s="13">
        <v>45117.0</v>
      </c>
      <c r="W298" s="24" t="s">
        <v>2072</v>
      </c>
      <c r="X298" s="11"/>
      <c r="Y298" s="23"/>
      <c r="Z298" s="11"/>
      <c r="AA298" s="11"/>
      <c r="AB298" s="24"/>
      <c r="AC298" s="59"/>
      <c r="AD298" s="24"/>
      <c r="AE298" s="24"/>
      <c r="AF298" s="11" t="s">
        <v>2074</v>
      </c>
      <c r="AG298" s="8">
        <f>'Disponibilidad en canales comer'!M241</f>
        <v>0</v>
      </c>
      <c r="AH298" s="8">
        <f>COUNTIF('Composición de COMBOS'!B:B,A298)</f>
        <v>0</v>
      </c>
      <c r="AI298" s="8">
        <v>1.0</v>
      </c>
      <c r="AJ298" s="8">
        <v>1.0</v>
      </c>
      <c r="AK298" s="8" t="s">
        <v>75</v>
      </c>
      <c r="AL298" s="16">
        <v>9.99999999999978E-6</v>
      </c>
      <c r="AM298" s="16">
        <v>9.99999999999978E-6</v>
      </c>
      <c r="AN298" s="16">
        <v>9.99999999999978E-6</v>
      </c>
      <c r="AO298" s="16">
        <v>9.99999999999978E-6</v>
      </c>
      <c r="AP298" s="19">
        <v>0.0</v>
      </c>
      <c r="AQ298" s="19">
        <v>0.0</v>
      </c>
      <c r="AR298" s="19">
        <v>0.0</v>
      </c>
      <c r="AS298" s="19">
        <v>0.0</v>
      </c>
      <c r="AT298" s="16">
        <v>1.0</v>
      </c>
      <c r="AU298" s="16">
        <v>25.0</v>
      </c>
      <c r="AV298" s="16">
        <v>10.0</v>
      </c>
      <c r="AW298" s="16">
        <v>12.0</v>
      </c>
      <c r="AX298" s="17">
        <f t="shared" si="3"/>
        <v>0.6</v>
      </c>
      <c r="AY298" s="17">
        <v>0.0</v>
      </c>
      <c r="AZ298" s="17">
        <v>0.0</v>
      </c>
      <c r="BA298" s="17">
        <v>0.0</v>
      </c>
      <c r="BB298" s="17">
        <v>0.0</v>
      </c>
      <c r="BC298" s="17">
        <f t="shared" si="6"/>
        <v>0</v>
      </c>
      <c r="BD298" s="8" t="s">
        <v>1615</v>
      </c>
      <c r="BE298" s="22" t="s">
        <v>2075</v>
      </c>
    </row>
    <row r="299" ht="15.75" customHeight="1">
      <c r="A299" s="11">
        <v>4000119.0</v>
      </c>
      <c r="B299" s="8" t="s">
        <v>2076</v>
      </c>
      <c r="C299" s="8">
        <v>4.0</v>
      </c>
      <c r="D299" s="8" t="s">
        <v>1603</v>
      </c>
      <c r="E299" s="8">
        <v>1.0</v>
      </c>
      <c r="F299" s="8" t="s">
        <v>1604</v>
      </c>
      <c r="G299" s="8">
        <v>1.0</v>
      </c>
      <c r="H299" s="8" t="s">
        <v>1605</v>
      </c>
      <c r="I299" s="11">
        <v>6.97333062593E11</v>
      </c>
      <c r="J299" s="11">
        <v>6.97333062593E11</v>
      </c>
      <c r="K299" s="11" t="s">
        <v>2061</v>
      </c>
      <c r="L299" s="24" t="s">
        <v>2077</v>
      </c>
      <c r="M299" s="26" t="s">
        <v>2078</v>
      </c>
      <c r="N299" s="11">
        <f t="shared" si="1"/>
        <v>21</v>
      </c>
      <c r="O299" s="8" t="s">
        <v>1609</v>
      </c>
      <c r="P299" s="11" t="s">
        <v>2007</v>
      </c>
      <c r="Q299" s="29">
        <v>1964.0</v>
      </c>
      <c r="R299" s="12">
        <f t="shared" si="5"/>
        <v>2278.24</v>
      </c>
      <c r="S299" s="8" t="s">
        <v>68</v>
      </c>
      <c r="T299" s="9" t="s">
        <v>1611</v>
      </c>
      <c r="U299" s="9" t="s">
        <v>1612</v>
      </c>
      <c r="V299" s="13">
        <v>45117.0</v>
      </c>
      <c r="W299" s="24" t="s">
        <v>2077</v>
      </c>
      <c r="X299" s="11"/>
      <c r="Y299" s="23"/>
      <c r="Z299" s="11"/>
      <c r="AA299" s="11"/>
      <c r="AB299" s="24"/>
      <c r="AC299" s="59"/>
      <c r="AD299" s="24"/>
      <c r="AE299" s="24"/>
      <c r="AF299" s="11" t="s">
        <v>2079</v>
      </c>
      <c r="AG299" s="8">
        <f>'Disponibilidad en canales comer'!M242</f>
        <v>0</v>
      </c>
      <c r="AH299" s="8">
        <f>COUNTIF('Composición de COMBOS'!B:B,A299)</f>
        <v>0</v>
      </c>
      <c r="AI299" s="8">
        <v>1.0</v>
      </c>
      <c r="AJ299" s="8">
        <v>1.0</v>
      </c>
      <c r="AK299" s="8" t="s">
        <v>75</v>
      </c>
      <c r="AL299" s="16">
        <v>9.99999999999978E-6</v>
      </c>
      <c r="AM299" s="16">
        <v>9.99999999999978E-6</v>
      </c>
      <c r="AN299" s="16">
        <v>9.99999999999978E-6</v>
      </c>
      <c r="AO299" s="16">
        <v>9.99999999999978E-6</v>
      </c>
      <c r="AP299" s="19">
        <v>0.0</v>
      </c>
      <c r="AQ299" s="19">
        <v>0.0</v>
      </c>
      <c r="AR299" s="19">
        <v>0.0</v>
      </c>
      <c r="AS299" s="19">
        <v>0.0</v>
      </c>
      <c r="AT299" s="16">
        <v>1.0</v>
      </c>
      <c r="AU299" s="16">
        <v>25.0</v>
      </c>
      <c r="AV299" s="16">
        <v>10.0</v>
      </c>
      <c r="AW299" s="16">
        <v>12.0</v>
      </c>
      <c r="AX299" s="17">
        <f t="shared" si="3"/>
        <v>0.6</v>
      </c>
      <c r="AY299" s="17">
        <v>0.0</v>
      </c>
      <c r="AZ299" s="17">
        <v>0.0</v>
      </c>
      <c r="BA299" s="17">
        <v>0.0</v>
      </c>
      <c r="BB299" s="17">
        <v>0.0</v>
      </c>
      <c r="BC299" s="17">
        <f t="shared" si="6"/>
        <v>0</v>
      </c>
      <c r="BD299" s="8" t="s">
        <v>1615</v>
      </c>
      <c r="BE299" s="22" t="s">
        <v>2080</v>
      </c>
    </row>
    <row r="300" ht="15.75" customHeight="1">
      <c r="A300" s="11">
        <v>4000121.0</v>
      </c>
      <c r="B300" s="8" t="s">
        <v>2081</v>
      </c>
      <c r="C300" s="8">
        <v>4.0</v>
      </c>
      <c r="D300" s="8" t="s">
        <v>1603</v>
      </c>
      <c r="E300" s="8">
        <v>1.0</v>
      </c>
      <c r="F300" s="8" t="s">
        <v>1604</v>
      </c>
      <c r="G300" s="8">
        <v>1.0</v>
      </c>
      <c r="H300" s="8" t="s">
        <v>1605</v>
      </c>
      <c r="I300" s="8">
        <v>4.894461935836E12</v>
      </c>
      <c r="J300" s="8">
        <v>4.894461935836E12</v>
      </c>
      <c r="K300" s="11">
        <v>201.0</v>
      </c>
      <c r="L300" s="24" t="s">
        <v>2082</v>
      </c>
      <c r="M300" s="26" t="s">
        <v>2083</v>
      </c>
      <c r="N300" s="11">
        <f t="shared" si="1"/>
        <v>13</v>
      </c>
      <c r="O300" s="8" t="s">
        <v>1609</v>
      </c>
      <c r="P300" s="8" t="s">
        <v>2084</v>
      </c>
      <c r="Q300" s="12">
        <v>761.98099929627</v>
      </c>
      <c r="R300" s="12">
        <f t="shared" si="5"/>
        <v>883.8979592</v>
      </c>
      <c r="S300" s="8" t="s">
        <v>68</v>
      </c>
      <c r="T300" s="9" t="s">
        <v>1611</v>
      </c>
      <c r="U300" s="9" t="s">
        <v>1612</v>
      </c>
      <c r="V300" s="13">
        <v>45117.0</v>
      </c>
      <c r="W300" s="24" t="s">
        <v>2082</v>
      </c>
      <c r="X300" s="11"/>
      <c r="Y300" s="23"/>
      <c r="Z300" s="11"/>
      <c r="AA300" s="11"/>
      <c r="AB300" s="24"/>
      <c r="AC300" s="15" t="s">
        <v>2085</v>
      </c>
      <c r="AD300" s="24"/>
      <c r="AE300" s="24"/>
      <c r="AF300" s="44" t="s">
        <v>2086</v>
      </c>
      <c r="AG300" s="8">
        <f>'Disponibilidad en canales comer'!M243</f>
        <v>0</v>
      </c>
      <c r="AH300" s="8">
        <f>COUNTIF('Composición de COMBOS'!B:B,A300)</f>
        <v>1</v>
      </c>
      <c r="AI300" s="8">
        <v>1.0</v>
      </c>
      <c r="AJ300" s="8">
        <v>1.0</v>
      </c>
      <c r="AK300" s="8" t="s">
        <v>75</v>
      </c>
      <c r="AL300" s="16">
        <v>0.13</v>
      </c>
      <c r="AM300" s="16">
        <v>0.99</v>
      </c>
      <c r="AN300" s="16">
        <v>9.67</v>
      </c>
      <c r="AO300" s="16">
        <v>13.76</v>
      </c>
      <c r="AP300" s="19">
        <v>0.0</v>
      </c>
      <c r="AQ300" s="19">
        <v>0.0</v>
      </c>
      <c r="AR300" s="19">
        <v>0.0</v>
      </c>
      <c r="AS300" s="19">
        <v>0.0</v>
      </c>
      <c r="AT300" s="16">
        <v>1.0</v>
      </c>
      <c r="AU300" s="16">
        <v>25.0</v>
      </c>
      <c r="AV300" s="16">
        <v>10.0</v>
      </c>
      <c r="AW300" s="16">
        <v>12.0</v>
      </c>
      <c r="AX300" s="17">
        <f t="shared" si="3"/>
        <v>0.6</v>
      </c>
      <c r="AY300" s="17">
        <v>0.0</v>
      </c>
      <c r="AZ300" s="17">
        <v>0.0</v>
      </c>
      <c r="BA300" s="17">
        <v>0.0</v>
      </c>
      <c r="BB300" s="17">
        <v>0.0</v>
      </c>
      <c r="BC300" s="17">
        <f t="shared" si="6"/>
        <v>0</v>
      </c>
      <c r="BD300" s="8" t="s">
        <v>1615</v>
      </c>
      <c r="BE300" s="22" t="s">
        <v>2087</v>
      </c>
    </row>
    <row r="301" ht="15.75" customHeight="1">
      <c r="A301" s="11">
        <v>4000123.0</v>
      </c>
      <c r="B301" s="8" t="s">
        <v>2088</v>
      </c>
      <c r="C301" s="8">
        <v>5.0</v>
      </c>
      <c r="D301" s="8" t="s">
        <v>2089</v>
      </c>
      <c r="E301" s="8">
        <v>2.0</v>
      </c>
      <c r="F301" s="8" t="s">
        <v>2090</v>
      </c>
      <c r="G301" s="8">
        <v>1.0</v>
      </c>
      <c r="H301" s="8" t="s">
        <v>2091</v>
      </c>
      <c r="I301" s="11" t="s">
        <v>2092</v>
      </c>
      <c r="J301" s="11" t="s">
        <v>2092</v>
      </c>
      <c r="K301" s="11" t="s">
        <v>2093</v>
      </c>
      <c r="L301" s="11" t="s">
        <v>2094</v>
      </c>
      <c r="M301" s="26" t="s">
        <v>2095</v>
      </c>
      <c r="N301" s="11">
        <f t="shared" si="1"/>
        <v>22</v>
      </c>
      <c r="O301" s="8" t="s">
        <v>1609</v>
      </c>
      <c r="P301" s="11" t="s">
        <v>2096</v>
      </c>
      <c r="Q301" s="29">
        <v>818.0</v>
      </c>
      <c r="R301" s="12">
        <f t="shared" si="5"/>
        <v>948.88</v>
      </c>
      <c r="S301" s="8" t="s">
        <v>68</v>
      </c>
      <c r="T301" s="9" t="s">
        <v>2097</v>
      </c>
      <c r="U301" s="9" t="s">
        <v>2098</v>
      </c>
      <c r="V301" s="13">
        <v>45265.0</v>
      </c>
      <c r="W301" s="11" t="s">
        <v>2094</v>
      </c>
      <c r="X301" s="11"/>
      <c r="Y301" s="23"/>
      <c r="Z301" s="11"/>
      <c r="AA301" s="11"/>
      <c r="AB301" s="11"/>
      <c r="AC301" s="15"/>
      <c r="AD301" s="11"/>
      <c r="AE301" s="11"/>
      <c r="AF301" s="11" t="s">
        <v>2099</v>
      </c>
      <c r="AG301" s="8">
        <f>'Disponibilidad en canales comer'!M244</f>
        <v>0</v>
      </c>
      <c r="AH301" s="8">
        <f>COUNTIF('Composición de COMBOS'!B:B,A301)</f>
        <v>0</v>
      </c>
      <c r="AI301" s="8">
        <v>1.0</v>
      </c>
      <c r="AJ301" s="8">
        <v>1.0</v>
      </c>
      <c r="AK301" s="8" t="s">
        <v>75</v>
      </c>
      <c r="AL301" s="16">
        <v>0.0195</v>
      </c>
      <c r="AM301" s="16">
        <v>5.33</v>
      </c>
      <c r="AN301" s="16">
        <v>10.25</v>
      </c>
      <c r="AO301" s="16">
        <v>24.57</v>
      </c>
      <c r="AP301" s="19">
        <v>0.0</v>
      </c>
      <c r="AQ301" s="19">
        <v>0.0</v>
      </c>
      <c r="AR301" s="19">
        <v>0.0</v>
      </c>
      <c r="AS301" s="19">
        <v>0.0</v>
      </c>
      <c r="AT301" s="16">
        <v>1.0</v>
      </c>
      <c r="AU301" s="16">
        <v>25.0</v>
      </c>
      <c r="AV301" s="16">
        <v>10.0</v>
      </c>
      <c r="AW301" s="16">
        <v>12.0</v>
      </c>
      <c r="AX301" s="17">
        <f t="shared" si="3"/>
        <v>0.6</v>
      </c>
      <c r="AY301" s="17">
        <v>0.0</v>
      </c>
      <c r="AZ301" s="17">
        <v>0.0</v>
      </c>
      <c r="BA301" s="17">
        <v>0.0</v>
      </c>
      <c r="BB301" s="17">
        <v>0.0</v>
      </c>
      <c r="BC301" s="17">
        <f t="shared" si="6"/>
        <v>0</v>
      </c>
      <c r="BD301" s="8" t="s">
        <v>1615</v>
      </c>
      <c r="BE301" s="22" t="s">
        <v>2100</v>
      </c>
    </row>
    <row r="302" ht="15.75" customHeight="1">
      <c r="A302" s="11">
        <v>4000124.0</v>
      </c>
      <c r="B302" s="8" t="s">
        <v>2101</v>
      </c>
      <c r="C302" s="8">
        <v>5.0</v>
      </c>
      <c r="D302" s="8" t="s">
        <v>2089</v>
      </c>
      <c r="E302" s="8">
        <v>2.0</v>
      </c>
      <c r="F302" s="8" t="s">
        <v>2090</v>
      </c>
      <c r="G302" s="8">
        <v>1.0</v>
      </c>
      <c r="H302" s="8" t="s">
        <v>2091</v>
      </c>
      <c r="I302" s="11" t="s">
        <v>2102</v>
      </c>
      <c r="J302" s="11" t="s">
        <v>2102</v>
      </c>
      <c r="K302" s="11" t="s">
        <v>2093</v>
      </c>
      <c r="L302" s="11" t="s">
        <v>2103</v>
      </c>
      <c r="M302" s="26" t="s">
        <v>2104</v>
      </c>
      <c r="N302" s="11">
        <f t="shared" si="1"/>
        <v>24</v>
      </c>
      <c r="O302" s="8" t="s">
        <v>1609</v>
      </c>
      <c r="P302" s="11" t="s">
        <v>2096</v>
      </c>
      <c r="Q302" s="29">
        <v>663.75</v>
      </c>
      <c r="R302" s="12">
        <f t="shared" si="5"/>
        <v>769.95</v>
      </c>
      <c r="S302" s="8" t="s">
        <v>68</v>
      </c>
      <c r="T302" s="9" t="s">
        <v>2097</v>
      </c>
      <c r="U302" s="9" t="s">
        <v>2098</v>
      </c>
      <c r="V302" s="13">
        <v>45265.0</v>
      </c>
      <c r="W302" s="11" t="s">
        <v>2103</v>
      </c>
      <c r="X302" s="11"/>
      <c r="Y302" s="23"/>
      <c r="Z302" s="11"/>
      <c r="AA302" s="11"/>
      <c r="AB302" s="11"/>
      <c r="AC302" s="15"/>
      <c r="AD302" s="11"/>
      <c r="AE302" s="11"/>
      <c r="AF302" s="11" t="s">
        <v>2105</v>
      </c>
      <c r="AG302" s="8">
        <f>'Disponibilidad en canales comer'!M245</f>
        <v>0</v>
      </c>
      <c r="AH302" s="8">
        <f>COUNTIF('Composición de COMBOS'!B:B,A302)</f>
        <v>0</v>
      </c>
      <c r="AI302" s="8">
        <v>1.0</v>
      </c>
      <c r="AJ302" s="8">
        <v>1.0</v>
      </c>
      <c r="AK302" s="8" t="s">
        <v>75</v>
      </c>
      <c r="AL302" s="16">
        <v>0.0195</v>
      </c>
      <c r="AM302" s="16">
        <v>5.33</v>
      </c>
      <c r="AN302" s="16">
        <v>10.25</v>
      </c>
      <c r="AO302" s="16">
        <v>24.57</v>
      </c>
      <c r="AP302" s="19">
        <v>0.0</v>
      </c>
      <c r="AQ302" s="19">
        <v>0.0</v>
      </c>
      <c r="AR302" s="19">
        <v>0.0</v>
      </c>
      <c r="AS302" s="19">
        <v>0.0</v>
      </c>
      <c r="AT302" s="16">
        <v>1.0</v>
      </c>
      <c r="AU302" s="16">
        <v>25.0</v>
      </c>
      <c r="AV302" s="16">
        <v>10.0</v>
      </c>
      <c r="AW302" s="16">
        <v>12.0</v>
      </c>
      <c r="AX302" s="17">
        <f t="shared" si="3"/>
        <v>0.6</v>
      </c>
      <c r="AY302" s="17">
        <v>0.0</v>
      </c>
      <c r="AZ302" s="17">
        <v>0.0</v>
      </c>
      <c r="BA302" s="17">
        <v>0.0</v>
      </c>
      <c r="BB302" s="17">
        <v>0.0</v>
      </c>
      <c r="BC302" s="17">
        <f t="shared" si="6"/>
        <v>0</v>
      </c>
      <c r="BD302" s="8" t="s">
        <v>1615</v>
      </c>
      <c r="BE302" s="22" t="s">
        <v>2106</v>
      </c>
    </row>
    <row r="303" ht="15.75" customHeight="1">
      <c r="A303" s="11">
        <v>4000125.0</v>
      </c>
      <c r="B303" s="8" t="s">
        <v>2107</v>
      </c>
      <c r="C303" s="8">
        <v>4.0</v>
      </c>
      <c r="D303" s="8" t="s">
        <v>1603</v>
      </c>
      <c r="E303" s="8">
        <v>1.0</v>
      </c>
      <c r="F303" s="8" t="s">
        <v>1604</v>
      </c>
      <c r="G303" s="8">
        <v>1.0</v>
      </c>
      <c r="H303" s="8" t="s">
        <v>1605</v>
      </c>
      <c r="I303" s="11"/>
      <c r="J303" s="30"/>
      <c r="K303" s="11" t="s">
        <v>2108</v>
      </c>
      <c r="L303" s="24" t="s">
        <v>2109</v>
      </c>
      <c r="M303" s="26" t="s">
        <v>2110</v>
      </c>
      <c r="N303" s="11">
        <f t="shared" si="1"/>
        <v>15</v>
      </c>
      <c r="O303" s="8" t="s">
        <v>1609</v>
      </c>
      <c r="P303" s="8" t="s">
        <v>2111</v>
      </c>
      <c r="Q303" s="29">
        <v>3189.0</v>
      </c>
      <c r="R303" s="12">
        <f t="shared" si="5"/>
        <v>3699.24</v>
      </c>
      <c r="S303" s="8" t="s">
        <v>68</v>
      </c>
      <c r="T303" s="9" t="s">
        <v>1611</v>
      </c>
      <c r="U303" s="9" t="s">
        <v>1612</v>
      </c>
      <c r="V303" s="13">
        <v>45265.0</v>
      </c>
      <c r="W303" s="24" t="s">
        <v>2109</v>
      </c>
      <c r="X303" s="11"/>
      <c r="Y303" s="23"/>
      <c r="Z303" s="11"/>
      <c r="AA303" s="11"/>
      <c r="AB303" s="24"/>
      <c r="AC303" s="59"/>
      <c r="AD303" s="24"/>
      <c r="AE303" s="24"/>
      <c r="AF303" s="11" t="s">
        <v>2112</v>
      </c>
      <c r="AG303" s="8">
        <f>'Disponibilidad en canales comer'!M246</f>
        <v>0</v>
      </c>
      <c r="AH303" s="8">
        <f>COUNTIF('Composición de COMBOS'!B:B,A303)</f>
        <v>0</v>
      </c>
      <c r="AI303" s="8">
        <v>1.0</v>
      </c>
      <c r="AJ303" s="8">
        <v>1.0</v>
      </c>
      <c r="AK303" s="8" t="s">
        <v>75</v>
      </c>
      <c r="AL303" s="16">
        <v>0.19</v>
      </c>
      <c r="AM303" s="16">
        <v>0.8</v>
      </c>
      <c r="AN303" s="16">
        <v>7.46</v>
      </c>
      <c r="AO303" s="16">
        <v>16.43</v>
      </c>
      <c r="AP303" s="19">
        <v>0.0</v>
      </c>
      <c r="AQ303" s="19">
        <v>0.0</v>
      </c>
      <c r="AR303" s="19">
        <v>0.0</v>
      </c>
      <c r="AS303" s="19">
        <v>0.0</v>
      </c>
      <c r="AT303" s="16">
        <v>1.0</v>
      </c>
      <c r="AU303" s="16">
        <v>25.0</v>
      </c>
      <c r="AV303" s="16">
        <v>10.0</v>
      </c>
      <c r="AW303" s="16">
        <v>12.0</v>
      </c>
      <c r="AX303" s="17">
        <f t="shared" si="3"/>
        <v>0.6</v>
      </c>
      <c r="AY303" s="17">
        <v>0.0</v>
      </c>
      <c r="AZ303" s="17">
        <v>0.0</v>
      </c>
      <c r="BA303" s="17">
        <v>0.0</v>
      </c>
      <c r="BB303" s="17">
        <v>0.0</v>
      </c>
      <c r="BC303" s="17">
        <f t="shared" si="6"/>
        <v>0</v>
      </c>
      <c r="BD303" s="8" t="s">
        <v>1615</v>
      </c>
      <c r="BE303" s="37"/>
    </row>
    <row r="304" ht="15.75" hidden="1" customHeight="1">
      <c r="A304" s="11">
        <v>4000126.0</v>
      </c>
      <c r="B304" s="8"/>
      <c r="C304" s="61">
        <v>4.0</v>
      </c>
      <c r="D304" s="8" t="s">
        <v>1603</v>
      </c>
      <c r="E304" s="61">
        <v>1.0</v>
      </c>
      <c r="F304" s="8" t="s">
        <v>1604</v>
      </c>
      <c r="G304" s="8">
        <v>1.0</v>
      </c>
      <c r="H304" s="8" t="s">
        <v>1605</v>
      </c>
      <c r="I304" s="33">
        <v>6.934177763571E12</v>
      </c>
      <c r="J304" s="33">
        <v>6.934177763571E12</v>
      </c>
      <c r="K304" s="44">
        <v>12.0</v>
      </c>
      <c r="L304" s="44" t="s">
        <v>2113</v>
      </c>
      <c r="M304" s="26" t="s">
        <v>2114</v>
      </c>
      <c r="N304" s="11">
        <f t="shared" si="1"/>
        <v>14</v>
      </c>
      <c r="O304" s="8" t="s">
        <v>1609</v>
      </c>
      <c r="P304" s="8" t="s">
        <v>2111</v>
      </c>
      <c r="Q304" s="62">
        <v>3875.36</v>
      </c>
      <c r="R304" s="12">
        <f t="shared" si="5"/>
        <v>4495.4176</v>
      </c>
      <c r="S304" s="8" t="s">
        <v>238</v>
      </c>
      <c r="T304" s="9" t="s">
        <v>1611</v>
      </c>
      <c r="U304" s="9" t="s">
        <v>1612</v>
      </c>
      <c r="V304" s="13">
        <v>45540.0</v>
      </c>
      <c r="W304" s="44" t="s">
        <v>2113</v>
      </c>
      <c r="X304" s="44"/>
      <c r="Y304" s="23"/>
      <c r="Z304" s="44"/>
      <c r="AA304" s="44" t="s">
        <v>2115</v>
      </c>
      <c r="AB304" s="14"/>
      <c r="AC304" s="46" t="s">
        <v>2115</v>
      </c>
      <c r="AD304" s="44"/>
      <c r="AE304" s="44"/>
      <c r="AF304" s="11" t="s">
        <v>2116</v>
      </c>
      <c r="AG304" s="8">
        <f>'Disponibilidad en canales comer'!M277</f>
        <v>0</v>
      </c>
      <c r="AH304" s="8">
        <f>COUNTIF('Composición de COMBOS'!B:B,A304)</f>
        <v>0</v>
      </c>
      <c r="AI304" s="8">
        <v>1.0</v>
      </c>
      <c r="AJ304" s="8">
        <v>1.0</v>
      </c>
      <c r="AK304" s="8" t="s">
        <v>75</v>
      </c>
      <c r="AL304" s="16">
        <v>0.18</v>
      </c>
      <c r="AM304" s="16">
        <v>0.816</v>
      </c>
      <c r="AN304" s="16">
        <v>6.99</v>
      </c>
      <c r="AO304" s="16">
        <v>15.27</v>
      </c>
      <c r="AP304" s="19">
        <v>0.0</v>
      </c>
      <c r="AQ304" s="19">
        <v>0.0</v>
      </c>
      <c r="AR304" s="19">
        <v>0.0</v>
      </c>
      <c r="AS304" s="19">
        <v>0.0</v>
      </c>
      <c r="AT304" s="16">
        <v>1.0</v>
      </c>
      <c r="AU304" s="16">
        <v>25.0</v>
      </c>
      <c r="AV304" s="16">
        <v>10.0</v>
      </c>
      <c r="AW304" s="16">
        <v>12.0</v>
      </c>
      <c r="AX304" s="17">
        <f t="shared" si="3"/>
        <v>0.6</v>
      </c>
      <c r="AY304" s="17">
        <v>0.0</v>
      </c>
      <c r="AZ304" s="17">
        <v>0.0</v>
      </c>
      <c r="BA304" s="17">
        <v>0.0</v>
      </c>
      <c r="BB304" s="17">
        <v>0.0</v>
      </c>
      <c r="BC304" s="17">
        <f t="shared" si="6"/>
        <v>0</v>
      </c>
      <c r="BD304" s="8" t="s">
        <v>1615</v>
      </c>
      <c r="BE304" s="22" t="s">
        <v>2117</v>
      </c>
    </row>
    <row r="305" ht="15.75" customHeight="1">
      <c r="A305" s="11">
        <v>4000127.0</v>
      </c>
      <c r="B305" s="8" t="s">
        <v>2118</v>
      </c>
      <c r="C305" s="8">
        <v>4.0</v>
      </c>
      <c r="D305" s="8" t="s">
        <v>1603</v>
      </c>
      <c r="E305" s="8">
        <v>1.0</v>
      </c>
      <c r="F305" s="8" t="s">
        <v>1604</v>
      </c>
      <c r="G305" s="8">
        <v>1.0</v>
      </c>
      <c r="H305" s="8" t="s">
        <v>1605</v>
      </c>
      <c r="I305" s="8">
        <v>6.934177754784E12</v>
      </c>
      <c r="J305" s="8">
        <v>6.934177754784E12</v>
      </c>
      <c r="K305" s="11" t="s">
        <v>2119</v>
      </c>
      <c r="L305" s="11" t="s">
        <v>2120</v>
      </c>
      <c r="M305" s="26" t="s">
        <v>2121</v>
      </c>
      <c r="N305" s="11">
        <f t="shared" si="1"/>
        <v>23</v>
      </c>
      <c r="O305" s="8" t="s">
        <v>1609</v>
      </c>
      <c r="P305" s="8" t="s">
        <v>2111</v>
      </c>
      <c r="Q305" s="12">
        <v>1741.74876847291</v>
      </c>
      <c r="R305" s="12">
        <f t="shared" si="5"/>
        <v>2020.428571</v>
      </c>
      <c r="S305" s="8" t="s">
        <v>68</v>
      </c>
      <c r="T305" s="9" t="s">
        <v>1611</v>
      </c>
      <c r="U305" s="9" t="s">
        <v>1612</v>
      </c>
      <c r="V305" s="13">
        <v>45248.0</v>
      </c>
      <c r="W305" s="24" t="s">
        <v>2122</v>
      </c>
      <c r="X305" s="11"/>
      <c r="Y305" s="23"/>
      <c r="Z305" s="11"/>
      <c r="AA305" s="11" t="s">
        <v>2123</v>
      </c>
      <c r="AB305" s="24"/>
      <c r="AC305" s="59"/>
      <c r="AD305" s="24"/>
      <c r="AE305" s="24"/>
      <c r="AF305" s="11" t="s">
        <v>2124</v>
      </c>
      <c r="AG305" s="8">
        <f>'Disponibilidad en canales comer'!M247</f>
        <v>0</v>
      </c>
      <c r="AH305" s="8">
        <f>COUNTIF('Composición de COMBOS'!B:B,A305)</f>
        <v>0</v>
      </c>
      <c r="AI305" s="8">
        <v>1.0</v>
      </c>
      <c r="AJ305" s="8">
        <v>1.0</v>
      </c>
      <c r="AK305" s="8" t="s">
        <v>75</v>
      </c>
      <c r="AL305" s="16">
        <v>0.19</v>
      </c>
      <c r="AM305" s="16">
        <v>0.8</v>
      </c>
      <c r="AN305" s="16">
        <v>7.46</v>
      </c>
      <c r="AO305" s="16">
        <v>16.43</v>
      </c>
      <c r="AP305" s="19">
        <v>0.0</v>
      </c>
      <c r="AQ305" s="19">
        <v>0.0</v>
      </c>
      <c r="AR305" s="19">
        <v>0.0</v>
      </c>
      <c r="AS305" s="19">
        <v>0.0</v>
      </c>
      <c r="AT305" s="16">
        <v>1.0</v>
      </c>
      <c r="AU305" s="16">
        <v>25.0</v>
      </c>
      <c r="AV305" s="16">
        <v>10.0</v>
      </c>
      <c r="AW305" s="16">
        <v>12.0</v>
      </c>
      <c r="AX305" s="17">
        <f t="shared" si="3"/>
        <v>0.6</v>
      </c>
      <c r="AY305" s="17">
        <v>0.0</v>
      </c>
      <c r="AZ305" s="17">
        <v>0.0</v>
      </c>
      <c r="BA305" s="17">
        <v>0.0</v>
      </c>
      <c r="BB305" s="17">
        <v>0.0</v>
      </c>
      <c r="BC305" s="17">
        <f t="shared" si="6"/>
        <v>0</v>
      </c>
      <c r="BD305" s="8" t="s">
        <v>1615</v>
      </c>
      <c r="BE305" s="22" t="s">
        <v>2125</v>
      </c>
    </row>
    <row r="306" ht="15.75" hidden="1" customHeight="1">
      <c r="A306" s="11">
        <v>4000128.0</v>
      </c>
      <c r="B306" s="8"/>
      <c r="C306" s="61">
        <v>4.0</v>
      </c>
      <c r="D306" s="8" t="s">
        <v>1603</v>
      </c>
      <c r="E306" s="61">
        <v>1.0</v>
      </c>
      <c r="F306" s="8" t="s">
        <v>1604</v>
      </c>
      <c r="G306" s="8">
        <v>1.0</v>
      </c>
      <c r="H306" s="8" t="s">
        <v>1605</v>
      </c>
      <c r="I306" s="33">
        <v>6.93417777063E12</v>
      </c>
      <c r="J306" s="33">
        <v>6.93417777063E12</v>
      </c>
      <c r="K306" s="44" t="s">
        <v>2126</v>
      </c>
      <c r="L306" s="44" t="s">
        <v>2127</v>
      </c>
      <c r="M306" s="26" t="s">
        <v>2128</v>
      </c>
      <c r="N306" s="11">
        <f t="shared" si="1"/>
        <v>30</v>
      </c>
      <c r="O306" s="8" t="s">
        <v>1609</v>
      </c>
      <c r="P306" s="8" t="s">
        <v>2111</v>
      </c>
      <c r="Q306" s="62">
        <v>2149.72730471499</v>
      </c>
      <c r="R306" s="12">
        <f t="shared" si="5"/>
        <v>2493.683673</v>
      </c>
      <c r="S306" s="8" t="s">
        <v>238</v>
      </c>
      <c r="T306" s="9" t="s">
        <v>1611</v>
      </c>
      <c r="U306" s="9" t="s">
        <v>1612</v>
      </c>
      <c r="V306" s="13">
        <v>45541.0</v>
      </c>
      <c r="W306" s="44" t="s">
        <v>2127</v>
      </c>
      <c r="X306" s="44"/>
      <c r="Y306" s="23"/>
      <c r="Z306" s="44"/>
      <c r="AA306" s="44" t="s">
        <v>2129</v>
      </c>
      <c r="AB306" s="14"/>
      <c r="AC306" s="46" t="s">
        <v>2129</v>
      </c>
      <c r="AD306" s="44"/>
      <c r="AE306" s="44"/>
      <c r="AF306" s="11" t="s">
        <v>2130</v>
      </c>
      <c r="AG306" s="8">
        <f>'Disponibilidad en canales comer'!M281</f>
        <v>0</v>
      </c>
      <c r="AH306" s="8">
        <f>COUNTIF('Composición de COMBOS'!B:B,A306)</f>
        <v>1</v>
      </c>
      <c r="AI306" s="8">
        <v>1.0</v>
      </c>
      <c r="AJ306" s="8">
        <v>1.0</v>
      </c>
      <c r="AK306" s="8" t="s">
        <v>75</v>
      </c>
      <c r="AL306" s="16">
        <v>0.202</v>
      </c>
      <c r="AM306" s="16">
        <v>0.812</v>
      </c>
      <c r="AN306" s="16">
        <v>7.61</v>
      </c>
      <c r="AO306" s="16">
        <v>16.419</v>
      </c>
      <c r="AP306" s="19">
        <v>0.0</v>
      </c>
      <c r="AQ306" s="19">
        <v>0.0</v>
      </c>
      <c r="AR306" s="19">
        <v>0.0</v>
      </c>
      <c r="AS306" s="19">
        <v>0.0</v>
      </c>
      <c r="AT306" s="16">
        <v>1.0</v>
      </c>
      <c r="AU306" s="16">
        <v>25.0</v>
      </c>
      <c r="AV306" s="16">
        <v>10.0</v>
      </c>
      <c r="AW306" s="16">
        <v>12.0</v>
      </c>
      <c r="AX306" s="17">
        <f t="shared" si="3"/>
        <v>0.6</v>
      </c>
      <c r="AY306" s="17">
        <v>0.0</v>
      </c>
      <c r="AZ306" s="17">
        <v>0.0</v>
      </c>
      <c r="BA306" s="17">
        <v>0.0</v>
      </c>
      <c r="BB306" s="17">
        <v>0.0</v>
      </c>
      <c r="BC306" s="17">
        <f t="shared" si="6"/>
        <v>0</v>
      </c>
      <c r="BD306" s="8" t="s">
        <v>1615</v>
      </c>
      <c r="BE306" s="22" t="s">
        <v>2131</v>
      </c>
    </row>
    <row r="307" ht="15.75" customHeight="1">
      <c r="A307" s="11">
        <v>4000129.0</v>
      </c>
      <c r="B307" s="8" t="s">
        <v>2132</v>
      </c>
      <c r="C307" s="8">
        <v>4.0</v>
      </c>
      <c r="D307" s="8" t="s">
        <v>1603</v>
      </c>
      <c r="E307" s="8">
        <v>1.0</v>
      </c>
      <c r="F307" s="8" t="s">
        <v>1604</v>
      </c>
      <c r="G307" s="8">
        <v>1.0</v>
      </c>
      <c r="H307" s="8" t="s">
        <v>1605</v>
      </c>
      <c r="I307" s="11">
        <v>1.96675213402E11</v>
      </c>
      <c r="J307" s="11">
        <v>1.96675213402E11</v>
      </c>
      <c r="K307" s="11" t="s">
        <v>2133</v>
      </c>
      <c r="L307" s="24" t="s">
        <v>2134</v>
      </c>
      <c r="M307" s="26" t="s">
        <v>2135</v>
      </c>
      <c r="N307" s="11">
        <f t="shared" si="1"/>
        <v>20</v>
      </c>
      <c r="O307" s="8" t="s">
        <v>1609</v>
      </c>
      <c r="P307" s="8" t="s">
        <v>2111</v>
      </c>
      <c r="Q307" s="29">
        <v>1410.9781843772</v>
      </c>
      <c r="R307" s="12">
        <f t="shared" si="5"/>
        <v>1636.734694</v>
      </c>
      <c r="S307" s="8" t="s">
        <v>68</v>
      </c>
      <c r="T307" s="9" t="s">
        <v>1611</v>
      </c>
      <c r="U307" s="9" t="s">
        <v>1612</v>
      </c>
      <c r="V307" s="13">
        <v>45117.0</v>
      </c>
      <c r="W307" s="24" t="s">
        <v>2134</v>
      </c>
      <c r="X307" s="11"/>
      <c r="Y307" s="23"/>
      <c r="Z307" s="11"/>
      <c r="AA307" s="11"/>
      <c r="AB307" s="24"/>
      <c r="AC307" s="59"/>
      <c r="AD307" s="24"/>
      <c r="AE307" s="24"/>
      <c r="AF307" s="11" t="s">
        <v>2136</v>
      </c>
      <c r="AG307" s="8">
        <f>'Disponibilidad en canales comer'!M248</f>
        <v>0</v>
      </c>
      <c r="AH307" s="8">
        <f>COUNTIF('Composición de COMBOS'!B:B,A307)</f>
        <v>0</v>
      </c>
      <c r="AI307" s="8">
        <v>1.0</v>
      </c>
      <c r="AJ307" s="8">
        <v>1.0</v>
      </c>
      <c r="AK307" s="8" t="s">
        <v>75</v>
      </c>
      <c r="AL307" s="16">
        <v>0.198</v>
      </c>
      <c r="AM307" s="16">
        <v>0.96</v>
      </c>
      <c r="AN307" s="16">
        <v>7.73</v>
      </c>
      <c r="AO307" s="16">
        <v>16.23</v>
      </c>
      <c r="AP307" s="19">
        <v>0.0</v>
      </c>
      <c r="AQ307" s="19">
        <v>0.0</v>
      </c>
      <c r="AR307" s="19">
        <v>0.0</v>
      </c>
      <c r="AS307" s="19">
        <v>0.0</v>
      </c>
      <c r="AT307" s="16">
        <v>1.0</v>
      </c>
      <c r="AU307" s="16">
        <v>25.0</v>
      </c>
      <c r="AV307" s="16">
        <v>10.0</v>
      </c>
      <c r="AW307" s="16">
        <v>12.0</v>
      </c>
      <c r="AX307" s="17">
        <f t="shared" si="3"/>
        <v>0.6</v>
      </c>
      <c r="AY307" s="17">
        <v>0.0</v>
      </c>
      <c r="AZ307" s="17">
        <v>0.0</v>
      </c>
      <c r="BA307" s="17">
        <v>0.0</v>
      </c>
      <c r="BB307" s="17">
        <v>0.0</v>
      </c>
      <c r="BC307" s="17">
        <f t="shared" si="6"/>
        <v>0</v>
      </c>
      <c r="BD307" s="8" t="s">
        <v>1615</v>
      </c>
      <c r="BE307" s="37"/>
    </row>
    <row r="308" ht="15.75" customHeight="1">
      <c r="A308" s="11">
        <v>4000130.0</v>
      </c>
      <c r="B308" s="8" t="s">
        <v>2137</v>
      </c>
      <c r="C308" s="8">
        <v>4.0</v>
      </c>
      <c r="D308" s="8" t="s">
        <v>1603</v>
      </c>
      <c r="E308" s="8">
        <v>1.0</v>
      </c>
      <c r="F308" s="8" t="s">
        <v>1604</v>
      </c>
      <c r="G308" s="8">
        <v>1.0</v>
      </c>
      <c r="H308" s="8" t="s">
        <v>1605</v>
      </c>
      <c r="I308" s="11">
        <v>1.96675213401E11</v>
      </c>
      <c r="J308" s="11">
        <v>1.96675213401E11</v>
      </c>
      <c r="K308" s="11" t="s">
        <v>2133</v>
      </c>
      <c r="L308" s="24" t="s">
        <v>2138</v>
      </c>
      <c r="M308" s="26" t="s">
        <v>2139</v>
      </c>
      <c r="N308" s="11">
        <f t="shared" si="1"/>
        <v>19</v>
      </c>
      <c r="O308" s="8" t="s">
        <v>1609</v>
      </c>
      <c r="P308" s="8" t="s">
        <v>2111</v>
      </c>
      <c r="Q308" s="29">
        <v>1768.36734693878</v>
      </c>
      <c r="R308" s="12">
        <f t="shared" si="5"/>
        <v>2051.306122</v>
      </c>
      <c r="S308" s="8" t="s">
        <v>68</v>
      </c>
      <c r="T308" s="9" t="s">
        <v>1611</v>
      </c>
      <c r="U308" s="9" t="s">
        <v>1612</v>
      </c>
      <c r="V308" s="13">
        <v>45117.0</v>
      </c>
      <c r="W308" s="24" t="s">
        <v>2138</v>
      </c>
      <c r="X308" s="11"/>
      <c r="Y308" s="23"/>
      <c r="Z308" s="11"/>
      <c r="AA308" s="11"/>
      <c r="AB308" s="24"/>
      <c r="AC308" s="59"/>
      <c r="AD308" s="24"/>
      <c r="AE308" s="24"/>
      <c r="AF308" s="11" t="s">
        <v>2140</v>
      </c>
      <c r="AG308" s="8">
        <f>'Disponibilidad en canales comer'!M249</f>
        <v>0</v>
      </c>
      <c r="AH308" s="8">
        <f>COUNTIF('Composición de COMBOS'!B:B,A308)</f>
        <v>0</v>
      </c>
      <c r="AI308" s="8">
        <v>1.0</v>
      </c>
      <c r="AJ308" s="8">
        <v>1.0</v>
      </c>
      <c r="AK308" s="8" t="s">
        <v>75</v>
      </c>
      <c r="AL308" s="16">
        <v>0.198</v>
      </c>
      <c r="AM308" s="16">
        <v>0.96</v>
      </c>
      <c r="AN308" s="16">
        <v>7.73</v>
      </c>
      <c r="AO308" s="16">
        <v>16.23</v>
      </c>
      <c r="AP308" s="19">
        <v>0.0</v>
      </c>
      <c r="AQ308" s="19">
        <v>0.0</v>
      </c>
      <c r="AR308" s="19">
        <v>0.0</v>
      </c>
      <c r="AS308" s="19">
        <v>0.0</v>
      </c>
      <c r="AT308" s="16">
        <v>1.0</v>
      </c>
      <c r="AU308" s="16">
        <v>25.0</v>
      </c>
      <c r="AV308" s="16">
        <v>10.0</v>
      </c>
      <c r="AW308" s="16">
        <v>12.0</v>
      </c>
      <c r="AX308" s="17">
        <f t="shared" si="3"/>
        <v>0.6</v>
      </c>
      <c r="AY308" s="17">
        <v>0.0</v>
      </c>
      <c r="AZ308" s="17">
        <v>0.0</v>
      </c>
      <c r="BA308" s="17">
        <v>0.0</v>
      </c>
      <c r="BB308" s="17">
        <v>0.0</v>
      </c>
      <c r="BC308" s="17">
        <f t="shared" si="6"/>
        <v>0</v>
      </c>
      <c r="BD308" s="8" t="s">
        <v>1615</v>
      </c>
      <c r="BE308" s="74"/>
    </row>
    <row r="309" ht="15.75" hidden="1" customHeight="1">
      <c r="A309" s="11">
        <v>4000132.0</v>
      </c>
      <c r="B309" s="8" t="s">
        <v>2141</v>
      </c>
      <c r="C309" s="8">
        <v>4.0</v>
      </c>
      <c r="D309" s="8" t="s">
        <v>1603</v>
      </c>
      <c r="E309" s="8">
        <v>1.0</v>
      </c>
      <c r="F309" s="8" t="s">
        <v>1604</v>
      </c>
      <c r="G309" s="8">
        <v>1.0</v>
      </c>
      <c r="H309" s="8" t="s">
        <v>1605</v>
      </c>
      <c r="I309" s="8">
        <v>6.941059645962E12</v>
      </c>
      <c r="J309" s="8">
        <v>6.941059645962E12</v>
      </c>
      <c r="K309" s="11" t="s">
        <v>2142</v>
      </c>
      <c r="L309" s="11" t="s">
        <v>2143</v>
      </c>
      <c r="M309" s="26" t="s">
        <v>2144</v>
      </c>
      <c r="N309" s="11">
        <f t="shared" si="1"/>
        <v>28</v>
      </c>
      <c r="O309" s="8" t="s">
        <v>1609</v>
      </c>
      <c r="P309" s="8" t="s">
        <v>2111</v>
      </c>
      <c r="Q309" s="12">
        <v>1096.04</v>
      </c>
      <c r="R309" s="12">
        <f t="shared" si="5"/>
        <v>1271.4064</v>
      </c>
      <c r="S309" s="8" t="s">
        <v>238</v>
      </c>
      <c r="T309" s="9" t="s">
        <v>1611</v>
      </c>
      <c r="U309" s="9" t="s">
        <v>1612</v>
      </c>
      <c r="V309" s="13">
        <v>45265.0</v>
      </c>
      <c r="W309" s="24" t="s">
        <v>2145</v>
      </c>
      <c r="X309" s="11"/>
      <c r="Y309" s="23"/>
      <c r="Z309" s="11"/>
      <c r="AA309" s="11"/>
      <c r="AB309" s="24"/>
      <c r="AC309" s="59"/>
      <c r="AD309" s="11"/>
      <c r="AE309" s="11"/>
      <c r="AF309" s="11" t="s">
        <v>2146</v>
      </c>
      <c r="AG309" s="8">
        <f>'Disponibilidad en canales comer'!M250</f>
        <v>1</v>
      </c>
      <c r="AH309" s="8">
        <f>COUNTIF('Composición de COMBOS'!B:B,A309)</f>
        <v>0</v>
      </c>
      <c r="AI309" s="8">
        <v>1.0</v>
      </c>
      <c r="AJ309" s="8">
        <v>1.0</v>
      </c>
      <c r="AK309" s="8" t="s">
        <v>75</v>
      </c>
      <c r="AL309" s="16">
        <v>0.198</v>
      </c>
      <c r="AM309" s="16">
        <v>0.91</v>
      </c>
      <c r="AN309" s="16">
        <v>7.7</v>
      </c>
      <c r="AO309" s="16">
        <v>16.33</v>
      </c>
      <c r="AP309" s="19">
        <v>0.0</v>
      </c>
      <c r="AQ309" s="19">
        <v>0.0</v>
      </c>
      <c r="AR309" s="19">
        <v>0.0</v>
      </c>
      <c r="AS309" s="19">
        <v>0.0</v>
      </c>
      <c r="AT309" s="16">
        <v>1.0</v>
      </c>
      <c r="AU309" s="16">
        <v>25.0</v>
      </c>
      <c r="AV309" s="16">
        <v>10.0</v>
      </c>
      <c r="AW309" s="16">
        <v>12.0</v>
      </c>
      <c r="AX309" s="17">
        <f t="shared" si="3"/>
        <v>0.6</v>
      </c>
      <c r="AY309" s="17">
        <v>0.0</v>
      </c>
      <c r="AZ309" s="17">
        <v>0.0</v>
      </c>
      <c r="BA309" s="17">
        <v>0.0</v>
      </c>
      <c r="BB309" s="17">
        <v>0.0</v>
      </c>
      <c r="BC309" s="17">
        <f t="shared" si="6"/>
        <v>0</v>
      </c>
      <c r="BD309" s="8" t="s">
        <v>1615</v>
      </c>
      <c r="BE309" s="22" t="s">
        <v>2147</v>
      </c>
    </row>
    <row r="310" ht="15.75" hidden="1" customHeight="1">
      <c r="A310" s="11">
        <v>4000135.0</v>
      </c>
      <c r="B310" s="8" t="s">
        <v>2148</v>
      </c>
      <c r="C310" s="8">
        <v>4.0</v>
      </c>
      <c r="D310" s="8" t="s">
        <v>1603</v>
      </c>
      <c r="E310" s="8">
        <v>1.0</v>
      </c>
      <c r="F310" s="8" t="s">
        <v>1604</v>
      </c>
      <c r="G310" s="8">
        <v>1.0</v>
      </c>
      <c r="H310" s="8" t="s">
        <v>1605</v>
      </c>
      <c r="I310" s="11">
        <v>6.94181271568E12</v>
      </c>
      <c r="J310" s="11">
        <v>6.94181271568E12</v>
      </c>
      <c r="K310" s="11" t="s">
        <v>2149</v>
      </c>
      <c r="L310" s="24" t="s">
        <v>2150</v>
      </c>
      <c r="M310" s="26" t="s">
        <v>2151</v>
      </c>
      <c r="N310" s="11">
        <f t="shared" si="1"/>
        <v>28</v>
      </c>
      <c r="O310" s="8" t="s">
        <v>1609</v>
      </c>
      <c r="P310" s="8" t="s">
        <v>2111</v>
      </c>
      <c r="Q310" s="29">
        <v>1429.45109078114</v>
      </c>
      <c r="R310" s="12">
        <f t="shared" si="5"/>
        <v>1658.163265</v>
      </c>
      <c r="S310" s="8" t="s">
        <v>238</v>
      </c>
      <c r="T310" s="9" t="s">
        <v>1611</v>
      </c>
      <c r="U310" s="9" t="s">
        <v>1612</v>
      </c>
      <c r="V310" s="13">
        <v>45503.0</v>
      </c>
      <c r="W310" s="24" t="s">
        <v>2150</v>
      </c>
      <c r="X310" s="11"/>
      <c r="Y310" s="23"/>
      <c r="Z310" s="11"/>
      <c r="AA310" s="11" t="s">
        <v>2152</v>
      </c>
      <c r="AB310" s="24"/>
      <c r="AC310" s="59"/>
      <c r="AD310" s="11"/>
      <c r="AE310" s="11"/>
      <c r="AF310" s="11" t="s">
        <v>2153</v>
      </c>
      <c r="AG310" s="8">
        <f>'Disponibilidad en canales comer'!M251</f>
        <v>0</v>
      </c>
      <c r="AH310" s="8">
        <f>COUNTIF('Composición de COMBOS'!B:B,A310)</f>
        <v>0</v>
      </c>
      <c r="AI310" s="8">
        <v>1.0</v>
      </c>
      <c r="AJ310" s="8">
        <v>1.0</v>
      </c>
      <c r="AK310" s="8" t="s">
        <v>75</v>
      </c>
      <c r="AL310" s="16">
        <v>0.192</v>
      </c>
      <c r="AM310" s="16">
        <v>0.877</v>
      </c>
      <c r="AN310" s="16">
        <v>7.641</v>
      </c>
      <c r="AO310" s="16">
        <v>16.876</v>
      </c>
      <c r="AP310" s="19">
        <v>0.0</v>
      </c>
      <c r="AQ310" s="19">
        <v>0.0</v>
      </c>
      <c r="AR310" s="19">
        <v>0.0</v>
      </c>
      <c r="AS310" s="19">
        <v>0.0</v>
      </c>
      <c r="AT310" s="16">
        <v>1.0</v>
      </c>
      <c r="AU310" s="16">
        <v>25.0</v>
      </c>
      <c r="AV310" s="16">
        <v>10.0</v>
      </c>
      <c r="AW310" s="16">
        <v>12.0</v>
      </c>
      <c r="AX310" s="17">
        <f t="shared" si="3"/>
        <v>0.6</v>
      </c>
      <c r="AY310" s="17">
        <v>0.0</v>
      </c>
      <c r="AZ310" s="17">
        <v>0.0</v>
      </c>
      <c r="BA310" s="17">
        <v>0.0</v>
      </c>
      <c r="BB310" s="17">
        <v>0.0</v>
      </c>
      <c r="BC310" s="17">
        <f t="shared" si="6"/>
        <v>0</v>
      </c>
      <c r="BD310" s="8" t="s">
        <v>1615</v>
      </c>
      <c r="BE310" s="22" t="s">
        <v>2154</v>
      </c>
    </row>
    <row r="311" ht="15.75" customHeight="1">
      <c r="A311" s="11">
        <v>4000137.0</v>
      </c>
      <c r="B311" s="8" t="s">
        <v>2155</v>
      </c>
      <c r="C311" s="8">
        <v>4.0</v>
      </c>
      <c r="D311" s="8" t="s">
        <v>1603</v>
      </c>
      <c r="E311" s="8">
        <v>1.0</v>
      </c>
      <c r="F311" s="8" t="s">
        <v>1604</v>
      </c>
      <c r="G311" s="8">
        <v>1.0</v>
      </c>
      <c r="H311" s="8" t="s">
        <v>1605</v>
      </c>
      <c r="I311" s="11">
        <v>7.506227338023E12</v>
      </c>
      <c r="J311" s="11">
        <v>7.506227338023E12</v>
      </c>
      <c r="K311" s="11" t="s">
        <v>2156</v>
      </c>
      <c r="L311" s="24" t="s">
        <v>2157</v>
      </c>
      <c r="M311" s="26" t="s">
        <v>2158</v>
      </c>
      <c r="N311" s="11">
        <f t="shared" si="1"/>
        <v>22</v>
      </c>
      <c r="O311" s="8" t="s">
        <v>1609</v>
      </c>
      <c r="P311" s="8" t="s">
        <v>2111</v>
      </c>
      <c r="Q311" s="29">
        <v>2314.28571428571</v>
      </c>
      <c r="R311" s="12">
        <f t="shared" si="5"/>
        <v>2684.571429</v>
      </c>
      <c r="S311" s="8" t="s">
        <v>68</v>
      </c>
      <c r="T311" s="9" t="s">
        <v>1611</v>
      </c>
      <c r="U311" s="9" t="s">
        <v>1612</v>
      </c>
      <c r="V311" s="13">
        <v>45117.0</v>
      </c>
      <c r="W311" s="24" t="s">
        <v>2157</v>
      </c>
      <c r="X311" s="11"/>
      <c r="Y311" s="23"/>
      <c r="Z311" s="11"/>
      <c r="AA311" s="11"/>
      <c r="AB311" s="24"/>
      <c r="AC311" s="59"/>
      <c r="AD311" s="24"/>
      <c r="AE311" s="24"/>
      <c r="AF311" s="11" t="s">
        <v>2159</v>
      </c>
      <c r="AG311" s="8">
        <f>'Disponibilidad en canales comer'!M252</f>
        <v>0</v>
      </c>
      <c r="AH311" s="8">
        <f>COUNTIF('Composición de COMBOS'!B:B,A311)</f>
        <v>0</v>
      </c>
      <c r="AI311" s="8">
        <v>1.0</v>
      </c>
      <c r="AJ311" s="8">
        <v>1.0</v>
      </c>
      <c r="AK311" s="8" t="s">
        <v>75</v>
      </c>
      <c r="AL311" s="16">
        <v>0.199</v>
      </c>
      <c r="AM311" s="16">
        <v>0.89</v>
      </c>
      <c r="AN311" s="16">
        <v>7.72</v>
      </c>
      <c r="AO311" s="16">
        <v>16.23</v>
      </c>
      <c r="AP311" s="19">
        <v>0.0</v>
      </c>
      <c r="AQ311" s="19">
        <v>0.0</v>
      </c>
      <c r="AR311" s="19">
        <v>0.0</v>
      </c>
      <c r="AS311" s="19">
        <v>0.0</v>
      </c>
      <c r="AT311" s="16">
        <v>1.0</v>
      </c>
      <c r="AU311" s="16">
        <v>25.0</v>
      </c>
      <c r="AV311" s="16">
        <v>10.0</v>
      </c>
      <c r="AW311" s="16">
        <v>12.0</v>
      </c>
      <c r="AX311" s="17">
        <f t="shared" si="3"/>
        <v>0.6</v>
      </c>
      <c r="AY311" s="17">
        <v>0.0</v>
      </c>
      <c r="AZ311" s="17">
        <v>0.0</v>
      </c>
      <c r="BA311" s="17">
        <v>0.0</v>
      </c>
      <c r="BB311" s="17">
        <v>0.0</v>
      </c>
      <c r="BC311" s="17">
        <f t="shared" si="6"/>
        <v>0</v>
      </c>
      <c r="BD311" s="8" t="s">
        <v>1615</v>
      </c>
      <c r="BE311" s="37"/>
    </row>
    <row r="312" ht="15.75" customHeight="1">
      <c r="A312" s="11">
        <v>4000138.0</v>
      </c>
      <c r="B312" s="8" t="s">
        <v>2160</v>
      </c>
      <c r="C312" s="8">
        <v>4.0</v>
      </c>
      <c r="D312" s="8" t="s">
        <v>1603</v>
      </c>
      <c r="E312" s="8">
        <v>1.0</v>
      </c>
      <c r="F312" s="8" t="s">
        <v>1604</v>
      </c>
      <c r="G312" s="8">
        <v>1.0</v>
      </c>
      <c r="H312" s="8" t="s">
        <v>1605</v>
      </c>
      <c r="I312" s="8">
        <v>6.941059646839E12</v>
      </c>
      <c r="J312" s="8">
        <v>6.941059646839E12</v>
      </c>
      <c r="K312" s="11" t="s">
        <v>2156</v>
      </c>
      <c r="L312" s="11" t="s">
        <v>2161</v>
      </c>
      <c r="M312" s="26" t="s">
        <v>2162</v>
      </c>
      <c r="N312" s="11">
        <f t="shared" si="1"/>
        <v>20</v>
      </c>
      <c r="O312" s="8" t="s">
        <v>1609</v>
      </c>
      <c r="P312" s="8" t="s">
        <v>2111</v>
      </c>
      <c r="Q312" s="12">
        <v>1834.18367346939</v>
      </c>
      <c r="R312" s="12">
        <f t="shared" si="5"/>
        <v>2127.653061</v>
      </c>
      <c r="S312" s="8" t="s">
        <v>68</v>
      </c>
      <c r="T312" s="9" t="s">
        <v>1611</v>
      </c>
      <c r="U312" s="9" t="s">
        <v>1612</v>
      </c>
      <c r="V312" s="13">
        <v>45117.0</v>
      </c>
      <c r="W312" s="24" t="s">
        <v>2163</v>
      </c>
      <c r="X312" s="11"/>
      <c r="Y312" s="23"/>
      <c r="Z312" s="11"/>
      <c r="AA312" s="11"/>
      <c r="AB312" s="24"/>
      <c r="AC312" s="59"/>
      <c r="AD312" s="24"/>
      <c r="AE312" s="24"/>
      <c r="AF312" s="11" t="s">
        <v>2164</v>
      </c>
      <c r="AG312" s="8">
        <f>'Disponibilidad en canales comer'!M253</f>
        <v>0</v>
      </c>
      <c r="AH312" s="8">
        <f>COUNTIF('Composición de COMBOS'!B:B,A312)</f>
        <v>0</v>
      </c>
      <c r="AI312" s="8">
        <v>1.0</v>
      </c>
      <c r="AJ312" s="8">
        <v>1.0</v>
      </c>
      <c r="AK312" s="8" t="s">
        <v>75</v>
      </c>
      <c r="AL312" s="16">
        <v>0.199</v>
      </c>
      <c r="AM312" s="16">
        <v>0.89</v>
      </c>
      <c r="AN312" s="16">
        <v>7.72</v>
      </c>
      <c r="AO312" s="16">
        <v>16.23</v>
      </c>
      <c r="AP312" s="19">
        <v>0.0</v>
      </c>
      <c r="AQ312" s="19">
        <v>0.0</v>
      </c>
      <c r="AR312" s="19">
        <v>0.0</v>
      </c>
      <c r="AS312" s="19">
        <v>0.0</v>
      </c>
      <c r="AT312" s="16">
        <v>1.0</v>
      </c>
      <c r="AU312" s="16">
        <v>25.0</v>
      </c>
      <c r="AV312" s="16">
        <v>10.0</v>
      </c>
      <c r="AW312" s="16">
        <v>12.0</v>
      </c>
      <c r="AX312" s="17">
        <f t="shared" si="3"/>
        <v>0.6</v>
      </c>
      <c r="AY312" s="17">
        <v>0.0</v>
      </c>
      <c r="AZ312" s="17">
        <v>0.0</v>
      </c>
      <c r="BA312" s="17">
        <v>0.0</v>
      </c>
      <c r="BB312" s="17">
        <v>0.0</v>
      </c>
      <c r="BC312" s="17">
        <f t="shared" si="6"/>
        <v>0</v>
      </c>
      <c r="BD312" s="8" t="s">
        <v>1615</v>
      </c>
      <c r="BE312" s="37"/>
    </row>
    <row r="313" ht="15.75" hidden="1" customHeight="1">
      <c r="A313" s="11">
        <v>4000147.0</v>
      </c>
      <c r="B313" s="8"/>
      <c r="C313" s="8">
        <v>4.0</v>
      </c>
      <c r="D313" s="8" t="s">
        <v>1603</v>
      </c>
      <c r="E313" s="8">
        <v>1.0</v>
      </c>
      <c r="F313" s="8" t="s">
        <v>1604</v>
      </c>
      <c r="G313" s="8">
        <v>1.0</v>
      </c>
      <c r="H313" s="8" t="s">
        <v>1605</v>
      </c>
      <c r="I313" s="11">
        <v>8.85909499458E11</v>
      </c>
      <c r="J313" s="11">
        <v>8.85909499458E11</v>
      </c>
      <c r="K313" s="11" t="s">
        <v>2165</v>
      </c>
      <c r="L313" s="24" t="s">
        <v>2166</v>
      </c>
      <c r="M313" s="26" t="s">
        <v>2167</v>
      </c>
      <c r="N313" s="11">
        <f t="shared" si="1"/>
        <v>27</v>
      </c>
      <c r="O313" s="8" t="s">
        <v>1609</v>
      </c>
      <c r="P313" s="8" t="s">
        <v>1930</v>
      </c>
      <c r="Q313" s="29">
        <v>1729.51266713582</v>
      </c>
      <c r="R313" s="12">
        <f t="shared" si="5"/>
        <v>2006.234694</v>
      </c>
      <c r="S313" s="8" t="s">
        <v>238</v>
      </c>
      <c r="T313" s="9" t="s">
        <v>1611</v>
      </c>
      <c r="U313" s="9" t="s">
        <v>1612</v>
      </c>
      <c r="V313" s="13">
        <v>45265.0</v>
      </c>
      <c r="W313" s="24" t="s">
        <v>2166</v>
      </c>
      <c r="X313" s="11"/>
      <c r="Y313" s="23"/>
      <c r="Z313" s="11"/>
      <c r="AA313" s="11"/>
      <c r="AB313" s="24"/>
      <c r="AC313" s="59"/>
      <c r="AD313" s="11"/>
      <c r="AE313" s="11"/>
      <c r="AF313" s="11" t="s">
        <v>2168</v>
      </c>
      <c r="AG313" s="8">
        <f>'Disponibilidad en canales comer'!M254</f>
        <v>2</v>
      </c>
      <c r="AH313" s="8">
        <f>COUNTIF('Composición de COMBOS'!B:B,A313)</f>
        <v>0</v>
      </c>
      <c r="AI313" s="8">
        <v>1.0</v>
      </c>
      <c r="AJ313" s="8">
        <v>1.0</v>
      </c>
      <c r="AK313" s="8" t="s">
        <v>75</v>
      </c>
      <c r="AL313" s="16">
        <v>0.201</v>
      </c>
      <c r="AM313" s="16">
        <v>0.91</v>
      </c>
      <c r="AN313" s="16">
        <v>7.8</v>
      </c>
      <c r="AO313" s="16">
        <v>16.77</v>
      </c>
      <c r="AP313" s="19">
        <v>0.0</v>
      </c>
      <c r="AQ313" s="19">
        <v>0.0</v>
      </c>
      <c r="AR313" s="19">
        <v>0.0</v>
      </c>
      <c r="AS313" s="19">
        <v>0.0</v>
      </c>
      <c r="AT313" s="16">
        <v>1.0</v>
      </c>
      <c r="AU313" s="16">
        <v>25.0</v>
      </c>
      <c r="AV313" s="16">
        <v>10.0</v>
      </c>
      <c r="AW313" s="16">
        <v>12.0</v>
      </c>
      <c r="AX313" s="17">
        <f t="shared" si="3"/>
        <v>0.6</v>
      </c>
      <c r="AY313" s="17">
        <v>0.0</v>
      </c>
      <c r="AZ313" s="17">
        <v>0.0</v>
      </c>
      <c r="BA313" s="17">
        <v>0.0</v>
      </c>
      <c r="BB313" s="17">
        <v>0.0</v>
      </c>
      <c r="BC313" s="17">
        <f t="shared" si="6"/>
        <v>0</v>
      </c>
      <c r="BD313" s="8" t="s">
        <v>1615</v>
      </c>
      <c r="BE313" s="22" t="s">
        <v>2169</v>
      </c>
    </row>
    <row r="314" ht="15.75" customHeight="1">
      <c r="A314" s="11">
        <v>4000148.0</v>
      </c>
      <c r="B314" s="8" t="s">
        <v>2170</v>
      </c>
      <c r="C314" s="8">
        <v>4.0</v>
      </c>
      <c r="D314" s="8" t="s">
        <v>1603</v>
      </c>
      <c r="E314" s="8">
        <v>1.0</v>
      </c>
      <c r="F314" s="8" t="s">
        <v>1604</v>
      </c>
      <c r="G314" s="8">
        <v>1.0</v>
      </c>
      <c r="H314" s="8" t="s">
        <v>1605</v>
      </c>
      <c r="I314" s="11">
        <v>6.941812717783E12</v>
      </c>
      <c r="J314" s="11">
        <v>6.941812717783E12</v>
      </c>
      <c r="K314" s="11" t="s">
        <v>2171</v>
      </c>
      <c r="L314" s="24" t="s">
        <v>2172</v>
      </c>
      <c r="M314" s="26" t="s">
        <v>2173</v>
      </c>
      <c r="N314" s="11">
        <f t="shared" si="1"/>
        <v>27</v>
      </c>
      <c r="O314" s="8" t="s">
        <v>1609</v>
      </c>
      <c r="P314" s="8" t="s">
        <v>2111</v>
      </c>
      <c r="Q314" s="29">
        <v>1429.0</v>
      </c>
      <c r="R314" s="12">
        <f t="shared" si="5"/>
        <v>1657.64</v>
      </c>
      <c r="S314" s="8" t="s">
        <v>68</v>
      </c>
      <c r="T314" s="9" t="s">
        <v>1611</v>
      </c>
      <c r="U314" s="9" t="s">
        <v>1612</v>
      </c>
      <c r="V314" s="13">
        <v>45117.0</v>
      </c>
      <c r="W314" s="24" t="s">
        <v>2172</v>
      </c>
      <c r="X314" s="11"/>
      <c r="Y314" s="23"/>
      <c r="Z314" s="11"/>
      <c r="AA314" s="11"/>
      <c r="AB314" s="24"/>
      <c r="AC314" s="59"/>
      <c r="AD314" s="24"/>
      <c r="AE314" s="24"/>
      <c r="AF314" s="11" t="s">
        <v>2174</v>
      </c>
      <c r="AG314" s="8">
        <f>'Disponibilidad en canales comer'!M255</f>
        <v>1</v>
      </c>
      <c r="AH314" s="8">
        <f>COUNTIF('Composición de COMBOS'!B:B,A314)</f>
        <v>0</v>
      </c>
      <c r="AI314" s="8">
        <v>1.0</v>
      </c>
      <c r="AJ314" s="8">
        <v>1.0</v>
      </c>
      <c r="AK314" s="8" t="s">
        <v>75</v>
      </c>
      <c r="AL314" s="16">
        <v>0.192</v>
      </c>
      <c r="AM314" s="16">
        <v>0.909</v>
      </c>
      <c r="AN314" s="16">
        <v>7.675</v>
      </c>
      <c r="AO314" s="16">
        <v>16.49</v>
      </c>
      <c r="AP314" s="19">
        <v>0.0</v>
      </c>
      <c r="AQ314" s="19">
        <v>0.0</v>
      </c>
      <c r="AR314" s="19">
        <v>0.0</v>
      </c>
      <c r="AS314" s="19">
        <v>0.0</v>
      </c>
      <c r="AT314" s="16">
        <v>1.0</v>
      </c>
      <c r="AU314" s="16">
        <v>25.0</v>
      </c>
      <c r="AV314" s="16">
        <v>10.0</v>
      </c>
      <c r="AW314" s="16">
        <v>12.0</v>
      </c>
      <c r="AX314" s="17">
        <f t="shared" si="3"/>
        <v>0.6</v>
      </c>
      <c r="AY314" s="17">
        <v>0.0</v>
      </c>
      <c r="AZ314" s="17">
        <v>0.0</v>
      </c>
      <c r="BA314" s="17">
        <v>0.0</v>
      </c>
      <c r="BB314" s="17">
        <v>0.0</v>
      </c>
      <c r="BC314" s="17">
        <f t="shared" si="6"/>
        <v>0</v>
      </c>
      <c r="BD314" s="8" t="s">
        <v>1615</v>
      </c>
      <c r="BE314" s="37"/>
    </row>
    <row r="315" ht="15.75" hidden="1" customHeight="1">
      <c r="A315" s="11">
        <v>4000154.0</v>
      </c>
      <c r="B315" s="8" t="s">
        <v>2175</v>
      </c>
      <c r="C315" s="8">
        <v>4.0</v>
      </c>
      <c r="D315" s="8" t="s">
        <v>1603</v>
      </c>
      <c r="E315" s="8">
        <v>1.0</v>
      </c>
      <c r="F315" s="8" t="s">
        <v>1604</v>
      </c>
      <c r="G315" s="8">
        <v>1.0</v>
      </c>
      <c r="H315" s="8" t="s">
        <v>1605</v>
      </c>
      <c r="I315" s="11">
        <v>7.50188263042E12</v>
      </c>
      <c r="J315" s="11">
        <v>7.50188263042E12</v>
      </c>
      <c r="K315" s="11" t="s">
        <v>2176</v>
      </c>
      <c r="L315" s="24" t="s">
        <v>2177</v>
      </c>
      <c r="M315" s="26" t="s">
        <v>2178</v>
      </c>
      <c r="N315" s="11">
        <f t="shared" si="1"/>
        <v>22</v>
      </c>
      <c r="O315" s="8" t="s">
        <v>1609</v>
      </c>
      <c r="P315" s="8" t="s">
        <v>1704</v>
      </c>
      <c r="Q315" s="29">
        <v>839.571428571429</v>
      </c>
      <c r="R315" s="12">
        <f t="shared" si="5"/>
        <v>973.9028571</v>
      </c>
      <c r="S315" s="8" t="s">
        <v>238</v>
      </c>
      <c r="T315" s="9" t="s">
        <v>1611</v>
      </c>
      <c r="U315" s="9" t="s">
        <v>1612</v>
      </c>
      <c r="V315" s="13">
        <v>45344.0</v>
      </c>
      <c r="W315" s="24" t="s">
        <v>2177</v>
      </c>
      <c r="X315" s="11"/>
      <c r="Y315" s="23"/>
      <c r="Z315" s="11"/>
      <c r="AA315" s="11"/>
      <c r="AB315" s="24"/>
      <c r="AC315" s="59"/>
      <c r="AD315" s="11"/>
      <c r="AE315" s="11"/>
      <c r="AF315" s="11" t="s">
        <v>2179</v>
      </c>
      <c r="AG315" s="8">
        <f>'Disponibilidad en canales comer'!M256</f>
        <v>0</v>
      </c>
      <c r="AH315" s="8">
        <f>COUNTIF('Composición de COMBOS'!B:B,A315)</f>
        <v>0</v>
      </c>
      <c r="AI315" s="8">
        <v>1.0</v>
      </c>
      <c r="AJ315" s="8">
        <v>1.0</v>
      </c>
      <c r="AK315" s="8" t="s">
        <v>75</v>
      </c>
      <c r="AL315" s="16">
        <v>0.165</v>
      </c>
      <c r="AM315" s="16">
        <v>0.79</v>
      </c>
      <c r="AN315" s="16">
        <v>7.28</v>
      </c>
      <c r="AO315" s="16">
        <v>15.4</v>
      </c>
      <c r="AP315" s="19">
        <v>0.0</v>
      </c>
      <c r="AQ315" s="19">
        <v>0.0</v>
      </c>
      <c r="AR315" s="19">
        <v>0.0</v>
      </c>
      <c r="AS315" s="19">
        <v>0.0</v>
      </c>
      <c r="AT315" s="16">
        <v>1.0</v>
      </c>
      <c r="AU315" s="16">
        <v>25.0</v>
      </c>
      <c r="AV315" s="16">
        <v>10.0</v>
      </c>
      <c r="AW315" s="16">
        <v>12.0</v>
      </c>
      <c r="AX315" s="17">
        <f t="shared" si="3"/>
        <v>0.6</v>
      </c>
      <c r="AY315" s="17">
        <v>0.0</v>
      </c>
      <c r="AZ315" s="17">
        <v>0.0</v>
      </c>
      <c r="BA315" s="17">
        <v>0.0</v>
      </c>
      <c r="BB315" s="17">
        <v>0.0</v>
      </c>
      <c r="BC315" s="17">
        <f t="shared" si="6"/>
        <v>0</v>
      </c>
      <c r="BD315" s="8" t="s">
        <v>1615</v>
      </c>
      <c r="BE315" s="22" t="s">
        <v>2180</v>
      </c>
    </row>
    <row r="316" ht="15.75" customHeight="1">
      <c r="A316" s="11">
        <v>4000155.0</v>
      </c>
      <c r="B316" s="8" t="s">
        <v>2181</v>
      </c>
      <c r="C316" s="8">
        <v>4.0</v>
      </c>
      <c r="D316" s="8" t="s">
        <v>1603</v>
      </c>
      <c r="E316" s="8">
        <v>1.0</v>
      </c>
      <c r="F316" s="8" t="s">
        <v>1604</v>
      </c>
      <c r="G316" s="8">
        <v>1.0</v>
      </c>
      <c r="H316" s="8" t="s">
        <v>1605</v>
      </c>
      <c r="I316" s="8">
        <v>6.90217604833E12</v>
      </c>
      <c r="J316" s="8">
        <v>6.90217604833E12</v>
      </c>
      <c r="K316" s="8" t="s">
        <v>2182</v>
      </c>
      <c r="L316" s="11" t="s">
        <v>2183</v>
      </c>
      <c r="M316" s="26" t="s">
        <v>2184</v>
      </c>
      <c r="N316" s="11">
        <f t="shared" si="1"/>
        <v>23</v>
      </c>
      <c r="O316" s="8" t="s">
        <v>1609</v>
      </c>
      <c r="P316" s="8" t="s">
        <v>1704</v>
      </c>
      <c r="Q316" s="12">
        <v>1564.80471498944</v>
      </c>
      <c r="R316" s="12">
        <f t="shared" si="5"/>
        <v>1815.173469</v>
      </c>
      <c r="S316" s="8" t="s">
        <v>68</v>
      </c>
      <c r="T316" s="9" t="s">
        <v>1611</v>
      </c>
      <c r="U316" s="9" t="s">
        <v>1612</v>
      </c>
      <c r="V316" s="13">
        <v>45117.0</v>
      </c>
      <c r="W316" s="24" t="s">
        <v>2185</v>
      </c>
      <c r="X316" s="11"/>
      <c r="Y316" s="23"/>
      <c r="Z316" s="11"/>
      <c r="AA316" s="11"/>
      <c r="AB316" s="24"/>
      <c r="AC316" s="59"/>
      <c r="AD316" s="24"/>
      <c r="AE316" s="24"/>
      <c r="AF316" s="11" t="s">
        <v>2186</v>
      </c>
      <c r="AG316" s="8">
        <f>'Disponibilidad en canales comer'!M257</f>
        <v>0</v>
      </c>
      <c r="AH316" s="8">
        <f>COUNTIF('Composición de COMBOS'!B:B,A316)</f>
        <v>0</v>
      </c>
      <c r="AI316" s="8">
        <v>1.0</v>
      </c>
      <c r="AJ316" s="8">
        <v>1.0</v>
      </c>
      <c r="AK316" s="8" t="s">
        <v>75</v>
      </c>
      <c r="AL316" s="16">
        <v>0.204</v>
      </c>
      <c r="AM316" s="16">
        <v>0.9</v>
      </c>
      <c r="AN316" s="16">
        <v>7.8</v>
      </c>
      <c r="AO316" s="16">
        <v>17.34</v>
      </c>
      <c r="AP316" s="19">
        <v>0.0</v>
      </c>
      <c r="AQ316" s="19">
        <v>0.0</v>
      </c>
      <c r="AR316" s="19">
        <v>0.0</v>
      </c>
      <c r="AS316" s="19">
        <v>0.0</v>
      </c>
      <c r="AT316" s="16">
        <v>1.0</v>
      </c>
      <c r="AU316" s="16">
        <v>25.0</v>
      </c>
      <c r="AV316" s="16">
        <v>10.0</v>
      </c>
      <c r="AW316" s="16">
        <v>12.0</v>
      </c>
      <c r="AX316" s="17">
        <f t="shared" si="3"/>
        <v>0.6</v>
      </c>
      <c r="AY316" s="17">
        <v>0.0</v>
      </c>
      <c r="AZ316" s="17">
        <v>0.0</v>
      </c>
      <c r="BA316" s="17">
        <v>0.0</v>
      </c>
      <c r="BB316" s="17">
        <v>0.0</v>
      </c>
      <c r="BC316" s="17">
        <f t="shared" si="6"/>
        <v>0</v>
      </c>
      <c r="BD316" s="8" t="s">
        <v>1615</v>
      </c>
      <c r="BE316" s="22" t="s">
        <v>2187</v>
      </c>
    </row>
    <row r="317" ht="15.75" hidden="1" customHeight="1">
      <c r="A317" s="11">
        <v>4000156.0</v>
      </c>
      <c r="B317" s="8"/>
      <c r="C317" s="8">
        <v>4.0</v>
      </c>
      <c r="D317" s="8" t="s">
        <v>1603</v>
      </c>
      <c r="E317" s="8">
        <v>1.0</v>
      </c>
      <c r="F317" s="8" t="s">
        <v>1604</v>
      </c>
      <c r="G317" s="8">
        <v>1.0</v>
      </c>
      <c r="H317" s="8" t="s">
        <v>1605</v>
      </c>
      <c r="I317" s="8">
        <v>6.941812739235E12</v>
      </c>
      <c r="J317" s="8">
        <v>6.941812739235E12</v>
      </c>
      <c r="K317" s="11" t="s">
        <v>2188</v>
      </c>
      <c r="L317" s="24" t="s">
        <v>2189</v>
      </c>
      <c r="M317" s="26" t="s">
        <v>2190</v>
      </c>
      <c r="N317" s="11">
        <f t="shared" si="1"/>
        <v>26</v>
      </c>
      <c r="O317" s="8" t="s">
        <v>1609</v>
      </c>
      <c r="P317" s="8" t="s">
        <v>2111</v>
      </c>
      <c r="Q317" s="12">
        <v>1820.63687543983</v>
      </c>
      <c r="R317" s="12">
        <f t="shared" si="5"/>
        <v>2111.938776</v>
      </c>
      <c r="S317" s="8" t="s">
        <v>238</v>
      </c>
      <c r="T317" s="9" t="s">
        <v>1611</v>
      </c>
      <c r="U317" s="9" t="s">
        <v>1612</v>
      </c>
      <c r="V317" s="13">
        <v>45398.0</v>
      </c>
      <c r="W317" s="24" t="s">
        <v>2189</v>
      </c>
      <c r="X317" s="11"/>
      <c r="Y317" s="23"/>
      <c r="Z317" s="11"/>
      <c r="AA317" s="11"/>
      <c r="AB317" s="24"/>
      <c r="AC317" s="15" t="s">
        <v>2191</v>
      </c>
      <c r="AD317" s="11"/>
      <c r="AE317" s="11"/>
      <c r="AF317" s="11" t="s">
        <v>2192</v>
      </c>
      <c r="AG317" s="8">
        <f>'Disponibilidad en canales comer'!M258</f>
        <v>0</v>
      </c>
      <c r="AH317" s="8">
        <f>COUNTIF('Composición de COMBOS'!B:B,A317)</f>
        <v>0</v>
      </c>
      <c r="AI317" s="8">
        <v>1.0</v>
      </c>
      <c r="AJ317" s="8">
        <v>1.0</v>
      </c>
      <c r="AK317" s="8" t="s">
        <v>75</v>
      </c>
      <c r="AL317" s="16">
        <v>0.1985</v>
      </c>
      <c r="AM317" s="16">
        <v>0.817</v>
      </c>
      <c r="AN317" s="16">
        <v>7.628</v>
      </c>
      <c r="AO317" s="16">
        <v>16.86</v>
      </c>
      <c r="AP317" s="19">
        <v>0.0</v>
      </c>
      <c r="AQ317" s="19">
        <v>0.0</v>
      </c>
      <c r="AR317" s="19">
        <v>0.0</v>
      </c>
      <c r="AS317" s="19">
        <v>0.0</v>
      </c>
      <c r="AT317" s="16">
        <v>1.0</v>
      </c>
      <c r="AU317" s="16">
        <v>25.0</v>
      </c>
      <c r="AV317" s="16">
        <v>10.0</v>
      </c>
      <c r="AW317" s="16">
        <v>12.0</v>
      </c>
      <c r="AX317" s="17">
        <f t="shared" si="3"/>
        <v>0.6</v>
      </c>
      <c r="AY317" s="17">
        <v>0.0</v>
      </c>
      <c r="AZ317" s="17">
        <v>0.0</v>
      </c>
      <c r="BA317" s="17">
        <v>0.0</v>
      </c>
      <c r="BB317" s="17">
        <v>0.0</v>
      </c>
      <c r="BC317" s="17">
        <f t="shared" si="6"/>
        <v>0</v>
      </c>
      <c r="BD317" s="8" t="s">
        <v>1615</v>
      </c>
      <c r="BE317" s="22" t="s">
        <v>2193</v>
      </c>
    </row>
    <row r="318" ht="15.75" hidden="1" customHeight="1">
      <c r="A318" s="11">
        <v>4000159.0</v>
      </c>
      <c r="B318" s="8"/>
      <c r="C318" s="8">
        <v>4.0</v>
      </c>
      <c r="D318" s="8" t="s">
        <v>1603</v>
      </c>
      <c r="E318" s="8">
        <v>1.0</v>
      </c>
      <c r="F318" s="8" t="s">
        <v>1604</v>
      </c>
      <c r="G318" s="8">
        <v>1.0</v>
      </c>
      <c r="H318" s="8" t="s">
        <v>1605</v>
      </c>
      <c r="I318" s="8">
        <v>6.941487270095E12</v>
      </c>
      <c r="J318" s="8">
        <v>6.941487270095E12</v>
      </c>
      <c r="K318" s="11" t="s">
        <v>2194</v>
      </c>
      <c r="L318" s="24" t="s">
        <v>2195</v>
      </c>
      <c r="M318" s="26" t="s">
        <v>2196</v>
      </c>
      <c r="N318" s="11">
        <f t="shared" si="1"/>
        <v>28</v>
      </c>
      <c r="O318" s="8" t="s">
        <v>1609</v>
      </c>
      <c r="P318" s="8" t="s">
        <v>1710</v>
      </c>
      <c r="Q318" s="12">
        <v>1762.19</v>
      </c>
      <c r="R318" s="12">
        <f t="shared" si="5"/>
        <v>2044.1404</v>
      </c>
      <c r="S318" s="8" t="s">
        <v>238</v>
      </c>
      <c r="T318" s="9" t="s">
        <v>1611</v>
      </c>
      <c r="U318" s="9" t="s">
        <v>1612</v>
      </c>
      <c r="V318" s="13">
        <v>45398.0</v>
      </c>
      <c r="W318" s="24" t="s">
        <v>2195</v>
      </c>
      <c r="X318" s="11"/>
      <c r="Y318" s="23"/>
      <c r="Z318" s="11"/>
      <c r="AA318" s="11"/>
      <c r="AB318" s="24"/>
      <c r="AC318" s="15" t="s">
        <v>2197</v>
      </c>
      <c r="AD318" s="11"/>
      <c r="AE318" s="11"/>
      <c r="AF318" s="11" t="s">
        <v>2198</v>
      </c>
      <c r="AG318" s="8">
        <f>'Disponibilidad en canales comer'!M259</f>
        <v>0</v>
      </c>
      <c r="AH318" s="8">
        <f>COUNTIF('Composición de COMBOS'!B:B,A318)</f>
        <v>1</v>
      </c>
      <c r="AI318" s="8">
        <v>1.0</v>
      </c>
      <c r="AJ318" s="8">
        <v>1.0</v>
      </c>
      <c r="AK318" s="8" t="s">
        <v>75</v>
      </c>
      <c r="AL318" s="16">
        <v>0.195</v>
      </c>
      <c r="AM318" s="16">
        <v>0.84</v>
      </c>
      <c r="AN318" s="16">
        <v>7.47</v>
      </c>
      <c r="AO318" s="16">
        <v>16.33</v>
      </c>
      <c r="AP318" s="19">
        <v>0.0</v>
      </c>
      <c r="AQ318" s="19">
        <v>0.0</v>
      </c>
      <c r="AR318" s="19">
        <v>0.0</v>
      </c>
      <c r="AS318" s="19">
        <v>0.0</v>
      </c>
      <c r="AT318" s="16">
        <v>1.0</v>
      </c>
      <c r="AU318" s="16">
        <v>25.0</v>
      </c>
      <c r="AV318" s="16">
        <v>10.0</v>
      </c>
      <c r="AW318" s="16">
        <v>12.0</v>
      </c>
      <c r="AX318" s="17">
        <f t="shared" si="3"/>
        <v>0.6</v>
      </c>
      <c r="AY318" s="17">
        <v>0.0</v>
      </c>
      <c r="AZ318" s="17">
        <v>0.0</v>
      </c>
      <c r="BA318" s="17">
        <v>0.0</v>
      </c>
      <c r="BB318" s="17">
        <v>0.0</v>
      </c>
      <c r="BC318" s="17">
        <f t="shared" si="6"/>
        <v>0</v>
      </c>
      <c r="BD318" s="8" t="s">
        <v>1615</v>
      </c>
      <c r="BE318" s="22" t="s">
        <v>2199</v>
      </c>
    </row>
    <row r="319" ht="15.75" customHeight="1">
      <c r="A319" s="11">
        <v>4000160.0</v>
      </c>
      <c r="B319" s="8" t="s">
        <v>2200</v>
      </c>
      <c r="C319" s="8">
        <v>4.0</v>
      </c>
      <c r="D319" s="8" t="s">
        <v>1603</v>
      </c>
      <c r="E319" s="8">
        <v>1.0</v>
      </c>
      <c r="F319" s="8" t="s">
        <v>1604</v>
      </c>
      <c r="G319" s="8">
        <v>1.0</v>
      </c>
      <c r="H319" s="8" t="s">
        <v>1605</v>
      </c>
      <c r="I319" s="11">
        <v>1.94253411338E11</v>
      </c>
      <c r="J319" s="11">
        <v>1.94253411338E11</v>
      </c>
      <c r="K319" s="11">
        <v>14.0</v>
      </c>
      <c r="L319" s="24" t="s">
        <v>2201</v>
      </c>
      <c r="M319" s="26" t="s">
        <v>2202</v>
      </c>
      <c r="N319" s="11">
        <f t="shared" si="1"/>
        <v>26</v>
      </c>
      <c r="O319" s="8" t="s">
        <v>1609</v>
      </c>
      <c r="P319" s="11" t="s">
        <v>1648</v>
      </c>
      <c r="Q319" s="29">
        <v>15015.52</v>
      </c>
      <c r="R319" s="12">
        <f t="shared" si="5"/>
        <v>17418.0032</v>
      </c>
      <c r="S319" s="8" t="s">
        <v>68</v>
      </c>
      <c r="T319" s="9" t="s">
        <v>1611</v>
      </c>
      <c r="U319" s="9" t="s">
        <v>1612</v>
      </c>
      <c r="V319" s="13">
        <v>45122.0</v>
      </c>
      <c r="W319" s="24" t="s">
        <v>2201</v>
      </c>
      <c r="X319" s="24"/>
      <c r="Y319" s="23"/>
      <c r="Z319" s="24"/>
      <c r="AA319" s="11"/>
      <c r="AB319" s="24"/>
      <c r="AC319" s="59"/>
      <c r="AD319" s="24"/>
      <c r="AE319" s="24"/>
      <c r="AF319" s="11" t="s">
        <v>2203</v>
      </c>
      <c r="AG319" s="8">
        <f>'Disponibilidad en canales comer'!M260</f>
        <v>1</v>
      </c>
      <c r="AH319" s="8">
        <f>COUNTIF('Composición de COMBOS'!B:B,A319)</f>
        <v>0</v>
      </c>
      <c r="AI319" s="8">
        <v>1.0</v>
      </c>
      <c r="AJ319" s="8">
        <v>1.0</v>
      </c>
      <c r="AK319" s="8" t="s">
        <v>75</v>
      </c>
      <c r="AL319" s="16">
        <v>0.172</v>
      </c>
      <c r="AM319" s="16">
        <v>0.78</v>
      </c>
      <c r="AN319" s="16">
        <v>7.15</v>
      </c>
      <c r="AO319" s="16">
        <v>14.67</v>
      </c>
      <c r="AP319" s="19">
        <v>0.0</v>
      </c>
      <c r="AQ319" s="19">
        <v>0.0</v>
      </c>
      <c r="AR319" s="19">
        <v>0.0</v>
      </c>
      <c r="AS319" s="19">
        <v>0.0</v>
      </c>
      <c r="AT319" s="16">
        <v>1.0</v>
      </c>
      <c r="AU319" s="16">
        <v>25.0</v>
      </c>
      <c r="AV319" s="16">
        <v>10.0</v>
      </c>
      <c r="AW319" s="16">
        <v>12.0</v>
      </c>
      <c r="AX319" s="17">
        <f t="shared" si="3"/>
        <v>0.6</v>
      </c>
      <c r="AY319" s="17">
        <v>0.0</v>
      </c>
      <c r="AZ319" s="17">
        <v>0.0</v>
      </c>
      <c r="BA319" s="17">
        <v>0.0</v>
      </c>
      <c r="BB319" s="17">
        <v>0.0</v>
      </c>
      <c r="BC319" s="17">
        <f t="shared" si="6"/>
        <v>0</v>
      </c>
      <c r="BD319" s="8" t="s">
        <v>76</v>
      </c>
      <c r="BE319" s="22" t="s">
        <v>2204</v>
      </c>
    </row>
    <row r="320" ht="15.75" hidden="1" customHeight="1">
      <c r="A320" s="11">
        <v>4000161.0</v>
      </c>
      <c r="B320" s="8"/>
      <c r="C320" s="61">
        <v>4.0</v>
      </c>
      <c r="D320" s="8" t="s">
        <v>1603</v>
      </c>
      <c r="E320" s="61">
        <v>1.0</v>
      </c>
      <c r="F320" s="8" t="s">
        <v>1604</v>
      </c>
      <c r="G320" s="8">
        <v>1.0</v>
      </c>
      <c r="H320" s="8" t="s">
        <v>1605</v>
      </c>
      <c r="I320" s="61">
        <v>6.941487241613E12</v>
      </c>
      <c r="J320" s="73">
        <v>6.941487241613E12</v>
      </c>
      <c r="K320" s="14" t="s">
        <v>2205</v>
      </c>
      <c r="L320" s="14" t="s">
        <v>2206</v>
      </c>
      <c r="M320" s="26" t="s">
        <v>2207</v>
      </c>
      <c r="N320" s="11">
        <f t="shared" si="1"/>
        <v>19</v>
      </c>
      <c r="O320" s="8" t="s">
        <v>1609</v>
      </c>
      <c r="P320" s="61" t="s">
        <v>1710</v>
      </c>
      <c r="Q320" s="36">
        <v>2014.9</v>
      </c>
      <c r="R320" s="12">
        <f t="shared" si="5"/>
        <v>2337.284</v>
      </c>
      <c r="S320" s="8" t="s">
        <v>238</v>
      </c>
      <c r="T320" s="9" t="s">
        <v>1611</v>
      </c>
      <c r="U320" s="9" t="s">
        <v>1612</v>
      </c>
      <c r="V320" s="67">
        <v>45426.0</v>
      </c>
      <c r="W320" s="14" t="s">
        <v>2206</v>
      </c>
      <c r="X320" s="44"/>
      <c r="Y320" s="23"/>
      <c r="Z320" s="44"/>
      <c r="AA320" s="44"/>
      <c r="AB320" s="14"/>
      <c r="AC320" s="70"/>
      <c r="AD320" s="44"/>
      <c r="AE320" s="44"/>
      <c r="AF320" s="44" t="s">
        <v>2208</v>
      </c>
      <c r="AG320" s="8">
        <f>'Disponibilidad en canales comer'!M261</f>
        <v>0</v>
      </c>
      <c r="AH320" s="8">
        <f>COUNTIF('Composición de COMBOS'!B:B,A320)</f>
        <v>0</v>
      </c>
      <c r="AI320" s="61">
        <v>1.0</v>
      </c>
      <c r="AJ320" s="64">
        <v>1.0</v>
      </c>
      <c r="AK320" s="8" t="s">
        <v>75</v>
      </c>
      <c r="AL320" s="42">
        <v>0.175</v>
      </c>
      <c r="AM320" s="42">
        <v>0.777</v>
      </c>
      <c r="AN320" s="42">
        <v>7.37</v>
      </c>
      <c r="AO320" s="42">
        <v>16.0</v>
      </c>
      <c r="AP320" s="18">
        <v>0.0</v>
      </c>
      <c r="AQ320" s="18">
        <v>0.0</v>
      </c>
      <c r="AR320" s="18">
        <v>0.0</v>
      </c>
      <c r="AS320" s="18">
        <v>0.0</v>
      </c>
      <c r="AT320" s="42">
        <v>1.0</v>
      </c>
      <c r="AU320" s="42">
        <v>25.0</v>
      </c>
      <c r="AV320" s="42">
        <v>10.0</v>
      </c>
      <c r="AW320" s="42">
        <v>12.0</v>
      </c>
      <c r="AX320" s="17">
        <f t="shared" si="3"/>
        <v>0.6</v>
      </c>
      <c r="AY320" s="18">
        <v>0.0</v>
      </c>
      <c r="AZ320" s="18">
        <v>0.0</v>
      </c>
      <c r="BA320" s="18">
        <v>0.0</v>
      </c>
      <c r="BB320" s="18">
        <v>0.0</v>
      </c>
      <c r="BC320" s="17">
        <f t="shared" si="6"/>
        <v>0</v>
      </c>
      <c r="BD320" s="61" t="s">
        <v>1615</v>
      </c>
      <c r="BE320" s="22" t="s">
        <v>2209</v>
      </c>
    </row>
    <row r="321" ht="15.75" hidden="1" customHeight="1">
      <c r="A321" s="11">
        <v>4000162.0</v>
      </c>
      <c r="B321" s="8"/>
      <c r="C321" s="61">
        <v>4.0</v>
      </c>
      <c r="D321" s="8" t="s">
        <v>1603</v>
      </c>
      <c r="E321" s="61">
        <v>1.0</v>
      </c>
      <c r="F321" s="8" t="s">
        <v>1604</v>
      </c>
      <c r="G321" s="8">
        <v>1.0</v>
      </c>
      <c r="H321" s="8" t="s">
        <v>1605</v>
      </c>
      <c r="I321" s="44">
        <v>8.806095355719E12</v>
      </c>
      <c r="J321" s="44">
        <v>8.806095355719E12</v>
      </c>
      <c r="K321" s="44" t="s">
        <v>2210</v>
      </c>
      <c r="L321" s="14" t="s">
        <v>2211</v>
      </c>
      <c r="M321" s="26" t="s">
        <v>2212</v>
      </c>
      <c r="N321" s="11">
        <f t="shared" si="1"/>
        <v>26</v>
      </c>
      <c r="O321" s="8" t="s">
        <v>1609</v>
      </c>
      <c r="P321" s="8" t="s">
        <v>1930</v>
      </c>
      <c r="Q321" s="68">
        <v>1971.37579169599</v>
      </c>
      <c r="R321" s="12">
        <f t="shared" si="5"/>
        <v>2286.795918</v>
      </c>
      <c r="S321" s="8" t="s">
        <v>238</v>
      </c>
      <c r="T321" s="9" t="s">
        <v>1611</v>
      </c>
      <c r="U321" s="9" t="s">
        <v>1612</v>
      </c>
      <c r="V321" s="63">
        <v>45457.0</v>
      </c>
      <c r="W321" s="14" t="s">
        <v>2211</v>
      </c>
      <c r="X321" s="44"/>
      <c r="Y321" s="23"/>
      <c r="Z321" s="44"/>
      <c r="AA321" s="44"/>
      <c r="AB321" s="14"/>
      <c r="AC321" s="70"/>
      <c r="AD321" s="44"/>
      <c r="AE321" s="44"/>
      <c r="AF321" s="44" t="s">
        <v>2213</v>
      </c>
      <c r="AG321" s="8">
        <f>'Disponibilidad en canales comer'!M262</f>
        <v>0</v>
      </c>
      <c r="AH321" s="8">
        <f>COUNTIF('Composición de COMBOS'!B:B,A321)</f>
        <v>0</v>
      </c>
      <c r="AI321" s="33">
        <v>1.0</v>
      </c>
      <c r="AJ321" s="75">
        <v>1.0</v>
      </c>
      <c r="AK321" s="8" t="s">
        <v>75</v>
      </c>
      <c r="AL321" s="27">
        <v>0.2</v>
      </c>
      <c r="AM321" s="27">
        <v>0.84</v>
      </c>
      <c r="AN321" s="27">
        <v>7.68</v>
      </c>
      <c r="AO321" s="27">
        <v>16.01</v>
      </c>
      <c r="AP321" s="18">
        <v>0.0</v>
      </c>
      <c r="AQ321" s="18">
        <v>0.0</v>
      </c>
      <c r="AR321" s="18">
        <v>0.0</v>
      </c>
      <c r="AS321" s="18">
        <v>0.0</v>
      </c>
      <c r="AT321" s="42">
        <v>1.0</v>
      </c>
      <c r="AU321" s="42">
        <v>25.0</v>
      </c>
      <c r="AV321" s="42">
        <v>10.0</v>
      </c>
      <c r="AW321" s="42">
        <v>12.0</v>
      </c>
      <c r="AX321" s="17">
        <f t="shared" si="3"/>
        <v>0.6</v>
      </c>
      <c r="AY321" s="18">
        <v>0.0</v>
      </c>
      <c r="AZ321" s="18">
        <v>0.0</v>
      </c>
      <c r="BA321" s="18">
        <v>0.0</v>
      </c>
      <c r="BB321" s="18">
        <v>0.0</v>
      </c>
      <c r="BC321" s="17">
        <f t="shared" si="6"/>
        <v>0</v>
      </c>
      <c r="BD321" s="61" t="s">
        <v>1615</v>
      </c>
      <c r="BE321" s="22" t="s">
        <v>2214</v>
      </c>
    </row>
    <row r="322" ht="15.75" customHeight="1">
      <c r="A322" s="11">
        <v>4000166.0</v>
      </c>
      <c r="B322" s="8"/>
      <c r="C322" s="61">
        <v>4.0</v>
      </c>
      <c r="D322" s="8" t="s">
        <v>1603</v>
      </c>
      <c r="E322" s="61">
        <v>1.0</v>
      </c>
      <c r="F322" s="8" t="s">
        <v>1604</v>
      </c>
      <c r="G322" s="8">
        <v>1.0</v>
      </c>
      <c r="H322" s="8" t="s">
        <v>1605</v>
      </c>
      <c r="I322" s="61">
        <v>6.941487252091E12</v>
      </c>
      <c r="J322" s="73">
        <v>6.941487252091E12</v>
      </c>
      <c r="K322" s="14" t="s">
        <v>1707</v>
      </c>
      <c r="L322" s="14" t="s">
        <v>2215</v>
      </c>
      <c r="M322" s="26" t="s">
        <v>2216</v>
      </c>
      <c r="N322" s="11">
        <f t="shared" si="1"/>
        <v>29</v>
      </c>
      <c r="O322" s="8" t="s">
        <v>1609</v>
      </c>
      <c r="P322" s="61" t="s">
        <v>1710</v>
      </c>
      <c r="Q322" s="36">
        <v>1207.84658691063</v>
      </c>
      <c r="R322" s="12">
        <f t="shared" si="5"/>
        <v>1401.102041</v>
      </c>
      <c r="S322" s="8" t="s">
        <v>68</v>
      </c>
      <c r="T322" s="9" t="s">
        <v>1611</v>
      </c>
      <c r="U322" s="9" t="s">
        <v>1612</v>
      </c>
      <c r="V322" s="67">
        <v>45426.0</v>
      </c>
      <c r="W322" s="14" t="s">
        <v>2215</v>
      </c>
      <c r="X322" s="44"/>
      <c r="Y322" s="23"/>
      <c r="Z322" s="44"/>
      <c r="AA322" s="44"/>
      <c r="AB322" s="14"/>
      <c r="AC322" s="46" t="s">
        <v>2217</v>
      </c>
      <c r="AD322" s="14"/>
      <c r="AE322" s="14"/>
      <c r="AF322" s="44" t="s">
        <v>1711</v>
      </c>
      <c r="AG322" s="8">
        <f>'Disponibilidad en canales comer'!M263</f>
        <v>0</v>
      </c>
      <c r="AH322" s="8">
        <f>COUNTIF('Composición de COMBOS'!B:B,A322)</f>
        <v>0</v>
      </c>
      <c r="AI322" s="61">
        <v>1.0</v>
      </c>
      <c r="AJ322" s="64">
        <v>1.0</v>
      </c>
      <c r="AK322" s="8" t="s">
        <v>75</v>
      </c>
      <c r="AL322" s="42">
        <v>0.191</v>
      </c>
      <c r="AM322" s="42">
        <v>0.794</v>
      </c>
      <c r="AN322" s="42">
        <v>7.555</v>
      </c>
      <c r="AO322" s="42">
        <v>16.464</v>
      </c>
      <c r="AP322" s="18">
        <v>0.0</v>
      </c>
      <c r="AQ322" s="18">
        <v>0.0</v>
      </c>
      <c r="AR322" s="18">
        <v>0.0</v>
      </c>
      <c r="AS322" s="18">
        <v>0.0</v>
      </c>
      <c r="AT322" s="42">
        <v>1.0</v>
      </c>
      <c r="AU322" s="42">
        <v>25.0</v>
      </c>
      <c r="AV322" s="42">
        <v>10.0</v>
      </c>
      <c r="AW322" s="42">
        <v>12.0</v>
      </c>
      <c r="AX322" s="17">
        <f t="shared" si="3"/>
        <v>0.6</v>
      </c>
      <c r="AY322" s="18">
        <v>0.0</v>
      </c>
      <c r="AZ322" s="18">
        <v>0.0</v>
      </c>
      <c r="BA322" s="18">
        <v>0.0</v>
      </c>
      <c r="BB322" s="18">
        <v>0.0</v>
      </c>
      <c r="BC322" s="17">
        <f t="shared" si="6"/>
        <v>0</v>
      </c>
      <c r="BD322" s="61" t="s">
        <v>1615</v>
      </c>
      <c r="BE322" s="22" t="s">
        <v>2218</v>
      </c>
    </row>
    <row r="323" ht="15.75" customHeight="1">
      <c r="A323" s="11">
        <v>4000167.0</v>
      </c>
      <c r="B323" s="8"/>
      <c r="C323" s="61">
        <v>4.0</v>
      </c>
      <c r="D323" s="8" t="s">
        <v>1603</v>
      </c>
      <c r="E323" s="61">
        <v>1.0</v>
      </c>
      <c r="F323" s="8" t="s">
        <v>1604</v>
      </c>
      <c r="G323" s="8">
        <v>1.0</v>
      </c>
      <c r="H323" s="8" t="s">
        <v>1605</v>
      </c>
      <c r="I323" s="61">
        <v>6.941487252084E12</v>
      </c>
      <c r="J323" s="73">
        <v>6.941487252084E12</v>
      </c>
      <c r="K323" s="14" t="s">
        <v>1707</v>
      </c>
      <c r="L323" s="14" t="s">
        <v>2219</v>
      </c>
      <c r="M323" s="26" t="s">
        <v>2220</v>
      </c>
      <c r="N323" s="11">
        <f t="shared" si="1"/>
        <v>29</v>
      </c>
      <c r="O323" s="8" t="s">
        <v>1609</v>
      </c>
      <c r="P323" s="61" t="s">
        <v>1710</v>
      </c>
      <c r="Q323" s="36">
        <v>1207.84658691063</v>
      </c>
      <c r="R323" s="12">
        <f t="shared" si="5"/>
        <v>1401.102041</v>
      </c>
      <c r="S323" s="8" t="s">
        <v>68</v>
      </c>
      <c r="T323" s="9" t="s">
        <v>1611</v>
      </c>
      <c r="U323" s="9" t="s">
        <v>1612</v>
      </c>
      <c r="V323" s="67">
        <v>45426.0</v>
      </c>
      <c r="W323" s="14" t="s">
        <v>2219</v>
      </c>
      <c r="X323" s="44"/>
      <c r="Y323" s="23"/>
      <c r="Z323" s="44"/>
      <c r="AA323" s="44"/>
      <c r="AB323" s="14"/>
      <c r="AC323" s="70"/>
      <c r="AD323" s="14"/>
      <c r="AE323" s="14"/>
      <c r="AF323" s="44" t="s">
        <v>1711</v>
      </c>
      <c r="AG323" s="8">
        <f>'Disponibilidad en canales comer'!M264</f>
        <v>0</v>
      </c>
      <c r="AH323" s="8">
        <f>COUNTIF('Composición de COMBOS'!B:B,A323)</f>
        <v>0</v>
      </c>
      <c r="AI323" s="61">
        <v>1.0</v>
      </c>
      <c r="AJ323" s="64">
        <v>1.0</v>
      </c>
      <c r="AK323" s="8" t="s">
        <v>75</v>
      </c>
      <c r="AL323" s="42">
        <v>0.191</v>
      </c>
      <c r="AM323" s="42">
        <v>0.794</v>
      </c>
      <c r="AN323" s="42">
        <v>7.555</v>
      </c>
      <c r="AO323" s="42">
        <v>16.464</v>
      </c>
      <c r="AP323" s="18">
        <v>0.0</v>
      </c>
      <c r="AQ323" s="18">
        <v>0.0</v>
      </c>
      <c r="AR323" s="18">
        <v>0.0</v>
      </c>
      <c r="AS323" s="18">
        <v>0.0</v>
      </c>
      <c r="AT323" s="42">
        <v>1.0</v>
      </c>
      <c r="AU323" s="42">
        <v>25.0</v>
      </c>
      <c r="AV323" s="42">
        <v>10.0</v>
      </c>
      <c r="AW323" s="42">
        <v>12.0</v>
      </c>
      <c r="AX323" s="17">
        <f t="shared" si="3"/>
        <v>0.6</v>
      </c>
      <c r="AY323" s="18">
        <v>0.0</v>
      </c>
      <c r="AZ323" s="18">
        <v>0.0</v>
      </c>
      <c r="BA323" s="18">
        <v>0.0</v>
      </c>
      <c r="BB323" s="18">
        <v>0.0</v>
      </c>
      <c r="BC323" s="17">
        <f t="shared" si="6"/>
        <v>0</v>
      </c>
      <c r="BD323" s="61" t="s">
        <v>1615</v>
      </c>
      <c r="BE323" s="37"/>
    </row>
    <row r="324" ht="15.75" hidden="1" customHeight="1">
      <c r="A324" s="11">
        <v>4000168.0</v>
      </c>
      <c r="B324" s="8"/>
      <c r="C324" s="61">
        <v>4.0</v>
      </c>
      <c r="D324" s="8" t="s">
        <v>1603</v>
      </c>
      <c r="E324" s="61">
        <v>1.0</v>
      </c>
      <c r="F324" s="8" t="s">
        <v>1604</v>
      </c>
      <c r="G324" s="8">
        <v>1.0</v>
      </c>
      <c r="H324" s="8" t="s">
        <v>1605</v>
      </c>
      <c r="I324" s="44">
        <v>8.806094579963E12</v>
      </c>
      <c r="J324" s="44">
        <v>8.806094579963E12</v>
      </c>
      <c r="K324" s="44" t="s">
        <v>2221</v>
      </c>
      <c r="L324" s="14" t="s">
        <v>2222</v>
      </c>
      <c r="M324" s="26" t="s">
        <v>2223</v>
      </c>
      <c r="N324" s="11">
        <f t="shared" si="1"/>
        <v>25</v>
      </c>
      <c r="O324" s="8" t="s">
        <v>1609</v>
      </c>
      <c r="P324" s="8" t="s">
        <v>1930</v>
      </c>
      <c r="Q324" s="68">
        <v>1795.0</v>
      </c>
      <c r="R324" s="12">
        <f t="shared" si="5"/>
        <v>2082.2</v>
      </c>
      <c r="S324" s="8" t="s">
        <v>238</v>
      </c>
      <c r="T324" s="9" t="s">
        <v>1611</v>
      </c>
      <c r="U324" s="9" t="s">
        <v>1612</v>
      </c>
      <c r="V324" s="13">
        <v>45430.0</v>
      </c>
      <c r="W324" s="14" t="s">
        <v>2222</v>
      </c>
      <c r="X324" s="44"/>
      <c r="Y324" s="23"/>
      <c r="Z324" s="44"/>
      <c r="AA324" s="44"/>
      <c r="AB324" s="14"/>
      <c r="AC324" s="70"/>
      <c r="AD324" s="44"/>
      <c r="AE324" s="44"/>
      <c r="AF324" s="44" t="s">
        <v>2224</v>
      </c>
      <c r="AG324" s="8">
        <f>'Disponibilidad en canales comer'!M265</f>
        <v>0</v>
      </c>
      <c r="AH324" s="8">
        <f>COUNTIF('Composición de COMBOS'!B:B,A324)</f>
        <v>0</v>
      </c>
      <c r="AI324" s="8">
        <v>1.0</v>
      </c>
      <c r="AJ324" s="8">
        <v>1.0</v>
      </c>
      <c r="AK324" s="8" t="s">
        <v>75</v>
      </c>
      <c r="AL324" s="16">
        <v>0.195</v>
      </c>
      <c r="AM324" s="16">
        <v>0.91</v>
      </c>
      <c r="AN324" s="16">
        <v>7.67</v>
      </c>
      <c r="AO324" s="16">
        <v>16.47</v>
      </c>
      <c r="AP324" s="19">
        <v>0.0</v>
      </c>
      <c r="AQ324" s="19">
        <v>0.0</v>
      </c>
      <c r="AR324" s="19">
        <v>0.0</v>
      </c>
      <c r="AS324" s="19">
        <v>0.0</v>
      </c>
      <c r="AT324" s="16">
        <v>1.0</v>
      </c>
      <c r="AU324" s="16">
        <v>25.0</v>
      </c>
      <c r="AV324" s="16">
        <v>10.0</v>
      </c>
      <c r="AW324" s="16">
        <v>12.0</v>
      </c>
      <c r="AX324" s="17">
        <f t="shared" si="3"/>
        <v>0.6</v>
      </c>
      <c r="AY324" s="17">
        <v>0.0</v>
      </c>
      <c r="AZ324" s="17">
        <v>0.0</v>
      </c>
      <c r="BA324" s="17">
        <v>0.0</v>
      </c>
      <c r="BB324" s="17">
        <v>0.0</v>
      </c>
      <c r="BC324" s="17">
        <f t="shared" si="6"/>
        <v>0</v>
      </c>
      <c r="BD324" s="8" t="s">
        <v>1615</v>
      </c>
      <c r="BE324" s="22" t="s">
        <v>2218</v>
      </c>
    </row>
    <row r="325" ht="15.75" hidden="1" customHeight="1">
      <c r="A325" s="11">
        <v>4000169.0</v>
      </c>
      <c r="B325" s="8"/>
      <c r="C325" s="61">
        <v>4.0</v>
      </c>
      <c r="D325" s="8" t="s">
        <v>1603</v>
      </c>
      <c r="E325" s="61">
        <v>1.0</v>
      </c>
      <c r="F325" s="8" t="s">
        <v>1604</v>
      </c>
      <c r="G325" s="8">
        <v>1.0</v>
      </c>
      <c r="H325" s="8" t="s">
        <v>1605</v>
      </c>
      <c r="I325" s="44">
        <v>8.806094580655E12</v>
      </c>
      <c r="J325" s="44">
        <v>8.806094580655E12</v>
      </c>
      <c r="K325" s="44" t="s">
        <v>2221</v>
      </c>
      <c r="L325" s="14" t="s">
        <v>2225</v>
      </c>
      <c r="M325" s="26" t="s">
        <v>2226</v>
      </c>
      <c r="N325" s="11">
        <f t="shared" si="1"/>
        <v>25</v>
      </c>
      <c r="O325" s="8" t="s">
        <v>1609</v>
      </c>
      <c r="P325" s="8" t="s">
        <v>1930</v>
      </c>
      <c r="Q325" s="68">
        <v>1795.0</v>
      </c>
      <c r="R325" s="12">
        <f t="shared" si="5"/>
        <v>2082.2</v>
      </c>
      <c r="S325" s="8" t="s">
        <v>238</v>
      </c>
      <c r="T325" s="9" t="s">
        <v>1611</v>
      </c>
      <c r="U325" s="9" t="s">
        <v>1612</v>
      </c>
      <c r="V325" s="13">
        <v>45430.0</v>
      </c>
      <c r="W325" s="14" t="s">
        <v>2225</v>
      </c>
      <c r="X325" s="44"/>
      <c r="Y325" s="23"/>
      <c r="Z325" s="44"/>
      <c r="AA325" s="44"/>
      <c r="AB325" s="14"/>
      <c r="AC325" s="70"/>
      <c r="AD325" s="44"/>
      <c r="AE325" s="44"/>
      <c r="AF325" s="44" t="s">
        <v>2224</v>
      </c>
      <c r="AG325" s="8">
        <f>'Disponibilidad en canales comer'!M266</f>
        <v>0</v>
      </c>
      <c r="AH325" s="8">
        <f>COUNTIF('Composición de COMBOS'!B:B,A325)</f>
        <v>0</v>
      </c>
      <c r="AI325" s="8">
        <v>1.0</v>
      </c>
      <c r="AJ325" s="8">
        <v>1.0</v>
      </c>
      <c r="AK325" s="8" t="s">
        <v>75</v>
      </c>
      <c r="AL325" s="16">
        <v>0.195</v>
      </c>
      <c r="AM325" s="16">
        <v>0.91</v>
      </c>
      <c r="AN325" s="16">
        <v>7.67</v>
      </c>
      <c r="AO325" s="16">
        <v>16.47</v>
      </c>
      <c r="AP325" s="19">
        <v>0.0</v>
      </c>
      <c r="AQ325" s="19">
        <v>0.0</v>
      </c>
      <c r="AR325" s="19">
        <v>0.0</v>
      </c>
      <c r="AS325" s="19">
        <v>0.0</v>
      </c>
      <c r="AT325" s="16">
        <v>1.0</v>
      </c>
      <c r="AU325" s="16">
        <v>25.0</v>
      </c>
      <c r="AV325" s="16">
        <v>10.0</v>
      </c>
      <c r="AW325" s="16">
        <v>12.0</v>
      </c>
      <c r="AX325" s="17">
        <f t="shared" si="3"/>
        <v>0.6</v>
      </c>
      <c r="AY325" s="17">
        <v>0.0</v>
      </c>
      <c r="AZ325" s="17">
        <v>0.0</v>
      </c>
      <c r="BA325" s="17">
        <v>0.0</v>
      </c>
      <c r="BB325" s="17">
        <v>0.0</v>
      </c>
      <c r="BC325" s="17">
        <f t="shared" si="6"/>
        <v>0</v>
      </c>
      <c r="BD325" s="8" t="s">
        <v>1615</v>
      </c>
      <c r="BE325" s="22" t="s">
        <v>2227</v>
      </c>
    </row>
    <row r="326" ht="15.75" hidden="1" customHeight="1">
      <c r="A326" s="11">
        <v>4000170.0</v>
      </c>
      <c r="B326" s="8"/>
      <c r="C326" s="61">
        <v>4.0</v>
      </c>
      <c r="D326" s="8" t="s">
        <v>1603</v>
      </c>
      <c r="E326" s="61">
        <v>1.0</v>
      </c>
      <c r="F326" s="8" t="s">
        <v>1604</v>
      </c>
      <c r="G326" s="8">
        <v>1.0</v>
      </c>
      <c r="H326" s="8" t="s">
        <v>1605</v>
      </c>
      <c r="I326" s="44">
        <v>8.806094579277E12</v>
      </c>
      <c r="J326" s="44">
        <v>8.806094579277E12</v>
      </c>
      <c r="K326" s="44" t="s">
        <v>2221</v>
      </c>
      <c r="L326" s="14" t="s">
        <v>2228</v>
      </c>
      <c r="M326" s="26" t="s">
        <v>2229</v>
      </c>
      <c r="N326" s="11">
        <f t="shared" si="1"/>
        <v>26</v>
      </c>
      <c r="O326" s="8" t="s">
        <v>1609</v>
      </c>
      <c r="P326" s="8" t="s">
        <v>1930</v>
      </c>
      <c r="Q326" s="68">
        <v>1795.0</v>
      </c>
      <c r="R326" s="12">
        <f t="shared" si="5"/>
        <v>2082.2</v>
      </c>
      <c r="S326" s="8" t="s">
        <v>238</v>
      </c>
      <c r="T326" s="9" t="s">
        <v>1611</v>
      </c>
      <c r="U326" s="9" t="s">
        <v>1612</v>
      </c>
      <c r="V326" s="13">
        <v>45430.0</v>
      </c>
      <c r="W326" s="14" t="s">
        <v>2228</v>
      </c>
      <c r="X326" s="44"/>
      <c r="Y326" s="23"/>
      <c r="Z326" s="44"/>
      <c r="AA326" s="44"/>
      <c r="AB326" s="14"/>
      <c r="AC326" s="70"/>
      <c r="AD326" s="44"/>
      <c r="AE326" s="44"/>
      <c r="AF326" s="44" t="s">
        <v>2224</v>
      </c>
      <c r="AG326" s="8">
        <f>'Disponibilidad en canales comer'!M267</f>
        <v>1</v>
      </c>
      <c r="AH326" s="8">
        <f>COUNTIF('Composición de COMBOS'!B:B,A326)</f>
        <v>0</v>
      </c>
      <c r="AI326" s="8">
        <v>1.0</v>
      </c>
      <c r="AJ326" s="8">
        <v>1.0</v>
      </c>
      <c r="AK326" s="8" t="s">
        <v>75</v>
      </c>
      <c r="AL326" s="16">
        <v>0.195</v>
      </c>
      <c r="AM326" s="16">
        <v>0.91</v>
      </c>
      <c r="AN326" s="16">
        <v>7.67</v>
      </c>
      <c r="AO326" s="16">
        <v>16.47</v>
      </c>
      <c r="AP326" s="19">
        <v>0.0</v>
      </c>
      <c r="AQ326" s="19">
        <v>0.0</v>
      </c>
      <c r="AR326" s="19">
        <v>0.0</v>
      </c>
      <c r="AS326" s="19">
        <v>0.0</v>
      </c>
      <c r="AT326" s="16">
        <v>1.0</v>
      </c>
      <c r="AU326" s="16">
        <v>25.0</v>
      </c>
      <c r="AV326" s="16">
        <v>10.0</v>
      </c>
      <c r="AW326" s="16">
        <v>12.0</v>
      </c>
      <c r="AX326" s="17">
        <f t="shared" si="3"/>
        <v>0.6</v>
      </c>
      <c r="AY326" s="17">
        <v>0.0</v>
      </c>
      <c r="AZ326" s="17">
        <v>0.0</v>
      </c>
      <c r="BA326" s="17">
        <v>0.0</v>
      </c>
      <c r="BB326" s="17">
        <v>0.0</v>
      </c>
      <c r="BC326" s="17">
        <f t="shared" si="6"/>
        <v>0</v>
      </c>
      <c r="BD326" s="8" t="s">
        <v>1615</v>
      </c>
      <c r="BE326" s="22" t="s">
        <v>2230</v>
      </c>
    </row>
    <row r="327" ht="15.75" hidden="1" customHeight="1">
      <c r="A327" s="11">
        <v>4000171.0</v>
      </c>
      <c r="B327" s="8"/>
      <c r="C327" s="61">
        <v>4.0</v>
      </c>
      <c r="D327" s="8" t="s">
        <v>1603</v>
      </c>
      <c r="E327" s="61">
        <v>1.0</v>
      </c>
      <c r="F327" s="8" t="s">
        <v>1604</v>
      </c>
      <c r="G327" s="8">
        <v>1.0</v>
      </c>
      <c r="H327" s="8" t="s">
        <v>1605</v>
      </c>
      <c r="I327" s="44">
        <v>8.806094821666E12</v>
      </c>
      <c r="J327" s="44">
        <v>8.806094821666E12</v>
      </c>
      <c r="K327" s="11" t="s">
        <v>1998</v>
      </c>
      <c r="L327" s="14" t="s">
        <v>2231</v>
      </c>
      <c r="M327" s="26" t="s">
        <v>2232</v>
      </c>
      <c r="N327" s="11">
        <f t="shared" si="1"/>
        <v>29</v>
      </c>
      <c r="O327" s="8" t="s">
        <v>1609</v>
      </c>
      <c r="P327" s="8" t="s">
        <v>1930</v>
      </c>
      <c r="Q327" s="68">
        <v>4895.0</v>
      </c>
      <c r="R327" s="12">
        <f t="shared" si="5"/>
        <v>5678.2</v>
      </c>
      <c r="S327" s="8" t="s">
        <v>238</v>
      </c>
      <c r="T327" s="9" t="s">
        <v>1611</v>
      </c>
      <c r="U327" s="9" t="s">
        <v>1612</v>
      </c>
      <c r="V327" s="13">
        <v>45431.0</v>
      </c>
      <c r="W327" s="14" t="s">
        <v>2231</v>
      </c>
      <c r="X327" s="44"/>
      <c r="Y327" s="23"/>
      <c r="Z327" s="44"/>
      <c r="AA327" s="44"/>
      <c r="AB327" s="14"/>
      <c r="AC327" s="70"/>
      <c r="AD327" s="44"/>
      <c r="AE327" s="44"/>
      <c r="AF327" s="11" t="s">
        <v>2233</v>
      </c>
      <c r="AG327" s="8">
        <f>'Disponibilidad en canales comer'!M268</f>
        <v>1</v>
      </c>
      <c r="AH327" s="8">
        <f>COUNTIF('Composición de COMBOS'!B:B,A327)</f>
        <v>0</v>
      </c>
      <c r="AI327" s="8">
        <v>1.0</v>
      </c>
      <c r="AJ327" s="8">
        <v>1.0</v>
      </c>
      <c r="AK327" s="8" t="s">
        <v>75</v>
      </c>
      <c r="AL327" s="16">
        <v>0.202</v>
      </c>
      <c r="AM327" s="16">
        <v>0.82</v>
      </c>
      <c r="AN327" s="16">
        <v>7.67</v>
      </c>
      <c r="AO327" s="16">
        <v>15.82</v>
      </c>
      <c r="AP327" s="19">
        <v>0.0</v>
      </c>
      <c r="AQ327" s="19">
        <v>0.0</v>
      </c>
      <c r="AR327" s="19">
        <v>0.0</v>
      </c>
      <c r="AS327" s="19">
        <v>0.0</v>
      </c>
      <c r="AT327" s="16">
        <v>1.0</v>
      </c>
      <c r="AU327" s="16">
        <v>25.0</v>
      </c>
      <c r="AV327" s="16">
        <v>10.0</v>
      </c>
      <c r="AW327" s="16">
        <v>12.0</v>
      </c>
      <c r="AX327" s="17">
        <f t="shared" si="3"/>
        <v>0.6</v>
      </c>
      <c r="AY327" s="17">
        <v>0.0</v>
      </c>
      <c r="AZ327" s="17">
        <v>0.0</v>
      </c>
      <c r="BA327" s="17">
        <v>0.0</v>
      </c>
      <c r="BB327" s="17">
        <v>0.0</v>
      </c>
      <c r="BC327" s="17">
        <f t="shared" si="6"/>
        <v>0</v>
      </c>
      <c r="BD327" s="8" t="s">
        <v>1615</v>
      </c>
      <c r="BE327" s="22" t="s">
        <v>2234</v>
      </c>
    </row>
    <row r="328" ht="15.75" hidden="1" customHeight="1">
      <c r="A328" s="11">
        <v>4000172.0</v>
      </c>
      <c r="B328" s="8"/>
      <c r="C328" s="61">
        <v>4.0</v>
      </c>
      <c r="D328" s="8" t="s">
        <v>1603</v>
      </c>
      <c r="E328" s="61">
        <v>1.0</v>
      </c>
      <c r="F328" s="8" t="s">
        <v>1604</v>
      </c>
      <c r="G328" s="8">
        <v>1.0</v>
      </c>
      <c r="H328" s="8" t="s">
        <v>1605</v>
      </c>
      <c r="I328" s="44">
        <v>8.806094821E12</v>
      </c>
      <c r="J328" s="44">
        <v>8.806094821E12</v>
      </c>
      <c r="K328" s="11" t="s">
        <v>1998</v>
      </c>
      <c r="L328" s="14" t="s">
        <v>2235</v>
      </c>
      <c r="M328" s="26" t="s">
        <v>2236</v>
      </c>
      <c r="N328" s="11">
        <f t="shared" si="1"/>
        <v>26</v>
      </c>
      <c r="O328" s="8" t="s">
        <v>1609</v>
      </c>
      <c r="P328" s="8" t="s">
        <v>1930</v>
      </c>
      <c r="Q328" s="68">
        <v>4895.0</v>
      </c>
      <c r="R328" s="12">
        <f t="shared" si="5"/>
        <v>5678.2</v>
      </c>
      <c r="S328" s="8" t="s">
        <v>238</v>
      </c>
      <c r="T328" s="9" t="s">
        <v>1611</v>
      </c>
      <c r="U328" s="9" t="s">
        <v>1612</v>
      </c>
      <c r="V328" s="13">
        <v>45431.0</v>
      </c>
      <c r="W328" s="14" t="s">
        <v>2235</v>
      </c>
      <c r="X328" s="44"/>
      <c r="Y328" s="23"/>
      <c r="Z328" s="44"/>
      <c r="AA328" s="44"/>
      <c r="AB328" s="14"/>
      <c r="AC328" s="70"/>
      <c r="AD328" s="44"/>
      <c r="AE328" s="44"/>
      <c r="AF328" s="11" t="s">
        <v>2237</v>
      </c>
      <c r="AG328" s="8">
        <f>'Disponibilidad en canales comer'!M269</f>
        <v>0</v>
      </c>
      <c r="AH328" s="8">
        <f>COUNTIF('Composición de COMBOS'!B:B,A328)</f>
        <v>0</v>
      </c>
      <c r="AI328" s="8">
        <v>1.0</v>
      </c>
      <c r="AJ328" s="8">
        <v>1.0</v>
      </c>
      <c r="AK328" s="8" t="s">
        <v>75</v>
      </c>
      <c r="AL328" s="16">
        <v>0.202</v>
      </c>
      <c r="AM328" s="16">
        <v>0.82</v>
      </c>
      <c r="AN328" s="16">
        <v>7.67</v>
      </c>
      <c r="AO328" s="16">
        <v>15.82</v>
      </c>
      <c r="AP328" s="19">
        <v>0.0</v>
      </c>
      <c r="AQ328" s="19">
        <v>0.0</v>
      </c>
      <c r="AR328" s="19">
        <v>0.0</v>
      </c>
      <c r="AS328" s="19">
        <v>0.0</v>
      </c>
      <c r="AT328" s="16">
        <v>1.0</v>
      </c>
      <c r="AU328" s="16">
        <v>25.0</v>
      </c>
      <c r="AV328" s="16">
        <v>10.0</v>
      </c>
      <c r="AW328" s="16">
        <v>12.0</v>
      </c>
      <c r="AX328" s="17">
        <f t="shared" si="3"/>
        <v>0.6</v>
      </c>
      <c r="AY328" s="17">
        <v>0.0</v>
      </c>
      <c r="AZ328" s="17">
        <v>0.0</v>
      </c>
      <c r="BA328" s="17">
        <v>0.0</v>
      </c>
      <c r="BB328" s="17">
        <v>0.0</v>
      </c>
      <c r="BC328" s="17">
        <f t="shared" si="6"/>
        <v>0</v>
      </c>
      <c r="BD328" s="8" t="s">
        <v>1615</v>
      </c>
      <c r="BE328" s="22" t="s">
        <v>2238</v>
      </c>
    </row>
    <row r="329" ht="15.75" hidden="1" customHeight="1">
      <c r="A329" s="11">
        <v>4000173.0</v>
      </c>
      <c r="B329" s="8"/>
      <c r="C329" s="61">
        <v>4.0</v>
      </c>
      <c r="D329" s="8" t="s">
        <v>1603</v>
      </c>
      <c r="E329" s="61">
        <v>1.0</v>
      </c>
      <c r="F329" s="8" t="s">
        <v>1604</v>
      </c>
      <c r="G329" s="8">
        <v>1.0</v>
      </c>
      <c r="H329" s="8" t="s">
        <v>1605</v>
      </c>
      <c r="I329" s="44">
        <v>8.806094750027E12</v>
      </c>
      <c r="J329" s="44">
        <v>8.806094750027E12</v>
      </c>
      <c r="K329" s="11" t="s">
        <v>1953</v>
      </c>
      <c r="L329" s="14" t="s">
        <v>2239</v>
      </c>
      <c r="M329" s="26" t="s">
        <v>2240</v>
      </c>
      <c r="N329" s="11">
        <f t="shared" si="1"/>
        <v>25</v>
      </c>
      <c r="O329" s="8" t="s">
        <v>1609</v>
      </c>
      <c r="P329" s="8" t="s">
        <v>1930</v>
      </c>
      <c r="Q329" s="68">
        <v>1385.0</v>
      </c>
      <c r="R329" s="12">
        <f t="shared" si="5"/>
        <v>1606.6</v>
      </c>
      <c r="S329" s="8" t="s">
        <v>238</v>
      </c>
      <c r="T329" s="9" t="s">
        <v>1611</v>
      </c>
      <c r="U329" s="9" t="s">
        <v>1612</v>
      </c>
      <c r="V329" s="13">
        <v>45431.0</v>
      </c>
      <c r="W329" s="14" t="s">
        <v>2239</v>
      </c>
      <c r="X329" s="44"/>
      <c r="Y329" s="23"/>
      <c r="Z329" s="44"/>
      <c r="AA329" s="44"/>
      <c r="AB329" s="14"/>
      <c r="AC329" s="70"/>
      <c r="AD329" s="44"/>
      <c r="AE329" s="44"/>
      <c r="AF329" s="11" t="s">
        <v>2241</v>
      </c>
      <c r="AG329" s="8">
        <f>'Disponibilidad en canales comer'!M270</f>
        <v>0</v>
      </c>
      <c r="AH329" s="8">
        <f>COUNTIF('Composición de COMBOS'!B:B,A329)</f>
        <v>0</v>
      </c>
      <c r="AI329" s="8">
        <v>1.0</v>
      </c>
      <c r="AJ329" s="8">
        <v>1.0</v>
      </c>
      <c r="AK329" s="8" t="s">
        <v>75</v>
      </c>
      <c r="AL329" s="16">
        <v>0.188</v>
      </c>
      <c r="AM329" s="16">
        <v>0.91</v>
      </c>
      <c r="AN329" s="16">
        <v>7.59</v>
      </c>
      <c r="AO329" s="16">
        <v>16.42</v>
      </c>
      <c r="AP329" s="19">
        <v>0.0</v>
      </c>
      <c r="AQ329" s="19">
        <v>0.0</v>
      </c>
      <c r="AR329" s="19">
        <v>0.0</v>
      </c>
      <c r="AS329" s="19">
        <v>0.0</v>
      </c>
      <c r="AT329" s="16">
        <v>1.0</v>
      </c>
      <c r="AU329" s="16">
        <v>25.0</v>
      </c>
      <c r="AV329" s="16">
        <v>10.0</v>
      </c>
      <c r="AW329" s="16">
        <v>12.0</v>
      </c>
      <c r="AX329" s="17">
        <f t="shared" si="3"/>
        <v>0.6</v>
      </c>
      <c r="AY329" s="17">
        <v>0.0</v>
      </c>
      <c r="AZ329" s="17">
        <v>0.0</v>
      </c>
      <c r="BA329" s="17">
        <v>0.0</v>
      </c>
      <c r="BB329" s="17">
        <v>0.0</v>
      </c>
      <c r="BC329" s="17">
        <f t="shared" si="6"/>
        <v>0</v>
      </c>
      <c r="BD329" s="8" t="s">
        <v>1615</v>
      </c>
      <c r="BE329" s="22" t="s">
        <v>2242</v>
      </c>
    </row>
    <row r="330" ht="15.75" hidden="1" customHeight="1">
      <c r="A330" s="11">
        <v>4000174.0</v>
      </c>
      <c r="B330" s="8"/>
      <c r="C330" s="61">
        <v>4.0</v>
      </c>
      <c r="D330" s="8" t="s">
        <v>1603</v>
      </c>
      <c r="E330" s="61">
        <v>1.0</v>
      </c>
      <c r="F330" s="8" t="s">
        <v>1604</v>
      </c>
      <c r="G330" s="8">
        <v>1.0</v>
      </c>
      <c r="H330" s="8" t="s">
        <v>1605</v>
      </c>
      <c r="I330" s="44">
        <v>8.806095138701E12</v>
      </c>
      <c r="J330" s="44">
        <v>8.806095138701E12</v>
      </c>
      <c r="K330" s="11" t="s">
        <v>2243</v>
      </c>
      <c r="L330" s="14" t="s">
        <v>2244</v>
      </c>
      <c r="M330" s="26" t="s">
        <v>2245</v>
      </c>
      <c r="N330" s="11">
        <f t="shared" si="1"/>
        <v>29</v>
      </c>
      <c r="O330" s="8" t="s">
        <v>1609</v>
      </c>
      <c r="P330" s="8" t="s">
        <v>1930</v>
      </c>
      <c r="Q330" s="68">
        <v>2801.72413793103</v>
      </c>
      <c r="R330" s="12">
        <f t="shared" si="5"/>
        <v>3250</v>
      </c>
      <c r="S330" s="8" t="s">
        <v>238</v>
      </c>
      <c r="T330" s="9" t="s">
        <v>1611</v>
      </c>
      <c r="U330" s="9" t="s">
        <v>1612</v>
      </c>
      <c r="V330" s="13">
        <v>45431.0</v>
      </c>
      <c r="W330" s="14" t="s">
        <v>2244</v>
      </c>
      <c r="X330" s="44"/>
      <c r="Y330" s="23"/>
      <c r="Z330" s="44"/>
      <c r="AA330" s="44"/>
      <c r="AB330" s="14"/>
      <c r="AC330" s="70"/>
      <c r="AD330" s="44"/>
      <c r="AE330" s="44"/>
      <c r="AF330" s="11" t="s">
        <v>2246</v>
      </c>
      <c r="AG330" s="8">
        <f>'Disponibilidad en canales comer'!M271</f>
        <v>0</v>
      </c>
      <c r="AH330" s="8">
        <f>COUNTIF('Composición de COMBOS'!B:B,A330)</f>
        <v>0</v>
      </c>
      <c r="AI330" s="8">
        <v>1.0</v>
      </c>
      <c r="AJ330" s="8">
        <v>1.0</v>
      </c>
      <c r="AK330" s="8" t="s">
        <v>75</v>
      </c>
      <c r="AL330" s="16">
        <v>0.197</v>
      </c>
      <c r="AM330" s="16">
        <v>0.83</v>
      </c>
      <c r="AN330" s="16">
        <v>7.65</v>
      </c>
      <c r="AO330" s="16">
        <v>16.1</v>
      </c>
      <c r="AP330" s="19">
        <v>0.0</v>
      </c>
      <c r="AQ330" s="19">
        <v>0.0</v>
      </c>
      <c r="AR330" s="19">
        <v>0.0</v>
      </c>
      <c r="AS330" s="19">
        <v>0.0</v>
      </c>
      <c r="AT330" s="16">
        <v>1.0</v>
      </c>
      <c r="AU330" s="16">
        <v>25.0</v>
      </c>
      <c r="AV330" s="16">
        <v>10.0</v>
      </c>
      <c r="AW330" s="16">
        <v>12.0</v>
      </c>
      <c r="AX330" s="17">
        <f t="shared" si="3"/>
        <v>0.6</v>
      </c>
      <c r="AY330" s="17">
        <v>0.0</v>
      </c>
      <c r="AZ330" s="17">
        <v>0.0</v>
      </c>
      <c r="BA330" s="17">
        <v>0.0</v>
      </c>
      <c r="BB330" s="17">
        <v>0.0</v>
      </c>
      <c r="BC330" s="17">
        <f t="shared" si="6"/>
        <v>0</v>
      </c>
      <c r="BD330" s="8" t="s">
        <v>1615</v>
      </c>
      <c r="BE330" s="22" t="s">
        <v>2247</v>
      </c>
    </row>
    <row r="331" ht="15.75" hidden="1" customHeight="1">
      <c r="A331" s="11">
        <v>4000175.0</v>
      </c>
      <c r="B331" s="8"/>
      <c r="C331" s="61">
        <v>4.0</v>
      </c>
      <c r="D331" s="8" t="s">
        <v>1603</v>
      </c>
      <c r="E331" s="61">
        <v>1.0</v>
      </c>
      <c r="F331" s="8" t="s">
        <v>1604</v>
      </c>
      <c r="G331" s="8">
        <v>1.0</v>
      </c>
      <c r="H331" s="8" t="s">
        <v>1605</v>
      </c>
      <c r="I331" s="44">
        <v>8.806095367323E12</v>
      </c>
      <c r="J331" s="44">
        <v>8.806095367323E12</v>
      </c>
      <c r="K331" s="11" t="s">
        <v>2243</v>
      </c>
      <c r="L331" s="14" t="s">
        <v>2248</v>
      </c>
      <c r="M331" s="26" t="s">
        <v>2249</v>
      </c>
      <c r="N331" s="11">
        <f t="shared" si="1"/>
        <v>26</v>
      </c>
      <c r="O331" s="8" t="s">
        <v>1609</v>
      </c>
      <c r="P331" s="8" t="s">
        <v>1930</v>
      </c>
      <c r="Q331" s="68">
        <v>3235.0</v>
      </c>
      <c r="R331" s="12">
        <f t="shared" si="5"/>
        <v>3752.6</v>
      </c>
      <c r="S331" s="8" t="s">
        <v>238</v>
      </c>
      <c r="T331" s="9" t="s">
        <v>1611</v>
      </c>
      <c r="U331" s="9" t="s">
        <v>1612</v>
      </c>
      <c r="V331" s="13">
        <v>45431.0</v>
      </c>
      <c r="W331" s="14" t="s">
        <v>2248</v>
      </c>
      <c r="X331" s="44"/>
      <c r="Y331" s="23"/>
      <c r="Z331" s="44"/>
      <c r="AA331" s="44"/>
      <c r="AB331" s="14"/>
      <c r="AC331" s="70"/>
      <c r="AD331" s="44"/>
      <c r="AE331" s="44"/>
      <c r="AF331" s="11" t="s">
        <v>2246</v>
      </c>
      <c r="AG331" s="8">
        <f>'Disponibilidad en canales comer'!M272</f>
        <v>0</v>
      </c>
      <c r="AH331" s="8">
        <f>COUNTIF('Composición de COMBOS'!B:B,A331)</f>
        <v>0</v>
      </c>
      <c r="AI331" s="8">
        <v>1.0</v>
      </c>
      <c r="AJ331" s="8">
        <v>1.0</v>
      </c>
      <c r="AK331" s="8" t="s">
        <v>75</v>
      </c>
      <c r="AL331" s="16">
        <v>0.197</v>
      </c>
      <c r="AM331" s="16">
        <v>0.83</v>
      </c>
      <c r="AN331" s="16">
        <v>7.65</v>
      </c>
      <c r="AO331" s="16">
        <v>16.1</v>
      </c>
      <c r="AP331" s="19">
        <v>0.0</v>
      </c>
      <c r="AQ331" s="19">
        <v>0.0</v>
      </c>
      <c r="AR331" s="19">
        <v>0.0</v>
      </c>
      <c r="AS331" s="19">
        <v>0.0</v>
      </c>
      <c r="AT331" s="16">
        <v>1.0</v>
      </c>
      <c r="AU331" s="16">
        <v>25.0</v>
      </c>
      <c r="AV331" s="16">
        <v>10.0</v>
      </c>
      <c r="AW331" s="16">
        <v>12.0</v>
      </c>
      <c r="AX331" s="17">
        <f t="shared" si="3"/>
        <v>0.6</v>
      </c>
      <c r="AY331" s="17">
        <v>0.0</v>
      </c>
      <c r="AZ331" s="17">
        <v>0.0</v>
      </c>
      <c r="BA331" s="17">
        <v>0.0</v>
      </c>
      <c r="BB331" s="17">
        <v>0.0</v>
      </c>
      <c r="BC331" s="17">
        <f t="shared" si="6"/>
        <v>0</v>
      </c>
      <c r="BD331" s="8" t="s">
        <v>1615</v>
      </c>
      <c r="BE331" s="22" t="s">
        <v>2250</v>
      </c>
    </row>
    <row r="332" ht="15.75" hidden="1" customHeight="1">
      <c r="A332" s="11">
        <v>4000176.0</v>
      </c>
      <c r="B332" s="8"/>
      <c r="C332" s="61">
        <v>4.0</v>
      </c>
      <c r="D332" s="8" t="s">
        <v>1603</v>
      </c>
      <c r="E332" s="61">
        <v>1.0</v>
      </c>
      <c r="F332" s="8" t="s">
        <v>1604</v>
      </c>
      <c r="G332" s="8">
        <v>1.0</v>
      </c>
      <c r="H332" s="8" t="s">
        <v>1605</v>
      </c>
      <c r="I332" s="44">
        <v>8.806095367897E12</v>
      </c>
      <c r="J332" s="44">
        <v>8.806095367897E12</v>
      </c>
      <c r="K332" s="11" t="s">
        <v>2243</v>
      </c>
      <c r="L332" s="14" t="s">
        <v>2251</v>
      </c>
      <c r="M332" s="26" t="s">
        <v>2252</v>
      </c>
      <c r="N332" s="11">
        <f t="shared" si="1"/>
        <v>30</v>
      </c>
      <c r="O332" s="8" t="s">
        <v>1609</v>
      </c>
      <c r="P332" s="8" t="s">
        <v>1930</v>
      </c>
      <c r="Q332" s="68">
        <v>2801.72413793104</v>
      </c>
      <c r="R332" s="12">
        <f t="shared" si="5"/>
        <v>3250</v>
      </c>
      <c r="S332" s="8" t="s">
        <v>238</v>
      </c>
      <c r="T332" s="9" t="s">
        <v>1611</v>
      </c>
      <c r="U332" s="9" t="s">
        <v>1612</v>
      </c>
      <c r="V332" s="13">
        <v>45431.0</v>
      </c>
      <c r="W332" s="14" t="s">
        <v>2251</v>
      </c>
      <c r="X332" s="44"/>
      <c r="Y332" s="23"/>
      <c r="Z332" s="44"/>
      <c r="AA332" s="44"/>
      <c r="AB332" s="14"/>
      <c r="AC332" s="70"/>
      <c r="AD332" s="44"/>
      <c r="AE332" s="44"/>
      <c r="AF332" s="11" t="s">
        <v>2246</v>
      </c>
      <c r="AG332" s="8">
        <f>'Disponibilidad en canales comer'!M273</f>
        <v>0</v>
      </c>
      <c r="AH332" s="8">
        <f>COUNTIF('Composición de COMBOS'!B:B,A332)</f>
        <v>0</v>
      </c>
      <c r="AI332" s="8">
        <v>1.0</v>
      </c>
      <c r="AJ332" s="8">
        <v>1.0</v>
      </c>
      <c r="AK332" s="8" t="s">
        <v>75</v>
      </c>
      <c r="AL332" s="16">
        <v>0.197</v>
      </c>
      <c r="AM332" s="16">
        <v>0.83</v>
      </c>
      <c r="AN332" s="16">
        <v>7.65</v>
      </c>
      <c r="AO332" s="16">
        <v>16.1</v>
      </c>
      <c r="AP332" s="19">
        <v>0.0</v>
      </c>
      <c r="AQ332" s="19">
        <v>0.0</v>
      </c>
      <c r="AR332" s="19">
        <v>0.0</v>
      </c>
      <c r="AS332" s="19">
        <v>0.0</v>
      </c>
      <c r="AT332" s="16">
        <v>1.0</v>
      </c>
      <c r="AU332" s="16">
        <v>25.0</v>
      </c>
      <c r="AV332" s="16">
        <v>10.0</v>
      </c>
      <c r="AW332" s="16">
        <v>12.0</v>
      </c>
      <c r="AX332" s="17">
        <f t="shared" si="3"/>
        <v>0.6</v>
      </c>
      <c r="AY332" s="17">
        <v>0.0</v>
      </c>
      <c r="AZ332" s="17">
        <v>0.0</v>
      </c>
      <c r="BA332" s="17">
        <v>0.0</v>
      </c>
      <c r="BB332" s="17">
        <v>0.0</v>
      </c>
      <c r="BC332" s="17">
        <f t="shared" si="6"/>
        <v>0</v>
      </c>
      <c r="BD332" s="8" t="s">
        <v>1615</v>
      </c>
      <c r="BE332" s="22" t="s">
        <v>2253</v>
      </c>
    </row>
    <row r="333" ht="15.75" hidden="1" customHeight="1">
      <c r="A333" s="11">
        <v>4000177.0</v>
      </c>
      <c r="B333" s="8"/>
      <c r="C333" s="61">
        <v>4.0</v>
      </c>
      <c r="D333" s="8" t="s">
        <v>1603</v>
      </c>
      <c r="E333" s="61">
        <v>1.0</v>
      </c>
      <c r="F333" s="8" t="s">
        <v>1604</v>
      </c>
      <c r="G333" s="8">
        <v>1.0</v>
      </c>
      <c r="H333" s="8" t="s">
        <v>1605</v>
      </c>
      <c r="I333" s="44">
        <v>8.806095156125E12</v>
      </c>
      <c r="J333" s="44">
        <v>8.806095156125E12</v>
      </c>
      <c r="K333" s="11" t="s">
        <v>2243</v>
      </c>
      <c r="L333" s="14" t="s">
        <v>2254</v>
      </c>
      <c r="M333" s="26" t="s">
        <v>2245</v>
      </c>
      <c r="N333" s="11">
        <f t="shared" si="1"/>
        <v>29</v>
      </c>
      <c r="O333" s="8" t="s">
        <v>1609</v>
      </c>
      <c r="P333" s="8" t="s">
        <v>1930</v>
      </c>
      <c r="Q333" s="68">
        <v>3245.07389162561</v>
      </c>
      <c r="R333" s="12">
        <f t="shared" si="5"/>
        <v>3764.285714</v>
      </c>
      <c r="S333" s="8" t="s">
        <v>238</v>
      </c>
      <c r="T333" s="9" t="s">
        <v>1611</v>
      </c>
      <c r="U333" s="9" t="s">
        <v>1612</v>
      </c>
      <c r="V333" s="13">
        <v>45431.0</v>
      </c>
      <c r="W333" s="14" t="s">
        <v>2254</v>
      </c>
      <c r="X333" s="44"/>
      <c r="Y333" s="23"/>
      <c r="Z333" s="44"/>
      <c r="AA333" s="44"/>
      <c r="AB333" s="14"/>
      <c r="AC333" s="70"/>
      <c r="AD333" s="44"/>
      <c r="AE333" s="44"/>
      <c r="AF333" s="11" t="s">
        <v>2255</v>
      </c>
      <c r="AG333" s="8">
        <f>'Disponibilidad en canales comer'!M274</f>
        <v>0</v>
      </c>
      <c r="AH333" s="8">
        <f>COUNTIF('Composición de COMBOS'!B:B,A333)</f>
        <v>0</v>
      </c>
      <c r="AI333" s="8">
        <v>1.0</v>
      </c>
      <c r="AJ333" s="8">
        <v>1.0</v>
      </c>
      <c r="AK333" s="8" t="s">
        <v>75</v>
      </c>
      <c r="AL333" s="16">
        <v>0.197</v>
      </c>
      <c r="AM333" s="16">
        <v>0.83</v>
      </c>
      <c r="AN333" s="16">
        <v>7.65</v>
      </c>
      <c r="AO333" s="16">
        <v>16.1</v>
      </c>
      <c r="AP333" s="19">
        <v>0.0</v>
      </c>
      <c r="AQ333" s="19">
        <v>0.0</v>
      </c>
      <c r="AR333" s="19">
        <v>0.0</v>
      </c>
      <c r="AS333" s="19">
        <v>0.0</v>
      </c>
      <c r="AT333" s="16">
        <v>1.0</v>
      </c>
      <c r="AU333" s="16">
        <v>25.0</v>
      </c>
      <c r="AV333" s="16">
        <v>10.0</v>
      </c>
      <c r="AW333" s="16">
        <v>12.0</v>
      </c>
      <c r="AX333" s="17">
        <f t="shared" si="3"/>
        <v>0.6</v>
      </c>
      <c r="AY333" s="17">
        <v>0.0</v>
      </c>
      <c r="AZ333" s="17">
        <v>0.0</v>
      </c>
      <c r="BA333" s="17">
        <v>0.0</v>
      </c>
      <c r="BB333" s="17">
        <v>0.0</v>
      </c>
      <c r="BC333" s="17">
        <f t="shared" si="6"/>
        <v>0</v>
      </c>
      <c r="BD333" s="8" t="s">
        <v>1615</v>
      </c>
      <c r="BE333" s="22" t="s">
        <v>2256</v>
      </c>
    </row>
    <row r="334" ht="15.75" hidden="1" customHeight="1">
      <c r="A334" s="11">
        <v>4000178.0</v>
      </c>
      <c r="B334" s="8"/>
      <c r="C334" s="61">
        <v>4.0</v>
      </c>
      <c r="D334" s="8" t="s">
        <v>1603</v>
      </c>
      <c r="E334" s="61">
        <v>1.0</v>
      </c>
      <c r="F334" s="8" t="s">
        <v>1604</v>
      </c>
      <c r="G334" s="8">
        <v>1.0</v>
      </c>
      <c r="H334" s="8" t="s">
        <v>1605</v>
      </c>
      <c r="I334" s="44">
        <v>8.40023259333E11</v>
      </c>
      <c r="J334" s="44">
        <v>8.40023259333E11</v>
      </c>
      <c r="K334" s="11" t="s">
        <v>2257</v>
      </c>
      <c r="L334" s="14" t="s">
        <v>2258</v>
      </c>
      <c r="M334" s="26" t="s">
        <v>2259</v>
      </c>
      <c r="N334" s="11">
        <f t="shared" si="1"/>
        <v>26</v>
      </c>
      <c r="O334" s="8" t="s">
        <v>1609</v>
      </c>
      <c r="P334" s="8" t="s">
        <v>1634</v>
      </c>
      <c r="Q334" s="68">
        <v>1795.99753694581</v>
      </c>
      <c r="R334" s="12">
        <f t="shared" si="5"/>
        <v>2083.357143</v>
      </c>
      <c r="S334" s="8" t="s">
        <v>238</v>
      </c>
      <c r="T334" s="9" t="s">
        <v>1611</v>
      </c>
      <c r="U334" s="9" t="s">
        <v>1612</v>
      </c>
      <c r="V334" s="13">
        <v>45447.0</v>
      </c>
      <c r="W334" s="14" t="s">
        <v>2258</v>
      </c>
      <c r="X334" s="44"/>
      <c r="Y334" s="23"/>
      <c r="Z334" s="44"/>
      <c r="AA334" s="44"/>
      <c r="AB334" s="14"/>
      <c r="AC334" s="70"/>
      <c r="AD334" s="44"/>
      <c r="AE334" s="44"/>
      <c r="AF334" s="11" t="s">
        <v>2260</v>
      </c>
      <c r="AG334" s="8">
        <f>'Disponibilidad en canales comer'!M275</f>
        <v>0</v>
      </c>
      <c r="AH334" s="8">
        <f>COUNTIF('Composición de COMBOS'!B:B,A334)</f>
        <v>0</v>
      </c>
      <c r="AI334" s="8">
        <v>1.0</v>
      </c>
      <c r="AJ334" s="8">
        <v>1.0</v>
      </c>
      <c r="AK334" s="8" t="s">
        <v>75</v>
      </c>
      <c r="AL334" s="16">
        <v>0.197</v>
      </c>
      <c r="AM334" s="16">
        <v>0.904</v>
      </c>
      <c r="AN334" s="16">
        <v>7.453</v>
      </c>
      <c r="AO334" s="16">
        <v>16.349</v>
      </c>
      <c r="AP334" s="19">
        <v>0.0</v>
      </c>
      <c r="AQ334" s="19">
        <v>0.0</v>
      </c>
      <c r="AR334" s="19">
        <v>0.0</v>
      </c>
      <c r="AS334" s="19">
        <v>0.0</v>
      </c>
      <c r="AT334" s="16">
        <v>1.0</v>
      </c>
      <c r="AU334" s="16">
        <v>25.0</v>
      </c>
      <c r="AV334" s="16">
        <v>10.0</v>
      </c>
      <c r="AW334" s="16">
        <v>12.0</v>
      </c>
      <c r="AX334" s="17">
        <f t="shared" si="3"/>
        <v>0.6</v>
      </c>
      <c r="AY334" s="17">
        <v>0.0</v>
      </c>
      <c r="AZ334" s="17">
        <v>0.0</v>
      </c>
      <c r="BA334" s="17">
        <v>0.0</v>
      </c>
      <c r="BB334" s="17">
        <v>0.0</v>
      </c>
      <c r="BC334" s="17">
        <f t="shared" si="6"/>
        <v>0</v>
      </c>
      <c r="BD334" s="8" t="s">
        <v>1615</v>
      </c>
      <c r="BE334" s="22" t="s">
        <v>2261</v>
      </c>
    </row>
    <row r="335" ht="15.75" hidden="1" customHeight="1">
      <c r="A335" s="11">
        <v>4000179.0</v>
      </c>
      <c r="B335" s="8"/>
      <c r="C335" s="61">
        <v>4.0</v>
      </c>
      <c r="D335" s="8" t="s">
        <v>1603</v>
      </c>
      <c r="E335" s="61">
        <v>1.0</v>
      </c>
      <c r="F335" s="8" t="s">
        <v>1604</v>
      </c>
      <c r="G335" s="8">
        <v>1.0</v>
      </c>
      <c r="H335" s="8" t="s">
        <v>1605</v>
      </c>
      <c r="I335" s="44">
        <v>6.934177770739E12</v>
      </c>
      <c r="J335" s="44">
        <v>6.934177770739E12</v>
      </c>
      <c r="K335" s="11" t="s">
        <v>2262</v>
      </c>
      <c r="L335" s="44" t="s">
        <v>2263</v>
      </c>
      <c r="M335" s="26" t="s">
        <v>2264</v>
      </c>
      <c r="N335" s="11">
        <f t="shared" si="1"/>
        <v>28</v>
      </c>
      <c r="O335" s="8" t="s">
        <v>1609</v>
      </c>
      <c r="P335" s="8" t="s">
        <v>2265</v>
      </c>
      <c r="Q335" s="68">
        <v>2149.72</v>
      </c>
      <c r="R335" s="12">
        <f t="shared" si="5"/>
        <v>2493.6752</v>
      </c>
      <c r="S335" s="8" t="s">
        <v>238</v>
      </c>
      <c r="T335" s="9" t="s">
        <v>1611</v>
      </c>
      <c r="U335" s="9" t="s">
        <v>1612</v>
      </c>
      <c r="V335" s="13">
        <v>45605.0</v>
      </c>
      <c r="W335" s="44" t="s">
        <v>2263</v>
      </c>
      <c r="X335" s="44"/>
      <c r="Y335" s="23"/>
      <c r="Z335" s="44"/>
      <c r="AA335" s="44" t="s">
        <v>2263</v>
      </c>
      <c r="AB335" s="14"/>
      <c r="AC335" s="46" t="s">
        <v>2263</v>
      </c>
      <c r="AD335" s="44"/>
      <c r="AE335" s="44"/>
      <c r="AF335" s="11" t="s">
        <v>2266</v>
      </c>
      <c r="AG335" s="8">
        <v>2.0</v>
      </c>
      <c r="AH335" s="8">
        <v>0.0</v>
      </c>
      <c r="AI335" s="8">
        <v>1.0</v>
      </c>
      <c r="AJ335" s="8">
        <v>1.0</v>
      </c>
      <c r="AK335" s="8" t="s">
        <v>75</v>
      </c>
      <c r="AL335" s="16">
        <v>0.197</v>
      </c>
      <c r="AM335" s="16">
        <v>0.81</v>
      </c>
      <c r="AN335" s="16">
        <v>7.61</v>
      </c>
      <c r="AO335" s="16">
        <v>16.4</v>
      </c>
      <c r="AP335" s="19">
        <v>0.0</v>
      </c>
      <c r="AQ335" s="19">
        <v>0.0</v>
      </c>
      <c r="AR335" s="19">
        <v>0.0</v>
      </c>
      <c r="AS335" s="19">
        <v>0.0</v>
      </c>
      <c r="AT335" s="16">
        <v>1.0</v>
      </c>
      <c r="AU335" s="16">
        <v>25.0</v>
      </c>
      <c r="AV335" s="16">
        <v>10.0</v>
      </c>
      <c r="AW335" s="16">
        <v>12.0</v>
      </c>
      <c r="AX335" s="17">
        <f t="shared" si="3"/>
        <v>0.6</v>
      </c>
      <c r="AY335" s="17">
        <v>0.0</v>
      </c>
      <c r="AZ335" s="17">
        <v>0.0</v>
      </c>
      <c r="BA335" s="17">
        <v>0.0</v>
      </c>
      <c r="BB335" s="17">
        <v>0.0</v>
      </c>
      <c r="BC335" s="17">
        <v>0.0</v>
      </c>
      <c r="BD335" s="8" t="s">
        <v>1615</v>
      </c>
      <c r="BE335" s="22" t="s">
        <v>2267</v>
      </c>
    </row>
    <row r="336" ht="15.75" hidden="1" customHeight="1">
      <c r="A336" s="76">
        <v>4000180.0</v>
      </c>
      <c r="B336" s="8"/>
      <c r="C336" s="33">
        <v>4.0</v>
      </c>
      <c r="D336" s="8" t="s">
        <v>1603</v>
      </c>
      <c r="E336" s="33">
        <v>1.0</v>
      </c>
      <c r="F336" s="8" t="s">
        <v>1604</v>
      </c>
      <c r="G336" s="8">
        <v>1.0</v>
      </c>
      <c r="H336" s="8" t="s">
        <v>1605</v>
      </c>
      <c r="I336" s="44">
        <v>6.936520808007E12</v>
      </c>
      <c r="J336" s="44">
        <v>6.936520808007E12</v>
      </c>
      <c r="K336" s="11" t="s">
        <v>2268</v>
      </c>
      <c r="L336" s="44" t="s">
        <v>2269</v>
      </c>
      <c r="M336" s="26" t="s">
        <v>2270</v>
      </c>
      <c r="N336" s="11">
        <f t="shared" si="1"/>
        <v>23</v>
      </c>
      <c r="O336" s="8" t="s">
        <v>1609</v>
      </c>
      <c r="P336" s="8" t="s">
        <v>2271</v>
      </c>
      <c r="Q336" s="68">
        <v>1548.9</v>
      </c>
      <c r="R336" s="12">
        <f t="shared" si="5"/>
        <v>1796.724</v>
      </c>
      <c r="S336" s="8" t="s">
        <v>238</v>
      </c>
      <c r="T336" s="9" t="s">
        <v>1611</v>
      </c>
      <c r="U336" s="9" t="s">
        <v>1612</v>
      </c>
      <c r="V336" s="13">
        <v>45610.0</v>
      </c>
      <c r="W336" s="44" t="s">
        <v>2269</v>
      </c>
      <c r="X336" s="44"/>
      <c r="Y336" s="23"/>
      <c r="Z336" s="44"/>
      <c r="AA336" s="44" t="s">
        <v>2269</v>
      </c>
      <c r="AB336" s="14"/>
      <c r="AC336" s="44" t="s">
        <v>2269</v>
      </c>
      <c r="AD336" s="44"/>
      <c r="AE336" s="44"/>
      <c r="AF336" s="11" t="s">
        <v>2272</v>
      </c>
      <c r="AG336" s="8">
        <v>2.0</v>
      </c>
      <c r="AH336" s="8">
        <v>0.0</v>
      </c>
      <c r="AI336" s="8">
        <v>1.0</v>
      </c>
      <c r="AJ336" s="8">
        <v>1.0</v>
      </c>
      <c r="AK336" s="8" t="s">
        <v>75</v>
      </c>
      <c r="AL336" s="16">
        <v>0.19</v>
      </c>
      <c r="AM336" s="16">
        <v>0.86</v>
      </c>
      <c r="AN336" s="16">
        <v>7.72</v>
      </c>
      <c r="AO336" s="16">
        <v>16.76</v>
      </c>
      <c r="AP336" s="19">
        <v>0.0</v>
      </c>
      <c r="AQ336" s="19">
        <v>0.0</v>
      </c>
      <c r="AR336" s="19">
        <v>0.0</v>
      </c>
      <c r="AS336" s="19">
        <v>0.0</v>
      </c>
      <c r="AT336" s="16">
        <v>1.0</v>
      </c>
      <c r="AU336" s="16">
        <v>25.0</v>
      </c>
      <c r="AV336" s="16">
        <v>10.0</v>
      </c>
      <c r="AW336" s="16">
        <v>12.0</v>
      </c>
      <c r="AX336" s="17">
        <f t="shared" si="3"/>
        <v>0.6</v>
      </c>
      <c r="AY336" s="17">
        <v>0.0</v>
      </c>
      <c r="AZ336" s="17">
        <v>0.0</v>
      </c>
      <c r="BA336" s="17">
        <v>0.0</v>
      </c>
      <c r="BB336" s="17">
        <v>0.0</v>
      </c>
      <c r="BC336" s="17">
        <v>0.0</v>
      </c>
      <c r="BD336" s="8" t="s">
        <v>1615</v>
      </c>
      <c r="BE336" s="22" t="s">
        <v>2273</v>
      </c>
    </row>
    <row r="337" ht="15.75" hidden="1" customHeight="1">
      <c r="A337" s="76">
        <v>4000181.0</v>
      </c>
      <c r="B337" s="8"/>
      <c r="C337" s="33">
        <v>4.0</v>
      </c>
      <c r="D337" s="8" t="s">
        <v>1603</v>
      </c>
      <c r="E337" s="33">
        <v>1.0</v>
      </c>
      <c r="F337" s="8" t="s">
        <v>1604</v>
      </c>
      <c r="G337" s="8">
        <v>1.0</v>
      </c>
      <c r="H337" s="8" t="s">
        <v>1605</v>
      </c>
      <c r="I337" s="11">
        <v>8.4002321961E11</v>
      </c>
      <c r="J337" s="11">
        <v>8.4002321961E11</v>
      </c>
      <c r="K337" s="11" t="s">
        <v>2274</v>
      </c>
      <c r="L337" s="44" t="s">
        <v>2275</v>
      </c>
      <c r="M337" s="26" t="s">
        <v>2276</v>
      </c>
      <c r="N337" s="11">
        <f t="shared" si="1"/>
        <v>25</v>
      </c>
      <c r="O337" s="8" t="s">
        <v>1609</v>
      </c>
      <c r="P337" s="8" t="s">
        <v>1634</v>
      </c>
      <c r="Q337" s="68">
        <v>1921.7</v>
      </c>
      <c r="R337" s="12">
        <f t="shared" si="5"/>
        <v>2229.172</v>
      </c>
      <c r="S337" s="8" t="s">
        <v>238</v>
      </c>
      <c r="T337" s="9" t="s">
        <v>1611</v>
      </c>
      <c r="U337" s="9" t="s">
        <v>1612</v>
      </c>
      <c r="V337" s="13">
        <v>45610.0</v>
      </c>
      <c r="W337" s="44" t="s">
        <v>2275</v>
      </c>
      <c r="X337" s="44"/>
      <c r="Y337" s="23"/>
      <c r="Z337" s="44"/>
      <c r="AA337" s="44" t="s">
        <v>2275</v>
      </c>
      <c r="AB337" s="14"/>
      <c r="AC337" s="46" t="s">
        <v>2275</v>
      </c>
      <c r="AD337" s="44"/>
      <c r="AE337" s="44"/>
      <c r="AF337" s="11" t="s">
        <v>2277</v>
      </c>
      <c r="AG337" s="8">
        <v>2.0</v>
      </c>
      <c r="AH337" s="8">
        <v>0.0</v>
      </c>
      <c r="AI337" s="8">
        <v>1.0</v>
      </c>
      <c r="AJ337" s="8">
        <v>1.0</v>
      </c>
      <c r="AK337" s="8" t="s">
        <v>75</v>
      </c>
      <c r="AL337" s="16">
        <v>0.18</v>
      </c>
      <c r="AM337" s="16">
        <v>0.8</v>
      </c>
      <c r="AN337" s="16">
        <v>7.57</v>
      </c>
      <c r="AO337" s="16">
        <v>16.6</v>
      </c>
      <c r="AP337" s="19">
        <v>0.0</v>
      </c>
      <c r="AQ337" s="19">
        <v>0.0</v>
      </c>
      <c r="AR337" s="19">
        <v>0.0</v>
      </c>
      <c r="AS337" s="19">
        <v>0.0</v>
      </c>
      <c r="AT337" s="16">
        <v>1.0</v>
      </c>
      <c r="AU337" s="16">
        <v>25.0</v>
      </c>
      <c r="AV337" s="16">
        <v>10.0</v>
      </c>
      <c r="AW337" s="16">
        <v>12.0</v>
      </c>
      <c r="AX337" s="17">
        <f t="shared" si="3"/>
        <v>0.6</v>
      </c>
      <c r="AY337" s="17">
        <v>0.0</v>
      </c>
      <c r="AZ337" s="17">
        <v>0.0</v>
      </c>
      <c r="BA337" s="17">
        <v>0.0</v>
      </c>
      <c r="BB337" s="17">
        <v>0.0</v>
      </c>
      <c r="BC337" s="17">
        <v>0.0</v>
      </c>
      <c r="BD337" s="8" t="s">
        <v>1615</v>
      </c>
      <c r="BE337" s="22" t="s">
        <v>2278</v>
      </c>
    </row>
    <row r="338" ht="15.75" hidden="1" customHeight="1">
      <c r="A338" s="76">
        <v>4000182.0</v>
      </c>
      <c r="B338" s="8"/>
      <c r="C338" s="33">
        <v>4.0</v>
      </c>
      <c r="D338" s="8" t="s">
        <v>1603</v>
      </c>
      <c r="E338" s="33">
        <v>1.0</v>
      </c>
      <c r="F338" s="8" t="s">
        <v>1604</v>
      </c>
      <c r="G338" s="8">
        <v>1.0</v>
      </c>
      <c r="H338" s="8" t="s">
        <v>1605</v>
      </c>
      <c r="I338" s="44">
        <v>7.501882639188E12</v>
      </c>
      <c r="J338" s="44">
        <v>7.501882639188E12</v>
      </c>
      <c r="K338" s="11" t="s">
        <v>1907</v>
      </c>
      <c r="L338" s="11" t="s">
        <v>2279</v>
      </c>
      <c r="M338" s="26" t="s">
        <v>2280</v>
      </c>
      <c r="N338" s="11">
        <f t="shared" si="1"/>
        <v>23</v>
      </c>
      <c r="O338" s="8" t="s">
        <v>1609</v>
      </c>
      <c r="P338" s="8" t="s">
        <v>2281</v>
      </c>
      <c r="Q338" s="68">
        <v>1176.09</v>
      </c>
      <c r="R338" s="12">
        <f t="shared" si="5"/>
        <v>1364.2644</v>
      </c>
      <c r="S338" s="8" t="s">
        <v>238</v>
      </c>
      <c r="T338" s="9" t="s">
        <v>1611</v>
      </c>
      <c r="U338" s="9" t="s">
        <v>1612</v>
      </c>
      <c r="V338" s="13">
        <v>45610.0</v>
      </c>
      <c r="W338" s="11" t="s">
        <v>2279</v>
      </c>
      <c r="X338" s="44"/>
      <c r="Y338" s="23"/>
      <c r="Z338" s="44"/>
      <c r="AA338" s="11" t="s">
        <v>2279</v>
      </c>
      <c r="AB338" s="14"/>
      <c r="AC338" s="11" t="s">
        <v>2279</v>
      </c>
      <c r="AD338" s="44"/>
      <c r="AE338" s="44"/>
      <c r="AF338" s="11" t="s">
        <v>2282</v>
      </c>
      <c r="AG338" s="8">
        <v>2.0</v>
      </c>
      <c r="AH338" s="8">
        <v>0.0</v>
      </c>
      <c r="AI338" s="8">
        <v>1.0</v>
      </c>
      <c r="AJ338" s="8">
        <v>1.0</v>
      </c>
      <c r="AK338" s="8" t="s">
        <v>75</v>
      </c>
      <c r="AL338" s="16">
        <v>0.19</v>
      </c>
      <c r="AM338" s="16">
        <v>0.84</v>
      </c>
      <c r="AN338" s="16">
        <v>7.56</v>
      </c>
      <c r="AO338" s="16">
        <v>16.38</v>
      </c>
      <c r="AP338" s="19">
        <v>0.0</v>
      </c>
      <c r="AQ338" s="19">
        <v>0.0</v>
      </c>
      <c r="AR338" s="19">
        <v>0.0</v>
      </c>
      <c r="AS338" s="19">
        <v>0.0</v>
      </c>
      <c r="AT338" s="16">
        <v>1.0</v>
      </c>
      <c r="AU338" s="16">
        <v>25.0</v>
      </c>
      <c r="AV338" s="16">
        <v>10.0</v>
      </c>
      <c r="AW338" s="16">
        <v>12.0</v>
      </c>
      <c r="AX338" s="17">
        <f t="shared" si="3"/>
        <v>0.6</v>
      </c>
      <c r="AY338" s="17">
        <v>0.0</v>
      </c>
      <c r="AZ338" s="17">
        <v>0.0</v>
      </c>
      <c r="BA338" s="17">
        <v>0.0</v>
      </c>
      <c r="BB338" s="17">
        <v>0.0</v>
      </c>
      <c r="BC338" s="17">
        <v>0.0</v>
      </c>
      <c r="BD338" s="8" t="s">
        <v>1615</v>
      </c>
      <c r="BE338" s="22" t="s">
        <v>2283</v>
      </c>
    </row>
    <row r="339" ht="15.75" hidden="1" customHeight="1">
      <c r="A339" s="76">
        <v>4000183.0</v>
      </c>
      <c r="B339" s="8"/>
      <c r="C339" s="33">
        <v>4.0</v>
      </c>
      <c r="D339" s="8" t="s">
        <v>1603</v>
      </c>
      <c r="E339" s="33">
        <v>1.0</v>
      </c>
      <c r="F339" s="8" t="s">
        <v>1604</v>
      </c>
      <c r="G339" s="8">
        <v>1.0</v>
      </c>
      <c r="H339" s="8" t="s">
        <v>1605</v>
      </c>
      <c r="I339" s="44">
        <v>7.501882647916E12</v>
      </c>
      <c r="J339" s="44">
        <v>7.501882647916E12</v>
      </c>
      <c r="K339" s="11" t="s">
        <v>2284</v>
      </c>
      <c r="L339" s="44" t="s">
        <v>2285</v>
      </c>
      <c r="M339" s="26" t="s">
        <v>2286</v>
      </c>
      <c r="N339" s="11">
        <f t="shared" si="1"/>
        <v>23</v>
      </c>
      <c r="O339" s="8" t="s">
        <v>1609</v>
      </c>
      <c r="P339" s="8" t="s">
        <v>1832</v>
      </c>
      <c r="Q339" s="68">
        <v>2480.9</v>
      </c>
      <c r="R339" s="12">
        <f t="shared" si="5"/>
        <v>2877.844</v>
      </c>
      <c r="S339" s="8" t="s">
        <v>238</v>
      </c>
      <c r="T339" s="9" t="s">
        <v>1611</v>
      </c>
      <c r="U339" s="9" t="s">
        <v>1612</v>
      </c>
      <c r="V339" s="13">
        <v>45617.0</v>
      </c>
      <c r="W339" s="44" t="s">
        <v>2285</v>
      </c>
      <c r="X339" s="44"/>
      <c r="Y339" s="23"/>
      <c r="Z339" s="44"/>
      <c r="AA339" s="44" t="s">
        <v>2285</v>
      </c>
      <c r="AB339" s="44"/>
      <c r="AC339" s="44" t="s">
        <v>2285</v>
      </c>
      <c r="AD339" s="44"/>
      <c r="AE339" s="44"/>
      <c r="AF339" s="11" t="s">
        <v>2287</v>
      </c>
      <c r="AG339" s="8">
        <v>2.0</v>
      </c>
      <c r="AH339" s="8">
        <v>0.0</v>
      </c>
      <c r="AI339" s="8">
        <v>1.0</v>
      </c>
      <c r="AJ339" s="8">
        <v>1.0</v>
      </c>
      <c r="AK339" s="8" t="s">
        <v>75</v>
      </c>
      <c r="AL339" s="16">
        <v>0.17</v>
      </c>
      <c r="AM339" s="16">
        <v>0.749</v>
      </c>
      <c r="AN339" s="16">
        <v>7.32</v>
      </c>
      <c r="AO339" s="16">
        <v>15.9</v>
      </c>
      <c r="AP339" s="19">
        <v>0.0</v>
      </c>
      <c r="AQ339" s="19">
        <v>0.0</v>
      </c>
      <c r="AR339" s="19">
        <v>0.0</v>
      </c>
      <c r="AS339" s="19">
        <v>0.0</v>
      </c>
      <c r="AT339" s="16">
        <v>1.0</v>
      </c>
      <c r="AU339" s="16">
        <v>25.0</v>
      </c>
      <c r="AV339" s="16">
        <v>10.0</v>
      </c>
      <c r="AW339" s="16">
        <v>12.0</v>
      </c>
      <c r="AX339" s="17">
        <f t="shared" si="3"/>
        <v>0.6</v>
      </c>
      <c r="AY339" s="17">
        <v>0.0</v>
      </c>
      <c r="AZ339" s="17">
        <v>0.0</v>
      </c>
      <c r="BA339" s="17">
        <v>0.0</v>
      </c>
      <c r="BB339" s="17">
        <v>0.0</v>
      </c>
      <c r="BC339" s="17">
        <v>0.0</v>
      </c>
      <c r="BD339" s="8" t="s">
        <v>1615</v>
      </c>
      <c r="BE339" s="22" t="s">
        <v>2288</v>
      </c>
    </row>
    <row r="340" ht="15.75" hidden="1" customHeight="1">
      <c r="A340" s="76">
        <v>4000184.0</v>
      </c>
      <c r="B340" s="8"/>
      <c r="C340" s="33">
        <v>4.0</v>
      </c>
      <c r="D340" s="8" t="s">
        <v>1603</v>
      </c>
      <c r="E340" s="33">
        <v>1.0</v>
      </c>
      <c r="F340" s="8" t="s">
        <v>1604</v>
      </c>
      <c r="G340" s="8">
        <v>1.0</v>
      </c>
      <c r="H340" s="8" t="s">
        <v>1605</v>
      </c>
      <c r="I340" s="44">
        <v>8.40023230264E11</v>
      </c>
      <c r="J340" s="44">
        <v>8.40023230264E11</v>
      </c>
      <c r="K340" s="11" t="s">
        <v>2289</v>
      </c>
      <c r="L340" s="44" t="s">
        <v>2290</v>
      </c>
      <c r="M340" s="26" t="s">
        <v>2291</v>
      </c>
      <c r="N340" s="11">
        <f t="shared" si="1"/>
        <v>23</v>
      </c>
      <c r="O340" s="8" t="s">
        <v>1609</v>
      </c>
      <c r="P340" s="8" t="s">
        <v>1634</v>
      </c>
      <c r="Q340" s="68">
        <v>2294.5</v>
      </c>
      <c r="R340" s="12">
        <f t="shared" si="5"/>
        <v>2661.62</v>
      </c>
      <c r="S340" s="8" t="s">
        <v>238</v>
      </c>
      <c r="T340" s="9" t="s">
        <v>1611</v>
      </c>
      <c r="U340" s="9" t="s">
        <v>1612</v>
      </c>
      <c r="V340" s="13">
        <v>45611.0</v>
      </c>
      <c r="W340" s="44" t="s">
        <v>2290</v>
      </c>
      <c r="X340" s="44"/>
      <c r="Y340" s="23"/>
      <c r="Z340" s="44"/>
      <c r="AA340" s="44" t="s">
        <v>2290</v>
      </c>
      <c r="AB340" s="14"/>
      <c r="AC340" s="44" t="s">
        <v>2290</v>
      </c>
      <c r="AD340" s="44"/>
      <c r="AE340" s="44"/>
      <c r="AF340" s="11" t="s">
        <v>2292</v>
      </c>
      <c r="AG340" s="8">
        <v>2.0</v>
      </c>
      <c r="AH340" s="8">
        <v>0.0</v>
      </c>
      <c r="AI340" s="8">
        <v>1.0</v>
      </c>
      <c r="AJ340" s="8">
        <v>1.0</v>
      </c>
      <c r="AK340" s="8" t="s">
        <v>75</v>
      </c>
      <c r="AL340" s="16">
        <v>0.17</v>
      </c>
      <c r="AM340" s="16">
        <v>0.8</v>
      </c>
      <c r="AN340" s="16">
        <v>7.45</v>
      </c>
      <c r="AO340" s="16">
        <v>16.09</v>
      </c>
      <c r="AP340" s="19">
        <v>0.0</v>
      </c>
      <c r="AQ340" s="19">
        <v>0.0</v>
      </c>
      <c r="AR340" s="19">
        <v>0.0</v>
      </c>
      <c r="AS340" s="19">
        <v>0.0</v>
      </c>
      <c r="AT340" s="16">
        <v>1.0</v>
      </c>
      <c r="AU340" s="16">
        <v>25.0</v>
      </c>
      <c r="AV340" s="16">
        <v>10.0</v>
      </c>
      <c r="AW340" s="16">
        <v>12.0</v>
      </c>
      <c r="AX340" s="17">
        <f t="shared" si="3"/>
        <v>0.6</v>
      </c>
      <c r="AY340" s="17">
        <v>0.0</v>
      </c>
      <c r="AZ340" s="17">
        <v>0.0</v>
      </c>
      <c r="BA340" s="17">
        <v>0.0</v>
      </c>
      <c r="BB340" s="17">
        <v>0.0</v>
      </c>
      <c r="BC340" s="17">
        <v>0.0</v>
      </c>
      <c r="BD340" s="8" t="s">
        <v>1615</v>
      </c>
      <c r="BE340" s="22" t="s">
        <v>2293</v>
      </c>
    </row>
    <row r="341" ht="15.75" hidden="1" customHeight="1">
      <c r="A341" s="76">
        <v>4000185.0</v>
      </c>
      <c r="B341" s="8"/>
      <c r="C341" s="33">
        <v>4.0</v>
      </c>
      <c r="D341" s="8" t="s">
        <v>1603</v>
      </c>
      <c r="E341" s="33">
        <v>1.0</v>
      </c>
      <c r="F341" s="8" t="s">
        <v>1604</v>
      </c>
      <c r="G341" s="8">
        <v>1.0</v>
      </c>
      <c r="H341" s="8" t="s">
        <v>1605</v>
      </c>
      <c r="I341" s="44">
        <v>7.501882642621E12</v>
      </c>
      <c r="J341" s="44">
        <v>7.501882642621E12</v>
      </c>
      <c r="K341" s="11" t="s">
        <v>2294</v>
      </c>
      <c r="L341" s="44" t="s">
        <v>2295</v>
      </c>
      <c r="M341" s="26" t="s">
        <v>2296</v>
      </c>
      <c r="N341" s="11">
        <f t="shared" si="1"/>
        <v>26</v>
      </c>
      <c r="O341" s="8" t="s">
        <v>1609</v>
      </c>
      <c r="P341" s="8" t="s">
        <v>1832</v>
      </c>
      <c r="Q341" s="68">
        <v>1921.69</v>
      </c>
      <c r="R341" s="12">
        <f t="shared" si="5"/>
        <v>2229.1604</v>
      </c>
      <c r="S341" s="8" t="s">
        <v>238</v>
      </c>
      <c r="T341" s="9" t="s">
        <v>1611</v>
      </c>
      <c r="U341" s="9" t="s">
        <v>1612</v>
      </c>
      <c r="V341" s="13">
        <v>45611.0</v>
      </c>
      <c r="W341" s="44" t="s">
        <v>2295</v>
      </c>
      <c r="X341" s="44"/>
      <c r="Y341" s="23"/>
      <c r="Z341" s="44"/>
      <c r="AA341" s="44" t="s">
        <v>2295</v>
      </c>
      <c r="AB341" s="14"/>
      <c r="AC341" s="44" t="s">
        <v>2295</v>
      </c>
      <c r="AD341" s="44"/>
      <c r="AE341" s="44"/>
      <c r="AF341" s="11" t="s">
        <v>2297</v>
      </c>
      <c r="AG341" s="8">
        <v>2.0</v>
      </c>
      <c r="AH341" s="8">
        <v>0.0</v>
      </c>
      <c r="AI341" s="8">
        <v>1.0</v>
      </c>
      <c r="AJ341" s="8">
        <v>1.0</v>
      </c>
      <c r="AK341" s="8" t="s">
        <v>75</v>
      </c>
      <c r="AL341" s="16">
        <v>0.17</v>
      </c>
      <c r="AM341" s="16">
        <v>0.8</v>
      </c>
      <c r="AN341" s="16">
        <v>7.38</v>
      </c>
      <c r="AO341" s="16">
        <v>16.03</v>
      </c>
      <c r="AP341" s="19">
        <v>0.0</v>
      </c>
      <c r="AQ341" s="19">
        <v>0.0</v>
      </c>
      <c r="AR341" s="19">
        <v>0.0</v>
      </c>
      <c r="AS341" s="19">
        <v>0.0</v>
      </c>
      <c r="AT341" s="16">
        <v>1.0</v>
      </c>
      <c r="AU341" s="16">
        <v>25.0</v>
      </c>
      <c r="AV341" s="16">
        <v>10.0</v>
      </c>
      <c r="AW341" s="16">
        <v>12.0</v>
      </c>
      <c r="AX341" s="17">
        <f t="shared" si="3"/>
        <v>0.6</v>
      </c>
      <c r="AY341" s="17">
        <v>0.0</v>
      </c>
      <c r="AZ341" s="17">
        <v>0.0</v>
      </c>
      <c r="BA341" s="17">
        <v>0.0</v>
      </c>
      <c r="BB341" s="17">
        <v>0.0</v>
      </c>
      <c r="BC341" s="17">
        <v>0.0</v>
      </c>
      <c r="BD341" s="8" t="s">
        <v>1615</v>
      </c>
      <c r="BE341" s="22" t="s">
        <v>2298</v>
      </c>
    </row>
    <row r="342" ht="15.75" hidden="1" customHeight="1">
      <c r="A342" s="76">
        <v>4000186.0</v>
      </c>
      <c r="B342" s="8"/>
      <c r="C342" s="33">
        <v>4.0</v>
      </c>
      <c r="D342" s="8" t="s">
        <v>1603</v>
      </c>
      <c r="E342" s="33">
        <v>1.0</v>
      </c>
      <c r="F342" s="8" t="s">
        <v>1604</v>
      </c>
      <c r="G342" s="8">
        <v>1.0</v>
      </c>
      <c r="H342" s="8" t="s">
        <v>1605</v>
      </c>
      <c r="I342" s="44">
        <v>8.40023221507E11</v>
      </c>
      <c r="J342" s="44">
        <v>8.40023221507E11</v>
      </c>
      <c r="K342" s="11" t="s">
        <v>2299</v>
      </c>
      <c r="L342" s="44" t="s">
        <v>2300</v>
      </c>
      <c r="M342" s="26" t="s">
        <v>2301</v>
      </c>
      <c r="N342" s="11">
        <f t="shared" si="1"/>
        <v>24</v>
      </c>
      <c r="O342" s="8" t="s">
        <v>1609</v>
      </c>
      <c r="P342" s="8" t="s">
        <v>1634</v>
      </c>
      <c r="Q342" s="68">
        <v>1548.9</v>
      </c>
      <c r="R342" s="12">
        <f t="shared" si="5"/>
        <v>1796.724</v>
      </c>
      <c r="S342" s="8" t="s">
        <v>238</v>
      </c>
      <c r="T342" s="9" t="s">
        <v>1611</v>
      </c>
      <c r="U342" s="9" t="s">
        <v>1612</v>
      </c>
      <c r="V342" s="13">
        <v>45611.0</v>
      </c>
      <c r="W342" s="44" t="s">
        <v>2302</v>
      </c>
      <c r="X342" s="44"/>
      <c r="Y342" s="23"/>
      <c r="Z342" s="44"/>
      <c r="AA342" s="44" t="s">
        <v>2302</v>
      </c>
      <c r="AB342" s="14"/>
      <c r="AC342" s="46" t="s">
        <v>2302</v>
      </c>
      <c r="AD342" s="44"/>
      <c r="AE342" s="44"/>
      <c r="AF342" s="11" t="s">
        <v>2303</v>
      </c>
      <c r="AG342" s="8">
        <v>2.0</v>
      </c>
      <c r="AH342" s="8">
        <v>0.0</v>
      </c>
      <c r="AI342" s="8">
        <v>1.0</v>
      </c>
      <c r="AJ342" s="8">
        <v>1.0</v>
      </c>
      <c r="AK342" s="8" t="s">
        <v>75</v>
      </c>
      <c r="AL342" s="16">
        <v>0.18</v>
      </c>
      <c r="AM342" s="16">
        <v>0.83</v>
      </c>
      <c r="AN342" s="16">
        <v>7.3</v>
      </c>
      <c r="AO342" s="16">
        <v>16.18</v>
      </c>
      <c r="AP342" s="19">
        <v>0.0</v>
      </c>
      <c r="AQ342" s="19">
        <v>0.0</v>
      </c>
      <c r="AR342" s="19">
        <v>0.0</v>
      </c>
      <c r="AS342" s="19">
        <v>0.0</v>
      </c>
      <c r="AT342" s="16">
        <v>1.0</v>
      </c>
      <c r="AU342" s="16">
        <v>25.0</v>
      </c>
      <c r="AV342" s="16">
        <v>10.0</v>
      </c>
      <c r="AW342" s="16">
        <v>12.0</v>
      </c>
      <c r="AX342" s="17">
        <f t="shared" si="3"/>
        <v>0.6</v>
      </c>
      <c r="AY342" s="17">
        <v>0.0</v>
      </c>
      <c r="AZ342" s="17">
        <v>0.0</v>
      </c>
      <c r="BA342" s="17">
        <v>0.0</v>
      </c>
      <c r="BB342" s="17">
        <v>0.0</v>
      </c>
      <c r="BC342" s="17">
        <v>0.0</v>
      </c>
      <c r="BD342" s="8" t="s">
        <v>1615</v>
      </c>
      <c r="BE342" s="22" t="s">
        <v>2304</v>
      </c>
    </row>
    <row r="343" ht="15.75" hidden="1" customHeight="1">
      <c r="A343" s="76">
        <v>4000187.0</v>
      </c>
      <c r="B343" s="8"/>
      <c r="C343" s="33">
        <v>4.0</v>
      </c>
      <c r="D343" s="8" t="s">
        <v>1603</v>
      </c>
      <c r="E343" s="33">
        <v>1.0</v>
      </c>
      <c r="F343" s="8" t="s">
        <v>1604</v>
      </c>
      <c r="G343" s="8">
        <v>1.0</v>
      </c>
      <c r="H343" s="8" t="s">
        <v>1605</v>
      </c>
      <c r="I343" s="44">
        <v>8.4002322951E11</v>
      </c>
      <c r="J343" s="44">
        <v>8.4002322951E11</v>
      </c>
      <c r="K343" s="11" t="s">
        <v>2305</v>
      </c>
      <c r="L343" s="44" t="s">
        <v>2306</v>
      </c>
      <c r="M343" s="26" t="s">
        <v>2307</v>
      </c>
      <c r="N343" s="11">
        <f t="shared" si="1"/>
        <v>23</v>
      </c>
      <c r="O343" s="8" t="s">
        <v>1609</v>
      </c>
      <c r="P343" s="8" t="s">
        <v>1634</v>
      </c>
      <c r="Q343" s="68">
        <v>1548.9</v>
      </c>
      <c r="R343" s="12">
        <f t="shared" si="5"/>
        <v>1796.724</v>
      </c>
      <c r="S343" s="8" t="s">
        <v>238</v>
      </c>
      <c r="T343" s="9" t="s">
        <v>1611</v>
      </c>
      <c r="U343" s="9" t="s">
        <v>1612</v>
      </c>
      <c r="V343" s="13">
        <v>45614.0</v>
      </c>
      <c r="W343" s="44" t="s">
        <v>2306</v>
      </c>
      <c r="X343" s="44"/>
      <c r="Y343" s="23"/>
      <c r="Z343" s="44"/>
      <c r="AA343" s="44" t="s">
        <v>2306</v>
      </c>
      <c r="AB343" s="14"/>
      <c r="AC343" s="44" t="s">
        <v>2306</v>
      </c>
      <c r="AD343" s="44"/>
      <c r="AE343" s="44"/>
      <c r="AF343" s="11" t="s">
        <v>2308</v>
      </c>
      <c r="AG343" s="8">
        <v>2.0</v>
      </c>
      <c r="AH343" s="8">
        <v>0.0</v>
      </c>
      <c r="AI343" s="8">
        <v>1.0</v>
      </c>
      <c r="AJ343" s="8">
        <v>1.0</v>
      </c>
      <c r="AK343" s="8" t="s">
        <v>75</v>
      </c>
      <c r="AL343" s="16">
        <v>0.18</v>
      </c>
      <c r="AM343" s="16">
        <v>0.85</v>
      </c>
      <c r="AN343" s="16">
        <v>7.5</v>
      </c>
      <c r="AO343" s="16">
        <v>16.4</v>
      </c>
      <c r="AP343" s="19">
        <v>0.0</v>
      </c>
      <c r="AQ343" s="19">
        <v>0.0</v>
      </c>
      <c r="AR343" s="19">
        <v>0.0</v>
      </c>
      <c r="AS343" s="19">
        <v>0.0</v>
      </c>
      <c r="AT343" s="16">
        <v>1.0</v>
      </c>
      <c r="AU343" s="16">
        <v>25.0</v>
      </c>
      <c r="AV343" s="16">
        <v>10.0</v>
      </c>
      <c r="AW343" s="16">
        <v>12.0</v>
      </c>
      <c r="AX343" s="17">
        <f t="shared" si="3"/>
        <v>0.6</v>
      </c>
      <c r="AY343" s="17">
        <v>0.0</v>
      </c>
      <c r="AZ343" s="17">
        <v>0.0</v>
      </c>
      <c r="BA343" s="17">
        <v>0.0</v>
      </c>
      <c r="BB343" s="17">
        <v>0.0</v>
      </c>
      <c r="BC343" s="17">
        <v>0.0</v>
      </c>
      <c r="BD343" s="8" t="s">
        <v>1615</v>
      </c>
      <c r="BE343" s="22" t="s">
        <v>2309</v>
      </c>
    </row>
    <row r="344" ht="15.75" hidden="1" customHeight="1">
      <c r="A344" s="76">
        <v>4000188.0</v>
      </c>
      <c r="B344" s="8"/>
      <c r="C344" s="33">
        <v>4.0</v>
      </c>
      <c r="D344" s="8" t="s">
        <v>1603</v>
      </c>
      <c r="E344" s="33">
        <v>1.0</v>
      </c>
      <c r="F344" s="8" t="s">
        <v>1604</v>
      </c>
      <c r="G344" s="8">
        <v>1.0</v>
      </c>
      <c r="H344" s="8" t="s">
        <v>1605</v>
      </c>
      <c r="I344" s="44">
        <v>6.901443294954E12</v>
      </c>
      <c r="J344" s="44">
        <v>6.901443294954E12</v>
      </c>
      <c r="K344" s="11" t="s">
        <v>2310</v>
      </c>
      <c r="L344" s="44" t="s">
        <v>2311</v>
      </c>
      <c r="M344" s="26" t="s">
        <v>2312</v>
      </c>
      <c r="N344" s="11">
        <f t="shared" si="1"/>
        <v>29</v>
      </c>
      <c r="O344" s="8" t="s">
        <v>1609</v>
      </c>
      <c r="P344" s="8" t="s">
        <v>2281</v>
      </c>
      <c r="Q344" s="68">
        <v>2014.9</v>
      </c>
      <c r="R344" s="12">
        <f t="shared" si="5"/>
        <v>2337.284</v>
      </c>
      <c r="S344" s="8" t="s">
        <v>238</v>
      </c>
      <c r="T344" s="9" t="s">
        <v>1611</v>
      </c>
      <c r="U344" s="9" t="s">
        <v>1612</v>
      </c>
      <c r="V344" s="13">
        <v>45614.0</v>
      </c>
      <c r="W344" s="44" t="s">
        <v>2311</v>
      </c>
      <c r="X344" s="44"/>
      <c r="Y344" s="23"/>
      <c r="Z344" s="44"/>
      <c r="AA344" s="44" t="s">
        <v>2311</v>
      </c>
      <c r="AB344" s="14"/>
      <c r="AC344" s="44" t="s">
        <v>2311</v>
      </c>
      <c r="AD344" s="44"/>
      <c r="AE344" s="44"/>
      <c r="AF344" s="11" t="s">
        <v>2313</v>
      </c>
      <c r="AG344" s="8">
        <v>2.0</v>
      </c>
      <c r="AH344" s="8">
        <v>0.0</v>
      </c>
      <c r="AI344" s="8">
        <v>1.0</v>
      </c>
      <c r="AJ344" s="8">
        <v>1.0</v>
      </c>
      <c r="AK344" s="8" t="s">
        <v>75</v>
      </c>
      <c r="AL344" s="16">
        <v>0.15</v>
      </c>
      <c r="AM344" s="16">
        <v>0.74</v>
      </c>
      <c r="AN344" s="16">
        <v>7.27</v>
      </c>
      <c r="AO344" s="16">
        <v>15.29</v>
      </c>
      <c r="AP344" s="19">
        <v>0.0</v>
      </c>
      <c r="AQ344" s="19">
        <v>0.0</v>
      </c>
      <c r="AR344" s="19">
        <v>0.0</v>
      </c>
      <c r="AS344" s="19">
        <v>0.0</v>
      </c>
      <c r="AT344" s="16">
        <v>1.0</v>
      </c>
      <c r="AU344" s="16">
        <v>25.0</v>
      </c>
      <c r="AV344" s="16">
        <v>10.0</v>
      </c>
      <c r="AW344" s="16">
        <v>12.0</v>
      </c>
      <c r="AX344" s="17">
        <f t="shared" si="3"/>
        <v>0.6</v>
      </c>
      <c r="AY344" s="17">
        <v>0.0</v>
      </c>
      <c r="AZ344" s="17">
        <v>0.0</v>
      </c>
      <c r="BA344" s="17">
        <v>0.0</v>
      </c>
      <c r="BB344" s="17">
        <v>0.0</v>
      </c>
      <c r="BC344" s="17">
        <v>0.0</v>
      </c>
      <c r="BD344" s="8" t="s">
        <v>1615</v>
      </c>
      <c r="BE344" s="22" t="s">
        <v>2314</v>
      </c>
    </row>
    <row r="345" ht="15.75" hidden="1" customHeight="1">
      <c r="A345" s="76">
        <v>4000189.0</v>
      </c>
      <c r="B345" s="8"/>
      <c r="C345" s="33">
        <v>4.0</v>
      </c>
      <c r="D345" s="8" t="s">
        <v>1603</v>
      </c>
      <c r="E345" s="33">
        <v>1.0</v>
      </c>
      <c r="F345" s="8" t="s">
        <v>1604</v>
      </c>
      <c r="G345" s="8">
        <v>1.0</v>
      </c>
      <c r="H345" s="8" t="s">
        <v>1605</v>
      </c>
      <c r="I345" s="44">
        <v>6.901443359844E12</v>
      </c>
      <c r="J345" s="44">
        <v>6.901443359844E12</v>
      </c>
      <c r="K345" s="11" t="s">
        <v>2315</v>
      </c>
      <c r="L345" s="44" t="s">
        <v>2316</v>
      </c>
      <c r="M345" s="26" t="s">
        <v>2317</v>
      </c>
      <c r="N345" s="11">
        <f t="shared" si="1"/>
        <v>25</v>
      </c>
      <c r="O345" s="8" t="s">
        <v>1609</v>
      </c>
      <c r="P345" s="8" t="s">
        <v>2281</v>
      </c>
      <c r="Q345" s="68">
        <v>1921.7</v>
      </c>
      <c r="R345" s="12">
        <f t="shared" si="5"/>
        <v>2229.172</v>
      </c>
      <c r="S345" s="8" t="s">
        <v>238</v>
      </c>
      <c r="T345" s="9" t="s">
        <v>1611</v>
      </c>
      <c r="U345" s="9" t="s">
        <v>1612</v>
      </c>
      <c r="V345" s="13">
        <v>45615.0</v>
      </c>
      <c r="W345" s="44" t="s">
        <v>2316</v>
      </c>
      <c r="X345" s="44"/>
      <c r="Y345" s="23"/>
      <c r="Z345" s="44"/>
      <c r="AA345" s="44" t="s">
        <v>2316</v>
      </c>
      <c r="AB345" s="14"/>
      <c r="AC345" s="44" t="s">
        <v>2316</v>
      </c>
      <c r="AD345" s="44"/>
      <c r="AE345" s="44"/>
      <c r="AF345" s="11" t="s">
        <v>2318</v>
      </c>
      <c r="AG345" s="8">
        <v>2.0</v>
      </c>
      <c r="AH345" s="8">
        <v>0.0</v>
      </c>
      <c r="AI345" s="8">
        <v>1.0</v>
      </c>
      <c r="AJ345" s="8">
        <v>1.0</v>
      </c>
      <c r="AK345" s="8" t="s">
        <v>75</v>
      </c>
      <c r="AL345" s="16">
        <v>0.2</v>
      </c>
      <c r="AM345" s="16">
        <v>0.88</v>
      </c>
      <c r="AN345" s="16">
        <v>7.72</v>
      </c>
      <c r="AO345" s="16">
        <v>16.31</v>
      </c>
      <c r="AP345" s="19">
        <v>0.0</v>
      </c>
      <c r="AQ345" s="19">
        <v>0.0</v>
      </c>
      <c r="AR345" s="19">
        <v>0.0</v>
      </c>
      <c r="AS345" s="19">
        <v>0.0</v>
      </c>
      <c r="AT345" s="16">
        <v>1.0</v>
      </c>
      <c r="AU345" s="16">
        <v>25.0</v>
      </c>
      <c r="AV345" s="16">
        <v>10.0</v>
      </c>
      <c r="AW345" s="16">
        <v>12.0</v>
      </c>
      <c r="AX345" s="17">
        <f t="shared" si="3"/>
        <v>0.6</v>
      </c>
      <c r="AY345" s="17">
        <v>0.0</v>
      </c>
      <c r="AZ345" s="17">
        <v>0.0</v>
      </c>
      <c r="BA345" s="17">
        <v>0.0</v>
      </c>
      <c r="BB345" s="17">
        <v>0.0</v>
      </c>
      <c r="BC345" s="17">
        <v>0.0</v>
      </c>
      <c r="BD345" s="8" t="s">
        <v>1615</v>
      </c>
      <c r="BE345" s="22" t="s">
        <v>2319</v>
      </c>
    </row>
    <row r="346" ht="15.75" hidden="1" customHeight="1">
      <c r="A346" s="76">
        <v>4000190.0</v>
      </c>
      <c r="B346" s="8"/>
      <c r="C346" s="33">
        <v>4.0</v>
      </c>
      <c r="D346" s="8" t="s">
        <v>1603</v>
      </c>
      <c r="E346" s="33">
        <v>1.0</v>
      </c>
      <c r="F346" s="8" t="s">
        <v>1604</v>
      </c>
      <c r="G346" s="8">
        <v>1.0</v>
      </c>
      <c r="H346" s="8" t="s">
        <v>1605</v>
      </c>
      <c r="I346" s="44">
        <v>8.400232236E11</v>
      </c>
      <c r="J346" s="44">
        <v>8.400232236E11</v>
      </c>
      <c r="K346" s="11" t="s">
        <v>2320</v>
      </c>
      <c r="L346" s="44" t="s">
        <v>2321</v>
      </c>
      <c r="M346" s="26" t="s">
        <v>2322</v>
      </c>
      <c r="N346" s="11">
        <f t="shared" si="1"/>
        <v>24</v>
      </c>
      <c r="O346" s="8" t="s">
        <v>1609</v>
      </c>
      <c r="P346" s="8" t="s">
        <v>1634</v>
      </c>
      <c r="Q346" s="68">
        <v>1921.7</v>
      </c>
      <c r="R346" s="12">
        <f t="shared" si="5"/>
        <v>2229.172</v>
      </c>
      <c r="S346" s="8" t="s">
        <v>238</v>
      </c>
      <c r="T346" s="9" t="s">
        <v>1611</v>
      </c>
      <c r="U346" s="9" t="s">
        <v>1612</v>
      </c>
      <c r="V346" s="13">
        <v>45615.0</v>
      </c>
      <c r="W346" s="44" t="s">
        <v>2321</v>
      </c>
      <c r="X346" s="44"/>
      <c r="Y346" s="23"/>
      <c r="Z346" s="44"/>
      <c r="AA346" s="44" t="s">
        <v>2321</v>
      </c>
      <c r="AB346" s="14"/>
      <c r="AC346" s="44" t="s">
        <v>2321</v>
      </c>
      <c r="AD346" s="44"/>
      <c r="AE346" s="44"/>
      <c r="AF346" s="77" t="s">
        <v>2323</v>
      </c>
      <c r="AG346" s="8">
        <v>2.0</v>
      </c>
      <c r="AH346" s="8">
        <v>0.0</v>
      </c>
      <c r="AI346" s="8">
        <v>1.0</v>
      </c>
      <c r="AJ346" s="8">
        <v>1.0</v>
      </c>
      <c r="AK346" s="8" t="s">
        <v>75</v>
      </c>
      <c r="AL346" s="16">
        <v>0.21</v>
      </c>
      <c r="AM346" s="16">
        <v>0.96</v>
      </c>
      <c r="AN346" s="16">
        <v>7.59</v>
      </c>
      <c r="AO346" s="16">
        <v>16.97</v>
      </c>
      <c r="AP346" s="19">
        <v>0.0</v>
      </c>
      <c r="AQ346" s="19">
        <v>0.0</v>
      </c>
      <c r="AR346" s="19">
        <v>0.0</v>
      </c>
      <c r="AS346" s="19">
        <v>0.0</v>
      </c>
      <c r="AT346" s="16">
        <v>1.0</v>
      </c>
      <c r="AU346" s="16">
        <v>25.0</v>
      </c>
      <c r="AV346" s="16">
        <v>10.0</v>
      </c>
      <c r="AW346" s="16">
        <v>12.0</v>
      </c>
      <c r="AX346" s="17">
        <f t="shared" si="3"/>
        <v>0.6</v>
      </c>
      <c r="AY346" s="17">
        <v>0.0</v>
      </c>
      <c r="AZ346" s="17">
        <v>0.0</v>
      </c>
      <c r="BA346" s="17">
        <v>0.0</v>
      </c>
      <c r="BB346" s="17">
        <v>0.0</v>
      </c>
      <c r="BC346" s="17">
        <v>0.0</v>
      </c>
      <c r="BD346" s="8" t="s">
        <v>1615</v>
      </c>
      <c r="BE346" s="22" t="s">
        <v>2324</v>
      </c>
    </row>
    <row r="347" ht="15.75" hidden="1" customHeight="1">
      <c r="A347" s="8">
        <v>4000191.0</v>
      </c>
      <c r="B347" s="8"/>
      <c r="C347" s="33">
        <v>4.0</v>
      </c>
      <c r="D347" s="8" t="s">
        <v>1603</v>
      </c>
      <c r="E347" s="33">
        <v>1.0</v>
      </c>
      <c r="F347" s="8" t="s">
        <v>1604</v>
      </c>
      <c r="G347" s="8">
        <v>1.0</v>
      </c>
      <c r="H347" s="8" t="s">
        <v>1605</v>
      </c>
      <c r="I347" s="44">
        <v>8.806095420516E12</v>
      </c>
      <c r="J347" s="44">
        <v>8.806095420516E12</v>
      </c>
      <c r="K347" s="11" t="s">
        <v>2325</v>
      </c>
      <c r="L347" s="44" t="s">
        <v>2326</v>
      </c>
      <c r="M347" s="26" t="s">
        <v>2327</v>
      </c>
      <c r="N347" s="11">
        <f t="shared" si="1"/>
        <v>26</v>
      </c>
      <c r="O347" s="8" t="s">
        <v>1609</v>
      </c>
      <c r="P347" s="8" t="s">
        <v>1930</v>
      </c>
      <c r="Q347" s="68">
        <v>4525.0</v>
      </c>
      <c r="R347" s="12">
        <f t="shared" si="5"/>
        <v>5249</v>
      </c>
      <c r="S347" s="8" t="s">
        <v>238</v>
      </c>
      <c r="T347" s="9" t="s">
        <v>1611</v>
      </c>
      <c r="U347" s="9" t="s">
        <v>1612</v>
      </c>
      <c r="V347" s="13">
        <v>45617.0</v>
      </c>
      <c r="W347" s="78" t="s">
        <v>2326</v>
      </c>
      <c r="X347" s="44"/>
      <c r="Y347" s="78"/>
      <c r="Z347" s="44"/>
      <c r="AA347" s="78" t="s">
        <v>2326</v>
      </c>
      <c r="AB347" s="14"/>
      <c r="AC347" s="79" t="s">
        <v>2326</v>
      </c>
      <c r="AD347" s="44"/>
      <c r="AE347" s="44"/>
      <c r="AF347" s="11" t="s">
        <v>2328</v>
      </c>
      <c r="AG347" s="8">
        <v>2.0</v>
      </c>
      <c r="AH347" s="8">
        <v>0.0</v>
      </c>
      <c r="AI347" s="8">
        <v>1.0</v>
      </c>
      <c r="AJ347" s="8">
        <v>1.0</v>
      </c>
      <c r="AK347" s="8" t="s">
        <v>75</v>
      </c>
      <c r="AL347" s="16">
        <v>0.17</v>
      </c>
      <c r="AM347" s="16">
        <v>0.79</v>
      </c>
      <c r="AN347" s="16">
        <v>7.12</v>
      </c>
      <c r="AO347" s="16">
        <v>15.17</v>
      </c>
      <c r="AP347" s="19">
        <v>0.0</v>
      </c>
      <c r="AQ347" s="19">
        <v>0.0</v>
      </c>
      <c r="AR347" s="19">
        <v>0.0</v>
      </c>
      <c r="AS347" s="19">
        <v>0.0</v>
      </c>
      <c r="AT347" s="16">
        <v>1.0</v>
      </c>
      <c r="AU347" s="16">
        <v>25.0</v>
      </c>
      <c r="AV347" s="16">
        <v>10.0</v>
      </c>
      <c r="AW347" s="16">
        <v>12.0</v>
      </c>
      <c r="AX347" s="17">
        <f t="shared" si="3"/>
        <v>0.6</v>
      </c>
      <c r="AY347" s="17">
        <v>0.0</v>
      </c>
      <c r="AZ347" s="17">
        <v>0.0</v>
      </c>
      <c r="BA347" s="17">
        <v>0.0</v>
      </c>
      <c r="BB347" s="17">
        <v>0.0</v>
      </c>
      <c r="BC347" s="17">
        <v>0.0</v>
      </c>
      <c r="BD347" s="8" t="s">
        <v>1615</v>
      </c>
      <c r="BE347" s="22" t="s">
        <v>2329</v>
      </c>
    </row>
    <row r="348" ht="15.75" hidden="1" customHeight="1">
      <c r="A348" s="8">
        <v>4000192.0</v>
      </c>
      <c r="B348" s="8"/>
      <c r="C348" s="33">
        <v>4.0</v>
      </c>
      <c r="D348" s="8" t="s">
        <v>1603</v>
      </c>
      <c r="E348" s="33">
        <v>1.0</v>
      </c>
      <c r="F348" s="8" t="s">
        <v>1604</v>
      </c>
      <c r="G348" s="8">
        <v>1.0</v>
      </c>
      <c r="H348" s="8" t="s">
        <v>1605</v>
      </c>
      <c r="I348" s="44">
        <v>8.806095420509E12</v>
      </c>
      <c r="J348" s="44">
        <v>8.806095420509E12</v>
      </c>
      <c r="K348" s="11" t="s">
        <v>2325</v>
      </c>
      <c r="L348" s="44" t="s">
        <v>2330</v>
      </c>
      <c r="M348" s="26" t="s">
        <v>2331</v>
      </c>
      <c r="N348" s="11">
        <f t="shared" si="1"/>
        <v>26</v>
      </c>
      <c r="O348" s="8" t="s">
        <v>1609</v>
      </c>
      <c r="P348" s="8" t="s">
        <v>1930</v>
      </c>
      <c r="Q348" s="68">
        <v>4525.0</v>
      </c>
      <c r="R348" s="12">
        <f t="shared" si="5"/>
        <v>5249</v>
      </c>
      <c r="S348" s="8" t="s">
        <v>238</v>
      </c>
      <c r="T348" s="9" t="s">
        <v>1611</v>
      </c>
      <c r="U348" s="9" t="s">
        <v>1612</v>
      </c>
      <c r="V348" s="13">
        <v>45617.0</v>
      </c>
      <c r="W348" s="44" t="s">
        <v>2330</v>
      </c>
      <c r="X348" s="44"/>
      <c r="Y348" s="23"/>
      <c r="Z348" s="44"/>
      <c r="AA348" s="44" t="s">
        <v>2330</v>
      </c>
      <c r="AB348" s="14"/>
      <c r="AC348" s="46" t="s">
        <v>2330</v>
      </c>
      <c r="AD348" s="44"/>
      <c r="AE348" s="44"/>
      <c r="AF348" s="11" t="s">
        <v>2328</v>
      </c>
      <c r="AG348" s="8">
        <v>2.0</v>
      </c>
      <c r="AH348" s="8">
        <v>0.0</v>
      </c>
      <c r="AI348" s="8">
        <v>1.0</v>
      </c>
      <c r="AJ348" s="8">
        <v>1.0</v>
      </c>
      <c r="AK348" s="8" t="s">
        <v>75</v>
      </c>
      <c r="AL348" s="16">
        <v>0.17</v>
      </c>
      <c r="AM348" s="16">
        <v>0.79</v>
      </c>
      <c r="AN348" s="16">
        <v>7.12</v>
      </c>
      <c r="AO348" s="16">
        <v>15.17</v>
      </c>
      <c r="AP348" s="19">
        <v>0.0</v>
      </c>
      <c r="AQ348" s="19">
        <v>0.0</v>
      </c>
      <c r="AR348" s="19">
        <v>0.0</v>
      </c>
      <c r="AS348" s="19">
        <v>0.0</v>
      </c>
      <c r="AT348" s="16">
        <v>1.0</v>
      </c>
      <c r="AU348" s="16">
        <v>25.0</v>
      </c>
      <c r="AV348" s="16">
        <v>10.0</v>
      </c>
      <c r="AW348" s="16">
        <v>12.0</v>
      </c>
      <c r="AX348" s="17">
        <f t="shared" si="3"/>
        <v>0.6</v>
      </c>
      <c r="AY348" s="17">
        <v>0.0</v>
      </c>
      <c r="AZ348" s="17">
        <v>0.0</v>
      </c>
      <c r="BA348" s="17">
        <v>0.0</v>
      </c>
      <c r="BB348" s="17">
        <v>0.0</v>
      </c>
      <c r="BC348" s="17">
        <v>0.0</v>
      </c>
      <c r="BD348" s="8" t="s">
        <v>1615</v>
      </c>
      <c r="BE348" s="22" t="s">
        <v>2332</v>
      </c>
    </row>
    <row r="349" ht="15.75" hidden="1" customHeight="1">
      <c r="A349" s="8">
        <v>4000193.0</v>
      </c>
      <c r="B349" s="8"/>
      <c r="C349" s="33">
        <v>4.0</v>
      </c>
      <c r="D349" s="8" t="s">
        <v>1603</v>
      </c>
      <c r="E349" s="33">
        <v>1.0</v>
      </c>
      <c r="F349" s="8" t="s">
        <v>1604</v>
      </c>
      <c r="G349" s="8">
        <v>1.0</v>
      </c>
      <c r="H349" s="8" t="s">
        <v>1605</v>
      </c>
      <c r="I349" s="44">
        <v>8.806095420523E12</v>
      </c>
      <c r="J349" s="44">
        <v>8.806095420523E12</v>
      </c>
      <c r="K349" s="11" t="s">
        <v>2325</v>
      </c>
      <c r="L349" s="44" t="s">
        <v>2333</v>
      </c>
      <c r="M349" s="26" t="s">
        <v>2334</v>
      </c>
      <c r="N349" s="11">
        <f t="shared" si="1"/>
        <v>26</v>
      </c>
      <c r="O349" s="8" t="s">
        <v>1609</v>
      </c>
      <c r="P349" s="8" t="s">
        <v>1930</v>
      </c>
      <c r="Q349" s="68">
        <v>4525.0</v>
      </c>
      <c r="R349" s="12">
        <f t="shared" si="5"/>
        <v>5249</v>
      </c>
      <c r="S349" s="8" t="s">
        <v>238</v>
      </c>
      <c r="T349" s="9" t="s">
        <v>1611</v>
      </c>
      <c r="U349" s="9" t="s">
        <v>1612</v>
      </c>
      <c r="V349" s="13">
        <v>45617.0</v>
      </c>
      <c r="W349" s="44" t="s">
        <v>2333</v>
      </c>
      <c r="X349" s="44"/>
      <c r="Y349" s="23"/>
      <c r="Z349" s="44"/>
      <c r="AA349" s="44" t="s">
        <v>2333</v>
      </c>
      <c r="AB349" s="14"/>
      <c r="AC349" s="46" t="s">
        <v>2333</v>
      </c>
      <c r="AD349" s="44"/>
      <c r="AE349" s="44"/>
      <c r="AF349" s="11" t="s">
        <v>2328</v>
      </c>
      <c r="AG349" s="8">
        <v>2.0</v>
      </c>
      <c r="AH349" s="8">
        <v>0.0</v>
      </c>
      <c r="AI349" s="8">
        <v>1.0</v>
      </c>
      <c r="AJ349" s="8">
        <v>1.0</v>
      </c>
      <c r="AK349" s="8" t="s">
        <v>75</v>
      </c>
      <c r="AL349" s="16">
        <v>0.17</v>
      </c>
      <c r="AM349" s="16">
        <v>0.79</v>
      </c>
      <c r="AN349" s="16">
        <v>7.12</v>
      </c>
      <c r="AO349" s="16">
        <v>15.17</v>
      </c>
      <c r="AP349" s="19">
        <v>0.0</v>
      </c>
      <c r="AQ349" s="19">
        <v>0.0</v>
      </c>
      <c r="AR349" s="19">
        <v>0.0</v>
      </c>
      <c r="AS349" s="19">
        <v>0.0</v>
      </c>
      <c r="AT349" s="16">
        <v>1.0</v>
      </c>
      <c r="AU349" s="16">
        <v>25.0</v>
      </c>
      <c r="AV349" s="16">
        <v>10.0</v>
      </c>
      <c r="AW349" s="16">
        <v>12.0</v>
      </c>
      <c r="AX349" s="17">
        <f t="shared" si="3"/>
        <v>0.6</v>
      </c>
      <c r="AY349" s="17">
        <v>0.0</v>
      </c>
      <c r="AZ349" s="17">
        <v>0.0</v>
      </c>
      <c r="BA349" s="17">
        <v>0.0</v>
      </c>
      <c r="BB349" s="17">
        <v>0.0</v>
      </c>
      <c r="BC349" s="17">
        <v>0.0</v>
      </c>
      <c r="BD349" s="8" t="s">
        <v>1615</v>
      </c>
      <c r="BE349" s="22" t="s">
        <v>2335</v>
      </c>
    </row>
    <row r="350" ht="15.75" hidden="1" customHeight="1">
      <c r="A350" s="76">
        <v>4000194.0</v>
      </c>
      <c r="B350" s="8"/>
      <c r="C350" s="33">
        <v>4.0</v>
      </c>
      <c r="D350" s="8" t="s">
        <v>1603</v>
      </c>
      <c r="E350" s="33">
        <v>1.0</v>
      </c>
      <c r="F350" s="8" t="s">
        <v>1604</v>
      </c>
      <c r="G350" s="8">
        <v>1.0</v>
      </c>
      <c r="H350" s="8" t="s">
        <v>1605</v>
      </c>
      <c r="I350" s="44">
        <v>6.901443266531E12</v>
      </c>
      <c r="J350" s="44">
        <v>6.901443266531E12</v>
      </c>
      <c r="K350" s="11" t="s">
        <v>2336</v>
      </c>
      <c r="L350" s="44" t="s">
        <v>2337</v>
      </c>
      <c r="M350" s="26" t="s">
        <v>2338</v>
      </c>
      <c r="N350" s="11">
        <f t="shared" si="1"/>
        <v>25</v>
      </c>
      <c r="O350" s="8" t="s">
        <v>1609</v>
      </c>
      <c r="P350" s="8" t="s">
        <v>2281</v>
      </c>
      <c r="Q350" s="68">
        <v>1269.2931</v>
      </c>
      <c r="R350" s="12">
        <f t="shared" si="5"/>
        <v>1472.379996</v>
      </c>
      <c r="S350" s="8" t="s">
        <v>238</v>
      </c>
      <c r="T350" s="9" t="s">
        <v>1611</v>
      </c>
      <c r="U350" s="9" t="s">
        <v>1612</v>
      </c>
      <c r="V350" s="13">
        <v>45617.0</v>
      </c>
      <c r="W350" s="44" t="s">
        <v>2337</v>
      </c>
      <c r="X350" s="44"/>
      <c r="Y350" s="23"/>
      <c r="Z350" s="44"/>
      <c r="AA350" s="44" t="s">
        <v>2337</v>
      </c>
      <c r="AB350" s="14"/>
      <c r="AC350" s="44" t="s">
        <v>2337</v>
      </c>
      <c r="AD350" s="44"/>
      <c r="AE350" s="44"/>
      <c r="AF350" s="11" t="s">
        <v>2339</v>
      </c>
      <c r="AG350" s="8">
        <v>2.0</v>
      </c>
      <c r="AH350" s="8">
        <v>0.0</v>
      </c>
      <c r="AI350" s="8">
        <v>1.0</v>
      </c>
      <c r="AJ350" s="8">
        <v>1.0</v>
      </c>
      <c r="AK350" s="8" t="s">
        <v>75</v>
      </c>
      <c r="AL350" s="16">
        <v>0.172</v>
      </c>
      <c r="AM350" s="16">
        <v>0.76</v>
      </c>
      <c r="AN350" s="16">
        <v>7.53</v>
      </c>
      <c r="AO350" s="16">
        <v>15.83</v>
      </c>
      <c r="AP350" s="19">
        <v>0.0</v>
      </c>
      <c r="AQ350" s="19">
        <v>0.0</v>
      </c>
      <c r="AR350" s="19">
        <v>0.0</v>
      </c>
      <c r="AS350" s="19">
        <v>0.0</v>
      </c>
      <c r="AT350" s="16">
        <v>1.0</v>
      </c>
      <c r="AU350" s="16">
        <v>25.0</v>
      </c>
      <c r="AV350" s="16">
        <v>10.0</v>
      </c>
      <c r="AW350" s="16">
        <v>12.0</v>
      </c>
      <c r="AX350" s="17">
        <f t="shared" si="3"/>
        <v>0.6</v>
      </c>
      <c r="AY350" s="17">
        <v>0.0</v>
      </c>
      <c r="AZ350" s="17">
        <v>0.0</v>
      </c>
      <c r="BA350" s="17">
        <v>0.0</v>
      </c>
      <c r="BB350" s="17">
        <v>0.0</v>
      </c>
      <c r="BC350" s="17">
        <v>0.0</v>
      </c>
      <c r="BD350" s="8" t="s">
        <v>1615</v>
      </c>
      <c r="BE350" s="22" t="s">
        <v>2340</v>
      </c>
    </row>
    <row r="351" ht="15.75" hidden="1" customHeight="1">
      <c r="A351" s="76">
        <v>4000195.0</v>
      </c>
      <c r="B351" s="8"/>
      <c r="C351" s="33">
        <v>4.0</v>
      </c>
      <c r="D351" s="8" t="s">
        <v>1603</v>
      </c>
      <c r="E351" s="33">
        <v>1.0</v>
      </c>
      <c r="F351" s="8" t="s">
        <v>1604</v>
      </c>
      <c r="G351" s="8">
        <v>1.0</v>
      </c>
      <c r="H351" s="8" t="s">
        <v>1605</v>
      </c>
      <c r="I351" s="44">
        <v>6.901443266524E12</v>
      </c>
      <c r="J351" s="44">
        <v>6.901443266524E12</v>
      </c>
      <c r="K351" s="11" t="s">
        <v>2336</v>
      </c>
      <c r="L351" s="44" t="s">
        <v>2341</v>
      </c>
      <c r="M351" s="26" t="s">
        <v>2342</v>
      </c>
      <c r="N351" s="11">
        <f t="shared" si="1"/>
        <v>26</v>
      </c>
      <c r="O351" s="8" t="s">
        <v>1609</v>
      </c>
      <c r="P351" s="8" t="s">
        <v>2281</v>
      </c>
      <c r="Q351" s="68">
        <v>1269.2931</v>
      </c>
      <c r="R351" s="12">
        <f t="shared" si="5"/>
        <v>1472.379996</v>
      </c>
      <c r="S351" s="8" t="s">
        <v>238</v>
      </c>
      <c r="T351" s="9" t="s">
        <v>1611</v>
      </c>
      <c r="U351" s="9" t="s">
        <v>1612</v>
      </c>
      <c r="V351" s="13">
        <v>45617.0</v>
      </c>
      <c r="W351" s="44" t="s">
        <v>2341</v>
      </c>
      <c r="X351" s="44"/>
      <c r="Y351" s="23"/>
      <c r="Z351" s="44"/>
      <c r="AA351" s="44" t="s">
        <v>2341</v>
      </c>
      <c r="AB351" s="14"/>
      <c r="AC351" s="44" t="s">
        <v>2341</v>
      </c>
      <c r="AD351" s="44"/>
      <c r="AE351" s="44"/>
      <c r="AF351" s="11" t="s">
        <v>2339</v>
      </c>
      <c r="AG351" s="8">
        <v>2.0</v>
      </c>
      <c r="AH351" s="8">
        <v>0.0</v>
      </c>
      <c r="AI351" s="8">
        <v>1.0</v>
      </c>
      <c r="AJ351" s="8">
        <v>1.0</v>
      </c>
      <c r="AK351" s="8" t="s">
        <v>75</v>
      </c>
      <c r="AL351" s="16">
        <v>0.172</v>
      </c>
      <c r="AM351" s="16">
        <v>0.76</v>
      </c>
      <c r="AN351" s="16">
        <v>7.53</v>
      </c>
      <c r="AO351" s="16">
        <v>15.83</v>
      </c>
      <c r="AP351" s="19">
        <v>0.0</v>
      </c>
      <c r="AQ351" s="19">
        <v>0.0</v>
      </c>
      <c r="AR351" s="19">
        <v>0.0</v>
      </c>
      <c r="AS351" s="19">
        <v>0.0</v>
      </c>
      <c r="AT351" s="16">
        <v>1.0</v>
      </c>
      <c r="AU351" s="16">
        <v>25.0</v>
      </c>
      <c r="AV351" s="16">
        <v>10.0</v>
      </c>
      <c r="AW351" s="16">
        <v>12.0</v>
      </c>
      <c r="AX351" s="17">
        <f t="shared" si="3"/>
        <v>0.6</v>
      </c>
      <c r="AY351" s="17">
        <v>0.0</v>
      </c>
      <c r="AZ351" s="17">
        <v>0.0</v>
      </c>
      <c r="BA351" s="17">
        <v>0.0</v>
      </c>
      <c r="BB351" s="17">
        <v>0.0</v>
      </c>
      <c r="BC351" s="17">
        <v>0.0</v>
      </c>
      <c r="BD351" s="8" t="s">
        <v>1615</v>
      </c>
      <c r="BE351" s="22" t="s">
        <v>2343</v>
      </c>
    </row>
    <row r="352" ht="15.75" hidden="1" customHeight="1">
      <c r="A352" s="76">
        <v>4000196.0</v>
      </c>
      <c r="B352" s="8"/>
      <c r="C352" s="33">
        <v>4.0</v>
      </c>
      <c r="D352" s="8" t="s">
        <v>1603</v>
      </c>
      <c r="E352" s="33">
        <v>1.0</v>
      </c>
      <c r="F352" s="8" t="s">
        <v>1604</v>
      </c>
      <c r="G352" s="8">
        <v>1.0</v>
      </c>
      <c r="H352" s="8" t="s">
        <v>1605</v>
      </c>
      <c r="I352" s="44">
        <v>6.941487281626E12</v>
      </c>
      <c r="J352" s="44">
        <v>6.941487281626E12</v>
      </c>
      <c r="K352" s="11" t="s">
        <v>2344</v>
      </c>
      <c r="L352" s="44" t="s">
        <v>2345</v>
      </c>
      <c r="M352" s="26" t="s">
        <v>2346</v>
      </c>
      <c r="N352" s="11">
        <f t="shared" si="1"/>
        <v>29</v>
      </c>
      <c r="O352" s="8" t="s">
        <v>1609</v>
      </c>
      <c r="P352" s="8" t="s">
        <v>2281</v>
      </c>
      <c r="Q352" s="68">
        <v>5649.71</v>
      </c>
      <c r="R352" s="12">
        <f t="shared" si="5"/>
        <v>6553.6636</v>
      </c>
      <c r="S352" s="8" t="s">
        <v>238</v>
      </c>
      <c r="T352" s="9" t="s">
        <v>1611</v>
      </c>
      <c r="U352" s="9" t="s">
        <v>1612</v>
      </c>
      <c r="V352" s="13">
        <v>45617.0</v>
      </c>
      <c r="W352" s="44" t="s">
        <v>2347</v>
      </c>
      <c r="X352" s="44"/>
      <c r="Y352" s="23"/>
      <c r="Z352" s="44"/>
      <c r="AA352" s="44" t="s">
        <v>2347</v>
      </c>
      <c r="AB352" s="44"/>
      <c r="AC352" s="44" t="s">
        <v>2347</v>
      </c>
      <c r="AD352" s="44"/>
      <c r="AE352" s="44"/>
      <c r="AF352" s="11" t="s">
        <v>2348</v>
      </c>
      <c r="AG352" s="8">
        <v>2.0</v>
      </c>
      <c r="AH352" s="8">
        <v>0.0</v>
      </c>
      <c r="AI352" s="8">
        <v>1.0</v>
      </c>
      <c r="AJ352" s="8">
        <v>1.0</v>
      </c>
      <c r="AK352" s="8" t="s">
        <v>75</v>
      </c>
      <c r="AL352" s="16">
        <v>0.2</v>
      </c>
      <c r="AM352" s="16">
        <v>0.85</v>
      </c>
      <c r="AN352" s="16">
        <v>7.55</v>
      </c>
      <c r="AO352" s="16">
        <v>16.21</v>
      </c>
      <c r="AP352" s="19">
        <v>0.0</v>
      </c>
      <c r="AQ352" s="19">
        <v>0.0</v>
      </c>
      <c r="AR352" s="19">
        <v>0.0</v>
      </c>
      <c r="AS352" s="19">
        <v>0.0</v>
      </c>
      <c r="AT352" s="16">
        <v>1.0</v>
      </c>
      <c r="AU352" s="16">
        <v>25.0</v>
      </c>
      <c r="AV352" s="16">
        <v>10.0</v>
      </c>
      <c r="AW352" s="16">
        <v>12.0</v>
      </c>
      <c r="AX352" s="17">
        <f t="shared" si="3"/>
        <v>0.6</v>
      </c>
      <c r="AY352" s="17">
        <v>0.0</v>
      </c>
      <c r="AZ352" s="17">
        <v>0.0</v>
      </c>
      <c r="BA352" s="17">
        <v>0.0</v>
      </c>
      <c r="BB352" s="17">
        <v>0.0</v>
      </c>
      <c r="BC352" s="17">
        <v>0.0</v>
      </c>
      <c r="BD352" s="8" t="s">
        <v>1615</v>
      </c>
      <c r="BE352" s="22" t="s">
        <v>2349</v>
      </c>
    </row>
    <row r="353" ht="15.75" hidden="1" customHeight="1">
      <c r="A353" s="76">
        <v>4000197.0</v>
      </c>
      <c r="B353" s="8"/>
      <c r="C353" s="33">
        <v>4.0</v>
      </c>
      <c r="D353" s="8" t="s">
        <v>1603</v>
      </c>
      <c r="E353" s="33">
        <v>1.0</v>
      </c>
      <c r="F353" s="8" t="s">
        <v>1604</v>
      </c>
      <c r="G353" s="8">
        <v>1.0</v>
      </c>
      <c r="H353" s="8" t="s">
        <v>1605</v>
      </c>
      <c r="I353" s="44">
        <v>6.941487205189E12</v>
      </c>
      <c r="J353" s="44">
        <v>6.941487205189E12</v>
      </c>
      <c r="K353" s="11" t="s">
        <v>2350</v>
      </c>
      <c r="L353" s="44" t="s">
        <v>2351</v>
      </c>
      <c r="M353" s="26" t="s">
        <v>2352</v>
      </c>
      <c r="N353" s="11">
        <f t="shared" si="1"/>
        <v>25</v>
      </c>
      <c r="O353" s="8" t="s">
        <v>1609</v>
      </c>
      <c r="P353" s="8" t="s">
        <v>2281</v>
      </c>
      <c r="Q353" s="68">
        <v>2062.91</v>
      </c>
      <c r="R353" s="12">
        <f t="shared" si="5"/>
        <v>2392.9756</v>
      </c>
      <c r="S353" s="8" t="s">
        <v>238</v>
      </c>
      <c r="T353" s="9" t="s">
        <v>1611</v>
      </c>
      <c r="U353" s="9" t="s">
        <v>1612</v>
      </c>
      <c r="V353" s="13">
        <v>45617.0</v>
      </c>
      <c r="W353" s="44" t="s">
        <v>2353</v>
      </c>
      <c r="X353" s="44"/>
      <c r="Y353" s="23"/>
      <c r="Z353" s="44"/>
      <c r="AA353" s="44" t="s">
        <v>2353</v>
      </c>
      <c r="AB353" s="44"/>
      <c r="AC353" s="44" t="s">
        <v>2353</v>
      </c>
      <c r="AD353" s="44"/>
      <c r="AE353" s="44"/>
      <c r="AF353" s="11" t="s">
        <v>2354</v>
      </c>
      <c r="AG353" s="8">
        <v>2.0</v>
      </c>
      <c r="AH353" s="8">
        <v>0.0</v>
      </c>
      <c r="AI353" s="8">
        <v>1.0</v>
      </c>
      <c r="AJ353" s="8">
        <v>1.0</v>
      </c>
      <c r="AK353" s="8" t="s">
        <v>75</v>
      </c>
      <c r="AL353" s="16">
        <v>0.19</v>
      </c>
      <c r="AM353" s="16">
        <v>0.89</v>
      </c>
      <c r="AN353" s="16">
        <v>7.65</v>
      </c>
      <c r="AO353" s="16">
        <v>16.35</v>
      </c>
      <c r="AP353" s="19">
        <v>0.0</v>
      </c>
      <c r="AQ353" s="19">
        <v>0.0</v>
      </c>
      <c r="AR353" s="19">
        <v>0.0</v>
      </c>
      <c r="AS353" s="19">
        <v>0.0</v>
      </c>
      <c r="AT353" s="16">
        <v>1.0</v>
      </c>
      <c r="AU353" s="16">
        <v>25.0</v>
      </c>
      <c r="AV353" s="16">
        <v>10.0</v>
      </c>
      <c r="AW353" s="16">
        <v>12.0</v>
      </c>
      <c r="AX353" s="17">
        <f t="shared" si="3"/>
        <v>0.6</v>
      </c>
      <c r="AY353" s="17">
        <v>0.0</v>
      </c>
      <c r="AZ353" s="17">
        <v>0.0</v>
      </c>
      <c r="BA353" s="17">
        <v>0.0</v>
      </c>
      <c r="BB353" s="17">
        <v>0.0</v>
      </c>
      <c r="BC353" s="17">
        <v>0.0</v>
      </c>
      <c r="BD353" s="8" t="s">
        <v>1615</v>
      </c>
      <c r="BE353" s="22" t="s">
        <v>2355</v>
      </c>
    </row>
    <row r="354" ht="15.75" hidden="1" customHeight="1">
      <c r="A354" s="76">
        <v>4000198.0</v>
      </c>
      <c r="B354" s="8"/>
      <c r="C354" s="33">
        <v>4.0</v>
      </c>
      <c r="D354" s="8" t="s">
        <v>1603</v>
      </c>
      <c r="E354" s="33">
        <v>1.0</v>
      </c>
      <c r="F354" s="8" t="s">
        <v>1604</v>
      </c>
      <c r="G354" s="8">
        <v>1.0</v>
      </c>
      <c r="H354" s="8" t="s">
        <v>1605</v>
      </c>
      <c r="I354" s="44">
        <v>8.40023223082E11</v>
      </c>
      <c r="J354" s="44">
        <v>8.40023223082E11</v>
      </c>
      <c r="K354" s="11" t="s">
        <v>2356</v>
      </c>
      <c r="L354" s="44" t="s">
        <v>2357</v>
      </c>
      <c r="M354" s="26" t="s">
        <v>2358</v>
      </c>
      <c r="N354" s="11">
        <f t="shared" si="1"/>
        <v>27</v>
      </c>
      <c r="O354" s="8" t="s">
        <v>1609</v>
      </c>
      <c r="P354" s="8" t="s">
        <v>2281</v>
      </c>
      <c r="Q354" s="68">
        <v>2108.09</v>
      </c>
      <c r="R354" s="12">
        <f t="shared" si="5"/>
        <v>2445.3844</v>
      </c>
      <c r="S354" s="8" t="s">
        <v>238</v>
      </c>
      <c r="T354" s="9" t="s">
        <v>1611</v>
      </c>
      <c r="U354" s="9" t="s">
        <v>1612</v>
      </c>
      <c r="V354" s="13">
        <v>45617.0</v>
      </c>
      <c r="W354" s="44" t="s">
        <v>2357</v>
      </c>
      <c r="X354" s="44"/>
      <c r="Y354" s="23"/>
      <c r="Z354" s="44"/>
      <c r="AA354" s="44" t="s">
        <v>2357</v>
      </c>
      <c r="AB354" s="44"/>
      <c r="AC354" s="44" t="s">
        <v>2357</v>
      </c>
      <c r="AD354" s="44"/>
      <c r="AE354" s="44"/>
      <c r="AF354" s="11" t="s">
        <v>2359</v>
      </c>
      <c r="AG354" s="8">
        <v>2.0</v>
      </c>
      <c r="AH354" s="8">
        <v>0.0</v>
      </c>
      <c r="AI354" s="8">
        <v>1.0</v>
      </c>
      <c r="AJ354" s="8">
        <v>1.0</v>
      </c>
      <c r="AK354" s="8" t="s">
        <v>75</v>
      </c>
      <c r="AL354" s="16">
        <v>0.2</v>
      </c>
      <c r="AM354" s="16">
        <v>0.89</v>
      </c>
      <c r="AN354" s="16">
        <v>7.55</v>
      </c>
      <c r="AO354" s="16">
        <v>16.81</v>
      </c>
      <c r="AP354" s="19">
        <v>0.0</v>
      </c>
      <c r="AQ354" s="19">
        <v>0.0</v>
      </c>
      <c r="AR354" s="19">
        <v>0.0</v>
      </c>
      <c r="AS354" s="19">
        <v>0.0</v>
      </c>
      <c r="AT354" s="16">
        <v>1.0</v>
      </c>
      <c r="AU354" s="16">
        <v>25.0</v>
      </c>
      <c r="AV354" s="16">
        <v>10.0</v>
      </c>
      <c r="AW354" s="16">
        <v>12.0</v>
      </c>
      <c r="AX354" s="17">
        <f t="shared" si="3"/>
        <v>0.6</v>
      </c>
      <c r="AY354" s="17">
        <v>0.0</v>
      </c>
      <c r="AZ354" s="17">
        <v>0.0</v>
      </c>
      <c r="BA354" s="17">
        <v>0.0</v>
      </c>
      <c r="BB354" s="17">
        <v>0.0</v>
      </c>
      <c r="BC354" s="17">
        <v>0.0</v>
      </c>
      <c r="BD354" s="8" t="s">
        <v>1615</v>
      </c>
      <c r="BE354" s="22" t="s">
        <v>2360</v>
      </c>
    </row>
    <row r="355" ht="15.75" hidden="1" customHeight="1">
      <c r="A355" s="76">
        <v>4000199.0</v>
      </c>
      <c r="B355" s="8"/>
      <c r="C355" s="33">
        <v>4.0</v>
      </c>
      <c r="D355" s="8" t="s">
        <v>1603</v>
      </c>
      <c r="E355" s="33">
        <v>1.0</v>
      </c>
      <c r="F355" s="8" t="s">
        <v>1604</v>
      </c>
      <c r="G355" s="8">
        <v>1.0</v>
      </c>
      <c r="H355" s="8" t="s">
        <v>1605</v>
      </c>
      <c r="I355" s="44">
        <v>8.40023221408E11</v>
      </c>
      <c r="J355" s="44">
        <v>8.40023221408E11</v>
      </c>
      <c r="K355" s="11" t="s">
        <v>2361</v>
      </c>
      <c r="L355" s="44" t="s">
        <v>2362</v>
      </c>
      <c r="M355" s="26" t="s">
        <v>2363</v>
      </c>
      <c r="N355" s="11">
        <f t="shared" si="1"/>
        <v>25</v>
      </c>
      <c r="O355" s="8" t="s">
        <v>1609</v>
      </c>
      <c r="P355" s="8" t="s">
        <v>2281</v>
      </c>
      <c r="Q355" s="68">
        <v>2108.09</v>
      </c>
      <c r="R355" s="12">
        <f t="shared" si="5"/>
        <v>2445.3844</v>
      </c>
      <c r="S355" s="8" t="s">
        <v>238</v>
      </c>
      <c r="T355" s="9" t="s">
        <v>1611</v>
      </c>
      <c r="U355" s="9" t="s">
        <v>1612</v>
      </c>
      <c r="V355" s="13">
        <v>45617.0</v>
      </c>
      <c r="W355" s="44" t="s">
        <v>2362</v>
      </c>
      <c r="X355" s="44"/>
      <c r="Y355" s="23"/>
      <c r="Z355" s="44"/>
      <c r="AA355" s="44" t="s">
        <v>2362</v>
      </c>
      <c r="AB355" s="44"/>
      <c r="AC355" s="44" t="s">
        <v>2364</v>
      </c>
      <c r="AD355" s="44"/>
      <c r="AE355" s="44"/>
      <c r="AF355" s="11" t="s">
        <v>2365</v>
      </c>
      <c r="AG355" s="8">
        <v>2.0</v>
      </c>
      <c r="AH355" s="8">
        <v>0.0</v>
      </c>
      <c r="AI355" s="8">
        <v>1.0</v>
      </c>
      <c r="AJ355" s="8">
        <v>1.0</v>
      </c>
      <c r="AK355" s="8" t="s">
        <v>75</v>
      </c>
      <c r="AL355" s="16">
        <v>0.17</v>
      </c>
      <c r="AM355" s="16">
        <v>0.85</v>
      </c>
      <c r="AN355" s="16">
        <v>7.39</v>
      </c>
      <c r="AO355" s="16">
        <v>16.12</v>
      </c>
      <c r="AP355" s="19">
        <v>0.0</v>
      </c>
      <c r="AQ355" s="19">
        <v>0.0</v>
      </c>
      <c r="AR355" s="19">
        <v>0.0</v>
      </c>
      <c r="AS355" s="19">
        <v>0.0</v>
      </c>
      <c r="AT355" s="16">
        <v>1.0</v>
      </c>
      <c r="AU355" s="16">
        <v>25.0</v>
      </c>
      <c r="AV355" s="16">
        <v>10.0</v>
      </c>
      <c r="AW355" s="16">
        <v>12.0</v>
      </c>
      <c r="AX355" s="17">
        <f t="shared" si="3"/>
        <v>0.6</v>
      </c>
      <c r="AY355" s="17">
        <v>0.0</v>
      </c>
      <c r="AZ355" s="17">
        <v>0.0</v>
      </c>
      <c r="BA355" s="17">
        <v>0.0</v>
      </c>
      <c r="BB355" s="17">
        <v>0.0</v>
      </c>
      <c r="BC355" s="17">
        <v>0.0</v>
      </c>
      <c r="BD355" s="8" t="s">
        <v>1615</v>
      </c>
      <c r="BE355" s="22" t="s">
        <v>2366</v>
      </c>
    </row>
    <row r="356" ht="15.75" hidden="1" customHeight="1">
      <c r="A356" s="76">
        <v>4000200.0</v>
      </c>
      <c r="B356" s="8"/>
      <c r="C356" s="33">
        <v>4.0</v>
      </c>
      <c r="D356" s="8" t="s">
        <v>1603</v>
      </c>
      <c r="E356" s="33">
        <v>1.0</v>
      </c>
      <c r="F356" s="8" t="s">
        <v>1604</v>
      </c>
      <c r="G356" s="8">
        <v>1.0</v>
      </c>
      <c r="H356" s="8" t="s">
        <v>1605</v>
      </c>
      <c r="I356" s="44">
        <v>8.40023223075E11</v>
      </c>
      <c r="J356" s="44">
        <v>8.40023223075E11</v>
      </c>
      <c r="K356" s="11" t="s">
        <v>2356</v>
      </c>
      <c r="L356" s="44" t="s">
        <v>2367</v>
      </c>
      <c r="M356" s="26" t="s">
        <v>2368</v>
      </c>
      <c r="N356" s="11">
        <f t="shared" si="1"/>
        <v>29</v>
      </c>
      <c r="O356" s="8" t="s">
        <v>1609</v>
      </c>
      <c r="P356" s="8" t="s">
        <v>1634</v>
      </c>
      <c r="Q356" s="68">
        <v>2108.09</v>
      </c>
      <c r="R356" s="12">
        <f t="shared" si="5"/>
        <v>2445.3844</v>
      </c>
      <c r="S356" s="8" t="s">
        <v>238</v>
      </c>
      <c r="T356" s="9" t="s">
        <v>1611</v>
      </c>
      <c r="U356" s="9" t="s">
        <v>1612</v>
      </c>
      <c r="V356" s="13">
        <v>45626.0</v>
      </c>
      <c r="W356" s="44" t="s">
        <v>2367</v>
      </c>
      <c r="X356" s="44"/>
      <c r="Y356" s="23"/>
      <c r="Z356" s="44"/>
      <c r="AA356" s="44" t="s">
        <v>2367</v>
      </c>
      <c r="AB356" s="44"/>
      <c r="AC356" s="44" t="s">
        <v>2367</v>
      </c>
      <c r="AD356" s="44"/>
      <c r="AE356" s="44"/>
      <c r="AF356" s="11" t="s">
        <v>2369</v>
      </c>
      <c r="AG356" s="8">
        <v>2.0</v>
      </c>
      <c r="AH356" s="8">
        <v>0.0</v>
      </c>
      <c r="AI356" s="8">
        <v>1.0</v>
      </c>
      <c r="AJ356" s="8">
        <v>1.0</v>
      </c>
      <c r="AK356" s="8" t="s">
        <v>75</v>
      </c>
      <c r="AL356" s="16">
        <v>0.2</v>
      </c>
      <c r="AM356" s="16">
        <v>0.889</v>
      </c>
      <c r="AN356" s="16">
        <v>7.53</v>
      </c>
      <c r="AO356" s="16">
        <v>16.08</v>
      </c>
      <c r="AP356" s="19">
        <v>0.0</v>
      </c>
      <c r="AQ356" s="19">
        <v>0.0</v>
      </c>
      <c r="AR356" s="19">
        <v>0.0</v>
      </c>
      <c r="AS356" s="19">
        <v>0.0</v>
      </c>
      <c r="AT356" s="16">
        <v>1.0</v>
      </c>
      <c r="AU356" s="16">
        <v>25.0</v>
      </c>
      <c r="AV356" s="16">
        <v>10.0</v>
      </c>
      <c r="AW356" s="16">
        <v>12.0</v>
      </c>
      <c r="AX356" s="17">
        <f t="shared" si="3"/>
        <v>0.6</v>
      </c>
      <c r="AY356" s="17">
        <v>0.0</v>
      </c>
      <c r="AZ356" s="17">
        <v>0.0</v>
      </c>
      <c r="BA356" s="17">
        <v>0.0</v>
      </c>
      <c r="BB356" s="17">
        <v>0.0</v>
      </c>
      <c r="BC356" s="17">
        <v>0.0</v>
      </c>
      <c r="BD356" s="8" t="s">
        <v>1615</v>
      </c>
      <c r="BE356" s="22" t="s">
        <v>2370</v>
      </c>
    </row>
    <row r="357" ht="15.75" hidden="1" customHeight="1">
      <c r="A357" s="76">
        <v>4000201.0</v>
      </c>
      <c r="B357" s="8"/>
      <c r="C357" s="33">
        <v>4.0</v>
      </c>
      <c r="D357" s="8" t="s">
        <v>1603</v>
      </c>
      <c r="E357" s="33">
        <v>1.0</v>
      </c>
      <c r="F357" s="8" t="s">
        <v>1604</v>
      </c>
      <c r="G357" s="8">
        <v>1.0</v>
      </c>
      <c r="H357" s="8" t="s">
        <v>1605</v>
      </c>
      <c r="I357" s="44">
        <v>6.941487205172E12</v>
      </c>
      <c r="J357" s="44">
        <v>6.941487205172E12</v>
      </c>
      <c r="K357" s="11" t="s">
        <v>2371</v>
      </c>
      <c r="L357" s="44" t="s">
        <v>2372</v>
      </c>
      <c r="M357" s="26" t="s">
        <v>2373</v>
      </c>
      <c r="N357" s="11">
        <f t="shared" si="1"/>
        <v>26</v>
      </c>
      <c r="O357" s="8" t="s">
        <v>1609</v>
      </c>
      <c r="P357" s="8" t="s">
        <v>2281</v>
      </c>
      <c r="Q357" s="68">
        <v>2062.91</v>
      </c>
      <c r="R357" s="12">
        <f t="shared" si="5"/>
        <v>2392.9756</v>
      </c>
      <c r="S357" s="8" t="s">
        <v>238</v>
      </c>
      <c r="T357" s="9" t="s">
        <v>1611</v>
      </c>
      <c r="U357" s="9" t="s">
        <v>1612</v>
      </c>
      <c r="V357" s="13">
        <v>45629.0</v>
      </c>
      <c r="W357" s="44" t="s">
        <v>2372</v>
      </c>
      <c r="X357" s="44"/>
      <c r="Y357" s="44"/>
      <c r="Z357" s="44"/>
      <c r="AA357" s="44" t="s">
        <v>2372</v>
      </c>
      <c r="AB357" s="44"/>
      <c r="AC357" s="44" t="s">
        <v>2372</v>
      </c>
      <c r="AD357" s="44"/>
      <c r="AE357" s="44"/>
      <c r="AF357" s="11" t="s">
        <v>2374</v>
      </c>
      <c r="AG357" s="8">
        <v>2.0</v>
      </c>
      <c r="AH357" s="8">
        <v>0.0</v>
      </c>
      <c r="AI357" s="8">
        <v>1.0</v>
      </c>
      <c r="AJ357" s="8">
        <v>1.0</v>
      </c>
      <c r="AK357" s="8" t="s">
        <v>75</v>
      </c>
      <c r="AL357" s="16">
        <v>0.19</v>
      </c>
      <c r="AM357" s="16">
        <v>0.89</v>
      </c>
      <c r="AN357" s="16">
        <v>7.66</v>
      </c>
      <c r="AO357" s="16">
        <v>16.35</v>
      </c>
      <c r="AP357" s="19">
        <v>0.0</v>
      </c>
      <c r="AQ357" s="19">
        <v>0.0</v>
      </c>
      <c r="AR357" s="19">
        <v>0.0</v>
      </c>
      <c r="AS357" s="19">
        <v>0.0</v>
      </c>
      <c r="AT357" s="16">
        <v>1.0</v>
      </c>
      <c r="AU357" s="16">
        <v>25.0</v>
      </c>
      <c r="AV357" s="16">
        <v>10.0</v>
      </c>
      <c r="AW357" s="16">
        <v>12.0</v>
      </c>
      <c r="AX357" s="17">
        <f t="shared" si="3"/>
        <v>0.6</v>
      </c>
      <c r="AY357" s="17">
        <v>0.0</v>
      </c>
      <c r="AZ357" s="17">
        <v>0.0</v>
      </c>
      <c r="BA357" s="17">
        <v>0.0</v>
      </c>
      <c r="BB357" s="17">
        <v>0.0</v>
      </c>
      <c r="BC357" s="17">
        <v>0.0</v>
      </c>
      <c r="BD357" s="8" t="s">
        <v>1615</v>
      </c>
      <c r="BE357" s="22" t="s">
        <v>2375</v>
      </c>
    </row>
    <row r="358" ht="15.75" hidden="1" customHeight="1">
      <c r="A358" s="76">
        <v>4000202.0</v>
      </c>
      <c r="B358" s="8"/>
      <c r="C358" s="33">
        <v>4.0</v>
      </c>
      <c r="D358" s="8" t="s">
        <v>1603</v>
      </c>
      <c r="E358" s="33">
        <v>1.0</v>
      </c>
      <c r="F358" s="8" t="s">
        <v>1604</v>
      </c>
      <c r="G358" s="8">
        <v>1.0</v>
      </c>
      <c r="H358" s="8" t="s">
        <v>1605</v>
      </c>
      <c r="I358" s="44">
        <v>7.501882647947E12</v>
      </c>
      <c r="J358" s="44">
        <v>7.501882647947E12</v>
      </c>
      <c r="K358" s="11" t="s">
        <v>2284</v>
      </c>
      <c r="L358" s="44" t="s">
        <v>2376</v>
      </c>
      <c r="M358" s="26" t="s">
        <v>2377</v>
      </c>
      <c r="N358" s="11">
        <f t="shared" si="1"/>
        <v>24</v>
      </c>
      <c r="O358" s="8" t="s">
        <v>1609</v>
      </c>
      <c r="P358" s="8" t="s">
        <v>1832</v>
      </c>
      <c r="Q358" s="68">
        <v>2480.9</v>
      </c>
      <c r="R358" s="12">
        <f t="shared" si="5"/>
        <v>2877.844</v>
      </c>
      <c r="S358" s="8" t="s">
        <v>238</v>
      </c>
      <c r="T358" s="9" t="s">
        <v>1611</v>
      </c>
      <c r="U358" s="9" t="s">
        <v>1612</v>
      </c>
      <c r="V358" s="13">
        <v>45629.0</v>
      </c>
      <c r="W358" s="44" t="s">
        <v>2376</v>
      </c>
      <c r="X358" s="44"/>
      <c r="Y358" s="44"/>
      <c r="Z358" s="44"/>
      <c r="AA358" s="44" t="s">
        <v>2376</v>
      </c>
      <c r="AB358" s="44"/>
      <c r="AC358" s="44" t="s">
        <v>2376</v>
      </c>
      <c r="AD358" s="44"/>
      <c r="AE358" s="44"/>
      <c r="AF358" s="11" t="s">
        <v>2378</v>
      </c>
      <c r="AG358" s="8">
        <v>2.0</v>
      </c>
      <c r="AH358" s="8">
        <v>0.0</v>
      </c>
      <c r="AI358" s="8">
        <v>1.0</v>
      </c>
      <c r="AJ358" s="8">
        <v>1.0</v>
      </c>
      <c r="AK358" s="8" t="s">
        <v>75</v>
      </c>
      <c r="AL358" s="16">
        <v>0.17</v>
      </c>
      <c r="AM358" s="16">
        <v>0.74</v>
      </c>
      <c r="AN358" s="16">
        <v>7.32</v>
      </c>
      <c r="AO358" s="16">
        <v>15.9</v>
      </c>
      <c r="AP358" s="19">
        <v>0.0</v>
      </c>
      <c r="AQ358" s="19">
        <v>0.0</v>
      </c>
      <c r="AR358" s="19">
        <v>0.0</v>
      </c>
      <c r="AS358" s="19">
        <v>0.0</v>
      </c>
      <c r="AT358" s="16">
        <v>1.0</v>
      </c>
      <c r="AU358" s="16">
        <v>25.0</v>
      </c>
      <c r="AV358" s="16">
        <v>10.0</v>
      </c>
      <c r="AW358" s="16">
        <v>12.0</v>
      </c>
      <c r="AX358" s="17">
        <f t="shared" si="3"/>
        <v>0.6</v>
      </c>
      <c r="AY358" s="17">
        <v>0.0</v>
      </c>
      <c r="AZ358" s="17">
        <v>0.0</v>
      </c>
      <c r="BA358" s="17">
        <v>0.0</v>
      </c>
      <c r="BB358" s="17">
        <v>0.0</v>
      </c>
      <c r="BC358" s="17">
        <v>0.0</v>
      </c>
      <c r="BD358" s="8" t="s">
        <v>1615</v>
      </c>
      <c r="BE358" s="22" t="s">
        <v>2379</v>
      </c>
    </row>
    <row r="359" ht="15.75" hidden="1" customHeight="1">
      <c r="A359" s="76">
        <v>4000203.0</v>
      </c>
      <c r="B359" s="8"/>
      <c r="C359" s="33">
        <v>4.0</v>
      </c>
      <c r="D359" s="8" t="s">
        <v>1603</v>
      </c>
      <c r="E359" s="33">
        <v>1.0</v>
      </c>
      <c r="F359" s="8" t="s">
        <v>1604</v>
      </c>
      <c r="G359" s="8">
        <v>1.0</v>
      </c>
      <c r="H359" s="8" t="s">
        <v>1605</v>
      </c>
      <c r="I359" s="44">
        <v>7.501882653924E12</v>
      </c>
      <c r="J359" s="44">
        <v>7.501882653924E12</v>
      </c>
      <c r="K359" s="11" t="s">
        <v>2284</v>
      </c>
      <c r="L359" s="44" t="s">
        <v>2380</v>
      </c>
      <c r="M359" s="26" t="s">
        <v>2381</v>
      </c>
      <c r="N359" s="11">
        <f t="shared" si="1"/>
        <v>24</v>
      </c>
      <c r="O359" s="8" t="s">
        <v>1609</v>
      </c>
      <c r="P359" s="8" t="s">
        <v>1832</v>
      </c>
      <c r="Q359" s="68">
        <v>2480.9</v>
      </c>
      <c r="R359" s="12">
        <f t="shared" si="5"/>
        <v>2877.844</v>
      </c>
      <c r="S359" s="8" t="s">
        <v>238</v>
      </c>
      <c r="T359" s="9" t="s">
        <v>1611</v>
      </c>
      <c r="U359" s="9" t="s">
        <v>1612</v>
      </c>
      <c r="V359" s="13">
        <v>45629.0</v>
      </c>
      <c r="W359" s="44" t="s">
        <v>2380</v>
      </c>
      <c r="X359" s="44"/>
      <c r="Y359" s="44"/>
      <c r="Z359" s="44"/>
      <c r="AA359" s="44" t="s">
        <v>2380</v>
      </c>
      <c r="AB359" s="44"/>
      <c r="AC359" s="44" t="s">
        <v>2380</v>
      </c>
      <c r="AD359" s="44"/>
      <c r="AE359" s="44"/>
      <c r="AF359" s="11" t="s">
        <v>2382</v>
      </c>
      <c r="AG359" s="8">
        <v>2.0</v>
      </c>
      <c r="AH359" s="8">
        <v>0.0</v>
      </c>
      <c r="AI359" s="8">
        <v>1.0</v>
      </c>
      <c r="AJ359" s="8">
        <v>1.0</v>
      </c>
      <c r="AK359" s="8" t="s">
        <v>75</v>
      </c>
      <c r="AL359" s="16">
        <v>0.17</v>
      </c>
      <c r="AM359" s="16">
        <v>0.74</v>
      </c>
      <c r="AN359" s="16">
        <v>7.32</v>
      </c>
      <c r="AO359" s="16">
        <v>15.9</v>
      </c>
      <c r="AP359" s="19">
        <v>0.0</v>
      </c>
      <c r="AQ359" s="19">
        <v>0.0</v>
      </c>
      <c r="AR359" s="19">
        <v>0.0</v>
      </c>
      <c r="AS359" s="19">
        <v>0.0</v>
      </c>
      <c r="AT359" s="16">
        <v>1.0</v>
      </c>
      <c r="AU359" s="16">
        <v>25.0</v>
      </c>
      <c r="AV359" s="16">
        <v>10.0</v>
      </c>
      <c r="AW359" s="16">
        <v>12.0</v>
      </c>
      <c r="AX359" s="17">
        <f t="shared" si="3"/>
        <v>0.6</v>
      </c>
      <c r="AY359" s="17">
        <v>0.0</v>
      </c>
      <c r="AZ359" s="17">
        <v>0.0</v>
      </c>
      <c r="BA359" s="17">
        <v>0.0</v>
      </c>
      <c r="BB359" s="17">
        <v>0.0</v>
      </c>
      <c r="BC359" s="17">
        <v>0.0</v>
      </c>
      <c r="BD359" s="8" t="s">
        <v>1615</v>
      </c>
      <c r="BE359" s="22" t="s">
        <v>2383</v>
      </c>
    </row>
    <row r="360" ht="15.75" hidden="1" customHeight="1">
      <c r="A360" s="76">
        <v>4000204.0</v>
      </c>
      <c r="B360" s="8"/>
      <c r="C360" s="33">
        <v>4.0</v>
      </c>
      <c r="D360" s="8" t="s">
        <v>1603</v>
      </c>
      <c r="E360" s="33">
        <v>1.0</v>
      </c>
      <c r="F360" s="8" t="s">
        <v>1604</v>
      </c>
      <c r="G360" s="8">
        <v>1.0</v>
      </c>
      <c r="H360" s="8" t="s">
        <v>1605</v>
      </c>
      <c r="I360" s="44">
        <v>8.40023230271E11</v>
      </c>
      <c r="J360" s="44">
        <v>8.40023230271E11</v>
      </c>
      <c r="K360" s="11" t="s">
        <v>2384</v>
      </c>
      <c r="L360" s="44" t="s">
        <v>2385</v>
      </c>
      <c r="M360" s="26" t="s">
        <v>2386</v>
      </c>
      <c r="N360" s="11">
        <f t="shared" si="1"/>
        <v>27</v>
      </c>
      <c r="O360" s="8" t="s">
        <v>1609</v>
      </c>
      <c r="P360" s="8" t="s">
        <v>1634</v>
      </c>
      <c r="Q360" s="68">
        <v>2294.5</v>
      </c>
      <c r="R360" s="12">
        <f t="shared" si="5"/>
        <v>2661.62</v>
      </c>
      <c r="S360" s="8" t="s">
        <v>238</v>
      </c>
      <c r="T360" s="9" t="s">
        <v>1611</v>
      </c>
      <c r="U360" s="9" t="s">
        <v>1612</v>
      </c>
      <c r="V360" s="13">
        <v>45629.0</v>
      </c>
      <c r="W360" s="44" t="s">
        <v>2385</v>
      </c>
      <c r="X360" s="44"/>
      <c r="Y360" s="44"/>
      <c r="Z360" s="44"/>
      <c r="AA360" s="44" t="s">
        <v>2385</v>
      </c>
      <c r="AB360" s="44"/>
      <c r="AC360" s="44" t="s">
        <v>2385</v>
      </c>
      <c r="AD360" s="44"/>
      <c r="AE360" s="44"/>
      <c r="AF360" s="11" t="s">
        <v>2387</v>
      </c>
      <c r="AG360" s="8">
        <v>2.0</v>
      </c>
      <c r="AH360" s="8">
        <v>0.0</v>
      </c>
      <c r="AI360" s="8">
        <v>1.0</v>
      </c>
      <c r="AJ360" s="8">
        <v>1.0</v>
      </c>
      <c r="AK360" s="8" t="s">
        <v>75</v>
      </c>
      <c r="AL360" s="16">
        <v>0.17</v>
      </c>
      <c r="AM360" s="16">
        <v>0.799</v>
      </c>
      <c r="AN360" s="16">
        <v>7.44</v>
      </c>
      <c r="AO360" s="16">
        <v>16.09</v>
      </c>
      <c r="AP360" s="19">
        <v>0.0</v>
      </c>
      <c r="AQ360" s="19">
        <v>0.0</v>
      </c>
      <c r="AR360" s="19">
        <v>0.0</v>
      </c>
      <c r="AS360" s="19">
        <v>0.0</v>
      </c>
      <c r="AT360" s="16">
        <v>1.0</v>
      </c>
      <c r="AU360" s="16">
        <v>25.0</v>
      </c>
      <c r="AV360" s="16">
        <v>10.0</v>
      </c>
      <c r="AW360" s="16">
        <v>12.0</v>
      </c>
      <c r="AX360" s="17">
        <f t="shared" si="3"/>
        <v>0.6</v>
      </c>
      <c r="AY360" s="17">
        <v>0.0</v>
      </c>
      <c r="AZ360" s="17">
        <v>0.0</v>
      </c>
      <c r="BA360" s="17">
        <v>0.0</v>
      </c>
      <c r="BB360" s="17">
        <v>0.0</v>
      </c>
      <c r="BC360" s="17">
        <v>0.0</v>
      </c>
      <c r="BD360" s="8" t="s">
        <v>1615</v>
      </c>
      <c r="BE360" s="22" t="s">
        <v>2388</v>
      </c>
    </row>
    <row r="361" ht="15.75" hidden="1" customHeight="1">
      <c r="A361" s="76">
        <v>4000205.0</v>
      </c>
      <c r="B361" s="8"/>
      <c r="C361" s="33">
        <v>4.0</v>
      </c>
      <c r="D361" s="8" t="s">
        <v>1603</v>
      </c>
      <c r="E361" s="33">
        <v>1.0</v>
      </c>
      <c r="F361" s="8" t="s">
        <v>1604</v>
      </c>
      <c r="G361" s="8">
        <v>1.0</v>
      </c>
      <c r="H361" s="8" t="s">
        <v>1605</v>
      </c>
      <c r="I361" s="44">
        <v>8.40023221514E11</v>
      </c>
      <c r="J361" s="44">
        <v>8.40023221514E11</v>
      </c>
      <c r="K361" s="11" t="s">
        <v>2389</v>
      </c>
      <c r="L361" s="44" t="s">
        <v>2390</v>
      </c>
      <c r="M361" s="26" t="s">
        <v>2391</v>
      </c>
      <c r="N361" s="11">
        <f t="shared" si="1"/>
        <v>26</v>
      </c>
      <c r="O361" s="8" t="s">
        <v>1609</v>
      </c>
      <c r="P361" s="8" t="s">
        <v>1634</v>
      </c>
      <c r="Q361" s="68">
        <v>1548.9</v>
      </c>
      <c r="R361" s="12">
        <f t="shared" si="5"/>
        <v>1796.724</v>
      </c>
      <c r="S361" s="8" t="s">
        <v>238</v>
      </c>
      <c r="T361" s="9" t="s">
        <v>1611</v>
      </c>
      <c r="U361" s="9" t="s">
        <v>1612</v>
      </c>
      <c r="V361" s="13">
        <v>45630.0</v>
      </c>
      <c r="W361" s="44" t="s">
        <v>2390</v>
      </c>
      <c r="X361" s="44"/>
      <c r="Y361" s="44"/>
      <c r="Z361" s="44"/>
      <c r="AA361" s="44" t="s">
        <v>2390</v>
      </c>
      <c r="AB361" s="44"/>
      <c r="AC361" s="44" t="s">
        <v>2390</v>
      </c>
      <c r="AD361" s="44"/>
      <c r="AE361" s="44"/>
      <c r="AF361" s="11" t="s">
        <v>2392</v>
      </c>
      <c r="AG361" s="8">
        <v>2.0</v>
      </c>
      <c r="AH361" s="8">
        <v>0.0</v>
      </c>
      <c r="AI361" s="8">
        <v>1.0</v>
      </c>
      <c r="AJ361" s="8">
        <v>1.0</v>
      </c>
      <c r="AK361" s="8" t="s">
        <v>75</v>
      </c>
      <c r="AL361" s="16">
        <v>0.17</v>
      </c>
      <c r="AM361" s="16">
        <v>0.8</v>
      </c>
      <c r="AN361" s="16">
        <v>7.4</v>
      </c>
      <c r="AO361" s="16">
        <v>16.2</v>
      </c>
      <c r="AP361" s="19">
        <v>0.0</v>
      </c>
      <c r="AQ361" s="19">
        <v>0.0</v>
      </c>
      <c r="AR361" s="19">
        <v>0.0</v>
      </c>
      <c r="AS361" s="19">
        <v>0.0</v>
      </c>
      <c r="AT361" s="16">
        <v>1.0</v>
      </c>
      <c r="AU361" s="16">
        <v>25.0</v>
      </c>
      <c r="AV361" s="16">
        <v>10.0</v>
      </c>
      <c r="AW361" s="16">
        <v>12.0</v>
      </c>
      <c r="AX361" s="17">
        <f t="shared" si="3"/>
        <v>0.6</v>
      </c>
      <c r="AY361" s="17">
        <v>0.0</v>
      </c>
      <c r="AZ361" s="17">
        <v>0.0</v>
      </c>
      <c r="BA361" s="17">
        <v>0.0</v>
      </c>
      <c r="BB361" s="17">
        <v>0.0</v>
      </c>
      <c r="BC361" s="17">
        <v>0.0</v>
      </c>
      <c r="BD361" s="8" t="s">
        <v>2393</v>
      </c>
      <c r="BE361" s="22" t="s">
        <v>2394</v>
      </c>
    </row>
    <row r="362" ht="15.75" hidden="1" customHeight="1">
      <c r="A362" s="76">
        <v>4000206.0</v>
      </c>
      <c r="B362" s="8"/>
      <c r="C362" s="33">
        <v>4.0</v>
      </c>
      <c r="D362" s="8" t="s">
        <v>1603</v>
      </c>
      <c r="E362" s="33">
        <v>1.0</v>
      </c>
      <c r="F362" s="8" t="s">
        <v>1604</v>
      </c>
      <c r="G362" s="8">
        <v>1.0</v>
      </c>
      <c r="H362" s="8" t="s">
        <v>1605</v>
      </c>
      <c r="I362" s="44">
        <v>6.936520807994E12</v>
      </c>
      <c r="J362" s="44">
        <v>6.936520807994E12</v>
      </c>
      <c r="K362" s="11" t="s">
        <v>2395</v>
      </c>
      <c r="L362" s="44" t="s">
        <v>2396</v>
      </c>
      <c r="M362" s="26" t="s">
        <v>2397</v>
      </c>
      <c r="N362" s="11">
        <f t="shared" si="1"/>
        <v>26</v>
      </c>
      <c r="O362" s="8" t="s">
        <v>1609</v>
      </c>
      <c r="P362" s="8" t="s">
        <v>2271</v>
      </c>
      <c r="Q362" s="68">
        <v>1548.9</v>
      </c>
      <c r="R362" s="12">
        <f t="shared" si="5"/>
        <v>1796.724</v>
      </c>
      <c r="S362" s="8" t="s">
        <v>238</v>
      </c>
      <c r="T362" s="9" t="s">
        <v>1611</v>
      </c>
      <c r="U362" s="9" t="s">
        <v>1612</v>
      </c>
      <c r="V362" s="13">
        <v>45632.0</v>
      </c>
      <c r="W362" s="44" t="s">
        <v>2396</v>
      </c>
      <c r="X362" s="44"/>
      <c r="Y362" s="44"/>
      <c r="Z362" s="44"/>
      <c r="AA362" s="44" t="s">
        <v>2396</v>
      </c>
      <c r="AB362" s="44"/>
      <c r="AC362" s="44" t="s">
        <v>2396</v>
      </c>
      <c r="AD362" s="44"/>
      <c r="AE362" s="44"/>
      <c r="AF362" s="11" t="s">
        <v>2398</v>
      </c>
      <c r="AG362" s="8">
        <v>2.0</v>
      </c>
      <c r="AH362" s="8">
        <v>0.0</v>
      </c>
      <c r="AI362" s="8">
        <v>1.0</v>
      </c>
      <c r="AJ362" s="8">
        <v>1.0</v>
      </c>
      <c r="AK362" s="8" t="s">
        <v>75</v>
      </c>
      <c r="AL362" s="16">
        <v>0.19</v>
      </c>
      <c r="AM362" s="16">
        <v>0.86</v>
      </c>
      <c r="AN362" s="16">
        <v>7.72</v>
      </c>
      <c r="AO362" s="16">
        <v>16.7</v>
      </c>
      <c r="AP362" s="19">
        <v>0.0</v>
      </c>
      <c r="AQ362" s="19">
        <v>0.0</v>
      </c>
      <c r="AR362" s="19">
        <v>0.0</v>
      </c>
      <c r="AS362" s="19">
        <v>0.0</v>
      </c>
      <c r="AT362" s="16">
        <v>1.0</v>
      </c>
      <c r="AU362" s="16">
        <v>25.0</v>
      </c>
      <c r="AV362" s="16">
        <v>10.0</v>
      </c>
      <c r="AW362" s="16">
        <v>12.0</v>
      </c>
      <c r="AX362" s="17">
        <f t="shared" si="3"/>
        <v>0.6</v>
      </c>
      <c r="AY362" s="17">
        <v>0.0</v>
      </c>
      <c r="AZ362" s="17">
        <v>0.0</v>
      </c>
      <c r="BA362" s="17">
        <v>0.0</v>
      </c>
      <c r="BB362" s="17">
        <v>0.0</v>
      </c>
      <c r="BC362" s="17">
        <v>0.0</v>
      </c>
      <c r="BD362" s="8" t="s">
        <v>2393</v>
      </c>
      <c r="BE362" s="22" t="s">
        <v>2399</v>
      </c>
    </row>
    <row r="363" ht="15.75" hidden="1" customHeight="1">
      <c r="A363" s="76">
        <v>4000207.0</v>
      </c>
      <c r="B363" s="8"/>
      <c r="C363" s="33">
        <v>4.0</v>
      </c>
      <c r="D363" s="8" t="s">
        <v>1603</v>
      </c>
      <c r="E363" s="33">
        <v>1.0</v>
      </c>
      <c r="F363" s="8" t="s">
        <v>1604</v>
      </c>
      <c r="G363" s="8">
        <v>1.0</v>
      </c>
      <c r="H363" s="8" t="s">
        <v>1605</v>
      </c>
      <c r="I363" s="44">
        <v>8.40023229541E11</v>
      </c>
      <c r="J363" s="44">
        <v>8.40023229541E11</v>
      </c>
      <c r="K363" s="11" t="s">
        <v>2305</v>
      </c>
      <c r="L363" s="44" t="s">
        <v>2400</v>
      </c>
      <c r="M363" s="26" t="s">
        <v>2401</v>
      </c>
      <c r="N363" s="11">
        <f t="shared" si="1"/>
        <v>22</v>
      </c>
      <c r="O363" s="8" t="s">
        <v>1609</v>
      </c>
      <c r="P363" s="8" t="s">
        <v>1634</v>
      </c>
      <c r="Q363" s="68">
        <v>1548.9</v>
      </c>
      <c r="R363" s="12">
        <f t="shared" si="5"/>
        <v>1796.724</v>
      </c>
      <c r="S363" s="8" t="s">
        <v>238</v>
      </c>
      <c r="T363" s="9" t="s">
        <v>1611</v>
      </c>
      <c r="U363" s="9" t="s">
        <v>1612</v>
      </c>
      <c r="V363" s="13">
        <v>45632.0</v>
      </c>
      <c r="W363" s="44" t="s">
        <v>2400</v>
      </c>
      <c r="X363" s="44"/>
      <c r="Y363" s="44"/>
      <c r="Z363" s="44"/>
      <c r="AA363" s="44" t="s">
        <v>2400</v>
      </c>
      <c r="AB363" s="44"/>
      <c r="AC363" s="44" t="s">
        <v>2400</v>
      </c>
      <c r="AD363" s="44"/>
      <c r="AE363" s="44"/>
      <c r="AF363" s="11" t="s">
        <v>2402</v>
      </c>
      <c r="AG363" s="8">
        <v>2.0</v>
      </c>
      <c r="AH363" s="8">
        <v>0.0</v>
      </c>
      <c r="AI363" s="8">
        <v>1.0</v>
      </c>
      <c r="AJ363" s="8">
        <v>1.0</v>
      </c>
      <c r="AK363" s="8" t="s">
        <v>75</v>
      </c>
      <c r="AL363" s="16">
        <v>0.185</v>
      </c>
      <c r="AM363" s="16">
        <v>0.85</v>
      </c>
      <c r="AN363" s="16">
        <v>7.5</v>
      </c>
      <c r="AO363" s="16">
        <v>16.4</v>
      </c>
      <c r="AP363" s="19">
        <v>0.0</v>
      </c>
      <c r="AQ363" s="19">
        <v>0.0</v>
      </c>
      <c r="AR363" s="19">
        <v>0.0</v>
      </c>
      <c r="AS363" s="19">
        <v>0.0</v>
      </c>
      <c r="AT363" s="16">
        <v>1.0</v>
      </c>
      <c r="AU363" s="16">
        <v>25.0</v>
      </c>
      <c r="AV363" s="16">
        <v>10.0</v>
      </c>
      <c r="AW363" s="16">
        <v>12.0</v>
      </c>
      <c r="AX363" s="17">
        <f t="shared" si="3"/>
        <v>0.6</v>
      </c>
      <c r="AY363" s="17">
        <v>0.0</v>
      </c>
      <c r="AZ363" s="17">
        <v>0.0</v>
      </c>
      <c r="BA363" s="17">
        <v>0.0</v>
      </c>
      <c r="BB363" s="17">
        <v>0.0</v>
      </c>
      <c r="BC363" s="17">
        <v>0.0</v>
      </c>
      <c r="BD363" s="8" t="s">
        <v>1615</v>
      </c>
      <c r="BE363" s="22" t="s">
        <v>2403</v>
      </c>
    </row>
    <row r="364" ht="15.75" hidden="1" customHeight="1">
      <c r="A364" s="76">
        <v>4000208.0</v>
      </c>
      <c r="B364" s="8"/>
      <c r="C364" s="33">
        <v>4.0</v>
      </c>
      <c r="D364" s="8" t="s">
        <v>1603</v>
      </c>
      <c r="E364" s="33">
        <v>1.0</v>
      </c>
      <c r="F364" s="8" t="s">
        <v>1604</v>
      </c>
      <c r="G364" s="8">
        <v>1.0</v>
      </c>
      <c r="H364" s="8" t="s">
        <v>1605</v>
      </c>
      <c r="I364" s="44">
        <v>6.941487238644E12</v>
      </c>
      <c r="J364" s="44">
        <v>6.941487238644E12</v>
      </c>
      <c r="K364" s="11" t="s">
        <v>2205</v>
      </c>
      <c r="L364" s="44" t="s">
        <v>2404</v>
      </c>
      <c r="M364" s="26" t="s">
        <v>2405</v>
      </c>
      <c r="N364" s="11">
        <f t="shared" si="1"/>
        <v>28</v>
      </c>
      <c r="O364" s="8" t="s">
        <v>1609</v>
      </c>
      <c r="P364" s="8" t="s">
        <v>2281</v>
      </c>
      <c r="Q364" s="68">
        <v>2014.9</v>
      </c>
      <c r="R364" s="12">
        <f t="shared" si="5"/>
        <v>2337.284</v>
      </c>
      <c r="S364" s="8" t="s">
        <v>238</v>
      </c>
      <c r="T364" s="9" t="s">
        <v>1611</v>
      </c>
      <c r="U364" s="9" t="s">
        <v>1612</v>
      </c>
      <c r="V364" s="13">
        <v>45632.0</v>
      </c>
      <c r="W364" s="44" t="s">
        <v>2404</v>
      </c>
      <c r="X364" s="44"/>
      <c r="Y364" s="44"/>
      <c r="Z364" s="44"/>
      <c r="AA364" s="44" t="s">
        <v>2404</v>
      </c>
      <c r="AB364" s="44"/>
      <c r="AC364" s="44" t="s">
        <v>2404</v>
      </c>
      <c r="AD364" s="44"/>
      <c r="AE364" s="44"/>
      <c r="AF364" s="11" t="s">
        <v>2406</v>
      </c>
      <c r="AG364" s="8">
        <v>2.0</v>
      </c>
      <c r="AH364" s="8">
        <v>0.0</v>
      </c>
      <c r="AI364" s="8">
        <v>1.0</v>
      </c>
      <c r="AJ364" s="8">
        <v>1.0</v>
      </c>
      <c r="AK364" s="8" t="s">
        <v>75</v>
      </c>
      <c r="AL364" s="16">
        <v>0.17</v>
      </c>
      <c r="AM364" s="16">
        <v>0.78</v>
      </c>
      <c r="AN364" s="16">
        <v>7.37</v>
      </c>
      <c r="AO364" s="16">
        <v>16.0</v>
      </c>
      <c r="AP364" s="19">
        <v>0.0</v>
      </c>
      <c r="AQ364" s="19">
        <v>0.0</v>
      </c>
      <c r="AR364" s="19">
        <v>0.0</v>
      </c>
      <c r="AS364" s="19">
        <v>0.0</v>
      </c>
      <c r="AT364" s="16">
        <v>1.0</v>
      </c>
      <c r="AU364" s="16">
        <v>25.0</v>
      </c>
      <c r="AV364" s="16">
        <v>10.0</v>
      </c>
      <c r="AW364" s="16">
        <v>12.0</v>
      </c>
      <c r="AX364" s="17">
        <f t="shared" si="3"/>
        <v>0.6</v>
      </c>
      <c r="AY364" s="17">
        <v>0.0</v>
      </c>
      <c r="AZ364" s="17">
        <v>0.0</v>
      </c>
      <c r="BA364" s="17">
        <v>0.0</v>
      </c>
      <c r="BB364" s="17">
        <v>0.0</v>
      </c>
      <c r="BC364" s="17">
        <v>0.0</v>
      </c>
      <c r="BD364" s="8" t="s">
        <v>1615</v>
      </c>
      <c r="BE364" s="22" t="s">
        <v>2407</v>
      </c>
    </row>
    <row r="365" ht="15.75" hidden="1" customHeight="1">
      <c r="A365" s="76">
        <v>4000209.0</v>
      </c>
      <c r="B365" s="8"/>
      <c r="C365" s="33">
        <v>4.0</v>
      </c>
      <c r="D365" s="8" t="s">
        <v>1603</v>
      </c>
      <c r="E365" s="33">
        <v>1.0</v>
      </c>
      <c r="F365" s="8" t="s">
        <v>1604</v>
      </c>
      <c r="G365" s="8">
        <v>1.0</v>
      </c>
      <c r="H365" s="8" t="s">
        <v>1605</v>
      </c>
      <c r="I365" s="44">
        <v>6.901443359837E12</v>
      </c>
      <c r="J365" s="44">
        <v>6.901443359837E12</v>
      </c>
      <c r="K365" s="11" t="s">
        <v>2315</v>
      </c>
      <c r="L365" s="44" t="s">
        <v>2408</v>
      </c>
      <c r="M365" s="26" t="s">
        <v>2409</v>
      </c>
      <c r="N365" s="11">
        <f t="shared" si="1"/>
        <v>26</v>
      </c>
      <c r="O365" s="8" t="s">
        <v>1609</v>
      </c>
      <c r="P365" s="8" t="s">
        <v>2281</v>
      </c>
      <c r="Q365" s="68">
        <v>1921.7</v>
      </c>
      <c r="R365" s="12">
        <f t="shared" si="5"/>
        <v>2229.172</v>
      </c>
      <c r="S365" s="8" t="s">
        <v>238</v>
      </c>
      <c r="T365" s="9" t="s">
        <v>1611</v>
      </c>
      <c r="U365" s="9" t="s">
        <v>1612</v>
      </c>
      <c r="V365" s="13">
        <v>45632.0</v>
      </c>
      <c r="W365" s="44" t="s">
        <v>2408</v>
      </c>
      <c r="X365" s="44"/>
      <c r="Y365" s="44"/>
      <c r="Z365" s="44"/>
      <c r="AA365" s="44" t="s">
        <v>2408</v>
      </c>
      <c r="AB365" s="44"/>
      <c r="AC365" s="44" t="s">
        <v>2408</v>
      </c>
      <c r="AD365" s="44"/>
      <c r="AE365" s="44"/>
      <c r="AF365" s="11" t="s">
        <v>2318</v>
      </c>
      <c r="AG365" s="8">
        <v>2.0</v>
      </c>
      <c r="AH365" s="8">
        <v>0.0</v>
      </c>
      <c r="AI365" s="8">
        <v>1.0</v>
      </c>
      <c r="AJ365" s="8">
        <v>1.0</v>
      </c>
      <c r="AK365" s="8" t="s">
        <v>75</v>
      </c>
      <c r="AL365" s="16">
        <v>0.2</v>
      </c>
      <c r="AM365" s="16">
        <v>0.88</v>
      </c>
      <c r="AN365" s="16">
        <v>7.72</v>
      </c>
      <c r="AO365" s="16">
        <v>16.31</v>
      </c>
      <c r="AP365" s="19">
        <v>0.0</v>
      </c>
      <c r="AQ365" s="19">
        <v>0.0</v>
      </c>
      <c r="AR365" s="19">
        <v>0.0</v>
      </c>
      <c r="AS365" s="19">
        <v>0.0</v>
      </c>
      <c r="AT365" s="16">
        <v>1.0</v>
      </c>
      <c r="AU365" s="16">
        <v>25.0</v>
      </c>
      <c r="AV365" s="16">
        <v>10.0</v>
      </c>
      <c r="AW365" s="16">
        <v>12.0</v>
      </c>
      <c r="AX365" s="17">
        <f t="shared" si="3"/>
        <v>0.6</v>
      </c>
      <c r="AY365" s="17">
        <v>0.0</v>
      </c>
      <c r="AZ365" s="17">
        <v>0.0</v>
      </c>
      <c r="BA365" s="17">
        <v>0.0</v>
      </c>
      <c r="BB365" s="17">
        <v>0.0</v>
      </c>
      <c r="BC365" s="17">
        <v>0.0</v>
      </c>
      <c r="BD365" s="8" t="s">
        <v>1615</v>
      </c>
      <c r="BE365" s="22" t="s">
        <v>2410</v>
      </c>
    </row>
    <row r="366" ht="15.75" hidden="1" customHeight="1">
      <c r="A366" s="76">
        <v>4000210.0</v>
      </c>
      <c r="B366" s="8"/>
      <c r="C366" s="33">
        <v>4.0</v>
      </c>
      <c r="D366" s="8" t="s">
        <v>1603</v>
      </c>
      <c r="E366" s="33">
        <v>1.0</v>
      </c>
      <c r="F366" s="8" t="s">
        <v>1604</v>
      </c>
      <c r="G366" s="8">
        <v>1.0</v>
      </c>
      <c r="H366" s="8" t="s">
        <v>1605</v>
      </c>
      <c r="I366" s="44">
        <v>6.941487238651E12</v>
      </c>
      <c r="J366" s="44">
        <v>6.941487238651E12</v>
      </c>
      <c r="K366" s="11" t="s">
        <v>2205</v>
      </c>
      <c r="L366" s="44" t="s">
        <v>2411</v>
      </c>
      <c r="M366" s="26" t="s">
        <v>2412</v>
      </c>
      <c r="N366" s="11">
        <f t="shared" si="1"/>
        <v>29</v>
      </c>
      <c r="O366" s="8" t="s">
        <v>1609</v>
      </c>
      <c r="P366" s="8" t="s">
        <v>2281</v>
      </c>
      <c r="Q366" s="68">
        <v>2014.9</v>
      </c>
      <c r="R366" s="12">
        <f t="shared" si="5"/>
        <v>2337.284</v>
      </c>
      <c r="S366" s="8" t="s">
        <v>238</v>
      </c>
      <c r="T366" s="9" t="s">
        <v>1611</v>
      </c>
      <c r="U366" s="9" t="s">
        <v>1612</v>
      </c>
      <c r="V366" s="13">
        <v>45632.0</v>
      </c>
      <c r="W366" s="44" t="s">
        <v>2411</v>
      </c>
      <c r="X366" s="44"/>
      <c r="Y366" s="44"/>
      <c r="Z366" s="44"/>
      <c r="AA366" s="44" t="s">
        <v>2411</v>
      </c>
      <c r="AB366" s="44"/>
      <c r="AC366" s="44" t="s">
        <v>2411</v>
      </c>
      <c r="AD366" s="44"/>
      <c r="AE366" s="44"/>
      <c r="AF366" s="11" t="s">
        <v>2406</v>
      </c>
      <c r="AG366" s="8">
        <v>2.0</v>
      </c>
      <c r="AH366" s="8">
        <v>0.0</v>
      </c>
      <c r="AI366" s="8">
        <v>1.0</v>
      </c>
      <c r="AJ366" s="8">
        <v>1.0</v>
      </c>
      <c r="AK366" s="8" t="s">
        <v>75</v>
      </c>
      <c r="AL366" s="16">
        <v>0.17</v>
      </c>
      <c r="AM366" s="16">
        <v>0.78</v>
      </c>
      <c r="AN366" s="16">
        <v>7.37</v>
      </c>
      <c r="AO366" s="16">
        <v>16.0</v>
      </c>
      <c r="AP366" s="19">
        <v>0.0</v>
      </c>
      <c r="AQ366" s="19">
        <v>0.0</v>
      </c>
      <c r="AR366" s="19">
        <v>0.0</v>
      </c>
      <c r="AS366" s="19">
        <v>0.0</v>
      </c>
      <c r="AT366" s="16">
        <v>1.0</v>
      </c>
      <c r="AU366" s="16">
        <v>25.0</v>
      </c>
      <c r="AV366" s="16">
        <v>10.0</v>
      </c>
      <c r="AW366" s="16">
        <v>12.0</v>
      </c>
      <c r="AX366" s="17">
        <f t="shared" si="3"/>
        <v>0.6</v>
      </c>
      <c r="AY366" s="17">
        <v>0.0</v>
      </c>
      <c r="AZ366" s="17">
        <v>0.0</v>
      </c>
      <c r="BA366" s="17">
        <v>0.0</v>
      </c>
      <c r="BB366" s="17">
        <v>0.0</v>
      </c>
      <c r="BC366" s="17">
        <v>0.0</v>
      </c>
      <c r="BD366" s="8" t="s">
        <v>1615</v>
      </c>
      <c r="BE366" s="22" t="s">
        <v>2413</v>
      </c>
    </row>
    <row r="367" ht="15.75" hidden="1" customHeight="1">
      <c r="A367" s="80">
        <v>4000211.0</v>
      </c>
      <c r="B367" s="8"/>
      <c r="C367" s="33">
        <v>4.0</v>
      </c>
      <c r="D367" s="8" t="s">
        <v>1603</v>
      </c>
      <c r="E367" s="33">
        <v>1.0</v>
      </c>
      <c r="F367" s="8" t="s">
        <v>1604</v>
      </c>
      <c r="G367" s="8">
        <v>1.0</v>
      </c>
      <c r="H367" s="8" t="s">
        <v>1605</v>
      </c>
      <c r="I367" s="44">
        <v>6.901443355907E12</v>
      </c>
      <c r="J367" s="44">
        <v>6.901443355907E12</v>
      </c>
      <c r="K367" s="11" t="s">
        <v>2310</v>
      </c>
      <c r="L367" s="44" t="s">
        <v>2414</v>
      </c>
      <c r="M367" s="26" t="s">
        <v>2415</v>
      </c>
      <c r="N367" s="11">
        <f t="shared" si="1"/>
        <v>27</v>
      </c>
      <c r="O367" s="8" t="s">
        <v>1609</v>
      </c>
      <c r="P367" s="8" t="s">
        <v>2281</v>
      </c>
      <c r="Q367" s="68">
        <v>2014.9</v>
      </c>
      <c r="R367" s="12">
        <f t="shared" si="5"/>
        <v>2337.284</v>
      </c>
      <c r="S367" s="8" t="s">
        <v>238</v>
      </c>
      <c r="T367" s="9" t="s">
        <v>1611</v>
      </c>
      <c r="U367" s="9" t="s">
        <v>1612</v>
      </c>
      <c r="V367" s="13">
        <v>45633.0</v>
      </c>
      <c r="W367" s="44" t="s">
        <v>2414</v>
      </c>
      <c r="X367" s="44"/>
      <c r="Y367" s="44"/>
      <c r="Z367" s="44"/>
      <c r="AA367" s="44" t="s">
        <v>2414</v>
      </c>
      <c r="AB367" s="44"/>
      <c r="AC367" s="44" t="s">
        <v>2414</v>
      </c>
      <c r="AD367" s="44"/>
      <c r="AE367" s="44"/>
      <c r="AF367" s="11" t="s">
        <v>2416</v>
      </c>
      <c r="AG367" s="8">
        <v>2.0</v>
      </c>
      <c r="AH367" s="8">
        <v>0.0</v>
      </c>
      <c r="AI367" s="8">
        <v>1.0</v>
      </c>
      <c r="AJ367" s="8">
        <v>1.0</v>
      </c>
      <c r="AK367" s="8" t="s">
        <v>75</v>
      </c>
      <c r="AL367" s="16">
        <v>0.15</v>
      </c>
      <c r="AM367" s="16">
        <v>0.74</v>
      </c>
      <c r="AN367" s="16">
        <v>7.27</v>
      </c>
      <c r="AO367" s="16">
        <v>15.29</v>
      </c>
      <c r="AP367" s="19">
        <v>0.0</v>
      </c>
      <c r="AQ367" s="19">
        <v>0.0</v>
      </c>
      <c r="AR367" s="19">
        <v>0.0</v>
      </c>
      <c r="AS367" s="19">
        <v>0.0</v>
      </c>
      <c r="AT367" s="16">
        <v>1.0</v>
      </c>
      <c r="AU367" s="16">
        <v>25.0</v>
      </c>
      <c r="AV367" s="16">
        <v>10.0</v>
      </c>
      <c r="AW367" s="16">
        <v>12.0</v>
      </c>
      <c r="AX367" s="17">
        <f t="shared" si="3"/>
        <v>0.6</v>
      </c>
      <c r="AY367" s="17">
        <v>0.0</v>
      </c>
      <c r="AZ367" s="17">
        <v>0.0</v>
      </c>
      <c r="BA367" s="17">
        <v>0.0</v>
      </c>
      <c r="BB367" s="17">
        <v>0.0</v>
      </c>
      <c r="BC367" s="17">
        <v>0.0</v>
      </c>
      <c r="BD367" s="8" t="s">
        <v>1615</v>
      </c>
      <c r="BE367" s="22" t="s">
        <v>2417</v>
      </c>
    </row>
    <row r="368" ht="15.75" hidden="1" customHeight="1">
      <c r="A368" s="80">
        <v>4000212.0</v>
      </c>
      <c r="B368" s="8"/>
      <c r="C368" s="33">
        <v>4.0</v>
      </c>
      <c r="D368" s="8" t="s">
        <v>1603</v>
      </c>
      <c r="E368" s="33">
        <v>1.0</v>
      </c>
      <c r="F368" s="8" t="s">
        <v>1604</v>
      </c>
      <c r="G368" s="8">
        <v>1.0</v>
      </c>
      <c r="H368" s="8" t="s">
        <v>1605</v>
      </c>
      <c r="I368" s="44">
        <v>6.901443355891E12</v>
      </c>
      <c r="J368" s="44">
        <v>6.901443355891E12</v>
      </c>
      <c r="K368" s="11" t="s">
        <v>2310</v>
      </c>
      <c r="L368" s="44" t="s">
        <v>2418</v>
      </c>
      <c r="M368" s="26" t="s">
        <v>2419</v>
      </c>
      <c r="N368" s="11">
        <f t="shared" si="1"/>
        <v>28</v>
      </c>
      <c r="O368" s="8" t="s">
        <v>1609</v>
      </c>
      <c r="P368" s="8" t="s">
        <v>2281</v>
      </c>
      <c r="Q368" s="68">
        <v>2014.9</v>
      </c>
      <c r="R368" s="12">
        <f t="shared" si="5"/>
        <v>2337.284</v>
      </c>
      <c r="S368" s="8" t="s">
        <v>238</v>
      </c>
      <c r="T368" s="9" t="s">
        <v>1611</v>
      </c>
      <c r="U368" s="9" t="s">
        <v>1612</v>
      </c>
      <c r="V368" s="13">
        <v>45633.0</v>
      </c>
      <c r="W368" s="44" t="s">
        <v>2418</v>
      </c>
      <c r="X368" s="44"/>
      <c r="Y368" s="44"/>
      <c r="Z368" s="44"/>
      <c r="AA368" s="44" t="s">
        <v>2418</v>
      </c>
      <c r="AB368" s="44"/>
      <c r="AC368" s="44" t="s">
        <v>2418</v>
      </c>
      <c r="AD368" s="44"/>
      <c r="AE368" s="44"/>
      <c r="AF368" s="11" t="s">
        <v>2416</v>
      </c>
      <c r="AG368" s="8">
        <v>2.0</v>
      </c>
      <c r="AH368" s="8">
        <v>0.0</v>
      </c>
      <c r="AI368" s="8">
        <v>1.0</v>
      </c>
      <c r="AJ368" s="8">
        <v>1.0</v>
      </c>
      <c r="AK368" s="8" t="s">
        <v>75</v>
      </c>
      <c r="AL368" s="16">
        <v>0.15</v>
      </c>
      <c r="AM368" s="16">
        <v>0.74</v>
      </c>
      <c r="AN368" s="16">
        <v>7.27</v>
      </c>
      <c r="AO368" s="16">
        <v>15.29</v>
      </c>
      <c r="AP368" s="19">
        <v>0.0</v>
      </c>
      <c r="AQ368" s="19">
        <v>0.0</v>
      </c>
      <c r="AR368" s="19">
        <v>0.0</v>
      </c>
      <c r="AS368" s="19">
        <v>0.0</v>
      </c>
      <c r="AT368" s="16">
        <v>1.0</v>
      </c>
      <c r="AU368" s="16">
        <v>25.0</v>
      </c>
      <c r="AV368" s="16">
        <v>10.0</v>
      </c>
      <c r="AW368" s="16">
        <v>12.0</v>
      </c>
      <c r="AX368" s="17">
        <f t="shared" si="3"/>
        <v>0.6</v>
      </c>
      <c r="AY368" s="17">
        <v>0.0</v>
      </c>
      <c r="AZ368" s="17">
        <v>0.0</v>
      </c>
      <c r="BA368" s="17">
        <v>0.0</v>
      </c>
      <c r="BB368" s="17">
        <v>0.0</v>
      </c>
      <c r="BC368" s="17">
        <v>0.0</v>
      </c>
      <c r="BD368" s="8" t="s">
        <v>1615</v>
      </c>
      <c r="BE368" s="22" t="s">
        <v>2420</v>
      </c>
    </row>
    <row r="369" ht="15.75" hidden="1" customHeight="1">
      <c r="A369" s="80">
        <v>4000213.0</v>
      </c>
      <c r="B369" s="8"/>
      <c r="C369" s="33">
        <v>4.0</v>
      </c>
      <c r="D369" s="8" t="s">
        <v>1603</v>
      </c>
      <c r="E369" s="33">
        <v>1.0</v>
      </c>
      <c r="F369" s="8" t="s">
        <v>1604</v>
      </c>
      <c r="G369" s="8">
        <v>1.0</v>
      </c>
      <c r="H369" s="8" t="s">
        <v>1605</v>
      </c>
      <c r="I369" s="44">
        <v>6.901443294947E12</v>
      </c>
      <c r="J369" s="44">
        <v>6.901443294947E12</v>
      </c>
      <c r="K369" s="11" t="s">
        <v>2310</v>
      </c>
      <c r="L369" s="44" t="s">
        <v>2421</v>
      </c>
      <c r="M369" s="26" t="s">
        <v>2422</v>
      </c>
      <c r="N369" s="11">
        <f t="shared" si="1"/>
        <v>28</v>
      </c>
      <c r="O369" s="8" t="s">
        <v>1609</v>
      </c>
      <c r="P369" s="8" t="s">
        <v>2281</v>
      </c>
      <c r="Q369" s="68">
        <v>2014.9</v>
      </c>
      <c r="R369" s="12">
        <f t="shared" si="5"/>
        <v>2337.284</v>
      </c>
      <c r="S369" s="8" t="s">
        <v>238</v>
      </c>
      <c r="T369" s="9" t="s">
        <v>1611</v>
      </c>
      <c r="U369" s="9" t="s">
        <v>1612</v>
      </c>
      <c r="V369" s="13">
        <v>45633.0</v>
      </c>
      <c r="W369" s="44" t="s">
        <v>2421</v>
      </c>
      <c r="X369" s="44"/>
      <c r="Y369" s="44"/>
      <c r="Z369" s="44"/>
      <c r="AA369" s="44" t="s">
        <v>2421</v>
      </c>
      <c r="AB369" s="44"/>
      <c r="AC369" s="44" t="s">
        <v>2421</v>
      </c>
      <c r="AD369" s="44"/>
      <c r="AE369" s="44"/>
      <c r="AF369" s="11" t="s">
        <v>2423</v>
      </c>
      <c r="AG369" s="8">
        <v>2.0</v>
      </c>
      <c r="AH369" s="8">
        <v>0.0</v>
      </c>
      <c r="AI369" s="8">
        <v>1.0</v>
      </c>
      <c r="AJ369" s="8">
        <v>1.0</v>
      </c>
      <c r="AK369" s="8" t="s">
        <v>75</v>
      </c>
      <c r="AL369" s="16">
        <v>0.15</v>
      </c>
      <c r="AM369" s="16">
        <v>0.74</v>
      </c>
      <c r="AN369" s="16">
        <v>7.27</v>
      </c>
      <c r="AO369" s="16">
        <v>15.29</v>
      </c>
      <c r="AP369" s="19">
        <v>0.0</v>
      </c>
      <c r="AQ369" s="19">
        <v>0.0</v>
      </c>
      <c r="AR369" s="19">
        <v>0.0</v>
      </c>
      <c r="AS369" s="19">
        <v>0.0</v>
      </c>
      <c r="AT369" s="16">
        <v>1.0</v>
      </c>
      <c r="AU369" s="16">
        <v>25.0</v>
      </c>
      <c r="AV369" s="16">
        <v>10.0</v>
      </c>
      <c r="AW369" s="16">
        <v>12.0</v>
      </c>
      <c r="AX369" s="17">
        <f t="shared" si="3"/>
        <v>0.6</v>
      </c>
      <c r="AY369" s="17">
        <v>0.0</v>
      </c>
      <c r="AZ369" s="17">
        <v>0.0</v>
      </c>
      <c r="BA369" s="17">
        <v>0.0</v>
      </c>
      <c r="BB369" s="17">
        <v>0.0</v>
      </c>
      <c r="BC369" s="17">
        <v>0.0</v>
      </c>
      <c r="BD369" s="8" t="s">
        <v>1615</v>
      </c>
      <c r="BE369" s="22" t="s">
        <v>2424</v>
      </c>
    </row>
    <row r="370" ht="15.75" hidden="1" customHeight="1">
      <c r="A370" s="80">
        <v>4000214.0</v>
      </c>
      <c r="B370" s="8"/>
      <c r="C370" s="33">
        <v>4.0</v>
      </c>
      <c r="D370" s="8" t="s">
        <v>1603</v>
      </c>
      <c r="E370" s="33">
        <v>1.0</v>
      </c>
      <c r="F370" s="8" t="s">
        <v>1604</v>
      </c>
      <c r="G370" s="8">
        <v>1.0</v>
      </c>
      <c r="H370" s="8" t="s">
        <v>1605</v>
      </c>
      <c r="I370" s="44">
        <v>8.40023219603E11</v>
      </c>
      <c r="J370" s="44">
        <v>8.40023219603E11</v>
      </c>
      <c r="K370" s="11" t="s">
        <v>2274</v>
      </c>
      <c r="L370" s="44" t="s">
        <v>2425</v>
      </c>
      <c r="M370" s="26" t="s">
        <v>2426</v>
      </c>
      <c r="N370" s="11">
        <f t="shared" si="1"/>
        <v>29</v>
      </c>
      <c r="O370" s="8" t="s">
        <v>1609</v>
      </c>
      <c r="P370" s="8" t="s">
        <v>1634</v>
      </c>
      <c r="Q370" s="68">
        <v>1921.7</v>
      </c>
      <c r="R370" s="12">
        <f t="shared" si="5"/>
        <v>2229.172</v>
      </c>
      <c r="S370" s="8" t="s">
        <v>238</v>
      </c>
      <c r="T370" s="9" t="s">
        <v>1611</v>
      </c>
      <c r="U370" s="9" t="s">
        <v>1612</v>
      </c>
      <c r="V370" s="13">
        <v>45633.0</v>
      </c>
      <c r="W370" s="44" t="s">
        <v>2425</v>
      </c>
      <c r="X370" s="44"/>
      <c r="Y370" s="44"/>
      <c r="Z370" s="44"/>
      <c r="AA370" s="44" t="s">
        <v>2425</v>
      </c>
      <c r="AB370" s="44"/>
      <c r="AC370" s="44" t="s">
        <v>2425</v>
      </c>
      <c r="AD370" s="44"/>
      <c r="AE370" s="44"/>
      <c r="AF370" s="11" t="s">
        <v>2427</v>
      </c>
      <c r="AG370" s="8">
        <v>2.0</v>
      </c>
      <c r="AH370" s="8">
        <v>0.0</v>
      </c>
      <c r="AI370" s="8">
        <v>1.0</v>
      </c>
      <c r="AJ370" s="8">
        <v>1.0</v>
      </c>
      <c r="AK370" s="8" t="s">
        <v>75</v>
      </c>
      <c r="AL370" s="16">
        <v>0.18</v>
      </c>
      <c r="AM370" s="16">
        <v>0.8</v>
      </c>
      <c r="AN370" s="16">
        <v>7.57</v>
      </c>
      <c r="AO370" s="16">
        <v>16.6</v>
      </c>
      <c r="AP370" s="19">
        <v>0.0</v>
      </c>
      <c r="AQ370" s="19">
        <v>0.0</v>
      </c>
      <c r="AR370" s="19">
        <v>0.0</v>
      </c>
      <c r="AS370" s="19">
        <v>0.0</v>
      </c>
      <c r="AT370" s="16">
        <v>1.0</v>
      </c>
      <c r="AU370" s="16">
        <v>25.0</v>
      </c>
      <c r="AV370" s="16">
        <v>10.0</v>
      </c>
      <c r="AW370" s="16">
        <v>12.0</v>
      </c>
      <c r="AX370" s="17">
        <f t="shared" si="3"/>
        <v>0.6</v>
      </c>
      <c r="AY370" s="17">
        <v>0.0</v>
      </c>
      <c r="AZ370" s="17">
        <v>0.0</v>
      </c>
      <c r="BA370" s="17">
        <v>0.0</v>
      </c>
      <c r="BB370" s="17">
        <v>0.0</v>
      </c>
      <c r="BC370" s="17">
        <v>0.0</v>
      </c>
      <c r="BD370" s="8" t="s">
        <v>1615</v>
      </c>
      <c r="BE370" s="22" t="s">
        <v>2428</v>
      </c>
    </row>
    <row r="371" ht="15.75" hidden="1" customHeight="1">
      <c r="A371" s="80">
        <v>4000215.0</v>
      </c>
      <c r="B371" s="8"/>
      <c r="C371" s="33">
        <v>4.0</v>
      </c>
      <c r="D371" s="8" t="s">
        <v>1603</v>
      </c>
      <c r="E371" s="33">
        <v>1.0</v>
      </c>
      <c r="F371" s="8" t="s">
        <v>1604</v>
      </c>
      <c r="G371" s="8">
        <v>1.0</v>
      </c>
      <c r="H371" s="8" t="s">
        <v>1605</v>
      </c>
      <c r="I371" s="44">
        <v>8.40023223617E11</v>
      </c>
      <c r="J371" s="44">
        <v>8.40023223617E11</v>
      </c>
      <c r="K371" s="11" t="s">
        <v>2429</v>
      </c>
      <c r="L371" s="44" t="s">
        <v>2430</v>
      </c>
      <c r="M371" s="26" t="s">
        <v>2431</v>
      </c>
      <c r="N371" s="11">
        <f t="shared" si="1"/>
        <v>23</v>
      </c>
      <c r="O371" s="8" t="s">
        <v>1609</v>
      </c>
      <c r="P371" s="8" t="s">
        <v>1634</v>
      </c>
      <c r="Q371" s="68">
        <v>1921.7</v>
      </c>
      <c r="R371" s="12">
        <f t="shared" si="5"/>
        <v>2229.172</v>
      </c>
      <c r="S371" s="8" t="s">
        <v>238</v>
      </c>
      <c r="T371" s="9" t="s">
        <v>1611</v>
      </c>
      <c r="U371" s="9" t="s">
        <v>1612</v>
      </c>
      <c r="V371" s="13">
        <v>45633.0</v>
      </c>
      <c r="W371" s="44" t="s">
        <v>2430</v>
      </c>
      <c r="X371" s="44"/>
      <c r="Y371" s="44"/>
      <c r="Z371" s="44"/>
      <c r="AA371" s="44" t="s">
        <v>2430</v>
      </c>
      <c r="AB371" s="44"/>
      <c r="AC371" s="44" t="s">
        <v>2430</v>
      </c>
      <c r="AD371" s="44"/>
      <c r="AE371" s="44"/>
      <c r="AF371" s="11" t="s">
        <v>2432</v>
      </c>
      <c r="AG371" s="8">
        <v>2.0</v>
      </c>
      <c r="AH371" s="8">
        <v>0.0</v>
      </c>
      <c r="AI371" s="8">
        <v>1.0</v>
      </c>
      <c r="AJ371" s="8">
        <v>1.0</v>
      </c>
      <c r="AK371" s="8" t="s">
        <v>75</v>
      </c>
      <c r="AL371" s="16">
        <v>0.12</v>
      </c>
      <c r="AM371" s="16">
        <v>0.96</v>
      </c>
      <c r="AN371" s="16">
        <v>7.59</v>
      </c>
      <c r="AO371" s="16">
        <v>16.97</v>
      </c>
      <c r="AP371" s="19">
        <v>0.0</v>
      </c>
      <c r="AQ371" s="19">
        <v>0.0</v>
      </c>
      <c r="AR371" s="19">
        <v>0.0</v>
      </c>
      <c r="AS371" s="19">
        <v>0.0</v>
      </c>
      <c r="AT371" s="16">
        <v>1.0</v>
      </c>
      <c r="AU371" s="16">
        <v>25.0</v>
      </c>
      <c r="AV371" s="16">
        <v>10.0</v>
      </c>
      <c r="AW371" s="16">
        <v>12.0</v>
      </c>
      <c r="AX371" s="17">
        <f t="shared" si="3"/>
        <v>0.6</v>
      </c>
      <c r="AY371" s="17">
        <v>0.0</v>
      </c>
      <c r="AZ371" s="17">
        <v>0.0</v>
      </c>
      <c r="BA371" s="17">
        <v>0.0</v>
      </c>
      <c r="BB371" s="17">
        <v>0.0</v>
      </c>
      <c r="BC371" s="17">
        <v>0.0</v>
      </c>
      <c r="BD371" s="8" t="s">
        <v>1615</v>
      </c>
      <c r="BE371" s="22" t="s">
        <v>2433</v>
      </c>
    </row>
    <row r="372" ht="15.75" hidden="1" customHeight="1">
      <c r="A372" s="80">
        <v>4000216.0</v>
      </c>
      <c r="B372" s="8"/>
      <c r="C372" s="33">
        <v>4.0</v>
      </c>
      <c r="D372" s="8" t="s">
        <v>1603</v>
      </c>
      <c r="E372" s="33">
        <v>1.0</v>
      </c>
      <c r="F372" s="8" t="s">
        <v>1604</v>
      </c>
      <c r="G372" s="8">
        <v>1.0</v>
      </c>
      <c r="H372" s="8" t="s">
        <v>1605</v>
      </c>
      <c r="I372" s="44">
        <v>8.40023221392E11</v>
      </c>
      <c r="J372" s="44">
        <v>8.40023221392E11</v>
      </c>
      <c r="K372" s="11" t="s">
        <v>2434</v>
      </c>
      <c r="L372" s="44" t="s">
        <v>2435</v>
      </c>
      <c r="M372" s="26" t="s">
        <v>2436</v>
      </c>
      <c r="N372" s="11">
        <f t="shared" si="1"/>
        <v>28</v>
      </c>
      <c r="O372" s="8" t="s">
        <v>1609</v>
      </c>
      <c r="P372" s="8" t="s">
        <v>1634</v>
      </c>
      <c r="Q372" s="68">
        <v>2108.09</v>
      </c>
      <c r="R372" s="12">
        <f t="shared" si="5"/>
        <v>2445.3844</v>
      </c>
      <c r="S372" s="8" t="s">
        <v>238</v>
      </c>
      <c r="T372" s="9" t="s">
        <v>1611</v>
      </c>
      <c r="U372" s="9" t="s">
        <v>1612</v>
      </c>
      <c r="V372" s="13">
        <v>45635.0</v>
      </c>
      <c r="W372" s="44" t="s">
        <v>2435</v>
      </c>
      <c r="X372" s="44"/>
      <c r="Y372" s="44"/>
      <c r="Z372" s="44"/>
      <c r="AA372" s="44" t="s">
        <v>2435</v>
      </c>
      <c r="AB372" s="44"/>
      <c r="AC372" s="44" t="s">
        <v>2435</v>
      </c>
      <c r="AD372" s="44"/>
      <c r="AE372" s="44"/>
      <c r="AF372" s="11" t="s">
        <v>2437</v>
      </c>
      <c r="AG372" s="8">
        <v>2.0</v>
      </c>
      <c r="AH372" s="8">
        <v>0.0</v>
      </c>
      <c r="AI372" s="8">
        <v>1.0</v>
      </c>
      <c r="AJ372" s="8">
        <v>1.0</v>
      </c>
      <c r="AK372" s="8" t="s">
        <v>75</v>
      </c>
      <c r="AL372" s="16">
        <v>0.17</v>
      </c>
      <c r="AM372" s="16">
        <v>0.85</v>
      </c>
      <c r="AN372" s="16">
        <v>7.39</v>
      </c>
      <c r="AO372" s="16">
        <v>16.02</v>
      </c>
      <c r="AP372" s="19">
        <v>0.0</v>
      </c>
      <c r="AQ372" s="19">
        <v>0.0</v>
      </c>
      <c r="AR372" s="19">
        <v>0.0</v>
      </c>
      <c r="AS372" s="19">
        <v>0.0</v>
      </c>
      <c r="AT372" s="16">
        <v>1.0</v>
      </c>
      <c r="AU372" s="16">
        <v>25.0</v>
      </c>
      <c r="AV372" s="16">
        <v>10.0</v>
      </c>
      <c r="AW372" s="16">
        <v>12.0</v>
      </c>
      <c r="AX372" s="17">
        <f t="shared" si="3"/>
        <v>0.6</v>
      </c>
      <c r="AY372" s="17">
        <v>0.0</v>
      </c>
      <c r="AZ372" s="17">
        <v>0.0</v>
      </c>
      <c r="BA372" s="17">
        <v>0.0</v>
      </c>
      <c r="BB372" s="17">
        <v>0.0</v>
      </c>
      <c r="BC372" s="17">
        <v>0.0</v>
      </c>
      <c r="BD372" s="8" t="s">
        <v>1615</v>
      </c>
      <c r="BE372" s="22" t="s">
        <v>2438</v>
      </c>
    </row>
    <row r="373" ht="15.75" hidden="1" customHeight="1">
      <c r="A373" s="80">
        <v>4000217.0</v>
      </c>
      <c r="B373" s="8"/>
      <c r="C373" s="33">
        <v>4.0</v>
      </c>
      <c r="D373" s="8" t="s">
        <v>1603</v>
      </c>
      <c r="E373" s="33">
        <v>1.0</v>
      </c>
      <c r="F373" s="8" t="s">
        <v>1604</v>
      </c>
      <c r="G373" s="8">
        <v>1.0</v>
      </c>
      <c r="H373" s="8" t="s">
        <v>1605</v>
      </c>
      <c r="I373" s="44">
        <v>7.501882653924E12</v>
      </c>
      <c r="J373" s="44">
        <v>7.501882653924E12</v>
      </c>
      <c r="K373" s="11" t="s">
        <v>2284</v>
      </c>
      <c r="L373" s="44" t="s">
        <v>2439</v>
      </c>
      <c r="M373" s="26" t="s">
        <v>2440</v>
      </c>
      <c r="N373" s="11">
        <f t="shared" si="1"/>
        <v>25</v>
      </c>
      <c r="O373" s="8" t="s">
        <v>1609</v>
      </c>
      <c r="P373" s="8" t="s">
        <v>1832</v>
      </c>
      <c r="Q373" s="68">
        <v>2480.9</v>
      </c>
      <c r="R373" s="12">
        <f t="shared" si="5"/>
        <v>2877.844</v>
      </c>
      <c r="S373" s="8" t="s">
        <v>238</v>
      </c>
      <c r="T373" s="9" t="s">
        <v>1611</v>
      </c>
      <c r="U373" s="9" t="s">
        <v>1612</v>
      </c>
      <c r="V373" s="13">
        <v>45645.0</v>
      </c>
      <c r="W373" s="44" t="s">
        <v>2439</v>
      </c>
      <c r="X373" s="44"/>
      <c r="Y373" s="44"/>
      <c r="Z373" s="44"/>
      <c r="AA373" s="44" t="s">
        <v>2439</v>
      </c>
      <c r="AB373" s="44"/>
      <c r="AC373" s="44" t="s">
        <v>2439</v>
      </c>
      <c r="AD373" s="44"/>
      <c r="AE373" s="44"/>
      <c r="AF373" s="11" t="s">
        <v>2441</v>
      </c>
      <c r="AG373" s="8">
        <v>2.0</v>
      </c>
      <c r="AH373" s="8">
        <v>0.0</v>
      </c>
      <c r="AI373" s="8">
        <v>1.0</v>
      </c>
      <c r="AJ373" s="8">
        <v>1.0</v>
      </c>
      <c r="AK373" s="8" t="s">
        <v>75</v>
      </c>
      <c r="AL373" s="16">
        <v>0.17</v>
      </c>
      <c r="AM373" s="16">
        <v>0.74</v>
      </c>
      <c r="AN373" s="16">
        <v>7.32</v>
      </c>
      <c r="AO373" s="16">
        <v>15.9</v>
      </c>
      <c r="AP373" s="19">
        <v>0.0</v>
      </c>
      <c r="AQ373" s="19">
        <v>0.0</v>
      </c>
      <c r="AR373" s="19">
        <v>0.0</v>
      </c>
      <c r="AS373" s="19">
        <v>0.0</v>
      </c>
      <c r="AT373" s="16">
        <v>1.0</v>
      </c>
      <c r="AU373" s="16">
        <v>25.0</v>
      </c>
      <c r="AV373" s="16">
        <v>10.0</v>
      </c>
      <c r="AW373" s="16">
        <v>12.0</v>
      </c>
      <c r="AX373" s="17">
        <f t="shared" si="3"/>
        <v>0.6</v>
      </c>
      <c r="AY373" s="17">
        <v>0.0</v>
      </c>
      <c r="AZ373" s="17">
        <v>0.0</v>
      </c>
      <c r="BA373" s="17">
        <v>0.0</v>
      </c>
      <c r="BB373" s="17">
        <v>0.0</v>
      </c>
      <c r="BC373" s="17">
        <v>0.0</v>
      </c>
      <c r="BD373" s="8" t="s">
        <v>1615</v>
      </c>
      <c r="BE373" s="22" t="s">
        <v>2442</v>
      </c>
    </row>
    <row r="374" ht="15.75" hidden="1" customHeight="1">
      <c r="A374" s="11">
        <v>4000218.0</v>
      </c>
      <c r="B374" s="8"/>
      <c r="C374" s="33">
        <v>4.0</v>
      </c>
      <c r="D374" s="8" t="s">
        <v>1603</v>
      </c>
      <c r="E374" s="33">
        <v>1.0</v>
      </c>
      <c r="F374" s="8" t="s">
        <v>1604</v>
      </c>
      <c r="G374" s="8">
        <v>1.0</v>
      </c>
      <c r="H374" s="8" t="s">
        <v>1605</v>
      </c>
      <c r="I374" s="44">
        <v>6.941785722425E12</v>
      </c>
      <c r="J374" s="44">
        <v>6.941785722425E12</v>
      </c>
      <c r="K374" s="11" t="s">
        <v>2443</v>
      </c>
      <c r="L374" s="44" t="s">
        <v>2444</v>
      </c>
      <c r="M374" s="26" t="s">
        <v>2445</v>
      </c>
      <c r="N374" s="11">
        <f t="shared" si="1"/>
        <v>28</v>
      </c>
      <c r="O374" s="8" t="s">
        <v>1609</v>
      </c>
      <c r="P374" s="8" t="s">
        <v>1659</v>
      </c>
      <c r="Q374" s="68">
        <v>1381.1335</v>
      </c>
      <c r="R374" s="12">
        <f t="shared" si="5"/>
        <v>1602.11486</v>
      </c>
      <c r="S374" s="8" t="s">
        <v>238</v>
      </c>
      <c r="T374" s="9" t="s">
        <v>1611</v>
      </c>
      <c r="U374" s="9" t="s">
        <v>1612</v>
      </c>
      <c r="V374" s="13">
        <v>45679.0</v>
      </c>
      <c r="W374" s="44" t="s">
        <v>2444</v>
      </c>
      <c r="X374" s="44"/>
      <c r="Y374" s="44"/>
      <c r="Z374" s="44"/>
      <c r="AA374" s="44" t="s">
        <v>2444</v>
      </c>
      <c r="AB374" s="44"/>
      <c r="AC374" s="44" t="s">
        <v>2444</v>
      </c>
      <c r="AD374" s="44"/>
      <c r="AE374" s="44"/>
      <c r="AF374" s="11" t="s">
        <v>2446</v>
      </c>
      <c r="AG374" s="8">
        <v>2.0</v>
      </c>
      <c r="AH374" s="8">
        <v>0.0</v>
      </c>
      <c r="AI374" s="8">
        <v>1.0</v>
      </c>
      <c r="AJ374" s="8">
        <v>1.0</v>
      </c>
      <c r="AK374" s="8" t="s">
        <v>75</v>
      </c>
      <c r="AL374" s="16">
        <v>0.22</v>
      </c>
      <c r="AM374" s="16">
        <v>0.87</v>
      </c>
      <c r="AN374" s="16">
        <v>7.82</v>
      </c>
      <c r="AO374" s="16">
        <v>17.32</v>
      </c>
      <c r="AP374" s="19">
        <v>0.0</v>
      </c>
      <c r="AQ374" s="19">
        <v>0.0</v>
      </c>
      <c r="AR374" s="19">
        <v>0.0</v>
      </c>
      <c r="AS374" s="19">
        <v>0.0</v>
      </c>
      <c r="AT374" s="16">
        <v>1.0</v>
      </c>
      <c r="AU374" s="16">
        <v>25.0</v>
      </c>
      <c r="AV374" s="16">
        <v>10.0</v>
      </c>
      <c r="AW374" s="16">
        <v>12.0</v>
      </c>
      <c r="AX374" s="17">
        <f t="shared" si="3"/>
        <v>0.6</v>
      </c>
      <c r="AY374" s="17">
        <v>0.0</v>
      </c>
      <c r="AZ374" s="17">
        <v>0.0</v>
      </c>
      <c r="BA374" s="17">
        <v>0.0</v>
      </c>
      <c r="BB374" s="17">
        <v>0.0</v>
      </c>
      <c r="BC374" s="17">
        <v>0.0</v>
      </c>
      <c r="BD374" s="8" t="s">
        <v>1615</v>
      </c>
      <c r="BE374" s="69" t="s">
        <v>2447</v>
      </c>
    </row>
    <row r="375" ht="15.75" hidden="1" customHeight="1">
      <c r="A375" s="11">
        <v>4000219.0</v>
      </c>
      <c r="B375" s="8"/>
      <c r="C375" s="33">
        <v>4.0</v>
      </c>
      <c r="D375" s="8" t="s">
        <v>1603</v>
      </c>
      <c r="E375" s="33">
        <v>1.0</v>
      </c>
      <c r="F375" s="8" t="s">
        <v>1604</v>
      </c>
      <c r="G375" s="8">
        <v>1.0</v>
      </c>
      <c r="H375" s="8" t="s">
        <v>1605</v>
      </c>
      <c r="I375" s="44">
        <v>6.936520806607E12</v>
      </c>
      <c r="J375" s="44">
        <v>6.936520806607E12</v>
      </c>
      <c r="K375" s="11" t="s">
        <v>2448</v>
      </c>
      <c r="L375" s="44" t="s">
        <v>2449</v>
      </c>
      <c r="M375" s="26" t="s">
        <v>2450</v>
      </c>
      <c r="N375" s="11">
        <f t="shared" si="1"/>
        <v>24</v>
      </c>
      <c r="O375" s="8" t="s">
        <v>1609</v>
      </c>
      <c r="P375" s="8" t="s">
        <v>2271</v>
      </c>
      <c r="Q375" s="68">
        <v>1735.2948</v>
      </c>
      <c r="R375" s="12">
        <f t="shared" si="5"/>
        <v>2012.941968</v>
      </c>
      <c r="S375" s="8" t="s">
        <v>238</v>
      </c>
      <c r="T375" s="9" t="s">
        <v>1611</v>
      </c>
      <c r="U375" s="9" t="s">
        <v>1612</v>
      </c>
      <c r="V375" s="13">
        <v>45679.0</v>
      </c>
      <c r="W375" s="44" t="s">
        <v>2449</v>
      </c>
      <c r="X375" s="44"/>
      <c r="Y375" s="44"/>
      <c r="Z375" s="44"/>
      <c r="AA375" s="44" t="s">
        <v>2449</v>
      </c>
      <c r="AB375" s="44"/>
      <c r="AC375" s="44" t="s">
        <v>2449</v>
      </c>
      <c r="AD375" s="44"/>
      <c r="AE375" s="44"/>
      <c r="AF375" s="11" t="s">
        <v>2451</v>
      </c>
      <c r="AG375" s="8">
        <v>2.0</v>
      </c>
      <c r="AH375" s="8">
        <v>0.0</v>
      </c>
      <c r="AI375" s="8">
        <v>1.0</v>
      </c>
      <c r="AJ375" s="8">
        <v>1.0</v>
      </c>
      <c r="AK375" s="8" t="s">
        <v>75</v>
      </c>
      <c r="AL375" s="16">
        <v>0.17</v>
      </c>
      <c r="AM375" s="16">
        <v>0.74</v>
      </c>
      <c r="AN375" s="16">
        <v>7.47</v>
      </c>
      <c r="AO375" s="16">
        <v>16.34</v>
      </c>
      <c r="AP375" s="19">
        <v>0.0</v>
      </c>
      <c r="AQ375" s="19">
        <v>0.0</v>
      </c>
      <c r="AR375" s="19">
        <v>0.0</v>
      </c>
      <c r="AS375" s="19">
        <v>0.0</v>
      </c>
      <c r="AT375" s="16">
        <v>1.0</v>
      </c>
      <c r="AU375" s="16">
        <v>25.0</v>
      </c>
      <c r="AV375" s="16">
        <v>10.0</v>
      </c>
      <c r="AW375" s="16">
        <v>12.0</v>
      </c>
      <c r="AX375" s="17">
        <f t="shared" si="3"/>
        <v>0.6</v>
      </c>
      <c r="AY375" s="17">
        <v>0.0</v>
      </c>
      <c r="AZ375" s="17">
        <v>0.0</v>
      </c>
      <c r="BA375" s="17">
        <v>0.0</v>
      </c>
      <c r="BB375" s="17">
        <v>0.0</v>
      </c>
      <c r="BC375" s="17">
        <v>0.0</v>
      </c>
      <c r="BD375" s="8" t="s">
        <v>1615</v>
      </c>
      <c r="BE375" s="69" t="s">
        <v>2452</v>
      </c>
    </row>
    <row r="376" ht="15.75" hidden="1" customHeight="1">
      <c r="A376" s="11">
        <v>4000220.0</v>
      </c>
      <c r="B376" s="8"/>
      <c r="C376" s="33">
        <v>4.0</v>
      </c>
      <c r="D376" s="8" t="s">
        <v>1603</v>
      </c>
      <c r="E376" s="33">
        <v>1.0</v>
      </c>
      <c r="F376" s="8" t="s">
        <v>1604</v>
      </c>
      <c r="G376" s="8">
        <v>1.0</v>
      </c>
      <c r="H376" s="8" t="s">
        <v>1605</v>
      </c>
      <c r="I376" s="44">
        <v>7.50188263042E12</v>
      </c>
      <c r="J376" s="44">
        <v>7.50188263042E12</v>
      </c>
      <c r="K376" s="11" t="s">
        <v>2453</v>
      </c>
      <c r="L376" s="44" t="s">
        <v>2454</v>
      </c>
      <c r="M376" s="26" t="s">
        <v>2455</v>
      </c>
      <c r="N376" s="11">
        <f t="shared" si="1"/>
        <v>27</v>
      </c>
      <c r="O376" s="8" t="s">
        <v>1609</v>
      </c>
      <c r="P376" s="8" t="s">
        <v>1704</v>
      </c>
      <c r="Q376" s="68">
        <v>989.6922</v>
      </c>
      <c r="R376" s="12">
        <f t="shared" si="5"/>
        <v>1148.042952</v>
      </c>
      <c r="S376" s="8" t="s">
        <v>238</v>
      </c>
      <c r="T376" s="9" t="s">
        <v>1611</v>
      </c>
      <c r="U376" s="9" t="s">
        <v>1612</v>
      </c>
      <c r="V376" s="13">
        <v>45680.0</v>
      </c>
      <c r="W376" s="44" t="s">
        <v>2454</v>
      </c>
      <c r="X376" s="44"/>
      <c r="Y376" s="44"/>
      <c r="Z376" s="44"/>
      <c r="AA376" s="44" t="s">
        <v>2454</v>
      </c>
      <c r="AB376" s="44"/>
      <c r="AC376" s="44" t="s">
        <v>2454</v>
      </c>
      <c r="AD376" s="44"/>
      <c r="AE376" s="44"/>
      <c r="AF376" s="11" t="s">
        <v>2456</v>
      </c>
      <c r="AG376" s="8">
        <v>2.0</v>
      </c>
      <c r="AH376" s="8">
        <v>0.0</v>
      </c>
      <c r="AI376" s="8">
        <v>1.0</v>
      </c>
      <c r="AJ376" s="8">
        <v>1.0</v>
      </c>
      <c r="AK376" s="8" t="s">
        <v>75</v>
      </c>
      <c r="AL376" s="16">
        <v>0.15</v>
      </c>
      <c r="AM376" s="16">
        <v>0.72</v>
      </c>
      <c r="AN376" s="16">
        <v>7.28</v>
      </c>
      <c r="AO376" s="16">
        <v>15.5</v>
      </c>
      <c r="AP376" s="19">
        <v>0.0</v>
      </c>
      <c r="AQ376" s="19">
        <v>0.0</v>
      </c>
      <c r="AR376" s="19">
        <v>0.0</v>
      </c>
      <c r="AS376" s="19">
        <v>0.0</v>
      </c>
      <c r="AT376" s="16">
        <v>1.0</v>
      </c>
      <c r="AU376" s="16">
        <v>25.0</v>
      </c>
      <c r="AV376" s="16">
        <v>10.0</v>
      </c>
      <c r="AW376" s="16">
        <v>12.0</v>
      </c>
      <c r="AX376" s="17">
        <f t="shared" si="3"/>
        <v>0.6</v>
      </c>
      <c r="AY376" s="17">
        <v>0.0</v>
      </c>
      <c r="AZ376" s="17">
        <v>0.0</v>
      </c>
      <c r="BA376" s="17">
        <v>0.0</v>
      </c>
      <c r="BB376" s="17">
        <v>0.0</v>
      </c>
      <c r="BC376" s="17">
        <v>0.0</v>
      </c>
      <c r="BD376" s="8" t="s">
        <v>1615</v>
      </c>
      <c r="BE376" s="81" t="s">
        <v>2457</v>
      </c>
    </row>
    <row r="377" ht="15.75" hidden="1" customHeight="1">
      <c r="A377" s="11">
        <v>4000221.0</v>
      </c>
      <c r="B377" s="8"/>
      <c r="C377" s="33">
        <v>4.0</v>
      </c>
      <c r="D377" s="8" t="s">
        <v>1603</v>
      </c>
      <c r="E377" s="33">
        <v>1.0</v>
      </c>
      <c r="F377" s="8" t="s">
        <v>1604</v>
      </c>
      <c r="G377" s="8">
        <v>1.0</v>
      </c>
      <c r="H377" s="8" t="s">
        <v>1605</v>
      </c>
      <c r="I377" s="44">
        <v>6.934177760099E12</v>
      </c>
      <c r="J377" s="44">
        <v>6.934177760099E12</v>
      </c>
      <c r="K377" s="11" t="s">
        <v>2458</v>
      </c>
      <c r="L377" s="44" t="s">
        <v>2459</v>
      </c>
      <c r="M377" s="26" t="s">
        <v>2460</v>
      </c>
      <c r="N377" s="11">
        <f t="shared" si="1"/>
        <v>25</v>
      </c>
      <c r="O377" s="8" t="s">
        <v>1609</v>
      </c>
      <c r="P377" s="8" t="s">
        <v>2265</v>
      </c>
      <c r="Q377" s="68">
        <v>915.1319</v>
      </c>
      <c r="R377" s="12">
        <f t="shared" si="5"/>
        <v>1061.553004</v>
      </c>
      <c r="S377" s="8" t="s">
        <v>238</v>
      </c>
      <c r="T377" s="9" t="s">
        <v>1611</v>
      </c>
      <c r="U377" s="9" t="s">
        <v>1612</v>
      </c>
      <c r="V377" s="13">
        <v>45680.0</v>
      </c>
      <c r="W377" s="44" t="s">
        <v>2459</v>
      </c>
      <c r="X377" s="44"/>
      <c r="Y377" s="44"/>
      <c r="Z377" s="44"/>
      <c r="AA377" s="44" t="s">
        <v>2459</v>
      </c>
      <c r="AB377" s="44"/>
      <c r="AC377" s="44" t="s">
        <v>2459</v>
      </c>
      <c r="AD377" s="44"/>
      <c r="AE377" s="44"/>
      <c r="AF377" s="11" t="s">
        <v>2461</v>
      </c>
      <c r="AG377" s="8">
        <v>2.0</v>
      </c>
      <c r="AH377" s="8">
        <v>0.0</v>
      </c>
      <c r="AI377" s="8">
        <v>1.0</v>
      </c>
      <c r="AJ377" s="8">
        <v>1.0</v>
      </c>
      <c r="AK377" s="8" t="s">
        <v>75</v>
      </c>
      <c r="AL377" s="16">
        <v>0.19</v>
      </c>
      <c r="AM377" s="16">
        <v>0.9</v>
      </c>
      <c r="AN377" s="16">
        <v>7.71</v>
      </c>
      <c r="AO377" s="16">
        <v>16.49</v>
      </c>
      <c r="AP377" s="19">
        <v>0.0</v>
      </c>
      <c r="AQ377" s="19">
        <v>0.0</v>
      </c>
      <c r="AR377" s="19">
        <v>0.0</v>
      </c>
      <c r="AS377" s="19">
        <v>0.0</v>
      </c>
      <c r="AT377" s="16">
        <v>1.0</v>
      </c>
      <c r="AU377" s="16">
        <v>25.0</v>
      </c>
      <c r="AV377" s="16">
        <v>10.0</v>
      </c>
      <c r="AW377" s="16">
        <v>12.0</v>
      </c>
      <c r="AX377" s="17">
        <f t="shared" si="3"/>
        <v>0.6</v>
      </c>
      <c r="AY377" s="17">
        <v>0.0</v>
      </c>
      <c r="AZ377" s="17">
        <v>0.0</v>
      </c>
      <c r="BA377" s="17">
        <v>0.0</v>
      </c>
      <c r="BB377" s="17">
        <v>0.0</v>
      </c>
      <c r="BC377" s="17">
        <v>0.0</v>
      </c>
      <c r="BD377" s="8" t="s">
        <v>1615</v>
      </c>
      <c r="BE377" s="22" t="s">
        <v>2462</v>
      </c>
    </row>
    <row r="378" ht="15.75" hidden="1" customHeight="1">
      <c r="A378" s="11">
        <v>4000222.0</v>
      </c>
      <c r="B378" s="8"/>
      <c r="C378" s="33">
        <v>4.0</v>
      </c>
      <c r="D378" s="8" t="s">
        <v>1603</v>
      </c>
      <c r="E378" s="33">
        <v>1.0</v>
      </c>
      <c r="F378" s="8" t="s">
        <v>1604</v>
      </c>
      <c r="G378" s="8">
        <v>1.0</v>
      </c>
      <c r="H378" s="8" t="s">
        <v>1605</v>
      </c>
      <c r="I378" s="44">
        <v>8.40023227011E11</v>
      </c>
      <c r="J378" s="44">
        <v>8.40023227011E11</v>
      </c>
      <c r="K378" s="11" t="s">
        <v>2463</v>
      </c>
      <c r="L378" s="44" t="s">
        <v>2464</v>
      </c>
      <c r="M378" s="26" t="s">
        <v>2465</v>
      </c>
      <c r="N378" s="11">
        <f t="shared" si="1"/>
        <v>23</v>
      </c>
      <c r="O378" s="8" t="s">
        <v>1609</v>
      </c>
      <c r="P378" s="8" t="s">
        <v>1634</v>
      </c>
      <c r="Q378" s="68">
        <v>1828.49</v>
      </c>
      <c r="R378" s="12">
        <f t="shared" si="5"/>
        <v>2121.0484</v>
      </c>
      <c r="S378" s="8" t="s">
        <v>238</v>
      </c>
      <c r="T378" s="9" t="s">
        <v>1611</v>
      </c>
      <c r="U378" s="9" t="s">
        <v>1612</v>
      </c>
      <c r="V378" s="13">
        <v>45680.0</v>
      </c>
      <c r="W378" s="44" t="s">
        <v>2464</v>
      </c>
      <c r="X378" s="44"/>
      <c r="Y378" s="44"/>
      <c r="Z378" s="44"/>
      <c r="AA378" s="44" t="s">
        <v>2464</v>
      </c>
      <c r="AB378" s="44"/>
      <c r="AC378" s="44" t="s">
        <v>2466</v>
      </c>
      <c r="AD378" s="44"/>
      <c r="AE378" s="44"/>
      <c r="AF378" s="11" t="s">
        <v>2467</v>
      </c>
      <c r="AG378" s="8">
        <v>2.0</v>
      </c>
      <c r="AH378" s="8">
        <v>0.0</v>
      </c>
      <c r="AI378" s="8">
        <v>1.0</v>
      </c>
      <c r="AJ378" s="8">
        <v>1.0</v>
      </c>
      <c r="AK378" s="8" t="s">
        <v>75</v>
      </c>
      <c r="AL378" s="16">
        <v>0.225</v>
      </c>
      <c r="AM378" s="16">
        <v>0.98</v>
      </c>
      <c r="AN378" s="16">
        <v>7.59</v>
      </c>
      <c r="AO378" s="16">
        <v>16.96</v>
      </c>
      <c r="AP378" s="19">
        <v>0.0</v>
      </c>
      <c r="AQ378" s="19">
        <v>0.0</v>
      </c>
      <c r="AR378" s="19">
        <v>0.0</v>
      </c>
      <c r="AS378" s="19">
        <v>0.0</v>
      </c>
      <c r="AT378" s="16">
        <v>1.0</v>
      </c>
      <c r="AU378" s="16">
        <v>25.0</v>
      </c>
      <c r="AV378" s="16">
        <v>10.0</v>
      </c>
      <c r="AW378" s="16">
        <v>12.0</v>
      </c>
      <c r="AX378" s="17">
        <f t="shared" si="3"/>
        <v>0.6</v>
      </c>
      <c r="AY378" s="17">
        <v>0.0</v>
      </c>
      <c r="AZ378" s="17">
        <v>0.0</v>
      </c>
      <c r="BA378" s="17">
        <v>0.0</v>
      </c>
      <c r="BB378" s="17">
        <v>0.0</v>
      </c>
      <c r="BC378" s="17">
        <v>0.0</v>
      </c>
      <c r="BD378" s="8" t="s">
        <v>1615</v>
      </c>
      <c r="BE378" s="22" t="s">
        <v>2468</v>
      </c>
    </row>
    <row r="379" ht="15.75" hidden="1" customHeight="1">
      <c r="A379" s="11">
        <v>4000223.0</v>
      </c>
      <c r="B379" s="8"/>
      <c r="C379" s="33">
        <v>4.0</v>
      </c>
      <c r="D379" s="8" t="s">
        <v>1603</v>
      </c>
      <c r="E379" s="33">
        <v>1.0</v>
      </c>
      <c r="F379" s="8" t="s">
        <v>1604</v>
      </c>
      <c r="G379" s="8">
        <v>1.0</v>
      </c>
      <c r="H379" s="8" t="s">
        <v>1605</v>
      </c>
      <c r="I379" s="44">
        <v>8.40023225109E11</v>
      </c>
      <c r="J379" s="44">
        <v>8.40023225109E11</v>
      </c>
      <c r="K379" s="11" t="s">
        <v>2469</v>
      </c>
      <c r="L379" s="44" t="s">
        <v>2470</v>
      </c>
      <c r="M379" s="26" t="s">
        <v>2471</v>
      </c>
      <c r="N379" s="11">
        <f t="shared" si="1"/>
        <v>27</v>
      </c>
      <c r="O379" s="8" t="s">
        <v>1609</v>
      </c>
      <c r="P379" s="8" t="s">
        <v>1634</v>
      </c>
      <c r="Q379" s="68">
        <v>1735.29</v>
      </c>
      <c r="R379" s="12">
        <f t="shared" si="5"/>
        <v>2012.9364</v>
      </c>
      <c r="S379" s="8" t="s">
        <v>238</v>
      </c>
      <c r="T379" s="9" t="s">
        <v>1611</v>
      </c>
      <c r="U379" s="9" t="s">
        <v>1612</v>
      </c>
      <c r="V379" s="13">
        <v>45680.0</v>
      </c>
      <c r="W379" s="44" t="s">
        <v>2470</v>
      </c>
      <c r="X379" s="44"/>
      <c r="Y379" s="44"/>
      <c r="Z379" s="44"/>
      <c r="AA379" s="44" t="s">
        <v>2470</v>
      </c>
      <c r="AB379" s="44"/>
      <c r="AC379" s="44" t="s">
        <v>2470</v>
      </c>
      <c r="AD379" s="44"/>
      <c r="AE379" s="44"/>
      <c r="AF379" s="11" t="s">
        <v>2472</v>
      </c>
      <c r="AG379" s="8">
        <v>2.0</v>
      </c>
      <c r="AH379" s="8">
        <v>0.0</v>
      </c>
      <c r="AI379" s="8">
        <v>1.0</v>
      </c>
      <c r="AJ379" s="8">
        <v>1.0</v>
      </c>
      <c r="AK379" s="8" t="s">
        <v>75</v>
      </c>
      <c r="AL379" s="16">
        <v>0.208</v>
      </c>
      <c r="AM379" s="16">
        <v>0.91</v>
      </c>
      <c r="AN379" s="16">
        <v>7.654</v>
      </c>
      <c r="AO379" s="16">
        <v>17.047</v>
      </c>
      <c r="AP379" s="19">
        <v>0.0</v>
      </c>
      <c r="AQ379" s="19">
        <v>0.0</v>
      </c>
      <c r="AR379" s="19">
        <v>0.0</v>
      </c>
      <c r="AS379" s="19">
        <v>0.0</v>
      </c>
      <c r="AT379" s="16">
        <v>1.0</v>
      </c>
      <c r="AU379" s="16">
        <v>25.0</v>
      </c>
      <c r="AV379" s="16">
        <v>10.0</v>
      </c>
      <c r="AW379" s="16">
        <v>12.0</v>
      </c>
      <c r="AX379" s="17">
        <f t="shared" si="3"/>
        <v>0.6</v>
      </c>
      <c r="AY379" s="17">
        <v>0.0</v>
      </c>
      <c r="AZ379" s="17">
        <v>0.0</v>
      </c>
      <c r="BA379" s="17">
        <v>0.0</v>
      </c>
      <c r="BB379" s="17">
        <v>0.0</v>
      </c>
      <c r="BC379" s="17">
        <v>0.0</v>
      </c>
      <c r="BD379" s="8" t="s">
        <v>1615</v>
      </c>
      <c r="BE379" s="69" t="s">
        <v>2473</v>
      </c>
    </row>
    <row r="380" ht="15.75" hidden="1" customHeight="1">
      <c r="A380" s="11">
        <v>4000224.0</v>
      </c>
      <c r="B380" s="8"/>
      <c r="C380" s="33">
        <v>4.0</v>
      </c>
      <c r="D380" s="8" t="s">
        <v>1603</v>
      </c>
      <c r="E380" s="33">
        <v>1.0</v>
      </c>
      <c r="F380" s="8" t="s">
        <v>1604</v>
      </c>
      <c r="G380" s="8">
        <v>1.0</v>
      </c>
      <c r="H380" s="8" t="s">
        <v>1605</v>
      </c>
      <c r="I380" s="44">
        <v>6.943279427021E12</v>
      </c>
      <c r="J380" s="44">
        <v>6.943279427021E12</v>
      </c>
      <c r="K380" s="11" t="s">
        <v>2474</v>
      </c>
      <c r="L380" s="44" t="s">
        <v>2475</v>
      </c>
      <c r="M380" s="26" t="s">
        <v>2476</v>
      </c>
      <c r="N380" s="11">
        <f t="shared" si="1"/>
        <v>23</v>
      </c>
      <c r="O380" s="8" t="s">
        <v>1609</v>
      </c>
      <c r="P380" s="8" t="s">
        <v>2477</v>
      </c>
      <c r="Q380" s="68">
        <v>915.1319</v>
      </c>
      <c r="R380" s="12">
        <f t="shared" si="5"/>
        <v>1061.553004</v>
      </c>
      <c r="S380" s="8" t="s">
        <v>238</v>
      </c>
      <c r="T380" s="9" t="s">
        <v>1611</v>
      </c>
      <c r="U380" s="9" t="s">
        <v>1612</v>
      </c>
      <c r="V380" s="13">
        <v>45680.0</v>
      </c>
      <c r="W380" s="44" t="s">
        <v>2475</v>
      </c>
      <c r="X380" s="44"/>
      <c r="Y380" s="44"/>
      <c r="Z380" s="44"/>
      <c r="AA380" s="44" t="s">
        <v>2475</v>
      </c>
      <c r="AB380" s="44"/>
      <c r="AC380" s="44" t="s">
        <v>2475</v>
      </c>
      <c r="AD380" s="44"/>
      <c r="AE380" s="44"/>
      <c r="AF380" s="11" t="s">
        <v>2478</v>
      </c>
      <c r="AG380" s="8">
        <v>2.0</v>
      </c>
      <c r="AH380" s="8">
        <v>0.0</v>
      </c>
      <c r="AI380" s="8">
        <v>1.0</v>
      </c>
      <c r="AJ380" s="8">
        <v>1.0</v>
      </c>
      <c r="AK380" s="8" t="s">
        <v>75</v>
      </c>
      <c r="AL380" s="16">
        <v>0.19</v>
      </c>
      <c r="AM380" s="16">
        <v>0.87</v>
      </c>
      <c r="AN380" s="16">
        <v>7.57</v>
      </c>
      <c r="AO380" s="16">
        <v>16.39</v>
      </c>
      <c r="AP380" s="19">
        <v>0.0</v>
      </c>
      <c r="AQ380" s="19">
        <v>0.0</v>
      </c>
      <c r="AR380" s="19">
        <v>0.0</v>
      </c>
      <c r="AS380" s="19">
        <v>0.0</v>
      </c>
      <c r="AT380" s="16">
        <v>1.0</v>
      </c>
      <c r="AU380" s="16">
        <v>25.0</v>
      </c>
      <c r="AV380" s="16">
        <v>10.0</v>
      </c>
      <c r="AW380" s="16">
        <v>12.0</v>
      </c>
      <c r="AX380" s="17">
        <f t="shared" si="3"/>
        <v>0.6</v>
      </c>
      <c r="AY380" s="17">
        <v>0.0</v>
      </c>
      <c r="AZ380" s="17">
        <v>0.0</v>
      </c>
      <c r="BA380" s="17">
        <v>0.0</v>
      </c>
      <c r="BB380" s="17">
        <v>0.0</v>
      </c>
      <c r="BC380" s="17">
        <v>0.0</v>
      </c>
      <c r="BD380" s="8" t="s">
        <v>1615</v>
      </c>
      <c r="BE380" s="82" t="s">
        <v>2479</v>
      </c>
    </row>
    <row r="381" ht="15.75" hidden="1" customHeight="1">
      <c r="A381" s="11">
        <v>4000225.0</v>
      </c>
      <c r="B381" s="8"/>
      <c r="C381" s="33">
        <v>4.0</v>
      </c>
      <c r="D381" s="8" t="s">
        <v>1603</v>
      </c>
      <c r="E381" s="33">
        <v>1.0</v>
      </c>
      <c r="F381" s="8" t="s">
        <v>1604</v>
      </c>
      <c r="G381" s="8">
        <v>1.0</v>
      </c>
      <c r="H381" s="8" t="s">
        <v>1605</v>
      </c>
      <c r="I381" s="44">
        <v>6.943279427038E12</v>
      </c>
      <c r="J381" s="44">
        <v>6.943279427038E12</v>
      </c>
      <c r="K381" s="11" t="s">
        <v>2474</v>
      </c>
      <c r="L381" s="44" t="s">
        <v>2480</v>
      </c>
      <c r="M381" s="26" t="s">
        <v>2481</v>
      </c>
      <c r="N381" s="11">
        <f t="shared" si="1"/>
        <v>23</v>
      </c>
      <c r="O381" s="8" t="s">
        <v>1609</v>
      </c>
      <c r="P381" s="8" t="s">
        <v>2477</v>
      </c>
      <c r="Q381" s="68">
        <v>915.1319</v>
      </c>
      <c r="R381" s="12">
        <f t="shared" si="5"/>
        <v>1061.553004</v>
      </c>
      <c r="S381" s="8" t="s">
        <v>238</v>
      </c>
      <c r="T381" s="9" t="s">
        <v>1611</v>
      </c>
      <c r="U381" s="9" t="s">
        <v>1612</v>
      </c>
      <c r="V381" s="13">
        <v>45680.0</v>
      </c>
      <c r="W381" s="44" t="s">
        <v>2480</v>
      </c>
      <c r="X381" s="44"/>
      <c r="Y381" s="44"/>
      <c r="Z381" s="44"/>
      <c r="AA381" s="44" t="s">
        <v>2480</v>
      </c>
      <c r="AB381" s="44"/>
      <c r="AC381" s="44" t="s">
        <v>2480</v>
      </c>
      <c r="AD381" s="44"/>
      <c r="AE381" s="44"/>
      <c r="AF381" s="11" t="s">
        <v>2482</v>
      </c>
      <c r="AG381" s="8">
        <v>2.0</v>
      </c>
      <c r="AH381" s="8">
        <v>0.0</v>
      </c>
      <c r="AI381" s="8">
        <v>1.0</v>
      </c>
      <c r="AJ381" s="8">
        <v>1.0</v>
      </c>
      <c r="AK381" s="8" t="s">
        <v>75</v>
      </c>
      <c r="AL381" s="16">
        <v>0.19</v>
      </c>
      <c r="AM381" s="16">
        <v>0.87</v>
      </c>
      <c r="AN381" s="16">
        <v>7.57</v>
      </c>
      <c r="AO381" s="16">
        <v>16.39</v>
      </c>
      <c r="AP381" s="19">
        <v>0.0</v>
      </c>
      <c r="AQ381" s="19">
        <v>0.0</v>
      </c>
      <c r="AR381" s="19">
        <v>0.0</v>
      </c>
      <c r="AS381" s="19">
        <v>0.0</v>
      </c>
      <c r="AT381" s="16">
        <v>1.0</v>
      </c>
      <c r="AU381" s="16">
        <v>25.0</v>
      </c>
      <c r="AV381" s="16">
        <v>10.0</v>
      </c>
      <c r="AW381" s="16">
        <v>12.0</v>
      </c>
      <c r="AX381" s="17">
        <f t="shared" si="3"/>
        <v>0.6</v>
      </c>
      <c r="AY381" s="17">
        <v>0.0</v>
      </c>
      <c r="AZ381" s="17">
        <v>0.0</v>
      </c>
      <c r="BA381" s="17">
        <v>0.0</v>
      </c>
      <c r="BB381" s="17">
        <v>0.0</v>
      </c>
      <c r="BC381" s="17">
        <v>0.0</v>
      </c>
      <c r="BD381" s="8" t="s">
        <v>1615</v>
      </c>
      <c r="BE381" s="69" t="s">
        <v>2483</v>
      </c>
    </row>
    <row r="382" ht="15.75" hidden="1" customHeight="1">
      <c r="A382" s="51">
        <v>4000226.0</v>
      </c>
      <c r="B382" s="8"/>
      <c r="C382" s="33">
        <v>4.0</v>
      </c>
      <c r="D382" s="8" t="s">
        <v>1603</v>
      </c>
      <c r="E382" s="33">
        <v>1.0</v>
      </c>
      <c r="F382" s="8" t="s">
        <v>1604</v>
      </c>
      <c r="G382" s="8">
        <v>1.0</v>
      </c>
      <c r="H382" s="8" t="s">
        <v>1605</v>
      </c>
      <c r="I382" s="44">
        <v>6.934177734946E12</v>
      </c>
      <c r="J382" s="44">
        <v>6.934177734946E12</v>
      </c>
      <c r="K382" s="11" t="s">
        <v>2484</v>
      </c>
      <c r="L382" s="44" t="s">
        <v>2485</v>
      </c>
      <c r="M382" s="26" t="s">
        <v>2486</v>
      </c>
      <c r="N382" s="11">
        <f t="shared" si="1"/>
        <v>28</v>
      </c>
      <c r="O382" s="8" t="s">
        <v>1609</v>
      </c>
      <c r="P382" s="8" t="s">
        <v>2265</v>
      </c>
      <c r="Q382" s="68">
        <v>1945.05</v>
      </c>
      <c r="R382" s="12">
        <f t="shared" si="5"/>
        <v>2256.258</v>
      </c>
      <c r="S382" s="8" t="s">
        <v>238</v>
      </c>
      <c r="T382" s="9" t="s">
        <v>1611</v>
      </c>
      <c r="U382" s="9" t="s">
        <v>1612</v>
      </c>
      <c r="V382" s="13">
        <v>45693.0</v>
      </c>
      <c r="W382" s="44" t="s">
        <v>2485</v>
      </c>
      <c r="X382" s="44"/>
      <c r="Y382" s="44"/>
      <c r="Z382" s="44"/>
      <c r="AA382" s="44" t="s">
        <v>2485</v>
      </c>
      <c r="AB382" s="44"/>
      <c r="AC382" s="44" t="s">
        <v>2485</v>
      </c>
      <c r="AD382" s="44"/>
      <c r="AE382" s="44"/>
      <c r="AF382" s="11" t="s">
        <v>2487</v>
      </c>
      <c r="AG382" s="8">
        <v>2.0</v>
      </c>
      <c r="AH382" s="8">
        <v>0.0</v>
      </c>
      <c r="AI382" s="8">
        <v>1.0</v>
      </c>
      <c r="AJ382" s="8">
        <v>1.0</v>
      </c>
      <c r="AK382" s="8" t="s">
        <v>75</v>
      </c>
      <c r="AL382" s="16">
        <v>0.19</v>
      </c>
      <c r="AM382" s="16">
        <v>0.81</v>
      </c>
      <c r="AN382" s="16">
        <v>7.65</v>
      </c>
      <c r="AO382" s="16">
        <v>16.4</v>
      </c>
      <c r="AP382" s="19">
        <v>0.0</v>
      </c>
      <c r="AQ382" s="19">
        <v>0.0</v>
      </c>
      <c r="AR382" s="19">
        <v>0.0</v>
      </c>
      <c r="AS382" s="19">
        <v>0.0</v>
      </c>
      <c r="AT382" s="16">
        <v>1.0</v>
      </c>
      <c r="AU382" s="16">
        <v>25.0</v>
      </c>
      <c r="AV382" s="16">
        <v>10.0</v>
      </c>
      <c r="AW382" s="16">
        <v>12.0</v>
      </c>
      <c r="AX382" s="17">
        <f t="shared" si="3"/>
        <v>0.6</v>
      </c>
      <c r="AY382" s="17">
        <v>0.0</v>
      </c>
      <c r="AZ382" s="17">
        <v>0.0</v>
      </c>
      <c r="BA382" s="17">
        <v>0.0</v>
      </c>
      <c r="BB382" s="17">
        <v>0.0</v>
      </c>
      <c r="BC382" s="17">
        <v>0.0</v>
      </c>
      <c r="BD382" s="8" t="s">
        <v>1615</v>
      </c>
      <c r="BE382" s="69" t="s">
        <v>2488</v>
      </c>
    </row>
    <row r="383" ht="15.75" hidden="1" customHeight="1">
      <c r="A383" s="51">
        <v>4000227.0</v>
      </c>
      <c r="B383" s="8"/>
      <c r="C383" s="33">
        <v>4.0</v>
      </c>
      <c r="D383" s="8" t="s">
        <v>1603</v>
      </c>
      <c r="E383" s="33">
        <v>1.0</v>
      </c>
      <c r="F383" s="8" t="s">
        <v>1604</v>
      </c>
      <c r="G383" s="8">
        <v>1.0</v>
      </c>
      <c r="H383" s="8" t="s">
        <v>1605</v>
      </c>
      <c r="I383" s="44">
        <v>6.934177769313E12</v>
      </c>
      <c r="J383" s="44">
        <v>6.934177769313E12</v>
      </c>
      <c r="K383" s="11" t="s">
        <v>2489</v>
      </c>
      <c r="L383" s="44" t="s">
        <v>2490</v>
      </c>
      <c r="M383" s="26" t="s">
        <v>2491</v>
      </c>
      <c r="N383" s="11">
        <f t="shared" si="1"/>
        <v>27</v>
      </c>
      <c r="O383" s="8" t="s">
        <v>1609</v>
      </c>
      <c r="P383" s="8" t="s">
        <v>2265</v>
      </c>
      <c r="Q383" s="68">
        <v>1850.72</v>
      </c>
      <c r="R383" s="12">
        <f t="shared" si="5"/>
        <v>2146.8352</v>
      </c>
      <c r="S383" s="8" t="s">
        <v>238</v>
      </c>
      <c r="T383" s="9" t="s">
        <v>1611</v>
      </c>
      <c r="U383" s="9" t="s">
        <v>1612</v>
      </c>
      <c r="V383" s="13">
        <v>45693.0</v>
      </c>
      <c r="W383" s="44" t="s">
        <v>2490</v>
      </c>
      <c r="X383" s="44"/>
      <c r="Y383" s="44"/>
      <c r="Z383" s="44"/>
      <c r="AA383" s="44" t="s">
        <v>2490</v>
      </c>
      <c r="AB383" s="44"/>
      <c r="AC383" s="44" t="s">
        <v>2490</v>
      </c>
      <c r="AD383" s="44"/>
      <c r="AE383" s="44"/>
      <c r="AF383" s="11" t="s">
        <v>2492</v>
      </c>
      <c r="AG383" s="8">
        <v>2.0</v>
      </c>
      <c r="AH383" s="8">
        <v>0.0</v>
      </c>
      <c r="AI383" s="8">
        <v>1.0</v>
      </c>
      <c r="AJ383" s="8">
        <v>1.0</v>
      </c>
      <c r="AK383" s="8" t="s">
        <v>75</v>
      </c>
      <c r="AL383" s="16">
        <v>0.18</v>
      </c>
      <c r="AM383" s="16">
        <v>0.81</v>
      </c>
      <c r="AN383" s="16">
        <v>7.39</v>
      </c>
      <c r="AO383" s="16">
        <v>15.98</v>
      </c>
      <c r="AP383" s="19">
        <v>0.0</v>
      </c>
      <c r="AQ383" s="19">
        <v>0.0</v>
      </c>
      <c r="AR383" s="19">
        <v>0.0</v>
      </c>
      <c r="AS383" s="19">
        <v>0.0</v>
      </c>
      <c r="AT383" s="16">
        <v>1.0</v>
      </c>
      <c r="AU383" s="16">
        <v>25.0</v>
      </c>
      <c r="AV383" s="16">
        <v>10.0</v>
      </c>
      <c r="AW383" s="16">
        <v>12.0</v>
      </c>
      <c r="AX383" s="17">
        <f t="shared" si="3"/>
        <v>0.6</v>
      </c>
      <c r="AY383" s="17">
        <v>0.0</v>
      </c>
      <c r="AZ383" s="17">
        <v>0.0</v>
      </c>
      <c r="BA383" s="17">
        <v>0.0</v>
      </c>
      <c r="BB383" s="17">
        <v>0.0</v>
      </c>
      <c r="BC383" s="17">
        <v>0.0</v>
      </c>
      <c r="BD383" s="8" t="s">
        <v>1615</v>
      </c>
      <c r="BE383" s="69" t="s">
        <v>2493</v>
      </c>
    </row>
    <row r="384" ht="15.75" hidden="1" customHeight="1">
      <c r="A384" s="51">
        <v>4000228.0</v>
      </c>
      <c r="B384" s="8"/>
      <c r="C384" s="33">
        <v>4.0</v>
      </c>
      <c r="D384" s="8" t="s">
        <v>1603</v>
      </c>
      <c r="E384" s="33">
        <v>1.0</v>
      </c>
      <c r="F384" s="8" t="s">
        <v>1604</v>
      </c>
      <c r="G384" s="8">
        <v>1.0</v>
      </c>
      <c r="H384" s="8" t="s">
        <v>1605</v>
      </c>
      <c r="I384" s="44">
        <v>8.806094344332E12</v>
      </c>
      <c r="J384" s="44">
        <v>8.806094344332E12</v>
      </c>
      <c r="K384" s="11" t="s">
        <v>2494</v>
      </c>
      <c r="L384" s="44" t="s">
        <v>2495</v>
      </c>
      <c r="M384" s="26" t="s">
        <v>2496</v>
      </c>
      <c r="N384" s="11">
        <f t="shared" si="1"/>
        <v>29</v>
      </c>
      <c r="O384" s="8" t="s">
        <v>1609</v>
      </c>
      <c r="P384" s="8" t="s">
        <v>1930</v>
      </c>
      <c r="Q384" s="68">
        <v>3515.17</v>
      </c>
      <c r="R384" s="12">
        <f t="shared" si="5"/>
        <v>4077.5972</v>
      </c>
      <c r="S384" s="8" t="s">
        <v>238</v>
      </c>
      <c r="T384" s="9" t="s">
        <v>1611</v>
      </c>
      <c r="U384" s="9" t="s">
        <v>1612</v>
      </c>
      <c r="V384" s="13">
        <v>45693.0</v>
      </c>
      <c r="W384" s="44" t="s">
        <v>2495</v>
      </c>
      <c r="X384" s="44"/>
      <c r="Y384" s="44"/>
      <c r="Z384" s="44"/>
      <c r="AA384" s="44" t="s">
        <v>2495</v>
      </c>
      <c r="AB384" s="44"/>
      <c r="AC384" s="44" t="s">
        <v>2495</v>
      </c>
      <c r="AD384" s="44"/>
      <c r="AE384" s="44"/>
      <c r="AF384" s="11" t="s">
        <v>2497</v>
      </c>
      <c r="AG384" s="8">
        <v>2.0</v>
      </c>
      <c r="AH384" s="8">
        <v>0.0</v>
      </c>
      <c r="AI384" s="8">
        <v>1.0</v>
      </c>
      <c r="AJ384" s="8">
        <v>1.0</v>
      </c>
      <c r="AK384" s="8" t="s">
        <v>75</v>
      </c>
      <c r="AL384" s="16">
        <v>0.18</v>
      </c>
      <c r="AM384" s="16">
        <v>0.81</v>
      </c>
      <c r="AN384" s="16">
        <v>7.48</v>
      </c>
      <c r="AO384" s="16">
        <v>15.96</v>
      </c>
      <c r="AP384" s="19">
        <v>0.0</v>
      </c>
      <c r="AQ384" s="19">
        <v>0.0</v>
      </c>
      <c r="AR384" s="19">
        <v>0.0</v>
      </c>
      <c r="AS384" s="19">
        <v>0.0</v>
      </c>
      <c r="AT384" s="16">
        <v>1.0</v>
      </c>
      <c r="AU384" s="16">
        <v>25.0</v>
      </c>
      <c r="AV384" s="16">
        <v>10.0</v>
      </c>
      <c r="AW384" s="16">
        <v>12.0</v>
      </c>
      <c r="AX384" s="17">
        <f t="shared" si="3"/>
        <v>0.6</v>
      </c>
      <c r="AY384" s="17">
        <v>0.0</v>
      </c>
      <c r="AZ384" s="17">
        <v>0.0</v>
      </c>
      <c r="BA384" s="17">
        <v>0.0</v>
      </c>
      <c r="BB384" s="17">
        <v>0.0</v>
      </c>
      <c r="BC384" s="17">
        <v>0.0</v>
      </c>
      <c r="BD384" s="8" t="s">
        <v>1615</v>
      </c>
      <c r="BE384" s="69" t="s">
        <v>2498</v>
      </c>
    </row>
    <row r="385" ht="15.75" hidden="1" customHeight="1">
      <c r="A385" s="51">
        <v>4000229.0</v>
      </c>
      <c r="B385" s="8"/>
      <c r="C385" s="33">
        <v>4.0</v>
      </c>
      <c r="D385" s="8" t="s">
        <v>1603</v>
      </c>
      <c r="E385" s="33">
        <v>1.0</v>
      </c>
      <c r="F385" s="8" t="s">
        <v>1604</v>
      </c>
      <c r="G385" s="8">
        <v>1.0</v>
      </c>
      <c r="H385" s="8" t="s">
        <v>1605</v>
      </c>
      <c r="I385" s="44">
        <v>8.806094344424E12</v>
      </c>
      <c r="J385" s="44">
        <v>8.806094344424E12</v>
      </c>
      <c r="K385" s="11" t="s">
        <v>2494</v>
      </c>
      <c r="L385" s="44" t="s">
        <v>2499</v>
      </c>
      <c r="M385" s="26" t="s">
        <v>2500</v>
      </c>
      <c r="N385" s="11">
        <f t="shared" si="1"/>
        <v>29</v>
      </c>
      <c r="O385" s="8" t="s">
        <v>1609</v>
      </c>
      <c r="P385" s="8" t="s">
        <v>1930</v>
      </c>
      <c r="Q385" s="68">
        <v>3515.17</v>
      </c>
      <c r="R385" s="12">
        <f t="shared" si="5"/>
        <v>4077.5972</v>
      </c>
      <c r="S385" s="8" t="s">
        <v>238</v>
      </c>
      <c r="T385" s="9" t="s">
        <v>1611</v>
      </c>
      <c r="U385" s="9" t="s">
        <v>1612</v>
      </c>
      <c r="V385" s="13">
        <v>45694.0</v>
      </c>
      <c r="W385" s="44" t="s">
        <v>2499</v>
      </c>
      <c r="X385" s="44"/>
      <c r="Y385" s="44"/>
      <c r="Z385" s="44"/>
      <c r="AA385" s="44" t="s">
        <v>2499</v>
      </c>
      <c r="AB385" s="44"/>
      <c r="AC385" s="44" t="s">
        <v>2499</v>
      </c>
      <c r="AD385" s="44"/>
      <c r="AE385" s="44"/>
      <c r="AF385" s="11" t="s">
        <v>2501</v>
      </c>
      <c r="AG385" s="8">
        <v>2.0</v>
      </c>
      <c r="AH385" s="8">
        <v>0.0</v>
      </c>
      <c r="AI385" s="8">
        <v>1.0</v>
      </c>
      <c r="AJ385" s="8">
        <v>1.0</v>
      </c>
      <c r="AK385" s="8" t="s">
        <v>75</v>
      </c>
      <c r="AL385" s="16">
        <v>0.18</v>
      </c>
      <c r="AM385" s="16">
        <v>0.81</v>
      </c>
      <c r="AN385" s="16">
        <v>7.48</v>
      </c>
      <c r="AO385" s="16">
        <v>15.96</v>
      </c>
      <c r="AP385" s="19">
        <v>0.0</v>
      </c>
      <c r="AQ385" s="19">
        <v>0.0</v>
      </c>
      <c r="AR385" s="19">
        <v>0.0</v>
      </c>
      <c r="AS385" s="19">
        <v>0.0</v>
      </c>
      <c r="AT385" s="16">
        <v>1.0</v>
      </c>
      <c r="AU385" s="16">
        <v>25.0</v>
      </c>
      <c r="AV385" s="16">
        <v>10.0</v>
      </c>
      <c r="AW385" s="16">
        <v>12.0</v>
      </c>
      <c r="AX385" s="17">
        <f t="shared" si="3"/>
        <v>0.6</v>
      </c>
      <c r="AY385" s="17">
        <v>0.0</v>
      </c>
      <c r="AZ385" s="17">
        <v>0.0</v>
      </c>
      <c r="BA385" s="17">
        <v>0.0</v>
      </c>
      <c r="BB385" s="17">
        <v>0.0</v>
      </c>
      <c r="BC385" s="17">
        <v>0.0</v>
      </c>
      <c r="BD385" s="8" t="s">
        <v>1615</v>
      </c>
      <c r="BE385" s="69" t="s">
        <v>2502</v>
      </c>
    </row>
    <row r="386" ht="15.75" hidden="1" customHeight="1">
      <c r="A386" s="51">
        <v>4000230.0</v>
      </c>
      <c r="B386" s="8"/>
      <c r="C386" s="33">
        <v>4.0</v>
      </c>
      <c r="D386" s="8" t="s">
        <v>1603</v>
      </c>
      <c r="E386" s="33">
        <v>1.0</v>
      </c>
      <c r="F386" s="8" t="s">
        <v>1604</v>
      </c>
      <c r="G386" s="8">
        <v>1.0</v>
      </c>
      <c r="H386" s="8" t="s">
        <v>1605</v>
      </c>
      <c r="I386" s="44">
        <v>8.806094344493E12</v>
      </c>
      <c r="J386" s="44">
        <v>8.806094344493E12</v>
      </c>
      <c r="K386" s="11" t="s">
        <v>2494</v>
      </c>
      <c r="L386" s="44" t="s">
        <v>2503</v>
      </c>
      <c r="M386" s="26" t="s">
        <v>2504</v>
      </c>
      <c r="N386" s="11">
        <f t="shared" si="1"/>
        <v>29</v>
      </c>
      <c r="O386" s="8" t="s">
        <v>1609</v>
      </c>
      <c r="P386" s="8" t="s">
        <v>1930</v>
      </c>
      <c r="Q386" s="68">
        <v>3515.17</v>
      </c>
      <c r="R386" s="12">
        <f t="shared" si="5"/>
        <v>4077.5972</v>
      </c>
      <c r="S386" s="8" t="s">
        <v>238</v>
      </c>
      <c r="T386" s="9" t="s">
        <v>1611</v>
      </c>
      <c r="U386" s="9" t="s">
        <v>1612</v>
      </c>
      <c r="V386" s="13">
        <v>45694.0</v>
      </c>
      <c r="W386" s="44" t="s">
        <v>2503</v>
      </c>
      <c r="X386" s="44"/>
      <c r="Y386" s="44"/>
      <c r="Z386" s="44"/>
      <c r="AA386" s="44" t="s">
        <v>2503</v>
      </c>
      <c r="AB386" s="44"/>
      <c r="AC386" s="44" t="s">
        <v>2503</v>
      </c>
      <c r="AD386" s="44"/>
      <c r="AE386" s="44"/>
      <c r="AF386" s="11" t="s">
        <v>2505</v>
      </c>
      <c r="AG386" s="8">
        <v>2.0</v>
      </c>
      <c r="AH386" s="8">
        <v>0.0</v>
      </c>
      <c r="AI386" s="8">
        <v>1.0</v>
      </c>
      <c r="AJ386" s="8">
        <v>1.0</v>
      </c>
      <c r="AK386" s="8" t="s">
        <v>75</v>
      </c>
      <c r="AL386" s="16">
        <v>0.18</v>
      </c>
      <c r="AM386" s="16">
        <v>0.81</v>
      </c>
      <c r="AN386" s="16">
        <v>7.48</v>
      </c>
      <c r="AO386" s="16">
        <v>15.96</v>
      </c>
      <c r="AP386" s="19">
        <v>0.0</v>
      </c>
      <c r="AQ386" s="19">
        <v>0.0</v>
      </c>
      <c r="AR386" s="19">
        <v>0.0</v>
      </c>
      <c r="AS386" s="19">
        <v>0.0</v>
      </c>
      <c r="AT386" s="16">
        <v>1.0</v>
      </c>
      <c r="AU386" s="16">
        <v>25.0</v>
      </c>
      <c r="AV386" s="16">
        <v>10.0</v>
      </c>
      <c r="AW386" s="16">
        <v>12.0</v>
      </c>
      <c r="AX386" s="17">
        <f t="shared" si="3"/>
        <v>0.6</v>
      </c>
      <c r="AY386" s="17">
        <v>0.0</v>
      </c>
      <c r="AZ386" s="17">
        <v>0.0</v>
      </c>
      <c r="BA386" s="17">
        <v>0.0</v>
      </c>
      <c r="BB386" s="17">
        <v>0.0</v>
      </c>
      <c r="BC386" s="17">
        <v>0.0</v>
      </c>
      <c r="BD386" s="8" t="s">
        <v>1615</v>
      </c>
      <c r="BE386" s="69" t="s">
        <v>2506</v>
      </c>
    </row>
    <row r="387" ht="15.75" hidden="1" customHeight="1">
      <c r="A387" s="51">
        <v>4000231.0</v>
      </c>
      <c r="B387" s="8"/>
      <c r="C387" s="33">
        <v>4.0</v>
      </c>
      <c r="D387" s="8" t="s">
        <v>1603</v>
      </c>
      <c r="E387" s="33">
        <v>1.0</v>
      </c>
      <c r="F387" s="8" t="s">
        <v>1604</v>
      </c>
      <c r="G387" s="8">
        <v>1.0</v>
      </c>
      <c r="H387" s="8" t="s">
        <v>1605</v>
      </c>
      <c r="I387" s="44">
        <v>6.93417773496E12</v>
      </c>
      <c r="J387" s="83">
        <v>6.93417773496E12</v>
      </c>
      <c r="K387" s="11" t="s">
        <v>2507</v>
      </c>
      <c r="L387" s="44" t="s">
        <v>2508</v>
      </c>
      <c r="M387" s="26" t="s">
        <v>2509</v>
      </c>
      <c r="N387" s="11">
        <f t="shared" si="1"/>
        <v>28</v>
      </c>
      <c r="O387" s="8" t="s">
        <v>1609</v>
      </c>
      <c r="P387" s="8" t="s">
        <v>2265</v>
      </c>
      <c r="Q387" s="68">
        <v>1945.05</v>
      </c>
      <c r="R387" s="12">
        <f t="shared" si="5"/>
        <v>2256.258</v>
      </c>
      <c r="S387" s="8" t="s">
        <v>238</v>
      </c>
      <c r="T387" s="9" t="s">
        <v>1611</v>
      </c>
      <c r="U387" s="9" t="s">
        <v>1612</v>
      </c>
      <c r="V387" s="13">
        <v>45694.0</v>
      </c>
      <c r="W387" s="44" t="s">
        <v>2508</v>
      </c>
      <c r="X387" s="44"/>
      <c r="Y387" s="44"/>
      <c r="Z387" s="44"/>
      <c r="AA387" s="44" t="s">
        <v>2508</v>
      </c>
      <c r="AB387" s="44"/>
      <c r="AC387" s="44" t="s">
        <v>2508</v>
      </c>
      <c r="AD387" s="44"/>
      <c r="AE387" s="44"/>
      <c r="AF387" s="11"/>
      <c r="AG387" s="8">
        <v>2.0</v>
      </c>
      <c r="AH387" s="8">
        <v>0.0</v>
      </c>
      <c r="AI387" s="8">
        <v>1.0</v>
      </c>
      <c r="AJ387" s="8">
        <v>1.0</v>
      </c>
      <c r="AK387" s="8" t="s">
        <v>75</v>
      </c>
      <c r="AL387" s="16">
        <v>0.19</v>
      </c>
      <c r="AM387" s="16">
        <v>0.81</v>
      </c>
      <c r="AN387" s="16">
        <v>7.65</v>
      </c>
      <c r="AO387" s="16">
        <v>16.4</v>
      </c>
      <c r="AP387" s="19">
        <v>0.0</v>
      </c>
      <c r="AQ387" s="19">
        <v>0.0</v>
      </c>
      <c r="AR387" s="19">
        <v>0.0</v>
      </c>
      <c r="AS387" s="19">
        <v>0.0</v>
      </c>
      <c r="AT387" s="16">
        <v>1.0</v>
      </c>
      <c r="AU387" s="16">
        <v>25.0</v>
      </c>
      <c r="AV387" s="16">
        <v>10.0</v>
      </c>
      <c r="AW387" s="16">
        <v>12.0</v>
      </c>
      <c r="AX387" s="17">
        <f t="shared" si="3"/>
        <v>0.6</v>
      </c>
      <c r="AY387" s="17">
        <v>0.0</v>
      </c>
      <c r="AZ387" s="17">
        <v>0.0</v>
      </c>
      <c r="BA387" s="17">
        <v>0.0</v>
      </c>
      <c r="BB387" s="17">
        <v>0.0</v>
      </c>
      <c r="BC387" s="17">
        <v>0.0</v>
      </c>
      <c r="BD387" s="8" t="s">
        <v>1615</v>
      </c>
      <c r="BE387" s="69" t="s">
        <v>2510</v>
      </c>
    </row>
    <row r="388" ht="15.75" hidden="1" customHeight="1">
      <c r="A388" s="51">
        <v>4000232.0</v>
      </c>
      <c r="B388" s="8"/>
      <c r="C388" s="33">
        <v>4.0</v>
      </c>
      <c r="D388" s="8" t="s">
        <v>1603</v>
      </c>
      <c r="E388" s="33">
        <v>1.0</v>
      </c>
      <c r="F388" s="8" t="s">
        <v>1604</v>
      </c>
      <c r="G388" s="8">
        <v>1.0</v>
      </c>
      <c r="H388" s="8" t="s">
        <v>1605</v>
      </c>
      <c r="I388" s="44">
        <v>8.806094297478E12</v>
      </c>
      <c r="J388" s="44">
        <v>8.806094297478E12</v>
      </c>
      <c r="K388" s="11" t="s">
        <v>2511</v>
      </c>
      <c r="L388" s="44" t="s">
        <v>2512</v>
      </c>
      <c r="M388" s="26" t="s">
        <v>2513</v>
      </c>
      <c r="N388" s="11">
        <f t="shared" si="1"/>
        <v>29</v>
      </c>
      <c r="O388" s="8" t="s">
        <v>1609</v>
      </c>
      <c r="P388" s="8" t="s">
        <v>1930</v>
      </c>
      <c r="Q388" s="68">
        <v>3421.74</v>
      </c>
      <c r="R388" s="12">
        <f t="shared" si="5"/>
        <v>3969.2184</v>
      </c>
      <c r="S388" s="8" t="s">
        <v>238</v>
      </c>
      <c r="T388" s="9" t="s">
        <v>1611</v>
      </c>
      <c r="U388" s="9" t="s">
        <v>1612</v>
      </c>
      <c r="V388" s="13">
        <v>45694.0</v>
      </c>
      <c r="W388" s="44" t="s">
        <v>2512</v>
      </c>
      <c r="X388" s="44"/>
      <c r="Y388" s="44"/>
      <c r="Z388" s="44"/>
      <c r="AA388" s="44" t="s">
        <v>2512</v>
      </c>
      <c r="AB388" s="44"/>
      <c r="AC388" s="44" t="s">
        <v>2512</v>
      </c>
      <c r="AD388" s="44"/>
      <c r="AE388" s="44"/>
      <c r="AF388" s="11" t="s">
        <v>2514</v>
      </c>
      <c r="AG388" s="8">
        <v>2.0</v>
      </c>
      <c r="AH388" s="8">
        <v>0.0</v>
      </c>
      <c r="AI388" s="8">
        <v>1.0</v>
      </c>
      <c r="AJ388" s="8">
        <v>1.0</v>
      </c>
      <c r="AK388" s="8" t="s">
        <v>75</v>
      </c>
      <c r="AL388" s="16">
        <v>0.18</v>
      </c>
      <c r="AM388" s="16">
        <v>0.81</v>
      </c>
      <c r="AN388" s="16">
        <v>7.4</v>
      </c>
      <c r="AO388" s="16">
        <v>15.97</v>
      </c>
      <c r="AP388" s="19">
        <v>0.0</v>
      </c>
      <c r="AQ388" s="19">
        <v>0.0</v>
      </c>
      <c r="AR388" s="19">
        <v>0.0</v>
      </c>
      <c r="AS388" s="19">
        <v>0.0</v>
      </c>
      <c r="AT388" s="16">
        <v>1.0</v>
      </c>
      <c r="AU388" s="16">
        <v>25.0</v>
      </c>
      <c r="AV388" s="16">
        <v>10.0</v>
      </c>
      <c r="AW388" s="16">
        <v>12.0</v>
      </c>
      <c r="AX388" s="17">
        <f t="shared" si="3"/>
        <v>0.6</v>
      </c>
      <c r="AY388" s="17">
        <v>0.0</v>
      </c>
      <c r="AZ388" s="17">
        <v>0.0</v>
      </c>
      <c r="BA388" s="17">
        <v>0.0</v>
      </c>
      <c r="BB388" s="17">
        <v>0.0</v>
      </c>
      <c r="BC388" s="17">
        <v>0.0</v>
      </c>
      <c r="BD388" s="8" t="s">
        <v>1615</v>
      </c>
      <c r="BE388" s="39" t="s">
        <v>2515</v>
      </c>
    </row>
    <row r="389" ht="15.75" hidden="1" customHeight="1">
      <c r="A389" s="51">
        <v>4000233.0</v>
      </c>
      <c r="B389" s="8"/>
      <c r="C389" s="33">
        <v>4.0</v>
      </c>
      <c r="D389" s="8" t="s">
        <v>1603</v>
      </c>
      <c r="E389" s="33">
        <v>1.0</v>
      </c>
      <c r="F389" s="8" t="s">
        <v>1604</v>
      </c>
      <c r="G389" s="8">
        <v>1.0</v>
      </c>
      <c r="H389" s="8" t="s">
        <v>1605</v>
      </c>
      <c r="I389" s="44">
        <v>8.806094344462E12</v>
      </c>
      <c r="J389" s="44">
        <v>8.806094344462E12</v>
      </c>
      <c r="K389" s="11" t="s">
        <v>2494</v>
      </c>
      <c r="L389" s="44" t="s">
        <v>2516</v>
      </c>
      <c r="M389" s="26" t="s">
        <v>2504</v>
      </c>
      <c r="N389" s="11">
        <f t="shared" si="1"/>
        <v>29</v>
      </c>
      <c r="O389" s="8" t="s">
        <v>1609</v>
      </c>
      <c r="P389" s="8" t="s">
        <v>1930</v>
      </c>
      <c r="Q389" s="68">
        <v>3515.72</v>
      </c>
      <c r="R389" s="12">
        <f t="shared" si="5"/>
        <v>4078.2352</v>
      </c>
      <c r="S389" s="8" t="s">
        <v>238</v>
      </c>
      <c r="T389" s="9" t="s">
        <v>1611</v>
      </c>
      <c r="U389" s="9" t="s">
        <v>1612</v>
      </c>
      <c r="V389" s="13">
        <v>45694.0</v>
      </c>
      <c r="W389" s="44" t="s">
        <v>2516</v>
      </c>
      <c r="X389" s="44"/>
      <c r="Y389" s="44"/>
      <c r="Z389" s="44"/>
      <c r="AA389" s="44" t="s">
        <v>2516</v>
      </c>
      <c r="AB389" s="44"/>
      <c r="AC389" s="44" t="s">
        <v>2516</v>
      </c>
      <c r="AD389" s="44"/>
      <c r="AE389" s="44"/>
      <c r="AF389" s="11" t="s">
        <v>2517</v>
      </c>
      <c r="AG389" s="8">
        <v>2.0</v>
      </c>
      <c r="AH389" s="8">
        <v>0.0</v>
      </c>
      <c r="AI389" s="8">
        <v>1.0</v>
      </c>
      <c r="AJ389" s="8">
        <v>1.0</v>
      </c>
      <c r="AK389" s="8" t="s">
        <v>75</v>
      </c>
      <c r="AL389" s="16">
        <v>0.19</v>
      </c>
      <c r="AM389" s="16">
        <v>0.81</v>
      </c>
      <c r="AN389" s="16">
        <v>7.65</v>
      </c>
      <c r="AO389" s="16">
        <v>16.4</v>
      </c>
      <c r="AP389" s="19">
        <v>0.0</v>
      </c>
      <c r="AQ389" s="19">
        <v>0.0</v>
      </c>
      <c r="AR389" s="19">
        <v>0.0</v>
      </c>
      <c r="AS389" s="19">
        <v>0.0</v>
      </c>
      <c r="AT389" s="16">
        <v>1.0</v>
      </c>
      <c r="AU389" s="16">
        <v>25.0</v>
      </c>
      <c r="AV389" s="16">
        <v>10.0</v>
      </c>
      <c r="AW389" s="16">
        <v>12.0</v>
      </c>
      <c r="AX389" s="17">
        <f t="shared" si="3"/>
        <v>0.6</v>
      </c>
      <c r="AY389" s="17">
        <v>0.0</v>
      </c>
      <c r="AZ389" s="17">
        <v>0.0</v>
      </c>
      <c r="BA389" s="17">
        <v>0.0</v>
      </c>
      <c r="BB389" s="17">
        <v>0.0</v>
      </c>
      <c r="BC389" s="17">
        <v>0.0</v>
      </c>
      <c r="BD389" s="8" t="s">
        <v>1615</v>
      </c>
      <c r="BE389" s="39" t="s">
        <v>2518</v>
      </c>
    </row>
    <row r="390" ht="15.75" hidden="1" customHeight="1">
      <c r="A390" s="76">
        <v>4000234.0</v>
      </c>
      <c r="B390" s="8"/>
      <c r="C390" s="33">
        <v>4.0</v>
      </c>
      <c r="D390" s="8" t="s">
        <v>1603</v>
      </c>
      <c r="E390" s="33">
        <v>1.0</v>
      </c>
      <c r="F390" s="8" t="s">
        <v>1604</v>
      </c>
      <c r="G390" s="8">
        <v>1.0</v>
      </c>
      <c r="H390" s="8" t="s">
        <v>1605</v>
      </c>
      <c r="I390" s="44">
        <v>8.806094297515E12</v>
      </c>
      <c r="J390" s="44">
        <v>8.806094297515E12</v>
      </c>
      <c r="K390" s="11" t="s">
        <v>2511</v>
      </c>
      <c r="L390" s="44" t="s">
        <v>2512</v>
      </c>
      <c r="M390" s="26" t="s">
        <v>2513</v>
      </c>
      <c r="N390" s="11">
        <f t="shared" si="1"/>
        <v>29</v>
      </c>
      <c r="O390" s="8" t="s">
        <v>1609</v>
      </c>
      <c r="P390" s="8" t="s">
        <v>1930</v>
      </c>
      <c r="Q390" s="68">
        <v>3421.74</v>
      </c>
      <c r="R390" s="12">
        <f t="shared" si="5"/>
        <v>3969.2184</v>
      </c>
      <c r="S390" s="8" t="s">
        <v>238</v>
      </c>
      <c r="T390" s="9" t="s">
        <v>1611</v>
      </c>
      <c r="U390" s="9" t="s">
        <v>1612</v>
      </c>
      <c r="V390" s="13">
        <v>45695.0</v>
      </c>
      <c r="W390" s="44" t="s">
        <v>2519</v>
      </c>
      <c r="X390" s="44"/>
      <c r="Y390" s="44"/>
      <c r="Z390" s="44"/>
      <c r="AA390" s="44" t="s">
        <v>2519</v>
      </c>
      <c r="AB390" s="44"/>
      <c r="AC390" s="44" t="s">
        <v>2519</v>
      </c>
      <c r="AD390" s="44"/>
      <c r="AE390" s="44"/>
      <c r="AF390" s="11" t="s">
        <v>2514</v>
      </c>
      <c r="AG390" s="8">
        <v>2.0</v>
      </c>
      <c r="AH390" s="8">
        <v>0.0</v>
      </c>
      <c r="AI390" s="8">
        <v>1.0</v>
      </c>
      <c r="AJ390" s="8">
        <v>1.0</v>
      </c>
      <c r="AK390" s="8" t="s">
        <v>75</v>
      </c>
      <c r="AL390" s="16">
        <v>0.18</v>
      </c>
      <c r="AM390" s="16">
        <v>0.81</v>
      </c>
      <c r="AN390" s="16">
        <v>7.4</v>
      </c>
      <c r="AO390" s="16">
        <v>15.97</v>
      </c>
      <c r="AP390" s="19">
        <v>0.0</v>
      </c>
      <c r="AQ390" s="19">
        <v>0.0</v>
      </c>
      <c r="AR390" s="19">
        <v>0.0</v>
      </c>
      <c r="AS390" s="19">
        <v>0.0</v>
      </c>
      <c r="AT390" s="16">
        <v>1.0</v>
      </c>
      <c r="AU390" s="16">
        <v>25.0</v>
      </c>
      <c r="AV390" s="16">
        <v>10.0</v>
      </c>
      <c r="AW390" s="16">
        <v>12.0</v>
      </c>
      <c r="AX390" s="17">
        <f t="shared" si="3"/>
        <v>0.6</v>
      </c>
      <c r="AY390" s="17">
        <v>0.0</v>
      </c>
      <c r="AZ390" s="17">
        <v>0.0</v>
      </c>
      <c r="BA390" s="17">
        <v>0.0</v>
      </c>
      <c r="BB390" s="17">
        <v>0.0</v>
      </c>
      <c r="BC390" s="17">
        <v>0.0</v>
      </c>
      <c r="BD390" s="8" t="s">
        <v>1615</v>
      </c>
      <c r="BE390" s="39" t="s">
        <v>2520</v>
      </c>
    </row>
    <row r="391" ht="15.0" hidden="1" customHeight="1">
      <c r="A391" s="76">
        <v>4000235.0</v>
      </c>
      <c r="B391" s="8"/>
      <c r="C391" s="33">
        <v>4.0</v>
      </c>
      <c r="D391" s="8" t="s">
        <v>1603</v>
      </c>
      <c r="E391" s="33">
        <v>1.0</v>
      </c>
      <c r="F391" s="8" t="s">
        <v>1604</v>
      </c>
      <c r="G391" s="8">
        <v>1.0</v>
      </c>
      <c r="H391" s="8" t="s">
        <v>1605</v>
      </c>
      <c r="I391" s="44">
        <v>8.806094297409E12</v>
      </c>
      <c r="J391" s="44">
        <v>8.806094297409E12</v>
      </c>
      <c r="K391" s="11" t="s">
        <v>2511</v>
      </c>
      <c r="L391" s="44" t="s">
        <v>2512</v>
      </c>
      <c r="M391" s="26" t="s">
        <v>2513</v>
      </c>
      <c r="N391" s="11">
        <f t="shared" si="1"/>
        <v>29</v>
      </c>
      <c r="O391" s="8" t="s">
        <v>1609</v>
      </c>
      <c r="P391" s="8" t="s">
        <v>1930</v>
      </c>
      <c r="Q391" s="68">
        <v>3421.74</v>
      </c>
      <c r="R391" s="12">
        <f t="shared" si="5"/>
        <v>3969.2184</v>
      </c>
      <c r="S391" s="8" t="s">
        <v>238</v>
      </c>
      <c r="T391" s="9" t="s">
        <v>1611</v>
      </c>
      <c r="U391" s="9" t="s">
        <v>1612</v>
      </c>
      <c r="V391" s="13">
        <v>45695.0</v>
      </c>
      <c r="W391" s="44" t="s">
        <v>2521</v>
      </c>
      <c r="X391" s="44"/>
      <c r="Y391" s="44"/>
      <c r="Z391" s="44"/>
      <c r="AA391" s="44" t="s">
        <v>2521</v>
      </c>
      <c r="AB391" s="44"/>
      <c r="AC391" s="44" t="s">
        <v>2521</v>
      </c>
      <c r="AD391" s="44"/>
      <c r="AE391" s="44"/>
      <c r="AF391" s="11" t="s">
        <v>2514</v>
      </c>
      <c r="AG391" s="8">
        <v>2.0</v>
      </c>
      <c r="AH391" s="8">
        <v>0.0</v>
      </c>
      <c r="AI391" s="8">
        <v>1.0</v>
      </c>
      <c r="AJ391" s="8">
        <v>1.0</v>
      </c>
      <c r="AK391" s="8" t="s">
        <v>75</v>
      </c>
      <c r="AL391" s="16">
        <v>0.18</v>
      </c>
      <c r="AM391" s="16">
        <v>0.81</v>
      </c>
      <c r="AN391" s="16">
        <v>7.4</v>
      </c>
      <c r="AO391" s="16">
        <v>15.97</v>
      </c>
      <c r="AP391" s="19">
        <v>0.0</v>
      </c>
      <c r="AQ391" s="19">
        <v>0.0</v>
      </c>
      <c r="AR391" s="19">
        <v>0.0</v>
      </c>
      <c r="AS391" s="19">
        <v>0.0</v>
      </c>
      <c r="AT391" s="16">
        <v>1.0</v>
      </c>
      <c r="AU391" s="16">
        <v>25.0</v>
      </c>
      <c r="AV391" s="16">
        <v>10.0</v>
      </c>
      <c r="AW391" s="16">
        <v>12.0</v>
      </c>
      <c r="AX391" s="17">
        <f t="shared" si="3"/>
        <v>0.6</v>
      </c>
      <c r="AY391" s="17">
        <v>0.0</v>
      </c>
      <c r="AZ391" s="17">
        <v>0.0</v>
      </c>
      <c r="BA391" s="17">
        <v>0.0</v>
      </c>
      <c r="BB391" s="17">
        <v>0.0</v>
      </c>
      <c r="BC391" s="17">
        <v>0.0</v>
      </c>
      <c r="BD391" s="8" t="s">
        <v>1615</v>
      </c>
      <c r="BE391" s="69" t="s">
        <v>2522</v>
      </c>
    </row>
    <row r="392" ht="15.75" hidden="1" customHeight="1">
      <c r="A392" s="76">
        <v>4000236.0</v>
      </c>
      <c r="B392" s="8"/>
      <c r="C392" s="33">
        <v>4.0</v>
      </c>
      <c r="D392" s="8" t="s">
        <v>1603</v>
      </c>
      <c r="E392" s="33">
        <v>1.0</v>
      </c>
      <c r="F392" s="8" t="s">
        <v>1604</v>
      </c>
      <c r="G392" s="8">
        <v>1.0</v>
      </c>
      <c r="H392" s="8" t="s">
        <v>1605</v>
      </c>
      <c r="I392" s="44">
        <v>8.806094297553E12</v>
      </c>
      <c r="J392" s="44">
        <v>8.806094297553E12</v>
      </c>
      <c r="K392" s="11" t="s">
        <v>2511</v>
      </c>
      <c r="L392" s="44" t="s">
        <v>2512</v>
      </c>
      <c r="M392" s="26" t="s">
        <v>2513</v>
      </c>
      <c r="N392" s="11">
        <f t="shared" si="1"/>
        <v>29</v>
      </c>
      <c r="O392" s="8" t="s">
        <v>1609</v>
      </c>
      <c r="P392" s="8" t="s">
        <v>1930</v>
      </c>
      <c r="Q392" s="68">
        <v>3421.74</v>
      </c>
      <c r="R392" s="12">
        <f t="shared" si="5"/>
        <v>3969.2184</v>
      </c>
      <c r="S392" s="8" t="s">
        <v>238</v>
      </c>
      <c r="T392" s="9" t="s">
        <v>1611</v>
      </c>
      <c r="U392" s="9" t="s">
        <v>1612</v>
      </c>
      <c r="V392" s="13">
        <v>45695.0</v>
      </c>
      <c r="W392" s="44" t="s">
        <v>2523</v>
      </c>
      <c r="X392" s="44"/>
      <c r="Y392" s="44"/>
      <c r="Z392" s="44"/>
      <c r="AA392" s="44" t="s">
        <v>2523</v>
      </c>
      <c r="AB392" s="44"/>
      <c r="AC392" s="44" t="s">
        <v>2523</v>
      </c>
      <c r="AD392" s="44"/>
      <c r="AE392" s="44"/>
      <c r="AF392" s="11" t="s">
        <v>2514</v>
      </c>
      <c r="AG392" s="8">
        <v>2.0</v>
      </c>
      <c r="AH392" s="8">
        <v>0.0</v>
      </c>
      <c r="AI392" s="8">
        <v>1.0</v>
      </c>
      <c r="AJ392" s="8">
        <v>1.0</v>
      </c>
      <c r="AK392" s="8" t="s">
        <v>75</v>
      </c>
      <c r="AL392" s="16">
        <v>0.18</v>
      </c>
      <c r="AM392" s="16">
        <v>0.81</v>
      </c>
      <c r="AN392" s="16">
        <v>7.4</v>
      </c>
      <c r="AO392" s="16">
        <v>15.97</v>
      </c>
      <c r="AP392" s="19">
        <v>0.0</v>
      </c>
      <c r="AQ392" s="19">
        <v>0.0</v>
      </c>
      <c r="AR392" s="19">
        <v>0.0</v>
      </c>
      <c r="AS392" s="19">
        <v>0.0</v>
      </c>
      <c r="AT392" s="16">
        <v>1.0</v>
      </c>
      <c r="AU392" s="16">
        <v>25.0</v>
      </c>
      <c r="AV392" s="16">
        <v>10.0</v>
      </c>
      <c r="AW392" s="16">
        <v>12.0</v>
      </c>
      <c r="AX392" s="17">
        <f t="shared" si="3"/>
        <v>0.6</v>
      </c>
      <c r="AY392" s="17">
        <v>0.0</v>
      </c>
      <c r="AZ392" s="17">
        <v>0.0</v>
      </c>
      <c r="BA392" s="17">
        <v>0.0</v>
      </c>
      <c r="BB392" s="17">
        <v>0.0</v>
      </c>
      <c r="BC392" s="17">
        <v>0.0</v>
      </c>
      <c r="BD392" s="8" t="s">
        <v>1615</v>
      </c>
      <c r="BE392" s="69" t="s">
        <v>2524</v>
      </c>
    </row>
    <row r="393" ht="15.75" hidden="1" customHeight="1">
      <c r="A393" s="51">
        <v>4000237.0</v>
      </c>
      <c r="B393" s="8"/>
      <c r="C393" s="33">
        <v>4.0</v>
      </c>
      <c r="D393" s="8" t="s">
        <v>1603</v>
      </c>
      <c r="E393" s="33">
        <v>1.0</v>
      </c>
      <c r="F393" s="8" t="s">
        <v>1604</v>
      </c>
      <c r="G393" s="8">
        <v>1.0</v>
      </c>
      <c r="H393" s="8" t="s">
        <v>1605</v>
      </c>
      <c r="I393" s="44">
        <v>6.934177768378E12</v>
      </c>
      <c r="J393" s="44">
        <v>6.934177768378E12</v>
      </c>
      <c r="K393" s="11" t="s">
        <v>2525</v>
      </c>
      <c r="L393" s="44" t="s">
        <v>2526</v>
      </c>
      <c r="M393" s="26" t="s">
        <v>2527</v>
      </c>
      <c r="N393" s="11">
        <f t="shared" si="1"/>
        <v>26</v>
      </c>
      <c r="O393" s="8" t="s">
        <v>1609</v>
      </c>
      <c r="P393" s="8" t="s">
        <v>2265</v>
      </c>
      <c r="Q393" s="68">
        <v>1756.38</v>
      </c>
      <c r="R393" s="12">
        <f t="shared" si="5"/>
        <v>2037.4008</v>
      </c>
      <c r="S393" s="8" t="s">
        <v>238</v>
      </c>
      <c r="T393" s="9" t="s">
        <v>1611</v>
      </c>
      <c r="U393" s="9" t="s">
        <v>1612</v>
      </c>
      <c r="V393" s="13">
        <v>45695.0</v>
      </c>
      <c r="W393" s="44" t="s">
        <v>2526</v>
      </c>
      <c r="X393" s="44"/>
      <c r="Y393" s="44"/>
      <c r="Z393" s="44"/>
      <c r="AA393" s="44" t="s">
        <v>2526</v>
      </c>
      <c r="AB393" s="44"/>
      <c r="AC393" s="44" t="s">
        <v>2526</v>
      </c>
      <c r="AD393" s="44"/>
      <c r="AE393" s="44"/>
      <c r="AF393" s="11" t="s">
        <v>2528</v>
      </c>
      <c r="AG393" s="8">
        <v>2.0</v>
      </c>
      <c r="AH393" s="8">
        <v>0.0</v>
      </c>
      <c r="AI393" s="8">
        <v>1.0</v>
      </c>
      <c r="AJ393" s="8">
        <v>1.0</v>
      </c>
      <c r="AK393" s="8" t="s">
        <v>75</v>
      </c>
      <c r="AL393" s="16">
        <v>0.17</v>
      </c>
      <c r="AM393" s="16">
        <v>0.8</v>
      </c>
      <c r="AN393" s="16">
        <v>7.387</v>
      </c>
      <c r="AO393" s="16">
        <v>15.987</v>
      </c>
      <c r="AP393" s="19">
        <v>0.0</v>
      </c>
      <c r="AQ393" s="19">
        <v>0.0</v>
      </c>
      <c r="AR393" s="19">
        <v>0.0</v>
      </c>
      <c r="AS393" s="19">
        <v>0.0</v>
      </c>
      <c r="AT393" s="16">
        <v>1.0</v>
      </c>
      <c r="AU393" s="16">
        <v>25.0</v>
      </c>
      <c r="AV393" s="16">
        <v>10.0</v>
      </c>
      <c r="AW393" s="16">
        <v>12.0</v>
      </c>
      <c r="AX393" s="17">
        <f t="shared" si="3"/>
        <v>0.6</v>
      </c>
      <c r="AY393" s="17">
        <v>0.0</v>
      </c>
      <c r="AZ393" s="17">
        <v>0.0</v>
      </c>
      <c r="BA393" s="17">
        <v>0.0</v>
      </c>
      <c r="BB393" s="17">
        <v>0.0</v>
      </c>
      <c r="BC393" s="17">
        <v>0.0</v>
      </c>
      <c r="BD393" s="8" t="s">
        <v>1615</v>
      </c>
      <c r="BE393" s="69" t="s">
        <v>2529</v>
      </c>
    </row>
    <row r="394" ht="15.75" hidden="1" customHeight="1">
      <c r="A394" s="76">
        <v>4000238.0</v>
      </c>
      <c r="B394" s="8"/>
      <c r="C394" s="33">
        <v>4.0</v>
      </c>
      <c r="D394" s="8" t="s">
        <v>1603</v>
      </c>
      <c r="E394" s="33">
        <v>1.0</v>
      </c>
      <c r="F394" s="8" t="s">
        <v>1604</v>
      </c>
      <c r="G394" s="8">
        <v>1.0</v>
      </c>
      <c r="H394" s="8" t="s">
        <v>1605</v>
      </c>
      <c r="I394" s="44">
        <v>6.934177768361E12</v>
      </c>
      <c r="J394" s="44">
        <v>6.934177768361E12</v>
      </c>
      <c r="K394" s="11" t="s">
        <v>2525</v>
      </c>
      <c r="L394" s="44" t="s">
        <v>2530</v>
      </c>
      <c r="M394" s="26" t="s">
        <v>2531</v>
      </c>
      <c r="N394" s="11">
        <f t="shared" si="1"/>
        <v>26</v>
      </c>
      <c r="O394" s="8" t="s">
        <v>1609</v>
      </c>
      <c r="P394" s="8" t="s">
        <v>2265</v>
      </c>
      <c r="Q394" s="68">
        <v>1756.38</v>
      </c>
      <c r="R394" s="12">
        <f t="shared" si="5"/>
        <v>2037.4008</v>
      </c>
      <c r="S394" s="8" t="s">
        <v>238</v>
      </c>
      <c r="T394" s="9" t="s">
        <v>1611</v>
      </c>
      <c r="U394" s="9" t="s">
        <v>1612</v>
      </c>
      <c r="V394" s="13">
        <v>45698.0</v>
      </c>
      <c r="W394" s="44" t="s">
        <v>2530</v>
      </c>
      <c r="X394" s="44"/>
      <c r="Y394" s="44"/>
      <c r="Z394" s="44"/>
      <c r="AA394" s="44" t="s">
        <v>2530</v>
      </c>
      <c r="AB394" s="44"/>
      <c r="AC394" s="44" t="s">
        <v>2530</v>
      </c>
      <c r="AD394" s="44"/>
      <c r="AE394" s="44"/>
      <c r="AF394" s="11" t="s">
        <v>2528</v>
      </c>
      <c r="AG394" s="8">
        <v>2.0</v>
      </c>
      <c r="AH394" s="8">
        <v>0.0</v>
      </c>
      <c r="AI394" s="8">
        <v>1.0</v>
      </c>
      <c r="AJ394" s="8">
        <v>1.0</v>
      </c>
      <c r="AK394" s="8" t="s">
        <v>75</v>
      </c>
      <c r="AL394" s="16">
        <v>0.17</v>
      </c>
      <c r="AM394" s="16">
        <v>0.8</v>
      </c>
      <c r="AN394" s="16">
        <v>7.387</v>
      </c>
      <c r="AO394" s="16">
        <v>15.987</v>
      </c>
      <c r="AP394" s="19">
        <v>0.0</v>
      </c>
      <c r="AQ394" s="19">
        <v>0.0</v>
      </c>
      <c r="AR394" s="19">
        <v>0.0</v>
      </c>
      <c r="AS394" s="19">
        <v>0.0</v>
      </c>
      <c r="AT394" s="16">
        <v>1.0</v>
      </c>
      <c r="AU394" s="16">
        <v>25.0</v>
      </c>
      <c r="AV394" s="16">
        <v>10.0</v>
      </c>
      <c r="AW394" s="16">
        <v>12.0</v>
      </c>
      <c r="AX394" s="17">
        <f t="shared" si="3"/>
        <v>0.6</v>
      </c>
      <c r="AY394" s="17">
        <v>0.0</v>
      </c>
      <c r="AZ394" s="17">
        <v>0.0</v>
      </c>
      <c r="BA394" s="17">
        <v>0.0</v>
      </c>
      <c r="BB394" s="17">
        <v>0.0</v>
      </c>
      <c r="BC394" s="17">
        <v>0.0</v>
      </c>
      <c r="BD394" s="8" t="s">
        <v>1615</v>
      </c>
      <c r="BE394" s="69" t="s">
        <v>2529</v>
      </c>
    </row>
    <row r="395" ht="15.75" hidden="1" customHeight="1">
      <c r="A395" s="51">
        <v>4000239.0</v>
      </c>
      <c r="B395" s="8"/>
      <c r="C395" s="33">
        <v>4.0</v>
      </c>
      <c r="D395" s="8" t="s">
        <v>1603</v>
      </c>
      <c r="E395" s="33">
        <v>1.0</v>
      </c>
      <c r="F395" s="8" t="s">
        <v>1604</v>
      </c>
      <c r="G395" s="8">
        <v>1.0</v>
      </c>
      <c r="H395" s="8" t="s">
        <v>1605</v>
      </c>
      <c r="I395" s="44">
        <v>6.934177767241E12</v>
      </c>
      <c r="J395" s="44">
        <v>6.934177767241E12</v>
      </c>
      <c r="K395" s="11" t="s">
        <v>2525</v>
      </c>
      <c r="L395" s="44" t="s">
        <v>2532</v>
      </c>
      <c r="M395" s="26" t="s">
        <v>2533</v>
      </c>
      <c r="N395" s="11">
        <f t="shared" si="1"/>
        <v>26</v>
      </c>
      <c r="O395" s="8" t="s">
        <v>1609</v>
      </c>
      <c r="P395" s="8" t="s">
        <v>2265</v>
      </c>
      <c r="Q395" s="68">
        <v>1756.38</v>
      </c>
      <c r="R395" s="12">
        <f t="shared" si="5"/>
        <v>2037.4008</v>
      </c>
      <c r="S395" s="8" t="s">
        <v>238</v>
      </c>
      <c r="T395" s="9" t="s">
        <v>1611</v>
      </c>
      <c r="U395" s="9" t="s">
        <v>1612</v>
      </c>
      <c r="V395" s="13">
        <v>45698.0</v>
      </c>
      <c r="W395" s="44" t="s">
        <v>2532</v>
      </c>
      <c r="X395" s="44"/>
      <c r="Y395" s="44"/>
      <c r="Z395" s="44"/>
      <c r="AA395" s="44" t="s">
        <v>2532</v>
      </c>
      <c r="AB395" s="44"/>
      <c r="AC395" s="44" t="s">
        <v>2532</v>
      </c>
      <c r="AD395" s="44"/>
      <c r="AE395" s="44"/>
      <c r="AF395" s="11" t="s">
        <v>2528</v>
      </c>
      <c r="AG395" s="8">
        <v>2.0</v>
      </c>
      <c r="AH395" s="8">
        <v>0.0</v>
      </c>
      <c r="AI395" s="8">
        <v>1.0</v>
      </c>
      <c r="AJ395" s="8">
        <v>1.0</v>
      </c>
      <c r="AK395" s="8" t="s">
        <v>75</v>
      </c>
      <c r="AL395" s="16">
        <v>0.17</v>
      </c>
      <c r="AM395" s="16">
        <v>0.8</v>
      </c>
      <c r="AN395" s="16">
        <v>7.387</v>
      </c>
      <c r="AO395" s="16">
        <v>15.987</v>
      </c>
      <c r="AP395" s="19">
        <v>0.0</v>
      </c>
      <c r="AQ395" s="19">
        <v>0.0</v>
      </c>
      <c r="AR395" s="19">
        <v>0.0</v>
      </c>
      <c r="AS395" s="19">
        <v>0.0</v>
      </c>
      <c r="AT395" s="16">
        <v>1.0</v>
      </c>
      <c r="AU395" s="16">
        <v>25.0</v>
      </c>
      <c r="AV395" s="16">
        <v>10.0</v>
      </c>
      <c r="AW395" s="16">
        <v>12.0</v>
      </c>
      <c r="AX395" s="17">
        <f t="shared" si="3"/>
        <v>0.6</v>
      </c>
      <c r="AY395" s="17">
        <v>0.0</v>
      </c>
      <c r="AZ395" s="17">
        <v>0.0</v>
      </c>
      <c r="BA395" s="17">
        <v>0.0</v>
      </c>
      <c r="BB395" s="17">
        <v>0.0</v>
      </c>
      <c r="BC395" s="17">
        <v>0.0</v>
      </c>
      <c r="BD395" s="8" t="s">
        <v>1615</v>
      </c>
      <c r="BE395" s="69" t="s">
        <v>2534</v>
      </c>
    </row>
    <row r="396" ht="15.75" hidden="1" customHeight="1">
      <c r="A396" s="76">
        <v>4000240.0</v>
      </c>
      <c r="B396" s="8"/>
      <c r="C396" s="61">
        <v>4.0</v>
      </c>
      <c r="D396" s="8" t="s">
        <v>1603</v>
      </c>
      <c r="E396" s="61">
        <v>1.0</v>
      </c>
      <c r="F396" s="8" t="s">
        <v>1604</v>
      </c>
      <c r="G396" s="8">
        <v>1.0</v>
      </c>
      <c r="H396" s="8" t="s">
        <v>1605</v>
      </c>
      <c r="I396" s="33">
        <v>6.934177770661E12</v>
      </c>
      <c r="J396" s="33">
        <v>6.934177770661E12</v>
      </c>
      <c r="K396" s="44" t="s">
        <v>2262</v>
      </c>
      <c r="L396" s="44" t="s">
        <v>2535</v>
      </c>
      <c r="M396" s="26" t="s">
        <v>2536</v>
      </c>
      <c r="N396" s="11">
        <f t="shared" si="1"/>
        <v>30</v>
      </c>
      <c r="O396" s="8" t="s">
        <v>1609</v>
      </c>
      <c r="P396" s="8" t="s">
        <v>2111</v>
      </c>
      <c r="Q396" s="68">
        <v>1756.38</v>
      </c>
      <c r="R396" s="12">
        <f t="shared" si="5"/>
        <v>2037.4008</v>
      </c>
      <c r="S396" s="8" t="s">
        <v>238</v>
      </c>
      <c r="T396" s="9" t="s">
        <v>1611</v>
      </c>
      <c r="U396" s="9" t="s">
        <v>1612</v>
      </c>
      <c r="V396" s="13">
        <v>45698.0</v>
      </c>
      <c r="W396" s="44" t="s">
        <v>2535</v>
      </c>
      <c r="X396" s="44"/>
      <c r="Y396" s="23"/>
      <c r="Z396" s="44"/>
      <c r="AA396" s="44" t="s">
        <v>2535</v>
      </c>
      <c r="AB396" s="14"/>
      <c r="AC396" s="44" t="s">
        <v>2535</v>
      </c>
      <c r="AD396" s="44"/>
      <c r="AE396" s="44"/>
      <c r="AF396" s="11" t="s">
        <v>2537</v>
      </c>
      <c r="AG396" s="8">
        <v>2.0</v>
      </c>
      <c r="AH396" s="8">
        <f>COUNTIF('Composición de COMBOS'!B:B,A396)</f>
        <v>0</v>
      </c>
      <c r="AI396" s="8">
        <v>1.0</v>
      </c>
      <c r="AJ396" s="8">
        <v>1.0</v>
      </c>
      <c r="AK396" s="8" t="s">
        <v>75</v>
      </c>
      <c r="AL396" s="16">
        <v>0.202</v>
      </c>
      <c r="AM396" s="16">
        <v>0.812</v>
      </c>
      <c r="AN396" s="16">
        <v>7.61</v>
      </c>
      <c r="AO396" s="16">
        <v>16.419</v>
      </c>
      <c r="AP396" s="19">
        <v>0.0</v>
      </c>
      <c r="AQ396" s="19">
        <v>0.0</v>
      </c>
      <c r="AR396" s="19">
        <v>0.0</v>
      </c>
      <c r="AS396" s="19">
        <v>0.0</v>
      </c>
      <c r="AT396" s="16">
        <v>1.0</v>
      </c>
      <c r="AU396" s="16">
        <v>25.0</v>
      </c>
      <c r="AV396" s="16">
        <v>10.0</v>
      </c>
      <c r="AW396" s="16">
        <v>12.0</v>
      </c>
      <c r="AX396" s="17">
        <f t="shared" si="3"/>
        <v>0.6</v>
      </c>
      <c r="AY396" s="17">
        <v>0.0</v>
      </c>
      <c r="AZ396" s="17">
        <v>0.0</v>
      </c>
      <c r="BA396" s="17">
        <v>0.0</v>
      </c>
      <c r="BB396" s="17">
        <v>0.0</v>
      </c>
      <c r="BC396" s="17">
        <f t="shared" ref="BC396:BC399" si="7">(AZ396*BB396*BA396)/5000</f>
        <v>0</v>
      </c>
      <c r="BD396" s="8" t="s">
        <v>1615</v>
      </c>
      <c r="BE396" s="69" t="s">
        <v>2538</v>
      </c>
    </row>
    <row r="397" ht="15.75" hidden="1" customHeight="1">
      <c r="A397" s="51">
        <v>4000241.0</v>
      </c>
      <c r="B397" s="8"/>
      <c r="C397" s="33">
        <v>4.0</v>
      </c>
      <c r="D397" s="8" t="s">
        <v>1603</v>
      </c>
      <c r="E397" s="33">
        <v>1.0</v>
      </c>
      <c r="F397" s="8" t="s">
        <v>1604</v>
      </c>
      <c r="G397" s="8">
        <v>1.0</v>
      </c>
      <c r="H397" s="8" t="s">
        <v>1605</v>
      </c>
      <c r="I397" s="44">
        <v>6.934177769313E12</v>
      </c>
      <c r="J397" s="44">
        <v>6.934177769313E12</v>
      </c>
      <c r="K397" s="11" t="s">
        <v>2489</v>
      </c>
      <c r="L397" s="44" t="s">
        <v>2539</v>
      </c>
      <c r="M397" s="26" t="s">
        <v>2540</v>
      </c>
      <c r="N397" s="11">
        <f t="shared" si="1"/>
        <v>26</v>
      </c>
      <c r="O397" s="8" t="s">
        <v>1609</v>
      </c>
      <c r="P397" s="8" t="s">
        <v>2265</v>
      </c>
      <c r="Q397" s="68">
        <v>1850.72</v>
      </c>
      <c r="R397" s="12">
        <f t="shared" si="5"/>
        <v>2146.8352</v>
      </c>
      <c r="S397" s="8" t="s">
        <v>238</v>
      </c>
      <c r="T397" s="9" t="s">
        <v>1611</v>
      </c>
      <c r="U397" s="9" t="s">
        <v>1612</v>
      </c>
      <c r="V397" s="13">
        <v>45698.0</v>
      </c>
      <c r="W397" s="44" t="s">
        <v>2539</v>
      </c>
      <c r="X397" s="44"/>
      <c r="Y397" s="44"/>
      <c r="Z397" s="44"/>
      <c r="AA397" s="44" t="s">
        <v>2539</v>
      </c>
      <c r="AB397" s="44"/>
      <c r="AC397" s="44" t="s">
        <v>2539</v>
      </c>
      <c r="AD397" s="44"/>
      <c r="AE397" s="44"/>
      <c r="AF397" s="11" t="s">
        <v>2541</v>
      </c>
      <c r="AG397" s="8">
        <v>2.0</v>
      </c>
      <c r="AH397" s="8">
        <v>0.0</v>
      </c>
      <c r="AI397" s="8">
        <v>1.0</v>
      </c>
      <c r="AJ397" s="8">
        <v>1.0</v>
      </c>
      <c r="AK397" s="8" t="s">
        <v>75</v>
      </c>
      <c r="AL397" s="16">
        <v>0.18</v>
      </c>
      <c r="AM397" s="16">
        <v>0.81</v>
      </c>
      <c r="AN397" s="16">
        <v>7.39</v>
      </c>
      <c r="AO397" s="16">
        <v>15.98</v>
      </c>
      <c r="AP397" s="19">
        <v>0.0</v>
      </c>
      <c r="AQ397" s="19">
        <v>0.0</v>
      </c>
      <c r="AR397" s="19">
        <v>0.0</v>
      </c>
      <c r="AS397" s="19">
        <v>0.0</v>
      </c>
      <c r="AT397" s="16">
        <v>1.0</v>
      </c>
      <c r="AU397" s="16">
        <v>25.0</v>
      </c>
      <c r="AV397" s="16">
        <v>10.0</v>
      </c>
      <c r="AW397" s="16">
        <v>12.0</v>
      </c>
      <c r="AX397" s="17">
        <f t="shared" si="3"/>
        <v>0.6</v>
      </c>
      <c r="AY397" s="17">
        <v>0.0</v>
      </c>
      <c r="AZ397" s="17">
        <v>0.0</v>
      </c>
      <c r="BA397" s="17">
        <v>0.0</v>
      </c>
      <c r="BB397" s="17">
        <v>0.0</v>
      </c>
      <c r="BC397" s="17">
        <f t="shared" si="7"/>
        <v>0</v>
      </c>
      <c r="BD397" s="8" t="s">
        <v>1615</v>
      </c>
      <c r="BE397" s="69" t="s">
        <v>2542</v>
      </c>
    </row>
    <row r="398" ht="15.75" hidden="1" customHeight="1">
      <c r="A398" s="76">
        <v>4000242.0</v>
      </c>
      <c r="B398" s="8"/>
      <c r="C398" s="8">
        <v>4.0</v>
      </c>
      <c r="D398" s="8" t="s">
        <v>1603</v>
      </c>
      <c r="E398" s="8">
        <v>1.0</v>
      </c>
      <c r="F398" s="8" t="s">
        <v>1604</v>
      </c>
      <c r="G398" s="8">
        <v>1.0</v>
      </c>
      <c r="H398" s="8" t="s">
        <v>1605</v>
      </c>
      <c r="I398" s="8">
        <v>6.9410596459E12</v>
      </c>
      <c r="J398" s="8">
        <v>6.9410596459E12</v>
      </c>
      <c r="K398" s="11" t="s">
        <v>2142</v>
      </c>
      <c r="L398" s="11" t="s">
        <v>2543</v>
      </c>
      <c r="M398" s="26" t="s">
        <v>2544</v>
      </c>
      <c r="N398" s="11">
        <f t="shared" si="1"/>
        <v>28</v>
      </c>
      <c r="O398" s="8" t="s">
        <v>1609</v>
      </c>
      <c r="P398" s="8" t="s">
        <v>2111</v>
      </c>
      <c r="Q398" s="12">
        <v>1096.04</v>
      </c>
      <c r="R398" s="12">
        <f t="shared" si="5"/>
        <v>1271.4064</v>
      </c>
      <c r="S398" s="8" t="s">
        <v>238</v>
      </c>
      <c r="T398" s="9" t="s">
        <v>1611</v>
      </c>
      <c r="U398" s="9" t="s">
        <v>1612</v>
      </c>
      <c r="V398" s="13">
        <v>45334.0</v>
      </c>
      <c r="W398" s="11" t="s">
        <v>2543</v>
      </c>
      <c r="X398" s="11"/>
      <c r="Y398" s="23"/>
      <c r="Z398" s="11"/>
      <c r="AA398" s="11" t="s">
        <v>2543</v>
      </c>
      <c r="AB398" s="24"/>
      <c r="AC398" s="11" t="s">
        <v>2543</v>
      </c>
      <c r="AD398" s="11"/>
      <c r="AE398" s="11"/>
      <c r="AF398" s="11" t="s">
        <v>2545</v>
      </c>
      <c r="AG398" s="8">
        <v>2.0</v>
      </c>
      <c r="AH398" s="8">
        <f>COUNTIF('Composición de COMBOS'!B:B,A398)</f>
        <v>0</v>
      </c>
      <c r="AI398" s="8">
        <v>1.0</v>
      </c>
      <c r="AJ398" s="8">
        <v>1.0</v>
      </c>
      <c r="AK398" s="8" t="s">
        <v>75</v>
      </c>
      <c r="AL398" s="16">
        <v>0.198</v>
      </c>
      <c r="AM398" s="16">
        <v>0.91</v>
      </c>
      <c r="AN398" s="16">
        <v>7.7</v>
      </c>
      <c r="AO398" s="16">
        <v>16.33</v>
      </c>
      <c r="AP398" s="19">
        <v>0.0</v>
      </c>
      <c r="AQ398" s="19">
        <v>0.0</v>
      </c>
      <c r="AR398" s="19">
        <v>0.0</v>
      </c>
      <c r="AS398" s="19">
        <v>0.0</v>
      </c>
      <c r="AT398" s="16">
        <v>1.0</v>
      </c>
      <c r="AU398" s="16">
        <v>25.0</v>
      </c>
      <c r="AV398" s="16">
        <v>10.0</v>
      </c>
      <c r="AW398" s="16">
        <v>12.0</v>
      </c>
      <c r="AX398" s="17">
        <f t="shared" si="3"/>
        <v>0.6</v>
      </c>
      <c r="AY398" s="17">
        <v>0.0</v>
      </c>
      <c r="AZ398" s="17">
        <v>0.0</v>
      </c>
      <c r="BA398" s="17">
        <v>0.0</v>
      </c>
      <c r="BB398" s="17">
        <v>0.0</v>
      </c>
      <c r="BC398" s="17">
        <f t="shared" si="7"/>
        <v>0</v>
      </c>
      <c r="BD398" s="8" t="s">
        <v>1615</v>
      </c>
      <c r="BE398" s="69" t="s">
        <v>2546</v>
      </c>
    </row>
    <row r="399" ht="15.75" hidden="1" customHeight="1">
      <c r="A399" s="51">
        <v>4000243.0</v>
      </c>
      <c r="B399" s="8"/>
      <c r="C399" s="33">
        <v>4.0</v>
      </c>
      <c r="D399" s="8" t="s">
        <v>1603</v>
      </c>
      <c r="E399" s="61">
        <v>1.0</v>
      </c>
      <c r="F399" s="8" t="s">
        <v>1604</v>
      </c>
      <c r="G399" s="8">
        <v>1.0</v>
      </c>
      <c r="H399" s="8" t="s">
        <v>1605</v>
      </c>
      <c r="I399" s="44">
        <v>6.901443359837E12</v>
      </c>
      <c r="J399" s="44">
        <v>6.901443359837E12</v>
      </c>
      <c r="K399" s="11" t="s">
        <v>2315</v>
      </c>
      <c r="L399" s="44" t="s">
        <v>2547</v>
      </c>
      <c r="M399" s="26" t="s">
        <v>2548</v>
      </c>
      <c r="N399" s="11">
        <f t="shared" si="1"/>
        <v>27</v>
      </c>
      <c r="O399" s="8" t="s">
        <v>1609</v>
      </c>
      <c r="P399" s="8" t="s">
        <v>2281</v>
      </c>
      <c r="Q399" s="68">
        <v>1921.7</v>
      </c>
      <c r="R399" s="12">
        <f t="shared" si="5"/>
        <v>2229.172</v>
      </c>
      <c r="S399" s="8" t="s">
        <v>238</v>
      </c>
      <c r="T399" s="9" t="s">
        <v>1611</v>
      </c>
      <c r="U399" s="9" t="s">
        <v>1612</v>
      </c>
      <c r="V399" s="13">
        <v>45700.0</v>
      </c>
      <c r="W399" s="44" t="s">
        <v>2549</v>
      </c>
      <c r="X399" s="44"/>
      <c r="Y399" s="44"/>
      <c r="Z399" s="44"/>
      <c r="AA399" s="44" t="s">
        <v>2549</v>
      </c>
      <c r="AB399" s="44"/>
      <c r="AC399" s="44" t="s">
        <v>2549</v>
      </c>
      <c r="AD399" s="44"/>
      <c r="AE399" s="44"/>
      <c r="AF399" s="11" t="s">
        <v>2318</v>
      </c>
      <c r="AG399" s="8">
        <v>2.0</v>
      </c>
      <c r="AH399" s="8">
        <v>0.0</v>
      </c>
      <c r="AI399" s="8">
        <v>1.0</v>
      </c>
      <c r="AJ399" s="8">
        <v>1.0</v>
      </c>
      <c r="AK399" s="8" t="s">
        <v>75</v>
      </c>
      <c r="AL399" s="16">
        <v>0.2</v>
      </c>
      <c r="AM399" s="16">
        <v>0.88</v>
      </c>
      <c r="AN399" s="16">
        <v>7.72</v>
      </c>
      <c r="AO399" s="16">
        <v>16.31</v>
      </c>
      <c r="AP399" s="19">
        <v>0.0</v>
      </c>
      <c r="AQ399" s="19">
        <v>0.0</v>
      </c>
      <c r="AR399" s="19">
        <v>0.0</v>
      </c>
      <c r="AS399" s="19">
        <v>0.0</v>
      </c>
      <c r="AT399" s="16">
        <v>1.0</v>
      </c>
      <c r="AU399" s="16">
        <v>25.0</v>
      </c>
      <c r="AV399" s="16">
        <v>10.0</v>
      </c>
      <c r="AW399" s="16">
        <v>12.0</v>
      </c>
      <c r="AX399" s="17">
        <f t="shared" si="3"/>
        <v>0.6</v>
      </c>
      <c r="AY399" s="17">
        <v>0.0</v>
      </c>
      <c r="AZ399" s="17">
        <v>0.0</v>
      </c>
      <c r="BA399" s="17">
        <v>0.0</v>
      </c>
      <c r="BB399" s="17">
        <v>0.0</v>
      </c>
      <c r="BC399" s="17">
        <f t="shared" si="7"/>
        <v>0</v>
      </c>
      <c r="BD399" s="8" t="s">
        <v>1615</v>
      </c>
      <c r="BE399" s="69" t="s">
        <v>2550</v>
      </c>
    </row>
    <row r="400" ht="15.75" hidden="1" customHeight="1">
      <c r="A400" s="51">
        <v>4000244.0</v>
      </c>
      <c r="B400" s="8"/>
      <c r="C400" s="8">
        <v>4.0</v>
      </c>
      <c r="D400" s="8" t="s">
        <v>1603</v>
      </c>
      <c r="E400" s="33">
        <v>1.0</v>
      </c>
      <c r="F400" s="8" t="s">
        <v>1604</v>
      </c>
      <c r="G400" s="8">
        <v>1.0</v>
      </c>
      <c r="H400" s="8" t="s">
        <v>1605</v>
      </c>
      <c r="I400" s="44">
        <v>8.40023276002E11</v>
      </c>
      <c r="J400" s="44">
        <v>8.40023276002E11</v>
      </c>
      <c r="K400" s="11" t="s">
        <v>2551</v>
      </c>
      <c r="L400" s="44" t="s">
        <v>2552</v>
      </c>
      <c r="M400" s="26" t="s">
        <v>2553</v>
      </c>
      <c r="N400" s="11">
        <f t="shared" si="1"/>
        <v>30</v>
      </c>
      <c r="O400" s="8" t="s">
        <v>1609</v>
      </c>
      <c r="P400" s="8" t="s">
        <v>1634</v>
      </c>
      <c r="Q400" s="68">
        <v>4636.3</v>
      </c>
      <c r="R400" s="12">
        <f t="shared" si="5"/>
        <v>5378.108</v>
      </c>
      <c r="S400" s="8" t="s">
        <v>238</v>
      </c>
      <c r="T400" s="9" t="s">
        <v>1611</v>
      </c>
      <c r="U400" s="9" t="s">
        <v>1612</v>
      </c>
      <c r="V400" s="13">
        <v>45705.0</v>
      </c>
      <c r="W400" s="44" t="s">
        <v>2552</v>
      </c>
      <c r="X400" s="44"/>
      <c r="Y400" s="44"/>
      <c r="Z400" s="44"/>
      <c r="AA400" s="44" t="s">
        <v>2552</v>
      </c>
      <c r="AB400" s="44"/>
      <c r="AC400" s="44" t="s">
        <v>2552</v>
      </c>
      <c r="AD400" s="44"/>
      <c r="AE400" s="44"/>
      <c r="AF400" s="11" t="s">
        <v>2554</v>
      </c>
      <c r="AG400" s="8">
        <v>2.0</v>
      </c>
      <c r="AH400" s="8">
        <v>0.0</v>
      </c>
      <c r="AI400" s="8">
        <v>1.0</v>
      </c>
      <c r="AJ400" s="8">
        <v>1.0</v>
      </c>
      <c r="AK400" s="8" t="s">
        <v>75</v>
      </c>
      <c r="AL400" s="16">
        <v>0.2</v>
      </c>
      <c r="AM400" s="16">
        <v>0.86</v>
      </c>
      <c r="AN400" s="16">
        <v>7.4</v>
      </c>
      <c r="AO400" s="16">
        <v>16.12</v>
      </c>
      <c r="AP400" s="19">
        <v>0.0</v>
      </c>
      <c r="AQ400" s="19">
        <v>0.0</v>
      </c>
      <c r="AR400" s="19">
        <v>0.0</v>
      </c>
      <c r="AS400" s="19">
        <v>0.0</v>
      </c>
      <c r="AT400" s="16">
        <v>1.0</v>
      </c>
      <c r="AU400" s="16">
        <v>25.0</v>
      </c>
      <c r="AV400" s="16">
        <v>10.0</v>
      </c>
      <c r="AW400" s="16">
        <v>12.0</v>
      </c>
      <c r="AX400" s="17">
        <f t="shared" si="3"/>
        <v>0.6</v>
      </c>
      <c r="AY400" s="17">
        <v>0.0</v>
      </c>
      <c r="AZ400" s="17">
        <v>0.0</v>
      </c>
      <c r="BA400" s="17">
        <v>0.0</v>
      </c>
      <c r="BB400" s="17">
        <v>0.0</v>
      </c>
      <c r="BC400" s="17">
        <v>0.0</v>
      </c>
      <c r="BD400" s="8" t="s">
        <v>1615</v>
      </c>
      <c r="BE400" s="69" t="s">
        <v>2555</v>
      </c>
    </row>
    <row r="401" ht="15.75" hidden="1" customHeight="1">
      <c r="A401" s="76">
        <v>4000245.0</v>
      </c>
      <c r="B401" s="8"/>
      <c r="C401" s="33">
        <v>4.0</v>
      </c>
      <c r="D401" s="8" t="s">
        <v>1603</v>
      </c>
      <c r="E401" s="8">
        <v>1.0</v>
      </c>
      <c r="F401" s="8" t="s">
        <v>1604</v>
      </c>
      <c r="G401" s="8">
        <v>1.0</v>
      </c>
      <c r="H401" s="8" t="s">
        <v>1605</v>
      </c>
      <c r="I401" s="44">
        <v>6.934177797804E12</v>
      </c>
      <c r="J401" s="44">
        <v>6.934177797804E12</v>
      </c>
      <c r="K401" s="11" t="s">
        <v>2556</v>
      </c>
      <c r="L401" s="44" t="s">
        <v>2557</v>
      </c>
      <c r="M401" s="26" t="s">
        <v>2558</v>
      </c>
      <c r="N401" s="11">
        <f t="shared" si="1"/>
        <v>28</v>
      </c>
      <c r="O401" s="8" t="s">
        <v>1609</v>
      </c>
      <c r="P401" s="8" t="s">
        <v>2111</v>
      </c>
      <c r="Q401" s="68">
        <v>4775.08</v>
      </c>
      <c r="R401" s="12">
        <f t="shared" si="5"/>
        <v>5539.0928</v>
      </c>
      <c r="S401" s="8" t="s">
        <v>238</v>
      </c>
      <c r="T401" s="9" t="s">
        <v>1611</v>
      </c>
      <c r="U401" s="9" t="s">
        <v>1612</v>
      </c>
      <c r="V401" s="13">
        <v>45705.0</v>
      </c>
      <c r="W401" s="44" t="s">
        <v>2557</v>
      </c>
      <c r="X401" s="44"/>
      <c r="Y401" s="44"/>
      <c r="Z401" s="44"/>
      <c r="AA401" s="44" t="s">
        <v>2557</v>
      </c>
      <c r="AB401" s="44"/>
      <c r="AC401" s="44" t="s">
        <v>2557</v>
      </c>
      <c r="AD401" s="44"/>
      <c r="AE401" s="44"/>
      <c r="AF401" s="11" t="s">
        <v>2559</v>
      </c>
      <c r="AG401" s="8">
        <v>2.0</v>
      </c>
      <c r="AH401" s="8">
        <v>0.0</v>
      </c>
      <c r="AI401" s="8">
        <v>1.0</v>
      </c>
      <c r="AJ401" s="8">
        <v>1.0</v>
      </c>
      <c r="AK401" s="8" t="s">
        <v>75</v>
      </c>
      <c r="AL401" s="16">
        <v>0.205</v>
      </c>
      <c r="AM401" s="16">
        <v>0.86</v>
      </c>
      <c r="AN401" s="16">
        <v>7.59</v>
      </c>
      <c r="AO401" s="16">
        <v>16.31</v>
      </c>
      <c r="AP401" s="19">
        <v>0.0</v>
      </c>
      <c r="AQ401" s="19">
        <v>0.0</v>
      </c>
      <c r="AR401" s="19">
        <v>0.0</v>
      </c>
      <c r="AS401" s="19">
        <v>0.0</v>
      </c>
      <c r="AT401" s="16">
        <v>1.0</v>
      </c>
      <c r="AU401" s="16">
        <v>25.0</v>
      </c>
      <c r="AV401" s="16">
        <v>10.0</v>
      </c>
      <c r="AW401" s="16">
        <v>12.0</v>
      </c>
      <c r="AX401" s="17">
        <f t="shared" si="3"/>
        <v>0.6</v>
      </c>
      <c r="AY401" s="17">
        <v>0.0</v>
      </c>
      <c r="AZ401" s="17">
        <v>0.0</v>
      </c>
      <c r="BA401" s="17">
        <v>0.0</v>
      </c>
      <c r="BB401" s="17">
        <v>0.0</v>
      </c>
      <c r="BC401" s="17">
        <v>0.0</v>
      </c>
      <c r="BD401" s="8" t="s">
        <v>1615</v>
      </c>
      <c r="BE401" s="69" t="s">
        <v>2560</v>
      </c>
    </row>
    <row r="402" ht="15.75" hidden="1" customHeight="1">
      <c r="A402" s="51">
        <v>4000246.0</v>
      </c>
      <c r="B402" s="8"/>
      <c r="C402" s="33">
        <v>4.0</v>
      </c>
      <c r="D402" s="8" t="s">
        <v>1603</v>
      </c>
      <c r="E402" s="61">
        <v>1.0</v>
      </c>
      <c r="F402" s="8" t="s">
        <v>1604</v>
      </c>
      <c r="G402" s="56">
        <v>1.0</v>
      </c>
      <c r="H402" s="56" t="s">
        <v>1605</v>
      </c>
      <c r="I402" s="44">
        <v>6.934177797514E12</v>
      </c>
      <c r="J402" s="44">
        <v>6.934177797514E12</v>
      </c>
      <c r="K402" s="11" t="s">
        <v>2556</v>
      </c>
      <c r="L402" s="44" t="s">
        <v>2561</v>
      </c>
      <c r="M402" s="26" t="s">
        <v>2562</v>
      </c>
      <c r="N402" s="11">
        <f t="shared" si="1"/>
        <v>28</v>
      </c>
      <c r="O402" s="8" t="s">
        <v>1609</v>
      </c>
      <c r="P402" s="8" t="s">
        <v>2111</v>
      </c>
      <c r="Q402" s="68">
        <v>4775.08</v>
      </c>
      <c r="R402" s="12">
        <f t="shared" si="5"/>
        <v>5539.0928</v>
      </c>
      <c r="S402" s="8" t="s">
        <v>238</v>
      </c>
      <c r="T402" s="9" t="s">
        <v>1611</v>
      </c>
      <c r="U402" s="9" t="s">
        <v>1612</v>
      </c>
      <c r="V402" s="13">
        <v>45705.0</v>
      </c>
      <c r="W402" s="44" t="s">
        <v>2561</v>
      </c>
      <c r="Y402" s="44"/>
      <c r="Z402" s="44"/>
      <c r="AA402" s="44" t="s">
        <v>2561</v>
      </c>
      <c r="AB402" s="44"/>
      <c r="AC402" s="44" t="s">
        <v>2561</v>
      </c>
      <c r="AD402" s="44"/>
      <c r="AE402" s="44"/>
      <c r="AF402" s="11" t="s">
        <v>2563</v>
      </c>
      <c r="AG402" s="8">
        <v>2.0</v>
      </c>
      <c r="AH402" s="8">
        <v>0.0</v>
      </c>
      <c r="AI402" s="8">
        <v>1.0</v>
      </c>
      <c r="AJ402" s="8">
        <v>1.0</v>
      </c>
      <c r="AK402" s="8" t="s">
        <v>75</v>
      </c>
      <c r="AL402" s="16">
        <v>0.205</v>
      </c>
      <c r="AM402" s="16">
        <v>0.86</v>
      </c>
      <c r="AN402" s="16">
        <v>7.59</v>
      </c>
      <c r="AO402" s="16">
        <v>16.31</v>
      </c>
      <c r="AP402" s="19">
        <v>0.0</v>
      </c>
      <c r="AQ402" s="19">
        <v>0.0</v>
      </c>
      <c r="AR402" s="19">
        <v>0.0</v>
      </c>
      <c r="AS402" s="19">
        <v>0.0</v>
      </c>
      <c r="AT402" s="16">
        <v>1.0</v>
      </c>
      <c r="AU402" s="16">
        <v>25.0</v>
      </c>
      <c r="AV402" s="16">
        <v>10.0</v>
      </c>
      <c r="AW402" s="16">
        <v>12.0</v>
      </c>
      <c r="AX402" s="17">
        <f t="shared" si="3"/>
        <v>0.6</v>
      </c>
      <c r="AY402" s="17">
        <v>0.0</v>
      </c>
      <c r="AZ402" s="17">
        <v>0.0</v>
      </c>
      <c r="BA402" s="17">
        <v>0.0</v>
      </c>
      <c r="BB402" s="17">
        <v>0.0</v>
      </c>
      <c r="BC402" s="17">
        <v>0.0</v>
      </c>
      <c r="BD402" s="8" t="s">
        <v>1615</v>
      </c>
      <c r="BE402" s="69" t="s">
        <v>2564</v>
      </c>
    </row>
    <row r="403" ht="15.75" hidden="1" customHeight="1">
      <c r="A403" s="51">
        <v>4000247.0</v>
      </c>
      <c r="B403" s="8"/>
      <c r="C403" s="8">
        <v>4.0</v>
      </c>
      <c r="D403" s="8" t="s">
        <v>1603</v>
      </c>
      <c r="E403" s="61">
        <v>1.0</v>
      </c>
      <c r="F403" s="8" t="s">
        <v>1604</v>
      </c>
      <c r="G403" s="56">
        <v>1.0</v>
      </c>
      <c r="H403" s="56" t="s">
        <v>1605</v>
      </c>
      <c r="I403" s="44">
        <v>8.806095274485E12</v>
      </c>
      <c r="J403" s="44">
        <v>8.806095274485E12</v>
      </c>
      <c r="K403" s="11" t="s">
        <v>2565</v>
      </c>
      <c r="L403" s="44" t="s">
        <v>2566</v>
      </c>
      <c r="M403" s="26" t="s">
        <v>2567</v>
      </c>
      <c r="N403" s="11">
        <f t="shared" si="1"/>
        <v>28</v>
      </c>
      <c r="O403" s="8" t="s">
        <v>1609</v>
      </c>
      <c r="P403" s="8" t="s">
        <v>1930</v>
      </c>
      <c r="Q403" s="68">
        <v>1908.23</v>
      </c>
      <c r="R403" s="12">
        <f t="shared" si="5"/>
        <v>2213.5468</v>
      </c>
      <c r="S403" s="8" t="s">
        <v>238</v>
      </c>
      <c r="T403" s="9" t="s">
        <v>1611</v>
      </c>
      <c r="U403" s="9" t="s">
        <v>1612</v>
      </c>
      <c r="V403" s="13">
        <v>45705.0</v>
      </c>
      <c r="W403" s="44" t="s">
        <v>2566</v>
      </c>
      <c r="X403" s="44"/>
      <c r="Y403" s="44"/>
      <c r="Z403" s="44"/>
      <c r="AA403" s="44" t="s">
        <v>2566</v>
      </c>
      <c r="AB403" s="44"/>
      <c r="AC403" s="44" t="s">
        <v>2566</v>
      </c>
      <c r="AD403" s="44"/>
      <c r="AE403" s="44"/>
      <c r="AF403" s="11" t="s">
        <v>2568</v>
      </c>
      <c r="AG403" s="8">
        <v>2.0</v>
      </c>
      <c r="AH403" s="8">
        <v>0.0</v>
      </c>
      <c r="AI403" s="8">
        <v>1.0</v>
      </c>
      <c r="AJ403" s="8">
        <v>1.0</v>
      </c>
      <c r="AK403" s="8" t="s">
        <v>75</v>
      </c>
      <c r="AL403" s="16">
        <v>0.195</v>
      </c>
      <c r="AM403" s="16">
        <v>0.91</v>
      </c>
      <c r="AN403" s="16">
        <v>7.67</v>
      </c>
      <c r="AO403" s="16">
        <v>16.42</v>
      </c>
      <c r="AP403" s="19">
        <v>0.0</v>
      </c>
      <c r="AQ403" s="19">
        <v>0.0</v>
      </c>
      <c r="AR403" s="19">
        <v>0.0</v>
      </c>
      <c r="AS403" s="19">
        <v>0.0</v>
      </c>
      <c r="AT403" s="16">
        <v>1.0</v>
      </c>
      <c r="AU403" s="16">
        <v>25.0</v>
      </c>
      <c r="AV403" s="16">
        <v>10.0</v>
      </c>
      <c r="AW403" s="16">
        <v>12.0</v>
      </c>
      <c r="AX403" s="17">
        <f t="shared" si="3"/>
        <v>0.6</v>
      </c>
      <c r="AY403" s="17">
        <v>0.0</v>
      </c>
      <c r="AZ403" s="17">
        <v>0.0</v>
      </c>
      <c r="BA403" s="17">
        <v>0.0</v>
      </c>
      <c r="BB403" s="17">
        <v>0.0</v>
      </c>
      <c r="BC403" s="17">
        <v>0.0</v>
      </c>
      <c r="BD403" s="8" t="s">
        <v>1615</v>
      </c>
      <c r="BE403" s="69" t="s">
        <v>2569</v>
      </c>
    </row>
    <row r="404" ht="15.75" hidden="1" customHeight="1">
      <c r="A404" s="51">
        <v>4000248.0</v>
      </c>
      <c r="B404" s="8"/>
      <c r="C404" s="33">
        <v>4.0</v>
      </c>
      <c r="D404" s="8" t="s">
        <v>1603</v>
      </c>
      <c r="E404" s="33">
        <v>1.0</v>
      </c>
      <c r="F404" s="8" t="s">
        <v>1604</v>
      </c>
      <c r="G404" s="56">
        <v>1.0</v>
      </c>
      <c r="H404" s="56" t="s">
        <v>1605</v>
      </c>
      <c r="I404" s="44">
        <v>8.806095274676E12</v>
      </c>
      <c r="J404" s="44">
        <v>8.806095274676E12</v>
      </c>
      <c r="K404" s="11" t="s">
        <v>2565</v>
      </c>
      <c r="L404" s="44" t="s">
        <v>2570</v>
      </c>
      <c r="M404" s="26" t="s">
        <v>2571</v>
      </c>
      <c r="N404" s="11">
        <f t="shared" si="1"/>
        <v>26</v>
      </c>
      <c r="O404" s="8" t="s">
        <v>1609</v>
      </c>
      <c r="P404" s="8" t="s">
        <v>1930</v>
      </c>
      <c r="Q404" s="68">
        <v>1908.23</v>
      </c>
      <c r="R404" s="12">
        <f t="shared" si="5"/>
        <v>2213.5468</v>
      </c>
      <c r="S404" s="8" t="s">
        <v>238</v>
      </c>
      <c r="T404" s="9" t="s">
        <v>1611</v>
      </c>
      <c r="U404" s="9" t="s">
        <v>1612</v>
      </c>
      <c r="V404" s="13">
        <v>45705.0</v>
      </c>
      <c r="W404" s="44" t="s">
        <v>2570</v>
      </c>
      <c r="X404" s="44"/>
      <c r="Y404" s="44"/>
      <c r="Z404" s="44"/>
      <c r="AA404" s="44" t="s">
        <v>2570</v>
      </c>
      <c r="AB404" s="44"/>
      <c r="AC404" s="44" t="s">
        <v>2570</v>
      </c>
      <c r="AD404" s="44"/>
      <c r="AE404" s="44"/>
      <c r="AF404" s="11" t="s">
        <v>2572</v>
      </c>
      <c r="AG404" s="8">
        <v>2.0</v>
      </c>
      <c r="AH404" s="8">
        <v>0.0</v>
      </c>
      <c r="AI404" s="8">
        <v>1.0</v>
      </c>
      <c r="AJ404" s="8">
        <v>1.0</v>
      </c>
      <c r="AK404" s="8" t="s">
        <v>75</v>
      </c>
      <c r="AL404" s="16">
        <v>0.195</v>
      </c>
      <c r="AM404" s="16">
        <v>0.91</v>
      </c>
      <c r="AN404" s="16">
        <v>7.67</v>
      </c>
      <c r="AO404" s="16">
        <v>16.42</v>
      </c>
      <c r="AP404" s="19">
        <v>0.0</v>
      </c>
      <c r="AQ404" s="19">
        <v>0.0</v>
      </c>
      <c r="AR404" s="19">
        <v>0.0</v>
      </c>
      <c r="AS404" s="19">
        <v>0.0</v>
      </c>
      <c r="AT404" s="16">
        <v>1.0</v>
      </c>
      <c r="AU404" s="16">
        <v>25.0</v>
      </c>
      <c r="AV404" s="16">
        <v>10.0</v>
      </c>
      <c r="AW404" s="16">
        <v>12.0</v>
      </c>
      <c r="AX404" s="17">
        <f t="shared" si="3"/>
        <v>0.6</v>
      </c>
      <c r="AY404" s="17">
        <v>0.0</v>
      </c>
      <c r="AZ404" s="17">
        <v>0.0</v>
      </c>
      <c r="BA404" s="17">
        <v>0.0</v>
      </c>
      <c r="BB404" s="17">
        <v>0.0</v>
      </c>
      <c r="BC404" s="17">
        <v>0.0</v>
      </c>
      <c r="BD404" s="8" t="s">
        <v>1615</v>
      </c>
      <c r="BE404" s="69" t="s">
        <v>2573</v>
      </c>
    </row>
    <row r="405" ht="15.75" hidden="1" customHeight="1">
      <c r="A405" s="76">
        <v>4000249.0</v>
      </c>
      <c r="B405" s="8"/>
      <c r="C405" s="33">
        <v>4.0</v>
      </c>
      <c r="D405" s="8" t="s">
        <v>1603</v>
      </c>
      <c r="E405" s="56">
        <v>1.0</v>
      </c>
      <c r="F405" s="8" t="s">
        <v>1604</v>
      </c>
      <c r="G405" s="56">
        <v>1.0</v>
      </c>
      <c r="H405" s="56" t="s">
        <v>1605</v>
      </c>
      <c r="I405" s="44">
        <v>8.806095274713E12</v>
      </c>
      <c r="J405" s="44">
        <v>8.806095274713E12</v>
      </c>
      <c r="K405" s="11" t="s">
        <v>2565</v>
      </c>
      <c r="L405" s="44" t="s">
        <v>2574</v>
      </c>
      <c r="M405" s="26" t="s">
        <v>2575</v>
      </c>
      <c r="N405" s="11">
        <f t="shared" si="1"/>
        <v>25</v>
      </c>
      <c r="O405" s="8" t="s">
        <v>1609</v>
      </c>
      <c r="P405" s="8" t="s">
        <v>1930</v>
      </c>
      <c r="Q405" s="68">
        <v>1908.23</v>
      </c>
      <c r="R405" s="12">
        <f t="shared" si="5"/>
        <v>2213.5468</v>
      </c>
      <c r="S405" s="8" t="s">
        <v>238</v>
      </c>
      <c r="T405" s="9" t="s">
        <v>1611</v>
      </c>
      <c r="U405" s="9" t="s">
        <v>1612</v>
      </c>
      <c r="V405" s="13">
        <v>45705.0</v>
      </c>
      <c r="W405" s="44" t="s">
        <v>2574</v>
      </c>
      <c r="X405" s="44"/>
      <c r="Y405" s="44"/>
      <c r="Z405" s="44"/>
      <c r="AA405" s="44" t="s">
        <v>2574</v>
      </c>
      <c r="AB405" s="44"/>
      <c r="AC405" s="44" t="s">
        <v>2574</v>
      </c>
      <c r="AD405" s="44"/>
      <c r="AE405" s="44"/>
      <c r="AF405" s="11" t="s">
        <v>2576</v>
      </c>
      <c r="AG405" s="8">
        <v>2.0</v>
      </c>
      <c r="AH405" s="8">
        <v>0.0</v>
      </c>
      <c r="AI405" s="8">
        <v>1.0</v>
      </c>
      <c r="AJ405" s="8">
        <v>1.0</v>
      </c>
      <c r="AK405" s="8" t="s">
        <v>75</v>
      </c>
      <c r="AL405" s="16">
        <v>0.195</v>
      </c>
      <c r="AM405" s="16">
        <v>0.91</v>
      </c>
      <c r="AN405" s="16">
        <v>7.67</v>
      </c>
      <c r="AO405" s="16">
        <v>16.42</v>
      </c>
      <c r="AP405" s="19">
        <v>0.0</v>
      </c>
      <c r="AQ405" s="19">
        <v>0.0</v>
      </c>
      <c r="AR405" s="19">
        <v>0.0</v>
      </c>
      <c r="AS405" s="19">
        <v>0.0</v>
      </c>
      <c r="AT405" s="16">
        <v>1.0</v>
      </c>
      <c r="AU405" s="16">
        <v>25.0</v>
      </c>
      <c r="AV405" s="16">
        <v>10.0</v>
      </c>
      <c r="AW405" s="16">
        <v>12.0</v>
      </c>
      <c r="AX405" s="17">
        <f t="shared" si="3"/>
        <v>0.6</v>
      </c>
      <c r="AY405" s="17">
        <v>0.0</v>
      </c>
      <c r="AZ405" s="17">
        <v>0.0</v>
      </c>
      <c r="BA405" s="17">
        <v>0.0</v>
      </c>
      <c r="BB405" s="17">
        <v>0.0</v>
      </c>
      <c r="BC405" s="17">
        <v>0.0</v>
      </c>
      <c r="BD405" s="8" t="s">
        <v>1615</v>
      </c>
      <c r="BE405" s="69" t="s">
        <v>2577</v>
      </c>
    </row>
    <row r="406" ht="15.75" hidden="1" customHeight="1">
      <c r="A406" s="51">
        <v>4000250.0</v>
      </c>
      <c r="B406" s="8"/>
      <c r="C406" s="8">
        <v>4.0</v>
      </c>
      <c r="D406" s="8" t="s">
        <v>1603</v>
      </c>
      <c r="E406" s="56">
        <v>1.0</v>
      </c>
      <c r="F406" s="8" t="s">
        <v>1604</v>
      </c>
      <c r="G406" s="8">
        <v>1.0</v>
      </c>
      <c r="H406" s="56" t="s">
        <v>1605</v>
      </c>
      <c r="I406" s="44">
        <v>7.501882649828E12</v>
      </c>
      <c r="J406" s="44">
        <v>7.501882649828E12</v>
      </c>
      <c r="K406" s="11" t="s">
        <v>2578</v>
      </c>
      <c r="L406" s="44" t="s">
        <v>2579</v>
      </c>
      <c r="M406" s="26" t="s">
        <v>2580</v>
      </c>
      <c r="N406" s="11">
        <f t="shared" si="1"/>
        <v>24</v>
      </c>
      <c r="O406" s="8" t="s">
        <v>1609</v>
      </c>
      <c r="P406" s="8" t="s">
        <v>2581</v>
      </c>
      <c r="Q406" s="68">
        <v>2146.83</v>
      </c>
      <c r="R406" s="12">
        <f t="shared" si="5"/>
        <v>2490.3228</v>
      </c>
      <c r="S406" s="8" t="s">
        <v>238</v>
      </c>
      <c r="T406" s="9" t="s">
        <v>1611</v>
      </c>
      <c r="U406" s="9" t="s">
        <v>1612</v>
      </c>
      <c r="V406" s="13">
        <v>45705.0</v>
      </c>
      <c r="W406" s="44" t="s">
        <v>2579</v>
      </c>
      <c r="X406" s="44"/>
      <c r="Y406" s="44"/>
      <c r="Z406" s="44"/>
      <c r="AA406" s="44" t="s">
        <v>2579</v>
      </c>
      <c r="AB406" s="44"/>
      <c r="AC406" s="44" t="s">
        <v>2579</v>
      </c>
      <c r="AD406" s="44"/>
      <c r="AE406" s="44"/>
      <c r="AF406" s="11" t="s">
        <v>2582</v>
      </c>
      <c r="AG406" s="56">
        <v>2.0</v>
      </c>
      <c r="AH406" s="56">
        <v>0.0</v>
      </c>
      <c r="AI406" s="56">
        <v>1.0</v>
      </c>
      <c r="AJ406" s="56">
        <v>1.0</v>
      </c>
      <c r="AK406" s="56" t="s">
        <v>75</v>
      </c>
      <c r="AL406" s="84">
        <v>0.19</v>
      </c>
      <c r="AM406" s="84">
        <v>0.8</v>
      </c>
      <c r="AN406" s="84">
        <v>7.51</v>
      </c>
      <c r="AO406" s="84">
        <v>16.38</v>
      </c>
      <c r="AP406" s="85">
        <v>0.0</v>
      </c>
      <c r="AQ406" s="85">
        <v>0.0</v>
      </c>
      <c r="AR406" s="85">
        <v>0.0</v>
      </c>
      <c r="AS406" s="85">
        <v>0.0</v>
      </c>
      <c r="AT406" s="86">
        <v>1.0</v>
      </c>
      <c r="AU406" s="86">
        <v>25.0</v>
      </c>
      <c r="AV406" s="86">
        <v>10.0</v>
      </c>
      <c r="AW406" s="86">
        <v>12.0</v>
      </c>
      <c r="AX406" s="17">
        <f t="shared" si="3"/>
        <v>0.6</v>
      </c>
      <c r="AY406" s="85">
        <v>0.0</v>
      </c>
      <c r="AZ406" s="85">
        <v>0.0</v>
      </c>
      <c r="BA406" s="85">
        <v>0.0</v>
      </c>
      <c r="BB406" s="85">
        <v>0.0</v>
      </c>
      <c r="BC406" s="85">
        <v>0.0</v>
      </c>
      <c r="BD406" s="56" t="s">
        <v>1615</v>
      </c>
      <c r="BE406" s="69" t="s">
        <v>2583</v>
      </c>
    </row>
    <row r="407" ht="15.75" hidden="1" customHeight="1">
      <c r="A407" s="76">
        <v>4000251.0</v>
      </c>
      <c r="B407" s="8"/>
      <c r="C407" s="33">
        <v>4.0</v>
      </c>
      <c r="D407" s="8" t="s">
        <v>1603</v>
      </c>
      <c r="E407" s="56">
        <v>1.0</v>
      </c>
      <c r="F407" s="8" t="s">
        <v>1604</v>
      </c>
      <c r="G407" s="8">
        <v>1.0</v>
      </c>
      <c r="H407" s="56" t="s">
        <v>1605</v>
      </c>
      <c r="I407" s="44">
        <v>7.501882649842E12</v>
      </c>
      <c r="J407" s="44">
        <v>7.501882649842E12</v>
      </c>
      <c r="K407" s="11" t="s">
        <v>2578</v>
      </c>
      <c r="L407" s="44" t="s">
        <v>2584</v>
      </c>
      <c r="M407" s="26" t="s">
        <v>2585</v>
      </c>
      <c r="N407" s="11">
        <f t="shared" si="1"/>
        <v>23</v>
      </c>
      <c r="O407" s="8" t="s">
        <v>1609</v>
      </c>
      <c r="P407" s="8" t="s">
        <v>2581</v>
      </c>
      <c r="Q407" s="68">
        <v>2146.83</v>
      </c>
      <c r="R407" s="12">
        <f t="shared" si="5"/>
        <v>2490.3228</v>
      </c>
      <c r="S407" s="8" t="s">
        <v>238</v>
      </c>
      <c r="T407" s="9" t="s">
        <v>1611</v>
      </c>
      <c r="U407" s="9" t="s">
        <v>1612</v>
      </c>
      <c r="V407" s="13">
        <v>45705.0</v>
      </c>
      <c r="W407" s="44" t="s">
        <v>2584</v>
      </c>
      <c r="X407" s="44"/>
      <c r="Y407" s="44"/>
      <c r="Z407" s="44"/>
      <c r="AA407" s="44" t="s">
        <v>2584</v>
      </c>
      <c r="AB407" s="44"/>
      <c r="AC407" s="44" t="s">
        <v>2584</v>
      </c>
      <c r="AD407" s="44"/>
      <c r="AE407" s="44"/>
      <c r="AF407" s="11" t="s">
        <v>2586</v>
      </c>
      <c r="AG407" s="56">
        <v>2.0</v>
      </c>
      <c r="AH407" s="56">
        <v>0.0</v>
      </c>
      <c r="AI407" s="56">
        <v>1.0</v>
      </c>
      <c r="AJ407" s="56">
        <v>1.0</v>
      </c>
      <c r="AK407" s="56" t="s">
        <v>75</v>
      </c>
      <c r="AL407" s="84">
        <v>0.19</v>
      </c>
      <c r="AM407" s="84">
        <v>0.8</v>
      </c>
      <c r="AN407" s="84">
        <v>7.51</v>
      </c>
      <c r="AO407" s="84">
        <v>16.38</v>
      </c>
      <c r="AP407" s="85">
        <v>0.0</v>
      </c>
      <c r="AQ407" s="85">
        <v>0.0</v>
      </c>
      <c r="AR407" s="85">
        <v>0.0</v>
      </c>
      <c r="AS407" s="85">
        <v>0.0</v>
      </c>
      <c r="AT407" s="86">
        <v>1.0</v>
      </c>
      <c r="AU407" s="86">
        <v>25.0</v>
      </c>
      <c r="AV407" s="86">
        <v>10.0</v>
      </c>
      <c r="AW407" s="86">
        <v>12.0</v>
      </c>
      <c r="AX407" s="17">
        <f t="shared" si="3"/>
        <v>0.6</v>
      </c>
      <c r="AY407" s="85">
        <v>0.0</v>
      </c>
      <c r="AZ407" s="85">
        <v>0.0</v>
      </c>
      <c r="BA407" s="85">
        <v>0.0</v>
      </c>
      <c r="BB407" s="85">
        <v>0.0</v>
      </c>
      <c r="BC407" s="85">
        <v>0.0</v>
      </c>
      <c r="BD407" s="56" t="s">
        <v>1615</v>
      </c>
      <c r="BE407" s="69" t="s">
        <v>2587</v>
      </c>
    </row>
    <row r="408" ht="15.75" hidden="1" customHeight="1">
      <c r="A408" s="51">
        <v>4000252.0</v>
      </c>
      <c r="B408" s="8"/>
      <c r="C408" s="33">
        <v>4.0</v>
      </c>
      <c r="D408" s="8" t="s">
        <v>1603</v>
      </c>
      <c r="E408" s="56">
        <v>1.0</v>
      </c>
      <c r="F408" s="8" t="s">
        <v>1604</v>
      </c>
      <c r="G408" s="8">
        <v>1.0</v>
      </c>
      <c r="H408" s="56" t="s">
        <v>1605</v>
      </c>
      <c r="I408" s="44">
        <v>7.501882652491E12</v>
      </c>
      <c r="J408" s="44">
        <v>7.501882652491E12</v>
      </c>
      <c r="K408" s="11" t="s">
        <v>2588</v>
      </c>
      <c r="L408" s="44" t="s">
        <v>2589</v>
      </c>
      <c r="M408" s="26" t="s">
        <v>2590</v>
      </c>
      <c r="N408" s="11">
        <f t="shared" si="1"/>
        <v>21</v>
      </c>
      <c r="O408" s="8" t="s">
        <v>1609</v>
      </c>
      <c r="P408" s="8" t="s">
        <v>2581</v>
      </c>
      <c r="Q408" s="68">
        <v>1599.69</v>
      </c>
      <c r="R408" s="12">
        <f t="shared" si="5"/>
        <v>1855.6404</v>
      </c>
      <c r="S408" s="8" t="s">
        <v>238</v>
      </c>
      <c r="T408" s="9" t="s">
        <v>1611</v>
      </c>
      <c r="U408" s="9" t="s">
        <v>1612</v>
      </c>
      <c r="V408" s="13">
        <v>45705.0</v>
      </c>
      <c r="W408" s="44" t="s">
        <v>2589</v>
      </c>
      <c r="X408" s="44"/>
      <c r="Y408" s="44"/>
      <c r="Z408" s="44"/>
      <c r="AA408" s="44" t="s">
        <v>2589</v>
      </c>
      <c r="AB408" s="44"/>
      <c r="AC408" s="44" t="s">
        <v>2589</v>
      </c>
      <c r="AD408" s="44"/>
      <c r="AE408" s="44"/>
      <c r="AF408" s="11" t="s">
        <v>2591</v>
      </c>
      <c r="AG408" s="56">
        <v>2.0</v>
      </c>
      <c r="AH408" s="56">
        <v>0.0</v>
      </c>
      <c r="AI408" s="56">
        <v>1.0</v>
      </c>
      <c r="AJ408" s="56">
        <v>1.0</v>
      </c>
      <c r="AK408" s="56" t="s">
        <v>75</v>
      </c>
      <c r="AL408" s="84">
        <v>0.19</v>
      </c>
      <c r="AM408" s="84">
        <v>0.83</v>
      </c>
      <c r="AN408" s="84">
        <v>7.56</v>
      </c>
      <c r="AO408" s="84">
        <v>16.46</v>
      </c>
      <c r="AP408" s="85">
        <v>0.0</v>
      </c>
      <c r="AQ408" s="85">
        <v>0.0</v>
      </c>
      <c r="AR408" s="85">
        <v>0.0</v>
      </c>
      <c r="AS408" s="85">
        <v>0.0</v>
      </c>
      <c r="AT408" s="86">
        <v>1.0</v>
      </c>
      <c r="AU408" s="86">
        <v>25.0</v>
      </c>
      <c r="AV408" s="86">
        <v>10.0</v>
      </c>
      <c r="AW408" s="86">
        <v>12.0</v>
      </c>
      <c r="AX408" s="17">
        <f t="shared" si="3"/>
        <v>0.6</v>
      </c>
      <c r="AY408" s="85">
        <v>0.0</v>
      </c>
      <c r="AZ408" s="85">
        <v>0.0</v>
      </c>
      <c r="BA408" s="85">
        <v>0.0</v>
      </c>
      <c r="BB408" s="85">
        <v>0.0</v>
      </c>
      <c r="BC408" s="85">
        <v>0.0</v>
      </c>
      <c r="BD408" s="56" t="s">
        <v>1615</v>
      </c>
      <c r="BE408" s="69" t="s">
        <v>2587</v>
      </c>
    </row>
    <row r="409" ht="15.75" customHeight="1">
      <c r="A409" s="11">
        <v>5000001.0</v>
      </c>
      <c r="B409" s="8" t="s">
        <v>2592</v>
      </c>
      <c r="C409" s="8">
        <v>5.0</v>
      </c>
      <c r="D409" s="8" t="s">
        <v>2089</v>
      </c>
      <c r="E409" s="8">
        <v>1.0</v>
      </c>
      <c r="F409" s="8" t="s">
        <v>2593</v>
      </c>
      <c r="G409" s="8">
        <v>1.0</v>
      </c>
      <c r="H409" s="8" t="s">
        <v>2594</v>
      </c>
      <c r="I409" s="11"/>
      <c r="J409" s="30"/>
      <c r="K409" s="11">
        <v>2.0</v>
      </c>
      <c r="L409" s="11" t="s">
        <v>2595</v>
      </c>
      <c r="M409" s="26" t="s">
        <v>2596</v>
      </c>
      <c r="N409" s="11">
        <f t="shared" si="1"/>
        <v>24</v>
      </c>
      <c r="O409" s="8" t="s">
        <v>1609</v>
      </c>
      <c r="P409" s="11" t="s">
        <v>1648</v>
      </c>
      <c r="Q409" s="29">
        <v>3995.0</v>
      </c>
      <c r="R409" s="12">
        <f t="shared" si="5"/>
        <v>4634.2</v>
      </c>
      <c r="S409" s="8" t="s">
        <v>68</v>
      </c>
      <c r="T409" s="9" t="s">
        <v>2597</v>
      </c>
      <c r="U409" s="9" t="s">
        <v>2598</v>
      </c>
      <c r="V409" s="13">
        <v>45320.0</v>
      </c>
      <c r="W409" s="11" t="s">
        <v>2595</v>
      </c>
      <c r="X409" s="11"/>
      <c r="Y409" s="14" t="s">
        <v>2599</v>
      </c>
      <c r="Z409" s="11"/>
      <c r="AA409" s="11"/>
      <c r="AB409" s="11"/>
      <c r="AC409" s="15"/>
      <c r="AD409" s="11"/>
      <c r="AE409" s="11"/>
      <c r="AF409" s="11" t="s">
        <v>2600</v>
      </c>
      <c r="AG409" s="8">
        <f>'Disponibilidad en canales comer'!M285</f>
        <v>0</v>
      </c>
      <c r="AH409" s="8">
        <f>COUNTIF('Composición de COMBOS'!B:B,A409)</f>
        <v>0</v>
      </c>
      <c r="AI409" s="8">
        <v>1.0</v>
      </c>
      <c r="AJ409" s="8">
        <v>1.0</v>
      </c>
      <c r="AK409" s="8" t="s">
        <v>75</v>
      </c>
      <c r="AL409" s="16">
        <v>0.0382</v>
      </c>
      <c r="AM409" s="16">
        <v>5.35</v>
      </c>
      <c r="AN409" s="16">
        <v>4.43</v>
      </c>
      <c r="AO409" s="16"/>
      <c r="AP409" s="19">
        <v>0.0</v>
      </c>
      <c r="AQ409" s="19">
        <v>0.0</v>
      </c>
      <c r="AR409" s="19">
        <v>0.0</v>
      </c>
      <c r="AS409" s="19">
        <v>0.0</v>
      </c>
      <c r="AT409" s="16">
        <v>0.25</v>
      </c>
      <c r="AU409" s="16">
        <v>10.0</v>
      </c>
      <c r="AV409" s="16">
        <v>10.0</v>
      </c>
      <c r="AW409" s="16">
        <v>3.0</v>
      </c>
      <c r="AX409" s="17">
        <f t="shared" si="3"/>
        <v>0.06</v>
      </c>
      <c r="AY409" s="17">
        <v>0.0</v>
      </c>
      <c r="AZ409" s="17">
        <v>0.0</v>
      </c>
      <c r="BA409" s="17">
        <v>0.0</v>
      </c>
      <c r="BB409" s="17">
        <v>0.0</v>
      </c>
      <c r="BC409" s="17">
        <f t="shared" ref="BC409:BC453" si="8">(AZ409*BB409*BA409)/5000</f>
        <v>0</v>
      </c>
      <c r="BD409" s="8" t="s">
        <v>76</v>
      </c>
      <c r="BE409" s="31" t="s">
        <v>2601</v>
      </c>
    </row>
    <row r="410" ht="15.75" hidden="1" customHeight="1">
      <c r="A410" s="11">
        <v>5000002.0</v>
      </c>
      <c r="B410" s="8" t="s">
        <v>2602</v>
      </c>
      <c r="C410" s="8">
        <v>5.0</v>
      </c>
      <c r="D410" s="8" t="s">
        <v>2089</v>
      </c>
      <c r="E410" s="8">
        <v>1.0</v>
      </c>
      <c r="F410" s="8" t="s">
        <v>2593</v>
      </c>
      <c r="G410" s="8">
        <v>1.0</v>
      </c>
      <c r="H410" s="8" t="s">
        <v>2594</v>
      </c>
      <c r="I410" s="11"/>
      <c r="J410" s="30"/>
      <c r="K410" s="11" t="s">
        <v>2603</v>
      </c>
      <c r="L410" s="11" t="s">
        <v>2604</v>
      </c>
      <c r="M410" s="26" t="s">
        <v>2605</v>
      </c>
      <c r="N410" s="11">
        <f t="shared" si="1"/>
        <v>27</v>
      </c>
      <c r="O410" s="8" t="s">
        <v>1609</v>
      </c>
      <c r="P410" s="11" t="s">
        <v>1648</v>
      </c>
      <c r="Q410" s="29">
        <v>4018.1</v>
      </c>
      <c r="R410" s="12">
        <f t="shared" si="5"/>
        <v>4660.996</v>
      </c>
      <c r="S410" s="8" t="s">
        <v>238</v>
      </c>
      <c r="T410" s="9" t="s">
        <v>2597</v>
      </c>
      <c r="U410" s="9" t="s">
        <v>2598</v>
      </c>
      <c r="V410" s="13">
        <v>45139.0</v>
      </c>
      <c r="W410" s="11" t="s">
        <v>2604</v>
      </c>
      <c r="X410" s="11"/>
      <c r="Y410" s="44" t="s">
        <v>2606</v>
      </c>
      <c r="Z410" s="11"/>
      <c r="AA410" s="11"/>
      <c r="AB410" s="11"/>
      <c r="AC410" s="15"/>
      <c r="AD410" s="11"/>
      <c r="AE410" s="11"/>
      <c r="AF410" s="11" t="s">
        <v>2607</v>
      </c>
      <c r="AG410" s="8">
        <f>'Disponibilidad en canales comer'!M286</f>
        <v>1</v>
      </c>
      <c r="AH410" s="8">
        <f>COUNTIF('Composición de COMBOS'!B:B,A410)</f>
        <v>0</v>
      </c>
      <c r="AI410" s="8">
        <v>1.0</v>
      </c>
      <c r="AJ410" s="8">
        <v>1.0</v>
      </c>
      <c r="AK410" s="8" t="s">
        <v>75</v>
      </c>
      <c r="AL410" s="16">
        <v>0.506</v>
      </c>
      <c r="AM410" s="16">
        <v>2.17</v>
      </c>
      <c r="AN410" s="16">
        <v>6.06</v>
      </c>
      <c r="AO410" s="16">
        <v>4.52</v>
      </c>
      <c r="AP410" s="19">
        <v>0.0</v>
      </c>
      <c r="AQ410" s="19">
        <v>0.0</v>
      </c>
      <c r="AR410" s="19">
        <v>0.0</v>
      </c>
      <c r="AS410" s="19">
        <v>0.0</v>
      </c>
      <c r="AT410" s="16">
        <v>0.18</v>
      </c>
      <c r="AU410" s="16">
        <v>10.0</v>
      </c>
      <c r="AV410" s="16">
        <v>10.0</v>
      </c>
      <c r="AW410" s="16">
        <v>5.0</v>
      </c>
      <c r="AX410" s="17">
        <f t="shared" si="3"/>
        <v>0.1</v>
      </c>
      <c r="AY410" s="17">
        <v>0.0</v>
      </c>
      <c r="AZ410" s="17">
        <v>0.0</v>
      </c>
      <c r="BA410" s="17">
        <v>0.0</v>
      </c>
      <c r="BB410" s="17">
        <v>0.0</v>
      </c>
      <c r="BC410" s="17">
        <f t="shared" si="8"/>
        <v>0</v>
      </c>
      <c r="BD410" s="8" t="s">
        <v>76</v>
      </c>
      <c r="BE410" s="31" t="s">
        <v>2608</v>
      </c>
    </row>
    <row r="411" ht="15.75" hidden="1" customHeight="1">
      <c r="A411" s="11">
        <v>5000003.0</v>
      </c>
      <c r="B411" s="8" t="s">
        <v>2609</v>
      </c>
      <c r="C411" s="8">
        <v>5.0</v>
      </c>
      <c r="D411" s="8" t="s">
        <v>2089</v>
      </c>
      <c r="E411" s="8">
        <v>2.0</v>
      </c>
      <c r="F411" s="8" t="s">
        <v>2090</v>
      </c>
      <c r="G411" s="8">
        <v>1.0</v>
      </c>
      <c r="H411" s="8" t="s">
        <v>2091</v>
      </c>
      <c r="I411" s="11">
        <v>1.94252515921E11</v>
      </c>
      <c r="J411" s="11">
        <v>1.94252515921E11</v>
      </c>
      <c r="K411" s="11">
        <v>9.0</v>
      </c>
      <c r="L411" s="11" t="s">
        <v>2610</v>
      </c>
      <c r="M411" s="26" t="s">
        <v>2611</v>
      </c>
      <c r="N411" s="11">
        <f t="shared" si="1"/>
        <v>26</v>
      </c>
      <c r="O411" s="8" t="s">
        <v>2612</v>
      </c>
      <c r="P411" s="11" t="s">
        <v>1648</v>
      </c>
      <c r="Q411" s="29">
        <v>4779.31</v>
      </c>
      <c r="R411" s="12">
        <f t="shared" si="5"/>
        <v>5543.9996</v>
      </c>
      <c r="S411" s="8" t="s">
        <v>238</v>
      </c>
      <c r="T411" s="9" t="s">
        <v>2097</v>
      </c>
      <c r="U411" s="9" t="s">
        <v>2098</v>
      </c>
      <c r="V411" s="13">
        <v>45122.0</v>
      </c>
      <c r="W411" s="11" t="s">
        <v>2610</v>
      </c>
      <c r="X411" s="11"/>
      <c r="Y411" s="23"/>
      <c r="Z411" s="11"/>
      <c r="AA411" s="11"/>
      <c r="AB411" s="11"/>
      <c r="AC411" s="15"/>
      <c r="AD411" s="11"/>
      <c r="AE411" s="11"/>
      <c r="AF411" s="11" t="s">
        <v>2613</v>
      </c>
      <c r="AG411" s="8">
        <f>'Disponibilidad en canales comer'!M287</f>
        <v>1</v>
      </c>
      <c r="AH411" s="8">
        <f>COUNTIF('Composición de COMBOS'!B:B,A411)</f>
        <v>0</v>
      </c>
      <c r="AI411" s="8">
        <v>1.0</v>
      </c>
      <c r="AJ411" s="8">
        <v>1.0</v>
      </c>
      <c r="AK411" s="8" t="s">
        <v>75</v>
      </c>
      <c r="AL411" s="16">
        <v>0.487</v>
      </c>
      <c r="AM411" s="16">
        <v>0.75</v>
      </c>
      <c r="AN411" s="16">
        <v>17.41</v>
      </c>
      <c r="AO411" s="16">
        <v>25.06</v>
      </c>
      <c r="AP411" s="19">
        <v>0.0</v>
      </c>
      <c r="AQ411" s="19">
        <v>0.0</v>
      </c>
      <c r="AR411" s="19">
        <v>0.0</v>
      </c>
      <c r="AS411" s="19">
        <v>0.0</v>
      </c>
      <c r="AT411" s="16">
        <v>1.0</v>
      </c>
      <c r="AU411" s="16">
        <v>25.0</v>
      </c>
      <c r="AV411" s="16">
        <v>10.0</v>
      </c>
      <c r="AW411" s="16">
        <v>12.0</v>
      </c>
      <c r="AX411" s="17">
        <f t="shared" si="3"/>
        <v>0.6</v>
      </c>
      <c r="AY411" s="17">
        <v>0.0</v>
      </c>
      <c r="AZ411" s="17">
        <v>0.0</v>
      </c>
      <c r="BA411" s="17">
        <v>0.0</v>
      </c>
      <c r="BB411" s="17">
        <v>0.0</v>
      </c>
      <c r="BC411" s="17">
        <f t="shared" si="8"/>
        <v>0</v>
      </c>
      <c r="BD411" s="8" t="s">
        <v>76</v>
      </c>
      <c r="BE411" s="22" t="s">
        <v>2608</v>
      </c>
    </row>
    <row r="412" ht="15.75" customHeight="1">
      <c r="A412" s="11">
        <v>5000004.0</v>
      </c>
      <c r="B412" s="8" t="s">
        <v>2614</v>
      </c>
      <c r="C412" s="8">
        <v>5.0</v>
      </c>
      <c r="D412" s="8" t="s">
        <v>2089</v>
      </c>
      <c r="E412" s="8">
        <v>5.0</v>
      </c>
      <c r="F412" s="8" t="s">
        <v>2615</v>
      </c>
      <c r="G412" s="8">
        <v>1.0</v>
      </c>
      <c r="H412" s="8" t="s">
        <v>2616</v>
      </c>
      <c r="I412" s="11" t="s">
        <v>2617</v>
      </c>
      <c r="J412" s="11">
        <v>7.93888197695E11</v>
      </c>
      <c r="K412" s="8" t="s">
        <v>2618</v>
      </c>
      <c r="L412" s="8" t="s">
        <v>2619</v>
      </c>
      <c r="M412" s="26" t="s">
        <v>2620</v>
      </c>
      <c r="N412" s="11">
        <f t="shared" si="1"/>
        <v>21</v>
      </c>
      <c r="O412" s="8" t="s">
        <v>1609</v>
      </c>
      <c r="P412" s="8" t="s">
        <v>2621</v>
      </c>
      <c r="Q412" s="29">
        <v>3962.33</v>
      </c>
      <c r="R412" s="12">
        <f t="shared" si="5"/>
        <v>4596.3028</v>
      </c>
      <c r="S412" s="8" t="s">
        <v>68</v>
      </c>
      <c r="T412" s="9" t="s">
        <v>2622</v>
      </c>
      <c r="U412" s="9" t="s">
        <v>2623</v>
      </c>
      <c r="V412" s="13">
        <v>45117.0</v>
      </c>
      <c r="W412" s="8" t="s">
        <v>2624</v>
      </c>
      <c r="X412" s="11"/>
      <c r="Y412" s="23"/>
      <c r="Z412" s="11"/>
      <c r="AA412" s="11"/>
      <c r="AB412" s="11"/>
      <c r="AC412" s="15"/>
      <c r="AD412" s="11"/>
      <c r="AE412" s="11"/>
      <c r="AF412" s="87" t="s">
        <v>5798</v>
      </c>
      <c r="AG412" s="8">
        <f>'Disponibilidad en canales comer'!M288</f>
        <v>0</v>
      </c>
      <c r="AH412" s="8">
        <f>COUNTIF('Composición de COMBOS'!B:B,A412)</f>
        <v>1</v>
      </c>
      <c r="AI412" s="8">
        <v>1.0</v>
      </c>
      <c r="AJ412" s="8">
        <v>1.0</v>
      </c>
      <c r="AK412" s="8" t="s">
        <v>75</v>
      </c>
      <c r="AL412" s="17">
        <v>8.89041</v>
      </c>
      <c r="AM412" s="17">
        <v>21.59</v>
      </c>
      <c r="AN412" s="17">
        <v>96.774</v>
      </c>
      <c r="AO412" s="17">
        <v>62.23</v>
      </c>
      <c r="AP412" s="19">
        <v>0.0</v>
      </c>
      <c r="AQ412" s="19">
        <v>0.0</v>
      </c>
      <c r="AR412" s="19">
        <v>0.0</v>
      </c>
      <c r="AS412" s="19">
        <v>0.0</v>
      </c>
      <c r="AT412" s="17">
        <v>11.52125</v>
      </c>
      <c r="AU412" s="17">
        <v>14.224</v>
      </c>
      <c r="AV412" s="17">
        <v>112.014</v>
      </c>
      <c r="AW412" s="17">
        <v>66.04</v>
      </c>
      <c r="AX412" s="17">
        <f t="shared" si="3"/>
        <v>21.04413649</v>
      </c>
      <c r="AY412" s="17">
        <v>0.0</v>
      </c>
      <c r="AZ412" s="17">
        <v>0.0</v>
      </c>
      <c r="BA412" s="17">
        <v>0.0</v>
      </c>
      <c r="BB412" s="17">
        <v>0.0</v>
      </c>
      <c r="BC412" s="17">
        <f t="shared" si="8"/>
        <v>0</v>
      </c>
      <c r="BD412" s="8" t="s">
        <v>1615</v>
      </c>
      <c r="BE412" s="88" t="s">
        <v>2626</v>
      </c>
    </row>
    <row r="413" ht="15.75" hidden="1" customHeight="1">
      <c r="A413" s="11">
        <v>5000005.0</v>
      </c>
      <c r="B413" s="8" t="s">
        <v>2627</v>
      </c>
      <c r="C413" s="8">
        <v>5.0</v>
      </c>
      <c r="D413" s="8" t="s">
        <v>2089</v>
      </c>
      <c r="E413" s="8">
        <v>5.0</v>
      </c>
      <c r="F413" s="8" t="s">
        <v>2615</v>
      </c>
      <c r="G413" s="8">
        <v>1.0</v>
      </c>
      <c r="H413" s="8" t="s">
        <v>2616</v>
      </c>
      <c r="I413" s="8" t="s">
        <v>2628</v>
      </c>
      <c r="J413" s="8">
        <v>6.91835128795E11</v>
      </c>
      <c r="K413" s="8" t="s">
        <v>2629</v>
      </c>
      <c r="L413" s="8" t="s">
        <v>2630</v>
      </c>
      <c r="M413" s="26" t="s">
        <v>2631</v>
      </c>
      <c r="N413" s="11">
        <f t="shared" si="1"/>
        <v>21</v>
      </c>
      <c r="O413" s="8" t="s">
        <v>1609</v>
      </c>
      <c r="P413" s="8" t="s">
        <v>2621</v>
      </c>
      <c r="Q413" s="12">
        <v>3729.5</v>
      </c>
      <c r="R413" s="12">
        <f t="shared" si="5"/>
        <v>4326.22</v>
      </c>
      <c r="S413" s="8" t="s">
        <v>238</v>
      </c>
      <c r="T413" s="9" t="s">
        <v>2622</v>
      </c>
      <c r="U413" s="9" t="s">
        <v>2623</v>
      </c>
      <c r="V413" s="13">
        <v>45265.0</v>
      </c>
      <c r="W413" s="8" t="s">
        <v>2632</v>
      </c>
      <c r="X413" s="11"/>
      <c r="Y413" s="23"/>
      <c r="Z413" s="11"/>
      <c r="AA413" s="11" t="s">
        <v>2632</v>
      </c>
      <c r="AB413" s="11"/>
      <c r="AC413" s="15" t="s">
        <v>2632</v>
      </c>
      <c r="AD413" s="11"/>
      <c r="AE413" s="11"/>
      <c r="AF413" s="65"/>
      <c r="AG413" s="8">
        <f>'Disponibilidad en canales comer'!M289</f>
        <v>2</v>
      </c>
      <c r="AH413" s="8">
        <f>COUNTIF('Composición de COMBOS'!B:B,A413)</f>
        <v>1</v>
      </c>
      <c r="AI413" s="8">
        <v>1.0</v>
      </c>
      <c r="AJ413" s="8">
        <v>1.0</v>
      </c>
      <c r="AK413" s="8" t="s">
        <v>75</v>
      </c>
      <c r="AL413" s="17">
        <v>8.89041</v>
      </c>
      <c r="AM413" s="17">
        <v>21.59</v>
      </c>
      <c r="AN413" s="17">
        <v>96.774</v>
      </c>
      <c r="AO413" s="17">
        <v>61.976</v>
      </c>
      <c r="AP413" s="19">
        <v>0.0</v>
      </c>
      <c r="AQ413" s="19">
        <v>0.0</v>
      </c>
      <c r="AR413" s="19">
        <v>0.0</v>
      </c>
      <c r="AS413" s="19">
        <v>0.0</v>
      </c>
      <c r="AT413" s="17">
        <v>10.70478</v>
      </c>
      <c r="AU413" s="17">
        <v>14.224</v>
      </c>
      <c r="AV413" s="17">
        <v>112.014</v>
      </c>
      <c r="AW413" s="17">
        <v>66.04</v>
      </c>
      <c r="AX413" s="17">
        <f t="shared" si="3"/>
        <v>21.04413649</v>
      </c>
      <c r="AY413" s="17">
        <v>0.0</v>
      </c>
      <c r="AZ413" s="17">
        <v>0.0</v>
      </c>
      <c r="BA413" s="17">
        <v>0.0</v>
      </c>
      <c r="BB413" s="17">
        <v>0.0</v>
      </c>
      <c r="BC413" s="17">
        <f t="shared" si="8"/>
        <v>0</v>
      </c>
      <c r="BD413" s="8" t="s">
        <v>1615</v>
      </c>
      <c r="BE413" s="20" t="s">
        <v>2633</v>
      </c>
    </row>
    <row r="414" ht="15.75" hidden="1" customHeight="1">
      <c r="A414" s="11">
        <v>5000006.0</v>
      </c>
      <c r="B414" s="8" t="s">
        <v>2634</v>
      </c>
      <c r="C414" s="8">
        <v>5.0</v>
      </c>
      <c r="D414" s="8" t="s">
        <v>2089</v>
      </c>
      <c r="E414" s="8">
        <v>5.0</v>
      </c>
      <c r="F414" s="8" t="s">
        <v>2615</v>
      </c>
      <c r="G414" s="8">
        <v>1.0</v>
      </c>
      <c r="H414" s="8" t="s">
        <v>2616</v>
      </c>
      <c r="I414" s="11" t="s">
        <v>2635</v>
      </c>
      <c r="J414" s="11">
        <v>6.91835019314E11</v>
      </c>
      <c r="K414" s="8" t="s">
        <v>2636</v>
      </c>
      <c r="L414" s="8" t="s">
        <v>2637</v>
      </c>
      <c r="M414" s="26" t="s">
        <v>2638</v>
      </c>
      <c r="N414" s="11">
        <f t="shared" si="1"/>
        <v>21</v>
      </c>
      <c r="O414" s="8" t="s">
        <v>1609</v>
      </c>
      <c r="P414" s="8" t="s">
        <v>2621</v>
      </c>
      <c r="Q414" s="29">
        <v>5340.26530612245</v>
      </c>
      <c r="R414" s="12">
        <f t="shared" si="5"/>
        <v>6194.707755</v>
      </c>
      <c r="S414" s="8" t="s">
        <v>238</v>
      </c>
      <c r="T414" s="9" t="s">
        <v>2622</v>
      </c>
      <c r="U414" s="9" t="s">
        <v>2623</v>
      </c>
      <c r="V414" s="13">
        <v>45117.0</v>
      </c>
      <c r="W414" s="8" t="s">
        <v>2639</v>
      </c>
      <c r="X414" s="11"/>
      <c r="Y414" s="23"/>
      <c r="Z414" s="11"/>
      <c r="AA414" s="11"/>
      <c r="AB414" s="11"/>
      <c r="AC414" s="15"/>
      <c r="AD414" s="11"/>
      <c r="AE414" s="11"/>
      <c r="AF414" s="11" t="s">
        <v>2640</v>
      </c>
      <c r="AG414" s="8">
        <f>'Disponibilidad en canales comer'!M290</f>
        <v>0</v>
      </c>
      <c r="AH414" s="8">
        <f>COUNTIF('Composición de COMBOS'!B:B,A414)</f>
        <v>0</v>
      </c>
      <c r="AI414" s="8">
        <v>1.0</v>
      </c>
      <c r="AJ414" s="8">
        <v>1.0</v>
      </c>
      <c r="AK414" s="8" t="s">
        <v>75</v>
      </c>
      <c r="AL414" s="17">
        <v>11.88412</v>
      </c>
      <c r="AM414" s="17">
        <v>23.114</v>
      </c>
      <c r="AN414" s="17">
        <v>112.014</v>
      </c>
      <c r="AO414" s="17">
        <v>71.374</v>
      </c>
      <c r="AP414" s="19">
        <v>0.0</v>
      </c>
      <c r="AQ414" s="19">
        <v>0.0</v>
      </c>
      <c r="AR414" s="19">
        <v>0.0</v>
      </c>
      <c r="AS414" s="19">
        <v>0.0</v>
      </c>
      <c r="AT414" s="18">
        <v>14.87783</v>
      </c>
      <c r="AU414" s="18">
        <v>15.24</v>
      </c>
      <c r="AV414" s="18">
        <v>127.508</v>
      </c>
      <c r="AW414" s="18">
        <v>77.47</v>
      </c>
      <c r="AX414" s="17">
        <f t="shared" si="3"/>
        <v>30.10828043</v>
      </c>
      <c r="AY414" s="17">
        <v>0.0</v>
      </c>
      <c r="AZ414" s="17">
        <v>0.0</v>
      </c>
      <c r="BA414" s="17">
        <v>0.0</v>
      </c>
      <c r="BB414" s="17">
        <v>0.0</v>
      </c>
      <c r="BC414" s="17">
        <f t="shared" si="8"/>
        <v>0</v>
      </c>
      <c r="BD414" s="8" t="s">
        <v>1615</v>
      </c>
      <c r="BE414" s="88" t="s">
        <v>2641</v>
      </c>
    </row>
    <row r="415" ht="15.75" hidden="1" customHeight="1">
      <c r="A415" s="11">
        <v>5000007.0</v>
      </c>
      <c r="B415" s="8" t="s">
        <v>2642</v>
      </c>
      <c r="C415" s="8">
        <v>5.0</v>
      </c>
      <c r="D415" s="8" t="s">
        <v>2089</v>
      </c>
      <c r="E415" s="8">
        <v>5.0</v>
      </c>
      <c r="F415" s="8" t="s">
        <v>2615</v>
      </c>
      <c r="G415" s="8">
        <v>1.0</v>
      </c>
      <c r="H415" s="8" t="s">
        <v>2616</v>
      </c>
      <c r="I415" s="11" t="s">
        <v>2643</v>
      </c>
      <c r="J415" s="11">
        <v>6.91835132297E11</v>
      </c>
      <c r="K415" s="8" t="s">
        <v>2644</v>
      </c>
      <c r="L415" s="8" t="s">
        <v>2645</v>
      </c>
      <c r="M415" s="26" t="s">
        <v>2646</v>
      </c>
      <c r="N415" s="11">
        <f t="shared" si="1"/>
        <v>21</v>
      </c>
      <c r="O415" s="8" t="s">
        <v>1609</v>
      </c>
      <c r="P415" s="8" t="s">
        <v>2621</v>
      </c>
      <c r="Q415" s="29">
        <v>4520.08</v>
      </c>
      <c r="R415" s="12">
        <f t="shared" si="5"/>
        <v>5243.2928</v>
      </c>
      <c r="S415" s="8" t="s">
        <v>238</v>
      </c>
      <c r="T415" s="9" t="s">
        <v>2622</v>
      </c>
      <c r="U415" s="9" t="s">
        <v>2623</v>
      </c>
      <c r="V415" s="13">
        <v>45265.0</v>
      </c>
      <c r="W415" s="8" t="s">
        <v>2647</v>
      </c>
      <c r="X415" s="11"/>
      <c r="Y415" s="23"/>
      <c r="Z415" s="11"/>
      <c r="AA415" s="11"/>
      <c r="AB415" s="11"/>
      <c r="AC415" s="15" t="s">
        <v>2647</v>
      </c>
      <c r="AD415" s="11"/>
      <c r="AE415" s="11"/>
      <c r="AF415" s="11" t="s">
        <v>2648</v>
      </c>
      <c r="AG415" s="8">
        <f>'Disponibilidad en canales comer'!M291</f>
        <v>2</v>
      </c>
      <c r="AH415" s="8">
        <f>COUNTIF('Composición de COMBOS'!B:B,A415)</f>
        <v>1</v>
      </c>
      <c r="AI415" s="8">
        <v>1.0</v>
      </c>
      <c r="AJ415" s="8">
        <v>1.0</v>
      </c>
      <c r="AK415" s="8" t="s">
        <v>75</v>
      </c>
      <c r="AL415" s="17">
        <v>11.88412</v>
      </c>
      <c r="AM415" s="17">
        <v>23.114</v>
      </c>
      <c r="AN415" s="17">
        <v>112.014</v>
      </c>
      <c r="AO415" s="17">
        <v>71.374</v>
      </c>
      <c r="AP415" s="19">
        <v>0.0</v>
      </c>
      <c r="AQ415" s="19">
        <v>0.0</v>
      </c>
      <c r="AR415" s="19">
        <v>0.0</v>
      </c>
      <c r="AS415" s="19">
        <v>0.0</v>
      </c>
      <c r="AT415" s="17">
        <v>14.87783</v>
      </c>
      <c r="AU415" s="17">
        <v>15.24</v>
      </c>
      <c r="AV415" s="17">
        <v>127.508</v>
      </c>
      <c r="AW415" s="17">
        <v>77.47</v>
      </c>
      <c r="AX415" s="17">
        <f t="shared" si="3"/>
        <v>30.10828043</v>
      </c>
      <c r="AY415" s="17">
        <v>0.0</v>
      </c>
      <c r="AZ415" s="17">
        <v>0.0</v>
      </c>
      <c r="BA415" s="17">
        <v>0.0</v>
      </c>
      <c r="BB415" s="17">
        <v>0.0</v>
      </c>
      <c r="BC415" s="17">
        <f t="shared" si="8"/>
        <v>0</v>
      </c>
      <c r="BD415" s="8" t="s">
        <v>1615</v>
      </c>
      <c r="BE415" s="20" t="s">
        <v>2649</v>
      </c>
    </row>
    <row r="416" ht="15.75" customHeight="1">
      <c r="A416" s="11">
        <v>5000008.0</v>
      </c>
      <c r="B416" s="8" t="s">
        <v>2650</v>
      </c>
      <c r="C416" s="8">
        <v>5.0</v>
      </c>
      <c r="D416" s="8" t="s">
        <v>2089</v>
      </c>
      <c r="E416" s="8">
        <v>5.0</v>
      </c>
      <c r="F416" s="8" t="s">
        <v>2615</v>
      </c>
      <c r="G416" s="8">
        <v>1.0</v>
      </c>
      <c r="H416" s="8" t="s">
        <v>2616</v>
      </c>
      <c r="I416" s="11">
        <v>7.93888197893E11</v>
      </c>
      <c r="J416" s="11">
        <v>7.93888197893E11</v>
      </c>
      <c r="K416" s="89"/>
      <c r="L416" s="89" t="s">
        <v>2651</v>
      </c>
      <c r="M416" s="89" t="s">
        <v>2652</v>
      </c>
      <c r="N416" s="11">
        <f t="shared" si="1"/>
        <v>29</v>
      </c>
      <c r="O416" s="8" t="s">
        <v>1609</v>
      </c>
      <c r="P416" s="8" t="s">
        <v>2621</v>
      </c>
      <c r="Q416" s="29">
        <v>6010.16326530612</v>
      </c>
      <c r="R416" s="12">
        <f t="shared" si="5"/>
        <v>6971.789388</v>
      </c>
      <c r="S416" s="8" t="s">
        <v>68</v>
      </c>
      <c r="T416" s="9" t="s">
        <v>2622</v>
      </c>
      <c r="U416" s="9" t="s">
        <v>2623</v>
      </c>
      <c r="V416" s="13">
        <v>45117.0</v>
      </c>
      <c r="W416" s="89"/>
      <c r="X416" s="11"/>
      <c r="Y416" s="23"/>
      <c r="Z416" s="11"/>
      <c r="AA416" s="11"/>
      <c r="AB416" s="11"/>
      <c r="AC416" s="15"/>
      <c r="AD416" s="11"/>
      <c r="AE416" s="11"/>
      <c r="AF416" s="11"/>
      <c r="AG416" s="8">
        <f>'Disponibilidad en canales comer'!M292</f>
        <v>0</v>
      </c>
      <c r="AH416" s="8">
        <f>COUNTIF('Composición de COMBOS'!B:B,A416)</f>
        <v>0</v>
      </c>
      <c r="AI416" s="8">
        <v>1.0</v>
      </c>
      <c r="AJ416" s="8">
        <v>1.0</v>
      </c>
      <c r="AK416" s="8" t="s">
        <v>75</v>
      </c>
      <c r="AL416" s="90"/>
      <c r="AM416" s="90"/>
      <c r="AN416" s="90"/>
      <c r="AO416" s="90"/>
      <c r="AP416" s="19">
        <v>0.0</v>
      </c>
      <c r="AQ416" s="19">
        <v>0.0</v>
      </c>
      <c r="AR416" s="19">
        <v>0.0</v>
      </c>
      <c r="AS416" s="19">
        <v>0.0</v>
      </c>
      <c r="AT416" s="90"/>
      <c r="AU416" s="90"/>
      <c r="AV416" s="90"/>
      <c r="AW416" s="90"/>
      <c r="AX416" s="17">
        <f t="shared" si="3"/>
        <v>0</v>
      </c>
      <c r="AY416" s="17">
        <v>0.0</v>
      </c>
      <c r="AZ416" s="17">
        <v>0.0</v>
      </c>
      <c r="BA416" s="17">
        <v>0.0</v>
      </c>
      <c r="BB416" s="17">
        <v>0.0</v>
      </c>
      <c r="BC416" s="17">
        <f t="shared" si="8"/>
        <v>0</v>
      </c>
      <c r="BD416" s="8" t="s">
        <v>1615</v>
      </c>
      <c r="BE416" s="91"/>
    </row>
    <row r="417" ht="15.75" hidden="1" customHeight="1">
      <c r="A417" s="11">
        <v>5000009.0</v>
      </c>
      <c r="B417" s="8" t="s">
        <v>2653</v>
      </c>
      <c r="C417" s="8">
        <v>5.0</v>
      </c>
      <c r="D417" s="8" t="s">
        <v>2089</v>
      </c>
      <c r="E417" s="8">
        <v>5.0</v>
      </c>
      <c r="F417" s="8" t="s">
        <v>2615</v>
      </c>
      <c r="G417" s="8">
        <v>1.0</v>
      </c>
      <c r="H417" s="8" t="s">
        <v>2616</v>
      </c>
      <c r="I417" s="11" t="s">
        <v>2654</v>
      </c>
      <c r="J417" s="11">
        <v>6.91835132495E11</v>
      </c>
      <c r="K417" s="8" t="s">
        <v>2655</v>
      </c>
      <c r="L417" s="8" t="s">
        <v>2656</v>
      </c>
      <c r="M417" s="26" t="s">
        <v>2657</v>
      </c>
      <c r="N417" s="11">
        <f t="shared" si="1"/>
        <v>21</v>
      </c>
      <c r="O417" s="8" t="s">
        <v>1609</v>
      </c>
      <c r="P417" s="8" t="s">
        <v>2621</v>
      </c>
      <c r="Q417" s="29">
        <v>5203.91</v>
      </c>
      <c r="R417" s="12">
        <f t="shared" si="5"/>
        <v>6036.5356</v>
      </c>
      <c r="S417" s="8" t="s">
        <v>238</v>
      </c>
      <c r="T417" s="9" t="s">
        <v>2622</v>
      </c>
      <c r="U417" s="9" t="s">
        <v>2623</v>
      </c>
      <c r="V417" s="13">
        <v>45265.0</v>
      </c>
      <c r="W417" s="8" t="s">
        <v>2658</v>
      </c>
      <c r="X417" s="11"/>
      <c r="Y417" s="23"/>
      <c r="Z417" s="11"/>
      <c r="AA417" s="11"/>
      <c r="AB417" s="11"/>
      <c r="AC417" s="15" t="s">
        <v>2658</v>
      </c>
      <c r="AD417" s="11"/>
      <c r="AE417" s="11"/>
      <c r="AF417" s="11" t="s">
        <v>2659</v>
      </c>
      <c r="AG417" s="8">
        <f>'Disponibilidad en canales comer'!M293</f>
        <v>2</v>
      </c>
      <c r="AH417" s="8">
        <f>COUNTIF('Composición de COMBOS'!B:B,A417)</f>
        <v>0</v>
      </c>
      <c r="AI417" s="8">
        <v>1.0</v>
      </c>
      <c r="AJ417" s="8">
        <v>1.0</v>
      </c>
      <c r="AK417" s="8" t="s">
        <v>75</v>
      </c>
      <c r="AL417" s="17">
        <v>14.19744</v>
      </c>
      <c r="AM417" s="17">
        <v>23.114</v>
      </c>
      <c r="AN417" s="17">
        <v>123.444</v>
      </c>
      <c r="AO417" s="17">
        <v>77.724</v>
      </c>
      <c r="AP417" s="19">
        <v>0.0</v>
      </c>
      <c r="AQ417" s="19">
        <v>0.0</v>
      </c>
      <c r="AR417" s="19">
        <v>0.0</v>
      </c>
      <c r="AS417" s="19">
        <v>0.0</v>
      </c>
      <c r="AT417" s="17">
        <v>19.18696</v>
      </c>
      <c r="AU417" s="17">
        <v>16.256</v>
      </c>
      <c r="AV417" s="17">
        <v>141.986</v>
      </c>
      <c r="AW417" s="17">
        <v>81.026</v>
      </c>
      <c r="AX417" s="17">
        <f t="shared" si="3"/>
        <v>37.40361779</v>
      </c>
      <c r="AY417" s="17">
        <v>0.0</v>
      </c>
      <c r="AZ417" s="17">
        <v>0.0</v>
      </c>
      <c r="BA417" s="17">
        <v>0.0</v>
      </c>
      <c r="BB417" s="17">
        <v>0.0</v>
      </c>
      <c r="BC417" s="17">
        <f t="shared" si="8"/>
        <v>0</v>
      </c>
      <c r="BD417" s="8" t="s">
        <v>1615</v>
      </c>
      <c r="BE417" s="20" t="s">
        <v>2660</v>
      </c>
    </row>
    <row r="418" ht="15.75" hidden="1" customHeight="1">
      <c r="A418" s="11">
        <v>5000011.0</v>
      </c>
      <c r="B418" s="8" t="s">
        <v>2661</v>
      </c>
      <c r="C418" s="8">
        <v>5.0</v>
      </c>
      <c r="D418" s="8" t="s">
        <v>2089</v>
      </c>
      <c r="E418" s="8">
        <v>5.0</v>
      </c>
      <c r="F418" s="8" t="s">
        <v>2615</v>
      </c>
      <c r="G418" s="8">
        <v>1.0</v>
      </c>
      <c r="H418" s="8" t="s">
        <v>2616</v>
      </c>
      <c r="I418" s="11" t="s">
        <v>2662</v>
      </c>
      <c r="J418" s="11">
        <v>6.91835129297E11</v>
      </c>
      <c r="K418" s="8" t="s">
        <v>2663</v>
      </c>
      <c r="L418" s="8" t="s">
        <v>2664</v>
      </c>
      <c r="M418" s="26" t="s">
        <v>2665</v>
      </c>
      <c r="N418" s="11">
        <f t="shared" si="1"/>
        <v>21</v>
      </c>
      <c r="O418" s="8" t="s">
        <v>1609</v>
      </c>
      <c r="P418" s="8" t="s">
        <v>2621</v>
      </c>
      <c r="Q418" s="29">
        <v>6194.72</v>
      </c>
      <c r="R418" s="12">
        <f t="shared" si="5"/>
        <v>7185.8752</v>
      </c>
      <c r="S418" s="8" t="s">
        <v>238</v>
      </c>
      <c r="T418" s="9" t="s">
        <v>2622</v>
      </c>
      <c r="U418" s="9" t="s">
        <v>2623</v>
      </c>
      <c r="V418" s="13">
        <v>45265.0</v>
      </c>
      <c r="W418" s="8" t="s">
        <v>2666</v>
      </c>
      <c r="X418" s="11"/>
      <c r="Y418" s="23"/>
      <c r="Z418" s="11"/>
      <c r="AA418" s="11"/>
      <c r="AB418" s="11"/>
      <c r="AC418" s="15"/>
      <c r="AD418" s="11"/>
      <c r="AE418" s="11"/>
      <c r="AF418" s="11" t="s">
        <v>2667</v>
      </c>
      <c r="AG418" s="8">
        <f>'Disponibilidad en canales comer'!M295</f>
        <v>1</v>
      </c>
      <c r="AH418" s="8">
        <f>COUNTIF('Composición de COMBOS'!B:B,A418)</f>
        <v>0</v>
      </c>
      <c r="AI418" s="8">
        <v>1.0</v>
      </c>
      <c r="AJ418" s="8">
        <v>1.0</v>
      </c>
      <c r="AK418" s="8" t="s">
        <v>75</v>
      </c>
      <c r="AL418" s="17">
        <v>21.68172</v>
      </c>
      <c r="AM418" s="17">
        <v>26.924</v>
      </c>
      <c r="AN418" s="17">
        <v>145.288</v>
      </c>
      <c r="AO418" s="17">
        <v>90.678</v>
      </c>
      <c r="AP418" s="19">
        <v>0.0</v>
      </c>
      <c r="AQ418" s="19">
        <v>0.0</v>
      </c>
      <c r="AR418" s="19">
        <v>0.0</v>
      </c>
      <c r="AS418" s="19">
        <v>0.0</v>
      </c>
      <c r="AT418" s="17">
        <v>29.30207</v>
      </c>
      <c r="AU418" s="17">
        <v>20.32</v>
      </c>
      <c r="AV418" s="17">
        <v>166.878</v>
      </c>
      <c r="AW418" s="17">
        <v>106.934</v>
      </c>
      <c r="AX418" s="17">
        <f t="shared" si="3"/>
        <v>72.52180386</v>
      </c>
      <c r="AY418" s="17">
        <v>0.0</v>
      </c>
      <c r="AZ418" s="17">
        <v>0.0</v>
      </c>
      <c r="BA418" s="17">
        <v>0.0</v>
      </c>
      <c r="BB418" s="17">
        <v>0.0</v>
      </c>
      <c r="BC418" s="17">
        <f t="shared" si="8"/>
        <v>0</v>
      </c>
      <c r="BD418" s="8" t="s">
        <v>1615</v>
      </c>
      <c r="BE418" s="88" t="s">
        <v>2668</v>
      </c>
    </row>
    <row r="419" ht="15.75" hidden="1" customHeight="1">
      <c r="A419" s="11">
        <v>5000010.0</v>
      </c>
      <c r="B419" s="8" t="s">
        <v>2669</v>
      </c>
      <c r="C419" s="8">
        <v>5.0</v>
      </c>
      <c r="D419" s="8" t="s">
        <v>2089</v>
      </c>
      <c r="E419" s="8">
        <v>5.0</v>
      </c>
      <c r="F419" s="8" t="s">
        <v>2615</v>
      </c>
      <c r="G419" s="8">
        <v>1.0</v>
      </c>
      <c r="H419" s="8" t="s">
        <v>2616</v>
      </c>
      <c r="I419" s="11" t="s">
        <v>2670</v>
      </c>
      <c r="J419" s="11">
        <v>7.93888202191E11</v>
      </c>
      <c r="K419" s="8" t="s">
        <v>2671</v>
      </c>
      <c r="L419" s="8" t="s">
        <v>2672</v>
      </c>
      <c r="M419" s="26" t="s">
        <v>2673</v>
      </c>
      <c r="N419" s="11">
        <f t="shared" si="1"/>
        <v>21</v>
      </c>
      <c r="O419" s="8" t="s">
        <v>1609</v>
      </c>
      <c r="P419" s="8" t="s">
        <v>2621</v>
      </c>
      <c r="Q419" s="29">
        <v>7235.4693877551</v>
      </c>
      <c r="R419" s="12">
        <f t="shared" si="5"/>
        <v>8393.14449</v>
      </c>
      <c r="S419" s="8" t="s">
        <v>238</v>
      </c>
      <c r="T419" s="9" t="s">
        <v>2622</v>
      </c>
      <c r="U419" s="9" t="s">
        <v>2623</v>
      </c>
      <c r="V419" s="13">
        <v>45117.0</v>
      </c>
      <c r="W419" s="8" t="s">
        <v>2674</v>
      </c>
      <c r="X419" s="11"/>
      <c r="Y419" s="23"/>
      <c r="Z419" s="11"/>
      <c r="AA419" s="11"/>
      <c r="AB419" s="11"/>
      <c r="AC419" s="15"/>
      <c r="AD419" s="11"/>
      <c r="AE419" s="11"/>
      <c r="AF419" s="11" t="s">
        <v>2675</v>
      </c>
      <c r="AG419" s="8">
        <f>'Disponibilidad en canales comer'!M294</f>
        <v>0</v>
      </c>
      <c r="AH419" s="8">
        <f>COUNTIF('Composición de COMBOS'!B:B,A419)</f>
        <v>0</v>
      </c>
      <c r="AI419" s="8">
        <v>1.0</v>
      </c>
      <c r="AJ419" s="8">
        <v>1.0</v>
      </c>
      <c r="AK419" s="8" t="s">
        <v>75</v>
      </c>
      <c r="AL419" s="17">
        <v>21.81779</v>
      </c>
      <c r="AM419" s="17">
        <v>26.924</v>
      </c>
      <c r="AN419" s="17">
        <v>145.288</v>
      </c>
      <c r="AO419" s="17">
        <v>90.678</v>
      </c>
      <c r="AP419" s="19">
        <v>0.0</v>
      </c>
      <c r="AQ419" s="19">
        <v>0.0</v>
      </c>
      <c r="AR419" s="19">
        <v>0.0</v>
      </c>
      <c r="AS419" s="19">
        <v>0.0</v>
      </c>
      <c r="AT419" s="17">
        <v>27.80521</v>
      </c>
      <c r="AU419" s="17">
        <v>20.32</v>
      </c>
      <c r="AV419" s="17">
        <v>166.878</v>
      </c>
      <c r="AW419" s="17">
        <v>106.934</v>
      </c>
      <c r="AX419" s="17">
        <f t="shared" si="3"/>
        <v>72.52180386</v>
      </c>
      <c r="AY419" s="17">
        <v>0.0</v>
      </c>
      <c r="AZ419" s="17">
        <v>0.0</v>
      </c>
      <c r="BA419" s="17">
        <v>0.0</v>
      </c>
      <c r="BB419" s="17">
        <v>0.0</v>
      </c>
      <c r="BC419" s="17">
        <f t="shared" si="8"/>
        <v>0</v>
      </c>
      <c r="BD419" s="8" t="s">
        <v>1615</v>
      </c>
      <c r="BE419" s="88" t="s">
        <v>2676</v>
      </c>
    </row>
    <row r="420" ht="15.75" hidden="1" customHeight="1">
      <c r="A420" s="11">
        <v>5000012.0</v>
      </c>
      <c r="B420" s="8"/>
      <c r="C420" s="8">
        <v>5.0</v>
      </c>
      <c r="D420" s="8" t="s">
        <v>2089</v>
      </c>
      <c r="E420" s="8">
        <v>5.0</v>
      </c>
      <c r="F420" s="8" t="s">
        <v>2615</v>
      </c>
      <c r="G420" s="8">
        <v>1.0</v>
      </c>
      <c r="H420" s="8" t="s">
        <v>2616</v>
      </c>
      <c r="I420" s="44"/>
      <c r="J420" s="44">
        <v>8.46042014335E11</v>
      </c>
      <c r="K420" s="47" t="s">
        <v>2677</v>
      </c>
      <c r="L420" s="8" t="s">
        <v>2678</v>
      </c>
      <c r="M420" s="26" t="s">
        <v>2679</v>
      </c>
      <c r="N420" s="11">
        <f t="shared" si="1"/>
        <v>20</v>
      </c>
      <c r="O420" s="8" t="s">
        <v>1609</v>
      </c>
      <c r="P420" s="8" t="s">
        <v>2084</v>
      </c>
      <c r="Q420" s="29"/>
      <c r="R420" s="12">
        <f t="shared" si="5"/>
        <v>0</v>
      </c>
      <c r="S420" s="8" t="s">
        <v>238</v>
      </c>
      <c r="T420" s="9" t="s">
        <v>2622</v>
      </c>
      <c r="U420" s="9" t="s">
        <v>2623</v>
      </c>
      <c r="V420" s="13">
        <v>45484.0</v>
      </c>
      <c r="W420" s="8" t="s">
        <v>2680</v>
      </c>
      <c r="X420" s="11"/>
      <c r="Y420" s="23"/>
      <c r="Z420" s="11"/>
      <c r="AA420" s="11"/>
      <c r="AB420" s="11"/>
      <c r="AC420" s="15"/>
      <c r="AD420" s="11"/>
      <c r="AE420" s="11"/>
      <c r="AF420" s="11"/>
      <c r="AG420" s="8">
        <f>'Disponibilidad en canales comer'!M296</f>
        <v>0</v>
      </c>
      <c r="AH420" s="8">
        <f>COUNTIF('Composición de COMBOS'!B:B,A420)</f>
        <v>0</v>
      </c>
      <c r="AI420" s="8">
        <v>1.0</v>
      </c>
      <c r="AJ420" s="8">
        <v>1.0</v>
      </c>
      <c r="AK420" s="8" t="s">
        <v>75</v>
      </c>
      <c r="AL420" s="17">
        <v>4.39985</v>
      </c>
      <c r="AM420" s="17">
        <v>18.034</v>
      </c>
      <c r="AN420" s="17">
        <v>73.152</v>
      </c>
      <c r="AO420" s="17">
        <v>48.514</v>
      </c>
      <c r="AP420" s="19">
        <v>0.0</v>
      </c>
      <c r="AQ420" s="19">
        <v>0.0</v>
      </c>
      <c r="AR420" s="19">
        <v>0.0</v>
      </c>
      <c r="AS420" s="19">
        <v>0.0</v>
      </c>
      <c r="AT420" s="17">
        <v>5.987419</v>
      </c>
      <c r="AU420" s="17">
        <v>13.208</v>
      </c>
      <c r="AV420" s="17">
        <v>80.01</v>
      </c>
      <c r="AW420" s="17">
        <v>53.594</v>
      </c>
      <c r="AX420" s="17">
        <f t="shared" si="3"/>
        <v>11.32732857</v>
      </c>
      <c r="AY420" s="17">
        <v>0.0</v>
      </c>
      <c r="AZ420" s="17">
        <v>0.0</v>
      </c>
      <c r="BA420" s="17">
        <v>0.0</v>
      </c>
      <c r="BB420" s="17">
        <v>0.0</v>
      </c>
      <c r="BC420" s="17">
        <f t="shared" si="8"/>
        <v>0</v>
      </c>
      <c r="BD420" s="8" t="s">
        <v>76</v>
      </c>
      <c r="BE420" s="88" t="s">
        <v>2681</v>
      </c>
    </row>
    <row r="421" ht="15.75" customHeight="1">
      <c r="A421" s="11">
        <v>5000013.0</v>
      </c>
      <c r="B421" s="8" t="s">
        <v>2682</v>
      </c>
      <c r="C421" s="8">
        <v>5.0</v>
      </c>
      <c r="D421" s="8" t="s">
        <v>2089</v>
      </c>
      <c r="E421" s="8">
        <v>5.0</v>
      </c>
      <c r="F421" s="8" t="s">
        <v>2615</v>
      </c>
      <c r="G421" s="8">
        <v>1.0</v>
      </c>
      <c r="H421" s="8" t="s">
        <v>2616</v>
      </c>
      <c r="I421" s="11" t="s">
        <v>2683</v>
      </c>
      <c r="J421" s="11">
        <v>6.91835021218E11</v>
      </c>
      <c r="K421" s="89"/>
      <c r="L421" s="89" t="s">
        <v>2684</v>
      </c>
      <c r="M421" s="89" t="s">
        <v>2685</v>
      </c>
      <c r="N421" s="11">
        <f t="shared" si="1"/>
        <v>30</v>
      </c>
      <c r="O421" s="8" t="s">
        <v>1609</v>
      </c>
      <c r="P421" s="8" t="s">
        <v>2621</v>
      </c>
      <c r="Q421" s="29">
        <v>8981.54081632653</v>
      </c>
      <c r="R421" s="12">
        <f t="shared" si="5"/>
        <v>10418.58735</v>
      </c>
      <c r="S421" s="8" t="s">
        <v>68</v>
      </c>
      <c r="T421" s="9" t="s">
        <v>2622</v>
      </c>
      <c r="U421" s="9" t="s">
        <v>2623</v>
      </c>
      <c r="V421" s="13">
        <v>45117.0</v>
      </c>
      <c r="W421" s="89"/>
      <c r="X421" s="11"/>
      <c r="Y421" s="23"/>
      <c r="Z421" s="11"/>
      <c r="AA421" s="11"/>
      <c r="AB421" s="11"/>
      <c r="AC421" s="15"/>
      <c r="AD421" s="11"/>
      <c r="AE421" s="11"/>
      <c r="AF421" s="11"/>
      <c r="AG421" s="8">
        <f>'Disponibilidad en canales comer'!M297</f>
        <v>0</v>
      </c>
      <c r="AH421" s="8">
        <f>COUNTIF('Composición de COMBOS'!B:B,A421)</f>
        <v>0</v>
      </c>
      <c r="AI421" s="8">
        <v>1.0</v>
      </c>
      <c r="AJ421" s="8">
        <v>1.0</v>
      </c>
      <c r="AK421" s="8" t="s">
        <v>75</v>
      </c>
      <c r="AL421" s="90"/>
      <c r="AM421" s="90"/>
      <c r="AN421" s="90"/>
      <c r="AO421" s="90"/>
      <c r="AP421" s="19">
        <v>0.0</v>
      </c>
      <c r="AQ421" s="19">
        <v>0.0</v>
      </c>
      <c r="AR421" s="19">
        <v>0.0</v>
      </c>
      <c r="AS421" s="19">
        <v>0.0</v>
      </c>
      <c r="AT421" s="90"/>
      <c r="AU421" s="90"/>
      <c r="AV421" s="90"/>
      <c r="AW421" s="90"/>
      <c r="AX421" s="17">
        <f t="shared" si="3"/>
        <v>0</v>
      </c>
      <c r="AY421" s="17">
        <v>0.0</v>
      </c>
      <c r="AZ421" s="17">
        <v>0.0</v>
      </c>
      <c r="BA421" s="17">
        <v>0.0</v>
      </c>
      <c r="BB421" s="17">
        <v>0.0</v>
      </c>
      <c r="BC421" s="17">
        <f t="shared" si="8"/>
        <v>0</v>
      </c>
      <c r="BD421" s="8" t="s">
        <v>1615</v>
      </c>
      <c r="BE421" s="92"/>
    </row>
    <row r="422" ht="15.75" hidden="1" customHeight="1">
      <c r="A422" s="11">
        <v>5000014.0</v>
      </c>
      <c r="B422" s="8"/>
      <c r="C422" s="8">
        <v>5.0</v>
      </c>
      <c r="D422" s="8" t="s">
        <v>2089</v>
      </c>
      <c r="E422" s="8">
        <v>5.0</v>
      </c>
      <c r="F422" s="8" t="s">
        <v>2615</v>
      </c>
      <c r="G422" s="8">
        <v>1.0</v>
      </c>
      <c r="H422" s="8" t="s">
        <v>2616</v>
      </c>
      <c r="I422" s="44"/>
      <c r="J422" s="44">
        <v>8.46042016957E11</v>
      </c>
      <c r="K422" s="8" t="s">
        <v>2686</v>
      </c>
      <c r="L422" s="8" t="s">
        <v>2687</v>
      </c>
      <c r="M422" s="26" t="s">
        <v>2688</v>
      </c>
      <c r="N422" s="11">
        <f t="shared" si="1"/>
        <v>16</v>
      </c>
      <c r="O422" s="8" t="s">
        <v>1609</v>
      </c>
      <c r="P422" s="8" t="s">
        <v>2084</v>
      </c>
      <c r="Q422" s="29"/>
      <c r="R422" s="12">
        <f t="shared" si="5"/>
        <v>0</v>
      </c>
      <c r="S422" s="8" t="s">
        <v>238</v>
      </c>
      <c r="T422" s="9" t="s">
        <v>2622</v>
      </c>
      <c r="U422" s="9" t="s">
        <v>2623</v>
      </c>
      <c r="V422" s="13">
        <v>45484.0</v>
      </c>
      <c r="W422" s="8" t="s">
        <v>2689</v>
      </c>
      <c r="X422" s="11"/>
      <c r="Y422" s="23"/>
      <c r="Z422" s="11"/>
      <c r="AA422" s="11"/>
      <c r="AB422" s="11"/>
      <c r="AC422" s="15"/>
      <c r="AD422" s="11"/>
      <c r="AE422" s="11"/>
      <c r="AF422" s="11"/>
      <c r="AG422" s="8">
        <f>'Disponibilidad en canales comer'!M298</f>
        <v>0</v>
      </c>
      <c r="AH422" s="8">
        <f>COUNTIF('Composición de COMBOS'!B:B,A422)</f>
        <v>0</v>
      </c>
      <c r="AI422" s="8">
        <v>1.0</v>
      </c>
      <c r="AJ422" s="8">
        <v>1.0</v>
      </c>
      <c r="AK422" s="8" t="s">
        <v>75</v>
      </c>
      <c r="AL422" s="17">
        <v>7.076041</v>
      </c>
      <c r="AM422" s="17">
        <v>25.146</v>
      </c>
      <c r="AN422" s="17">
        <v>97.028</v>
      </c>
      <c r="AO422" s="17">
        <v>62.484</v>
      </c>
      <c r="AP422" s="19">
        <v>0.0</v>
      </c>
      <c r="AQ422" s="19">
        <v>0.0</v>
      </c>
      <c r="AR422" s="19">
        <v>0.0</v>
      </c>
      <c r="AS422" s="19">
        <v>0.0</v>
      </c>
      <c r="AT422" s="17">
        <v>9.344003</v>
      </c>
      <c r="AU422" s="17">
        <v>13.208</v>
      </c>
      <c r="AV422" s="17">
        <v>114.554</v>
      </c>
      <c r="AW422" s="17">
        <v>66.548</v>
      </c>
      <c r="AX422" s="17">
        <f t="shared" si="3"/>
        <v>20.13781387</v>
      </c>
      <c r="AY422" s="17">
        <v>0.0</v>
      </c>
      <c r="AZ422" s="17">
        <v>0.0</v>
      </c>
      <c r="BA422" s="17">
        <v>0.0</v>
      </c>
      <c r="BB422" s="17">
        <v>0.0</v>
      </c>
      <c r="BC422" s="17">
        <f t="shared" si="8"/>
        <v>0</v>
      </c>
      <c r="BD422" s="8" t="s">
        <v>76</v>
      </c>
      <c r="BE422" s="88" t="s">
        <v>2690</v>
      </c>
    </row>
    <row r="423" ht="15.75" hidden="1" customHeight="1">
      <c r="A423" s="11">
        <v>5000015.0</v>
      </c>
      <c r="B423" s="8"/>
      <c r="C423" s="8">
        <v>5.0</v>
      </c>
      <c r="D423" s="8" t="s">
        <v>2089</v>
      </c>
      <c r="E423" s="8">
        <v>5.0</v>
      </c>
      <c r="F423" s="8" t="s">
        <v>2615</v>
      </c>
      <c r="G423" s="8">
        <v>1.0</v>
      </c>
      <c r="H423" s="8" t="s">
        <v>2616</v>
      </c>
      <c r="I423" s="44"/>
      <c r="J423" s="44">
        <v>8.46042070775E11</v>
      </c>
      <c r="K423" s="8" t="s">
        <v>2691</v>
      </c>
      <c r="L423" s="8" t="s">
        <v>2692</v>
      </c>
      <c r="M423" s="26" t="s">
        <v>2693</v>
      </c>
      <c r="N423" s="11">
        <f t="shared" si="1"/>
        <v>17</v>
      </c>
      <c r="O423" s="8" t="s">
        <v>1609</v>
      </c>
      <c r="P423" s="8" t="s">
        <v>2084</v>
      </c>
      <c r="Q423" s="29"/>
      <c r="R423" s="12">
        <f t="shared" si="5"/>
        <v>0</v>
      </c>
      <c r="S423" s="8" t="s">
        <v>238</v>
      </c>
      <c r="T423" s="9" t="s">
        <v>2622</v>
      </c>
      <c r="U423" s="9" t="s">
        <v>2623</v>
      </c>
      <c r="V423" s="13">
        <v>45484.0</v>
      </c>
      <c r="W423" s="8" t="s">
        <v>2694</v>
      </c>
      <c r="X423" s="11"/>
      <c r="Y423" s="23"/>
      <c r="Z423" s="11"/>
      <c r="AA423" s="11"/>
      <c r="AB423" s="11"/>
      <c r="AC423" s="15"/>
      <c r="AD423" s="11"/>
      <c r="AE423" s="11"/>
      <c r="AF423" s="11"/>
      <c r="AG423" s="8">
        <f>'Disponibilidad en canales comer'!M299</f>
        <v>0</v>
      </c>
      <c r="AH423" s="8">
        <f>COUNTIF('Composición de COMBOS'!B:B,A423)</f>
        <v>0</v>
      </c>
      <c r="AI423" s="8">
        <v>1.0</v>
      </c>
      <c r="AJ423" s="8">
        <v>1.0</v>
      </c>
      <c r="AK423" s="8" t="s">
        <v>75</v>
      </c>
      <c r="AL423" s="17">
        <v>6.3049339</v>
      </c>
      <c r="AM423" s="17">
        <v>18.542</v>
      </c>
      <c r="AN423" s="17">
        <v>95.758</v>
      </c>
      <c r="AO423" s="17">
        <v>60.198</v>
      </c>
      <c r="AP423" s="19">
        <v>0.0</v>
      </c>
      <c r="AQ423" s="19">
        <v>0.0</v>
      </c>
      <c r="AR423" s="19">
        <v>0.0</v>
      </c>
      <c r="AS423" s="19">
        <v>0.0</v>
      </c>
      <c r="AT423" s="17">
        <v>9.706877</v>
      </c>
      <c r="AU423" s="17">
        <v>13.716</v>
      </c>
      <c r="AV423" s="17">
        <v>109.982</v>
      </c>
      <c r="AW423" s="17">
        <v>64.516</v>
      </c>
      <c r="AX423" s="17">
        <f t="shared" si="3"/>
        <v>19.46464639</v>
      </c>
      <c r="AY423" s="17">
        <v>0.0</v>
      </c>
      <c r="AZ423" s="17">
        <v>0.0</v>
      </c>
      <c r="BA423" s="17">
        <v>0.0</v>
      </c>
      <c r="BB423" s="17">
        <v>0.0</v>
      </c>
      <c r="BC423" s="17">
        <f t="shared" si="8"/>
        <v>0</v>
      </c>
      <c r="BD423" s="8" t="s">
        <v>76</v>
      </c>
      <c r="BE423" s="88" t="s">
        <v>2695</v>
      </c>
    </row>
    <row r="424" ht="15.75" hidden="1" customHeight="1">
      <c r="A424" s="11">
        <v>5000016.0</v>
      </c>
      <c r="B424" s="8" t="s">
        <v>2696</v>
      </c>
      <c r="C424" s="8">
        <v>5.0</v>
      </c>
      <c r="D424" s="8" t="s">
        <v>2089</v>
      </c>
      <c r="E424" s="8">
        <v>5.0</v>
      </c>
      <c r="F424" s="8" t="s">
        <v>2615</v>
      </c>
      <c r="G424" s="8">
        <v>1.0</v>
      </c>
      <c r="H424" s="8" t="s">
        <v>2616</v>
      </c>
      <c r="I424" s="8" t="s">
        <v>2697</v>
      </c>
      <c r="J424" s="8">
        <v>6.91835134093E11</v>
      </c>
      <c r="K424" s="8" t="s">
        <v>2698</v>
      </c>
      <c r="L424" s="8" t="s">
        <v>2699</v>
      </c>
      <c r="M424" s="26" t="s">
        <v>2700</v>
      </c>
      <c r="N424" s="11">
        <f t="shared" si="1"/>
        <v>21</v>
      </c>
      <c r="O424" s="8" t="s">
        <v>1609</v>
      </c>
      <c r="P424" s="8" t="s">
        <v>2621</v>
      </c>
      <c r="Q424" s="12">
        <v>13534.28</v>
      </c>
      <c r="R424" s="12">
        <f t="shared" si="5"/>
        <v>15699.7648</v>
      </c>
      <c r="S424" s="8" t="s">
        <v>238</v>
      </c>
      <c r="T424" s="9" t="s">
        <v>2622</v>
      </c>
      <c r="U424" s="9" t="s">
        <v>2623</v>
      </c>
      <c r="V424" s="13">
        <v>45117.0</v>
      </c>
      <c r="W424" s="8" t="s">
        <v>2701</v>
      </c>
      <c r="X424" s="11"/>
      <c r="Y424" s="23"/>
      <c r="Z424" s="11"/>
      <c r="AA424" s="11"/>
      <c r="AB424" s="11"/>
      <c r="AC424" s="15" t="s">
        <v>2701</v>
      </c>
      <c r="AD424" s="11"/>
      <c r="AE424" s="11"/>
      <c r="AF424" s="11" t="s">
        <v>2702</v>
      </c>
      <c r="AG424" s="8">
        <f>'Disponibilidad en canales comer'!M300</f>
        <v>1</v>
      </c>
      <c r="AH424" s="8">
        <f>COUNTIF('Composición de COMBOS'!B:B,A424)</f>
        <v>0</v>
      </c>
      <c r="AI424" s="8">
        <v>1.0</v>
      </c>
      <c r="AJ424" s="8">
        <v>1.0</v>
      </c>
      <c r="AK424" s="8" t="s">
        <v>75</v>
      </c>
      <c r="AL424" s="17">
        <v>45.903548</v>
      </c>
      <c r="AM424" s="17">
        <v>36.322</v>
      </c>
      <c r="AN424" s="17">
        <v>192.786</v>
      </c>
      <c r="AO424" s="17">
        <v>116.332</v>
      </c>
      <c r="AP424" s="19">
        <v>0.0</v>
      </c>
      <c r="AQ424" s="19">
        <v>0.0</v>
      </c>
      <c r="AR424" s="19">
        <v>0.0</v>
      </c>
      <c r="AS424" s="19">
        <v>0.0</v>
      </c>
      <c r="AT424" s="17">
        <v>58.377338</v>
      </c>
      <c r="AU424" s="17">
        <v>22.86</v>
      </c>
      <c r="AV424" s="17">
        <v>211.582</v>
      </c>
      <c r="AW424" s="17">
        <v>121.412</v>
      </c>
      <c r="AX424" s="17">
        <f t="shared" si="3"/>
        <v>117.4482508</v>
      </c>
      <c r="AY424" s="17">
        <v>0.0</v>
      </c>
      <c r="AZ424" s="17">
        <v>0.0</v>
      </c>
      <c r="BA424" s="17">
        <v>0.0</v>
      </c>
      <c r="BB424" s="17">
        <v>0.0</v>
      </c>
      <c r="BC424" s="17">
        <f t="shared" si="8"/>
        <v>0</v>
      </c>
      <c r="BD424" s="8" t="s">
        <v>1615</v>
      </c>
      <c r="BE424" s="88" t="s">
        <v>2703</v>
      </c>
    </row>
    <row r="425" ht="15.75" hidden="1" customHeight="1">
      <c r="A425" s="11">
        <v>5000017.0</v>
      </c>
      <c r="B425" s="8" t="s">
        <v>2704</v>
      </c>
      <c r="C425" s="8">
        <v>5.0</v>
      </c>
      <c r="D425" s="8" t="s">
        <v>2089</v>
      </c>
      <c r="E425" s="8">
        <v>5.0</v>
      </c>
      <c r="F425" s="8" t="s">
        <v>2615</v>
      </c>
      <c r="G425" s="8">
        <v>1.0</v>
      </c>
      <c r="H425" s="8" t="s">
        <v>2616</v>
      </c>
      <c r="I425" s="11" t="s">
        <v>2705</v>
      </c>
      <c r="J425" s="11">
        <v>6.91835012315E11</v>
      </c>
      <c r="K425" s="8" t="s">
        <v>2706</v>
      </c>
      <c r="L425" s="8" t="s">
        <v>2707</v>
      </c>
      <c r="M425" s="26" t="s">
        <v>2708</v>
      </c>
      <c r="N425" s="11">
        <f t="shared" si="1"/>
        <v>21</v>
      </c>
      <c r="O425" s="8" t="s">
        <v>1609</v>
      </c>
      <c r="P425" s="8" t="s">
        <v>2621</v>
      </c>
      <c r="Q425" s="29">
        <v>14396.9671556122</v>
      </c>
      <c r="R425" s="12">
        <f t="shared" si="5"/>
        <v>16700.4819</v>
      </c>
      <c r="S425" s="8" t="s">
        <v>238</v>
      </c>
      <c r="T425" s="9" t="s">
        <v>2622</v>
      </c>
      <c r="U425" s="9" t="s">
        <v>2623</v>
      </c>
      <c r="V425" s="13">
        <v>45117.0</v>
      </c>
      <c r="W425" s="8" t="s">
        <v>2709</v>
      </c>
      <c r="X425" s="11"/>
      <c r="Y425" s="23"/>
      <c r="Z425" s="11"/>
      <c r="AA425" s="11"/>
      <c r="AB425" s="11"/>
      <c r="AC425" s="15"/>
      <c r="AD425" s="11"/>
      <c r="AE425" s="11"/>
      <c r="AF425" s="11" t="s">
        <v>2710</v>
      </c>
      <c r="AG425" s="8">
        <f>'Disponibilidad en canales comer'!M301</f>
        <v>0</v>
      </c>
      <c r="AH425" s="8">
        <f>COUNTIF('Composición de COMBOS'!B:B,A425)</f>
        <v>0</v>
      </c>
      <c r="AI425" s="8">
        <v>1.0</v>
      </c>
      <c r="AJ425" s="8">
        <v>1.0</v>
      </c>
      <c r="AK425" s="8" t="s">
        <v>75</v>
      </c>
      <c r="AL425" s="17">
        <v>36.92242</v>
      </c>
      <c r="AM425" s="17">
        <v>35.814</v>
      </c>
      <c r="AN425" s="17">
        <v>167.386</v>
      </c>
      <c r="AO425" s="17">
        <v>102.87</v>
      </c>
      <c r="AP425" s="19">
        <v>0.0</v>
      </c>
      <c r="AQ425" s="19">
        <v>0.0</v>
      </c>
      <c r="AR425" s="19">
        <v>0.0</v>
      </c>
      <c r="AS425" s="19">
        <v>0.0</v>
      </c>
      <c r="AT425" s="17">
        <v>45.722111</v>
      </c>
      <c r="AU425" s="17">
        <v>20.066</v>
      </c>
      <c r="AV425" s="17">
        <v>182.118</v>
      </c>
      <c r="AW425" s="17">
        <v>111.506</v>
      </c>
      <c r="AX425" s="17">
        <f t="shared" si="3"/>
        <v>81.49705453</v>
      </c>
      <c r="AY425" s="17">
        <v>0.0</v>
      </c>
      <c r="AZ425" s="17">
        <v>0.0</v>
      </c>
      <c r="BA425" s="17">
        <v>0.0</v>
      </c>
      <c r="BB425" s="17">
        <v>0.0</v>
      </c>
      <c r="BC425" s="17">
        <f t="shared" si="8"/>
        <v>0</v>
      </c>
      <c r="BD425" s="8" t="s">
        <v>1615</v>
      </c>
      <c r="BE425" s="88" t="s">
        <v>2711</v>
      </c>
    </row>
    <row r="426" ht="15.75" hidden="1" customHeight="1">
      <c r="A426" s="11">
        <v>5000018.0</v>
      </c>
      <c r="B426" s="8" t="s">
        <v>2712</v>
      </c>
      <c r="C426" s="8">
        <v>5.0</v>
      </c>
      <c r="D426" s="8" t="s">
        <v>2089</v>
      </c>
      <c r="E426" s="8">
        <v>5.0</v>
      </c>
      <c r="F426" s="8" t="s">
        <v>2615</v>
      </c>
      <c r="G426" s="8">
        <v>1.0</v>
      </c>
      <c r="H426" s="8" t="s">
        <v>2616</v>
      </c>
      <c r="I426" s="11" t="s">
        <v>2713</v>
      </c>
      <c r="J426" s="11">
        <v>7.32388011117E11</v>
      </c>
      <c r="K426" s="8" t="s">
        <v>2714</v>
      </c>
      <c r="L426" s="8" t="s">
        <v>2715</v>
      </c>
      <c r="M426" s="26" t="s">
        <v>2716</v>
      </c>
      <c r="N426" s="11">
        <f t="shared" si="1"/>
        <v>21</v>
      </c>
      <c r="O426" s="8" t="s">
        <v>1609</v>
      </c>
      <c r="P426" s="8" t="s">
        <v>2621</v>
      </c>
      <c r="Q426" s="29">
        <v>12408.43</v>
      </c>
      <c r="R426" s="12">
        <f t="shared" si="5"/>
        <v>14393.7788</v>
      </c>
      <c r="S426" s="8" t="s">
        <v>238</v>
      </c>
      <c r="T426" s="9" t="s">
        <v>2622</v>
      </c>
      <c r="U426" s="9" t="s">
        <v>2623</v>
      </c>
      <c r="V426" s="13">
        <v>45265.0</v>
      </c>
      <c r="W426" s="8" t="s">
        <v>2717</v>
      </c>
      <c r="X426" s="11"/>
      <c r="Y426" s="23"/>
      <c r="Z426" s="11"/>
      <c r="AA426" s="11"/>
      <c r="AB426" s="11"/>
      <c r="AC426" s="15" t="s">
        <v>2717</v>
      </c>
      <c r="AD426" s="11"/>
      <c r="AE426" s="11"/>
      <c r="AF426" s="11" t="s">
        <v>2718</v>
      </c>
      <c r="AG426" s="8">
        <f>'Disponibilidad en canales comer'!M302</f>
        <v>1</v>
      </c>
      <c r="AH426" s="8">
        <f>COUNTIF('Composición de COMBOS'!B:B,A426)</f>
        <v>1</v>
      </c>
      <c r="AI426" s="8">
        <v>1.0</v>
      </c>
      <c r="AJ426" s="8">
        <v>1.0</v>
      </c>
      <c r="AK426" s="8" t="s">
        <v>75</v>
      </c>
      <c r="AL426" s="17">
        <v>34.0194</v>
      </c>
      <c r="AM426" s="17">
        <v>35.814</v>
      </c>
      <c r="AN426" s="17">
        <v>167.64</v>
      </c>
      <c r="AO426" s="17">
        <v>103.124</v>
      </c>
      <c r="AP426" s="19">
        <v>0.0</v>
      </c>
      <c r="AQ426" s="19">
        <v>0.0</v>
      </c>
      <c r="AR426" s="19">
        <v>0.0</v>
      </c>
      <c r="AS426" s="19">
        <v>0.0</v>
      </c>
      <c r="AT426" s="17">
        <v>44.40669</v>
      </c>
      <c r="AU426" s="17">
        <v>22.86</v>
      </c>
      <c r="AV426" s="17">
        <v>211.582</v>
      </c>
      <c r="AW426" s="17">
        <v>121.412</v>
      </c>
      <c r="AX426" s="17">
        <f t="shared" si="3"/>
        <v>117.4482508</v>
      </c>
      <c r="AY426" s="17">
        <v>0.0</v>
      </c>
      <c r="AZ426" s="17">
        <v>0.0</v>
      </c>
      <c r="BA426" s="17">
        <v>0.0</v>
      </c>
      <c r="BB426" s="17">
        <v>0.0</v>
      </c>
      <c r="BC426" s="17">
        <f t="shared" si="8"/>
        <v>0</v>
      </c>
      <c r="BD426" s="8" t="s">
        <v>1615</v>
      </c>
      <c r="BE426" s="88" t="s">
        <v>2719</v>
      </c>
    </row>
    <row r="427" ht="15.75" hidden="1" customHeight="1">
      <c r="A427" s="11">
        <v>5000019.0</v>
      </c>
      <c r="B427" s="8" t="s">
        <v>2720</v>
      </c>
      <c r="C427" s="8">
        <v>5.0</v>
      </c>
      <c r="D427" s="8" t="s">
        <v>2089</v>
      </c>
      <c r="E427" s="8">
        <v>5.0</v>
      </c>
      <c r="F427" s="8" t="s">
        <v>2615</v>
      </c>
      <c r="G427" s="8">
        <v>1.0</v>
      </c>
      <c r="H427" s="8" t="s">
        <v>2616</v>
      </c>
      <c r="I427" s="11" t="s">
        <v>2721</v>
      </c>
      <c r="J427" s="11">
        <v>6.91835012513E11</v>
      </c>
      <c r="K427" s="8" t="s">
        <v>2722</v>
      </c>
      <c r="L427" s="8" t="s">
        <v>2723</v>
      </c>
      <c r="M427" s="26" t="s">
        <v>2724</v>
      </c>
      <c r="N427" s="11">
        <f t="shared" si="1"/>
        <v>29</v>
      </c>
      <c r="O427" s="8" t="s">
        <v>1609</v>
      </c>
      <c r="P427" s="8" t="s">
        <v>1930</v>
      </c>
      <c r="Q427" s="29">
        <v>20916.9795918367</v>
      </c>
      <c r="R427" s="12">
        <f t="shared" si="5"/>
        <v>24263.69633</v>
      </c>
      <c r="S427" s="8" t="s">
        <v>238</v>
      </c>
      <c r="T427" s="9" t="s">
        <v>2622</v>
      </c>
      <c r="U427" s="9" t="s">
        <v>2623</v>
      </c>
      <c r="V427" s="13">
        <v>45411.0</v>
      </c>
      <c r="W427" s="8" t="s">
        <v>2725</v>
      </c>
      <c r="X427" s="11"/>
      <c r="Y427" s="23"/>
      <c r="Z427" s="11"/>
      <c r="AA427" s="11"/>
      <c r="AB427" s="11"/>
      <c r="AC427" s="15" t="s">
        <v>2725</v>
      </c>
      <c r="AD427" s="11"/>
      <c r="AE427" s="11"/>
      <c r="AF427" s="11" t="s">
        <v>2726</v>
      </c>
      <c r="AG427" s="8">
        <f>'Disponibilidad en canales comer'!M303</f>
        <v>1</v>
      </c>
      <c r="AH427" s="8">
        <f>COUNTIF('Composición de COMBOS'!B:B,A427)</f>
        <v>0</v>
      </c>
      <c r="AI427" s="8">
        <v>1.0</v>
      </c>
      <c r="AJ427" s="8">
        <v>1.0</v>
      </c>
      <c r="AK427" s="8" t="s">
        <v>75</v>
      </c>
      <c r="AL427" s="17">
        <v>49.305491</v>
      </c>
      <c r="AM427" s="17">
        <v>32.766</v>
      </c>
      <c r="AN427" s="17">
        <v>189.23</v>
      </c>
      <c r="AO427" s="17">
        <v>114.554</v>
      </c>
      <c r="AP427" s="19">
        <v>0.0</v>
      </c>
      <c r="AQ427" s="19">
        <v>0.0</v>
      </c>
      <c r="AR427" s="19">
        <v>0.0</v>
      </c>
      <c r="AS427" s="19">
        <v>0.0</v>
      </c>
      <c r="AT427" s="17">
        <v>64.092602</v>
      </c>
      <c r="AU427" s="17">
        <v>23.876</v>
      </c>
      <c r="AV427" s="17">
        <v>214.63</v>
      </c>
      <c r="AW427" s="17">
        <v>124.46</v>
      </c>
      <c r="AX427" s="17">
        <f t="shared" si="3"/>
        <v>127.5592004</v>
      </c>
      <c r="AY427" s="17">
        <v>0.0</v>
      </c>
      <c r="AZ427" s="17">
        <v>0.0</v>
      </c>
      <c r="BA427" s="17">
        <v>0.0</v>
      </c>
      <c r="BB427" s="17">
        <v>0.0</v>
      </c>
      <c r="BC427" s="17">
        <f t="shared" si="8"/>
        <v>0</v>
      </c>
      <c r="BD427" s="8" t="s">
        <v>1615</v>
      </c>
      <c r="BE427" s="88" t="s">
        <v>2727</v>
      </c>
    </row>
    <row r="428" ht="15.75" hidden="1" customHeight="1">
      <c r="A428" s="11">
        <v>5000020.0</v>
      </c>
      <c r="B428" s="8" t="s">
        <v>2728</v>
      </c>
      <c r="C428" s="8">
        <v>5.0</v>
      </c>
      <c r="D428" s="8" t="s">
        <v>2089</v>
      </c>
      <c r="E428" s="8">
        <v>2.0</v>
      </c>
      <c r="F428" s="8" t="s">
        <v>2090</v>
      </c>
      <c r="G428" s="8">
        <v>1.0</v>
      </c>
      <c r="H428" s="8" t="s">
        <v>2091</v>
      </c>
      <c r="I428" s="11">
        <v>8.50046554742E11</v>
      </c>
      <c r="J428" s="11">
        <v>8.50046554742E11</v>
      </c>
      <c r="K428" s="11" t="s">
        <v>2729</v>
      </c>
      <c r="L428" s="11" t="s">
        <v>2730</v>
      </c>
      <c r="M428" s="26" t="s">
        <v>2731</v>
      </c>
      <c r="N428" s="11">
        <f t="shared" si="1"/>
        <v>29</v>
      </c>
      <c r="O428" s="8" t="s">
        <v>1609</v>
      </c>
      <c r="P428" s="11" t="s">
        <v>2732</v>
      </c>
      <c r="Q428" s="29">
        <v>740.36769880366</v>
      </c>
      <c r="R428" s="12">
        <f t="shared" si="5"/>
        <v>858.8265306</v>
      </c>
      <c r="S428" s="8" t="s">
        <v>238</v>
      </c>
      <c r="T428" s="9" t="s">
        <v>2097</v>
      </c>
      <c r="U428" s="9" t="s">
        <v>2098</v>
      </c>
      <c r="V428" s="13">
        <v>45506.0</v>
      </c>
      <c r="W428" s="11" t="s">
        <v>2730</v>
      </c>
      <c r="X428" s="11"/>
      <c r="Y428" s="23"/>
      <c r="Z428" s="11"/>
      <c r="AA428" s="11"/>
      <c r="AB428" s="11"/>
      <c r="AC428" s="15"/>
      <c r="AD428" s="11"/>
      <c r="AE428" s="11"/>
      <c r="AF428" s="11" t="s">
        <v>2733</v>
      </c>
      <c r="AG428" s="8">
        <f>'Disponibilidad en canales comer'!M304</f>
        <v>0</v>
      </c>
      <c r="AH428" s="8">
        <f>COUNTIF('Composición de COMBOS'!B:B,A428)</f>
        <v>1</v>
      </c>
      <c r="AI428" s="8">
        <v>1.0</v>
      </c>
      <c r="AJ428" s="8">
        <v>1.0</v>
      </c>
      <c r="AK428" s="8" t="s">
        <v>75</v>
      </c>
      <c r="AL428" s="16">
        <v>9.99999999999978E-6</v>
      </c>
      <c r="AM428" s="16">
        <v>0.1</v>
      </c>
      <c r="AN428" s="16">
        <v>22.43</v>
      </c>
      <c r="AO428" s="16">
        <v>17.25</v>
      </c>
      <c r="AP428" s="19">
        <v>0.0</v>
      </c>
      <c r="AQ428" s="19">
        <v>0.0</v>
      </c>
      <c r="AR428" s="19">
        <v>0.0</v>
      </c>
      <c r="AS428" s="19">
        <v>0.0</v>
      </c>
      <c r="AT428" s="16">
        <v>1.0</v>
      </c>
      <c r="AU428" s="16">
        <v>25.0</v>
      </c>
      <c r="AV428" s="16">
        <v>10.0</v>
      </c>
      <c r="AW428" s="16">
        <v>12.0</v>
      </c>
      <c r="AX428" s="17">
        <f t="shared" si="3"/>
        <v>0.6</v>
      </c>
      <c r="AY428" s="17">
        <v>0.0</v>
      </c>
      <c r="AZ428" s="17">
        <v>0.0</v>
      </c>
      <c r="BA428" s="17">
        <v>0.0</v>
      </c>
      <c r="BB428" s="17">
        <v>0.0</v>
      </c>
      <c r="BC428" s="17">
        <f t="shared" si="8"/>
        <v>0</v>
      </c>
      <c r="BD428" s="8" t="s">
        <v>1615</v>
      </c>
      <c r="BE428" s="22" t="s">
        <v>2734</v>
      </c>
    </row>
    <row r="429" ht="15.75" hidden="1" customHeight="1">
      <c r="A429" s="11">
        <v>5000021.0</v>
      </c>
      <c r="B429" s="8"/>
      <c r="C429" s="8">
        <v>5.0</v>
      </c>
      <c r="D429" s="8" t="s">
        <v>2089</v>
      </c>
      <c r="E429" s="8">
        <v>5.0</v>
      </c>
      <c r="F429" s="8" t="s">
        <v>2615</v>
      </c>
      <c r="G429" s="8">
        <v>1.0</v>
      </c>
      <c r="H429" s="8" t="s">
        <v>2616</v>
      </c>
      <c r="I429" s="44"/>
      <c r="J429" s="44">
        <v>8.46042065238E11</v>
      </c>
      <c r="K429" s="8" t="s">
        <v>2735</v>
      </c>
      <c r="L429" s="8" t="s">
        <v>2736</v>
      </c>
      <c r="M429" s="26" t="s">
        <v>2737</v>
      </c>
      <c r="N429" s="11">
        <f t="shared" si="1"/>
        <v>17</v>
      </c>
      <c r="O429" s="8" t="s">
        <v>1609</v>
      </c>
      <c r="P429" s="8" t="s">
        <v>2084</v>
      </c>
      <c r="Q429" s="29"/>
      <c r="R429" s="12">
        <f t="shared" si="5"/>
        <v>0</v>
      </c>
      <c r="S429" s="8" t="s">
        <v>238</v>
      </c>
      <c r="T429" s="9" t="s">
        <v>2622</v>
      </c>
      <c r="U429" s="9" t="s">
        <v>2623</v>
      </c>
      <c r="V429" s="13">
        <v>45484.0</v>
      </c>
      <c r="W429" s="8" t="s">
        <v>2738</v>
      </c>
      <c r="X429" s="11"/>
      <c r="Y429" s="23"/>
      <c r="Z429" s="11"/>
      <c r="AA429" s="11"/>
      <c r="AB429" s="11"/>
      <c r="AC429" s="15"/>
      <c r="AD429" s="11"/>
      <c r="AE429" s="11"/>
      <c r="AF429" s="11"/>
      <c r="AG429" s="8">
        <f>'Disponibilidad en canales comer'!M305</f>
        <v>0</v>
      </c>
      <c r="AH429" s="8">
        <f>COUNTIF('Composición de COMBOS'!B:B,A429)</f>
        <v>0</v>
      </c>
      <c r="AI429" s="8">
        <v>1.0</v>
      </c>
      <c r="AJ429" s="8">
        <v>1.0</v>
      </c>
      <c r="AK429" s="8" t="s">
        <v>75</v>
      </c>
      <c r="AL429" s="17">
        <v>8.391459</v>
      </c>
      <c r="AM429" s="17">
        <v>25.654</v>
      </c>
      <c r="AN429" s="17">
        <v>111.252</v>
      </c>
      <c r="AO429" s="17">
        <v>68.834</v>
      </c>
      <c r="AP429" s="19">
        <v>0.0</v>
      </c>
      <c r="AQ429" s="19">
        <v>0.0</v>
      </c>
      <c r="AR429" s="19">
        <v>0.0</v>
      </c>
      <c r="AS429" s="19">
        <v>0.0</v>
      </c>
      <c r="AT429" s="17">
        <v>12.51915</v>
      </c>
      <c r="AU429" s="17">
        <v>13.462</v>
      </c>
      <c r="AV429" s="17">
        <v>126.492</v>
      </c>
      <c r="AW429" s="17">
        <v>77.47</v>
      </c>
      <c r="AX429" s="17">
        <f t="shared" si="3"/>
        <v>26.3837302</v>
      </c>
      <c r="AY429" s="17">
        <v>0.0</v>
      </c>
      <c r="AZ429" s="17">
        <v>0.0</v>
      </c>
      <c r="BA429" s="17">
        <v>0.0</v>
      </c>
      <c r="BB429" s="17">
        <v>0.0</v>
      </c>
      <c r="BC429" s="17">
        <f t="shared" si="8"/>
        <v>0</v>
      </c>
      <c r="BD429" s="8" t="s">
        <v>76</v>
      </c>
      <c r="BE429" s="88" t="s">
        <v>2739</v>
      </c>
    </row>
    <row r="430" ht="15.75" customHeight="1">
      <c r="A430" s="11">
        <v>5000022.0</v>
      </c>
      <c r="B430" s="8" t="s">
        <v>2740</v>
      </c>
      <c r="C430" s="8">
        <v>5.0</v>
      </c>
      <c r="D430" s="8" t="s">
        <v>2089</v>
      </c>
      <c r="E430" s="8">
        <v>5.0</v>
      </c>
      <c r="F430" s="8" t="s">
        <v>2615</v>
      </c>
      <c r="G430" s="8">
        <v>1.0</v>
      </c>
      <c r="H430" s="8" t="s">
        <v>2616</v>
      </c>
      <c r="I430" s="11">
        <v>8.46042060981E11</v>
      </c>
      <c r="J430" s="11">
        <v>8.46042060981E11</v>
      </c>
      <c r="K430" s="8" t="s">
        <v>2741</v>
      </c>
      <c r="L430" s="8" t="s">
        <v>2742</v>
      </c>
      <c r="M430" s="26" t="s">
        <v>2743</v>
      </c>
      <c r="N430" s="11">
        <f t="shared" si="1"/>
        <v>16</v>
      </c>
      <c r="O430" s="8" t="s">
        <v>1609</v>
      </c>
      <c r="P430" s="8" t="s">
        <v>2084</v>
      </c>
      <c r="Q430" s="29">
        <v>4082.0</v>
      </c>
      <c r="R430" s="12">
        <f t="shared" si="5"/>
        <v>4735.12</v>
      </c>
      <c r="S430" s="8" t="s">
        <v>68</v>
      </c>
      <c r="T430" s="9" t="s">
        <v>2622</v>
      </c>
      <c r="U430" s="9" t="s">
        <v>2623</v>
      </c>
      <c r="V430" s="13">
        <v>45265.0</v>
      </c>
      <c r="W430" s="8" t="s">
        <v>2744</v>
      </c>
      <c r="X430" s="11"/>
      <c r="Y430" s="23"/>
      <c r="Z430" s="11"/>
      <c r="AA430" s="11"/>
      <c r="AB430" s="11"/>
      <c r="AC430" s="15"/>
      <c r="AD430" s="11"/>
      <c r="AE430" s="11"/>
      <c r="AF430" s="11" t="s">
        <v>2745</v>
      </c>
      <c r="AG430" s="8">
        <f>'Disponibilidad en canales comer'!M306</f>
        <v>0</v>
      </c>
      <c r="AH430" s="8">
        <f>COUNTIF('Composición de COMBOS'!B:B,A430)</f>
        <v>0</v>
      </c>
      <c r="AI430" s="8">
        <v>1.0</v>
      </c>
      <c r="AJ430" s="8">
        <v>1.0</v>
      </c>
      <c r="AK430" s="8" t="s">
        <v>75</v>
      </c>
      <c r="AL430" s="17">
        <v>6.304934</v>
      </c>
      <c r="AM430" s="17">
        <v>18.542</v>
      </c>
      <c r="AN430" s="17">
        <v>90.424</v>
      </c>
      <c r="AO430" s="17">
        <v>57.658</v>
      </c>
      <c r="AP430" s="19">
        <v>0.0</v>
      </c>
      <c r="AQ430" s="19">
        <v>0.0</v>
      </c>
      <c r="AR430" s="19">
        <v>0.0</v>
      </c>
      <c r="AS430" s="19">
        <v>0.0</v>
      </c>
      <c r="AT430" s="17">
        <v>8.482177</v>
      </c>
      <c r="AU430" s="17">
        <v>13.208</v>
      </c>
      <c r="AV430" s="17">
        <v>104.902</v>
      </c>
      <c r="AW430" s="17">
        <v>65.024</v>
      </c>
      <c r="AX430" s="17">
        <f t="shared" si="3"/>
        <v>18.01874363</v>
      </c>
      <c r="AY430" s="17">
        <v>0.0</v>
      </c>
      <c r="AZ430" s="17">
        <v>0.0</v>
      </c>
      <c r="BA430" s="17">
        <v>0.0</v>
      </c>
      <c r="BB430" s="17">
        <v>0.0</v>
      </c>
      <c r="BC430" s="17">
        <f t="shared" si="8"/>
        <v>0</v>
      </c>
      <c r="BD430" s="8" t="s">
        <v>1615</v>
      </c>
      <c r="BE430" s="88" t="s">
        <v>2746</v>
      </c>
    </row>
    <row r="431" ht="15.75" customHeight="1">
      <c r="A431" s="11">
        <v>5000023.0</v>
      </c>
      <c r="B431" s="8" t="s">
        <v>2747</v>
      </c>
      <c r="C431" s="8">
        <v>5.0</v>
      </c>
      <c r="D431" s="8" t="s">
        <v>2089</v>
      </c>
      <c r="E431" s="8">
        <v>4.0</v>
      </c>
      <c r="F431" s="8" t="s">
        <v>2748</v>
      </c>
      <c r="G431" s="8">
        <v>1.0</v>
      </c>
      <c r="H431" s="8" t="s">
        <v>2749</v>
      </c>
      <c r="I431" s="11" t="s">
        <v>2750</v>
      </c>
      <c r="J431" s="11">
        <v>1.94253826811E11</v>
      </c>
      <c r="K431" s="11" t="s">
        <v>2751</v>
      </c>
      <c r="L431" s="11" t="s">
        <v>2752</v>
      </c>
      <c r="M431" s="26" t="s">
        <v>2752</v>
      </c>
      <c r="N431" s="11">
        <f t="shared" si="1"/>
        <v>19</v>
      </c>
      <c r="O431" s="8" t="s">
        <v>1609</v>
      </c>
      <c r="P431" s="11" t="s">
        <v>1648</v>
      </c>
      <c r="Q431" s="29">
        <v>12949.34</v>
      </c>
      <c r="R431" s="12">
        <f t="shared" si="5"/>
        <v>15021.2344</v>
      </c>
      <c r="S431" s="8" t="s">
        <v>68</v>
      </c>
      <c r="T431" s="9" t="s">
        <v>2753</v>
      </c>
      <c r="U431" s="9" t="s">
        <v>2754</v>
      </c>
      <c r="V431" s="13">
        <v>45139.0</v>
      </c>
      <c r="W431" s="11" t="s">
        <v>2755</v>
      </c>
      <c r="X431" s="11"/>
      <c r="Y431" s="23"/>
      <c r="Z431" s="11"/>
      <c r="AA431" s="11"/>
      <c r="AB431" s="11"/>
      <c r="AC431" s="15"/>
      <c r="AD431" s="11"/>
      <c r="AE431" s="11"/>
      <c r="AF431" s="11" t="s">
        <v>2756</v>
      </c>
      <c r="AG431" s="8">
        <f>'Disponibilidad en canales comer'!M307</f>
        <v>1</v>
      </c>
      <c r="AH431" s="8">
        <f>COUNTIF('Composición de COMBOS'!B:B,A431)</f>
        <v>0</v>
      </c>
      <c r="AI431" s="8">
        <v>1.0</v>
      </c>
      <c r="AJ431" s="8">
        <v>1.0</v>
      </c>
      <c r="AK431" s="8" t="s">
        <v>75</v>
      </c>
      <c r="AL431" s="16">
        <v>0.0614</v>
      </c>
      <c r="AM431" s="16">
        <v>0.0144</v>
      </c>
      <c r="AN431" s="16">
        <v>0.044</v>
      </c>
      <c r="AO431" s="16">
        <v>0.049</v>
      </c>
      <c r="AP431" s="19">
        <v>0.0</v>
      </c>
      <c r="AQ431" s="19">
        <v>0.0</v>
      </c>
      <c r="AR431" s="19">
        <v>0.0</v>
      </c>
      <c r="AS431" s="19">
        <v>0.0</v>
      </c>
      <c r="AT431" s="16">
        <v>0.44</v>
      </c>
      <c r="AU431" s="16">
        <v>21.0</v>
      </c>
      <c r="AV431" s="16">
        <v>21.0</v>
      </c>
      <c r="AW431" s="16">
        <v>4.0</v>
      </c>
      <c r="AX431" s="17">
        <f t="shared" si="3"/>
        <v>0.3528</v>
      </c>
      <c r="AY431" s="17">
        <v>0.0</v>
      </c>
      <c r="AZ431" s="17">
        <v>0.0</v>
      </c>
      <c r="BA431" s="17">
        <v>0.0</v>
      </c>
      <c r="BB431" s="17">
        <v>0.0</v>
      </c>
      <c r="BC431" s="17">
        <f t="shared" si="8"/>
        <v>0</v>
      </c>
      <c r="BD431" s="8" t="s">
        <v>76</v>
      </c>
      <c r="BE431" s="22" t="s">
        <v>2757</v>
      </c>
    </row>
    <row r="432" ht="15.75" hidden="1" customHeight="1">
      <c r="A432" s="11">
        <v>5000024.0</v>
      </c>
      <c r="B432" s="8"/>
      <c r="C432" s="8">
        <v>5.0</v>
      </c>
      <c r="D432" s="8" t="s">
        <v>2089</v>
      </c>
      <c r="E432" s="8">
        <v>5.0</v>
      </c>
      <c r="F432" s="8" t="s">
        <v>2615</v>
      </c>
      <c r="G432" s="8">
        <v>1.0</v>
      </c>
      <c r="H432" s="8" t="s">
        <v>2616</v>
      </c>
      <c r="I432" s="44"/>
      <c r="J432" s="44">
        <v>8.46042016964E11</v>
      </c>
      <c r="K432" s="8" t="s">
        <v>2758</v>
      </c>
      <c r="L432" s="8" t="s">
        <v>2759</v>
      </c>
      <c r="M432" s="26" t="s">
        <v>2760</v>
      </c>
      <c r="N432" s="11">
        <f t="shared" si="1"/>
        <v>20</v>
      </c>
      <c r="O432" s="8" t="s">
        <v>1609</v>
      </c>
      <c r="P432" s="8" t="s">
        <v>2084</v>
      </c>
      <c r="Q432" s="29"/>
      <c r="R432" s="12">
        <f t="shared" si="5"/>
        <v>0</v>
      </c>
      <c r="S432" s="8" t="s">
        <v>238</v>
      </c>
      <c r="T432" s="9" t="s">
        <v>2622</v>
      </c>
      <c r="U432" s="9" t="s">
        <v>2623</v>
      </c>
      <c r="V432" s="13">
        <v>45484.0</v>
      </c>
      <c r="W432" s="8" t="s">
        <v>2761</v>
      </c>
      <c r="X432" s="11"/>
      <c r="Y432" s="23"/>
      <c r="Z432" s="11"/>
      <c r="AA432" s="11"/>
      <c r="AB432" s="11"/>
      <c r="AC432" s="15"/>
      <c r="AD432" s="11"/>
      <c r="AE432" s="11"/>
      <c r="AF432" s="11"/>
      <c r="AG432" s="8">
        <f>'Disponibilidad en canales comer'!M308</f>
        <v>0</v>
      </c>
      <c r="AH432" s="8">
        <f>COUNTIF('Composición de COMBOS'!B:B,A432)</f>
        <v>0</v>
      </c>
      <c r="AI432" s="8">
        <v>1.0</v>
      </c>
      <c r="AJ432" s="8">
        <v>1.0</v>
      </c>
      <c r="AK432" s="8" t="s">
        <v>75</v>
      </c>
      <c r="AL432" s="17">
        <v>9.52544</v>
      </c>
      <c r="AM432" s="17">
        <v>29.972</v>
      </c>
      <c r="AN432" s="17">
        <v>112.268</v>
      </c>
      <c r="AO432" s="17">
        <v>70.612</v>
      </c>
      <c r="AP432" s="19">
        <v>0.0</v>
      </c>
      <c r="AQ432" s="19">
        <v>0.0</v>
      </c>
      <c r="AR432" s="19">
        <v>0.0</v>
      </c>
      <c r="AS432" s="19">
        <v>0.0</v>
      </c>
      <c r="AT432" s="17">
        <v>13.471693</v>
      </c>
      <c r="AU432" s="17">
        <v>14.478</v>
      </c>
      <c r="AV432" s="17">
        <v>126.492</v>
      </c>
      <c r="AW432" s="17">
        <v>77.47</v>
      </c>
      <c r="AX432" s="17">
        <f t="shared" si="3"/>
        <v>28.37495512</v>
      </c>
      <c r="AY432" s="17">
        <v>0.0</v>
      </c>
      <c r="AZ432" s="17">
        <v>0.0</v>
      </c>
      <c r="BA432" s="17">
        <v>0.0</v>
      </c>
      <c r="BB432" s="17">
        <v>0.0</v>
      </c>
      <c r="BC432" s="17">
        <f t="shared" si="8"/>
        <v>0</v>
      </c>
      <c r="BD432" s="8" t="s">
        <v>76</v>
      </c>
      <c r="BE432" s="88" t="s">
        <v>2762</v>
      </c>
    </row>
    <row r="433" ht="15.75" customHeight="1">
      <c r="A433" s="11">
        <v>5000025.0</v>
      </c>
      <c r="B433" s="8"/>
      <c r="C433" s="8">
        <v>5.0</v>
      </c>
      <c r="D433" s="8" t="s">
        <v>2089</v>
      </c>
      <c r="E433" s="8">
        <v>3.0</v>
      </c>
      <c r="F433" s="8" t="s">
        <v>2763</v>
      </c>
      <c r="G433" s="8">
        <v>1.0</v>
      </c>
      <c r="H433" s="8" t="s">
        <v>2764</v>
      </c>
      <c r="I433" s="11"/>
      <c r="J433" s="93">
        <v>8.40268907235E11</v>
      </c>
      <c r="K433" s="11" t="s">
        <v>2765</v>
      </c>
      <c r="L433" s="11" t="s">
        <v>2766</v>
      </c>
      <c r="M433" s="26" t="s">
        <v>2767</v>
      </c>
      <c r="N433" s="11">
        <f t="shared" si="1"/>
        <v>14</v>
      </c>
      <c r="O433" s="8" t="s">
        <v>2768</v>
      </c>
      <c r="P433" s="11" t="s">
        <v>2769</v>
      </c>
      <c r="Q433" s="29">
        <v>516.38</v>
      </c>
      <c r="R433" s="12">
        <f t="shared" si="5"/>
        <v>599.0008</v>
      </c>
      <c r="S433" s="8" t="s">
        <v>68</v>
      </c>
      <c r="T433" s="9" t="s">
        <v>2753</v>
      </c>
      <c r="U433" s="9" t="s">
        <v>2754</v>
      </c>
      <c r="V433" s="13">
        <v>45252.0</v>
      </c>
      <c r="W433" s="11" t="s">
        <v>2770</v>
      </c>
      <c r="X433" s="11"/>
      <c r="Y433" s="23"/>
      <c r="Z433" s="11"/>
      <c r="AA433" s="11"/>
      <c r="AB433" s="11"/>
      <c r="AC433" s="15"/>
      <c r="AD433" s="11"/>
      <c r="AE433" s="11"/>
      <c r="AF433" s="11" t="s">
        <v>2771</v>
      </c>
      <c r="AG433" s="8">
        <f>'Disponibilidad en canales comer'!M309</f>
        <v>0</v>
      </c>
      <c r="AH433" s="8">
        <f>COUNTIF('Composición de COMBOS'!B:B,A433)</f>
        <v>0</v>
      </c>
      <c r="AI433" s="8">
        <v>1.0</v>
      </c>
      <c r="AJ433" s="8">
        <v>1.0</v>
      </c>
      <c r="AK433" s="8" t="s">
        <v>75</v>
      </c>
      <c r="AL433" s="16">
        <v>0.196</v>
      </c>
      <c r="AM433" s="16">
        <v>8.3</v>
      </c>
      <c r="AN433" s="16">
        <v>9.9</v>
      </c>
      <c r="AO433" s="16">
        <v>9.1</v>
      </c>
      <c r="AP433" s="19">
        <v>0.0</v>
      </c>
      <c r="AQ433" s="19">
        <v>0.0</v>
      </c>
      <c r="AR433" s="19">
        <v>0.0</v>
      </c>
      <c r="AS433" s="19">
        <v>0.0</v>
      </c>
      <c r="AT433" s="16">
        <v>0.37</v>
      </c>
      <c r="AU433" s="16">
        <v>10.0</v>
      </c>
      <c r="AV433" s="16">
        <v>8.0</v>
      </c>
      <c r="AW433" s="16">
        <v>15.0</v>
      </c>
      <c r="AX433" s="17">
        <f t="shared" si="3"/>
        <v>0.24</v>
      </c>
      <c r="AY433" s="17">
        <v>0.0</v>
      </c>
      <c r="AZ433" s="17">
        <v>0.0</v>
      </c>
      <c r="BA433" s="17">
        <v>0.0</v>
      </c>
      <c r="BB433" s="17">
        <v>0.0</v>
      </c>
      <c r="BC433" s="17">
        <f t="shared" si="8"/>
        <v>0</v>
      </c>
      <c r="BD433" s="8" t="s">
        <v>76</v>
      </c>
      <c r="BE433" s="22" t="s">
        <v>2762</v>
      </c>
    </row>
    <row r="434" ht="15.75" hidden="1" customHeight="1">
      <c r="A434" s="11">
        <v>5000026.0</v>
      </c>
      <c r="B434" s="8"/>
      <c r="C434" s="8">
        <v>5.0</v>
      </c>
      <c r="D434" s="8" t="s">
        <v>2089</v>
      </c>
      <c r="E434" s="8">
        <v>2.0</v>
      </c>
      <c r="F434" s="8" t="s">
        <v>2090</v>
      </c>
      <c r="G434" s="8">
        <v>1.0</v>
      </c>
      <c r="H434" s="8" t="s">
        <v>2091</v>
      </c>
      <c r="I434" s="11">
        <v>4.894461886961E12</v>
      </c>
      <c r="J434" s="11">
        <v>4.894461886961E12</v>
      </c>
      <c r="K434" s="11" t="s">
        <v>2772</v>
      </c>
      <c r="L434" s="11" t="s">
        <v>2773</v>
      </c>
      <c r="M434" s="26" t="s">
        <v>2774</v>
      </c>
      <c r="N434" s="11">
        <f t="shared" si="1"/>
        <v>27</v>
      </c>
      <c r="O434" s="8" t="s">
        <v>1609</v>
      </c>
      <c r="P434" s="11" t="s">
        <v>1610</v>
      </c>
      <c r="Q434" s="29">
        <v>2350.28149190711</v>
      </c>
      <c r="R434" s="12">
        <f t="shared" si="5"/>
        <v>2726.326531</v>
      </c>
      <c r="S434" s="8" t="s">
        <v>238</v>
      </c>
      <c r="T434" s="9" t="s">
        <v>2097</v>
      </c>
      <c r="U434" s="9" t="s">
        <v>2098</v>
      </c>
      <c r="V434" s="13">
        <v>45394.0</v>
      </c>
      <c r="W434" s="11" t="s">
        <v>2773</v>
      </c>
      <c r="X434" s="11"/>
      <c r="Y434" s="23"/>
      <c r="Z434" s="11"/>
      <c r="AA434" s="11" t="s">
        <v>2773</v>
      </c>
      <c r="AB434" s="11"/>
      <c r="AC434" s="15" t="s">
        <v>2775</v>
      </c>
      <c r="AD434" s="11"/>
      <c r="AE434" s="11"/>
      <c r="AF434" s="11" t="s">
        <v>2776</v>
      </c>
      <c r="AG434" s="8">
        <f>'Disponibilidad en canales comer'!M310</f>
        <v>2</v>
      </c>
      <c r="AH434" s="8">
        <f>COUNTIF('Composición de COMBOS'!B:B,A434)</f>
        <v>0</v>
      </c>
      <c r="AI434" s="8">
        <v>1.0</v>
      </c>
      <c r="AJ434" s="8">
        <v>1.0</v>
      </c>
      <c r="AK434" s="8" t="s">
        <v>75</v>
      </c>
      <c r="AL434" s="16">
        <v>0.24</v>
      </c>
      <c r="AM434" s="16">
        <v>18.95</v>
      </c>
      <c r="AN434" s="16">
        <v>11.1</v>
      </c>
      <c r="AO434" s="16">
        <v>0.915</v>
      </c>
      <c r="AP434" s="19">
        <v>0.0</v>
      </c>
      <c r="AQ434" s="19">
        <v>0.0</v>
      </c>
      <c r="AR434" s="19">
        <v>0.0</v>
      </c>
      <c r="AS434" s="19">
        <v>0.0</v>
      </c>
      <c r="AT434" s="16">
        <v>1.0</v>
      </c>
      <c r="AU434" s="16">
        <v>25.0</v>
      </c>
      <c r="AV434" s="16">
        <v>10.0</v>
      </c>
      <c r="AW434" s="16">
        <v>12.0</v>
      </c>
      <c r="AX434" s="17">
        <f t="shared" si="3"/>
        <v>0.6</v>
      </c>
      <c r="AY434" s="17">
        <v>0.0</v>
      </c>
      <c r="AZ434" s="17">
        <v>0.0</v>
      </c>
      <c r="BA434" s="17">
        <v>0.0</v>
      </c>
      <c r="BB434" s="17">
        <v>0.0</v>
      </c>
      <c r="BC434" s="17">
        <f t="shared" si="8"/>
        <v>0</v>
      </c>
      <c r="BD434" s="8" t="s">
        <v>1615</v>
      </c>
      <c r="BE434" s="22" t="s">
        <v>2777</v>
      </c>
    </row>
    <row r="435" ht="15.75" hidden="1" customHeight="1">
      <c r="A435" s="11">
        <v>5000027.0</v>
      </c>
      <c r="B435" s="8"/>
      <c r="C435" s="8">
        <v>5.0</v>
      </c>
      <c r="D435" s="8" t="s">
        <v>2089</v>
      </c>
      <c r="E435" s="8">
        <v>5.0</v>
      </c>
      <c r="F435" s="8" t="s">
        <v>2615</v>
      </c>
      <c r="G435" s="8">
        <v>1.0</v>
      </c>
      <c r="H435" s="8" t="s">
        <v>2616</v>
      </c>
      <c r="I435" s="11">
        <v>6.91835128795E11</v>
      </c>
      <c r="J435" s="11">
        <v>6.91835128795E11</v>
      </c>
      <c r="K435" s="8" t="s">
        <v>2629</v>
      </c>
      <c r="L435" s="8" t="s">
        <v>2778</v>
      </c>
      <c r="M435" s="26" t="s">
        <v>2779</v>
      </c>
      <c r="N435" s="11">
        <f t="shared" si="1"/>
        <v>20</v>
      </c>
      <c r="O435" s="8" t="s">
        <v>1609</v>
      </c>
      <c r="P435" s="8" t="s">
        <v>2621</v>
      </c>
      <c r="Q435" s="29">
        <v>3810.72</v>
      </c>
      <c r="R435" s="12">
        <f t="shared" si="5"/>
        <v>4420.4352</v>
      </c>
      <c r="S435" s="8" t="s">
        <v>238</v>
      </c>
      <c r="T435" s="9" t="s">
        <v>2622</v>
      </c>
      <c r="U435" s="9" t="s">
        <v>2623</v>
      </c>
      <c r="V435" s="13">
        <v>45411.0</v>
      </c>
      <c r="W435" s="8" t="s">
        <v>2780</v>
      </c>
      <c r="X435" s="11"/>
      <c r="Y435" s="23"/>
      <c r="Z435" s="11"/>
      <c r="AA435" s="11"/>
      <c r="AB435" s="11"/>
      <c r="AC435" s="15" t="s">
        <v>2780</v>
      </c>
      <c r="AD435" s="11"/>
      <c r="AE435" s="11"/>
      <c r="AF435" s="87" t="s">
        <v>5799</v>
      </c>
      <c r="AG435" s="8">
        <f>'Disponibilidad en canales comer'!M311</f>
        <v>0</v>
      </c>
      <c r="AH435" s="8">
        <f>COUNTIF('Composición de COMBOS'!B:B,A435)</f>
        <v>0</v>
      </c>
      <c r="AI435" s="8">
        <v>1.0</v>
      </c>
      <c r="AJ435" s="8">
        <v>1.0</v>
      </c>
      <c r="AK435" s="8" t="s">
        <v>75</v>
      </c>
      <c r="AL435" s="17">
        <v>8.89041</v>
      </c>
      <c r="AM435" s="17">
        <v>21.59</v>
      </c>
      <c r="AN435" s="17">
        <v>96.774</v>
      </c>
      <c r="AO435" s="17">
        <v>61.976</v>
      </c>
      <c r="AP435" s="19">
        <v>0.0</v>
      </c>
      <c r="AQ435" s="19">
        <v>0.0</v>
      </c>
      <c r="AR435" s="19">
        <v>0.0</v>
      </c>
      <c r="AS435" s="19">
        <v>0.0</v>
      </c>
      <c r="AT435" s="17">
        <v>10.70478</v>
      </c>
      <c r="AU435" s="17">
        <v>14.224</v>
      </c>
      <c r="AV435" s="17">
        <v>112.014</v>
      </c>
      <c r="AW435" s="17">
        <v>66.04</v>
      </c>
      <c r="AX435" s="17">
        <f t="shared" si="3"/>
        <v>21.04413649</v>
      </c>
      <c r="AY435" s="17">
        <v>0.0</v>
      </c>
      <c r="AZ435" s="17">
        <v>0.0</v>
      </c>
      <c r="BA435" s="17">
        <v>0.0</v>
      </c>
      <c r="BB435" s="17">
        <v>0.0</v>
      </c>
      <c r="BC435" s="17">
        <f t="shared" si="8"/>
        <v>0</v>
      </c>
      <c r="BD435" s="8" t="s">
        <v>1615</v>
      </c>
      <c r="BE435" s="20" t="s">
        <v>2782</v>
      </c>
    </row>
    <row r="436" ht="15.75" hidden="1" customHeight="1">
      <c r="A436" s="11">
        <v>5000028.0</v>
      </c>
      <c r="B436" s="8"/>
      <c r="C436" s="8">
        <v>5.0</v>
      </c>
      <c r="D436" s="8" t="s">
        <v>2089</v>
      </c>
      <c r="E436" s="8">
        <v>5.0</v>
      </c>
      <c r="F436" s="8" t="s">
        <v>2615</v>
      </c>
      <c r="G436" s="8">
        <v>1.0</v>
      </c>
      <c r="H436" s="8" t="s">
        <v>2616</v>
      </c>
      <c r="I436" s="14">
        <v>6.91835132297E11</v>
      </c>
      <c r="J436" s="23">
        <v>6.91835132297E11</v>
      </c>
      <c r="K436" s="8" t="s">
        <v>2644</v>
      </c>
      <c r="L436" s="8" t="s">
        <v>2783</v>
      </c>
      <c r="M436" s="26" t="s">
        <v>2784</v>
      </c>
      <c r="N436" s="11">
        <f t="shared" si="1"/>
        <v>20</v>
      </c>
      <c r="O436" s="8" t="s">
        <v>1609</v>
      </c>
      <c r="P436" s="8" t="s">
        <v>2621</v>
      </c>
      <c r="Q436" s="29">
        <v>5186.76530612245</v>
      </c>
      <c r="R436" s="12">
        <f t="shared" si="5"/>
        <v>6016.647755</v>
      </c>
      <c r="S436" s="8" t="s">
        <v>238</v>
      </c>
      <c r="T436" s="9" t="s">
        <v>2622</v>
      </c>
      <c r="U436" s="9" t="s">
        <v>2623</v>
      </c>
      <c r="V436" s="13">
        <v>45411.0</v>
      </c>
      <c r="W436" s="8" t="s">
        <v>2785</v>
      </c>
      <c r="X436" s="11"/>
      <c r="Y436" s="23"/>
      <c r="Z436" s="11"/>
      <c r="AA436" s="11"/>
      <c r="AB436" s="11"/>
      <c r="AC436" s="15" t="s">
        <v>2785</v>
      </c>
      <c r="AD436" s="11"/>
      <c r="AE436" s="11"/>
      <c r="AF436" s="11" t="s">
        <v>2786</v>
      </c>
      <c r="AG436" s="8">
        <f>'Disponibilidad en canales comer'!M312</f>
        <v>0</v>
      </c>
      <c r="AH436" s="8">
        <f>COUNTIF('Composición de COMBOS'!B:B,A436)</f>
        <v>0</v>
      </c>
      <c r="AI436" s="8">
        <v>1.0</v>
      </c>
      <c r="AJ436" s="8">
        <v>1.0</v>
      </c>
      <c r="AK436" s="8" t="s">
        <v>75</v>
      </c>
      <c r="AL436" s="17">
        <v>11.88412</v>
      </c>
      <c r="AM436" s="17">
        <v>23.114</v>
      </c>
      <c r="AN436" s="17">
        <v>112.014</v>
      </c>
      <c r="AO436" s="17">
        <v>71.374</v>
      </c>
      <c r="AP436" s="18">
        <v>0.0</v>
      </c>
      <c r="AQ436" s="18">
        <v>0.0</v>
      </c>
      <c r="AR436" s="19">
        <v>0.0</v>
      </c>
      <c r="AS436" s="19">
        <v>0.0</v>
      </c>
      <c r="AT436" s="17">
        <v>14.87783</v>
      </c>
      <c r="AU436" s="17">
        <v>15.24</v>
      </c>
      <c r="AV436" s="17">
        <v>127.508</v>
      </c>
      <c r="AW436" s="17">
        <v>77.47</v>
      </c>
      <c r="AX436" s="17">
        <f t="shared" si="3"/>
        <v>30.10828043</v>
      </c>
      <c r="AY436" s="17">
        <v>0.0</v>
      </c>
      <c r="AZ436" s="17">
        <v>0.0</v>
      </c>
      <c r="BA436" s="17">
        <v>0.0</v>
      </c>
      <c r="BB436" s="17">
        <v>0.0</v>
      </c>
      <c r="BC436" s="17">
        <f t="shared" si="8"/>
        <v>0</v>
      </c>
      <c r="BD436" s="8" t="s">
        <v>1615</v>
      </c>
      <c r="BE436" s="20" t="s">
        <v>2787</v>
      </c>
    </row>
    <row r="437" ht="15.75" hidden="1" customHeight="1">
      <c r="A437" s="11">
        <v>5000029.0</v>
      </c>
      <c r="B437" s="8"/>
      <c r="C437" s="61">
        <v>5.0</v>
      </c>
      <c r="D437" s="61" t="s">
        <v>2089</v>
      </c>
      <c r="E437" s="8">
        <v>5.0</v>
      </c>
      <c r="F437" s="8" t="s">
        <v>2615</v>
      </c>
      <c r="G437" s="8">
        <v>1.0</v>
      </c>
      <c r="H437" s="8" t="s">
        <v>2616</v>
      </c>
      <c r="I437" s="14">
        <v>6.91835132495E11</v>
      </c>
      <c r="J437" s="14">
        <v>6.91835132495E11</v>
      </c>
      <c r="K437" s="8" t="s">
        <v>2655</v>
      </c>
      <c r="L437" s="8" t="s">
        <v>2788</v>
      </c>
      <c r="M437" s="26" t="s">
        <v>2789</v>
      </c>
      <c r="N437" s="11">
        <f t="shared" si="1"/>
        <v>20</v>
      </c>
      <c r="O437" s="8" t="s">
        <v>1609</v>
      </c>
      <c r="P437" s="8" t="s">
        <v>2621</v>
      </c>
      <c r="Q437" s="29">
        <v>6036.54150812867</v>
      </c>
      <c r="R437" s="12">
        <f t="shared" si="5"/>
        <v>7002.388149</v>
      </c>
      <c r="S437" s="8" t="s">
        <v>238</v>
      </c>
      <c r="T437" s="9" t="s">
        <v>2622</v>
      </c>
      <c r="U437" s="9" t="s">
        <v>2623</v>
      </c>
      <c r="V437" s="13">
        <v>45411.0</v>
      </c>
      <c r="W437" s="8" t="s">
        <v>2790</v>
      </c>
      <c r="X437" s="11"/>
      <c r="Y437" s="23"/>
      <c r="Z437" s="11"/>
      <c r="AA437" s="11"/>
      <c r="AB437" s="11"/>
      <c r="AC437" s="15" t="s">
        <v>2790</v>
      </c>
      <c r="AD437" s="11"/>
      <c r="AE437" s="11"/>
      <c r="AF437" s="11" t="s">
        <v>2791</v>
      </c>
      <c r="AG437" s="8">
        <f>'Disponibilidad en canales comer'!M313</f>
        <v>2</v>
      </c>
      <c r="AH437" s="8">
        <f>COUNTIF('Composición de COMBOS'!B:B,A437)</f>
        <v>0</v>
      </c>
      <c r="AI437" s="8">
        <v>1.0</v>
      </c>
      <c r="AJ437" s="8">
        <v>1.0</v>
      </c>
      <c r="AK437" s="8" t="s">
        <v>75</v>
      </c>
      <c r="AL437" s="17">
        <v>14.19744</v>
      </c>
      <c r="AM437" s="17">
        <v>23.114</v>
      </c>
      <c r="AN437" s="17">
        <v>123.444</v>
      </c>
      <c r="AO437" s="17">
        <v>77.724</v>
      </c>
      <c r="AP437" s="19">
        <v>0.0</v>
      </c>
      <c r="AQ437" s="19">
        <v>0.0</v>
      </c>
      <c r="AR437" s="19">
        <v>0.0</v>
      </c>
      <c r="AS437" s="19">
        <v>0.0</v>
      </c>
      <c r="AT437" s="17">
        <v>19.18696</v>
      </c>
      <c r="AU437" s="17">
        <v>16.256</v>
      </c>
      <c r="AV437" s="17">
        <v>141.986</v>
      </c>
      <c r="AW437" s="17">
        <v>81.026</v>
      </c>
      <c r="AX437" s="17">
        <f t="shared" si="3"/>
        <v>37.40361779</v>
      </c>
      <c r="AY437" s="17">
        <v>0.0</v>
      </c>
      <c r="AZ437" s="17">
        <v>0.0</v>
      </c>
      <c r="BA437" s="17">
        <v>0.0</v>
      </c>
      <c r="BB437" s="17">
        <v>0.0</v>
      </c>
      <c r="BC437" s="17">
        <f t="shared" si="8"/>
        <v>0</v>
      </c>
      <c r="BD437" s="8" t="s">
        <v>1615</v>
      </c>
      <c r="BE437" s="20" t="s">
        <v>2792</v>
      </c>
    </row>
    <row r="438" ht="15.75" hidden="1" customHeight="1">
      <c r="A438" s="11">
        <v>5000030.0</v>
      </c>
      <c r="B438" s="8"/>
      <c r="C438" s="61">
        <v>5.0</v>
      </c>
      <c r="D438" s="61" t="s">
        <v>2089</v>
      </c>
      <c r="E438" s="8">
        <v>5.0</v>
      </c>
      <c r="F438" s="8" t="s">
        <v>2615</v>
      </c>
      <c r="G438" s="8">
        <v>1.0</v>
      </c>
      <c r="H438" s="8" t="s">
        <v>2616</v>
      </c>
      <c r="I438" s="14">
        <v>6.91835129297E11</v>
      </c>
      <c r="J438" s="14">
        <v>6.91835129297E11</v>
      </c>
      <c r="K438" s="8" t="s">
        <v>2663</v>
      </c>
      <c r="L438" s="8" t="s">
        <v>2793</v>
      </c>
      <c r="M438" s="26" t="s">
        <v>2794</v>
      </c>
      <c r="N438" s="11">
        <f t="shared" si="1"/>
        <v>20</v>
      </c>
      <c r="O438" s="8" t="s">
        <v>1609</v>
      </c>
      <c r="P438" s="8" t="s">
        <v>2621</v>
      </c>
      <c r="Q438" s="29">
        <v>6194.72</v>
      </c>
      <c r="R438" s="12">
        <f t="shared" si="5"/>
        <v>7185.8752</v>
      </c>
      <c r="S438" s="8" t="s">
        <v>238</v>
      </c>
      <c r="T438" s="9" t="s">
        <v>2622</v>
      </c>
      <c r="U438" s="9" t="s">
        <v>2623</v>
      </c>
      <c r="V438" s="13">
        <v>45411.0</v>
      </c>
      <c r="W438" s="8" t="s">
        <v>2795</v>
      </c>
      <c r="X438" s="11"/>
      <c r="Y438" s="23"/>
      <c r="Z438" s="11"/>
      <c r="AA438" s="11"/>
      <c r="AB438" s="11"/>
      <c r="AC438" s="15" t="s">
        <v>2795</v>
      </c>
      <c r="AD438" s="11"/>
      <c r="AE438" s="11"/>
      <c r="AF438" s="11" t="s">
        <v>2796</v>
      </c>
      <c r="AG438" s="8">
        <f>'Disponibilidad en canales comer'!M314</f>
        <v>1</v>
      </c>
      <c r="AH438" s="8">
        <f>COUNTIF('Composición de COMBOS'!B:B,A438)</f>
        <v>0</v>
      </c>
      <c r="AI438" s="8">
        <v>1.0</v>
      </c>
      <c r="AJ438" s="8">
        <v>1.0</v>
      </c>
      <c r="AK438" s="8" t="s">
        <v>75</v>
      </c>
      <c r="AL438" s="17">
        <v>21.68172</v>
      </c>
      <c r="AM438" s="17">
        <v>26.924</v>
      </c>
      <c r="AN438" s="17">
        <v>145.288</v>
      </c>
      <c r="AO438" s="17">
        <v>90.678</v>
      </c>
      <c r="AP438" s="19">
        <v>0.0</v>
      </c>
      <c r="AQ438" s="19">
        <v>0.0</v>
      </c>
      <c r="AR438" s="19">
        <v>0.0</v>
      </c>
      <c r="AS438" s="19">
        <v>0.0</v>
      </c>
      <c r="AT438" s="17">
        <v>29.30207</v>
      </c>
      <c r="AU438" s="17">
        <v>20.32</v>
      </c>
      <c r="AV438" s="17">
        <v>166.878</v>
      </c>
      <c r="AW438" s="17">
        <v>106.934</v>
      </c>
      <c r="AX438" s="17">
        <f t="shared" si="3"/>
        <v>72.52180386</v>
      </c>
      <c r="AY438" s="17">
        <v>0.0</v>
      </c>
      <c r="AZ438" s="17">
        <v>0.0</v>
      </c>
      <c r="BA438" s="17">
        <v>0.0</v>
      </c>
      <c r="BB438" s="17">
        <v>0.0</v>
      </c>
      <c r="BC438" s="17">
        <f t="shared" si="8"/>
        <v>0</v>
      </c>
      <c r="BD438" s="8" t="s">
        <v>1615</v>
      </c>
      <c r="BE438" s="88" t="s">
        <v>2797</v>
      </c>
    </row>
    <row r="439" ht="15.75" hidden="1" customHeight="1">
      <c r="A439" s="11">
        <v>5000031.0</v>
      </c>
      <c r="B439" s="8"/>
      <c r="C439" s="61">
        <v>5.0</v>
      </c>
      <c r="D439" s="61" t="s">
        <v>2089</v>
      </c>
      <c r="E439" s="8">
        <v>5.0</v>
      </c>
      <c r="F439" s="8" t="s">
        <v>2615</v>
      </c>
      <c r="G439" s="8">
        <v>1.0</v>
      </c>
      <c r="H439" s="8" t="s">
        <v>2616</v>
      </c>
      <c r="I439" s="11">
        <v>7.32388011117E11</v>
      </c>
      <c r="J439" s="11">
        <v>7.32388011117E11</v>
      </c>
      <c r="K439" s="8" t="s">
        <v>2714</v>
      </c>
      <c r="L439" s="8" t="s">
        <v>2798</v>
      </c>
      <c r="M439" s="26" t="s">
        <v>2799</v>
      </c>
      <c r="N439" s="11">
        <f t="shared" si="1"/>
        <v>20</v>
      </c>
      <c r="O439" s="8" t="s">
        <v>1609</v>
      </c>
      <c r="P439" s="8" t="s">
        <v>2621</v>
      </c>
      <c r="Q439" s="29">
        <v>14396.9671556122</v>
      </c>
      <c r="R439" s="12">
        <f t="shared" si="5"/>
        <v>16700.4819</v>
      </c>
      <c r="S439" s="8" t="s">
        <v>238</v>
      </c>
      <c r="T439" s="9" t="s">
        <v>2622</v>
      </c>
      <c r="U439" s="9" t="s">
        <v>2623</v>
      </c>
      <c r="V439" s="13">
        <v>45411.0</v>
      </c>
      <c r="W439" s="8" t="s">
        <v>2800</v>
      </c>
      <c r="X439" s="11"/>
      <c r="Y439" s="23"/>
      <c r="Z439" s="11"/>
      <c r="AA439" s="11"/>
      <c r="AB439" s="11"/>
      <c r="AC439" s="15" t="s">
        <v>2800</v>
      </c>
      <c r="AD439" s="11"/>
      <c r="AE439" s="11"/>
      <c r="AF439" s="11" t="s">
        <v>2801</v>
      </c>
      <c r="AG439" s="8">
        <f>'Disponibilidad en canales comer'!M315</f>
        <v>1</v>
      </c>
      <c r="AH439" s="8">
        <f>COUNTIF('Composición de COMBOS'!B:B,A439)</f>
        <v>0</v>
      </c>
      <c r="AI439" s="8">
        <v>1.0</v>
      </c>
      <c r="AJ439" s="8">
        <v>1.0</v>
      </c>
      <c r="AK439" s="8" t="s">
        <v>75</v>
      </c>
      <c r="AL439" s="17">
        <v>34.0194</v>
      </c>
      <c r="AM439" s="19">
        <v>35.814</v>
      </c>
      <c r="AN439" s="17">
        <v>167.64</v>
      </c>
      <c r="AO439" s="17">
        <v>103.124</v>
      </c>
      <c r="AP439" s="18">
        <v>0.0</v>
      </c>
      <c r="AQ439" s="18">
        <v>0.0</v>
      </c>
      <c r="AR439" s="18">
        <v>0.0</v>
      </c>
      <c r="AS439" s="18">
        <v>0.0</v>
      </c>
      <c r="AT439" s="17">
        <v>44.40669</v>
      </c>
      <c r="AU439" s="17">
        <v>22.86</v>
      </c>
      <c r="AV439" s="17">
        <v>211.582</v>
      </c>
      <c r="AW439" s="17">
        <v>121.412</v>
      </c>
      <c r="AX439" s="17">
        <f t="shared" si="3"/>
        <v>117.4482508</v>
      </c>
      <c r="AY439" s="18">
        <v>0.0</v>
      </c>
      <c r="AZ439" s="18">
        <v>0.0</v>
      </c>
      <c r="BA439" s="18">
        <v>0.0</v>
      </c>
      <c r="BB439" s="18">
        <v>0.0</v>
      </c>
      <c r="BC439" s="17">
        <f t="shared" si="8"/>
        <v>0</v>
      </c>
      <c r="BD439" s="61" t="s">
        <v>1615</v>
      </c>
      <c r="BE439" s="88" t="s">
        <v>2802</v>
      </c>
    </row>
    <row r="440" ht="15.75" hidden="1" customHeight="1">
      <c r="A440" s="11">
        <v>5000032.0</v>
      </c>
      <c r="B440" s="8"/>
      <c r="C440" s="61">
        <v>5.0</v>
      </c>
      <c r="D440" s="61" t="s">
        <v>2089</v>
      </c>
      <c r="E440" s="8">
        <v>5.0</v>
      </c>
      <c r="F440" s="8" t="s">
        <v>2615</v>
      </c>
      <c r="G440" s="8">
        <v>1.0</v>
      </c>
      <c r="H440" s="8" t="s">
        <v>2616</v>
      </c>
      <c r="I440" s="11" t="s">
        <v>2803</v>
      </c>
      <c r="J440" s="11">
        <v>6.91835133898E11</v>
      </c>
      <c r="K440" s="33" t="s">
        <v>2804</v>
      </c>
      <c r="L440" s="8" t="s">
        <v>2805</v>
      </c>
      <c r="M440" s="26" t="s">
        <v>2806</v>
      </c>
      <c r="N440" s="11">
        <f t="shared" si="1"/>
        <v>20</v>
      </c>
      <c r="O440" s="8" t="s">
        <v>1609</v>
      </c>
      <c r="P440" s="8" t="s">
        <v>2621</v>
      </c>
      <c r="Q440" s="29">
        <f t="shared" ref="Q440:Q442" si="9">R440/1.16</f>
        <v>9703.465517</v>
      </c>
      <c r="R440" s="12">
        <v>11256.02</v>
      </c>
      <c r="S440" s="8" t="s">
        <v>238</v>
      </c>
      <c r="T440" s="9" t="s">
        <v>2622</v>
      </c>
      <c r="U440" s="9" t="s">
        <v>2623</v>
      </c>
      <c r="V440" s="13">
        <v>45411.0</v>
      </c>
      <c r="W440" s="8" t="s">
        <v>2807</v>
      </c>
      <c r="X440" s="11"/>
      <c r="Y440" s="23"/>
      <c r="Z440" s="11"/>
      <c r="AA440" s="11"/>
      <c r="AB440" s="11"/>
      <c r="AC440" s="15" t="s">
        <v>2807</v>
      </c>
      <c r="AD440" s="11"/>
      <c r="AE440" s="11"/>
      <c r="AF440" s="11" t="s">
        <v>2808</v>
      </c>
      <c r="AG440" s="8">
        <f>'Disponibilidad en canales comer'!M316</f>
        <v>1</v>
      </c>
      <c r="AH440" s="8">
        <f>COUNTIF('Composición de COMBOS'!B:B,A440)</f>
        <v>0</v>
      </c>
      <c r="AI440" s="8">
        <v>1.0</v>
      </c>
      <c r="AJ440" s="8">
        <v>1.0</v>
      </c>
      <c r="AK440" s="8" t="s">
        <v>75</v>
      </c>
      <c r="AL440" s="17">
        <v>31.79683</v>
      </c>
      <c r="AM440" s="17">
        <v>36.068</v>
      </c>
      <c r="AN440" s="17">
        <v>167.894</v>
      </c>
      <c r="AO440" s="17">
        <v>102.616</v>
      </c>
      <c r="AP440" s="18">
        <v>0.0</v>
      </c>
      <c r="AQ440" s="18">
        <v>0.0</v>
      </c>
      <c r="AR440" s="18">
        <v>0.0</v>
      </c>
      <c r="AS440" s="18">
        <v>0.0</v>
      </c>
      <c r="AT440" s="19">
        <v>41.18619</v>
      </c>
      <c r="AU440" s="19">
        <v>20.066</v>
      </c>
      <c r="AV440" s="19">
        <v>187.96</v>
      </c>
      <c r="AW440" s="19">
        <v>111.506</v>
      </c>
      <c r="AX440" s="17">
        <f t="shared" si="3"/>
        <v>84.11132545</v>
      </c>
      <c r="AY440" s="17">
        <v>0.0</v>
      </c>
      <c r="AZ440" s="17">
        <v>0.0</v>
      </c>
      <c r="BA440" s="17">
        <v>0.0</v>
      </c>
      <c r="BB440" s="17">
        <v>0.0</v>
      </c>
      <c r="BC440" s="17">
        <f t="shared" si="8"/>
        <v>0</v>
      </c>
      <c r="BD440" s="61" t="s">
        <v>1615</v>
      </c>
      <c r="BE440" s="88" t="s">
        <v>2809</v>
      </c>
    </row>
    <row r="441" ht="15.75" hidden="1" customHeight="1">
      <c r="A441" s="11">
        <v>5000033.0</v>
      </c>
      <c r="B441" s="8"/>
      <c r="C441" s="61">
        <v>5.0</v>
      </c>
      <c r="D441" s="61" t="s">
        <v>2089</v>
      </c>
      <c r="E441" s="8">
        <v>5.0</v>
      </c>
      <c r="F441" s="8" t="s">
        <v>2615</v>
      </c>
      <c r="G441" s="8">
        <v>1.0</v>
      </c>
      <c r="H441" s="8" t="s">
        <v>2616</v>
      </c>
      <c r="I441" s="11">
        <v>6.91835133898E11</v>
      </c>
      <c r="J441" s="11">
        <v>6.91835133898E11</v>
      </c>
      <c r="K441" s="33" t="s">
        <v>2804</v>
      </c>
      <c r="L441" s="8" t="s">
        <v>2810</v>
      </c>
      <c r="M441" s="26" t="s">
        <v>2806</v>
      </c>
      <c r="N441" s="11">
        <f t="shared" si="1"/>
        <v>20</v>
      </c>
      <c r="O441" s="8" t="s">
        <v>1609</v>
      </c>
      <c r="P441" s="8" t="s">
        <v>2621</v>
      </c>
      <c r="Q441" s="29">
        <f t="shared" si="9"/>
        <v>9703.465517</v>
      </c>
      <c r="R441" s="12">
        <v>11256.02</v>
      </c>
      <c r="S441" s="8" t="s">
        <v>238</v>
      </c>
      <c r="T441" s="9" t="s">
        <v>2622</v>
      </c>
      <c r="U441" s="9" t="s">
        <v>2623</v>
      </c>
      <c r="V441" s="13">
        <v>45411.0</v>
      </c>
      <c r="W441" s="8" t="s">
        <v>2811</v>
      </c>
      <c r="X441" s="11"/>
      <c r="Y441" s="23"/>
      <c r="Z441" s="11"/>
      <c r="AA441" s="11"/>
      <c r="AB441" s="11"/>
      <c r="AC441" s="15" t="s">
        <v>2807</v>
      </c>
      <c r="AD441" s="11"/>
      <c r="AE441" s="11"/>
      <c r="AF441" s="11" t="s">
        <v>2812</v>
      </c>
      <c r="AG441" s="8">
        <f>'Disponibilidad en canales comer'!M317</f>
        <v>1</v>
      </c>
      <c r="AH441" s="8">
        <f>COUNTIF('Composición de COMBOS'!B:B,A441)</f>
        <v>0</v>
      </c>
      <c r="AI441" s="8">
        <v>1.0</v>
      </c>
      <c r="AJ441" s="8">
        <v>1.0</v>
      </c>
      <c r="AK441" s="8" t="s">
        <v>75</v>
      </c>
      <c r="AL441" s="17">
        <v>31.79683</v>
      </c>
      <c r="AM441" s="17">
        <v>36.068</v>
      </c>
      <c r="AN441" s="17">
        <v>167.894</v>
      </c>
      <c r="AO441" s="17">
        <v>102.616</v>
      </c>
      <c r="AP441" s="18">
        <v>0.0</v>
      </c>
      <c r="AQ441" s="18">
        <v>0.0</v>
      </c>
      <c r="AR441" s="18">
        <v>0.0</v>
      </c>
      <c r="AS441" s="18">
        <v>0.0</v>
      </c>
      <c r="AT441" s="19">
        <v>41.18619</v>
      </c>
      <c r="AU441" s="19">
        <v>20.066</v>
      </c>
      <c r="AV441" s="19">
        <v>187.96</v>
      </c>
      <c r="AW441" s="19">
        <v>111.506</v>
      </c>
      <c r="AX441" s="17">
        <f t="shared" si="3"/>
        <v>84.11132545</v>
      </c>
      <c r="AY441" s="18">
        <v>0.0</v>
      </c>
      <c r="AZ441" s="18">
        <v>0.0</v>
      </c>
      <c r="BA441" s="18">
        <v>0.0</v>
      </c>
      <c r="BB441" s="18">
        <v>0.0</v>
      </c>
      <c r="BC441" s="17">
        <f t="shared" si="8"/>
        <v>0</v>
      </c>
      <c r="BD441" s="61" t="s">
        <v>1615</v>
      </c>
      <c r="BE441" s="88" t="s">
        <v>2813</v>
      </c>
    </row>
    <row r="442" ht="15.75" hidden="1" customHeight="1">
      <c r="A442" s="11">
        <v>5000034.0</v>
      </c>
      <c r="B442" s="8"/>
      <c r="C442" s="61">
        <v>5.0</v>
      </c>
      <c r="D442" s="61" t="s">
        <v>2089</v>
      </c>
      <c r="E442" s="8">
        <v>5.0</v>
      </c>
      <c r="F442" s="8" t="s">
        <v>2615</v>
      </c>
      <c r="G442" s="8">
        <v>1.0</v>
      </c>
      <c r="H442" s="8" t="s">
        <v>2616</v>
      </c>
      <c r="I442" s="61">
        <v>6.91835134093E11</v>
      </c>
      <c r="J442" s="61">
        <v>6.91835134093E11</v>
      </c>
      <c r="K442" s="8" t="s">
        <v>2698</v>
      </c>
      <c r="L442" s="8" t="s">
        <v>2814</v>
      </c>
      <c r="M442" s="26" t="s">
        <v>2815</v>
      </c>
      <c r="N442" s="11">
        <f t="shared" si="1"/>
        <v>20</v>
      </c>
      <c r="O442" s="8" t="s">
        <v>1609</v>
      </c>
      <c r="P442" s="8" t="s">
        <v>2621</v>
      </c>
      <c r="Q442" s="12">
        <f t="shared" si="9"/>
        <v>13493.83621</v>
      </c>
      <c r="R442" s="12">
        <v>15652.85</v>
      </c>
      <c r="S442" s="8" t="s">
        <v>238</v>
      </c>
      <c r="T442" s="9" t="s">
        <v>2622</v>
      </c>
      <c r="U442" s="9" t="s">
        <v>2623</v>
      </c>
      <c r="V442" s="13">
        <v>45411.0</v>
      </c>
      <c r="W442" s="8" t="s">
        <v>2816</v>
      </c>
      <c r="X442" s="11"/>
      <c r="Y442" s="23"/>
      <c r="Z442" s="11"/>
      <c r="AA442" s="11"/>
      <c r="AB442" s="11"/>
      <c r="AC442" s="15" t="s">
        <v>2816</v>
      </c>
      <c r="AD442" s="11"/>
      <c r="AE442" s="11"/>
      <c r="AF442" s="11" t="s">
        <v>2817</v>
      </c>
      <c r="AG442" s="8">
        <f>'Disponibilidad en canales comer'!M318</f>
        <v>1</v>
      </c>
      <c r="AH442" s="8">
        <f>COUNTIF('Composición de COMBOS'!B:B,A442)</f>
        <v>0</v>
      </c>
      <c r="AI442" s="8">
        <v>1.0</v>
      </c>
      <c r="AJ442" s="8">
        <v>1.0</v>
      </c>
      <c r="AK442" s="8" t="s">
        <v>75</v>
      </c>
      <c r="AL442" s="17">
        <v>45.903548</v>
      </c>
      <c r="AM442" s="17">
        <v>36.322</v>
      </c>
      <c r="AN442" s="17">
        <v>192.786</v>
      </c>
      <c r="AO442" s="17">
        <v>116.332</v>
      </c>
      <c r="AP442" s="19">
        <v>0.0</v>
      </c>
      <c r="AQ442" s="19">
        <v>0.0</v>
      </c>
      <c r="AR442" s="19">
        <v>0.0</v>
      </c>
      <c r="AS442" s="19">
        <v>0.0</v>
      </c>
      <c r="AT442" s="17">
        <v>58.377338</v>
      </c>
      <c r="AU442" s="17">
        <v>22.86</v>
      </c>
      <c r="AV442" s="17">
        <v>211.582</v>
      </c>
      <c r="AW442" s="17">
        <v>121.412</v>
      </c>
      <c r="AX442" s="17">
        <f t="shared" si="3"/>
        <v>117.4482508</v>
      </c>
      <c r="AY442" s="18">
        <v>0.0</v>
      </c>
      <c r="AZ442" s="18">
        <v>0.0</v>
      </c>
      <c r="BA442" s="18">
        <v>0.0</v>
      </c>
      <c r="BB442" s="18">
        <v>0.0</v>
      </c>
      <c r="BC442" s="17">
        <f t="shared" si="8"/>
        <v>0</v>
      </c>
      <c r="BD442" s="61" t="s">
        <v>1615</v>
      </c>
      <c r="BE442" s="88" t="s">
        <v>2818</v>
      </c>
    </row>
    <row r="443" ht="15.75" hidden="1" customHeight="1">
      <c r="A443" s="11">
        <v>5000035.0</v>
      </c>
      <c r="B443" s="8"/>
      <c r="C443" s="8">
        <v>5.0</v>
      </c>
      <c r="D443" s="8" t="s">
        <v>2089</v>
      </c>
      <c r="E443" s="8">
        <v>5.0</v>
      </c>
      <c r="F443" s="8" t="s">
        <v>2615</v>
      </c>
      <c r="G443" s="8">
        <v>1.0</v>
      </c>
      <c r="H443" s="8" t="s">
        <v>2616</v>
      </c>
      <c r="I443" s="44"/>
      <c r="J443" s="44"/>
      <c r="K443" s="8" t="s">
        <v>2819</v>
      </c>
      <c r="L443" s="8" t="s">
        <v>2820</v>
      </c>
      <c r="M443" s="26" t="s">
        <v>2821</v>
      </c>
      <c r="N443" s="11">
        <f t="shared" si="1"/>
        <v>17</v>
      </c>
      <c r="O443" s="8" t="s">
        <v>1609</v>
      </c>
      <c r="P443" s="8" t="s">
        <v>2084</v>
      </c>
      <c r="Q443" s="29"/>
      <c r="R443" s="12">
        <f t="shared" ref="R443:R461" si="10">Q443*1.16</f>
        <v>0</v>
      </c>
      <c r="S443" s="8" t="s">
        <v>238</v>
      </c>
      <c r="T443" s="9" t="s">
        <v>2622</v>
      </c>
      <c r="U443" s="9" t="s">
        <v>2623</v>
      </c>
      <c r="V443" s="13">
        <v>45484.0</v>
      </c>
      <c r="W443" s="8" t="s">
        <v>2822</v>
      </c>
      <c r="X443" s="11"/>
      <c r="Y443" s="23"/>
      <c r="Z443" s="11"/>
      <c r="AA443" s="11"/>
      <c r="AB443" s="11"/>
      <c r="AC443" s="15"/>
      <c r="AD443" s="11"/>
      <c r="AE443" s="11"/>
      <c r="AF443" s="11"/>
      <c r="AG443" s="8">
        <f>'Disponibilidad en canales comer'!M319</f>
        <v>0</v>
      </c>
      <c r="AH443" s="8">
        <f>COUNTIF('Composición de COMBOS'!B:B,A443)</f>
        <v>0</v>
      </c>
      <c r="AI443" s="8">
        <v>1.0</v>
      </c>
      <c r="AJ443" s="8">
        <v>1.0</v>
      </c>
      <c r="AK443" s="8" t="s">
        <v>75</v>
      </c>
      <c r="AL443" s="17">
        <v>10.20583</v>
      </c>
      <c r="AM443" s="17">
        <v>25.654</v>
      </c>
      <c r="AN443" s="17">
        <v>122.682</v>
      </c>
      <c r="AO443" s="17">
        <v>75.692</v>
      </c>
      <c r="AP443" s="19">
        <v>0.0</v>
      </c>
      <c r="AQ443" s="19">
        <v>0.0</v>
      </c>
      <c r="AR443" s="19">
        <v>0.0</v>
      </c>
      <c r="AS443" s="19">
        <v>0.0</v>
      </c>
      <c r="AT443" s="17">
        <v>6.80389</v>
      </c>
      <c r="AU443" s="17">
        <v>13.462</v>
      </c>
      <c r="AV443" s="17">
        <v>139.954</v>
      </c>
      <c r="AW443" s="17">
        <v>86.36</v>
      </c>
      <c r="AX443" s="17">
        <f t="shared" si="3"/>
        <v>32.54149724</v>
      </c>
      <c r="AY443" s="17">
        <v>0.0</v>
      </c>
      <c r="AZ443" s="17">
        <v>0.0</v>
      </c>
      <c r="BA443" s="17">
        <v>0.0</v>
      </c>
      <c r="BB443" s="17">
        <v>0.0</v>
      </c>
      <c r="BC443" s="17">
        <f t="shared" si="8"/>
        <v>0</v>
      </c>
      <c r="BD443" s="8" t="s">
        <v>76</v>
      </c>
      <c r="BE443" s="88" t="s">
        <v>2823</v>
      </c>
    </row>
    <row r="444" ht="15.75" hidden="1" customHeight="1">
      <c r="A444" s="11">
        <v>5000036.0</v>
      </c>
      <c r="B444" s="8"/>
      <c r="C444" s="8">
        <v>5.0</v>
      </c>
      <c r="D444" s="8" t="s">
        <v>2089</v>
      </c>
      <c r="E444" s="8">
        <v>5.0</v>
      </c>
      <c r="F444" s="8" t="s">
        <v>2615</v>
      </c>
      <c r="G444" s="8">
        <v>1.0</v>
      </c>
      <c r="H444" s="8" t="s">
        <v>2616</v>
      </c>
      <c r="I444" s="44"/>
      <c r="J444" s="44">
        <v>8.46042065245E11</v>
      </c>
      <c r="K444" s="8" t="s">
        <v>2824</v>
      </c>
      <c r="L444" s="8" t="s">
        <v>2825</v>
      </c>
      <c r="M444" s="26" t="s">
        <v>2826</v>
      </c>
      <c r="N444" s="11">
        <f t="shared" si="1"/>
        <v>17</v>
      </c>
      <c r="O444" s="8" t="s">
        <v>1609</v>
      </c>
      <c r="P444" s="8" t="s">
        <v>2084</v>
      </c>
      <c r="Q444" s="29"/>
      <c r="R444" s="12">
        <f t="shared" si="10"/>
        <v>0</v>
      </c>
      <c r="S444" s="8" t="s">
        <v>238</v>
      </c>
      <c r="T444" s="9" t="s">
        <v>2622</v>
      </c>
      <c r="U444" s="9" t="s">
        <v>2623</v>
      </c>
      <c r="V444" s="13">
        <v>45484.0</v>
      </c>
      <c r="W444" s="8" t="s">
        <v>2827</v>
      </c>
      <c r="X444" s="11"/>
      <c r="Y444" s="23"/>
      <c r="Z444" s="11"/>
      <c r="AA444" s="11"/>
      <c r="AB444" s="11"/>
      <c r="AC444" s="15"/>
      <c r="AD444" s="11"/>
      <c r="AE444" s="11"/>
      <c r="AF444" s="11"/>
      <c r="AG444" s="8">
        <f>'Disponibilidad en canales comer'!M320</f>
        <v>0</v>
      </c>
      <c r="AH444" s="8">
        <f>COUNTIF('Composición de COMBOS'!B:B,A444)</f>
        <v>0</v>
      </c>
      <c r="AI444" s="8">
        <v>1.0</v>
      </c>
      <c r="AJ444" s="8">
        <v>1.0</v>
      </c>
      <c r="AK444" s="8" t="s">
        <v>75</v>
      </c>
      <c r="AL444" s="17">
        <v>11.11301</v>
      </c>
      <c r="AM444" s="17">
        <v>29.972</v>
      </c>
      <c r="AN444" s="17">
        <v>128.524</v>
      </c>
      <c r="AO444" s="17">
        <v>80.01</v>
      </c>
      <c r="AP444" s="19">
        <v>0.0</v>
      </c>
      <c r="AQ444" s="19">
        <v>0.0</v>
      </c>
      <c r="AR444" s="19">
        <v>0.0</v>
      </c>
      <c r="AS444" s="19">
        <v>0.0</v>
      </c>
      <c r="AT444" s="17">
        <v>17.00971</v>
      </c>
      <c r="AU444" s="17">
        <v>14.478</v>
      </c>
      <c r="AV444" s="17">
        <v>145.034</v>
      </c>
      <c r="AW444" s="17">
        <v>88.392</v>
      </c>
      <c r="AX444" s="17">
        <f t="shared" si="3"/>
        <v>37.12114413</v>
      </c>
      <c r="AY444" s="17">
        <v>0.0</v>
      </c>
      <c r="AZ444" s="17">
        <v>0.0</v>
      </c>
      <c r="BA444" s="17">
        <v>0.0</v>
      </c>
      <c r="BB444" s="17">
        <v>0.0</v>
      </c>
      <c r="BC444" s="17">
        <f t="shared" si="8"/>
        <v>0</v>
      </c>
      <c r="BD444" s="8" t="s">
        <v>76</v>
      </c>
      <c r="BE444" s="88" t="s">
        <v>2828</v>
      </c>
    </row>
    <row r="445" ht="15.75" hidden="1" customHeight="1">
      <c r="A445" s="11">
        <v>5000037.0</v>
      </c>
      <c r="B445" s="8"/>
      <c r="C445" s="8">
        <v>5.0</v>
      </c>
      <c r="D445" s="8" t="s">
        <v>2089</v>
      </c>
      <c r="E445" s="8">
        <v>5.0</v>
      </c>
      <c r="F445" s="8" t="s">
        <v>2615</v>
      </c>
      <c r="G445" s="8">
        <v>1.0</v>
      </c>
      <c r="H445" s="8" t="s">
        <v>2616</v>
      </c>
      <c r="I445" s="44"/>
      <c r="J445" s="44"/>
      <c r="K445" s="8" t="s">
        <v>2829</v>
      </c>
      <c r="L445" s="8" t="s">
        <v>2830</v>
      </c>
      <c r="M445" s="26" t="s">
        <v>2831</v>
      </c>
      <c r="N445" s="11">
        <f t="shared" si="1"/>
        <v>17</v>
      </c>
      <c r="O445" s="8" t="s">
        <v>1609</v>
      </c>
      <c r="P445" s="8" t="s">
        <v>2084</v>
      </c>
      <c r="Q445" s="29"/>
      <c r="R445" s="12">
        <f t="shared" si="10"/>
        <v>0</v>
      </c>
      <c r="S445" s="8" t="s">
        <v>238</v>
      </c>
      <c r="T445" s="9" t="s">
        <v>2622</v>
      </c>
      <c r="U445" s="9" t="s">
        <v>2623</v>
      </c>
      <c r="V445" s="13">
        <v>45485.0</v>
      </c>
      <c r="W445" s="8" t="s">
        <v>2832</v>
      </c>
      <c r="X445" s="11"/>
      <c r="Y445" s="23"/>
      <c r="Z445" s="11"/>
      <c r="AA445" s="11"/>
      <c r="AB445" s="11"/>
      <c r="AC445" s="15"/>
      <c r="AD445" s="11"/>
      <c r="AE445" s="11"/>
      <c r="AF445" s="11"/>
      <c r="AG445" s="8">
        <f>'Disponibilidad en canales comer'!M321</f>
        <v>0</v>
      </c>
      <c r="AH445" s="8">
        <f>COUNTIF('Composición de COMBOS'!B:B,A445)</f>
        <v>0</v>
      </c>
      <c r="AI445" s="8">
        <v>1.0</v>
      </c>
      <c r="AJ445" s="8">
        <v>1.0</v>
      </c>
      <c r="AK445" s="8" t="s">
        <v>75</v>
      </c>
      <c r="AL445" s="17">
        <v>14.10672</v>
      </c>
      <c r="AM445" s="17">
        <v>29.972</v>
      </c>
      <c r="AN445" s="17">
        <v>144.526</v>
      </c>
      <c r="AO445" s="17">
        <v>87.884</v>
      </c>
      <c r="AP445" s="19">
        <v>0.0</v>
      </c>
      <c r="AQ445" s="19">
        <v>0.0</v>
      </c>
      <c r="AR445" s="19">
        <v>0.0</v>
      </c>
      <c r="AS445" s="19">
        <v>0.0</v>
      </c>
      <c r="AT445" s="17">
        <v>22.18067</v>
      </c>
      <c r="AU445" s="17">
        <v>15.494</v>
      </c>
      <c r="AV445" s="17">
        <v>164.592</v>
      </c>
      <c r="AW445" s="17">
        <v>100.076</v>
      </c>
      <c r="AX445" s="17">
        <f t="shared" si="3"/>
        <v>51.04253182</v>
      </c>
      <c r="AY445" s="17">
        <v>0.0</v>
      </c>
      <c r="AZ445" s="17">
        <v>0.0</v>
      </c>
      <c r="BA445" s="17">
        <v>0.0</v>
      </c>
      <c r="BB445" s="17">
        <v>0.0</v>
      </c>
      <c r="BC445" s="17">
        <f t="shared" si="8"/>
        <v>0</v>
      </c>
      <c r="BD445" s="8" t="s">
        <v>76</v>
      </c>
      <c r="BE445" s="88" t="s">
        <v>2833</v>
      </c>
    </row>
    <row r="446" ht="15.75" hidden="1" customHeight="1">
      <c r="A446" s="11">
        <v>5000038.0</v>
      </c>
      <c r="B446" s="8"/>
      <c r="C446" s="8">
        <v>5.0</v>
      </c>
      <c r="D446" s="8" t="s">
        <v>2089</v>
      </c>
      <c r="E446" s="8">
        <v>5.0</v>
      </c>
      <c r="F446" s="8" t="s">
        <v>2615</v>
      </c>
      <c r="G446" s="8">
        <v>1.0</v>
      </c>
      <c r="H446" s="8" t="s">
        <v>2616</v>
      </c>
      <c r="I446" s="44" t="s">
        <v>2834</v>
      </c>
      <c r="J446" s="44">
        <v>6.91835140896E11</v>
      </c>
      <c r="K446" s="8" t="s">
        <v>2835</v>
      </c>
      <c r="L446" s="8" t="s">
        <v>2836</v>
      </c>
      <c r="M446" s="26" t="s">
        <v>2837</v>
      </c>
      <c r="N446" s="11">
        <f t="shared" si="1"/>
        <v>20</v>
      </c>
      <c r="O446" s="8" t="s">
        <v>1609</v>
      </c>
      <c r="P446" s="8" t="s">
        <v>2621</v>
      </c>
      <c r="Q446" s="29">
        <v>8981.54081632653</v>
      </c>
      <c r="R446" s="12">
        <f t="shared" si="10"/>
        <v>10418.58735</v>
      </c>
      <c r="S446" s="8" t="s">
        <v>238</v>
      </c>
      <c r="T446" s="9" t="s">
        <v>2622</v>
      </c>
      <c r="U446" s="9" t="s">
        <v>2623</v>
      </c>
      <c r="V446" s="13">
        <v>45435.0</v>
      </c>
      <c r="W446" s="8" t="s">
        <v>2838</v>
      </c>
      <c r="X446" s="11"/>
      <c r="Y446" s="23"/>
      <c r="Z446" s="11"/>
      <c r="AA446" s="11"/>
      <c r="AB446" s="11"/>
      <c r="AC446" s="15"/>
      <c r="AD446" s="11"/>
      <c r="AE446" s="11"/>
      <c r="AF446" s="11" t="s">
        <v>2839</v>
      </c>
      <c r="AG446" s="8">
        <f>'Disponibilidad en canales comer'!M322</f>
        <v>1</v>
      </c>
      <c r="AH446" s="8">
        <f>COUNTIF('Composición de COMBOS'!B:B,A446)</f>
        <v>0</v>
      </c>
      <c r="AI446" s="8">
        <v>1.0</v>
      </c>
      <c r="AJ446" s="8">
        <v>1.0</v>
      </c>
      <c r="AK446" s="8" t="s">
        <v>75</v>
      </c>
      <c r="AL446" s="17">
        <v>28.80312</v>
      </c>
      <c r="AM446" s="17">
        <v>36.068</v>
      </c>
      <c r="AN446" s="17">
        <v>156.21</v>
      </c>
      <c r="AO446" s="17">
        <v>97.282</v>
      </c>
      <c r="AP446" s="19">
        <v>0.0</v>
      </c>
      <c r="AQ446" s="19">
        <v>0.0</v>
      </c>
      <c r="AR446" s="19">
        <v>0.0</v>
      </c>
      <c r="AS446" s="19">
        <v>0.0</v>
      </c>
      <c r="AT446" s="17">
        <v>36.69562</v>
      </c>
      <c r="AU446" s="17">
        <v>18.796</v>
      </c>
      <c r="AV446" s="17">
        <v>176.022</v>
      </c>
      <c r="AW446" s="17">
        <v>106.934</v>
      </c>
      <c r="AX446" s="17">
        <f t="shared" si="3"/>
        <v>70.75843123</v>
      </c>
      <c r="AY446" s="17">
        <v>0.0</v>
      </c>
      <c r="AZ446" s="17">
        <v>0.0</v>
      </c>
      <c r="BA446" s="17">
        <v>0.0</v>
      </c>
      <c r="BB446" s="17">
        <v>0.0</v>
      </c>
      <c r="BC446" s="17">
        <f t="shared" si="8"/>
        <v>0</v>
      </c>
      <c r="BD446" s="8" t="s">
        <v>1615</v>
      </c>
      <c r="BE446" s="88" t="s">
        <v>2840</v>
      </c>
    </row>
    <row r="447" ht="15.75" hidden="1" customHeight="1">
      <c r="A447" s="11">
        <v>5000039.0</v>
      </c>
      <c r="B447" s="8"/>
      <c r="C447" s="8">
        <v>5.0</v>
      </c>
      <c r="D447" s="8" t="s">
        <v>2089</v>
      </c>
      <c r="E447" s="8">
        <v>5.0</v>
      </c>
      <c r="F447" s="8" t="s">
        <v>2615</v>
      </c>
      <c r="G447" s="8">
        <v>1.0</v>
      </c>
      <c r="H447" s="8" t="s">
        <v>2616</v>
      </c>
      <c r="I447" s="44">
        <v>6.91835140896E11</v>
      </c>
      <c r="J447" s="44">
        <v>6.91835140896E11</v>
      </c>
      <c r="K447" s="8" t="s">
        <v>2835</v>
      </c>
      <c r="L447" s="8" t="s">
        <v>2841</v>
      </c>
      <c r="M447" s="26" t="s">
        <v>2837</v>
      </c>
      <c r="N447" s="11">
        <f t="shared" si="1"/>
        <v>20</v>
      </c>
      <c r="O447" s="8" t="s">
        <v>1609</v>
      </c>
      <c r="P447" s="8" t="s">
        <v>2621</v>
      </c>
      <c r="Q447" s="29">
        <v>8981.54081632653</v>
      </c>
      <c r="R447" s="12">
        <f t="shared" si="10"/>
        <v>10418.58735</v>
      </c>
      <c r="S447" s="8" t="s">
        <v>238</v>
      </c>
      <c r="T447" s="9" t="s">
        <v>2622</v>
      </c>
      <c r="U447" s="9" t="s">
        <v>2623</v>
      </c>
      <c r="V447" s="13">
        <v>45435.0</v>
      </c>
      <c r="W447" s="8" t="s">
        <v>2842</v>
      </c>
      <c r="X447" s="11"/>
      <c r="Y447" s="23"/>
      <c r="Z447" s="11"/>
      <c r="AA447" s="11"/>
      <c r="AB447" s="11"/>
      <c r="AC447" s="15"/>
      <c r="AD447" s="11"/>
      <c r="AE447" s="11"/>
      <c r="AF447" s="11" t="s">
        <v>2843</v>
      </c>
      <c r="AG447" s="8">
        <f>'Disponibilidad en canales comer'!M323</f>
        <v>0</v>
      </c>
      <c r="AH447" s="8">
        <f>COUNTIF('Composición de COMBOS'!B:B,A447)</f>
        <v>0</v>
      </c>
      <c r="AI447" s="8">
        <v>1.0</v>
      </c>
      <c r="AJ447" s="8">
        <v>1.0</v>
      </c>
      <c r="AK447" s="8" t="s">
        <v>75</v>
      </c>
      <c r="AL447" s="17">
        <v>28.80312</v>
      </c>
      <c r="AM447" s="17">
        <v>36.068</v>
      </c>
      <c r="AN447" s="17">
        <v>156.21</v>
      </c>
      <c r="AO447" s="17">
        <v>97.282</v>
      </c>
      <c r="AP447" s="19">
        <v>0.0</v>
      </c>
      <c r="AQ447" s="19">
        <v>0.0</v>
      </c>
      <c r="AR447" s="19">
        <v>0.0</v>
      </c>
      <c r="AS447" s="19">
        <v>0.0</v>
      </c>
      <c r="AT447" s="17">
        <v>36.69562</v>
      </c>
      <c r="AU447" s="17">
        <v>18.796</v>
      </c>
      <c r="AV447" s="17">
        <v>176.022</v>
      </c>
      <c r="AW447" s="17">
        <v>106.934</v>
      </c>
      <c r="AX447" s="17">
        <f t="shared" si="3"/>
        <v>70.75843123</v>
      </c>
      <c r="AY447" s="17">
        <v>0.0</v>
      </c>
      <c r="AZ447" s="17">
        <v>0.0</v>
      </c>
      <c r="BA447" s="17">
        <v>0.0</v>
      </c>
      <c r="BB447" s="17">
        <v>0.0</v>
      </c>
      <c r="BC447" s="17">
        <f t="shared" si="8"/>
        <v>0</v>
      </c>
      <c r="BD447" s="8" t="s">
        <v>1615</v>
      </c>
      <c r="BE447" s="88" t="s">
        <v>2844</v>
      </c>
    </row>
    <row r="448" ht="15.75" hidden="1" customHeight="1">
      <c r="A448" s="11">
        <v>5000040.0</v>
      </c>
      <c r="B448" s="8"/>
      <c r="C448" s="8">
        <v>5.0</v>
      </c>
      <c r="D448" s="8" t="s">
        <v>2089</v>
      </c>
      <c r="E448" s="8">
        <v>5.0</v>
      </c>
      <c r="F448" s="8" t="s">
        <v>2615</v>
      </c>
      <c r="G448" s="8">
        <v>1.0</v>
      </c>
      <c r="H448" s="8" t="s">
        <v>2616</v>
      </c>
      <c r="I448" s="44"/>
      <c r="J448" s="44"/>
      <c r="K448" s="8" t="s">
        <v>2845</v>
      </c>
      <c r="L448" s="8" t="s">
        <v>2846</v>
      </c>
      <c r="M448" s="26" t="s">
        <v>2847</v>
      </c>
      <c r="N448" s="11">
        <f t="shared" si="1"/>
        <v>17</v>
      </c>
      <c r="O448" s="8" t="s">
        <v>1609</v>
      </c>
      <c r="P448" s="8" t="s">
        <v>2084</v>
      </c>
      <c r="Q448" s="29"/>
      <c r="R448" s="12">
        <f t="shared" si="10"/>
        <v>0</v>
      </c>
      <c r="S448" s="8" t="s">
        <v>238</v>
      </c>
      <c r="T448" s="9" t="s">
        <v>2622</v>
      </c>
      <c r="U448" s="9" t="s">
        <v>2623</v>
      </c>
      <c r="V448" s="13">
        <v>45485.0</v>
      </c>
      <c r="W448" s="8" t="s">
        <v>2848</v>
      </c>
      <c r="X448" s="11"/>
      <c r="Y448" s="23"/>
      <c r="Z448" s="11"/>
      <c r="AA448" s="11"/>
      <c r="AB448" s="11"/>
      <c r="AC448" s="15"/>
      <c r="AD448" s="11"/>
      <c r="AE448" s="11"/>
      <c r="AF448" s="11"/>
      <c r="AG448" s="8">
        <f>'Disponibilidad en canales comer'!M324</f>
        <v>0</v>
      </c>
      <c r="AH448" s="8">
        <f>COUNTIF('Composición de COMBOS'!B:B,A448)</f>
        <v>0</v>
      </c>
      <c r="AI448" s="8">
        <v>1.0</v>
      </c>
      <c r="AJ448" s="8">
        <v>1.0</v>
      </c>
      <c r="AK448" s="8" t="s">
        <v>75</v>
      </c>
      <c r="AL448" s="17">
        <v>18.50657</v>
      </c>
      <c r="AM448" s="17">
        <v>34.036</v>
      </c>
      <c r="AN448" s="17">
        <v>156.718</v>
      </c>
      <c r="AO448" s="17">
        <v>93.218</v>
      </c>
      <c r="AP448" s="19">
        <v>0.0</v>
      </c>
      <c r="AQ448" s="19">
        <v>0.0</v>
      </c>
      <c r="AR448" s="19">
        <v>0.0</v>
      </c>
      <c r="AS448" s="19">
        <v>0.0</v>
      </c>
      <c r="AT448" s="94">
        <v>18.5</v>
      </c>
      <c r="AU448" s="17">
        <v>15.748</v>
      </c>
      <c r="AV448" s="17">
        <v>169.672</v>
      </c>
      <c r="AW448" s="17">
        <v>102.108</v>
      </c>
      <c r="AX448" s="17">
        <f t="shared" si="3"/>
        <v>54.56640607</v>
      </c>
      <c r="AY448" s="17">
        <v>0.0</v>
      </c>
      <c r="AZ448" s="17">
        <v>0.0</v>
      </c>
      <c r="BA448" s="17">
        <v>0.0</v>
      </c>
      <c r="BB448" s="17">
        <v>0.0</v>
      </c>
      <c r="BC448" s="17">
        <f t="shared" si="8"/>
        <v>0</v>
      </c>
      <c r="BD448" s="8" t="s">
        <v>76</v>
      </c>
      <c r="BE448" s="88" t="s">
        <v>2849</v>
      </c>
    </row>
    <row r="449" ht="15.75" hidden="1" customHeight="1">
      <c r="A449" s="11">
        <v>5000041.0</v>
      </c>
      <c r="B449" s="8"/>
      <c r="C449" s="8">
        <v>5.0</v>
      </c>
      <c r="D449" s="8" t="s">
        <v>2089</v>
      </c>
      <c r="E449" s="8">
        <v>5.0</v>
      </c>
      <c r="F449" s="8" t="s">
        <v>2615</v>
      </c>
      <c r="G449" s="8">
        <v>1.0</v>
      </c>
      <c r="H449" s="8" t="s">
        <v>2616</v>
      </c>
      <c r="I449" s="44"/>
      <c r="J449" s="44"/>
      <c r="K449" s="8" t="s">
        <v>2850</v>
      </c>
      <c r="L449" s="8" t="s">
        <v>2851</v>
      </c>
      <c r="M449" s="26" t="s">
        <v>2852</v>
      </c>
      <c r="N449" s="11">
        <f t="shared" si="1"/>
        <v>17</v>
      </c>
      <c r="O449" s="8" t="s">
        <v>1609</v>
      </c>
      <c r="P449" s="8" t="s">
        <v>2084</v>
      </c>
      <c r="Q449" s="29"/>
      <c r="R449" s="12">
        <f t="shared" si="10"/>
        <v>0</v>
      </c>
      <c r="S449" s="8" t="s">
        <v>238</v>
      </c>
      <c r="T449" s="9" t="s">
        <v>2622</v>
      </c>
      <c r="U449" s="9" t="s">
        <v>2623</v>
      </c>
      <c r="V449" s="13">
        <v>45485.0</v>
      </c>
      <c r="W449" s="8" t="s">
        <v>2853</v>
      </c>
      <c r="X449" s="11"/>
      <c r="Y449" s="23"/>
      <c r="Z449" s="11"/>
      <c r="AA449" s="11"/>
      <c r="AB449" s="11"/>
      <c r="AC449" s="15"/>
      <c r="AD449" s="11"/>
      <c r="AE449" s="11"/>
      <c r="AF449" s="11"/>
      <c r="AG449" s="8">
        <f>'Disponibilidad en canales comer'!M325</f>
        <v>0</v>
      </c>
      <c r="AH449" s="8">
        <f>COUNTIF('Composición de COMBOS'!B:B,A449)</f>
        <v>0</v>
      </c>
      <c r="AI449" s="8">
        <v>1.0</v>
      </c>
      <c r="AJ449" s="8">
        <v>1.0</v>
      </c>
      <c r="AK449" s="8" t="s">
        <v>75</v>
      </c>
      <c r="AL449" s="17">
        <v>29.98246</v>
      </c>
      <c r="AM449" s="17">
        <v>38.608</v>
      </c>
      <c r="AN449" s="17">
        <v>188.976</v>
      </c>
      <c r="AO449" s="17">
        <v>116.586</v>
      </c>
      <c r="AP449" s="19">
        <v>0.0</v>
      </c>
      <c r="AQ449" s="19">
        <v>0.0</v>
      </c>
      <c r="AR449" s="19">
        <v>0.0</v>
      </c>
      <c r="AS449" s="19">
        <v>0.0</v>
      </c>
      <c r="AT449" s="94">
        <v>30.0</v>
      </c>
      <c r="AU449" s="17">
        <v>21.082</v>
      </c>
      <c r="AV449" s="17">
        <v>204.978</v>
      </c>
      <c r="AW449" s="17">
        <v>119.888</v>
      </c>
      <c r="AX449" s="17">
        <f t="shared" si="3"/>
        <v>103.6155105</v>
      </c>
      <c r="AY449" s="17">
        <v>0.0</v>
      </c>
      <c r="AZ449" s="17">
        <v>0.0</v>
      </c>
      <c r="BA449" s="17">
        <v>0.0</v>
      </c>
      <c r="BB449" s="17">
        <v>0.0</v>
      </c>
      <c r="BC449" s="17">
        <f t="shared" si="8"/>
        <v>0</v>
      </c>
      <c r="BD449" s="8" t="s">
        <v>76</v>
      </c>
      <c r="BE449" s="88" t="s">
        <v>2854</v>
      </c>
    </row>
    <row r="450" ht="15.75" hidden="1" customHeight="1">
      <c r="A450" s="11">
        <v>5000042.0</v>
      </c>
      <c r="B450" s="8"/>
      <c r="C450" s="8">
        <v>5.0</v>
      </c>
      <c r="D450" s="8" t="s">
        <v>2089</v>
      </c>
      <c r="E450" s="8">
        <v>5.0</v>
      </c>
      <c r="F450" s="8" t="s">
        <v>2615</v>
      </c>
      <c r="G450" s="8">
        <v>1.0</v>
      </c>
      <c r="H450" s="8" t="s">
        <v>2616</v>
      </c>
      <c r="I450" s="44" t="s">
        <v>2855</v>
      </c>
      <c r="J450" s="44">
        <v>7.93888206892E11</v>
      </c>
      <c r="K450" s="8" t="s">
        <v>2856</v>
      </c>
      <c r="L450" s="8" t="s">
        <v>2857</v>
      </c>
      <c r="M450" s="26" t="s">
        <v>2858</v>
      </c>
      <c r="N450" s="11">
        <f t="shared" si="1"/>
        <v>20</v>
      </c>
      <c r="O450" s="8" t="s">
        <v>1609</v>
      </c>
      <c r="P450" s="8" t="s">
        <v>2621</v>
      </c>
      <c r="Q450" s="29">
        <v>14098.2</v>
      </c>
      <c r="R450" s="12">
        <f t="shared" si="10"/>
        <v>16353.912</v>
      </c>
      <c r="S450" s="8" t="s">
        <v>238</v>
      </c>
      <c r="T450" s="9" t="s">
        <v>2622</v>
      </c>
      <c r="U450" s="9" t="s">
        <v>2623</v>
      </c>
      <c r="V450" s="13">
        <v>45539.0</v>
      </c>
      <c r="W450" s="8" t="s">
        <v>2859</v>
      </c>
      <c r="X450" s="11"/>
      <c r="Y450" s="23"/>
      <c r="Z450" s="11"/>
      <c r="AA450" s="11"/>
      <c r="AB450" s="11"/>
      <c r="AC450" s="15"/>
      <c r="AD450" s="11"/>
      <c r="AE450" s="11"/>
      <c r="AF450" s="11" t="s">
        <v>2860</v>
      </c>
      <c r="AG450" s="8">
        <f>'Disponibilidad en canales comer'!M326</f>
        <v>1</v>
      </c>
      <c r="AH450" s="8">
        <f>COUNTIF('Composición de COMBOS'!B:B,A450)</f>
        <v>0</v>
      </c>
      <c r="AI450" s="8">
        <v>1.0</v>
      </c>
      <c r="AJ450" s="8">
        <v>1.0</v>
      </c>
      <c r="AK450" s="8" t="s">
        <v>75</v>
      </c>
      <c r="AL450" s="17">
        <v>45.903548</v>
      </c>
      <c r="AM450" s="17">
        <v>36.322</v>
      </c>
      <c r="AN450" s="17">
        <v>192.786</v>
      </c>
      <c r="AO450" s="17">
        <v>116.586</v>
      </c>
      <c r="AP450" s="19">
        <v>0.0</v>
      </c>
      <c r="AQ450" s="19">
        <v>0.0</v>
      </c>
      <c r="AR450" s="19">
        <v>0.0</v>
      </c>
      <c r="AS450" s="19">
        <v>0.0</v>
      </c>
      <c r="AT450" s="17">
        <v>58.377338</v>
      </c>
      <c r="AU450" s="17">
        <v>22.86</v>
      </c>
      <c r="AV450" s="17">
        <v>211.582</v>
      </c>
      <c r="AW450" s="17">
        <v>121.412</v>
      </c>
      <c r="AX450" s="17">
        <f t="shared" si="3"/>
        <v>117.4482508</v>
      </c>
      <c r="AY450" s="17">
        <v>0.0</v>
      </c>
      <c r="AZ450" s="17">
        <v>0.0</v>
      </c>
      <c r="BA450" s="17">
        <v>0.0</v>
      </c>
      <c r="BB450" s="17">
        <v>0.0</v>
      </c>
      <c r="BC450" s="17">
        <f t="shared" si="8"/>
        <v>0</v>
      </c>
      <c r="BD450" s="8" t="s">
        <v>1615</v>
      </c>
      <c r="BE450" s="88" t="s">
        <v>2861</v>
      </c>
    </row>
    <row r="451" ht="15.75" hidden="1" customHeight="1">
      <c r="A451" s="11">
        <v>5000043.0</v>
      </c>
      <c r="B451" s="8"/>
      <c r="C451" s="8">
        <v>5.0</v>
      </c>
      <c r="D451" s="8" t="s">
        <v>2089</v>
      </c>
      <c r="E451" s="8">
        <v>5.0</v>
      </c>
      <c r="F451" s="8" t="s">
        <v>2615</v>
      </c>
      <c r="G451" s="8">
        <v>1.0</v>
      </c>
      <c r="H451" s="8" t="s">
        <v>2616</v>
      </c>
      <c r="I451" s="44">
        <v>7.93888206892E11</v>
      </c>
      <c r="J451" s="44">
        <v>7.93888206892E11</v>
      </c>
      <c r="K451" s="8" t="s">
        <v>2856</v>
      </c>
      <c r="L451" s="8" t="s">
        <v>2862</v>
      </c>
      <c r="M451" s="26" t="s">
        <v>2858</v>
      </c>
      <c r="N451" s="11">
        <f t="shared" si="1"/>
        <v>20</v>
      </c>
      <c r="O451" s="8" t="s">
        <v>1609</v>
      </c>
      <c r="P451" s="8" t="s">
        <v>2621</v>
      </c>
      <c r="Q451" s="29">
        <v>14098.2</v>
      </c>
      <c r="R451" s="12">
        <f t="shared" si="10"/>
        <v>16353.912</v>
      </c>
      <c r="S451" s="8" t="s">
        <v>238</v>
      </c>
      <c r="T451" s="9" t="s">
        <v>2622</v>
      </c>
      <c r="U451" s="9" t="s">
        <v>2623</v>
      </c>
      <c r="V451" s="13">
        <v>45539.0</v>
      </c>
      <c r="W451" s="8" t="s">
        <v>2863</v>
      </c>
      <c r="X451" s="11"/>
      <c r="Y451" s="23"/>
      <c r="Z451" s="11"/>
      <c r="AA451" s="11"/>
      <c r="AB451" s="11"/>
      <c r="AC451" s="15"/>
      <c r="AD451" s="11"/>
      <c r="AE451" s="11"/>
      <c r="AF451" s="11" t="s">
        <v>2864</v>
      </c>
      <c r="AG451" s="8">
        <f>'Disponibilidad en canales comer'!M327</f>
        <v>0</v>
      </c>
      <c r="AH451" s="8">
        <f>COUNTIF('Composición de COMBOS'!B:B,A451)</f>
        <v>0</v>
      </c>
      <c r="AI451" s="8">
        <v>1.0</v>
      </c>
      <c r="AJ451" s="8">
        <v>1.0</v>
      </c>
      <c r="AK451" s="8" t="s">
        <v>75</v>
      </c>
      <c r="AL451" s="17">
        <v>45.903548</v>
      </c>
      <c r="AM451" s="17">
        <v>36.322</v>
      </c>
      <c r="AN451" s="17">
        <v>192.786</v>
      </c>
      <c r="AO451" s="17">
        <v>116.586</v>
      </c>
      <c r="AP451" s="19">
        <v>0.0</v>
      </c>
      <c r="AQ451" s="19">
        <v>0.0</v>
      </c>
      <c r="AR451" s="19">
        <v>0.0</v>
      </c>
      <c r="AS451" s="19">
        <v>0.0</v>
      </c>
      <c r="AT451" s="17">
        <v>58.377338</v>
      </c>
      <c r="AU451" s="17">
        <v>22.86</v>
      </c>
      <c r="AV451" s="17">
        <v>211.582</v>
      </c>
      <c r="AW451" s="17">
        <v>121.412</v>
      </c>
      <c r="AX451" s="17">
        <f t="shared" si="3"/>
        <v>117.4482508</v>
      </c>
      <c r="AY451" s="17">
        <v>0.0</v>
      </c>
      <c r="AZ451" s="17">
        <v>0.0</v>
      </c>
      <c r="BA451" s="17">
        <v>0.0</v>
      </c>
      <c r="BB451" s="17">
        <v>0.0</v>
      </c>
      <c r="BC451" s="17">
        <f t="shared" si="8"/>
        <v>0</v>
      </c>
      <c r="BD451" s="8" t="s">
        <v>1615</v>
      </c>
      <c r="BE451" s="88" t="s">
        <v>2865</v>
      </c>
    </row>
    <row r="452" ht="15.75" hidden="1" customHeight="1">
      <c r="A452" s="8">
        <v>5000044.0</v>
      </c>
      <c r="B452" s="8"/>
      <c r="C452" s="8">
        <v>5.0</v>
      </c>
      <c r="D452" s="8" t="s">
        <v>2089</v>
      </c>
      <c r="E452" s="8">
        <v>5.0</v>
      </c>
      <c r="F452" s="8" t="s">
        <v>2615</v>
      </c>
      <c r="G452" s="8">
        <v>1.0</v>
      </c>
      <c r="H452" s="8" t="s">
        <v>2616</v>
      </c>
      <c r="I452" s="33">
        <v>7.3238802001E11</v>
      </c>
      <c r="J452" s="33">
        <v>7.3238802001E11</v>
      </c>
      <c r="K452" s="8" t="s">
        <v>2866</v>
      </c>
      <c r="L452" s="8" t="s">
        <v>2867</v>
      </c>
      <c r="M452" s="26" t="s">
        <v>2868</v>
      </c>
      <c r="N452" s="11">
        <f t="shared" si="1"/>
        <v>20</v>
      </c>
      <c r="O452" s="8" t="s">
        <v>1609</v>
      </c>
      <c r="P452" s="8" t="s">
        <v>2621</v>
      </c>
      <c r="Q452" s="12">
        <v>8684.26</v>
      </c>
      <c r="R452" s="12">
        <f t="shared" si="10"/>
        <v>10073.7416</v>
      </c>
      <c r="S452" s="8" t="s">
        <v>238</v>
      </c>
      <c r="T452" s="9" t="s">
        <v>2622</v>
      </c>
      <c r="U452" s="9" t="s">
        <v>2623</v>
      </c>
      <c r="V452" s="13">
        <v>45576.0</v>
      </c>
      <c r="W452" s="8" t="s">
        <v>2869</v>
      </c>
      <c r="X452" s="11"/>
      <c r="Y452" s="23"/>
      <c r="Z452" s="11"/>
      <c r="AA452" s="11"/>
      <c r="AB452" s="11"/>
      <c r="AC452" s="15"/>
      <c r="AD452" s="11"/>
      <c r="AE452" s="11"/>
      <c r="AF452" s="8" t="s">
        <v>2870</v>
      </c>
      <c r="AG452" s="8">
        <f>'Disponibilidad en canales comer'!M328</f>
        <v>0</v>
      </c>
      <c r="AH452" s="8">
        <f>COUNTIF('Composición de COMBOS'!B:B,A452)</f>
        <v>0</v>
      </c>
      <c r="AI452" s="8">
        <v>1.0</v>
      </c>
      <c r="AJ452" s="8">
        <v>1.0</v>
      </c>
      <c r="AK452" s="8" t="s">
        <v>75</v>
      </c>
      <c r="AL452" s="17">
        <v>24.90222</v>
      </c>
      <c r="AM452" s="17">
        <v>29.464</v>
      </c>
      <c r="AN452" s="17">
        <v>145.288</v>
      </c>
      <c r="AO452" s="17">
        <v>90.678</v>
      </c>
      <c r="AP452" s="19">
        <v>0.0</v>
      </c>
      <c r="AQ452" s="19">
        <v>0.0</v>
      </c>
      <c r="AR452" s="19">
        <v>0.0</v>
      </c>
      <c r="AS452" s="19">
        <v>0.0</v>
      </c>
      <c r="AT452" s="17">
        <v>33.52048</v>
      </c>
      <c r="AU452" s="17">
        <v>20.32</v>
      </c>
      <c r="AV452" s="17">
        <v>166.878</v>
      </c>
      <c r="AW452" s="17">
        <v>106.934</v>
      </c>
      <c r="AX452" s="17">
        <f t="shared" si="3"/>
        <v>72.52180386</v>
      </c>
      <c r="AY452" s="17">
        <v>0.0</v>
      </c>
      <c r="AZ452" s="17">
        <v>0.0</v>
      </c>
      <c r="BA452" s="17">
        <v>0.0</v>
      </c>
      <c r="BB452" s="17">
        <v>0.0</v>
      </c>
      <c r="BC452" s="17">
        <f t="shared" si="8"/>
        <v>0</v>
      </c>
      <c r="BD452" s="8" t="s">
        <v>1615</v>
      </c>
      <c r="BE452" s="88" t="s">
        <v>2871</v>
      </c>
    </row>
    <row r="453" ht="15.75" hidden="1" customHeight="1">
      <c r="A453" s="8">
        <v>5000045.0</v>
      </c>
      <c r="B453" s="8"/>
      <c r="C453" s="8">
        <v>5.0</v>
      </c>
      <c r="D453" s="8" t="s">
        <v>2089</v>
      </c>
      <c r="E453" s="8">
        <v>5.0</v>
      </c>
      <c r="F453" s="8" t="s">
        <v>2615</v>
      </c>
      <c r="G453" s="8">
        <v>1.0</v>
      </c>
      <c r="H453" s="8" t="s">
        <v>2616</v>
      </c>
      <c r="I453" s="33" t="s">
        <v>2872</v>
      </c>
      <c r="J453" s="33">
        <v>7.3238802001E11</v>
      </c>
      <c r="K453" s="8" t="s">
        <v>2866</v>
      </c>
      <c r="L453" s="8" t="s">
        <v>2873</v>
      </c>
      <c r="M453" s="26" t="s">
        <v>2868</v>
      </c>
      <c r="N453" s="11">
        <f t="shared" si="1"/>
        <v>20</v>
      </c>
      <c r="O453" s="8" t="s">
        <v>1609</v>
      </c>
      <c r="P453" s="8" t="s">
        <v>2621</v>
      </c>
      <c r="Q453" s="12">
        <v>8684.26</v>
      </c>
      <c r="R453" s="12">
        <f t="shared" si="10"/>
        <v>10073.7416</v>
      </c>
      <c r="S453" s="8" t="s">
        <v>238</v>
      </c>
      <c r="T453" s="9" t="s">
        <v>2622</v>
      </c>
      <c r="U453" s="9" t="s">
        <v>2623</v>
      </c>
      <c r="V453" s="13">
        <v>45576.0</v>
      </c>
      <c r="W453" s="8" t="s">
        <v>2874</v>
      </c>
      <c r="X453" s="11"/>
      <c r="Y453" s="23"/>
      <c r="Z453" s="11"/>
      <c r="AA453" s="11"/>
      <c r="AB453" s="11"/>
      <c r="AC453" s="15"/>
      <c r="AD453" s="11"/>
      <c r="AE453" s="11"/>
      <c r="AF453" s="8" t="s">
        <v>2875</v>
      </c>
      <c r="AG453" s="8">
        <v>2.0</v>
      </c>
      <c r="AH453" s="8">
        <f>COUNTIF('Composición de COMBOS'!B:B,A453)</f>
        <v>0</v>
      </c>
      <c r="AI453" s="8">
        <v>1.0</v>
      </c>
      <c r="AJ453" s="8">
        <v>1.0</v>
      </c>
      <c r="AK453" s="8" t="s">
        <v>75</v>
      </c>
      <c r="AL453" s="17">
        <v>24.90222</v>
      </c>
      <c r="AM453" s="17">
        <v>29.464</v>
      </c>
      <c r="AN453" s="17">
        <v>145.288</v>
      </c>
      <c r="AO453" s="17">
        <v>90.678</v>
      </c>
      <c r="AP453" s="19">
        <v>0.0</v>
      </c>
      <c r="AQ453" s="19">
        <v>0.0</v>
      </c>
      <c r="AR453" s="19">
        <v>0.0</v>
      </c>
      <c r="AS453" s="19">
        <v>0.0</v>
      </c>
      <c r="AT453" s="17">
        <v>33.52048</v>
      </c>
      <c r="AU453" s="17">
        <v>20.32</v>
      </c>
      <c r="AV453" s="17">
        <v>166.878</v>
      </c>
      <c r="AW453" s="17">
        <v>106.934</v>
      </c>
      <c r="AX453" s="17">
        <f t="shared" si="3"/>
        <v>72.52180386</v>
      </c>
      <c r="AY453" s="17">
        <v>0.0</v>
      </c>
      <c r="AZ453" s="17">
        <v>0.0</v>
      </c>
      <c r="BA453" s="17">
        <v>0.0</v>
      </c>
      <c r="BB453" s="17">
        <v>0.0</v>
      </c>
      <c r="BC453" s="17">
        <f t="shared" si="8"/>
        <v>0</v>
      </c>
      <c r="BD453" s="8" t="s">
        <v>1615</v>
      </c>
      <c r="BE453" s="88" t="s">
        <v>2876</v>
      </c>
    </row>
    <row r="454" ht="15.75" hidden="1" customHeight="1">
      <c r="A454" s="8">
        <v>5000046.0</v>
      </c>
      <c r="B454" s="8"/>
      <c r="C454" s="8">
        <v>5.0</v>
      </c>
      <c r="D454" s="8" t="s">
        <v>2089</v>
      </c>
      <c r="E454" s="8">
        <v>5.0</v>
      </c>
      <c r="F454" s="8" t="s">
        <v>2615</v>
      </c>
      <c r="G454" s="8">
        <v>1.0</v>
      </c>
      <c r="H454" s="8" t="s">
        <v>2616</v>
      </c>
      <c r="I454" s="33">
        <v>7.32388022915E11</v>
      </c>
      <c r="J454" s="33">
        <v>7.32388022915E11</v>
      </c>
      <c r="K454" s="8" t="s">
        <v>2877</v>
      </c>
      <c r="L454" s="8" t="s">
        <v>2878</v>
      </c>
      <c r="M454" s="21" t="s">
        <v>2879</v>
      </c>
      <c r="N454" s="11">
        <f t="shared" si="1"/>
        <v>22</v>
      </c>
      <c r="O454" s="8" t="s">
        <v>1609</v>
      </c>
      <c r="P454" s="8" t="s">
        <v>2621</v>
      </c>
      <c r="Q454" s="12">
        <v>5196.27</v>
      </c>
      <c r="R454" s="12">
        <f t="shared" si="10"/>
        <v>6027.6732</v>
      </c>
      <c r="S454" s="8" t="s">
        <v>238</v>
      </c>
      <c r="T454" s="9" t="s">
        <v>2622</v>
      </c>
      <c r="U454" s="9" t="s">
        <v>2623</v>
      </c>
      <c r="V454" s="13">
        <v>45604.0</v>
      </c>
      <c r="W454" s="8" t="s">
        <v>2878</v>
      </c>
      <c r="X454" s="11"/>
      <c r="Y454" s="23"/>
      <c r="Z454" s="11"/>
      <c r="AA454" s="11" t="s">
        <v>2880</v>
      </c>
      <c r="AB454" s="11"/>
      <c r="AC454" s="15" t="s">
        <v>2880</v>
      </c>
      <c r="AD454" s="11"/>
      <c r="AE454" s="11"/>
      <c r="AF454" s="8" t="s">
        <v>2881</v>
      </c>
      <c r="AG454" s="8">
        <v>0.0</v>
      </c>
      <c r="AH454" s="8">
        <v>0.0</v>
      </c>
      <c r="AI454" s="8">
        <v>1.0</v>
      </c>
      <c r="AJ454" s="8">
        <v>1.0</v>
      </c>
      <c r="AK454" s="8" t="s">
        <v>75</v>
      </c>
      <c r="AL454" s="17">
        <v>39.5</v>
      </c>
      <c r="AM454" s="17">
        <v>4.5</v>
      </c>
      <c r="AN454" s="17">
        <v>167.5</v>
      </c>
      <c r="AO454" s="17">
        <v>96.4</v>
      </c>
      <c r="AP454" s="19">
        <v>0.0</v>
      </c>
      <c r="AQ454" s="19">
        <v>0.0</v>
      </c>
      <c r="AR454" s="19">
        <v>0.0</v>
      </c>
      <c r="AS454" s="19">
        <v>0.0</v>
      </c>
      <c r="AT454" s="17">
        <v>45.7</v>
      </c>
      <c r="AU454" s="17">
        <v>20.0</v>
      </c>
      <c r="AV454" s="17">
        <v>111.5</v>
      </c>
      <c r="AW454" s="17">
        <v>182.0</v>
      </c>
      <c r="AX454" s="17">
        <f t="shared" si="3"/>
        <v>81.172</v>
      </c>
      <c r="AY454" s="17">
        <v>0.0</v>
      </c>
      <c r="AZ454" s="17">
        <v>0.0</v>
      </c>
      <c r="BA454" s="17">
        <v>0.0</v>
      </c>
      <c r="BB454" s="17">
        <v>0.0</v>
      </c>
      <c r="BC454" s="17">
        <v>0.0</v>
      </c>
      <c r="BD454" s="8" t="s">
        <v>1615</v>
      </c>
      <c r="BE454" s="88" t="s">
        <v>2882</v>
      </c>
    </row>
    <row r="455" ht="15.75" hidden="1" customHeight="1">
      <c r="A455" s="8">
        <v>5000047.0</v>
      </c>
      <c r="B455" s="8"/>
      <c r="C455" s="8">
        <v>5.0</v>
      </c>
      <c r="D455" s="8" t="s">
        <v>2089</v>
      </c>
      <c r="E455" s="8">
        <v>5.0</v>
      </c>
      <c r="F455" s="8" t="s">
        <v>2615</v>
      </c>
      <c r="G455" s="8">
        <v>1.0</v>
      </c>
      <c r="H455" s="8" t="s">
        <v>2616</v>
      </c>
      <c r="I455" s="33">
        <v>7.93888110861E11</v>
      </c>
      <c r="J455" s="33">
        <v>7.93888110861E11</v>
      </c>
      <c r="K455" s="8" t="s">
        <v>2883</v>
      </c>
      <c r="L455" s="8" t="s">
        <v>2884</v>
      </c>
      <c r="M455" s="26" t="s">
        <v>2885</v>
      </c>
      <c r="N455" s="11">
        <f t="shared" si="1"/>
        <v>29</v>
      </c>
      <c r="O455" s="8" t="s">
        <v>1609</v>
      </c>
      <c r="P455" s="8" t="s">
        <v>2621</v>
      </c>
      <c r="Q455" s="12">
        <v>8684.26</v>
      </c>
      <c r="R455" s="12">
        <f t="shared" si="10"/>
        <v>10073.7416</v>
      </c>
      <c r="S455" s="8" t="s">
        <v>238</v>
      </c>
      <c r="T455" s="9" t="s">
        <v>2622</v>
      </c>
      <c r="U455" s="9" t="s">
        <v>2623</v>
      </c>
      <c r="V455" s="13">
        <v>45604.0</v>
      </c>
      <c r="W455" s="8" t="s">
        <v>2886</v>
      </c>
      <c r="X455" s="11"/>
      <c r="Y455" s="23"/>
      <c r="Z455" s="11"/>
      <c r="AA455" s="8" t="s">
        <v>2887</v>
      </c>
      <c r="AB455" s="11"/>
      <c r="AC455" s="95" t="s">
        <v>2886</v>
      </c>
      <c r="AD455" s="11"/>
      <c r="AE455" s="11"/>
      <c r="AF455" s="8" t="s">
        <v>2888</v>
      </c>
      <c r="AG455" s="8">
        <v>2.0</v>
      </c>
      <c r="AH455" s="8">
        <v>0.0</v>
      </c>
      <c r="AI455" s="8">
        <v>1.0</v>
      </c>
      <c r="AJ455" s="8">
        <v>1.0</v>
      </c>
      <c r="AK455" s="8" t="s">
        <v>75</v>
      </c>
      <c r="AL455" s="17">
        <v>24.9</v>
      </c>
      <c r="AM455" s="17">
        <v>29.5</v>
      </c>
      <c r="AN455" s="17">
        <v>145.2</v>
      </c>
      <c r="AO455" s="17">
        <v>90.6</v>
      </c>
      <c r="AP455" s="19">
        <v>0.0</v>
      </c>
      <c r="AQ455" s="19">
        <v>0.0</v>
      </c>
      <c r="AR455" s="19">
        <v>0.0</v>
      </c>
      <c r="AS455" s="19">
        <v>0.0</v>
      </c>
      <c r="AT455" s="17">
        <v>30.9</v>
      </c>
      <c r="AU455" s="17">
        <v>17.2</v>
      </c>
      <c r="AV455" s="17">
        <v>160.0</v>
      </c>
      <c r="AW455" s="17">
        <v>97.0</v>
      </c>
      <c r="AX455" s="17">
        <f t="shared" si="3"/>
        <v>53.3888</v>
      </c>
      <c r="AY455" s="17">
        <v>0.0</v>
      </c>
      <c r="AZ455" s="17">
        <v>0.0</v>
      </c>
      <c r="BA455" s="17">
        <v>0.0</v>
      </c>
      <c r="BB455" s="17">
        <v>0.0</v>
      </c>
      <c r="BC455" s="17">
        <v>0.0</v>
      </c>
      <c r="BD455" s="8" t="s">
        <v>1615</v>
      </c>
      <c r="BE455" s="88" t="s">
        <v>2889</v>
      </c>
    </row>
    <row r="456" ht="15.75" hidden="1" customHeight="1">
      <c r="A456" s="8">
        <v>5000048.0</v>
      </c>
      <c r="B456" s="8"/>
      <c r="C456" s="8">
        <v>5.0</v>
      </c>
      <c r="D456" s="8" t="s">
        <v>2089</v>
      </c>
      <c r="E456" s="8">
        <v>5.0</v>
      </c>
      <c r="F456" s="8" t="s">
        <v>2615</v>
      </c>
      <c r="G456" s="8">
        <v>1.0</v>
      </c>
      <c r="H456" s="8" t="s">
        <v>2616</v>
      </c>
      <c r="I456" s="33" t="s">
        <v>2890</v>
      </c>
      <c r="J456" s="33">
        <v>6.91835012123E11</v>
      </c>
      <c r="K456" s="8" t="s">
        <v>2714</v>
      </c>
      <c r="L456" s="8" t="s">
        <v>2891</v>
      </c>
      <c r="M456" s="21" t="s">
        <v>2892</v>
      </c>
      <c r="N456" s="11">
        <f t="shared" si="1"/>
        <v>30</v>
      </c>
      <c r="O456" s="8" t="s">
        <v>1609</v>
      </c>
      <c r="P456" s="8" t="s">
        <v>2621</v>
      </c>
      <c r="Q456" s="12">
        <f>14045.9+50</f>
        <v>14095.9</v>
      </c>
      <c r="R456" s="12">
        <f t="shared" si="10"/>
        <v>16351.244</v>
      </c>
      <c r="S456" s="8" t="s">
        <v>238</v>
      </c>
      <c r="T456" s="9" t="s">
        <v>2622</v>
      </c>
      <c r="U456" s="9" t="s">
        <v>2623</v>
      </c>
      <c r="V456" s="13">
        <v>45679.0</v>
      </c>
      <c r="W456" s="8" t="s">
        <v>2891</v>
      </c>
      <c r="X456" s="11"/>
      <c r="Y456" s="23"/>
      <c r="Z456" s="11"/>
      <c r="AA456" s="8"/>
      <c r="AB456" s="11"/>
      <c r="AC456" s="8" t="s">
        <v>2891</v>
      </c>
      <c r="AD456" s="11"/>
      <c r="AE456" s="11"/>
      <c r="AF456" s="8" t="s">
        <v>2801</v>
      </c>
      <c r="AG456" s="8">
        <v>1.0</v>
      </c>
      <c r="AH456" s="8">
        <v>0.0</v>
      </c>
      <c r="AI456" s="8">
        <v>1.0</v>
      </c>
      <c r="AJ456" s="8">
        <v>1.0</v>
      </c>
      <c r="AK456" s="8" t="s">
        <v>75</v>
      </c>
      <c r="AL456" s="17">
        <v>34.0194</v>
      </c>
      <c r="AM456" s="19">
        <v>35.814</v>
      </c>
      <c r="AN456" s="17">
        <v>167.64</v>
      </c>
      <c r="AO456" s="17">
        <v>103.124</v>
      </c>
      <c r="AP456" s="19">
        <v>0.0</v>
      </c>
      <c r="AQ456" s="19">
        <v>0.0</v>
      </c>
      <c r="AR456" s="19">
        <v>0.0</v>
      </c>
      <c r="AS456" s="19">
        <v>0.0</v>
      </c>
      <c r="AT456" s="17">
        <v>44.40669</v>
      </c>
      <c r="AU456" s="17">
        <v>22.86</v>
      </c>
      <c r="AV456" s="17">
        <v>211.582</v>
      </c>
      <c r="AW456" s="17">
        <v>121.412</v>
      </c>
      <c r="AX456" s="17">
        <f t="shared" si="3"/>
        <v>117.4482508</v>
      </c>
      <c r="AY456" s="17">
        <v>0.0</v>
      </c>
      <c r="AZ456" s="17">
        <v>0.0</v>
      </c>
      <c r="BA456" s="17">
        <v>0.0</v>
      </c>
      <c r="BB456" s="17">
        <v>0.0</v>
      </c>
      <c r="BC456" s="17">
        <v>0.0</v>
      </c>
      <c r="BD456" s="8" t="s">
        <v>1615</v>
      </c>
      <c r="BE456" s="96" t="s">
        <v>2893</v>
      </c>
    </row>
    <row r="457" ht="15.75" hidden="1" customHeight="1">
      <c r="A457" s="76">
        <v>5000049.0</v>
      </c>
      <c r="B457" s="8"/>
      <c r="C457" s="61">
        <v>5.0</v>
      </c>
      <c r="D457" s="97" t="s">
        <v>2089</v>
      </c>
      <c r="E457" s="61">
        <v>1.0</v>
      </c>
      <c r="F457" s="97" t="s">
        <v>2593</v>
      </c>
      <c r="G457" s="8">
        <v>2.0</v>
      </c>
      <c r="H457" s="8" t="s">
        <v>2894</v>
      </c>
      <c r="I457" s="44"/>
      <c r="J457" s="44">
        <v>7.503054375085E12</v>
      </c>
      <c r="K457" s="11" t="s">
        <v>2895</v>
      </c>
      <c r="L457" s="44" t="s">
        <v>2896</v>
      </c>
      <c r="M457" s="26" t="s">
        <v>2896</v>
      </c>
      <c r="N457" s="11">
        <f t="shared" si="1"/>
        <v>29</v>
      </c>
      <c r="O457" s="8" t="s">
        <v>2897</v>
      </c>
      <c r="P457" s="8" t="s">
        <v>2898</v>
      </c>
      <c r="Q457" s="68">
        <v>425.09</v>
      </c>
      <c r="R457" s="12">
        <f t="shared" si="10"/>
        <v>493.1044</v>
      </c>
      <c r="S457" s="8" t="s">
        <v>238</v>
      </c>
      <c r="T457" s="9" t="s">
        <v>2899</v>
      </c>
      <c r="U457" s="9" t="s">
        <v>2900</v>
      </c>
      <c r="V457" s="13">
        <v>45680.0</v>
      </c>
      <c r="W457" s="44" t="s">
        <v>2896</v>
      </c>
      <c r="X457" s="44" t="s">
        <v>2896</v>
      </c>
      <c r="Y457" s="44" t="s">
        <v>2896</v>
      </c>
      <c r="Z457" s="44" t="s">
        <v>2896</v>
      </c>
      <c r="AA457" s="44" t="s">
        <v>2896</v>
      </c>
      <c r="AB457" s="44" t="s">
        <v>2896</v>
      </c>
      <c r="AC457" s="44" t="s">
        <v>2896</v>
      </c>
      <c r="AD457" s="44" t="s">
        <v>2896</v>
      </c>
      <c r="AE457" s="44" t="s">
        <v>2896</v>
      </c>
      <c r="AF457" s="11" t="s">
        <v>2901</v>
      </c>
      <c r="AG457" s="8">
        <v>8.0</v>
      </c>
      <c r="AH457" s="8">
        <v>0.0</v>
      </c>
      <c r="AI457" s="8">
        <v>1.0</v>
      </c>
      <c r="AJ457" s="8">
        <v>1.0</v>
      </c>
      <c r="AK457" s="8" t="s">
        <v>75</v>
      </c>
      <c r="AL457" s="16">
        <v>3.15</v>
      </c>
      <c r="AM457" s="16">
        <v>20.0</v>
      </c>
      <c r="AN457" s="16">
        <v>24.8</v>
      </c>
      <c r="AO457" s="16">
        <v>56.3</v>
      </c>
      <c r="AP457" s="19">
        <v>0.0</v>
      </c>
      <c r="AQ457" s="19">
        <v>0.0</v>
      </c>
      <c r="AR457" s="19">
        <v>0.0</v>
      </c>
      <c r="AS457" s="19">
        <v>0.0</v>
      </c>
      <c r="AT457" s="16">
        <v>3.65</v>
      </c>
      <c r="AU457" s="16">
        <v>26.6</v>
      </c>
      <c r="AV457" s="16">
        <v>22.0</v>
      </c>
      <c r="AW457" s="16">
        <v>57.5</v>
      </c>
      <c r="AX457" s="17">
        <f t="shared" si="3"/>
        <v>6.7298</v>
      </c>
      <c r="AY457" s="17">
        <v>0.0</v>
      </c>
      <c r="AZ457" s="17">
        <v>0.0</v>
      </c>
      <c r="BA457" s="17">
        <v>0.0</v>
      </c>
      <c r="BB457" s="17">
        <v>0.0</v>
      </c>
      <c r="BC457" s="17">
        <v>0.0</v>
      </c>
      <c r="BD457" s="8" t="s">
        <v>76</v>
      </c>
      <c r="BE457" s="22" t="s">
        <v>2902</v>
      </c>
    </row>
    <row r="458" ht="15.75" hidden="1" customHeight="1">
      <c r="A458" s="76">
        <v>5000050.0</v>
      </c>
      <c r="B458" s="8"/>
      <c r="C458" s="61">
        <v>5.0</v>
      </c>
      <c r="D458" s="97" t="s">
        <v>2089</v>
      </c>
      <c r="E458" s="61">
        <v>1.0</v>
      </c>
      <c r="F458" s="97" t="s">
        <v>2593</v>
      </c>
      <c r="G458" s="8">
        <v>2.0</v>
      </c>
      <c r="H458" s="8" t="s">
        <v>2894</v>
      </c>
      <c r="I458" s="44"/>
      <c r="J458" s="44">
        <v>7.503054375092E12</v>
      </c>
      <c r="K458" s="11" t="s">
        <v>2903</v>
      </c>
      <c r="L458" s="44" t="s">
        <v>2904</v>
      </c>
      <c r="M458" s="26" t="s">
        <v>2904</v>
      </c>
      <c r="N458" s="11">
        <f t="shared" si="1"/>
        <v>29</v>
      </c>
      <c r="O458" s="8" t="s">
        <v>2897</v>
      </c>
      <c r="P458" s="8" t="s">
        <v>2898</v>
      </c>
      <c r="Q458" s="68">
        <v>642.04</v>
      </c>
      <c r="R458" s="12">
        <f t="shared" si="10"/>
        <v>744.7664</v>
      </c>
      <c r="S458" s="8" t="s">
        <v>238</v>
      </c>
      <c r="T458" s="9" t="s">
        <v>2899</v>
      </c>
      <c r="U458" s="9" t="s">
        <v>2900</v>
      </c>
      <c r="V458" s="13">
        <v>45680.0</v>
      </c>
      <c r="W458" s="44" t="s">
        <v>2904</v>
      </c>
      <c r="X458" s="44" t="s">
        <v>2904</v>
      </c>
      <c r="Y458" s="44" t="s">
        <v>2904</v>
      </c>
      <c r="Z458" s="44" t="s">
        <v>2904</v>
      </c>
      <c r="AA458" s="44" t="s">
        <v>2904</v>
      </c>
      <c r="AB458" s="44" t="s">
        <v>2904</v>
      </c>
      <c r="AC458" s="44" t="s">
        <v>2904</v>
      </c>
      <c r="AD458" s="44" t="s">
        <v>2904</v>
      </c>
      <c r="AE458" s="44" t="s">
        <v>2904</v>
      </c>
      <c r="AF458" s="11" t="s">
        <v>2905</v>
      </c>
      <c r="AG458" s="8">
        <v>8.0</v>
      </c>
      <c r="AH458" s="8">
        <v>0.0</v>
      </c>
      <c r="AI458" s="8">
        <v>1.0</v>
      </c>
      <c r="AJ458" s="8">
        <v>1.0</v>
      </c>
      <c r="AK458" s="8" t="s">
        <v>75</v>
      </c>
      <c r="AL458" s="16">
        <v>4.3</v>
      </c>
      <c r="AM458" s="16">
        <v>25.1</v>
      </c>
      <c r="AN458" s="16">
        <v>25.2</v>
      </c>
      <c r="AO458" s="16">
        <v>53.6</v>
      </c>
      <c r="AP458" s="19">
        <v>0.0</v>
      </c>
      <c r="AQ458" s="19">
        <v>0.0</v>
      </c>
      <c r="AR458" s="19">
        <v>0.0</v>
      </c>
      <c r="AS458" s="19">
        <v>0.0</v>
      </c>
      <c r="AT458" s="16">
        <v>4.7</v>
      </c>
      <c r="AU458" s="86">
        <v>30.7</v>
      </c>
      <c r="AV458" s="86">
        <v>30.0</v>
      </c>
      <c r="AW458" s="86">
        <v>56.8</v>
      </c>
      <c r="AX458" s="17">
        <f t="shared" si="3"/>
        <v>10.46256</v>
      </c>
      <c r="AY458" s="17">
        <v>0.0</v>
      </c>
      <c r="AZ458" s="17">
        <v>0.0</v>
      </c>
      <c r="BA458" s="17">
        <v>0.0</v>
      </c>
      <c r="BB458" s="17">
        <v>0.0</v>
      </c>
      <c r="BC458" s="17">
        <v>0.0</v>
      </c>
      <c r="BD458" s="8" t="s">
        <v>76</v>
      </c>
      <c r="BE458" s="22" t="s">
        <v>2906</v>
      </c>
    </row>
    <row r="459" ht="15.75" hidden="1" customHeight="1">
      <c r="A459" s="76">
        <v>5000051.0</v>
      </c>
      <c r="B459" s="8"/>
      <c r="C459" s="61">
        <v>5.0</v>
      </c>
      <c r="D459" s="97" t="s">
        <v>2089</v>
      </c>
      <c r="E459" s="61">
        <v>1.0</v>
      </c>
      <c r="F459" s="97" t="s">
        <v>2593</v>
      </c>
      <c r="G459" s="8">
        <v>2.0</v>
      </c>
      <c r="H459" s="8" t="s">
        <v>2894</v>
      </c>
      <c r="I459" s="33"/>
      <c r="J459" s="33">
        <v>7.503054375108E12</v>
      </c>
      <c r="K459" s="8" t="s">
        <v>2907</v>
      </c>
      <c r="L459" s="8" t="s">
        <v>2908</v>
      </c>
      <c r="M459" s="21" t="s">
        <v>2908</v>
      </c>
      <c r="N459" s="11">
        <f t="shared" si="1"/>
        <v>29</v>
      </c>
      <c r="O459" s="8" t="s">
        <v>2897</v>
      </c>
      <c r="P459" s="8" t="s">
        <v>2898</v>
      </c>
      <c r="Q459" s="12">
        <v>542.36</v>
      </c>
      <c r="R459" s="12">
        <f t="shared" si="10"/>
        <v>629.1376</v>
      </c>
      <c r="S459" s="8" t="s">
        <v>238</v>
      </c>
      <c r="T459" s="9" t="s">
        <v>2899</v>
      </c>
      <c r="U459" s="9" t="s">
        <v>2900</v>
      </c>
      <c r="V459" s="13">
        <v>45680.0</v>
      </c>
      <c r="W459" s="8" t="s">
        <v>2908</v>
      </c>
      <c r="X459" s="8" t="s">
        <v>2908</v>
      </c>
      <c r="Y459" s="8" t="s">
        <v>2908</v>
      </c>
      <c r="Z459" s="8" t="s">
        <v>2908</v>
      </c>
      <c r="AA459" s="8" t="s">
        <v>2908</v>
      </c>
      <c r="AB459" s="8" t="s">
        <v>2908</v>
      </c>
      <c r="AC459" s="8" t="s">
        <v>2908</v>
      </c>
      <c r="AD459" s="8" t="s">
        <v>2908</v>
      </c>
      <c r="AE459" s="8" t="s">
        <v>2908</v>
      </c>
      <c r="AF459" s="8" t="s">
        <v>2909</v>
      </c>
      <c r="AG459" s="8">
        <v>8.0</v>
      </c>
      <c r="AH459" s="8">
        <v>0.0</v>
      </c>
      <c r="AI459" s="8">
        <v>1.0</v>
      </c>
      <c r="AJ459" s="8">
        <v>1.0</v>
      </c>
      <c r="AK459" s="8" t="s">
        <v>75</v>
      </c>
      <c r="AL459" s="16">
        <v>3.04</v>
      </c>
      <c r="AM459" s="19">
        <v>25.1</v>
      </c>
      <c r="AN459" s="17">
        <v>26.35</v>
      </c>
      <c r="AO459" s="17">
        <v>33.35</v>
      </c>
      <c r="AP459" s="19">
        <v>0.0</v>
      </c>
      <c r="AQ459" s="19">
        <v>0.0</v>
      </c>
      <c r="AR459" s="19">
        <v>0.0</v>
      </c>
      <c r="AS459" s="19">
        <v>0.0</v>
      </c>
      <c r="AT459" s="17">
        <v>3.35</v>
      </c>
      <c r="AU459" s="17">
        <v>30.6</v>
      </c>
      <c r="AV459" s="17">
        <v>29.6</v>
      </c>
      <c r="AW459" s="17">
        <v>36.8</v>
      </c>
      <c r="AX459" s="17">
        <f t="shared" si="3"/>
        <v>6.6663936</v>
      </c>
      <c r="AY459" s="17">
        <v>0.0</v>
      </c>
      <c r="AZ459" s="17">
        <v>0.0</v>
      </c>
      <c r="BA459" s="17">
        <v>0.0</v>
      </c>
      <c r="BB459" s="17">
        <v>0.0</v>
      </c>
      <c r="BC459" s="17">
        <v>0.0</v>
      </c>
      <c r="BD459" s="8" t="s">
        <v>76</v>
      </c>
      <c r="BE459" s="88" t="s">
        <v>2910</v>
      </c>
    </row>
    <row r="460" ht="15.75" hidden="1" customHeight="1">
      <c r="A460" s="76">
        <v>5000052.0</v>
      </c>
      <c r="B460" s="8"/>
      <c r="C460" s="61">
        <v>5.0</v>
      </c>
      <c r="D460" s="97" t="s">
        <v>2089</v>
      </c>
      <c r="E460" s="61">
        <v>1.0</v>
      </c>
      <c r="F460" s="97" t="s">
        <v>2593</v>
      </c>
      <c r="G460" s="8">
        <v>2.0</v>
      </c>
      <c r="H460" s="8" t="s">
        <v>2894</v>
      </c>
      <c r="I460" s="33"/>
      <c r="J460" s="33">
        <v>7.503054375115E12</v>
      </c>
      <c r="K460" s="8" t="s">
        <v>2911</v>
      </c>
      <c r="L460" s="8" t="s">
        <v>2912</v>
      </c>
      <c r="M460" s="21" t="s">
        <v>2912</v>
      </c>
      <c r="N460" s="11">
        <f t="shared" si="1"/>
        <v>30</v>
      </c>
      <c r="O460" s="8" t="s">
        <v>2897</v>
      </c>
      <c r="P460" s="8" t="s">
        <v>2898</v>
      </c>
      <c r="Q460" s="12">
        <v>469.07</v>
      </c>
      <c r="R460" s="12">
        <f t="shared" si="10"/>
        <v>544.1212</v>
      </c>
      <c r="S460" s="8" t="s">
        <v>238</v>
      </c>
      <c r="T460" s="9" t="s">
        <v>2899</v>
      </c>
      <c r="U460" s="9" t="s">
        <v>2900</v>
      </c>
      <c r="V460" s="13">
        <v>45680.0</v>
      </c>
      <c r="W460" s="8" t="s">
        <v>2912</v>
      </c>
      <c r="X460" s="8" t="s">
        <v>2912</v>
      </c>
      <c r="Y460" s="8" t="s">
        <v>2912</v>
      </c>
      <c r="Z460" s="8" t="s">
        <v>2912</v>
      </c>
      <c r="AA460" s="8" t="s">
        <v>2912</v>
      </c>
      <c r="AB460" s="8" t="s">
        <v>2912</v>
      </c>
      <c r="AC460" s="8" t="s">
        <v>2912</v>
      </c>
      <c r="AD460" s="8" t="s">
        <v>2912</v>
      </c>
      <c r="AE460" s="8" t="s">
        <v>2912</v>
      </c>
      <c r="AF460" s="8" t="s">
        <v>2913</v>
      </c>
      <c r="AG460" s="8">
        <v>8.0</v>
      </c>
      <c r="AH460" s="8">
        <v>0.0</v>
      </c>
      <c r="AI460" s="8">
        <v>1.0</v>
      </c>
      <c r="AJ460" s="8">
        <v>1.0</v>
      </c>
      <c r="AK460" s="8" t="s">
        <v>75</v>
      </c>
      <c r="AL460" s="16">
        <v>3.65</v>
      </c>
      <c r="AM460" s="19">
        <v>26.5</v>
      </c>
      <c r="AN460" s="17">
        <v>32.6</v>
      </c>
      <c r="AO460" s="17">
        <v>48.8</v>
      </c>
      <c r="AP460" s="19">
        <v>0.0</v>
      </c>
      <c r="AQ460" s="19">
        <v>0.0</v>
      </c>
      <c r="AR460" s="19">
        <v>0.0</v>
      </c>
      <c r="AS460" s="19">
        <v>0.0</v>
      </c>
      <c r="AT460" s="17">
        <v>4.25</v>
      </c>
      <c r="AU460" s="17">
        <v>33.5</v>
      </c>
      <c r="AV460" s="17">
        <v>26.5</v>
      </c>
      <c r="AW460" s="17">
        <v>51.0</v>
      </c>
      <c r="AX460" s="17">
        <f t="shared" si="3"/>
        <v>9.05505</v>
      </c>
      <c r="AY460" s="17">
        <v>0.0</v>
      </c>
      <c r="AZ460" s="17">
        <v>0.0</v>
      </c>
      <c r="BA460" s="17">
        <v>0.0</v>
      </c>
      <c r="BB460" s="17">
        <v>0.0</v>
      </c>
      <c r="BC460" s="17">
        <v>0.0</v>
      </c>
      <c r="BD460" s="8" t="s">
        <v>76</v>
      </c>
      <c r="BE460" s="88" t="s">
        <v>2914</v>
      </c>
    </row>
    <row r="461" ht="15.75" hidden="1" customHeight="1">
      <c r="A461" s="76">
        <v>5000053.0</v>
      </c>
      <c r="B461" s="8"/>
      <c r="C461" s="61">
        <v>5.0</v>
      </c>
      <c r="D461" s="97" t="s">
        <v>2089</v>
      </c>
      <c r="E461" s="61">
        <v>1.0</v>
      </c>
      <c r="F461" s="97" t="s">
        <v>2593</v>
      </c>
      <c r="G461" s="8">
        <v>2.0</v>
      </c>
      <c r="H461" s="8" t="s">
        <v>2894</v>
      </c>
      <c r="I461" s="33"/>
      <c r="J461" s="33">
        <v>7.503054375122E12</v>
      </c>
      <c r="K461" s="8" t="s">
        <v>2915</v>
      </c>
      <c r="L461" s="8" t="s">
        <v>2916</v>
      </c>
      <c r="M461" s="21" t="s">
        <v>2916</v>
      </c>
      <c r="N461" s="11">
        <f t="shared" si="1"/>
        <v>30</v>
      </c>
      <c r="O461" s="8" t="s">
        <v>2897</v>
      </c>
      <c r="P461" s="8" t="s">
        <v>2898</v>
      </c>
      <c r="Q461" s="12">
        <v>375.25</v>
      </c>
      <c r="R461" s="12">
        <f t="shared" si="10"/>
        <v>435.29</v>
      </c>
      <c r="S461" s="8" t="s">
        <v>238</v>
      </c>
      <c r="T461" s="9" t="s">
        <v>2899</v>
      </c>
      <c r="U461" s="9" t="s">
        <v>2900</v>
      </c>
      <c r="V461" s="13">
        <v>45680.0</v>
      </c>
      <c r="W461" s="8" t="s">
        <v>2916</v>
      </c>
      <c r="X461" s="8" t="s">
        <v>2916</v>
      </c>
      <c r="Y461" s="8" t="s">
        <v>2916</v>
      </c>
      <c r="Z461" s="8" t="s">
        <v>2916</v>
      </c>
      <c r="AA461" s="8" t="s">
        <v>2916</v>
      </c>
      <c r="AB461" s="8" t="s">
        <v>2916</v>
      </c>
      <c r="AC461" s="8" t="s">
        <v>2916</v>
      </c>
      <c r="AD461" s="8" t="s">
        <v>2916</v>
      </c>
      <c r="AE461" s="8" t="s">
        <v>2916</v>
      </c>
      <c r="AF461" s="8" t="s">
        <v>2917</v>
      </c>
      <c r="AG461" s="8">
        <v>8.0</v>
      </c>
      <c r="AH461" s="8">
        <v>0.0</v>
      </c>
      <c r="AI461" s="8">
        <v>1.0</v>
      </c>
      <c r="AJ461" s="8">
        <v>1.0</v>
      </c>
      <c r="AK461" s="8" t="s">
        <v>75</v>
      </c>
      <c r="AL461" s="16">
        <v>4.0</v>
      </c>
      <c r="AM461" s="19">
        <v>26.1</v>
      </c>
      <c r="AN461" s="17">
        <v>340.0</v>
      </c>
      <c r="AO461" s="17">
        <v>48.0</v>
      </c>
      <c r="AP461" s="19">
        <v>0.0</v>
      </c>
      <c r="AQ461" s="19">
        <v>0.0</v>
      </c>
      <c r="AR461" s="19">
        <v>0.0</v>
      </c>
      <c r="AS461" s="19">
        <v>0.0</v>
      </c>
      <c r="AT461" s="17">
        <v>4.25</v>
      </c>
      <c r="AU461" s="17">
        <v>34.0</v>
      </c>
      <c r="AV461" s="17">
        <v>27.5</v>
      </c>
      <c r="AW461" s="17">
        <v>50.5</v>
      </c>
      <c r="AX461" s="17">
        <f t="shared" si="3"/>
        <v>9.4435</v>
      </c>
      <c r="AY461" s="17">
        <v>0.0</v>
      </c>
      <c r="AZ461" s="17">
        <v>0.0</v>
      </c>
      <c r="BA461" s="17">
        <v>0.0</v>
      </c>
      <c r="BB461" s="17">
        <v>0.0</v>
      </c>
      <c r="BC461" s="17">
        <v>0.0</v>
      </c>
      <c r="BD461" s="8" t="s">
        <v>76</v>
      </c>
      <c r="BE461" s="98"/>
    </row>
    <row r="462" ht="15.75" hidden="1" customHeight="1">
      <c r="A462" s="76">
        <v>5000054.0</v>
      </c>
      <c r="B462" s="8"/>
      <c r="C462" s="8">
        <v>5.0</v>
      </c>
      <c r="D462" s="8" t="s">
        <v>2089</v>
      </c>
      <c r="E462" s="8">
        <v>5.0</v>
      </c>
      <c r="F462" s="8" t="s">
        <v>2615</v>
      </c>
      <c r="G462" s="8">
        <v>1.0</v>
      </c>
      <c r="H462" s="8" t="s">
        <v>2616</v>
      </c>
      <c r="I462" s="33"/>
      <c r="J462" s="33"/>
      <c r="K462" s="8" t="s">
        <v>2918</v>
      </c>
      <c r="L462" s="8" t="s">
        <v>2919</v>
      </c>
      <c r="M462" s="21" t="s">
        <v>2920</v>
      </c>
      <c r="N462" s="11">
        <f t="shared" si="1"/>
        <v>27</v>
      </c>
      <c r="O462" s="8" t="s">
        <v>1609</v>
      </c>
      <c r="P462" s="8" t="s">
        <v>2621</v>
      </c>
      <c r="Q462" s="12">
        <f>R462/1.16</f>
        <v>12151.63793</v>
      </c>
      <c r="R462" s="12">
        <v>14095.9</v>
      </c>
      <c r="S462" s="8" t="s">
        <v>238</v>
      </c>
      <c r="T462" s="9" t="s">
        <v>2622</v>
      </c>
      <c r="U462" s="9" t="s">
        <v>2623</v>
      </c>
      <c r="V462" s="13">
        <v>45680.0</v>
      </c>
      <c r="W462" s="8"/>
      <c r="X462" s="11"/>
      <c r="Y462" s="23"/>
      <c r="Z462" s="11"/>
      <c r="AA462" s="8"/>
      <c r="AB462" s="11"/>
      <c r="AC462" s="8"/>
      <c r="AD462" s="11"/>
      <c r="AE462" s="11"/>
      <c r="AF462" s="8"/>
      <c r="AG462" s="8"/>
      <c r="AH462" s="8"/>
      <c r="AI462" s="8"/>
      <c r="AJ462" s="8"/>
      <c r="AK462" s="8"/>
      <c r="AL462" s="17"/>
      <c r="AM462" s="19"/>
      <c r="AN462" s="17"/>
      <c r="AO462" s="17"/>
      <c r="AP462" s="19"/>
      <c r="AQ462" s="19"/>
      <c r="AR462" s="19"/>
      <c r="AS462" s="19"/>
      <c r="AT462" s="17"/>
      <c r="AU462" s="17"/>
      <c r="AV462" s="17"/>
      <c r="AW462" s="17"/>
      <c r="AX462" s="17">
        <f t="shared" si="3"/>
        <v>0</v>
      </c>
      <c r="AY462" s="17"/>
      <c r="AZ462" s="17"/>
      <c r="BA462" s="17"/>
      <c r="BB462" s="17"/>
      <c r="BC462" s="17"/>
      <c r="BD462" s="8" t="s">
        <v>76</v>
      </c>
      <c r="BE462" s="98"/>
    </row>
    <row r="463" ht="15.75" hidden="1" customHeight="1">
      <c r="A463" s="76">
        <v>5000055.0</v>
      </c>
      <c r="B463" s="8"/>
      <c r="C463" s="8">
        <v>5.0</v>
      </c>
      <c r="D463" s="8" t="s">
        <v>2089</v>
      </c>
      <c r="E463" s="8">
        <v>5.0</v>
      </c>
      <c r="F463" s="8" t="s">
        <v>2615</v>
      </c>
      <c r="G463" s="8">
        <v>1.0</v>
      </c>
      <c r="H463" s="8" t="s">
        <v>2616</v>
      </c>
      <c r="I463" s="33"/>
      <c r="J463" s="33"/>
      <c r="K463" s="8" t="s">
        <v>2921</v>
      </c>
      <c r="L463" s="8" t="s">
        <v>2922</v>
      </c>
      <c r="M463" s="21" t="s">
        <v>2923</v>
      </c>
      <c r="N463" s="11">
        <f t="shared" si="1"/>
        <v>23</v>
      </c>
      <c r="O463" s="8" t="s">
        <v>1609</v>
      </c>
      <c r="P463" s="8" t="s">
        <v>1930</v>
      </c>
      <c r="Q463" s="12">
        <v>4887.93</v>
      </c>
      <c r="R463" s="12">
        <f t="shared" ref="R463:R895" si="11">Q463*1.16</f>
        <v>5669.9988</v>
      </c>
      <c r="S463" s="8" t="s">
        <v>238</v>
      </c>
      <c r="T463" s="9" t="s">
        <v>2622</v>
      </c>
      <c r="U463" s="9" t="s">
        <v>2623</v>
      </c>
      <c r="V463" s="13">
        <v>45698.0</v>
      </c>
      <c r="W463" s="8" t="s">
        <v>2922</v>
      </c>
      <c r="X463" s="11"/>
      <c r="Y463" s="23"/>
      <c r="Z463" s="11"/>
      <c r="AA463" s="8"/>
      <c r="AB463" s="11"/>
      <c r="AC463" s="8"/>
      <c r="AD463" s="11"/>
      <c r="AE463" s="11"/>
      <c r="AF463" s="8" t="s">
        <v>2924</v>
      </c>
      <c r="AG463" s="8">
        <v>0.0</v>
      </c>
      <c r="AH463" s="8">
        <v>0.0</v>
      </c>
      <c r="AI463" s="8">
        <v>1.0</v>
      </c>
      <c r="AJ463" s="8">
        <v>1.0</v>
      </c>
      <c r="AK463" s="8" t="s">
        <v>75</v>
      </c>
      <c r="AL463" s="17">
        <v>20.9</v>
      </c>
      <c r="AM463" s="19">
        <v>26.74</v>
      </c>
      <c r="AN463" s="17">
        <v>145.29</v>
      </c>
      <c r="AO463" s="17">
        <v>87.95</v>
      </c>
      <c r="AP463" s="19">
        <v>0.0</v>
      </c>
      <c r="AQ463" s="19">
        <v>0.0</v>
      </c>
      <c r="AR463" s="19">
        <v>0.0</v>
      </c>
      <c r="AS463" s="19">
        <v>0.0</v>
      </c>
      <c r="AT463" s="17"/>
      <c r="AU463" s="17"/>
      <c r="AV463" s="17"/>
      <c r="AW463" s="17"/>
      <c r="AX463" s="17">
        <f t="shared" si="3"/>
        <v>0</v>
      </c>
      <c r="AY463" s="17">
        <v>0.0</v>
      </c>
      <c r="AZ463" s="17">
        <v>0.0</v>
      </c>
      <c r="BA463" s="17">
        <v>0.0</v>
      </c>
      <c r="BB463" s="17">
        <v>0.0</v>
      </c>
      <c r="BC463" s="17">
        <v>0.0</v>
      </c>
      <c r="BD463" s="8" t="s">
        <v>1615</v>
      </c>
      <c r="BE463" s="98"/>
    </row>
    <row r="464" ht="15.75" hidden="1" customHeight="1">
      <c r="A464" s="76">
        <v>5000056.0</v>
      </c>
      <c r="B464" s="8"/>
      <c r="C464" s="8">
        <v>5.0</v>
      </c>
      <c r="D464" s="8" t="s">
        <v>2089</v>
      </c>
      <c r="E464" s="8">
        <v>6.0</v>
      </c>
      <c r="F464" s="8" t="s">
        <v>2925</v>
      </c>
      <c r="G464" s="8">
        <v>1.0</v>
      </c>
      <c r="H464" s="8" t="s">
        <v>2926</v>
      </c>
      <c r="I464" s="33"/>
      <c r="J464" s="33"/>
      <c r="K464" s="8"/>
      <c r="L464" s="8" t="s">
        <v>2927</v>
      </c>
      <c r="M464" s="21" t="s">
        <v>2927</v>
      </c>
      <c r="N464" s="11">
        <f t="shared" si="1"/>
        <v>27</v>
      </c>
      <c r="O464" s="8" t="s">
        <v>1609</v>
      </c>
      <c r="P464" s="8" t="s">
        <v>2928</v>
      </c>
      <c r="Q464" s="12">
        <v>6043.1</v>
      </c>
      <c r="R464" s="12">
        <f t="shared" si="11"/>
        <v>7009.996</v>
      </c>
      <c r="S464" s="8" t="s">
        <v>238</v>
      </c>
      <c r="T464" s="9" t="s">
        <v>2929</v>
      </c>
      <c r="U464" s="9" t="s">
        <v>2930</v>
      </c>
      <c r="V464" s="13">
        <v>45723.0</v>
      </c>
      <c r="W464" s="8"/>
      <c r="X464" s="11"/>
      <c r="Y464" s="23"/>
      <c r="Z464" s="11"/>
      <c r="AA464" s="8"/>
      <c r="AB464" s="11"/>
      <c r="AC464" s="8"/>
      <c r="AD464" s="11"/>
      <c r="AE464" s="11"/>
      <c r="AF464" s="8"/>
      <c r="AG464" s="8"/>
      <c r="AH464" s="8"/>
      <c r="AI464" s="8"/>
      <c r="AJ464" s="8"/>
      <c r="AK464" s="8"/>
      <c r="AL464" s="17"/>
      <c r="AM464" s="19"/>
      <c r="AN464" s="17"/>
      <c r="AO464" s="17"/>
      <c r="AP464" s="19"/>
      <c r="AQ464" s="19"/>
      <c r="AR464" s="19"/>
      <c r="AS464" s="19"/>
      <c r="AT464" s="17"/>
      <c r="AU464" s="17"/>
      <c r="AV464" s="17"/>
      <c r="AW464" s="17"/>
      <c r="AX464" s="17">
        <f t="shared" si="3"/>
        <v>0</v>
      </c>
      <c r="AY464" s="17"/>
      <c r="AZ464" s="17"/>
      <c r="BA464" s="17"/>
      <c r="BB464" s="17"/>
      <c r="BC464" s="17"/>
      <c r="BD464" s="8"/>
      <c r="BE464" s="98"/>
    </row>
    <row r="465" ht="15.75" hidden="1" customHeight="1">
      <c r="A465" s="76">
        <v>5000057.0</v>
      </c>
      <c r="B465" s="8"/>
      <c r="C465" s="56">
        <v>5.0</v>
      </c>
      <c r="D465" s="56" t="s">
        <v>2089</v>
      </c>
      <c r="E465" s="56">
        <v>5.0</v>
      </c>
      <c r="F465" s="56" t="s">
        <v>2615</v>
      </c>
      <c r="G465" s="56">
        <v>1.0</v>
      </c>
      <c r="H465" s="56" t="s">
        <v>2616</v>
      </c>
      <c r="I465" s="58" t="s">
        <v>2670</v>
      </c>
      <c r="J465" s="58">
        <v>7.93888202191E11</v>
      </c>
      <c r="K465" s="56" t="s">
        <v>2671</v>
      </c>
      <c r="L465" s="53" t="s">
        <v>2931</v>
      </c>
      <c r="M465" s="99" t="s">
        <v>2673</v>
      </c>
      <c r="N465" s="11">
        <f t="shared" si="1"/>
        <v>21</v>
      </c>
      <c r="O465" s="56" t="s">
        <v>1609</v>
      </c>
      <c r="P465" s="56" t="s">
        <v>2621</v>
      </c>
      <c r="Q465" s="100">
        <v>7235.4693877551</v>
      </c>
      <c r="R465" s="101">
        <f t="shared" si="11"/>
        <v>8393.14449</v>
      </c>
      <c r="S465" s="56" t="s">
        <v>238</v>
      </c>
      <c r="T465" s="102" t="s">
        <v>2622</v>
      </c>
      <c r="U465" s="102" t="s">
        <v>2623</v>
      </c>
      <c r="V465" s="103">
        <v>45117.0</v>
      </c>
      <c r="W465" s="53" t="s">
        <v>2932</v>
      </c>
      <c r="X465" s="104"/>
      <c r="Y465" s="104"/>
      <c r="Z465" s="104"/>
      <c r="AA465" s="104"/>
      <c r="AB465" s="104"/>
      <c r="AC465" s="104"/>
      <c r="AD465" s="104"/>
      <c r="AE465" s="104"/>
      <c r="AF465" s="58" t="s">
        <v>2675</v>
      </c>
      <c r="AG465" s="56">
        <f>'Disponibilidad en canales comer'!M340</f>
        <v>0</v>
      </c>
      <c r="AH465" s="56">
        <f>COUNTIF('Composición de COMBOS'!B:B,A465)</f>
        <v>0</v>
      </c>
      <c r="AI465" s="56">
        <v>1.0</v>
      </c>
      <c r="AJ465" s="56">
        <v>1.0</v>
      </c>
      <c r="AK465" s="56" t="s">
        <v>75</v>
      </c>
      <c r="AL465" s="85">
        <v>21.81779</v>
      </c>
      <c r="AM465" s="85">
        <v>26.924</v>
      </c>
      <c r="AN465" s="85">
        <v>145.288</v>
      </c>
      <c r="AO465" s="85">
        <v>90.678</v>
      </c>
      <c r="AP465" s="85">
        <v>0.0</v>
      </c>
      <c r="AQ465" s="85">
        <v>0.0</v>
      </c>
      <c r="AR465" s="85">
        <v>0.0</v>
      </c>
      <c r="AS465" s="85">
        <v>0.0</v>
      </c>
      <c r="AT465" s="85">
        <v>27.80521</v>
      </c>
      <c r="AU465" s="85">
        <v>20.32</v>
      </c>
      <c r="AV465" s="85">
        <v>166.878</v>
      </c>
      <c r="AW465" s="85">
        <v>106.934</v>
      </c>
      <c r="AX465" s="17">
        <f t="shared" si="3"/>
        <v>72.52180386</v>
      </c>
      <c r="AY465" s="85">
        <v>0.0</v>
      </c>
      <c r="AZ465" s="85">
        <v>0.0</v>
      </c>
      <c r="BA465" s="85">
        <v>0.0</v>
      </c>
      <c r="BB465" s="85">
        <v>0.0</v>
      </c>
      <c r="BC465" s="85">
        <f t="shared" ref="BC465:BC537" si="12">(AZ465*BB465*BA465)/5000</f>
        <v>0</v>
      </c>
      <c r="BD465" s="56" t="s">
        <v>1615</v>
      </c>
      <c r="BE465" s="105" t="s">
        <v>2676</v>
      </c>
    </row>
    <row r="466" ht="15.75" customHeight="1">
      <c r="A466" s="11">
        <v>6000001.0</v>
      </c>
      <c r="B466" s="8" t="s">
        <v>2933</v>
      </c>
      <c r="C466" s="8">
        <v>6.0</v>
      </c>
      <c r="D466" s="8" t="s">
        <v>2934</v>
      </c>
      <c r="E466" s="8">
        <v>7.0</v>
      </c>
      <c r="F466" s="8" t="s">
        <v>2935</v>
      </c>
      <c r="G466" s="8">
        <v>3.0</v>
      </c>
      <c r="H466" s="8" t="s">
        <v>2936</v>
      </c>
      <c r="I466" s="11" t="s">
        <v>2937</v>
      </c>
      <c r="J466" s="11">
        <v>8.50007449636E11</v>
      </c>
      <c r="K466" s="11" t="s">
        <v>2937</v>
      </c>
      <c r="L466" s="11" t="s">
        <v>2938</v>
      </c>
      <c r="M466" s="26" t="s">
        <v>2939</v>
      </c>
      <c r="N466" s="11">
        <f t="shared" si="1"/>
        <v>27</v>
      </c>
      <c r="O466" s="8" t="s">
        <v>2940</v>
      </c>
      <c r="P466" s="8" t="s">
        <v>2941</v>
      </c>
      <c r="Q466" s="29"/>
      <c r="R466" s="12">
        <f t="shared" si="11"/>
        <v>0</v>
      </c>
      <c r="S466" s="8" t="s">
        <v>68</v>
      </c>
      <c r="T466" s="9" t="s">
        <v>2942</v>
      </c>
      <c r="U466" s="9" t="s">
        <v>2943</v>
      </c>
      <c r="V466" s="13">
        <v>45124.0</v>
      </c>
      <c r="W466" s="11" t="s">
        <v>2944</v>
      </c>
      <c r="X466" s="11"/>
      <c r="Y466" s="23"/>
      <c r="Z466" s="11"/>
      <c r="AA466" s="11"/>
      <c r="AB466" s="11"/>
      <c r="AC466" s="15"/>
      <c r="AD466" s="11"/>
      <c r="AE466" s="11"/>
      <c r="AF466" s="11" t="s">
        <v>2945</v>
      </c>
      <c r="AG466" s="8">
        <f>'Disponibilidad en canales comer'!M328</f>
        <v>0</v>
      </c>
      <c r="AH466" s="8">
        <f>COUNTIF('Composición de COMBOS'!B:B,A466)</f>
        <v>0</v>
      </c>
      <c r="AI466" s="8">
        <v>1.0</v>
      </c>
      <c r="AJ466" s="8">
        <v>1.0</v>
      </c>
      <c r="AK466" s="8" t="s">
        <v>75</v>
      </c>
      <c r="AL466" s="16">
        <v>10.5</v>
      </c>
      <c r="AM466" s="16">
        <v>36.7</v>
      </c>
      <c r="AN466" s="16">
        <v>45.2</v>
      </c>
      <c r="AO466" s="16">
        <v>26.1</v>
      </c>
      <c r="AP466" s="19">
        <v>0.0</v>
      </c>
      <c r="AQ466" s="19">
        <v>0.0</v>
      </c>
      <c r="AR466" s="19">
        <v>0.0</v>
      </c>
      <c r="AS466" s="19">
        <v>0.0</v>
      </c>
      <c r="AT466" s="16">
        <v>0.0</v>
      </c>
      <c r="AU466" s="16">
        <v>38.0</v>
      </c>
      <c r="AV466" s="16">
        <v>49.6</v>
      </c>
      <c r="AW466" s="16">
        <v>29.2</v>
      </c>
      <c r="AX466" s="17">
        <f t="shared" si="3"/>
        <v>11.007232</v>
      </c>
      <c r="AY466" s="17">
        <v>0.0</v>
      </c>
      <c r="AZ466" s="17">
        <v>0.0</v>
      </c>
      <c r="BA466" s="17">
        <v>0.0</v>
      </c>
      <c r="BB466" s="17">
        <v>0.0</v>
      </c>
      <c r="BC466" s="17">
        <f t="shared" si="12"/>
        <v>0</v>
      </c>
      <c r="BD466" s="8" t="s">
        <v>2946</v>
      </c>
      <c r="BE466" s="22" t="s">
        <v>2947</v>
      </c>
    </row>
    <row r="467" ht="15.75" customHeight="1">
      <c r="A467" s="11">
        <v>6000002.0</v>
      </c>
      <c r="B467" s="8" t="s">
        <v>2948</v>
      </c>
      <c r="C467" s="8">
        <v>6.0</v>
      </c>
      <c r="D467" s="8" t="s">
        <v>2934</v>
      </c>
      <c r="E467" s="8">
        <v>7.0</v>
      </c>
      <c r="F467" s="8" t="s">
        <v>2935</v>
      </c>
      <c r="G467" s="8">
        <v>3.0</v>
      </c>
      <c r="H467" s="8" t="s">
        <v>2936</v>
      </c>
      <c r="I467" s="11" t="s">
        <v>2949</v>
      </c>
      <c r="J467" s="11">
        <v>8.50007449629E11</v>
      </c>
      <c r="K467" s="11" t="s">
        <v>2949</v>
      </c>
      <c r="L467" s="11" t="s">
        <v>2950</v>
      </c>
      <c r="M467" s="26" t="s">
        <v>2951</v>
      </c>
      <c r="N467" s="11">
        <f t="shared" si="1"/>
        <v>27</v>
      </c>
      <c r="O467" s="8" t="s">
        <v>2940</v>
      </c>
      <c r="P467" s="8" t="s">
        <v>2941</v>
      </c>
      <c r="Q467" s="29"/>
      <c r="R467" s="12">
        <f t="shared" si="11"/>
        <v>0</v>
      </c>
      <c r="S467" s="8" t="s">
        <v>68</v>
      </c>
      <c r="T467" s="9" t="s">
        <v>2942</v>
      </c>
      <c r="U467" s="9" t="s">
        <v>2943</v>
      </c>
      <c r="V467" s="13">
        <v>45174.0</v>
      </c>
      <c r="W467" s="11" t="s">
        <v>2952</v>
      </c>
      <c r="X467" s="11"/>
      <c r="Y467" s="23"/>
      <c r="Z467" s="11"/>
      <c r="AA467" s="11"/>
      <c r="AB467" s="11"/>
      <c r="AC467" s="15"/>
      <c r="AD467" s="11"/>
      <c r="AE467" s="11"/>
      <c r="AF467" s="11" t="s">
        <v>2953</v>
      </c>
      <c r="AG467" s="8">
        <f>'Disponibilidad en canales comer'!M329</f>
        <v>0</v>
      </c>
      <c r="AH467" s="8">
        <f>COUNTIF('Composición de COMBOS'!B:B,A467)</f>
        <v>0</v>
      </c>
      <c r="AI467" s="8">
        <v>1.0</v>
      </c>
      <c r="AJ467" s="8">
        <v>1.0</v>
      </c>
      <c r="AK467" s="8" t="s">
        <v>75</v>
      </c>
      <c r="AL467" s="16">
        <v>14.36</v>
      </c>
      <c r="AM467" s="16">
        <v>30.4</v>
      </c>
      <c r="AN467" s="16">
        <v>51.3</v>
      </c>
      <c r="AO467" s="16">
        <v>39.7</v>
      </c>
      <c r="AP467" s="19">
        <v>0.0</v>
      </c>
      <c r="AQ467" s="19">
        <v>0.0</v>
      </c>
      <c r="AR467" s="19">
        <v>0.0</v>
      </c>
      <c r="AS467" s="19">
        <v>0.0</v>
      </c>
      <c r="AT467" s="16">
        <v>0.0</v>
      </c>
      <c r="AU467" s="16">
        <v>36.2</v>
      </c>
      <c r="AV467" s="16">
        <v>57.9</v>
      </c>
      <c r="AW467" s="16">
        <v>46.0</v>
      </c>
      <c r="AX467" s="17">
        <f t="shared" si="3"/>
        <v>19.283016</v>
      </c>
      <c r="AY467" s="17">
        <v>0.0</v>
      </c>
      <c r="AZ467" s="17">
        <v>0.0</v>
      </c>
      <c r="BA467" s="17">
        <v>0.0</v>
      </c>
      <c r="BB467" s="17">
        <v>0.0</v>
      </c>
      <c r="BC467" s="17">
        <f t="shared" si="12"/>
        <v>0</v>
      </c>
      <c r="BD467" s="8" t="s">
        <v>2946</v>
      </c>
      <c r="BE467" s="22" t="s">
        <v>2954</v>
      </c>
    </row>
    <row r="468" ht="15.75" customHeight="1">
      <c r="A468" s="11">
        <v>6000003.0</v>
      </c>
      <c r="B468" s="8" t="s">
        <v>2955</v>
      </c>
      <c r="C468" s="8">
        <v>7.0</v>
      </c>
      <c r="D468" s="8" t="s">
        <v>2956</v>
      </c>
      <c r="E468" s="8">
        <v>6.0</v>
      </c>
      <c r="F468" s="8" t="s">
        <v>2957</v>
      </c>
      <c r="G468" s="8">
        <v>1.0</v>
      </c>
      <c r="H468" s="8" t="s">
        <v>2958</v>
      </c>
      <c r="I468" s="11" t="s">
        <v>2959</v>
      </c>
      <c r="J468" s="11">
        <v>8.50007449605E11</v>
      </c>
      <c r="K468" s="11" t="s">
        <v>2959</v>
      </c>
      <c r="L468" s="11" t="s">
        <v>2960</v>
      </c>
      <c r="M468" s="26" t="s">
        <v>2961</v>
      </c>
      <c r="N468" s="11">
        <f t="shared" si="1"/>
        <v>27</v>
      </c>
      <c r="O468" s="8" t="s">
        <v>2940</v>
      </c>
      <c r="P468" s="8" t="s">
        <v>2941</v>
      </c>
      <c r="Q468" s="29">
        <v>1893.0</v>
      </c>
      <c r="R468" s="12">
        <f t="shared" si="11"/>
        <v>2195.88</v>
      </c>
      <c r="S468" s="8" t="s">
        <v>68</v>
      </c>
      <c r="T468" s="9" t="s">
        <v>2962</v>
      </c>
      <c r="U468" s="9" t="s">
        <v>2963</v>
      </c>
      <c r="V468" s="13">
        <v>45196.0</v>
      </c>
      <c r="W468" s="11" t="s">
        <v>2964</v>
      </c>
      <c r="X468" s="11"/>
      <c r="Y468" s="23"/>
      <c r="Z468" s="11"/>
      <c r="AA468" s="11"/>
      <c r="AB468" s="11"/>
      <c r="AC468" s="15"/>
      <c r="AD468" s="11"/>
      <c r="AE468" s="11"/>
      <c r="AF468" s="11" t="s">
        <v>2965</v>
      </c>
      <c r="AG468" s="8">
        <f>'Disponibilidad en canales comer'!M330</f>
        <v>0</v>
      </c>
      <c r="AH468" s="8">
        <f>COUNTIF('Composición de COMBOS'!B:B,A468)</f>
        <v>0</v>
      </c>
      <c r="AI468" s="8">
        <v>1.0</v>
      </c>
      <c r="AJ468" s="8">
        <v>1.0</v>
      </c>
      <c r="AK468" s="8" t="s">
        <v>75</v>
      </c>
      <c r="AL468" s="16">
        <v>12.0</v>
      </c>
      <c r="AM468" s="16">
        <v>9.0</v>
      </c>
      <c r="AN468" s="16">
        <v>60.0</v>
      </c>
      <c r="AO468" s="16">
        <v>50.0</v>
      </c>
      <c r="AP468" s="19">
        <v>0.0</v>
      </c>
      <c r="AQ468" s="19">
        <v>0.0</v>
      </c>
      <c r="AR468" s="19">
        <v>0.0</v>
      </c>
      <c r="AS468" s="19">
        <v>0.0</v>
      </c>
      <c r="AT468" s="16">
        <v>14.0</v>
      </c>
      <c r="AU468" s="16">
        <v>16.5</v>
      </c>
      <c r="AV468" s="16">
        <v>66.5</v>
      </c>
      <c r="AW468" s="16">
        <v>57.5</v>
      </c>
      <c r="AX468" s="17">
        <f t="shared" si="3"/>
        <v>12.618375</v>
      </c>
      <c r="AY468" s="17">
        <v>0.0</v>
      </c>
      <c r="AZ468" s="17">
        <v>0.0</v>
      </c>
      <c r="BA468" s="17">
        <v>0.0</v>
      </c>
      <c r="BB468" s="17">
        <v>0.0</v>
      </c>
      <c r="BC468" s="17">
        <f t="shared" si="12"/>
        <v>0</v>
      </c>
      <c r="BD468" s="8" t="s">
        <v>2946</v>
      </c>
      <c r="BE468" s="22" t="s">
        <v>2966</v>
      </c>
    </row>
    <row r="469" ht="15.75" customHeight="1">
      <c r="A469" s="11">
        <v>6000004.0</v>
      </c>
      <c r="B469" s="8" t="s">
        <v>2967</v>
      </c>
      <c r="C469" s="8">
        <v>7.0</v>
      </c>
      <c r="D469" s="8" t="s">
        <v>2956</v>
      </c>
      <c r="E469" s="8">
        <v>6.0</v>
      </c>
      <c r="F469" s="8" t="s">
        <v>2957</v>
      </c>
      <c r="G469" s="8">
        <v>1.0</v>
      </c>
      <c r="H469" s="8" t="s">
        <v>2958</v>
      </c>
      <c r="I469" s="11" t="s">
        <v>2968</v>
      </c>
      <c r="J469" s="11">
        <v>8.50007449612E11</v>
      </c>
      <c r="K469" s="11" t="s">
        <v>2968</v>
      </c>
      <c r="L469" s="11" t="s">
        <v>2969</v>
      </c>
      <c r="M469" s="26" t="s">
        <v>2970</v>
      </c>
      <c r="N469" s="11">
        <f t="shared" si="1"/>
        <v>27</v>
      </c>
      <c r="O469" s="8" t="s">
        <v>2940</v>
      </c>
      <c r="P469" s="8" t="s">
        <v>2941</v>
      </c>
      <c r="Q469" s="29"/>
      <c r="R469" s="12">
        <f t="shared" si="11"/>
        <v>0</v>
      </c>
      <c r="S469" s="8" t="s">
        <v>68</v>
      </c>
      <c r="T469" s="9" t="s">
        <v>2962</v>
      </c>
      <c r="U469" s="9" t="s">
        <v>2963</v>
      </c>
      <c r="V469" s="13">
        <v>45146.0</v>
      </c>
      <c r="W469" s="11" t="s">
        <v>2971</v>
      </c>
      <c r="X469" s="11"/>
      <c r="Y469" s="23"/>
      <c r="Z469" s="11"/>
      <c r="AA469" s="11"/>
      <c r="AB469" s="11"/>
      <c r="AC469" s="15"/>
      <c r="AD469" s="11"/>
      <c r="AE469" s="11"/>
      <c r="AF469" s="11" t="s">
        <v>2972</v>
      </c>
      <c r="AG469" s="8">
        <f>'Disponibilidad en canales comer'!M331</f>
        <v>0</v>
      </c>
      <c r="AH469" s="8">
        <f>COUNTIF('Composición de COMBOS'!B:B,A469)</f>
        <v>0</v>
      </c>
      <c r="AI469" s="8">
        <v>1.0</v>
      </c>
      <c r="AJ469" s="8">
        <v>1.0</v>
      </c>
      <c r="AK469" s="8" t="s">
        <v>75</v>
      </c>
      <c r="AL469" s="16">
        <v>15.0</v>
      </c>
      <c r="AM469" s="16">
        <v>9.0</v>
      </c>
      <c r="AN469" s="16">
        <v>90.0</v>
      </c>
      <c r="AO469" s="16">
        <v>50.0</v>
      </c>
      <c r="AP469" s="19">
        <v>0.0</v>
      </c>
      <c r="AQ469" s="19">
        <v>0.0</v>
      </c>
      <c r="AR469" s="19">
        <v>0.0</v>
      </c>
      <c r="AS469" s="19">
        <v>0.0</v>
      </c>
      <c r="AT469" s="16">
        <v>17.0</v>
      </c>
      <c r="AU469" s="16">
        <v>17.0</v>
      </c>
      <c r="AV469" s="16">
        <v>94.0</v>
      </c>
      <c r="AW469" s="16">
        <v>56.0</v>
      </c>
      <c r="AX469" s="17">
        <f t="shared" si="3"/>
        <v>17.8976</v>
      </c>
      <c r="AY469" s="17">
        <v>0.0</v>
      </c>
      <c r="AZ469" s="17">
        <v>0.0</v>
      </c>
      <c r="BA469" s="17">
        <v>0.0</v>
      </c>
      <c r="BB469" s="17">
        <v>0.0</v>
      </c>
      <c r="BC469" s="17">
        <f t="shared" si="12"/>
        <v>0</v>
      </c>
      <c r="BD469" s="8" t="s">
        <v>2946</v>
      </c>
      <c r="BE469" s="22" t="s">
        <v>2973</v>
      </c>
    </row>
    <row r="470" ht="15.75" customHeight="1">
      <c r="A470" s="11">
        <v>6000005.0</v>
      </c>
      <c r="B470" s="8" t="s">
        <v>2974</v>
      </c>
      <c r="C470" s="8">
        <v>6.0</v>
      </c>
      <c r="D470" s="8" t="s">
        <v>2934</v>
      </c>
      <c r="E470" s="8">
        <v>4.0</v>
      </c>
      <c r="F470" s="8" t="s">
        <v>2975</v>
      </c>
      <c r="G470" s="8">
        <v>2.0</v>
      </c>
      <c r="H470" s="8" t="s">
        <v>2976</v>
      </c>
      <c r="I470" s="11" t="s">
        <v>2977</v>
      </c>
      <c r="J470" s="11">
        <v>8.53244008925E11</v>
      </c>
      <c r="K470" s="11" t="s">
        <v>2977</v>
      </c>
      <c r="L470" s="11" t="s">
        <v>2978</v>
      </c>
      <c r="M470" s="26" t="s">
        <v>2979</v>
      </c>
      <c r="N470" s="11">
        <f t="shared" si="1"/>
        <v>29</v>
      </c>
      <c r="O470" s="8" t="s">
        <v>2980</v>
      </c>
      <c r="P470" s="8" t="s">
        <v>2941</v>
      </c>
      <c r="Q470" s="12">
        <v>1705.9</v>
      </c>
      <c r="R470" s="12">
        <f t="shared" si="11"/>
        <v>1978.844</v>
      </c>
      <c r="S470" s="8" t="s">
        <v>68</v>
      </c>
      <c r="T470" s="9" t="s">
        <v>2981</v>
      </c>
      <c r="U470" s="9" t="s">
        <v>2982</v>
      </c>
      <c r="V470" s="13">
        <v>45120.0</v>
      </c>
      <c r="W470" s="11" t="s">
        <v>2978</v>
      </c>
      <c r="X470" s="11"/>
      <c r="Y470" s="14" t="s">
        <v>2983</v>
      </c>
      <c r="Z470" s="11" t="s">
        <v>2984</v>
      </c>
      <c r="AA470" s="11"/>
      <c r="AB470" s="11"/>
      <c r="AC470" s="15"/>
      <c r="AD470" s="11"/>
      <c r="AE470" s="11"/>
      <c r="AF470" s="44" t="s">
        <v>2985</v>
      </c>
      <c r="AG470" s="8">
        <f>'Disponibilidad en canales comer'!M332</f>
        <v>0</v>
      </c>
      <c r="AH470" s="8">
        <f>COUNTIF('Composición de COMBOS'!B:B,A470)</f>
        <v>0</v>
      </c>
      <c r="AI470" s="8">
        <v>1.0</v>
      </c>
      <c r="AJ470" s="8">
        <v>1.0</v>
      </c>
      <c r="AK470" s="8" t="s">
        <v>75</v>
      </c>
      <c r="AL470" s="16">
        <v>10.0</v>
      </c>
      <c r="AM470" s="16">
        <v>31.0</v>
      </c>
      <c r="AN470" s="16">
        <v>31.0</v>
      </c>
      <c r="AO470" s="16">
        <v>96.0</v>
      </c>
      <c r="AP470" s="19">
        <v>0.0</v>
      </c>
      <c r="AQ470" s="19">
        <v>0.0</v>
      </c>
      <c r="AR470" s="19">
        <v>0.0</v>
      </c>
      <c r="AS470" s="19">
        <v>0.0</v>
      </c>
      <c r="AT470" s="16">
        <v>11.0</v>
      </c>
      <c r="AU470" s="16">
        <v>36.0</v>
      </c>
      <c r="AV470" s="16">
        <v>36.0</v>
      </c>
      <c r="AW470" s="16">
        <v>100.2</v>
      </c>
      <c r="AX470" s="17">
        <f t="shared" si="3"/>
        <v>25.97184</v>
      </c>
      <c r="AY470" s="17">
        <v>0.0</v>
      </c>
      <c r="AZ470" s="17">
        <v>0.0</v>
      </c>
      <c r="BA470" s="17">
        <v>0.0</v>
      </c>
      <c r="BB470" s="17">
        <v>0.0</v>
      </c>
      <c r="BC470" s="17">
        <f t="shared" si="12"/>
        <v>0</v>
      </c>
      <c r="BD470" s="8" t="s">
        <v>76</v>
      </c>
      <c r="BE470" s="22" t="s">
        <v>2986</v>
      </c>
    </row>
    <row r="471" ht="15.75" customHeight="1">
      <c r="A471" s="11">
        <v>6000006.0</v>
      </c>
      <c r="B471" s="8" t="s">
        <v>2987</v>
      </c>
      <c r="C471" s="8">
        <v>6.0</v>
      </c>
      <c r="D471" s="8" t="s">
        <v>2934</v>
      </c>
      <c r="E471" s="8">
        <v>4.0</v>
      </c>
      <c r="F471" s="8" t="s">
        <v>2975</v>
      </c>
      <c r="G471" s="8">
        <v>2.0</v>
      </c>
      <c r="H471" s="8" t="s">
        <v>2976</v>
      </c>
      <c r="I471" s="11" t="s">
        <v>2988</v>
      </c>
      <c r="J471" s="11">
        <v>8.53030006319E11</v>
      </c>
      <c r="K471" s="11" t="s">
        <v>2988</v>
      </c>
      <c r="L471" s="11" t="s">
        <v>2989</v>
      </c>
      <c r="M471" s="26" t="s">
        <v>2990</v>
      </c>
      <c r="N471" s="11">
        <f t="shared" si="1"/>
        <v>29</v>
      </c>
      <c r="O471" s="8" t="s">
        <v>2980</v>
      </c>
      <c r="P471" s="8" t="s">
        <v>2941</v>
      </c>
      <c r="Q471" s="12">
        <v>2949.8</v>
      </c>
      <c r="R471" s="12">
        <f t="shared" si="11"/>
        <v>3421.768</v>
      </c>
      <c r="S471" s="8" t="s">
        <v>68</v>
      </c>
      <c r="T471" s="9" t="s">
        <v>2981</v>
      </c>
      <c r="U471" s="9" t="s">
        <v>2982</v>
      </c>
      <c r="V471" s="13">
        <v>45265.0</v>
      </c>
      <c r="W471" s="11" t="s">
        <v>2989</v>
      </c>
      <c r="X471" s="11"/>
      <c r="Y471" s="23"/>
      <c r="Z471" s="11"/>
      <c r="AA471" s="11"/>
      <c r="AB471" s="11"/>
      <c r="AC471" s="15"/>
      <c r="AD471" s="11"/>
      <c r="AE471" s="11"/>
      <c r="AF471" s="11" t="s">
        <v>2991</v>
      </c>
      <c r="AG471" s="8">
        <f>'Disponibilidad en canales comer'!M333</f>
        <v>0</v>
      </c>
      <c r="AH471" s="8">
        <f>COUNTIF('Composición de COMBOS'!B:B,A471)</f>
        <v>0</v>
      </c>
      <c r="AI471" s="8">
        <v>1.0</v>
      </c>
      <c r="AJ471" s="8">
        <v>1.0</v>
      </c>
      <c r="AK471" s="8" t="s">
        <v>75</v>
      </c>
      <c r="AL471" s="16">
        <v>18.4</v>
      </c>
      <c r="AM471" s="16">
        <v>33.0</v>
      </c>
      <c r="AN471" s="16">
        <v>31.0</v>
      </c>
      <c r="AO471" s="16">
        <v>110.0</v>
      </c>
      <c r="AP471" s="19">
        <v>0.0</v>
      </c>
      <c r="AQ471" s="19">
        <v>0.0</v>
      </c>
      <c r="AR471" s="19">
        <v>0.0</v>
      </c>
      <c r="AS471" s="19">
        <v>0.0</v>
      </c>
      <c r="AT471" s="16">
        <v>19.4</v>
      </c>
      <c r="AU471" s="16">
        <v>44.2</v>
      </c>
      <c r="AV471" s="16">
        <v>41.5</v>
      </c>
      <c r="AW471" s="16">
        <v>120.5</v>
      </c>
      <c r="AX471" s="17">
        <f t="shared" si="3"/>
        <v>44.20663</v>
      </c>
      <c r="AY471" s="17">
        <v>0.0</v>
      </c>
      <c r="AZ471" s="17">
        <v>0.0</v>
      </c>
      <c r="BA471" s="17">
        <v>0.0</v>
      </c>
      <c r="BB471" s="17">
        <v>0.0</v>
      </c>
      <c r="BC471" s="17">
        <f t="shared" si="12"/>
        <v>0</v>
      </c>
      <c r="BD471" s="8" t="s">
        <v>2946</v>
      </c>
      <c r="BE471" s="22" t="s">
        <v>2992</v>
      </c>
    </row>
    <row r="472" ht="15.75" customHeight="1">
      <c r="A472" s="11">
        <v>6000007.0</v>
      </c>
      <c r="B472" s="8" t="s">
        <v>2993</v>
      </c>
      <c r="C472" s="8">
        <v>6.0</v>
      </c>
      <c r="D472" s="8" t="s">
        <v>2934</v>
      </c>
      <c r="E472" s="8">
        <v>4.0</v>
      </c>
      <c r="F472" s="8" t="s">
        <v>2975</v>
      </c>
      <c r="G472" s="8">
        <v>2.0</v>
      </c>
      <c r="H472" s="8" t="s">
        <v>2976</v>
      </c>
      <c r="I472" s="11" t="s">
        <v>2994</v>
      </c>
      <c r="J472" s="11">
        <v>8.50007449414E11</v>
      </c>
      <c r="K472" s="11" t="s">
        <v>2994</v>
      </c>
      <c r="L472" s="11" t="s">
        <v>2995</v>
      </c>
      <c r="M472" s="26" t="s">
        <v>2979</v>
      </c>
      <c r="N472" s="11">
        <f t="shared" si="1"/>
        <v>29</v>
      </c>
      <c r="O472" s="8" t="s">
        <v>2940</v>
      </c>
      <c r="P472" s="8" t="s">
        <v>2941</v>
      </c>
      <c r="Q472" s="29">
        <v>2400.0</v>
      </c>
      <c r="R472" s="12">
        <f t="shared" si="11"/>
        <v>2784</v>
      </c>
      <c r="S472" s="8" t="s">
        <v>68</v>
      </c>
      <c r="T472" s="9" t="s">
        <v>2981</v>
      </c>
      <c r="U472" s="9" t="s">
        <v>2982</v>
      </c>
      <c r="V472" s="13">
        <v>45265.0</v>
      </c>
      <c r="W472" s="11" t="s">
        <v>2995</v>
      </c>
      <c r="X472" s="11"/>
      <c r="Y472" s="23"/>
      <c r="Z472" s="11"/>
      <c r="AA472" s="11"/>
      <c r="AB472" s="11"/>
      <c r="AC472" s="15"/>
      <c r="AD472" s="11"/>
      <c r="AE472" s="11"/>
      <c r="AF472" s="11" t="s">
        <v>2996</v>
      </c>
      <c r="AG472" s="8">
        <f>'Disponibilidad en canales comer'!M334</f>
        <v>0</v>
      </c>
      <c r="AH472" s="8">
        <f>COUNTIF('Composición de COMBOS'!B:B,A472)</f>
        <v>0</v>
      </c>
      <c r="AI472" s="8">
        <v>1.0</v>
      </c>
      <c r="AJ472" s="8">
        <v>1.0</v>
      </c>
      <c r="AK472" s="8" t="s">
        <v>75</v>
      </c>
      <c r="AL472" s="16">
        <v>10.0</v>
      </c>
      <c r="AM472" s="16">
        <v>31.0</v>
      </c>
      <c r="AN472" s="16">
        <v>31.0</v>
      </c>
      <c r="AO472" s="16">
        <v>96.0</v>
      </c>
      <c r="AP472" s="19">
        <v>0.0</v>
      </c>
      <c r="AQ472" s="19">
        <v>0.0</v>
      </c>
      <c r="AR472" s="19">
        <v>0.0</v>
      </c>
      <c r="AS472" s="19">
        <v>0.0</v>
      </c>
      <c r="AT472" s="16">
        <v>11.0</v>
      </c>
      <c r="AU472" s="16">
        <v>36.0</v>
      </c>
      <c r="AV472" s="16">
        <v>36.0</v>
      </c>
      <c r="AW472" s="16">
        <v>100.2</v>
      </c>
      <c r="AX472" s="17">
        <f t="shared" si="3"/>
        <v>25.97184</v>
      </c>
      <c r="AY472" s="17">
        <v>0.0</v>
      </c>
      <c r="AZ472" s="17">
        <v>0.0</v>
      </c>
      <c r="BA472" s="17">
        <v>0.0</v>
      </c>
      <c r="BB472" s="17">
        <v>0.0</v>
      </c>
      <c r="BC472" s="17">
        <f t="shared" si="12"/>
        <v>0</v>
      </c>
      <c r="BD472" s="8" t="s">
        <v>2946</v>
      </c>
      <c r="BE472" s="22" t="s">
        <v>2997</v>
      </c>
    </row>
    <row r="473" ht="15.75" customHeight="1">
      <c r="A473" s="11">
        <v>6000008.0</v>
      </c>
      <c r="B473" s="8" t="s">
        <v>2998</v>
      </c>
      <c r="C473" s="8">
        <v>6.0</v>
      </c>
      <c r="D473" s="8" t="s">
        <v>2934</v>
      </c>
      <c r="E473" s="8">
        <v>4.0</v>
      </c>
      <c r="F473" s="8" t="s">
        <v>2975</v>
      </c>
      <c r="G473" s="8">
        <v>1.0</v>
      </c>
      <c r="H473" s="8" t="s">
        <v>2999</v>
      </c>
      <c r="I473" s="11" t="s">
        <v>3000</v>
      </c>
      <c r="J473" s="11">
        <v>8.53030006708E11</v>
      </c>
      <c r="K473" s="11" t="s">
        <v>3000</v>
      </c>
      <c r="L473" s="11" t="s">
        <v>3001</v>
      </c>
      <c r="M473" s="26" t="s">
        <v>3002</v>
      </c>
      <c r="N473" s="11">
        <f t="shared" si="1"/>
        <v>29</v>
      </c>
      <c r="O473" s="8" t="s">
        <v>2940</v>
      </c>
      <c r="P473" s="8" t="s">
        <v>2941</v>
      </c>
      <c r="Q473" s="29">
        <v>846.6</v>
      </c>
      <c r="R473" s="12">
        <f t="shared" si="11"/>
        <v>982.056</v>
      </c>
      <c r="S473" s="8" t="s">
        <v>68</v>
      </c>
      <c r="T473" s="9" t="s">
        <v>2981</v>
      </c>
      <c r="U473" s="9" t="s">
        <v>2982</v>
      </c>
      <c r="V473" s="13">
        <v>45119.0</v>
      </c>
      <c r="W473" s="11" t="s">
        <v>3001</v>
      </c>
      <c r="X473" s="11"/>
      <c r="Y473" s="23"/>
      <c r="Z473" s="11"/>
      <c r="AA473" s="11"/>
      <c r="AB473" s="11"/>
      <c r="AC473" s="15"/>
      <c r="AD473" s="11"/>
      <c r="AE473" s="11"/>
      <c r="AF473" s="11" t="s">
        <v>3003</v>
      </c>
      <c r="AG473" s="8">
        <f>'Disponibilidad en canales comer'!M335</f>
        <v>0</v>
      </c>
      <c r="AH473" s="8">
        <f>COUNTIF('Composición de COMBOS'!B:B,A473)</f>
        <v>0</v>
      </c>
      <c r="AI473" s="8">
        <v>1.0</v>
      </c>
      <c r="AJ473" s="8">
        <v>1.0</v>
      </c>
      <c r="AK473" s="8" t="s">
        <v>75</v>
      </c>
      <c r="AL473" s="16">
        <v>3.7</v>
      </c>
      <c r="AM473" s="16">
        <v>32.0</v>
      </c>
      <c r="AN473" s="16">
        <v>31.0</v>
      </c>
      <c r="AO473" s="16">
        <v>40.0</v>
      </c>
      <c r="AP473" s="19">
        <v>0.0</v>
      </c>
      <c r="AQ473" s="19">
        <v>0.0</v>
      </c>
      <c r="AR473" s="19">
        <v>0.0</v>
      </c>
      <c r="AS473" s="19">
        <v>0.0</v>
      </c>
      <c r="AT473" s="16">
        <v>4.7</v>
      </c>
      <c r="AU473" s="16">
        <v>33.0</v>
      </c>
      <c r="AV473" s="16">
        <v>34.0</v>
      </c>
      <c r="AW473" s="16">
        <v>44.0</v>
      </c>
      <c r="AX473" s="17">
        <f t="shared" si="3"/>
        <v>9.8736</v>
      </c>
      <c r="AY473" s="17">
        <v>0.0</v>
      </c>
      <c r="AZ473" s="17">
        <v>0.0</v>
      </c>
      <c r="BA473" s="17">
        <v>0.0</v>
      </c>
      <c r="BB473" s="17">
        <v>0.0</v>
      </c>
      <c r="BC473" s="17">
        <f t="shared" si="12"/>
        <v>0</v>
      </c>
      <c r="BD473" s="8" t="s">
        <v>2946</v>
      </c>
      <c r="BE473" s="22" t="s">
        <v>3004</v>
      </c>
    </row>
    <row r="474" ht="15.75" customHeight="1">
      <c r="A474" s="11">
        <v>6000009.0</v>
      </c>
      <c r="B474" s="8" t="s">
        <v>3005</v>
      </c>
      <c r="C474" s="8">
        <v>6.0</v>
      </c>
      <c r="D474" s="8" t="s">
        <v>2934</v>
      </c>
      <c r="E474" s="8">
        <v>2.0</v>
      </c>
      <c r="F474" s="8" t="s">
        <v>3006</v>
      </c>
      <c r="G474" s="8">
        <v>1.0</v>
      </c>
      <c r="H474" s="8" t="s">
        <v>3007</v>
      </c>
      <c r="I474" s="11" t="s">
        <v>3008</v>
      </c>
      <c r="J474" s="11">
        <v>9.9053064015E10</v>
      </c>
      <c r="K474" s="11" t="s">
        <v>3008</v>
      </c>
      <c r="L474" s="11" t="s">
        <v>3009</v>
      </c>
      <c r="M474" s="26" t="s">
        <v>3010</v>
      </c>
      <c r="N474" s="11">
        <f t="shared" si="1"/>
        <v>29</v>
      </c>
      <c r="O474" s="8" t="s">
        <v>3011</v>
      </c>
      <c r="P474" s="8" t="s">
        <v>3012</v>
      </c>
      <c r="Q474" s="12">
        <v>410.0</v>
      </c>
      <c r="R474" s="12">
        <f t="shared" si="11"/>
        <v>475.6</v>
      </c>
      <c r="S474" s="8" t="s">
        <v>68</v>
      </c>
      <c r="T474" s="9" t="s">
        <v>3013</v>
      </c>
      <c r="U474" s="9" t="s">
        <v>3014</v>
      </c>
      <c r="V474" s="13">
        <v>45216.0</v>
      </c>
      <c r="W474" s="11" t="s">
        <v>3015</v>
      </c>
      <c r="X474" s="11"/>
      <c r="Y474" s="23"/>
      <c r="Z474" s="11"/>
      <c r="AA474" s="11"/>
      <c r="AB474" s="11"/>
      <c r="AC474" s="15"/>
      <c r="AD474" s="11"/>
      <c r="AE474" s="11"/>
      <c r="AF474" s="11" t="s">
        <v>3016</v>
      </c>
      <c r="AG474" s="8">
        <f>'Disponibilidad en canales comer'!M336</f>
        <v>0</v>
      </c>
      <c r="AH474" s="8">
        <f>COUNTIF('Composición de COMBOS'!B:B,A474)</f>
        <v>2</v>
      </c>
      <c r="AI474" s="8">
        <v>1.0</v>
      </c>
      <c r="AJ474" s="8">
        <v>1.0</v>
      </c>
      <c r="AK474" s="8" t="s">
        <v>75</v>
      </c>
      <c r="AL474" s="16">
        <v>1.0</v>
      </c>
      <c r="AM474" s="16">
        <v>11.0</v>
      </c>
      <c r="AN474" s="16">
        <v>16.0</v>
      </c>
      <c r="AO474" s="16">
        <v>37.0</v>
      </c>
      <c r="AP474" s="19">
        <v>0.0</v>
      </c>
      <c r="AQ474" s="19">
        <v>0.0</v>
      </c>
      <c r="AR474" s="19">
        <v>0.0</v>
      </c>
      <c r="AS474" s="19">
        <v>0.0</v>
      </c>
      <c r="AT474" s="16">
        <v>1.3</v>
      </c>
      <c r="AU474" s="16">
        <v>11.0</v>
      </c>
      <c r="AV474" s="16">
        <v>21.0</v>
      </c>
      <c r="AW474" s="16">
        <v>23.2</v>
      </c>
      <c r="AX474" s="17">
        <f t="shared" si="3"/>
        <v>1.07184</v>
      </c>
      <c r="AY474" s="17">
        <v>0.0</v>
      </c>
      <c r="AZ474" s="17">
        <v>0.0</v>
      </c>
      <c r="BA474" s="17">
        <v>0.0</v>
      </c>
      <c r="BB474" s="17">
        <v>0.0</v>
      </c>
      <c r="BC474" s="17">
        <f t="shared" si="12"/>
        <v>0</v>
      </c>
      <c r="BD474" s="8" t="s">
        <v>76</v>
      </c>
      <c r="BE474" s="22" t="s">
        <v>3017</v>
      </c>
    </row>
    <row r="475" ht="15.75" customHeight="1">
      <c r="A475" s="11">
        <v>6000010.0</v>
      </c>
      <c r="B475" s="8" t="s">
        <v>3018</v>
      </c>
      <c r="C475" s="8">
        <v>6.0</v>
      </c>
      <c r="D475" s="8" t="s">
        <v>2934</v>
      </c>
      <c r="E475" s="8">
        <v>2.0</v>
      </c>
      <c r="F475" s="8" t="s">
        <v>3006</v>
      </c>
      <c r="G475" s="8">
        <v>1.0</v>
      </c>
      <c r="H475" s="8" t="s">
        <v>3007</v>
      </c>
      <c r="I475" s="11" t="s">
        <v>3019</v>
      </c>
      <c r="J475" s="11">
        <v>9.9053005131E10</v>
      </c>
      <c r="K475" s="11" t="s">
        <v>3019</v>
      </c>
      <c r="L475" s="11" t="s">
        <v>3020</v>
      </c>
      <c r="M475" s="26" t="s">
        <v>3021</v>
      </c>
      <c r="N475" s="11">
        <f t="shared" si="1"/>
        <v>29</v>
      </c>
      <c r="O475" s="8" t="s">
        <v>3011</v>
      </c>
      <c r="P475" s="8" t="s">
        <v>3012</v>
      </c>
      <c r="Q475" s="12">
        <v>600.0</v>
      </c>
      <c r="R475" s="12">
        <f t="shared" si="11"/>
        <v>696</v>
      </c>
      <c r="S475" s="8" t="s">
        <v>68</v>
      </c>
      <c r="T475" s="9" t="s">
        <v>3013</v>
      </c>
      <c r="U475" s="9" t="s">
        <v>3014</v>
      </c>
      <c r="V475" s="13">
        <v>45216.0</v>
      </c>
      <c r="W475" s="11" t="s">
        <v>3015</v>
      </c>
      <c r="X475" s="11"/>
      <c r="Y475" s="23"/>
      <c r="Z475" s="11"/>
      <c r="AA475" s="11"/>
      <c r="AB475" s="11"/>
      <c r="AC475" s="15"/>
      <c r="AD475" s="11"/>
      <c r="AE475" s="11"/>
      <c r="AF475" s="11" t="s">
        <v>3022</v>
      </c>
      <c r="AG475" s="8">
        <f>'Disponibilidad en canales comer'!M337</f>
        <v>0</v>
      </c>
      <c r="AH475" s="8">
        <f>COUNTIF('Composición de COMBOS'!B:B,A475)</f>
        <v>1</v>
      </c>
      <c r="AI475" s="8">
        <v>1.0</v>
      </c>
      <c r="AJ475" s="8">
        <v>1.0</v>
      </c>
      <c r="AK475" s="8" t="s">
        <v>75</v>
      </c>
      <c r="AL475" s="16">
        <v>1.6</v>
      </c>
      <c r="AM475" s="16">
        <v>20.0</v>
      </c>
      <c r="AN475" s="16">
        <v>25.0</v>
      </c>
      <c r="AO475" s="16">
        <v>37.0</v>
      </c>
      <c r="AP475" s="19">
        <v>0.0</v>
      </c>
      <c r="AQ475" s="19">
        <v>0.0</v>
      </c>
      <c r="AR475" s="19">
        <v>0.0</v>
      </c>
      <c r="AS475" s="19">
        <v>0.0</v>
      </c>
      <c r="AT475" s="16">
        <v>1.8</v>
      </c>
      <c r="AU475" s="16">
        <v>21.0</v>
      </c>
      <c r="AV475" s="16">
        <v>27.7</v>
      </c>
      <c r="AW475" s="16">
        <v>23.2</v>
      </c>
      <c r="AX475" s="17">
        <f t="shared" si="3"/>
        <v>2.699088</v>
      </c>
      <c r="AY475" s="17">
        <v>0.0</v>
      </c>
      <c r="AZ475" s="17">
        <v>0.0</v>
      </c>
      <c r="BA475" s="17">
        <v>0.0</v>
      </c>
      <c r="BB475" s="17">
        <v>0.0</v>
      </c>
      <c r="BC475" s="17">
        <f t="shared" si="12"/>
        <v>0</v>
      </c>
      <c r="BD475" s="8" t="s">
        <v>76</v>
      </c>
      <c r="BE475" s="22" t="s">
        <v>3023</v>
      </c>
    </row>
    <row r="476" ht="15.75" customHeight="1">
      <c r="A476" s="11">
        <v>6000011.0</v>
      </c>
      <c r="B476" s="8" t="s">
        <v>3024</v>
      </c>
      <c r="C476" s="8">
        <v>6.0</v>
      </c>
      <c r="D476" s="8" t="s">
        <v>2934</v>
      </c>
      <c r="E476" s="8">
        <v>2.0</v>
      </c>
      <c r="F476" s="8" t="s">
        <v>3006</v>
      </c>
      <c r="G476" s="8">
        <v>2.0</v>
      </c>
      <c r="H476" s="8" t="s">
        <v>3025</v>
      </c>
      <c r="I476" s="11" t="s">
        <v>3026</v>
      </c>
      <c r="J476" s="11">
        <v>9.9053064022E10</v>
      </c>
      <c r="K476" s="11" t="s">
        <v>3026</v>
      </c>
      <c r="L476" s="11" t="s">
        <v>3027</v>
      </c>
      <c r="M476" s="26" t="s">
        <v>3028</v>
      </c>
      <c r="N476" s="11">
        <f t="shared" si="1"/>
        <v>29</v>
      </c>
      <c r="O476" s="8" t="s">
        <v>3011</v>
      </c>
      <c r="P476" s="8" t="s">
        <v>3012</v>
      </c>
      <c r="Q476" s="12">
        <v>1260.0</v>
      </c>
      <c r="R476" s="12">
        <f t="shared" si="11"/>
        <v>1461.6</v>
      </c>
      <c r="S476" s="8" t="s">
        <v>68</v>
      </c>
      <c r="T476" s="9" t="s">
        <v>3013</v>
      </c>
      <c r="U476" s="9" t="s">
        <v>3014</v>
      </c>
      <c r="V476" s="13">
        <v>45216.0</v>
      </c>
      <c r="W476" s="11" t="s">
        <v>3029</v>
      </c>
      <c r="X476" s="11"/>
      <c r="Y476" s="23"/>
      <c r="Z476" s="11"/>
      <c r="AA476" s="11" t="s">
        <v>3030</v>
      </c>
      <c r="AB476" s="11"/>
      <c r="AC476" s="15"/>
      <c r="AD476" s="11"/>
      <c r="AE476" s="11"/>
      <c r="AF476" s="11" t="s">
        <v>3031</v>
      </c>
      <c r="AG476" s="8">
        <f>'Disponibilidad en canales comer'!M338</f>
        <v>1</v>
      </c>
      <c r="AH476" s="8">
        <f>COUNTIF('Composición de COMBOS'!B:B,A476)</f>
        <v>1</v>
      </c>
      <c r="AI476" s="8">
        <v>1.0</v>
      </c>
      <c r="AJ476" s="8">
        <v>1.0</v>
      </c>
      <c r="AK476" s="8" t="s">
        <v>75</v>
      </c>
      <c r="AL476" s="16">
        <v>4.1</v>
      </c>
      <c r="AM476" s="16">
        <v>24.0</v>
      </c>
      <c r="AN476" s="16">
        <v>34.0</v>
      </c>
      <c r="AO476" s="16">
        <v>34.0</v>
      </c>
      <c r="AP476" s="19">
        <v>0.0</v>
      </c>
      <c r="AQ476" s="19">
        <v>0.0</v>
      </c>
      <c r="AR476" s="19">
        <v>0.0</v>
      </c>
      <c r="AS476" s="19">
        <v>0.0</v>
      </c>
      <c r="AT476" s="16">
        <v>5.0</v>
      </c>
      <c r="AU476" s="16">
        <v>26.0</v>
      </c>
      <c r="AV476" s="16">
        <v>41.0</v>
      </c>
      <c r="AW476" s="16">
        <v>36.0</v>
      </c>
      <c r="AX476" s="17">
        <f t="shared" si="3"/>
        <v>7.6752</v>
      </c>
      <c r="AY476" s="17">
        <v>0.0</v>
      </c>
      <c r="AZ476" s="17">
        <v>0.0</v>
      </c>
      <c r="BA476" s="17">
        <v>0.0</v>
      </c>
      <c r="BB476" s="17">
        <v>0.0</v>
      </c>
      <c r="BC476" s="17">
        <f t="shared" si="12"/>
        <v>0</v>
      </c>
      <c r="BD476" s="8" t="s">
        <v>76</v>
      </c>
      <c r="BE476" s="22" t="s">
        <v>3032</v>
      </c>
    </row>
    <row r="477" ht="15.75" customHeight="1">
      <c r="A477" s="11">
        <v>6000012.0</v>
      </c>
      <c r="B477" s="8" t="s">
        <v>3033</v>
      </c>
      <c r="C477" s="8">
        <v>6.0</v>
      </c>
      <c r="D477" s="8" t="s">
        <v>2934</v>
      </c>
      <c r="E477" s="8">
        <v>2.0</v>
      </c>
      <c r="F477" s="8" t="s">
        <v>3006</v>
      </c>
      <c r="G477" s="8">
        <v>1.0</v>
      </c>
      <c r="H477" s="8" t="s">
        <v>3007</v>
      </c>
      <c r="I477" s="11" t="s">
        <v>3034</v>
      </c>
      <c r="J477" s="11">
        <v>9.9053005094E10</v>
      </c>
      <c r="K477" s="11" t="s">
        <v>3034</v>
      </c>
      <c r="L477" s="11" t="s">
        <v>3035</v>
      </c>
      <c r="M477" s="26" t="s">
        <v>3036</v>
      </c>
      <c r="N477" s="11">
        <f t="shared" si="1"/>
        <v>30</v>
      </c>
      <c r="O477" s="8" t="s">
        <v>3011</v>
      </c>
      <c r="P477" s="8" t="s">
        <v>3012</v>
      </c>
      <c r="Q477" s="12">
        <v>200.0</v>
      </c>
      <c r="R477" s="12">
        <f t="shared" si="11"/>
        <v>232</v>
      </c>
      <c r="S477" s="8" t="s">
        <v>68</v>
      </c>
      <c r="T477" s="9" t="s">
        <v>3013</v>
      </c>
      <c r="U477" s="9" t="s">
        <v>3014</v>
      </c>
      <c r="V477" s="13">
        <v>45216.0</v>
      </c>
      <c r="W477" s="11" t="s">
        <v>3037</v>
      </c>
      <c r="X477" s="11"/>
      <c r="Y477" s="23"/>
      <c r="Z477" s="11"/>
      <c r="AA477" s="11" t="s">
        <v>3038</v>
      </c>
      <c r="AB477" s="11"/>
      <c r="AC477" s="15" t="s">
        <v>3037</v>
      </c>
      <c r="AD477" s="11"/>
      <c r="AE477" s="11"/>
      <c r="AF477" s="11" t="s">
        <v>3039</v>
      </c>
      <c r="AG477" s="8">
        <f>'Disponibilidad en canales comer'!M339</f>
        <v>2</v>
      </c>
      <c r="AH477" s="8">
        <f>COUNTIF('Composición de COMBOS'!B:B,A477)</f>
        <v>1</v>
      </c>
      <c r="AI477" s="8">
        <v>1.0</v>
      </c>
      <c r="AJ477" s="8">
        <v>1.0</v>
      </c>
      <c r="AK477" s="8" t="s">
        <v>75</v>
      </c>
      <c r="AL477" s="16">
        <v>0.808</v>
      </c>
      <c r="AM477" s="16">
        <v>19.0</v>
      </c>
      <c r="AN477" s="16">
        <v>8.5</v>
      </c>
      <c r="AO477" s="16">
        <v>14.0</v>
      </c>
      <c r="AP477" s="19">
        <v>0.0</v>
      </c>
      <c r="AQ477" s="19">
        <v>0.0</v>
      </c>
      <c r="AR477" s="19">
        <v>0.0</v>
      </c>
      <c r="AS477" s="19">
        <v>0.0</v>
      </c>
      <c r="AT477" s="16">
        <v>0.9</v>
      </c>
      <c r="AU477" s="16">
        <v>20.0</v>
      </c>
      <c r="AV477" s="16">
        <v>9.0</v>
      </c>
      <c r="AW477" s="16">
        <v>18.0</v>
      </c>
      <c r="AX477" s="17">
        <f t="shared" si="3"/>
        <v>0.648</v>
      </c>
      <c r="AY477" s="17">
        <v>0.0</v>
      </c>
      <c r="AZ477" s="17">
        <v>0.0</v>
      </c>
      <c r="BA477" s="17">
        <v>0.0</v>
      </c>
      <c r="BB477" s="17">
        <v>0.0</v>
      </c>
      <c r="BC477" s="17">
        <f t="shared" si="12"/>
        <v>0</v>
      </c>
      <c r="BD477" s="8" t="s">
        <v>76</v>
      </c>
      <c r="BE477" s="22" t="s">
        <v>3032</v>
      </c>
    </row>
    <row r="478" ht="15.75" customHeight="1">
      <c r="A478" s="11">
        <v>6000013.0</v>
      </c>
      <c r="B478" s="8" t="s">
        <v>3040</v>
      </c>
      <c r="C478" s="8">
        <v>6.0</v>
      </c>
      <c r="D478" s="8" t="s">
        <v>2934</v>
      </c>
      <c r="E478" s="8">
        <v>3.0</v>
      </c>
      <c r="F478" s="8" t="s">
        <v>3041</v>
      </c>
      <c r="G478" s="8">
        <v>2.0</v>
      </c>
      <c r="H478" s="8" t="s">
        <v>3042</v>
      </c>
      <c r="I478" s="11" t="s">
        <v>3043</v>
      </c>
      <c r="J478" s="11">
        <v>9.9053006015E10</v>
      </c>
      <c r="K478" s="11" t="s">
        <v>3043</v>
      </c>
      <c r="L478" s="11" t="s">
        <v>3044</v>
      </c>
      <c r="M478" s="26" t="s">
        <v>3045</v>
      </c>
      <c r="N478" s="11">
        <f t="shared" si="1"/>
        <v>28</v>
      </c>
      <c r="O478" s="8" t="s">
        <v>3011</v>
      </c>
      <c r="P478" s="8" t="s">
        <v>3012</v>
      </c>
      <c r="Q478" s="12">
        <v>277.0</v>
      </c>
      <c r="R478" s="12">
        <f t="shared" si="11"/>
        <v>321.32</v>
      </c>
      <c r="S478" s="8" t="s">
        <v>68</v>
      </c>
      <c r="T478" s="9" t="s">
        <v>3046</v>
      </c>
      <c r="U478" s="9" t="s">
        <v>3047</v>
      </c>
      <c r="V478" s="13">
        <v>45216.0</v>
      </c>
      <c r="W478" s="11" t="s">
        <v>3048</v>
      </c>
      <c r="X478" s="11"/>
      <c r="Y478" s="23"/>
      <c r="Z478" s="11"/>
      <c r="AA478" s="11"/>
      <c r="AB478" s="11"/>
      <c r="AC478" s="15"/>
      <c r="AD478" s="11"/>
      <c r="AE478" s="11"/>
      <c r="AF478" s="11" t="s">
        <v>3049</v>
      </c>
      <c r="AG478" s="8">
        <f>'Disponibilidad en canales comer'!M340</f>
        <v>0</v>
      </c>
      <c r="AH478" s="8">
        <f>COUNTIF('Composición de COMBOS'!B:B,A478)</f>
        <v>2</v>
      </c>
      <c r="AI478" s="8">
        <v>1.0</v>
      </c>
      <c r="AJ478" s="8">
        <v>1.0</v>
      </c>
      <c r="AK478" s="8" t="s">
        <v>75</v>
      </c>
      <c r="AL478" s="16">
        <v>1.6</v>
      </c>
      <c r="AM478" s="16">
        <v>19.0</v>
      </c>
      <c r="AN478" s="16">
        <v>26.8</v>
      </c>
      <c r="AO478" s="16">
        <v>32.5</v>
      </c>
      <c r="AP478" s="19">
        <v>0.0</v>
      </c>
      <c r="AQ478" s="19">
        <v>0.0</v>
      </c>
      <c r="AR478" s="19">
        <v>0.0</v>
      </c>
      <c r="AS478" s="19">
        <v>0.0</v>
      </c>
      <c r="AT478" s="16">
        <v>1.9</v>
      </c>
      <c r="AU478" s="16">
        <v>19.8</v>
      </c>
      <c r="AV478" s="16">
        <v>27.4</v>
      </c>
      <c r="AW478" s="16">
        <v>33.0</v>
      </c>
      <c r="AX478" s="17">
        <f t="shared" si="3"/>
        <v>3.580632</v>
      </c>
      <c r="AY478" s="17">
        <v>0.0</v>
      </c>
      <c r="AZ478" s="17">
        <v>0.0</v>
      </c>
      <c r="BA478" s="17">
        <v>0.0</v>
      </c>
      <c r="BB478" s="17">
        <v>0.0</v>
      </c>
      <c r="BC478" s="17">
        <f t="shared" si="12"/>
        <v>0</v>
      </c>
      <c r="BD478" s="8" t="s">
        <v>76</v>
      </c>
      <c r="BE478" s="22" t="s">
        <v>3050</v>
      </c>
    </row>
    <row r="479" ht="15.75" customHeight="1">
      <c r="A479" s="11">
        <v>6000014.0</v>
      </c>
      <c r="B479" s="8" t="s">
        <v>3051</v>
      </c>
      <c r="C479" s="8">
        <v>6.0</v>
      </c>
      <c r="D479" s="8" t="s">
        <v>2934</v>
      </c>
      <c r="E479" s="8">
        <v>3.0</v>
      </c>
      <c r="F479" s="8" t="s">
        <v>3041</v>
      </c>
      <c r="G479" s="8">
        <v>2.0</v>
      </c>
      <c r="H479" s="8" t="s">
        <v>3042</v>
      </c>
      <c r="I479" s="11" t="s">
        <v>3052</v>
      </c>
      <c r="J479" s="11">
        <v>9.9053006138E10</v>
      </c>
      <c r="K479" s="11" t="s">
        <v>3052</v>
      </c>
      <c r="L479" s="11" t="s">
        <v>3053</v>
      </c>
      <c r="M479" s="26" t="s">
        <v>3054</v>
      </c>
      <c r="N479" s="11">
        <f t="shared" si="1"/>
        <v>29</v>
      </c>
      <c r="O479" s="8" t="s">
        <v>3011</v>
      </c>
      <c r="P479" s="8" t="s">
        <v>3012</v>
      </c>
      <c r="Q479" s="12">
        <v>490.0</v>
      </c>
      <c r="R479" s="12">
        <f t="shared" si="11"/>
        <v>568.4</v>
      </c>
      <c r="S479" s="8" t="s">
        <v>68</v>
      </c>
      <c r="T479" s="9" t="s">
        <v>3046</v>
      </c>
      <c r="U479" s="9" t="s">
        <v>3047</v>
      </c>
      <c r="V479" s="13">
        <v>45216.0</v>
      </c>
      <c r="W479" s="11" t="s">
        <v>3055</v>
      </c>
      <c r="X479" s="11"/>
      <c r="Y479" s="23"/>
      <c r="Z479" s="11"/>
      <c r="AA479" s="11"/>
      <c r="AB479" s="11"/>
      <c r="AC479" s="15" t="s">
        <v>3055</v>
      </c>
      <c r="AD479" s="11"/>
      <c r="AE479" s="11"/>
      <c r="AF479" s="11" t="s">
        <v>3056</v>
      </c>
      <c r="AG479" s="8">
        <f>'Disponibilidad en canales comer'!M341</f>
        <v>0</v>
      </c>
      <c r="AH479" s="8">
        <f>COUNTIF('Composición de COMBOS'!B:B,A479)</f>
        <v>1</v>
      </c>
      <c r="AI479" s="8">
        <v>1.0</v>
      </c>
      <c r="AJ479" s="8">
        <v>1.0</v>
      </c>
      <c r="AK479" s="8" t="s">
        <v>75</v>
      </c>
      <c r="AL479" s="16">
        <v>2.2</v>
      </c>
      <c r="AM479" s="16">
        <v>24.0</v>
      </c>
      <c r="AN479" s="16">
        <v>22.0</v>
      </c>
      <c r="AO479" s="16">
        <v>36.0</v>
      </c>
      <c r="AP479" s="19">
        <v>0.0</v>
      </c>
      <c r="AQ479" s="19">
        <v>0.0</v>
      </c>
      <c r="AR479" s="19">
        <v>0.0</v>
      </c>
      <c r="AS479" s="19">
        <v>0.0</v>
      </c>
      <c r="AT479" s="16">
        <v>2.5</v>
      </c>
      <c r="AU479" s="16">
        <v>25.0</v>
      </c>
      <c r="AV479" s="16">
        <v>23.0</v>
      </c>
      <c r="AW479" s="16">
        <v>36.5</v>
      </c>
      <c r="AX479" s="17">
        <f t="shared" si="3"/>
        <v>4.1975</v>
      </c>
      <c r="AY479" s="17">
        <v>0.0</v>
      </c>
      <c r="AZ479" s="17">
        <v>0.0</v>
      </c>
      <c r="BA479" s="17">
        <v>0.0</v>
      </c>
      <c r="BB479" s="17">
        <v>0.0</v>
      </c>
      <c r="BC479" s="17">
        <f t="shared" si="12"/>
        <v>0</v>
      </c>
      <c r="BD479" s="8" t="s">
        <v>76</v>
      </c>
      <c r="BE479" s="22" t="s">
        <v>3057</v>
      </c>
    </row>
    <row r="480" ht="15.75" customHeight="1">
      <c r="A480" s="11">
        <v>6000015.0</v>
      </c>
      <c r="B480" s="8" t="s">
        <v>3058</v>
      </c>
      <c r="C480" s="8">
        <v>6.0</v>
      </c>
      <c r="D480" s="8" t="s">
        <v>2934</v>
      </c>
      <c r="E480" s="8">
        <v>3.0</v>
      </c>
      <c r="F480" s="8" t="s">
        <v>3041</v>
      </c>
      <c r="G480" s="8">
        <v>1.0</v>
      </c>
      <c r="H480" s="8" t="s">
        <v>3059</v>
      </c>
      <c r="I480" s="11" t="s">
        <v>3060</v>
      </c>
      <c r="J480" s="11">
        <v>9.9053006145E10</v>
      </c>
      <c r="K480" s="11" t="s">
        <v>3060</v>
      </c>
      <c r="L480" s="11" t="s">
        <v>3061</v>
      </c>
      <c r="M480" s="26" t="s">
        <v>3062</v>
      </c>
      <c r="N480" s="11">
        <f t="shared" si="1"/>
        <v>26</v>
      </c>
      <c r="O480" s="8" t="s">
        <v>3011</v>
      </c>
      <c r="P480" s="8" t="s">
        <v>3012</v>
      </c>
      <c r="Q480" s="12">
        <v>1876.0</v>
      </c>
      <c r="R480" s="12">
        <f t="shared" si="11"/>
        <v>2176.16</v>
      </c>
      <c r="S480" s="8" t="s">
        <v>68</v>
      </c>
      <c r="T480" s="9" t="s">
        <v>3046</v>
      </c>
      <c r="U480" s="9" t="s">
        <v>3047</v>
      </c>
      <c r="V480" s="13">
        <v>45216.0</v>
      </c>
      <c r="W480" s="11" t="s">
        <v>3063</v>
      </c>
      <c r="X480" s="11"/>
      <c r="Y480" s="23"/>
      <c r="Z480" s="11"/>
      <c r="AA480" s="11"/>
      <c r="AB480" s="11"/>
      <c r="AC480" s="15"/>
      <c r="AD480" s="11"/>
      <c r="AE480" s="11"/>
      <c r="AF480" s="11" t="s">
        <v>3064</v>
      </c>
      <c r="AG480" s="8">
        <f>'Disponibilidad en canales comer'!M342</f>
        <v>0</v>
      </c>
      <c r="AH480" s="8">
        <f>COUNTIF('Composición de COMBOS'!B:B,A480)</f>
        <v>0</v>
      </c>
      <c r="AI480" s="8">
        <v>1.0</v>
      </c>
      <c r="AJ480" s="8">
        <v>1.0</v>
      </c>
      <c r="AK480" s="8" t="s">
        <v>75</v>
      </c>
      <c r="AL480" s="16">
        <v>5.0</v>
      </c>
      <c r="AM480" s="16">
        <v>30.0</v>
      </c>
      <c r="AN480" s="16">
        <v>25.5</v>
      </c>
      <c r="AO480" s="16">
        <v>35.0</v>
      </c>
      <c r="AP480" s="19">
        <v>0.0</v>
      </c>
      <c r="AQ480" s="19">
        <v>0.0</v>
      </c>
      <c r="AR480" s="19">
        <v>0.0</v>
      </c>
      <c r="AS480" s="19">
        <v>0.0</v>
      </c>
      <c r="AT480" s="16">
        <v>5.2</v>
      </c>
      <c r="AU480" s="16">
        <v>31.0</v>
      </c>
      <c r="AV480" s="16">
        <v>26.5</v>
      </c>
      <c r="AW480" s="16">
        <v>36.0</v>
      </c>
      <c r="AX480" s="17">
        <f t="shared" si="3"/>
        <v>5.9148</v>
      </c>
      <c r="AY480" s="17">
        <v>0.0</v>
      </c>
      <c r="AZ480" s="17">
        <v>0.0</v>
      </c>
      <c r="BA480" s="17">
        <v>0.0</v>
      </c>
      <c r="BB480" s="17">
        <v>0.0</v>
      </c>
      <c r="BC480" s="17">
        <f t="shared" si="12"/>
        <v>0</v>
      </c>
      <c r="BD480" s="8" t="s">
        <v>76</v>
      </c>
      <c r="BE480" s="22" t="s">
        <v>3065</v>
      </c>
    </row>
    <row r="481" ht="15.75" customHeight="1">
      <c r="A481" s="11">
        <v>6000016.0</v>
      </c>
      <c r="B481" s="8" t="s">
        <v>3066</v>
      </c>
      <c r="C481" s="8">
        <v>6.0</v>
      </c>
      <c r="D481" s="8" t="s">
        <v>2934</v>
      </c>
      <c r="E481" s="8">
        <v>3.0</v>
      </c>
      <c r="F481" s="8" t="s">
        <v>3041</v>
      </c>
      <c r="G481" s="8">
        <v>1.0</v>
      </c>
      <c r="H481" s="8" t="s">
        <v>3059</v>
      </c>
      <c r="I481" s="11" t="s">
        <v>3067</v>
      </c>
      <c r="J481" s="11">
        <v>9.9053006077E10</v>
      </c>
      <c r="K481" s="11" t="s">
        <v>3067</v>
      </c>
      <c r="L481" s="11" t="s">
        <v>3068</v>
      </c>
      <c r="M481" s="26" t="s">
        <v>3069</v>
      </c>
      <c r="N481" s="11">
        <f t="shared" si="1"/>
        <v>27</v>
      </c>
      <c r="O481" s="8" t="s">
        <v>3011</v>
      </c>
      <c r="P481" s="8" t="s">
        <v>3012</v>
      </c>
      <c r="Q481" s="12">
        <v>1124.0</v>
      </c>
      <c r="R481" s="12">
        <f t="shared" si="11"/>
        <v>1303.84</v>
      </c>
      <c r="S481" s="8" t="s">
        <v>68</v>
      </c>
      <c r="T481" s="9" t="s">
        <v>3046</v>
      </c>
      <c r="U481" s="9" t="s">
        <v>3047</v>
      </c>
      <c r="V481" s="13">
        <v>45216.0</v>
      </c>
      <c r="W481" s="11" t="s">
        <v>3070</v>
      </c>
      <c r="X481" s="11"/>
      <c r="Y481" s="23"/>
      <c r="Z481" s="11"/>
      <c r="AA481" s="11"/>
      <c r="AB481" s="11"/>
      <c r="AC481" s="15" t="s">
        <v>3070</v>
      </c>
      <c r="AD481" s="11"/>
      <c r="AE481" s="11"/>
      <c r="AF481" s="11" t="s">
        <v>3071</v>
      </c>
      <c r="AG481" s="8">
        <f>'Disponibilidad en canales comer'!M343</f>
        <v>1</v>
      </c>
      <c r="AH481" s="8">
        <f>COUNTIF('Composición de COMBOS'!B:B,A481)</f>
        <v>1</v>
      </c>
      <c r="AI481" s="8">
        <v>1.0</v>
      </c>
      <c r="AJ481" s="8">
        <v>1.0</v>
      </c>
      <c r="AK481" s="8" t="s">
        <v>75</v>
      </c>
      <c r="AL481" s="16">
        <v>2.5</v>
      </c>
      <c r="AM481" s="16">
        <v>21.0</v>
      </c>
      <c r="AN481" s="16">
        <v>17.0</v>
      </c>
      <c r="AO481" s="16">
        <v>33.0</v>
      </c>
      <c r="AP481" s="19">
        <v>0.0</v>
      </c>
      <c r="AQ481" s="19">
        <v>0.0</v>
      </c>
      <c r="AR481" s="19">
        <v>0.0</v>
      </c>
      <c r="AS481" s="19">
        <v>0.0</v>
      </c>
      <c r="AT481" s="16">
        <v>2.9</v>
      </c>
      <c r="AU481" s="16">
        <v>31.0</v>
      </c>
      <c r="AV481" s="16">
        <v>26.0</v>
      </c>
      <c r="AW481" s="16">
        <v>31.0</v>
      </c>
      <c r="AX481" s="17">
        <f t="shared" si="3"/>
        <v>4.9972</v>
      </c>
      <c r="AY481" s="17">
        <v>0.0</v>
      </c>
      <c r="AZ481" s="17">
        <v>0.0</v>
      </c>
      <c r="BA481" s="17">
        <v>0.0</v>
      </c>
      <c r="BB481" s="17">
        <v>0.0</v>
      </c>
      <c r="BC481" s="17">
        <f t="shared" si="12"/>
        <v>0</v>
      </c>
      <c r="BD481" s="8" t="s">
        <v>76</v>
      </c>
      <c r="BE481" s="22" t="s">
        <v>3072</v>
      </c>
    </row>
    <row r="482" ht="15.75" customHeight="1">
      <c r="A482" s="11">
        <v>6000017.0</v>
      </c>
      <c r="B482" s="8" t="s">
        <v>3073</v>
      </c>
      <c r="C482" s="8">
        <v>6.0</v>
      </c>
      <c r="D482" s="8" t="s">
        <v>2934</v>
      </c>
      <c r="E482" s="8">
        <v>3.0</v>
      </c>
      <c r="F482" s="8" t="s">
        <v>3041</v>
      </c>
      <c r="G482" s="8">
        <v>2.0</v>
      </c>
      <c r="H482" s="8" t="s">
        <v>3042</v>
      </c>
      <c r="I482" s="11" t="s">
        <v>3074</v>
      </c>
      <c r="J482" s="11">
        <v>9.9053006053E10</v>
      </c>
      <c r="K482" s="11" t="s">
        <v>3074</v>
      </c>
      <c r="L482" s="11" t="s">
        <v>3075</v>
      </c>
      <c r="M482" s="26" t="s">
        <v>3076</v>
      </c>
      <c r="N482" s="11">
        <f t="shared" si="1"/>
        <v>25</v>
      </c>
      <c r="O482" s="8" t="s">
        <v>3011</v>
      </c>
      <c r="P482" s="8" t="s">
        <v>3012</v>
      </c>
      <c r="Q482" s="12">
        <v>182.0</v>
      </c>
      <c r="R482" s="12">
        <f t="shared" si="11"/>
        <v>211.12</v>
      </c>
      <c r="S482" s="8" t="s">
        <v>68</v>
      </c>
      <c r="T482" s="9" t="s">
        <v>3046</v>
      </c>
      <c r="U482" s="9" t="s">
        <v>3047</v>
      </c>
      <c r="V482" s="13">
        <v>45216.0</v>
      </c>
      <c r="W482" s="11" t="s">
        <v>3077</v>
      </c>
      <c r="X482" s="11"/>
      <c r="Y482" s="23"/>
      <c r="Z482" s="11"/>
      <c r="AA482" s="11"/>
      <c r="AB482" s="11"/>
      <c r="AC482" s="15" t="s">
        <v>3077</v>
      </c>
      <c r="AD482" s="11"/>
      <c r="AE482" s="11"/>
      <c r="AF482" s="11" t="s">
        <v>3078</v>
      </c>
      <c r="AG482" s="8">
        <f>'Disponibilidad en canales comer'!M344</f>
        <v>0</v>
      </c>
      <c r="AH482" s="8">
        <f>COUNTIF('Composición de COMBOS'!B:B,A482)</f>
        <v>1</v>
      </c>
      <c r="AI482" s="8">
        <v>1.0</v>
      </c>
      <c r="AJ482" s="8">
        <v>1.0</v>
      </c>
      <c r="AK482" s="8" t="s">
        <v>75</v>
      </c>
      <c r="AL482" s="16">
        <v>0.86</v>
      </c>
      <c r="AM482" s="16">
        <v>18.5</v>
      </c>
      <c r="AN482" s="16">
        <v>15.0</v>
      </c>
      <c r="AO482" s="16">
        <v>26.0</v>
      </c>
      <c r="AP482" s="19">
        <v>0.0</v>
      </c>
      <c r="AQ482" s="19">
        <v>0.0</v>
      </c>
      <c r="AR482" s="19">
        <v>0.0</v>
      </c>
      <c r="AS482" s="19">
        <v>0.0</v>
      </c>
      <c r="AT482" s="16">
        <v>0.95</v>
      </c>
      <c r="AU482" s="16">
        <v>19.0</v>
      </c>
      <c r="AV482" s="16">
        <v>21.5</v>
      </c>
      <c r="AW482" s="16">
        <v>26.5</v>
      </c>
      <c r="AX482" s="17">
        <f t="shared" si="3"/>
        <v>2.16505</v>
      </c>
      <c r="AY482" s="17">
        <v>0.0</v>
      </c>
      <c r="AZ482" s="17">
        <v>0.0</v>
      </c>
      <c r="BA482" s="17">
        <v>0.0</v>
      </c>
      <c r="BB482" s="17">
        <v>0.0</v>
      </c>
      <c r="BC482" s="17">
        <f t="shared" si="12"/>
        <v>0</v>
      </c>
      <c r="BD482" s="8" t="s">
        <v>76</v>
      </c>
      <c r="BE482" s="22" t="s">
        <v>3079</v>
      </c>
    </row>
    <row r="483" ht="15.75" customHeight="1">
      <c r="A483" s="11">
        <v>6000018.0</v>
      </c>
      <c r="B483" s="8" t="s">
        <v>3080</v>
      </c>
      <c r="C483" s="8">
        <v>6.0</v>
      </c>
      <c r="D483" s="8" t="s">
        <v>2934</v>
      </c>
      <c r="E483" s="8">
        <v>5.0</v>
      </c>
      <c r="F483" s="8" t="s">
        <v>3081</v>
      </c>
      <c r="G483" s="8">
        <v>1.0</v>
      </c>
      <c r="H483" s="8" t="s">
        <v>3082</v>
      </c>
      <c r="I483" s="11" t="s">
        <v>3083</v>
      </c>
      <c r="J483" s="11">
        <v>9.9053062028E10</v>
      </c>
      <c r="K483" s="11" t="s">
        <v>3083</v>
      </c>
      <c r="L483" s="11" t="s">
        <v>3084</v>
      </c>
      <c r="M483" s="26" t="s">
        <v>3085</v>
      </c>
      <c r="N483" s="11">
        <f t="shared" si="1"/>
        <v>28</v>
      </c>
      <c r="O483" s="8" t="s">
        <v>3011</v>
      </c>
      <c r="P483" s="8" t="s">
        <v>3012</v>
      </c>
      <c r="Q483" s="12">
        <v>365.0</v>
      </c>
      <c r="R483" s="12">
        <f t="shared" si="11"/>
        <v>423.4</v>
      </c>
      <c r="S483" s="8" t="s">
        <v>68</v>
      </c>
      <c r="T483" s="9" t="s">
        <v>3086</v>
      </c>
      <c r="U483" s="9" t="s">
        <v>3087</v>
      </c>
      <c r="V483" s="13">
        <v>45216.0</v>
      </c>
      <c r="W483" s="11" t="s">
        <v>3088</v>
      </c>
      <c r="X483" s="11"/>
      <c r="Y483" s="23"/>
      <c r="Z483" s="11"/>
      <c r="AA483" s="11"/>
      <c r="AB483" s="11"/>
      <c r="AC483" s="15" t="s">
        <v>3088</v>
      </c>
      <c r="AD483" s="11"/>
      <c r="AE483" s="11"/>
      <c r="AF483" s="11" t="s">
        <v>3089</v>
      </c>
      <c r="AG483" s="8">
        <f>'Disponibilidad en canales comer'!M345</f>
        <v>1</v>
      </c>
      <c r="AH483" s="8">
        <f>COUNTIF('Composición de COMBOS'!B:B,A483)</f>
        <v>2</v>
      </c>
      <c r="AI483" s="8">
        <v>1.0</v>
      </c>
      <c r="AJ483" s="8">
        <v>1.0</v>
      </c>
      <c r="AK483" s="8" t="s">
        <v>75</v>
      </c>
      <c r="AL483" s="16">
        <v>1.0</v>
      </c>
      <c r="AM483" s="16">
        <v>18.5</v>
      </c>
      <c r="AN483" s="16">
        <v>20.0</v>
      </c>
      <c r="AO483" s="16">
        <v>26.0</v>
      </c>
      <c r="AP483" s="19">
        <v>0.0</v>
      </c>
      <c r="AQ483" s="19">
        <v>0.0</v>
      </c>
      <c r="AR483" s="19">
        <v>0.0</v>
      </c>
      <c r="AS483" s="19">
        <v>0.0</v>
      </c>
      <c r="AT483" s="16">
        <v>1.3</v>
      </c>
      <c r="AU483" s="16">
        <v>21.5</v>
      </c>
      <c r="AV483" s="16">
        <v>21.5</v>
      </c>
      <c r="AW483" s="16">
        <v>27.5</v>
      </c>
      <c r="AX483" s="17">
        <f t="shared" si="3"/>
        <v>2.542375</v>
      </c>
      <c r="AY483" s="17">
        <v>0.0</v>
      </c>
      <c r="AZ483" s="17">
        <v>0.0</v>
      </c>
      <c r="BA483" s="17">
        <v>0.0</v>
      </c>
      <c r="BB483" s="17">
        <v>0.0</v>
      </c>
      <c r="BC483" s="17">
        <f t="shared" si="12"/>
        <v>0</v>
      </c>
      <c r="BD483" s="8" t="s">
        <v>76</v>
      </c>
      <c r="BE483" s="22" t="s">
        <v>3090</v>
      </c>
    </row>
    <row r="484" ht="15.75" customHeight="1">
      <c r="A484" s="11">
        <v>6000019.0</v>
      </c>
      <c r="B484" s="8" t="s">
        <v>3091</v>
      </c>
      <c r="C484" s="8">
        <v>6.0</v>
      </c>
      <c r="D484" s="8" t="s">
        <v>2934</v>
      </c>
      <c r="E484" s="8">
        <v>5.0</v>
      </c>
      <c r="F484" s="8" t="s">
        <v>3081</v>
      </c>
      <c r="G484" s="8">
        <v>2.0</v>
      </c>
      <c r="H484" s="8" t="s">
        <v>3092</v>
      </c>
      <c r="I484" s="11" t="s">
        <v>3093</v>
      </c>
      <c r="J484" s="11">
        <v>9.9053005148E10</v>
      </c>
      <c r="K484" s="11" t="s">
        <v>3093</v>
      </c>
      <c r="L484" s="11" t="s">
        <v>3094</v>
      </c>
      <c r="M484" s="26" t="s">
        <v>3095</v>
      </c>
      <c r="N484" s="11">
        <f t="shared" si="1"/>
        <v>29</v>
      </c>
      <c r="O484" s="8" t="s">
        <v>3011</v>
      </c>
      <c r="P484" s="8" t="s">
        <v>3012</v>
      </c>
      <c r="Q484" s="12">
        <v>600.0</v>
      </c>
      <c r="R484" s="12">
        <f t="shared" si="11"/>
        <v>696</v>
      </c>
      <c r="S484" s="8" t="s">
        <v>68</v>
      </c>
      <c r="T484" s="9" t="s">
        <v>3086</v>
      </c>
      <c r="U484" s="9" t="s">
        <v>3087</v>
      </c>
      <c r="V484" s="13">
        <v>45216.0</v>
      </c>
      <c r="W484" s="11" t="s">
        <v>3096</v>
      </c>
      <c r="X484" s="11"/>
      <c r="Y484" s="23"/>
      <c r="Z484" s="11"/>
      <c r="AA484" s="11" t="s">
        <v>3096</v>
      </c>
      <c r="AB484" s="11"/>
      <c r="AC484" s="15"/>
      <c r="AD484" s="11"/>
      <c r="AE484" s="11"/>
      <c r="AF484" s="11" t="s">
        <v>3097</v>
      </c>
      <c r="AG484" s="8">
        <f>'Disponibilidad en canales comer'!M346</f>
        <v>1</v>
      </c>
      <c r="AH484" s="8">
        <f>COUNTIF('Composición de COMBOS'!B:B,A484)</f>
        <v>1</v>
      </c>
      <c r="AI484" s="8">
        <v>1.0</v>
      </c>
      <c r="AJ484" s="8">
        <v>1.0</v>
      </c>
      <c r="AK484" s="8" t="s">
        <v>75</v>
      </c>
      <c r="AL484" s="16">
        <v>2.5</v>
      </c>
      <c r="AM484" s="16">
        <v>21.0</v>
      </c>
      <c r="AN484" s="16">
        <v>23.0</v>
      </c>
      <c r="AO484" s="16">
        <v>34.0</v>
      </c>
      <c r="AP484" s="19">
        <v>0.0</v>
      </c>
      <c r="AQ484" s="19">
        <v>0.0</v>
      </c>
      <c r="AR484" s="19">
        <v>0.0</v>
      </c>
      <c r="AS484" s="19">
        <v>0.0</v>
      </c>
      <c r="AT484" s="16">
        <v>2.8</v>
      </c>
      <c r="AU484" s="16">
        <v>23.0</v>
      </c>
      <c r="AV484" s="16">
        <v>30.0</v>
      </c>
      <c r="AW484" s="16">
        <v>36.5</v>
      </c>
      <c r="AX484" s="17">
        <f t="shared" si="3"/>
        <v>5.037</v>
      </c>
      <c r="AY484" s="17">
        <v>0.0</v>
      </c>
      <c r="AZ484" s="17">
        <v>0.0</v>
      </c>
      <c r="BA484" s="17">
        <v>0.0</v>
      </c>
      <c r="BB484" s="17">
        <v>0.0</v>
      </c>
      <c r="BC484" s="17">
        <f t="shared" si="12"/>
        <v>0</v>
      </c>
      <c r="BD484" s="8" t="s">
        <v>76</v>
      </c>
      <c r="BE484" s="22" t="s">
        <v>3098</v>
      </c>
    </row>
    <row r="485" ht="15.75" customHeight="1">
      <c r="A485" s="11">
        <v>6000020.0</v>
      </c>
      <c r="B485" s="8" t="s">
        <v>3099</v>
      </c>
      <c r="C485" s="8">
        <v>6.0</v>
      </c>
      <c r="D485" s="8" t="s">
        <v>2934</v>
      </c>
      <c r="E485" s="8">
        <v>7.0</v>
      </c>
      <c r="F485" s="8" t="s">
        <v>2935</v>
      </c>
      <c r="G485" s="8">
        <v>1.0</v>
      </c>
      <c r="H485" s="8" t="s">
        <v>3100</v>
      </c>
      <c r="I485" s="11" t="s">
        <v>3101</v>
      </c>
      <c r="J485" s="11">
        <v>9.9053031215E10</v>
      </c>
      <c r="K485" s="11" t="s">
        <v>3101</v>
      </c>
      <c r="L485" s="11" t="s">
        <v>3102</v>
      </c>
      <c r="M485" s="26" t="s">
        <v>3103</v>
      </c>
      <c r="N485" s="11">
        <f t="shared" si="1"/>
        <v>30</v>
      </c>
      <c r="O485" s="8" t="s">
        <v>3011</v>
      </c>
      <c r="P485" s="8" t="s">
        <v>3012</v>
      </c>
      <c r="Q485" s="12">
        <v>1670.0</v>
      </c>
      <c r="R485" s="12">
        <f t="shared" si="11"/>
        <v>1937.2</v>
      </c>
      <c r="S485" s="8" t="s">
        <v>68</v>
      </c>
      <c r="T485" s="34" t="s">
        <v>3104</v>
      </c>
      <c r="U485" s="34" t="s">
        <v>3105</v>
      </c>
      <c r="V485" s="13">
        <v>45216.0</v>
      </c>
      <c r="W485" s="11" t="s">
        <v>3106</v>
      </c>
      <c r="X485" s="11"/>
      <c r="Y485" s="23"/>
      <c r="Z485" s="11"/>
      <c r="AA485" s="11"/>
      <c r="AB485" s="11"/>
      <c r="AC485" s="15"/>
      <c r="AD485" s="11"/>
      <c r="AE485" s="11"/>
      <c r="AF485" s="11" t="s">
        <v>3107</v>
      </c>
      <c r="AG485" s="8">
        <f>'Disponibilidad en canales comer'!M347</f>
        <v>0</v>
      </c>
      <c r="AH485" s="8">
        <f>COUNTIF('Composición de COMBOS'!B:B,A485)</f>
        <v>2</v>
      </c>
      <c r="AI485" s="8">
        <v>1.0</v>
      </c>
      <c r="AJ485" s="8">
        <v>1.0</v>
      </c>
      <c r="AK485" s="8" t="s">
        <v>75</v>
      </c>
      <c r="AL485" s="16">
        <v>9.2</v>
      </c>
      <c r="AM485" s="16">
        <v>46.0</v>
      </c>
      <c r="AN485" s="16">
        <v>44.0</v>
      </c>
      <c r="AO485" s="16">
        <v>42.0</v>
      </c>
      <c r="AP485" s="19">
        <v>0.0</v>
      </c>
      <c r="AQ485" s="19">
        <v>0.0</v>
      </c>
      <c r="AR485" s="19">
        <v>0.0</v>
      </c>
      <c r="AS485" s="19">
        <v>0.0</v>
      </c>
      <c r="AT485" s="16">
        <v>10.0</v>
      </c>
      <c r="AU485" s="16">
        <v>47.0</v>
      </c>
      <c r="AV485" s="16">
        <v>43.0</v>
      </c>
      <c r="AW485" s="16">
        <v>43.0</v>
      </c>
      <c r="AX485" s="17">
        <f t="shared" si="3"/>
        <v>17.3806</v>
      </c>
      <c r="AY485" s="17">
        <v>0.0</v>
      </c>
      <c r="AZ485" s="17">
        <v>0.0</v>
      </c>
      <c r="BA485" s="17">
        <v>0.0</v>
      </c>
      <c r="BB485" s="17">
        <v>0.0</v>
      </c>
      <c r="BC485" s="17">
        <f t="shared" si="12"/>
        <v>0</v>
      </c>
      <c r="BD485" s="8" t="s">
        <v>76</v>
      </c>
      <c r="BE485" s="22" t="s">
        <v>3108</v>
      </c>
    </row>
    <row r="486" ht="15.75" customHeight="1">
      <c r="A486" s="11">
        <v>6000021.0</v>
      </c>
      <c r="B486" s="8" t="s">
        <v>3109</v>
      </c>
      <c r="C486" s="8">
        <v>6.0</v>
      </c>
      <c r="D486" s="8" t="s">
        <v>2934</v>
      </c>
      <c r="E486" s="8">
        <v>7.0</v>
      </c>
      <c r="F486" s="8" t="s">
        <v>2935</v>
      </c>
      <c r="G486" s="8">
        <v>2.0</v>
      </c>
      <c r="H486" s="8" t="s">
        <v>3110</v>
      </c>
      <c r="I486" s="11" t="s">
        <v>3111</v>
      </c>
      <c r="J486" s="11">
        <v>9.9053031123E10</v>
      </c>
      <c r="K486" s="11" t="s">
        <v>3111</v>
      </c>
      <c r="L486" s="11" t="s">
        <v>3112</v>
      </c>
      <c r="M486" s="26" t="s">
        <v>3113</v>
      </c>
      <c r="N486" s="11">
        <f t="shared" si="1"/>
        <v>29</v>
      </c>
      <c r="O486" s="8" t="s">
        <v>3011</v>
      </c>
      <c r="P486" s="8" t="s">
        <v>3012</v>
      </c>
      <c r="Q486" s="12">
        <v>940.0</v>
      </c>
      <c r="R486" s="12">
        <f t="shared" si="11"/>
        <v>1090.4</v>
      </c>
      <c r="S486" s="8" t="s">
        <v>68</v>
      </c>
      <c r="T486" s="34" t="s">
        <v>3104</v>
      </c>
      <c r="U486" s="34" t="s">
        <v>3105</v>
      </c>
      <c r="V486" s="13">
        <v>45216.0</v>
      </c>
      <c r="W486" s="11" t="s">
        <v>3114</v>
      </c>
      <c r="X486" s="11"/>
      <c r="Y486" s="23"/>
      <c r="Z486" s="11"/>
      <c r="AA486" s="11"/>
      <c r="AB486" s="11"/>
      <c r="AC486" s="15" t="s">
        <v>3114</v>
      </c>
      <c r="AD486" s="11"/>
      <c r="AE486" s="11"/>
      <c r="AF486" s="11" t="s">
        <v>3115</v>
      </c>
      <c r="AG486" s="8">
        <f>'Disponibilidad en canales comer'!M348</f>
        <v>0</v>
      </c>
      <c r="AH486" s="8">
        <f>COUNTIF('Composición de COMBOS'!B:B,A486)</f>
        <v>1</v>
      </c>
      <c r="AI486" s="8">
        <v>1.0</v>
      </c>
      <c r="AJ486" s="8">
        <v>1.0</v>
      </c>
      <c r="AK486" s="8" t="s">
        <v>75</v>
      </c>
      <c r="AL486" s="16">
        <v>5.8</v>
      </c>
      <c r="AM486" s="16">
        <v>37.0</v>
      </c>
      <c r="AN486" s="16">
        <v>44.0</v>
      </c>
      <c r="AO486" s="16">
        <v>30.0</v>
      </c>
      <c r="AP486" s="19">
        <v>0.0</v>
      </c>
      <c r="AQ486" s="19">
        <v>0.0</v>
      </c>
      <c r="AR486" s="19">
        <v>0.0</v>
      </c>
      <c r="AS486" s="19">
        <v>0.0</v>
      </c>
      <c r="AT486" s="16">
        <v>6.7</v>
      </c>
      <c r="AU486" s="16">
        <v>41.0</v>
      </c>
      <c r="AV486" s="16">
        <v>47.5</v>
      </c>
      <c r="AW486" s="16">
        <v>33.5</v>
      </c>
      <c r="AX486" s="17">
        <f t="shared" si="3"/>
        <v>13.04825</v>
      </c>
      <c r="AY486" s="17">
        <v>0.0</v>
      </c>
      <c r="AZ486" s="17">
        <v>0.0</v>
      </c>
      <c r="BA486" s="17">
        <v>0.0</v>
      </c>
      <c r="BB486" s="17">
        <v>0.0</v>
      </c>
      <c r="BC486" s="17">
        <f t="shared" si="12"/>
        <v>0</v>
      </c>
      <c r="BD486" s="8" t="s">
        <v>76</v>
      </c>
      <c r="BE486" s="22" t="s">
        <v>3116</v>
      </c>
    </row>
    <row r="487" ht="15.75" customHeight="1">
      <c r="A487" s="11">
        <v>6000022.0</v>
      </c>
      <c r="B487" s="8" t="s">
        <v>3117</v>
      </c>
      <c r="C487" s="8">
        <v>6.0</v>
      </c>
      <c r="D487" s="8" t="s">
        <v>2934</v>
      </c>
      <c r="E487" s="8">
        <v>7.0</v>
      </c>
      <c r="F487" s="8" t="s">
        <v>2935</v>
      </c>
      <c r="G487" s="8">
        <v>2.0</v>
      </c>
      <c r="H487" s="8" t="s">
        <v>3110</v>
      </c>
      <c r="I487" s="11" t="s">
        <v>3118</v>
      </c>
      <c r="J487" s="11">
        <v>9.9053031208E10</v>
      </c>
      <c r="K487" s="11" t="s">
        <v>3118</v>
      </c>
      <c r="L487" s="11" t="s">
        <v>3119</v>
      </c>
      <c r="M487" s="26" t="s">
        <v>3120</v>
      </c>
      <c r="N487" s="11">
        <f t="shared" si="1"/>
        <v>29</v>
      </c>
      <c r="O487" s="8" t="s">
        <v>3011</v>
      </c>
      <c r="P487" s="8" t="s">
        <v>3012</v>
      </c>
      <c r="Q487" s="12">
        <v>1260.0</v>
      </c>
      <c r="R487" s="12">
        <f t="shared" si="11"/>
        <v>1461.6</v>
      </c>
      <c r="S487" s="8" t="s">
        <v>68</v>
      </c>
      <c r="T487" s="34" t="s">
        <v>3104</v>
      </c>
      <c r="U487" s="34" t="s">
        <v>3105</v>
      </c>
      <c r="V487" s="13">
        <v>45216.0</v>
      </c>
      <c r="W487" s="11" t="s">
        <v>3121</v>
      </c>
      <c r="X487" s="11"/>
      <c r="Y487" s="23"/>
      <c r="Z487" s="11"/>
      <c r="AA487" s="11"/>
      <c r="AB487" s="11"/>
      <c r="AC487" s="15" t="s">
        <v>3121</v>
      </c>
      <c r="AD487" s="11"/>
      <c r="AE487" s="11"/>
      <c r="AF487" s="11" t="s">
        <v>3122</v>
      </c>
      <c r="AG487" s="8">
        <f>'Disponibilidad en canales comer'!M349</f>
        <v>1</v>
      </c>
      <c r="AH487" s="8">
        <f>COUNTIF('Composición de COMBOS'!B:B,A487)</f>
        <v>2</v>
      </c>
      <c r="AI487" s="8">
        <v>1.0</v>
      </c>
      <c r="AJ487" s="8">
        <v>1.0</v>
      </c>
      <c r="AK487" s="8" t="s">
        <v>75</v>
      </c>
      <c r="AL487" s="16">
        <v>6.7</v>
      </c>
      <c r="AM487" s="16">
        <v>37.0</v>
      </c>
      <c r="AN487" s="16">
        <v>52.0</v>
      </c>
      <c r="AO487" s="16">
        <v>40.0</v>
      </c>
      <c r="AP487" s="19">
        <v>0.0</v>
      </c>
      <c r="AQ487" s="19">
        <v>0.0</v>
      </c>
      <c r="AR487" s="19">
        <v>0.0</v>
      </c>
      <c r="AS487" s="19">
        <v>0.0</v>
      </c>
      <c r="AT487" s="16">
        <v>8.1</v>
      </c>
      <c r="AU487" s="16">
        <v>39.0</v>
      </c>
      <c r="AV487" s="16">
        <v>55.3</v>
      </c>
      <c r="AW487" s="16">
        <v>43.6</v>
      </c>
      <c r="AX487" s="17">
        <f t="shared" si="3"/>
        <v>18.806424</v>
      </c>
      <c r="AY487" s="17">
        <v>0.0</v>
      </c>
      <c r="AZ487" s="17">
        <v>0.0</v>
      </c>
      <c r="BA487" s="17">
        <v>0.0</v>
      </c>
      <c r="BB487" s="17">
        <v>0.0</v>
      </c>
      <c r="BC487" s="17">
        <f t="shared" si="12"/>
        <v>0</v>
      </c>
      <c r="BD487" s="8" t="s">
        <v>76</v>
      </c>
      <c r="BE487" s="22" t="s">
        <v>3123</v>
      </c>
    </row>
    <row r="488" ht="15.75" customHeight="1">
      <c r="A488" s="11">
        <v>6000023.0</v>
      </c>
      <c r="B488" s="8" t="s">
        <v>3124</v>
      </c>
      <c r="C488" s="8">
        <v>6.0</v>
      </c>
      <c r="D488" s="8" t="s">
        <v>2934</v>
      </c>
      <c r="E488" s="8">
        <v>7.0</v>
      </c>
      <c r="F488" s="8" t="s">
        <v>2935</v>
      </c>
      <c r="G488" s="8">
        <v>4.0</v>
      </c>
      <c r="H488" s="8" t="s">
        <v>3125</v>
      </c>
      <c r="I488" s="11" t="s">
        <v>3126</v>
      </c>
      <c r="J488" s="11">
        <v>9.9053031147E10</v>
      </c>
      <c r="K488" s="11" t="s">
        <v>3126</v>
      </c>
      <c r="L488" s="11" t="s">
        <v>3127</v>
      </c>
      <c r="M488" s="26" t="s">
        <v>3128</v>
      </c>
      <c r="N488" s="11">
        <f t="shared" si="1"/>
        <v>28</v>
      </c>
      <c r="O488" s="8" t="s">
        <v>3011</v>
      </c>
      <c r="P488" s="8" t="s">
        <v>3012</v>
      </c>
      <c r="Q488" s="29">
        <v>1050.0</v>
      </c>
      <c r="R488" s="12">
        <f t="shared" si="11"/>
        <v>1218</v>
      </c>
      <c r="S488" s="8" t="s">
        <v>68</v>
      </c>
      <c r="T488" s="34" t="s">
        <v>3104</v>
      </c>
      <c r="U488" s="34" t="s">
        <v>3105</v>
      </c>
      <c r="V488" s="13">
        <v>45216.0</v>
      </c>
      <c r="W488" s="11" t="s">
        <v>3129</v>
      </c>
      <c r="X488" s="11"/>
      <c r="Y488" s="23"/>
      <c r="Z488" s="11"/>
      <c r="AA488" s="11" t="s">
        <v>3129</v>
      </c>
      <c r="AB488" s="11"/>
      <c r="AC488" s="15"/>
      <c r="AD488" s="11"/>
      <c r="AE488" s="11"/>
      <c r="AF488" s="11" t="s">
        <v>3130</v>
      </c>
      <c r="AG488" s="8">
        <f>'Disponibilidad en canales comer'!M350</f>
        <v>1</v>
      </c>
      <c r="AH488" s="8">
        <f>COUNTIF('Composición de COMBOS'!B:B,A488)</f>
        <v>1</v>
      </c>
      <c r="AI488" s="8">
        <v>1.0</v>
      </c>
      <c r="AJ488" s="8">
        <v>1.0</v>
      </c>
      <c r="AK488" s="8" t="s">
        <v>75</v>
      </c>
      <c r="AL488" s="16">
        <v>6.3</v>
      </c>
      <c r="AM488" s="16">
        <v>37.0</v>
      </c>
      <c r="AN488" s="16">
        <v>44.0</v>
      </c>
      <c r="AO488" s="16">
        <v>30.0</v>
      </c>
      <c r="AP488" s="19">
        <v>0.0</v>
      </c>
      <c r="AQ488" s="19">
        <v>0.0</v>
      </c>
      <c r="AR488" s="19">
        <v>0.0</v>
      </c>
      <c r="AS488" s="19">
        <v>0.0</v>
      </c>
      <c r="AT488" s="16">
        <v>6.7</v>
      </c>
      <c r="AU488" s="16">
        <v>41.0</v>
      </c>
      <c r="AV488" s="16">
        <v>47.5</v>
      </c>
      <c r="AW488" s="16">
        <v>33.5</v>
      </c>
      <c r="AX488" s="17">
        <f t="shared" si="3"/>
        <v>13.04825</v>
      </c>
      <c r="AY488" s="17">
        <v>0.0</v>
      </c>
      <c r="AZ488" s="17">
        <v>0.0</v>
      </c>
      <c r="BA488" s="17">
        <v>0.0</v>
      </c>
      <c r="BB488" s="17">
        <v>0.0</v>
      </c>
      <c r="BC488" s="17">
        <f t="shared" si="12"/>
        <v>0</v>
      </c>
      <c r="BD488" s="8" t="s">
        <v>76</v>
      </c>
      <c r="BE488" s="22" t="s">
        <v>3131</v>
      </c>
    </row>
    <row r="489" ht="15.75" customHeight="1">
      <c r="A489" s="11">
        <v>6000024.0</v>
      </c>
      <c r="B489" s="8" t="s">
        <v>3132</v>
      </c>
      <c r="C489" s="8">
        <v>6.0</v>
      </c>
      <c r="D489" s="8" t="s">
        <v>2934</v>
      </c>
      <c r="E489" s="8">
        <v>7.0</v>
      </c>
      <c r="F489" s="8" t="s">
        <v>2935</v>
      </c>
      <c r="G489" s="8">
        <v>5.0</v>
      </c>
      <c r="H489" s="8" t="s">
        <v>3133</v>
      </c>
      <c r="I489" s="11" t="s">
        <v>3134</v>
      </c>
      <c r="J489" s="11">
        <v>9.9053031161E10</v>
      </c>
      <c r="K489" s="11" t="s">
        <v>3134</v>
      </c>
      <c r="L489" s="11" t="s">
        <v>3135</v>
      </c>
      <c r="M489" s="26" t="s">
        <v>3136</v>
      </c>
      <c r="N489" s="11">
        <f t="shared" si="1"/>
        <v>30</v>
      </c>
      <c r="O489" s="8" t="s">
        <v>3011</v>
      </c>
      <c r="P489" s="8" t="s">
        <v>3012</v>
      </c>
      <c r="Q489" s="12">
        <v>500.0</v>
      </c>
      <c r="R489" s="12">
        <f t="shared" si="11"/>
        <v>580</v>
      </c>
      <c r="S489" s="8" t="s">
        <v>68</v>
      </c>
      <c r="T489" s="9" t="s">
        <v>3137</v>
      </c>
      <c r="U489" s="9" t="s">
        <v>3138</v>
      </c>
      <c r="V489" s="13">
        <v>45216.0</v>
      </c>
      <c r="W489" s="11" t="s">
        <v>3139</v>
      </c>
      <c r="X489" s="11"/>
      <c r="Y489" s="23"/>
      <c r="Z489" s="11"/>
      <c r="AA489" s="11" t="s">
        <v>3139</v>
      </c>
      <c r="AB489" s="11"/>
      <c r="AC489" s="15"/>
      <c r="AD489" s="11"/>
      <c r="AE489" s="11"/>
      <c r="AF489" s="11" t="s">
        <v>3140</v>
      </c>
      <c r="AG489" s="8">
        <f>'Disponibilidad en canales comer'!M351</f>
        <v>1</v>
      </c>
      <c r="AH489" s="8">
        <f>COUNTIF('Composición de COMBOS'!B:B,A489)</f>
        <v>3</v>
      </c>
      <c r="AI489" s="8">
        <v>1.0</v>
      </c>
      <c r="AJ489" s="8">
        <v>1.0</v>
      </c>
      <c r="AK489" s="8" t="s">
        <v>75</v>
      </c>
      <c r="AL489" s="16">
        <v>2.8</v>
      </c>
      <c r="AM489" s="16">
        <v>23.0</v>
      </c>
      <c r="AN489" s="16">
        <v>36.0</v>
      </c>
      <c r="AO489" s="16">
        <v>20.0</v>
      </c>
      <c r="AP489" s="19">
        <v>0.0</v>
      </c>
      <c r="AQ489" s="19">
        <v>0.0</v>
      </c>
      <c r="AR489" s="19">
        <v>0.0</v>
      </c>
      <c r="AS489" s="19">
        <v>0.0</v>
      </c>
      <c r="AT489" s="16">
        <v>3.0</v>
      </c>
      <c r="AU489" s="16">
        <v>30.8</v>
      </c>
      <c r="AV489" s="16">
        <v>39.1</v>
      </c>
      <c r="AW489" s="16">
        <v>22.8</v>
      </c>
      <c r="AX489" s="17">
        <f t="shared" si="3"/>
        <v>5.4915168</v>
      </c>
      <c r="AY489" s="17">
        <v>0.0</v>
      </c>
      <c r="AZ489" s="17">
        <v>0.0</v>
      </c>
      <c r="BA489" s="17">
        <v>0.0</v>
      </c>
      <c r="BB489" s="17">
        <v>0.0</v>
      </c>
      <c r="BC489" s="17">
        <f t="shared" si="12"/>
        <v>0</v>
      </c>
      <c r="BD489" s="8" t="s">
        <v>76</v>
      </c>
      <c r="BE489" s="22" t="s">
        <v>3141</v>
      </c>
    </row>
    <row r="490" ht="15.75" customHeight="1">
      <c r="A490" s="11">
        <v>6000025.0</v>
      </c>
      <c r="B490" s="8" t="s">
        <v>3142</v>
      </c>
      <c r="C490" s="8">
        <v>6.0</v>
      </c>
      <c r="D490" s="8" t="s">
        <v>2934</v>
      </c>
      <c r="E490" s="8">
        <v>8.0</v>
      </c>
      <c r="F490" s="8" t="s">
        <v>3143</v>
      </c>
      <c r="G490" s="8">
        <v>1.0</v>
      </c>
      <c r="H490" s="8" t="s">
        <v>3144</v>
      </c>
      <c r="I490" s="11" t="s">
        <v>3145</v>
      </c>
      <c r="J490" s="11">
        <v>9.9053005476E10</v>
      </c>
      <c r="K490" s="11" t="s">
        <v>3145</v>
      </c>
      <c r="L490" s="11" t="s">
        <v>3146</v>
      </c>
      <c r="M490" s="26" t="s">
        <v>3147</v>
      </c>
      <c r="N490" s="11">
        <f t="shared" si="1"/>
        <v>30</v>
      </c>
      <c r="O490" s="8" t="s">
        <v>3011</v>
      </c>
      <c r="P490" s="8" t="s">
        <v>3012</v>
      </c>
      <c r="Q490" s="12">
        <v>380.0</v>
      </c>
      <c r="R490" s="12">
        <f t="shared" si="11"/>
        <v>440.8</v>
      </c>
      <c r="S490" s="8" t="s">
        <v>68</v>
      </c>
      <c r="T490" s="9" t="s">
        <v>3148</v>
      </c>
      <c r="U490" s="9" t="s">
        <v>3149</v>
      </c>
      <c r="V490" s="13">
        <v>45216.0</v>
      </c>
      <c r="W490" s="11" t="s">
        <v>3150</v>
      </c>
      <c r="X490" s="11"/>
      <c r="Y490" s="23"/>
      <c r="Z490" s="11"/>
      <c r="AA490" s="11"/>
      <c r="AB490" s="11"/>
      <c r="AC490" s="15"/>
      <c r="AD490" s="11"/>
      <c r="AE490" s="11"/>
      <c r="AF490" s="11" t="s">
        <v>3151</v>
      </c>
      <c r="AG490" s="8">
        <f>'Disponibilidad en canales comer'!M352</f>
        <v>0</v>
      </c>
      <c r="AH490" s="8">
        <f>COUNTIF('Composición de COMBOS'!B:B,A490)</f>
        <v>2</v>
      </c>
      <c r="AI490" s="8">
        <v>1.0</v>
      </c>
      <c r="AJ490" s="8">
        <v>1.0</v>
      </c>
      <c r="AK490" s="8" t="s">
        <v>75</v>
      </c>
      <c r="AL490" s="16">
        <v>1.552</v>
      </c>
      <c r="AM490" s="16">
        <v>22.0</v>
      </c>
      <c r="AN490" s="16">
        <v>17.8</v>
      </c>
      <c r="AO490" s="16">
        <v>38.5</v>
      </c>
      <c r="AP490" s="19">
        <v>0.0</v>
      </c>
      <c r="AQ490" s="19">
        <v>0.0</v>
      </c>
      <c r="AR490" s="19">
        <v>0.0</v>
      </c>
      <c r="AS490" s="19">
        <v>0.0</v>
      </c>
      <c r="AT490" s="16">
        <v>1.824</v>
      </c>
      <c r="AU490" s="16">
        <v>18.1</v>
      </c>
      <c r="AV490" s="16">
        <v>24.5</v>
      </c>
      <c r="AW490" s="16">
        <v>32.3</v>
      </c>
      <c r="AX490" s="17">
        <f t="shared" si="3"/>
        <v>2.864687</v>
      </c>
      <c r="AY490" s="17">
        <v>0.0</v>
      </c>
      <c r="AZ490" s="17">
        <v>0.0</v>
      </c>
      <c r="BA490" s="17">
        <v>0.0</v>
      </c>
      <c r="BB490" s="17">
        <v>0.0</v>
      </c>
      <c r="BC490" s="17">
        <f t="shared" si="12"/>
        <v>0</v>
      </c>
      <c r="BD490" s="8" t="s">
        <v>76</v>
      </c>
      <c r="BE490" s="22" t="s">
        <v>3152</v>
      </c>
    </row>
    <row r="491" ht="15.75" customHeight="1">
      <c r="A491" s="11">
        <v>6000026.0</v>
      </c>
      <c r="B491" s="8" t="s">
        <v>3153</v>
      </c>
      <c r="C491" s="8">
        <v>6.0</v>
      </c>
      <c r="D491" s="8" t="s">
        <v>2934</v>
      </c>
      <c r="E491" s="8">
        <v>8.0</v>
      </c>
      <c r="F491" s="8" t="s">
        <v>3143</v>
      </c>
      <c r="G491" s="8">
        <v>1.0</v>
      </c>
      <c r="H491" s="8" t="s">
        <v>3144</v>
      </c>
      <c r="I491" s="11" t="s">
        <v>3154</v>
      </c>
      <c r="J491" s="11">
        <v>9.9053005186E10</v>
      </c>
      <c r="K491" s="11" t="s">
        <v>3154</v>
      </c>
      <c r="L491" s="11" t="s">
        <v>3155</v>
      </c>
      <c r="M491" s="26" t="s">
        <v>3156</v>
      </c>
      <c r="N491" s="11">
        <f t="shared" si="1"/>
        <v>30</v>
      </c>
      <c r="O491" s="8" t="s">
        <v>3011</v>
      </c>
      <c r="P491" s="8" t="s">
        <v>3012</v>
      </c>
      <c r="Q491" s="12">
        <v>423.0</v>
      </c>
      <c r="R491" s="12">
        <f t="shared" si="11"/>
        <v>490.68</v>
      </c>
      <c r="S491" s="8" t="s">
        <v>68</v>
      </c>
      <c r="T491" s="9" t="s">
        <v>3148</v>
      </c>
      <c r="U491" s="9" t="s">
        <v>3149</v>
      </c>
      <c r="V491" s="13">
        <v>45216.0</v>
      </c>
      <c r="W491" s="11" t="s">
        <v>3157</v>
      </c>
      <c r="X491" s="11"/>
      <c r="Y491" s="23"/>
      <c r="Z491" s="11"/>
      <c r="AA491" s="11"/>
      <c r="AB491" s="11"/>
      <c r="AC491" s="15"/>
      <c r="AD491" s="11"/>
      <c r="AE491" s="11"/>
      <c r="AF491" s="11" t="s">
        <v>3158</v>
      </c>
      <c r="AG491" s="8">
        <f>'Disponibilidad en canales comer'!M353</f>
        <v>0</v>
      </c>
      <c r="AH491" s="8">
        <f>COUNTIF('Composición de COMBOS'!B:B,A491)</f>
        <v>3</v>
      </c>
      <c r="AI491" s="8">
        <v>1.0</v>
      </c>
      <c r="AJ491" s="8">
        <v>1.0</v>
      </c>
      <c r="AK491" s="8" t="s">
        <v>75</v>
      </c>
      <c r="AL491" s="16">
        <v>2.6</v>
      </c>
      <c r="AM491" s="16">
        <v>18.1</v>
      </c>
      <c r="AN491" s="16">
        <v>32.3</v>
      </c>
      <c r="AO491" s="16">
        <v>24.5</v>
      </c>
      <c r="AP491" s="19">
        <v>0.0</v>
      </c>
      <c r="AQ491" s="19">
        <v>0.0</v>
      </c>
      <c r="AR491" s="19">
        <v>0.0</v>
      </c>
      <c r="AS491" s="19">
        <v>0.0</v>
      </c>
      <c r="AT491" s="16">
        <v>2.8</v>
      </c>
      <c r="AU491" s="16">
        <v>22.0</v>
      </c>
      <c r="AV491" s="16">
        <v>25.5</v>
      </c>
      <c r="AW491" s="16">
        <v>38.5</v>
      </c>
      <c r="AX491" s="17">
        <f t="shared" si="3"/>
        <v>4.3197</v>
      </c>
      <c r="AY491" s="17">
        <v>0.0</v>
      </c>
      <c r="AZ491" s="17">
        <v>0.0</v>
      </c>
      <c r="BA491" s="17">
        <v>0.0</v>
      </c>
      <c r="BB491" s="17">
        <v>0.0</v>
      </c>
      <c r="BC491" s="17">
        <f t="shared" si="12"/>
        <v>0</v>
      </c>
      <c r="BD491" s="8" t="s">
        <v>76</v>
      </c>
      <c r="BE491" s="22" t="s">
        <v>3159</v>
      </c>
    </row>
    <row r="492" ht="15.75" customHeight="1">
      <c r="A492" s="11">
        <v>6000027.0</v>
      </c>
      <c r="B492" s="8" t="s">
        <v>3160</v>
      </c>
      <c r="C492" s="8">
        <v>6.0</v>
      </c>
      <c r="D492" s="8" t="s">
        <v>2934</v>
      </c>
      <c r="E492" s="8">
        <v>8.0</v>
      </c>
      <c r="F492" s="8" t="s">
        <v>3143</v>
      </c>
      <c r="G492" s="8">
        <v>2.0</v>
      </c>
      <c r="H492" s="8" t="s">
        <v>3161</v>
      </c>
      <c r="I492" s="11" t="s">
        <v>3162</v>
      </c>
      <c r="J492" s="11">
        <v>9.905300549E10</v>
      </c>
      <c r="K492" s="11" t="s">
        <v>3162</v>
      </c>
      <c r="L492" s="11" t="s">
        <v>3163</v>
      </c>
      <c r="M492" s="26" t="s">
        <v>3164</v>
      </c>
      <c r="N492" s="11">
        <f t="shared" si="1"/>
        <v>26</v>
      </c>
      <c r="O492" s="8" t="s">
        <v>3011</v>
      </c>
      <c r="P492" s="8" t="s">
        <v>3012</v>
      </c>
      <c r="Q492" s="12">
        <v>1000.0</v>
      </c>
      <c r="R492" s="12">
        <f t="shared" si="11"/>
        <v>1160</v>
      </c>
      <c r="S492" s="8" t="s">
        <v>68</v>
      </c>
      <c r="T492" s="9" t="s">
        <v>3165</v>
      </c>
      <c r="U492" s="9" t="s">
        <v>3166</v>
      </c>
      <c r="V492" s="13">
        <v>45216.0</v>
      </c>
      <c r="W492" s="11" t="s">
        <v>3167</v>
      </c>
      <c r="X492" s="11"/>
      <c r="Y492" s="23"/>
      <c r="Z492" s="11"/>
      <c r="AA492" s="11" t="s">
        <v>3167</v>
      </c>
      <c r="AB492" s="11"/>
      <c r="AC492" s="15"/>
      <c r="AD492" s="11"/>
      <c r="AE492" s="11"/>
      <c r="AF492" s="11" t="s">
        <v>3168</v>
      </c>
      <c r="AG492" s="8">
        <f>'Disponibilidad en canales comer'!M354</f>
        <v>1</v>
      </c>
      <c r="AH492" s="8">
        <f>COUNTIF('Composición de COMBOS'!B:B,A492)</f>
        <v>2</v>
      </c>
      <c r="AI492" s="8">
        <v>1.0</v>
      </c>
      <c r="AJ492" s="8">
        <v>1.0</v>
      </c>
      <c r="AK492" s="8" t="s">
        <v>75</v>
      </c>
      <c r="AL492" s="16">
        <v>2.3</v>
      </c>
      <c r="AM492" s="16">
        <v>18.0</v>
      </c>
      <c r="AN492" s="16">
        <v>18.0</v>
      </c>
      <c r="AO492" s="16">
        <v>38.0</v>
      </c>
      <c r="AP492" s="19">
        <v>0.0</v>
      </c>
      <c r="AQ492" s="19">
        <v>0.0</v>
      </c>
      <c r="AR492" s="19">
        <v>0.0</v>
      </c>
      <c r="AS492" s="19">
        <v>0.0</v>
      </c>
      <c r="AT492" s="16">
        <v>2.5</v>
      </c>
      <c r="AU492" s="16">
        <v>22.0</v>
      </c>
      <c r="AV492" s="16">
        <v>33.0</v>
      </c>
      <c r="AW492" s="16">
        <v>28.0</v>
      </c>
      <c r="AX492" s="17">
        <f t="shared" si="3"/>
        <v>4.0656</v>
      </c>
      <c r="AY492" s="17">
        <v>0.0</v>
      </c>
      <c r="AZ492" s="17">
        <v>0.0</v>
      </c>
      <c r="BA492" s="17">
        <v>0.0</v>
      </c>
      <c r="BB492" s="17">
        <v>0.0</v>
      </c>
      <c r="BC492" s="17">
        <f t="shared" si="12"/>
        <v>0</v>
      </c>
      <c r="BD492" s="8" t="s">
        <v>76</v>
      </c>
      <c r="BE492" s="22" t="s">
        <v>3169</v>
      </c>
    </row>
    <row r="493" ht="15.75" customHeight="1">
      <c r="A493" s="11">
        <v>6000028.0</v>
      </c>
      <c r="B493" s="8" t="s">
        <v>3170</v>
      </c>
      <c r="C493" s="8">
        <v>6.0</v>
      </c>
      <c r="D493" s="8" t="s">
        <v>2934</v>
      </c>
      <c r="E493" s="8">
        <v>8.0</v>
      </c>
      <c r="F493" s="8" t="s">
        <v>3143</v>
      </c>
      <c r="G493" s="8">
        <v>2.0</v>
      </c>
      <c r="H493" s="8" t="s">
        <v>3161</v>
      </c>
      <c r="I493" s="11" t="s">
        <v>3171</v>
      </c>
      <c r="J493" s="11">
        <v>9.9053005551E10</v>
      </c>
      <c r="K493" s="11" t="s">
        <v>3171</v>
      </c>
      <c r="L493" s="11" t="s">
        <v>3172</v>
      </c>
      <c r="M493" s="26" t="s">
        <v>3173</v>
      </c>
      <c r="N493" s="11">
        <f t="shared" si="1"/>
        <v>27</v>
      </c>
      <c r="O493" s="8" t="s">
        <v>3011</v>
      </c>
      <c r="P493" s="8" t="s">
        <v>3012</v>
      </c>
      <c r="Q493" s="12">
        <v>1400.0</v>
      </c>
      <c r="R493" s="12">
        <f t="shared" si="11"/>
        <v>1624</v>
      </c>
      <c r="S493" s="8" t="s">
        <v>68</v>
      </c>
      <c r="T493" s="9" t="s">
        <v>3165</v>
      </c>
      <c r="U493" s="9" t="s">
        <v>3166</v>
      </c>
      <c r="V493" s="13">
        <v>45216.0</v>
      </c>
      <c r="W493" s="11" t="s">
        <v>3174</v>
      </c>
      <c r="X493" s="11"/>
      <c r="Y493" s="23"/>
      <c r="Z493" s="11"/>
      <c r="AA493" s="11" t="s">
        <v>3174</v>
      </c>
      <c r="AB493" s="11"/>
      <c r="AC493" s="15" t="s">
        <v>3174</v>
      </c>
      <c r="AD493" s="11"/>
      <c r="AE493" s="11"/>
      <c r="AF493" s="11" t="s">
        <v>3175</v>
      </c>
      <c r="AG493" s="8">
        <f>'Disponibilidad en canales comer'!M355</f>
        <v>2</v>
      </c>
      <c r="AH493" s="8">
        <f>COUNTIF('Composición de COMBOS'!B:B,A493)</f>
        <v>3</v>
      </c>
      <c r="AI493" s="8">
        <v>1.0</v>
      </c>
      <c r="AJ493" s="8">
        <v>1.0</v>
      </c>
      <c r="AK493" s="8" t="s">
        <v>75</v>
      </c>
      <c r="AL493" s="16">
        <v>3.8</v>
      </c>
      <c r="AM493" s="16">
        <v>18.0</v>
      </c>
      <c r="AN493" s="16">
        <v>18.0</v>
      </c>
      <c r="AO493" s="16">
        <v>38.0</v>
      </c>
      <c r="AP493" s="19">
        <v>0.0</v>
      </c>
      <c r="AQ493" s="19">
        <v>0.0</v>
      </c>
      <c r="AR493" s="19">
        <v>0.0</v>
      </c>
      <c r="AS493" s="19">
        <v>0.0</v>
      </c>
      <c r="AT493" s="16">
        <v>4.0</v>
      </c>
      <c r="AU493" s="16">
        <v>18.0</v>
      </c>
      <c r="AV493" s="16">
        <v>45.0</v>
      </c>
      <c r="AW493" s="16">
        <v>42.0</v>
      </c>
      <c r="AX493" s="17">
        <f t="shared" si="3"/>
        <v>6.804</v>
      </c>
      <c r="AY493" s="17">
        <v>0.0</v>
      </c>
      <c r="AZ493" s="17">
        <v>0.0</v>
      </c>
      <c r="BA493" s="17">
        <v>0.0</v>
      </c>
      <c r="BB493" s="17">
        <v>0.0</v>
      </c>
      <c r="BC493" s="17">
        <f t="shared" si="12"/>
        <v>0</v>
      </c>
      <c r="BD493" s="8" t="s">
        <v>76</v>
      </c>
      <c r="BE493" s="31" t="s">
        <v>3176</v>
      </c>
    </row>
    <row r="494" ht="15.75" customHeight="1">
      <c r="A494" s="11">
        <v>6000029.0</v>
      </c>
      <c r="B494" s="8" t="s">
        <v>3177</v>
      </c>
      <c r="C494" s="8">
        <v>6.0</v>
      </c>
      <c r="D494" s="8" t="s">
        <v>2934</v>
      </c>
      <c r="E494" s="8">
        <v>8.0</v>
      </c>
      <c r="F494" s="8" t="s">
        <v>3143</v>
      </c>
      <c r="G494" s="8">
        <v>1.0</v>
      </c>
      <c r="H494" s="8" t="s">
        <v>3144</v>
      </c>
      <c r="I494" s="11" t="s">
        <v>3178</v>
      </c>
      <c r="J494" s="11">
        <v>9.9053005513E10</v>
      </c>
      <c r="K494" s="11" t="s">
        <v>3178</v>
      </c>
      <c r="L494" s="11" t="s">
        <v>3179</v>
      </c>
      <c r="M494" s="26" t="s">
        <v>3180</v>
      </c>
      <c r="N494" s="11">
        <f t="shared" si="1"/>
        <v>30</v>
      </c>
      <c r="O494" s="8" t="s">
        <v>3011</v>
      </c>
      <c r="P494" s="8" t="s">
        <v>3012</v>
      </c>
      <c r="Q494" s="12">
        <v>1450.0</v>
      </c>
      <c r="R494" s="12">
        <f t="shared" si="11"/>
        <v>1682</v>
      </c>
      <c r="S494" s="8" t="s">
        <v>68</v>
      </c>
      <c r="T494" s="9" t="s">
        <v>3148</v>
      </c>
      <c r="U494" s="9" t="s">
        <v>3149</v>
      </c>
      <c r="V494" s="13">
        <v>45216.0</v>
      </c>
      <c r="W494" s="11" t="s">
        <v>3181</v>
      </c>
      <c r="X494" s="11"/>
      <c r="Y494" s="23"/>
      <c r="Z494" s="11"/>
      <c r="AA494" s="11"/>
      <c r="AB494" s="11"/>
      <c r="AC494" s="15"/>
      <c r="AD494" s="11"/>
      <c r="AE494" s="11"/>
      <c r="AF494" s="11" t="s">
        <v>3182</v>
      </c>
      <c r="AG494" s="8">
        <f>'Disponibilidad en canales comer'!M356</f>
        <v>0</v>
      </c>
      <c r="AH494" s="8">
        <f>COUNTIF('Composición de COMBOS'!B:B,A494)</f>
        <v>1</v>
      </c>
      <c r="AI494" s="8">
        <v>1.0</v>
      </c>
      <c r="AJ494" s="8">
        <v>1.0</v>
      </c>
      <c r="AK494" s="8" t="s">
        <v>75</v>
      </c>
      <c r="AL494" s="16">
        <v>4.0</v>
      </c>
      <c r="AM494" s="16">
        <v>23.5</v>
      </c>
      <c r="AN494" s="16">
        <v>21.5</v>
      </c>
      <c r="AO494" s="16">
        <v>42.3</v>
      </c>
      <c r="AP494" s="19">
        <v>0.0</v>
      </c>
      <c r="AQ494" s="19">
        <v>0.0</v>
      </c>
      <c r="AR494" s="19">
        <v>0.0</v>
      </c>
      <c r="AS494" s="19">
        <v>0.0</v>
      </c>
      <c r="AT494" s="16">
        <v>5.25</v>
      </c>
      <c r="AU494" s="16">
        <v>28.0</v>
      </c>
      <c r="AV494" s="16">
        <v>30.0</v>
      </c>
      <c r="AW494" s="16">
        <v>43.0</v>
      </c>
      <c r="AX494" s="17">
        <f t="shared" si="3"/>
        <v>7.224</v>
      </c>
      <c r="AY494" s="17">
        <v>0.0</v>
      </c>
      <c r="AZ494" s="17">
        <v>0.0</v>
      </c>
      <c r="BA494" s="17">
        <v>0.0</v>
      </c>
      <c r="BB494" s="17">
        <v>0.0</v>
      </c>
      <c r="BC494" s="17">
        <f t="shared" si="12"/>
        <v>0</v>
      </c>
      <c r="BD494" s="8" t="s">
        <v>76</v>
      </c>
      <c r="BE494" s="22" t="s">
        <v>3183</v>
      </c>
    </row>
    <row r="495" ht="15.75" customHeight="1">
      <c r="A495" s="11">
        <v>6000030.0</v>
      </c>
      <c r="B495" s="8" t="s">
        <v>3184</v>
      </c>
      <c r="C495" s="8">
        <v>6.0</v>
      </c>
      <c r="D495" s="8" t="s">
        <v>2934</v>
      </c>
      <c r="E495" s="8">
        <v>8.0</v>
      </c>
      <c r="F495" s="8" t="s">
        <v>3143</v>
      </c>
      <c r="G495" s="8">
        <v>1.0</v>
      </c>
      <c r="H495" s="8" t="s">
        <v>3144</v>
      </c>
      <c r="I495" s="11" t="s">
        <v>3185</v>
      </c>
      <c r="J495" s="11">
        <v>9.905300552E10</v>
      </c>
      <c r="K495" s="11" t="s">
        <v>3185</v>
      </c>
      <c r="L495" s="11" t="s">
        <v>3186</v>
      </c>
      <c r="M495" s="26" t="s">
        <v>3187</v>
      </c>
      <c r="N495" s="11">
        <f t="shared" si="1"/>
        <v>30</v>
      </c>
      <c r="O495" s="8" t="s">
        <v>3011</v>
      </c>
      <c r="P495" s="8" t="s">
        <v>3012</v>
      </c>
      <c r="Q495" s="12">
        <v>1690.0</v>
      </c>
      <c r="R495" s="12">
        <f t="shared" si="11"/>
        <v>1960.4</v>
      </c>
      <c r="S495" s="8" t="s">
        <v>68</v>
      </c>
      <c r="T495" s="9" t="s">
        <v>3148</v>
      </c>
      <c r="U495" s="9" t="s">
        <v>3149</v>
      </c>
      <c r="V495" s="13">
        <v>45216.0</v>
      </c>
      <c r="W495" s="11" t="s">
        <v>3188</v>
      </c>
      <c r="X495" s="11"/>
      <c r="Y495" s="23"/>
      <c r="Z495" s="11"/>
      <c r="AA495" s="11"/>
      <c r="AB495" s="11"/>
      <c r="AC495" s="15" t="s">
        <v>3188</v>
      </c>
      <c r="AD495" s="11"/>
      <c r="AE495" s="11"/>
      <c r="AF495" s="11" t="s">
        <v>3189</v>
      </c>
      <c r="AG495" s="8">
        <f>'Disponibilidad en canales comer'!M357</f>
        <v>1</v>
      </c>
      <c r="AH495" s="8">
        <f>COUNTIF('Composición de COMBOS'!B:B,A495)</f>
        <v>1</v>
      </c>
      <c r="AI495" s="8">
        <v>1.0</v>
      </c>
      <c r="AJ495" s="8">
        <v>1.0</v>
      </c>
      <c r="AK495" s="8" t="s">
        <v>75</v>
      </c>
      <c r="AL495" s="16">
        <v>4.7</v>
      </c>
      <c r="AM495" s="16">
        <v>23.5</v>
      </c>
      <c r="AN495" s="16">
        <v>21.5</v>
      </c>
      <c r="AO495" s="16">
        <v>42.3</v>
      </c>
      <c r="AP495" s="19">
        <v>0.0</v>
      </c>
      <c r="AQ495" s="19">
        <v>0.0</v>
      </c>
      <c r="AR495" s="19">
        <v>0.0</v>
      </c>
      <c r="AS495" s="19">
        <v>0.0</v>
      </c>
      <c r="AT495" s="16">
        <v>6.45</v>
      </c>
      <c r="AU495" s="16">
        <v>23.4</v>
      </c>
      <c r="AV495" s="16">
        <v>44.5</v>
      </c>
      <c r="AW495" s="16">
        <v>48.5</v>
      </c>
      <c r="AX495" s="17">
        <f t="shared" si="3"/>
        <v>10.10061</v>
      </c>
      <c r="AY495" s="17">
        <v>0.0</v>
      </c>
      <c r="AZ495" s="17">
        <v>0.0</v>
      </c>
      <c r="BA495" s="17">
        <v>0.0</v>
      </c>
      <c r="BB495" s="17">
        <v>0.0</v>
      </c>
      <c r="BC495" s="17">
        <f t="shared" si="12"/>
        <v>0</v>
      </c>
      <c r="BD495" s="8" t="s">
        <v>76</v>
      </c>
      <c r="BE495" s="22" t="s">
        <v>3190</v>
      </c>
    </row>
    <row r="496" ht="15.75" customHeight="1">
      <c r="A496" s="11">
        <v>6000031.0</v>
      </c>
      <c r="B496" s="8" t="s">
        <v>3191</v>
      </c>
      <c r="C496" s="8">
        <v>6.0</v>
      </c>
      <c r="D496" s="8" t="s">
        <v>2934</v>
      </c>
      <c r="E496" s="8">
        <v>8.0</v>
      </c>
      <c r="F496" s="8" t="s">
        <v>3143</v>
      </c>
      <c r="G496" s="8">
        <v>1.0</v>
      </c>
      <c r="H496" s="8" t="s">
        <v>3144</v>
      </c>
      <c r="I496" s="11" t="s">
        <v>3192</v>
      </c>
      <c r="J496" s="11">
        <v>9.9053005537E10</v>
      </c>
      <c r="K496" s="11" t="s">
        <v>3192</v>
      </c>
      <c r="L496" s="11" t="s">
        <v>3193</v>
      </c>
      <c r="M496" s="26" t="s">
        <v>3194</v>
      </c>
      <c r="N496" s="11">
        <f t="shared" si="1"/>
        <v>25</v>
      </c>
      <c r="O496" s="8" t="s">
        <v>3011</v>
      </c>
      <c r="P496" s="8" t="s">
        <v>3012</v>
      </c>
      <c r="Q496" s="12">
        <v>1850.0</v>
      </c>
      <c r="R496" s="12">
        <f t="shared" si="11"/>
        <v>2146</v>
      </c>
      <c r="S496" s="8" t="s">
        <v>68</v>
      </c>
      <c r="T496" s="9" t="s">
        <v>3148</v>
      </c>
      <c r="U496" s="9" t="s">
        <v>3149</v>
      </c>
      <c r="V496" s="13">
        <v>45216.0</v>
      </c>
      <c r="W496" s="11" t="s">
        <v>3195</v>
      </c>
      <c r="X496" s="11"/>
      <c r="Y496" s="23"/>
      <c r="Z496" s="11"/>
      <c r="AA496" s="11"/>
      <c r="AB496" s="11"/>
      <c r="AC496" s="15"/>
      <c r="AD496" s="11"/>
      <c r="AE496" s="11"/>
      <c r="AF496" s="11" t="s">
        <v>3189</v>
      </c>
      <c r="AG496" s="8">
        <f>'Disponibilidad en canales comer'!M358</f>
        <v>0</v>
      </c>
      <c r="AH496" s="8">
        <f>COUNTIF('Composición de COMBOS'!B:B,A496)</f>
        <v>2</v>
      </c>
      <c r="AI496" s="8">
        <v>1.0</v>
      </c>
      <c r="AJ496" s="8">
        <v>1.0</v>
      </c>
      <c r="AK496" s="8" t="s">
        <v>75</v>
      </c>
      <c r="AL496" s="16">
        <v>6.45</v>
      </c>
      <c r="AM496" s="16">
        <v>23.5</v>
      </c>
      <c r="AN496" s="16">
        <v>21.5</v>
      </c>
      <c r="AO496" s="16">
        <v>42.3</v>
      </c>
      <c r="AP496" s="19">
        <v>0.0</v>
      </c>
      <c r="AQ496" s="19">
        <v>0.0</v>
      </c>
      <c r="AR496" s="19">
        <v>0.0</v>
      </c>
      <c r="AS496" s="19">
        <v>0.0</v>
      </c>
      <c r="AT496" s="16">
        <v>6.7</v>
      </c>
      <c r="AU496" s="16">
        <v>23.4</v>
      </c>
      <c r="AV496" s="16">
        <v>44.5</v>
      </c>
      <c r="AW496" s="16">
        <v>48.5</v>
      </c>
      <c r="AX496" s="17">
        <f t="shared" si="3"/>
        <v>10.10061</v>
      </c>
      <c r="AY496" s="17">
        <v>0.0</v>
      </c>
      <c r="AZ496" s="17">
        <v>0.0</v>
      </c>
      <c r="BA496" s="17">
        <v>0.0</v>
      </c>
      <c r="BB496" s="17">
        <v>0.0</v>
      </c>
      <c r="BC496" s="17">
        <f t="shared" si="12"/>
        <v>0</v>
      </c>
      <c r="BD496" s="8" t="s">
        <v>76</v>
      </c>
      <c r="BE496" s="22" t="s">
        <v>3196</v>
      </c>
    </row>
    <row r="497" ht="15.75" customHeight="1">
      <c r="A497" s="11">
        <v>6000032.0</v>
      </c>
      <c r="B497" s="8" t="s">
        <v>3197</v>
      </c>
      <c r="C497" s="8">
        <v>6.0</v>
      </c>
      <c r="D497" s="8" t="s">
        <v>2934</v>
      </c>
      <c r="E497" s="8">
        <v>8.0</v>
      </c>
      <c r="F497" s="8" t="s">
        <v>3143</v>
      </c>
      <c r="G497" s="8">
        <v>1.0</v>
      </c>
      <c r="H497" s="8" t="s">
        <v>3144</v>
      </c>
      <c r="I497" s="11" t="s">
        <v>3198</v>
      </c>
      <c r="J497" s="11">
        <v>9.9053005179E10</v>
      </c>
      <c r="K497" s="11" t="s">
        <v>3198</v>
      </c>
      <c r="L497" s="11" t="s">
        <v>3199</v>
      </c>
      <c r="M497" s="26" t="s">
        <v>3200</v>
      </c>
      <c r="N497" s="11">
        <f t="shared" si="1"/>
        <v>28</v>
      </c>
      <c r="O497" s="8" t="s">
        <v>3011</v>
      </c>
      <c r="P497" s="8" t="s">
        <v>3012</v>
      </c>
      <c r="Q497" s="12">
        <v>386.0</v>
      </c>
      <c r="R497" s="12">
        <f t="shared" si="11"/>
        <v>447.76</v>
      </c>
      <c r="S497" s="8" t="s">
        <v>68</v>
      </c>
      <c r="T497" s="9" t="s">
        <v>3148</v>
      </c>
      <c r="U497" s="9" t="s">
        <v>3149</v>
      </c>
      <c r="V497" s="13">
        <v>45216.0</v>
      </c>
      <c r="W497" s="11" t="s">
        <v>3201</v>
      </c>
      <c r="X497" s="11"/>
      <c r="Y497" s="23"/>
      <c r="Z497" s="11"/>
      <c r="AA497" s="11" t="s">
        <v>3201</v>
      </c>
      <c r="AB497" s="11"/>
      <c r="AC497" s="15" t="s">
        <v>3201</v>
      </c>
      <c r="AD497" s="11"/>
      <c r="AE497" s="11"/>
      <c r="AF497" s="11" t="s">
        <v>3202</v>
      </c>
      <c r="AG497" s="8">
        <f>'Disponibilidad en canales comer'!M359</f>
        <v>2</v>
      </c>
      <c r="AH497" s="8">
        <f>COUNTIF('Composición de COMBOS'!B:B,A497)</f>
        <v>1</v>
      </c>
      <c r="AI497" s="8">
        <v>1.0</v>
      </c>
      <c r="AJ497" s="8">
        <v>1.0</v>
      </c>
      <c r="AK497" s="8" t="s">
        <v>75</v>
      </c>
      <c r="AL497" s="16">
        <v>1.5</v>
      </c>
      <c r="AM497" s="16">
        <v>18.1</v>
      </c>
      <c r="AN497" s="16">
        <v>24.5</v>
      </c>
      <c r="AO497" s="16">
        <v>32.3</v>
      </c>
      <c r="AP497" s="19">
        <v>0.0</v>
      </c>
      <c r="AQ497" s="19">
        <v>0.0</v>
      </c>
      <c r="AR497" s="19">
        <v>0.0</v>
      </c>
      <c r="AS497" s="19">
        <v>0.0</v>
      </c>
      <c r="AT497" s="16">
        <v>1.8</v>
      </c>
      <c r="AU497" s="16">
        <v>22.0</v>
      </c>
      <c r="AV497" s="16">
        <v>25.5</v>
      </c>
      <c r="AW497" s="16">
        <v>38.5</v>
      </c>
      <c r="AX497" s="17">
        <f t="shared" si="3"/>
        <v>4.3197</v>
      </c>
      <c r="AY497" s="17">
        <v>0.0</v>
      </c>
      <c r="AZ497" s="17">
        <v>0.0</v>
      </c>
      <c r="BA497" s="17">
        <v>0.0</v>
      </c>
      <c r="BB497" s="17">
        <v>0.0</v>
      </c>
      <c r="BC497" s="17">
        <f t="shared" si="12"/>
        <v>0</v>
      </c>
      <c r="BD497" s="8" t="s">
        <v>76</v>
      </c>
      <c r="BE497" s="22" t="s">
        <v>3203</v>
      </c>
    </row>
    <row r="498" ht="15.75" customHeight="1">
      <c r="A498" s="11">
        <v>6000033.0</v>
      </c>
      <c r="B498" s="8" t="s">
        <v>3204</v>
      </c>
      <c r="C498" s="8">
        <v>6.0</v>
      </c>
      <c r="D498" s="8" t="s">
        <v>2934</v>
      </c>
      <c r="E498" s="8">
        <v>10.0</v>
      </c>
      <c r="F498" s="8" t="s">
        <v>3205</v>
      </c>
      <c r="G498" s="8">
        <v>1.0</v>
      </c>
      <c r="H498" s="8" t="s">
        <v>3206</v>
      </c>
      <c r="I498" s="11" t="s">
        <v>3207</v>
      </c>
      <c r="J498" s="11">
        <v>9.905306307E10</v>
      </c>
      <c r="K498" s="11" t="s">
        <v>3207</v>
      </c>
      <c r="L498" s="11" t="s">
        <v>3208</v>
      </c>
      <c r="M498" s="26" t="s">
        <v>3209</v>
      </c>
      <c r="N498" s="11">
        <f t="shared" si="1"/>
        <v>30</v>
      </c>
      <c r="O498" s="8" t="s">
        <v>3011</v>
      </c>
      <c r="P498" s="8" t="s">
        <v>3012</v>
      </c>
      <c r="Q498" s="12">
        <v>520.0</v>
      </c>
      <c r="R498" s="12">
        <f t="shared" si="11"/>
        <v>603.2</v>
      </c>
      <c r="S498" s="8" t="s">
        <v>68</v>
      </c>
      <c r="T498" s="9" t="s">
        <v>3210</v>
      </c>
      <c r="U498" s="9" t="s">
        <v>3211</v>
      </c>
      <c r="V498" s="13">
        <v>45216.0</v>
      </c>
      <c r="W498" s="11" t="s">
        <v>3212</v>
      </c>
      <c r="X498" s="11"/>
      <c r="Y498" s="23"/>
      <c r="Z498" s="11"/>
      <c r="AA498" s="11" t="s">
        <v>3212</v>
      </c>
      <c r="AB498" s="11"/>
      <c r="AC498" s="15"/>
      <c r="AD498" s="11"/>
      <c r="AE498" s="11"/>
      <c r="AF498" s="11" t="s">
        <v>3213</v>
      </c>
      <c r="AG498" s="8">
        <f>'Disponibilidad en canales comer'!M360</f>
        <v>1</v>
      </c>
      <c r="AH498" s="8">
        <f>COUNTIF('Composición de COMBOS'!B:B,A498)</f>
        <v>2</v>
      </c>
      <c r="AI498" s="8">
        <v>1.0</v>
      </c>
      <c r="AJ498" s="8">
        <v>1.0</v>
      </c>
      <c r="AK498" s="8" t="s">
        <v>75</v>
      </c>
      <c r="AL498" s="16">
        <v>2.068</v>
      </c>
      <c r="AM498" s="16">
        <v>12.0</v>
      </c>
      <c r="AN498" s="16">
        <v>33.0</v>
      </c>
      <c r="AO498" s="16">
        <v>29.0</v>
      </c>
      <c r="AP498" s="19">
        <v>0.0</v>
      </c>
      <c r="AQ498" s="19">
        <v>0.0</v>
      </c>
      <c r="AR498" s="19">
        <v>0.0</v>
      </c>
      <c r="AS498" s="19">
        <v>0.0</v>
      </c>
      <c r="AT498" s="16">
        <v>2.56</v>
      </c>
      <c r="AU498" s="16">
        <v>13.5</v>
      </c>
      <c r="AV498" s="16">
        <v>34.0</v>
      </c>
      <c r="AW498" s="16">
        <v>30.3</v>
      </c>
      <c r="AX498" s="17">
        <f t="shared" si="3"/>
        <v>2.78154</v>
      </c>
      <c r="AY498" s="17">
        <v>0.0</v>
      </c>
      <c r="AZ498" s="17">
        <v>0.0</v>
      </c>
      <c r="BA498" s="17">
        <v>0.0</v>
      </c>
      <c r="BB498" s="17">
        <v>0.0</v>
      </c>
      <c r="BC498" s="17">
        <f t="shared" si="12"/>
        <v>0</v>
      </c>
      <c r="BD498" s="8" t="s">
        <v>76</v>
      </c>
      <c r="BE498" s="22" t="s">
        <v>3214</v>
      </c>
    </row>
    <row r="499" ht="15.75" customHeight="1">
      <c r="A499" s="11">
        <v>6000034.0</v>
      </c>
      <c r="B499" s="8" t="s">
        <v>3215</v>
      </c>
      <c r="C499" s="8">
        <v>7.0</v>
      </c>
      <c r="D499" s="8" t="s">
        <v>2956</v>
      </c>
      <c r="E499" s="8">
        <v>6.0</v>
      </c>
      <c r="F499" s="8" t="s">
        <v>2957</v>
      </c>
      <c r="G499" s="8">
        <v>2.0</v>
      </c>
      <c r="H499" s="8" t="s">
        <v>3216</v>
      </c>
      <c r="I499" s="11" t="s">
        <v>3217</v>
      </c>
      <c r="J499" s="11">
        <v>9.9053067016E10</v>
      </c>
      <c r="K499" s="11" t="s">
        <v>3217</v>
      </c>
      <c r="L499" s="11" t="s">
        <v>3218</v>
      </c>
      <c r="M499" s="26" t="s">
        <v>3219</v>
      </c>
      <c r="N499" s="11">
        <f t="shared" si="1"/>
        <v>30</v>
      </c>
      <c r="O499" s="8" t="s">
        <v>3011</v>
      </c>
      <c r="P499" s="8" t="s">
        <v>3012</v>
      </c>
      <c r="Q499" s="12">
        <v>96.0</v>
      </c>
      <c r="R499" s="12">
        <f t="shared" si="11"/>
        <v>111.36</v>
      </c>
      <c r="S499" s="8" t="s">
        <v>68</v>
      </c>
      <c r="T499" s="9" t="s">
        <v>3220</v>
      </c>
      <c r="U499" s="9" t="s">
        <v>3221</v>
      </c>
      <c r="V499" s="13">
        <v>45216.0</v>
      </c>
      <c r="W499" s="11" t="s">
        <v>3218</v>
      </c>
      <c r="X499" s="11"/>
      <c r="Y499" s="14" t="s">
        <v>3222</v>
      </c>
      <c r="Z499" s="11"/>
      <c r="AA499" s="11"/>
      <c r="AB499" s="11"/>
      <c r="AC499" s="15" t="s">
        <v>3218</v>
      </c>
      <c r="AD499" s="11"/>
      <c r="AE499" s="11"/>
      <c r="AF499" s="11" t="s">
        <v>3223</v>
      </c>
      <c r="AG499" s="8">
        <f>'Disponibilidad en canales comer'!M361</f>
        <v>1</v>
      </c>
      <c r="AH499" s="8">
        <f>COUNTIF('Composición de COMBOS'!B:B,A499)</f>
        <v>3</v>
      </c>
      <c r="AI499" s="8">
        <v>1.0</v>
      </c>
      <c r="AJ499" s="8">
        <v>1.0</v>
      </c>
      <c r="AK499" s="8" t="s">
        <v>75</v>
      </c>
      <c r="AL499" s="16">
        <v>0.8</v>
      </c>
      <c r="AM499" s="16">
        <v>6.0</v>
      </c>
      <c r="AN499" s="16">
        <v>24.5</v>
      </c>
      <c r="AO499" s="16">
        <v>21.5</v>
      </c>
      <c r="AP499" s="19">
        <v>0.0</v>
      </c>
      <c r="AQ499" s="19">
        <v>0.0</v>
      </c>
      <c r="AR499" s="19">
        <v>0.0</v>
      </c>
      <c r="AS499" s="19">
        <v>0.0</v>
      </c>
      <c r="AT499" s="16">
        <v>1.0</v>
      </c>
      <c r="AU499" s="16">
        <v>7.0</v>
      </c>
      <c r="AV499" s="16">
        <v>25.5</v>
      </c>
      <c r="AW499" s="16">
        <v>22.5</v>
      </c>
      <c r="AX499" s="17">
        <f t="shared" si="3"/>
        <v>0.80325</v>
      </c>
      <c r="AY499" s="17">
        <v>0.0</v>
      </c>
      <c r="AZ499" s="17">
        <v>0.0</v>
      </c>
      <c r="BA499" s="17">
        <v>0.0</v>
      </c>
      <c r="BB499" s="17">
        <v>0.0</v>
      </c>
      <c r="BC499" s="17">
        <f t="shared" si="12"/>
        <v>0</v>
      </c>
      <c r="BD499" s="8" t="s">
        <v>76</v>
      </c>
      <c r="BE499" s="22" t="s">
        <v>3224</v>
      </c>
    </row>
    <row r="500" ht="15.75" customHeight="1">
      <c r="A500" s="11">
        <v>6000035.0</v>
      </c>
      <c r="B500" s="8" t="s">
        <v>3225</v>
      </c>
      <c r="C500" s="8">
        <v>7.0</v>
      </c>
      <c r="D500" s="8" t="s">
        <v>2956</v>
      </c>
      <c r="E500" s="8">
        <v>6.0</v>
      </c>
      <c r="F500" s="8" t="s">
        <v>2957</v>
      </c>
      <c r="G500" s="8">
        <v>2.0</v>
      </c>
      <c r="H500" s="8" t="s">
        <v>3216</v>
      </c>
      <c r="I500" s="11" t="s">
        <v>3226</v>
      </c>
      <c r="J500" s="11">
        <v>9.9053067047E10</v>
      </c>
      <c r="K500" s="11" t="s">
        <v>3226</v>
      </c>
      <c r="L500" s="11" t="s">
        <v>3227</v>
      </c>
      <c r="M500" s="26" t="s">
        <v>3228</v>
      </c>
      <c r="N500" s="11">
        <f t="shared" si="1"/>
        <v>30</v>
      </c>
      <c r="O500" s="8" t="s">
        <v>3011</v>
      </c>
      <c r="P500" s="8" t="s">
        <v>3012</v>
      </c>
      <c r="Q500" s="12">
        <v>170.0</v>
      </c>
      <c r="R500" s="12">
        <f t="shared" si="11"/>
        <v>197.2</v>
      </c>
      <c r="S500" s="8" t="s">
        <v>68</v>
      </c>
      <c r="T500" s="9" t="s">
        <v>3220</v>
      </c>
      <c r="U500" s="9" t="s">
        <v>3221</v>
      </c>
      <c r="V500" s="13">
        <v>45216.0</v>
      </c>
      <c r="W500" s="11" t="s">
        <v>3227</v>
      </c>
      <c r="X500" s="11"/>
      <c r="Y500" s="14" t="s">
        <v>3229</v>
      </c>
      <c r="Z500" s="11"/>
      <c r="AA500" s="11"/>
      <c r="AB500" s="11"/>
      <c r="AC500" s="15" t="s">
        <v>3227</v>
      </c>
      <c r="AD500" s="11"/>
      <c r="AE500" s="11"/>
      <c r="AF500" s="11" t="s">
        <v>3230</v>
      </c>
      <c r="AG500" s="8">
        <f>'Disponibilidad en canales comer'!M362</f>
        <v>1</v>
      </c>
      <c r="AH500" s="8">
        <f>COUNTIF('Composición de COMBOS'!B:B,A500)</f>
        <v>2</v>
      </c>
      <c r="AI500" s="8">
        <v>1.0</v>
      </c>
      <c r="AJ500" s="8">
        <v>1.0</v>
      </c>
      <c r="AK500" s="8" t="s">
        <v>75</v>
      </c>
      <c r="AL500" s="16">
        <v>1.6</v>
      </c>
      <c r="AM500" s="16">
        <v>6.0</v>
      </c>
      <c r="AN500" s="16">
        <v>45.5</v>
      </c>
      <c r="AO500" s="16">
        <v>25.0</v>
      </c>
      <c r="AP500" s="19">
        <v>0.0</v>
      </c>
      <c r="AQ500" s="19">
        <v>0.0</v>
      </c>
      <c r="AR500" s="19">
        <v>0.0</v>
      </c>
      <c r="AS500" s="19">
        <v>0.0</v>
      </c>
      <c r="AT500" s="16">
        <v>1.8</v>
      </c>
      <c r="AU500" s="16">
        <v>7.5</v>
      </c>
      <c r="AV500" s="16">
        <v>46.5</v>
      </c>
      <c r="AW500" s="16">
        <v>26.0</v>
      </c>
      <c r="AX500" s="17">
        <f t="shared" si="3"/>
        <v>1.8135</v>
      </c>
      <c r="AY500" s="17">
        <v>0.0</v>
      </c>
      <c r="AZ500" s="17">
        <v>0.0</v>
      </c>
      <c r="BA500" s="17">
        <v>0.0</v>
      </c>
      <c r="BB500" s="17">
        <v>0.0</v>
      </c>
      <c r="BC500" s="17">
        <f t="shared" si="12"/>
        <v>0</v>
      </c>
      <c r="BD500" s="8" t="s">
        <v>76</v>
      </c>
      <c r="BE500" s="22" t="s">
        <v>3231</v>
      </c>
    </row>
    <row r="501" ht="15.75" customHeight="1">
      <c r="A501" s="11">
        <v>6000036.0</v>
      </c>
      <c r="B501" s="8" t="s">
        <v>3232</v>
      </c>
      <c r="C501" s="8">
        <v>6.0</v>
      </c>
      <c r="D501" s="8" t="s">
        <v>2934</v>
      </c>
      <c r="E501" s="8">
        <v>9.0</v>
      </c>
      <c r="F501" s="8" t="s">
        <v>3233</v>
      </c>
      <c r="G501" s="8">
        <v>1.0</v>
      </c>
      <c r="H501" s="8" t="s">
        <v>3234</v>
      </c>
      <c r="I501" s="11" t="s">
        <v>3235</v>
      </c>
      <c r="J501" s="11">
        <v>9.9053007029E10</v>
      </c>
      <c r="K501" s="11" t="s">
        <v>3235</v>
      </c>
      <c r="L501" s="11" t="s">
        <v>3236</v>
      </c>
      <c r="M501" s="26" t="s">
        <v>3237</v>
      </c>
      <c r="N501" s="11">
        <f t="shared" si="1"/>
        <v>27</v>
      </c>
      <c r="O501" s="8" t="s">
        <v>3011</v>
      </c>
      <c r="P501" s="8" t="s">
        <v>3012</v>
      </c>
      <c r="Q501" s="12">
        <v>227.0</v>
      </c>
      <c r="R501" s="12">
        <f t="shared" si="11"/>
        <v>263.32</v>
      </c>
      <c r="S501" s="8" t="s">
        <v>68</v>
      </c>
      <c r="T501" s="9" t="s">
        <v>3238</v>
      </c>
      <c r="U501" s="9" t="s">
        <v>3239</v>
      </c>
      <c r="V501" s="13">
        <v>45216.0</v>
      </c>
      <c r="W501" s="11" t="s">
        <v>3236</v>
      </c>
      <c r="X501" s="11"/>
      <c r="Y501" s="23"/>
      <c r="Z501" s="11"/>
      <c r="AA501" s="11"/>
      <c r="AB501" s="11"/>
      <c r="AC501" s="15"/>
      <c r="AD501" s="11"/>
      <c r="AE501" s="11"/>
      <c r="AF501" s="11" t="s">
        <v>3240</v>
      </c>
      <c r="AG501" s="8">
        <f>'Disponibilidad en canales comer'!M363</f>
        <v>0</v>
      </c>
      <c r="AH501" s="8">
        <f>COUNTIF('Composición de COMBOS'!B:B,A501)</f>
        <v>2</v>
      </c>
      <c r="AI501" s="8">
        <v>1.0</v>
      </c>
      <c r="AJ501" s="8">
        <v>1.0</v>
      </c>
      <c r="AK501" s="8" t="s">
        <v>75</v>
      </c>
      <c r="AL501" s="16">
        <v>0.86</v>
      </c>
      <c r="AM501" s="16">
        <v>11.0</v>
      </c>
      <c r="AN501" s="16">
        <v>26.5</v>
      </c>
      <c r="AO501" s="16">
        <v>13.5</v>
      </c>
      <c r="AP501" s="19">
        <v>0.0</v>
      </c>
      <c r="AQ501" s="19">
        <v>0.0</v>
      </c>
      <c r="AR501" s="19">
        <v>0.0</v>
      </c>
      <c r="AS501" s="19">
        <v>0.0</v>
      </c>
      <c r="AT501" s="16">
        <v>1.0</v>
      </c>
      <c r="AU501" s="16">
        <v>12.0</v>
      </c>
      <c r="AV501" s="16">
        <v>28.5</v>
      </c>
      <c r="AW501" s="16">
        <v>15.5</v>
      </c>
      <c r="AX501" s="17">
        <f t="shared" si="3"/>
        <v>1.0602</v>
      </c>
      <c r="AY501" s="17">
        <v>0.0</v>
      </c>
      <c r="AZ501" s="17">
        <v>0.0</v>
      </c>
      <c r="BA501" s="17">
        <v>0.0</v>
      </c>
      <c r="BB501" s="17">
        <v>0.0</v>
      </c>
      <c r="BC501" s="17">
        <f t="shared" si="12"/>
        <v>0</v>
      </c>
      <c r="BD501" s="8" t="s">
        <v>76</v>
      </c>
      <c r="BE501" s="22" t="s">
        <v>3231</v>
      </c>
    </row>
    <row r="502" ht="15.75" customHeight="1">
      <c r="A502" s="11">
        <v>6000037.0</v>
      </c>
      <c r="B502" s="8" t="s">
        <v>3241</v>
      </c>
      <c r="C502" s="8">
        <v>6.0</v>
      </c>
      <c r="D502" s="8" t="s">
        <v>2934</v>
      </c>
      <c r="E502" s="8">
        <v>9.0</v>
      </c>
      <c r="F502" s="8" t="s">
        <v>3233</v>
      </c>
      <c r="G502" s="8">
        <v>1.0</v>
      </c>
      <c r="H502" s="8" t="s">
        <v>3234</v>
      </c>
      <c r="I502" s="11" t="s">
        <v>3242</v>
      </c>
      <c r="J502" s="11">
        <v>9.9053007036E10</v>
      </c>
      <c r="K502" s="11" t="s">
        <v>3242</v>
      </c>
      <c r="L502" s="11" t="s">
        <v>3243</v>
      </c>
      <c r="M502" s="26" t="s">
        <v>3244</v>
      </c>
      <c r="N502" s="11">
        <f t="shared" si="1"/>
        <v>27</v>
      </c>
      <c r="O502" s="8" t="s">
        <v>3011</v>
      </c>
      <c r="P502" s="8" t="s">
        <v>3012</v>
      </c>
      <c r="Q502" s="12">
        <v>289.0</v>
      </c>
      <c r="R502" s="12">
        <f t="shared" si="11"/>
        <v>335.24</v>
      </c>
      <c r="S502" s="8" t="s">
        <v>68</v>
      </c>
      <c r="T502" s="9" t="s">
        <v>3238</v>
      </c>
      <c r="U502" s="9" t="s">
        <v>3239</v>
      </c>
      <c r="V502" s="13">
        <v>45216.0</v>
      </c>
      <c r="W502" s="11" t="s">
        <v>3243</v>
      </c>
      <c r="X502" s="11"/>
      <c r="Y502" s="23"/>
      <c r="Z502" s="11"/>
      <c r="AA502" s="11" t="s">
        <v>3243</v>
      </c>
      <c r="AB502" s="11"/>
      <c r="AC502" s="15"/>
      <c r="AD502" s="11"/>
      <c r="AE502" s="11"/>
      <c r="AF502" s="11" t="s">
        <v>3245</v>
      </c>
      <c r="AG502" s="8">
        <f>'Disponibilidad en canales comer'!M364</f>
        <v>1</v>
      </c>
      <c r="AH502" s="8">
        <f>COUNTIF('Composición de COMBOS'!B:B,A502)</f>
        <v>2</v>
      </c>
      <c r="AI502" s="8">
        <v>1.0</v>
      </c>
      <c r="AJ502" s="8">
        <v>1.0</v>
      </c>
      <c r="AK502" s="8" t="s">
        <v>75</v>
      </c>
      <c r="AL502" s="16">
        <v>1.0</v>
      </c>
      <c r="AM502" s="16">
        <v>12.0</v>
      </c>
      <c r="AN502" s="16">
        <v>29.5</v>
      </c>
      <c r="AO502" s="16">
        <v>16.0</v>
      </c>
      <c r="AP502" s="19">
        <v>0.0</v>
      </c>
      <c r="AQ502" s="19">
        <v>0.0</v>
      </c>
      <c r="AR502" s="19">
        <v>0.0</v>
      </c>
      <c r="AS502" s="19">
        <v>0.0</v>
      </c>
      <c r="AT502" s="16">
        <v>1.2</v>
      </c>
      <c r="AU502" s="16">
        <v>13.3</v>
      </c>
      <c r="AV502" s="16">
        <v>31.0</v>
      </c>
      <c r="AW502" s="16">
        <v>17.0</v>
      </c>
      <c r="AX502" s="17">
        <f t="shared" si="3"/>
        <v>1.40182</v>
      </c>
      <c r="AY502" s="17">
        <v>0.0</v>
      </c>
      <c r="AZ502" s="17">
        <v>0.0</v>
      </c>
      <c r="BA502" s="17">
        <v>0.0</v>
      </c>
      <c r="BB502" s="17">
        <v>0.0</v>
      </c>
      <c r="BC502" s="17">
        <f t="shared" si="12"/>
        <v>0</v>
      </c>
      <c r="BD502" s="8" t="s">
        <v>76</v>
      </c>
      <c r="BE502" s="22" t="s">
        <v>3246</v>
      </c>
    </row>
    <row r="503" ht="15.75" customHeight="1">
      <c r="A503" s="11">
        <v>6000038.0</v>
      </c>
      <c r="B503" s="8" t="s">
        <v>3247</v>
      </c>
      <c r="C503" s="8">
        <v>6.0</v>
      </c>
      <c r="D503" s="8" t="s">
        <v>2934</v>
      </c>
      <c r="E503" s="8">
        <v>9.0</v>
      </c>
      <c r="F503" s="8" t="s">
        <v>3233</v>
      </c>
      <c r="G503" s="8">
        <v>1.0</v>
      </c>
      <c r="H503" s="8" t="s">
        <v>3234</v>
      </c>
      <c r="I503" s="11" t="s">
        <v>3248</v>
      </c>
      <c r="J503" s="11">
        <v>9.9053007043E10</v>
      </c>
      <c r="K503" s="11" t="s">
        <v>3248</v>
      </c>
      <c r="L503" s="11" t="s">
        <v>3249</v>
      </c>
      <c r="M503" s="26" t="s">
        <v>3250</v>
      </c>
      <c r="N503" s="11">
        <f t="shared" si="1"/>
        <v>29</v>
      </c>
      <c r="O503" s="8" t="s">
        <v>3011</v>
      </c>
      <c r="P503" s="8" t="s">
        <v>3012</v>
      </c>
      <c r="Q503" s="12">
        <v>325.0</v>
      </c>
      <c r="R503" s="12">
        <f t="shared" si="11"/>
        <v>377</v>
      </c>
      <c r="S503" s="8" t="s">
        <v>68</v>
      </c>
      <c r="T503" s="9" t="s">
        <v>3238</v>
      </c>
      <c r="U503" s="9" t="s">
        <v>3239</v>
      </c>
      <c r="V503" s="13">
        <v>45216.0</v>
      </c>
      <c r="W503" s="11" t="s">
        <v>3249</v>
      </c>
      <c r="X503" s="11"/>
      <c r="Y503" s="23"/>
      <c r="Z503" s="11"/>
      <c r="AA503" s="11"/>
      <c r="AB503" s="24" t="s">
        <v>3251</v>
      </c>
      <c r="AC503" s="15"/>
      <c r="AD503" s="11"/>
      <c r="AE503" s="11"/>
      <c r="AF503" s="11" t="s">
        <v>3252</v>
      </c>
      <c r="AG503" s="8">
        <f>'Disponibilidad en canales comer'!M365</f>
        <v>1</v>
      </c>
      <c r="AH503" s="8">
        <f>COUNTIF('Composición de COMBOS'!B:B,A503)</f>
        <v>0</v>
      </c>
      <c r="AI503" s="8">
        <v>1.0</v>
      </c>
      <c r="AJ503" s="8">
        <v>1.0</v>
      </c>
      <c r="AK503" s="8" t="s">
        <v>75</v>
      </c>
      <c r="AL503" s="16">
        <v>1.3</v>
      </c>
      <c r="AM503" s="16">
        <v>12.5</v>
      </c>
      <c r="AN503" s="16">
        <v>30.0</v>
      </c>
      <c r="AO503" s="16">
        <v>16.5</v>
      </c>
      <c r="AP503" s="19">
        <v>0.0</v>
      </c>
      <c r="AQ503" s="19">
        <v>0.0</v>
      </c>
      <c r="AR503" s="19">
        <v>0.0</v>
      </c>
      <c r="AS503" s="19">
        <v>0.0</v>
      </c>
      <c r="AT503" s="16">
        <v>1.5</v>
      </c>
      <c r="AU503" s="16">
        <v>13.5</v>
      </c>
      <c r="AV503" s="16">
        <v>33.2</v>
      </c>
      <c r="AW503" s="16">
        <v>17.0</v>
      </c>
      <c r="AX503" s="17">
        <f t="shared" si="3"/>
        <v>1.52388</v>
      </c>
      <c r="AY503" s="17">
        <v>0.0</v>
      </c>
      <c r="AZ503" s="17">
        <v>0.0</v>
      </c>
      <c r="BA503" s="17">
        <v>0.0</v>
      </c>
      <c r="BB503" s="17">
        <v>0.0</v>
      </c>
      <c r="BC503" s="17">
        <f t="shared" si="12"/>
        <v>0</v>
      </c>
      <c r="BD503" s="8" t="s">
        <v>76</v>
      </c>
      <c r="BE503" s="22" t="s">
        <v>3253</v>
      </c>
    </row>
    <row r="504" ht="15.75" customHeight="1">
      <c r="A504" s="11">
        <v>6000039.0</v>
      </c>
      <c r="B504" s="8" t="s">
        <v>3254</v>
      </c>
      <c r="C504" s="8">
        <v>6.0</v>
      </c>
      <c r="D504" s="8" t="s">
        <v>2934</v>
      </c>
      <c r="E504" s="8">
        <v>9.0</v>
      </c>
      <c r="F504" s="8" t="s">
        <v>3233</v>
      </c>
      <c r="G504" s="8">
        <v>1.0</v>
      </c>
      <c r="H504" s="8" t="s">
        <v>3234</v>
      </c>
      <c r="I504" s="11" t="s">
        <v>3255</v>
      </c>
      <c r="J504" s="11">
        <v>9.9053007012E10</v>
      </c>
      <c r="K504" s="11" t="s">
        <v>3255</v>
      </c>
      <c r="L504" s="11" t="s">
        <v>3256</v>
      </c>
      <c r="M504" s="26" t="s">
        <v>3257</v>
      </c>
      <c r="N504" s="11">
        <f t="shared" si="1"/>
        <v>28</v>
      </c>
      <c r="O504" s="8" t="s">
        <v>3011</v>
      </c>
      <c r="P504" s="8" t="s">
        <v>3012</v>
      </c>
      <c r="Q504" s="12">
        <v>186.0</v>
      </c>
      <c r="R504" s="12">
        <f t="shared" si="11"/>
        <v>215.76</v>
      </c>
      <c r="S504" s="8" t="s">
        <v>68</v>
      </c>
      <c r="T504" s="9" t="s">
        <v>3238</v>
      </c>
      <c r="U504" s="9" t="s">
        <v>3239</v>
      </c>
      <c r="V504" s="13">
        <v>45216.0</v>
      </c>
      <c r="W504" s="11" t="s">
        <v>3256</v>
      </c>
      <c r="X504" s="11"/>
      <c r="Y504" s="23"/>
      <c r="Z504" s="11"/>
      <c r="AA504" s="11"/>
      <c r="AB504" s="11"/>
      <c r="AC504" s="15"/>
      <c r="AD504" s="11"/>
      <c r="AE504" s="11"/>
      <c r="AF504" s="11" t="s">
        <v>3258</v>
      </c>
      <c r="AG504" s="8">
        <f>'Disponibilidad en canales comer'!M366</f>
        <v>0</v>
      </c>
      <c r="AH504" s="8">
        <f>COUNTIF('Composición de COMBOS'!B:B,A504)</f>
        <v>2</v>
      </c>
      <c r="AI504" s="8">
        <v>1.0</v>
      </c>
      <c r="AJ504" s="8">
        <v>1.0</v>
      </c>
      <c r="AK504" s="8" t="s">
        <v>75</v>
      </c>
      <c r="AL504" s="16">
        <v>0.824</v>
      </c>
      <c r="AM504" s="16">
        <v>11.0</v>
      </c>
      <c r="AN504" s="16">
        <v>26.5</v>
      </c>
      <c r="AO504" s="16">
        <v>13.5</v>
      </c>
      <c r="AP504" s="19">
        <v>0.0</v>
      </c>
      <c r="AQ504" s="19">
        <v>0.0</v>
      </c>
      <c r="AR504" s="19">
        <v>0.0</v>
      </c>
      <c r="AS504" s="19">
        <v>0.0</v>
      </c>
      <c r="AT504" s="16">
        <v>0.946</v>
      </c>
      <c r="AU504" s="16">
        <v>12.0</v>
      </c>
      <c r="AV504" s="16">
        <v>28.5</v>
      </c>
      <c r="AW504" s="16">
        <v>15.5</v>
      </c>
      <c r="AX504" s="17">
        <f t="shared" si="3"/>
        <v>1.0602</v>
      </c>
      <c r="AY504" s="17">
        <v>0.0</v>
      </c>
      <c r="AZ504" s="17">
        <v>0.0</v>
      </c>
      <c r="BA504" s="17">
        <v>0.0</v>
      </c>
      <c r="BB504" s="17">
        <v>0.0</v>
      </c>
      <c r="BC504" s="17">
        <f t="shared" si="12"/>
        <v>0</v>
      </c>
      <c r="BD504" s="8" t="s">
        <v>76</v>
      </c>
      <c r="BE504" s="22" t="s">
        <v>3259</v>
      </c>
    </row>
    <row r="505" ht="15.75" customHeight="1">
      <c r="A505" s="11">
        <v>6000040.0</v>
      </c>
      <c r="B505" s="8" t="s">
        <v>3260</v>
      </c>
      <c r="C505" s="8">
        <v>6.0</v>
      </c>
      <c r="D505" s="8" t="s">
        <v>2934</v>
      </c>
      <c r="E505" s="8">
        <v>10.0</v>
      </c>
      <c r="F505" s="8" t="s">
        <v>3205</v>
      </c>
      <c r="G505" s="8">
        <v>2.0</v>
      </c>
      <c r="H505" s="8" t="s">
        <v>3261</v>
      </c>
      <c r="I505" s="11" t="s">
        <v>3262</v>
      </c>
      <c r="J505" s="11">
        <v>9.9053063087E10</v>
      </c>
      <c r="K505" s="11" t="s">
        <v>3262</v>
      </c>
      <c r="L505" s="11" t="s">
        <v>3263</v>
      </c>
      <c r="M505" s="26" t="s">
        <v>3263</v>
      </c>
      <c r="N505" s="11">
        <f t="shared" si="1"/>
        <v>22</v>
      </c>
      <c r="O505" s="8" t="s">
        <v>3011</v>
      </c>
      <c r="P505" s="8" t="s">
        <v>3012</v>
      </c>
      <c r="Q505" s="12">
        <v>200.0</v>
      </c>
      <c r="R505" s="12">
        <f t="shared" si="11"/>
        <v>232</v>
      </c>
      <c r="S505" s="8" t="s">
        <v>68</v>
      </c>
      <c r="T505" s="9" t="s">
        <v>3264</v>
      </c>
      <c r="U505" s="9" t="s">
        <v>3265</v>
      </c>
      <c r="V505" s="13">
        <v>45216.0</v>
      </c>
      <c r="W505" s="11" t="s">
        <v>3263</v>
      </c>
      <c r="X505" s="11"/>
      <c r="Y505" s="23"/>
      <c r="Z505" s="11"/>
      <c r="AA505" s="11"/>
      <c r="AB505" s="11"/>
      <c r="AC505" s="15"/>
      <c r="AD505" s="11"/>
      <c r="AE505" s="11"/>
      <c r="AF505" s="11" t="s">
        <v>3266</v>
      </c>
      <c r="AG505" s="8">
        <f>'Disponibilidad en canales comer'!M367</f>
        <v>0</v>
      </c>
      <c r="AH505" s="8">
        <f>COUNTIF('Composición de COMBOS'!B:B,A505)</f>
        <v>1</v>
      </c>
      <c r="AI505" s="8">
        <v>1.0</v>
      </c>
      <c r="AJ505" s="8">
        <v>1.0</v>
      </c>
      <c r="AK505" s="8" t="s">
        <v>75</v>
      </c>
      <c r="AL505" s="16">
        <v>1.148</v>
      </c>
      <c r="AM505" s="16">
        <v>7.5</v>
      </c>
      <c r="AN505" s="16">
        <v>23.0</v>
      </c>
      <c r="AO505" s="16">
        <v>23.0</v>
      </c>
      <c r="AP505" s="19">
        <v>0.0</v>
      </c>
      <c r="AQ505" s="19">
        <v>0.0</v>
      </c>
      <c r="AR505" s="19">
        <v>0.0</v>
      </c>
      <c r="AS505" s="19">
        <v>0.0</v>
      </c>
      <c r="AT505" s="16">
        <v>1.4</v>
      </c>
      <c r="AU505" s="16">
        <v>10.3</v>
      </c>
      <c r="AV505" s="16">
        <v>24.7</v>
      </c>
      <c r="AW505" s="16">
        <v>24.2</v>
      </c>
      <c r="AX505" s="17">
        <f t="shared" si="3"/>
        <v>1.2313444</v>
      </c>
      <c r="AY505" s="17">
        <v>0.0</v>
      </c>
      <c r="AZ505" s="17">
        <v>0.0</v>
      </c>
      <c r="BA505" s="17">
        <v>0.0</v>
      </c>
      <c r="BB505" s="17">
        <v>0.0</v>
      </c>
      <c r="BC505" s="17">
        <f t="shared" si="12"/>
        <v>0</v>
      </c>
      <c r="BD505" s="8" t="s">
        <v>76</v>
      </c>
      <c r="BE505" s="22" t="s">
        <v>3267</v>
      </c>
    </row>
    <row r="506" ht="15.75" customHeight="1">
      <c r="A506" s="11">
        <v>6000041.0</v>
      </c>
      <c r="B506" s="8" t="s">
        <v>3268</v>
      </c>
      <c r="C506" s="8">
        <v>6.0</v>
      </c>
      <c r="D506" s="8" t="s">
        <v>2934</v>
      </c>
      <c r="E506" s="8">
        <v>1.0</v>
      </c>
      <c r="F506" s="8" t="s">
        <v>3269</v>
      </c>
      <c r="G506" s="8">
        <v>3.0</v>
      </c>
      <c r="H506" s="8" t="s">
        <v>3270</v>
      </c>
      <c r="I506" s="8" t="s">
        <v>3271</v>
      </c>
      <c r="J506" s="8">
        <v>6.956079716639E12</v>
      </c>
      <c r="K506" s="8" t="s">
        <v>3271</v>
      </c>
      <c r="L506" s="11" t="s">
        <v>3272</v>
      </c>
      <c r="M506" s="26" t="s">
        <v>3273</v>
      </c>
      <c r="N506" s="11">
        <f t="shared" si="1"/>
        <v>30</v>
      </c>
      <c r="O506" s="8" t="s">
        <v>3274</v>
      </c>
      <c r="P506" s="8" t="s">
        <v>3275</v>
      </c>
      <c r="Q506" s="29">
        <v>1098.0</v>
      </c>
      <c r="R506" s="12">
        <f t="shared" si="11"/>
        <v>1273.68</v>
      </c>
      <c r="S506" s="8" t="s">
        <v>68</v>
      </c>
      <c r="T506" s="9" t="s">
        <v>3276</v>
      </c>
      <c r="U506" s="9" t="s">
        <v>3277</v>
      </c>
      <c r="V506" s="13">
        <v>45117.0</v>
      </c>
      <c r="W506" s="11" t="s">
        <v>3272</v>
      </c>
      <c r="X506" s="11"/>
      <c r="Y506" s="23"/>
      <c r="Z506" s="11" t="s">
        <v>3278</v>
      </c>
      <c r="AA506" s="11"/>
      <c r="AB506" s="11"/>
      <c r="AC506" s="15" t="s">
        <v>3272</v>
      </c>
      <c r="AD506" s="11"/>
      <c r="AE506" s="11"/>
      <c r="AF506" s="11" t="s">
        <v>3279</v>
      </c>
      <c r="AG506" s="8">
        <f>'Disponibilidad en canales comer'!M368</f>
        <v>1</v>
      </c>
      <c r="AH506" s="8">
        <f>COUNTIF('Composición de COMBOS'!B:B,A506)</f>
        <v>0</v>
      </c>
      <c r="AI506" s="8">
        <v>1.0</v>
      </c>
      <c r="AJ506" s="8">
        <v>1.0</v>
      </c>
      <c r="AK506" s="8" t="s">
        <v>75</v>
      </c>
      <c r="AL506" s="16">
        <v>5.1</v>
      </c>
      <c r="AM506" s="16">
        <v>9.99999999999978E-6</v>
      </c>
      <c r="AN506" s="16">
        <v>9.99999999999978E-6</v>
      </c>
      <c r="AO506" s="16">
        <v>9.99999999999978E-6</v>
      </c>
      <c r="AP506" s="19">
        <v>0.0</v>
      </c>
      <c r="AQ506" s="19">
        <v>0.0</v>
      </c>
      <c r="AR506" s="19">
        <v>0.0</v>
      </c>
      <c r="AS506" s="19">
        <v>0.0</v>
      </c>
      <c r="AT506" s="16">
        <v>5.0</v>
      </c>
      <c r="AU506" s="16">
        <v>49.0</v>
      </c>
      <c r="AV506" s="16">
        <v>28.0</v>
      </c>
      <c r="AW506" s="16">
        <v>35.0</v>
      </c>
      <c r="AX506" s="17">
        <f t="shared" si="3"/>
        <v>9.604</v>
      </c>
      <c r="AY506" s="17">
        <v>0.0</v>
      </c>
      <c r="AZ506" s="17">
        <v>0.0</v>
      </c>
      <c r="BA506" s="17">
        <v>0.0</v>
      </c>
      <c r="BB506" s="17">
        <v>0.0</v>
      </c>
      <c r="BC506" s="17">
        <f t="shared" si="12"/>
        <v>0</v>
      </c>
      <c r="BD506" s="8" t="s">
        <v>3280</v>
      </c>
      <c r="BE506" s="22" t="s">
        <v>3281</v>
      </c>
    </row>
    <row r="507" ht="15.75" customHeight="1">
      <c r="A507" s="11">
        <v>6000042.0</v>
      </c>
      <c r="B507" s="8" t="s">
        <v>3282</v>
      </c>
      <c r="C507" s="8">
        <v>6.0</v>
      </c>
      <c r="D507" s="8" t="s">
        <v>2934</v>
      </c>
      <c r="E507" s="8">
        <v>1.0</v>
      </c>
      <c r="F507" s="8" t="s">
        <v>3269</v>
      </c>
      <c r="G507" s="8">
        <v>1.0</v>
      </c>
      <c r="H507" s="8" t="s">
        <v>3283</v>
      </c>
      <c r="I507" s="8" t="s">
        <v>3284</v>
      </c>
      <c r="J507" s="8">
        <v>6.956079713386E12</v>
      </c>
      <c r="K507" s="8" t="s">
        <v>3284</v>
      </c>
      <c r="L507" s="11" t="s">
        <v>3285</v>
      </c>
      <c r="M507" s="26" t="s">
        <v>3286</v>
      </c>
      <c r="N507" s="11">
        <f t="shared" si="1"/>
        <v>30</v>
      </c>
      <c r="O507" s="8" t="s">
        <v>3274</v>
      </c>
      <c r="P507" s="8" t="s">
        <v>3275</v>
      </c>
      <c r="Q507" s="29">
        <v>3255.0</v>
      </c>
      <c r="R507" s="12">
        <f t="shared" si="11"/>
        <v>3775.8</v>
      </c>
      <c r="S507" s="8" t="s">
        <v>68</v>
      </c>
      <c r="T507" s="9" t="s">
        <v>3276</v>
      </c>
      <c r="U507" s="9" t="s">
        <v>3277</v>
      </c>
      <c r="V507" s="13">
        <v>45374.0</v>
      </c>
      <c r="W507" s="93" t="s">
        <v>3285</v>
      </c>
      <c r="X507" s="11"/>
      <c r="Y507" s="23"/>
      <c r="Z507" s="11" t="s">
        <v>3287</v>
      </c>
      <c r="AA507" s="93"/>
      <c r="AB507" s="93"/>
      <c r="AC507" s="15"/>
      <c r="AD507" s="93"/>
      <c r="AE507" s="93"/>
      <c r="AF507" s="11" t="s">
        <v>3288</v>
      </c>
      <c r="AG507" s="8">
        <f>'Disponibilidad en canales comer'!M369</f>
        <v>0</v>
      </c>
      <c r="AH507" s="8">
        <f>COUNTIF('Composición de COMBOS'!B:B,A507)</f>
        <v>0</v>
      </c>
      <c r="AI507" s="8">
        <v>1.0</v>
      </c>
      <c r="AJ507" s="8">
        <v>1.0</v>
      </c>
      <c r="AK507" s="8" t="s">
        <v>75</v>
      </c>
      <c r="AL507" s="16">
        <v>3.5</v>
      </c>
      <c r="AM507" s="16">
        <v>9.99999999999978E-6</v>
      </c>
      <c r="AN507" s="16">
        <v>9.99999999999978E-6</v>
      </c>
      <c r="AO507" s="16">
        <v>9.99999999999978E-6</v>
      </c>
      <c r="AP507" s="19">
        <v>0.0</v>
      </c>
      <c r="AQ507" s="19">
        <v>0.0</v>
      </c>
      <c r="AR507" s="19">
        <v>0.0</v>
      </c>
      <c r="AS507" s="19">
        <v>0.0</v>
      </c>
      <c r="AT507" s="16">
        <v>4.0</v>
      </c>
      <c r="AU507" s="16">
        <v>78.0</v>
      </c>
      <c r="AV507" s="16">
        <v>45.0</v>
      </c>
      <c r="AW507" s="16">
        <v>41.0</v>
      </c>
      <c r="AX507" s="17">
        <f t="shared" si="3"/>
        <v>28.782</v>
      </c>
      <c r="AY507" s="17">
        <v>0.0</v>
      </c>
      <c r="AZ507" s="17">
        <v>0.0</v>
      </c>
      <c r="BA507" s="17">
        <v>0.0</v>
      </c>
      <c r="BB507" s="17">
        <v>0.0</v>
      </c>
      <c r="BC507" s="17">
        <f t="shared" si="12"/>
        <v>0</v>
      </c>
      <c r="BD507" s="8" t="s">
        <v>3280</v>
      </c>
      <c r="BE507" s="22" t="s">
        <v>3289</v>
      </c>
    </row>
    <row r="508" ht="15.75" customHeight="1">
      <c r="A508" s="11">
        <v>6000043.0</v>
      </c>
      <c r="B508" s="8" t="s">
        <v>3290</v>
      </c>
      <c r="C508" s="8">
        <v>6.0</v>
      </c>
      <c r="D508" s="8" t="s">
        <v>2934</v>
      </c>
      <c r="E508" s="8">
        <v>1.0</v>
      </c>
      <c r="F508" s="8" t="s">
        <v>3269</v>
      </c>
      <c r="G508" s="8">
        <v>4.0</v>
      </c>
      <c r="H508" s="8" t="s">
        <v>3291</v>
      </c>
      <c r="I508" s="8" t="s">
        <v>3292</v>
      </c>
      <c r="J508" s="8">
        <v>6.956079716646E12</v>
      </c>
      <c r="K508" s="47" t="s">
        <v>3292</v>
      </c>
      <c r="L508" s="11" t="s">
        <v>3293</v>
      </c>
      <c r="M508" s="26" t="s">
        <v>3294</v>
      </c>
      <c r="N508" s="11">
        <f t="shared" si="1"/>
        <v>30</v>
      </c>
      <c r="O508" s="8" t="s">
        <v>3274</v>
      </c>
      <c r="P508" s="8" t="s">
        <v>3275</v>
      </c>
      <c r="Q508" s="29">
        <v>514.0</v>
      </c>
      <c r="R508" s="12">
        <f t="shared" si="11"/>
        <v>596.24</v>
      </c>
      <c r="S508" s="8" t="s">
        <v>68</v>
      </c>
      <c r="T508" s="9" t="s">
        <v>3276</v>
      </c>
      <c r="U508" s="9" t="s">
        <v>3277</v>
      </c>
      <c r="V508" s="13">
        <v>45117.0</v>
      </c>
      <c r="W508" s="93" t="s">
        <v>3293</v>
      </c>
      <c r="X508" s="11"/>
      <c r="Y508" s="23"/>
      <c r="Z508" s="11" t="s">
        <v>3295</v>
      </c>
      <c r="AA508" s="93"/>
      <c r="AB508" s="93"/>
      <c r="AC508" s="15"/>
      <c r="AD508" s="93"/>
      <c r="AE508" s="93"/>
      <c r="AF508" s="11" t="s">
        <v>3296</v>
      </c>
      <c r="AG508" s="8">
        <f>'Disponibilidad en canales comer'!M370</f>
        <v>0</v>
      </c>
      <c r="AH508" s="8">
        <f>COUNTIF('Composición de COMBOS'!B:B,A508)</f>
        <v>0</v>
      </c>
      <c r="AI508" s="8">
        <v>1.0</v>
      </c>
      <c r="AJ508" s="8">
        <v>1.0</v>
      </c>
      <c r="AK508" s="8" t="s">
        <v>75</v>
      </c>
      <c r="AL508" s="16">
        <v>1.7</v>
      </c>
      <c r="AM508" s="16">
        <v>9.99999999999978E-6</v>
      </c>
      <c r="AN508" s="16">
        <v>9.99999999999978E-6</v>
      </c>
      <c r="AO508" s="16">
        <v>9.99999999999978E-6</v>
      </c>
      <c r="AP508" s="19">
        <v>0.0</v>
      </c>
      <c r="AQ508" s="19">
        <v>0.0</v>
      </c>
      <c r="AR508" s="19">
        <v>0.0</v>
      </c>
      <c r="AS508" s="19">
        <v>0.0</v>
      </c>
      <c r="AT508" s="16">
        <v>3.0</v>
      </c>
      <c r="AU508" s="16">
        <v>68.0</v>
      </c>
      <c r="AV508" s="16">
        <v>16.0</v>
      </c>
      <c r="AW508" s="16">
        <v>13.0</v>
      </c>
      <c r="AX508" s="17">
        <f t="shared" si="3"/>
        <v>2.8288</v>
      </c>
      <c r="AY508" s="17">
        <v>0.0</v>
      </c>
      <c r="AZ508" s="17">
        <v>0.0</v>
      </c>
      <c r="BA508" s="17">
        <v>0.0</v>
      </c>
      <c r="BB508" s="17">
        <v>0.0</v>
      </c>
      <c r="BC508" s="17">
        <f t="shared" si="12"/>
        <v>0</v>
      </c>
      <c r="BD508" s="8" t="s">
        <v>3280</v>
      </c>
      <c r="BE508" s="22" t="s">
        <v>3297</v>
      </c>
    </row>
    <row r="509" ht="15.75" customHeight="1">
      <c r="A509" s="44">
        <v>6000044.0</v>
      </c>
      <c r="B509" s="8" t="s">
        <v>3298</v>
      </c>
      <c r="C509" s="8">
        <v>6.0</v>
      </c>
      <c r="D509" s="8" t="s">
        <v>2934</v>
      </c>
      <c r="E509" s="8">
        <v>4.0</v>
      </c>
      <c r="F509" s="8" t="s">
        <v>2975</v>
      </c>
      <c r="G509" s="8">
        <v>2.0</v>
      </c>
      <c r="H509" s="8" t="s">
        <v>2976</v>
      </c>
      <c r="I509" s="8" t="s">
        <v>3299</v>
      </c>
      <c r="J509" s="8">
        <v>6.939815604957E12</v>
      </c>
      <c r="K509" s="8" t="s">
        <v>3299</v>
      </c>
      <c r="L509" s="11" t="s">
        <v>3300</v>
      </c>
      <c r="M509" s="26" t="s">
        <v>3301</v>
      </c>
      <c r="N509" s="11">
        <f t="shared" si="1"/>
        <v>30</v>
      </c>
      <c r="O509" s="8" t="s">
        <v>3274</v>
      </c>
      <c r="P509" s="8" t="s">
        <v>3280</v>
      </c>
      <c r="Q509" s="12">
        <v>3747.0</v>
      </c>
      <c r="R509" s="12">
        <f t="shared" si="11"/>
        <v>4346.52</v>
      </c>
      <c r="S509" s="8" t="s">
        <v>68</v>
      </c>
      <c r="T509" s="9" t="s">
        <v>2981</v>
      </c>
      <c r="U509" s="9" t="s">
        <v>2982</v>
      </c>
      <c r="V509" s="13">
        <v>45237.0</v>
      </c>
      <c r="W509" s="11" t="s">
        <v>3302</v>
      </c>
      <c r="X509" s="11"/>
      <c r="Y509" s="23"/>
      <c r="Z509" s="11"/>
      <c r="AA509" s="11"/>
      <c r="AB509" s="11"/>
      <c r="AC509" s="15"/>
      <c r="AD509" s="11"/>
      <c r="AE509" s="11"/>
      <c r="AF509" s="11" t="s">
        <v>3303</v>
      </c>
      <c r="AG509" s="8">
        <f>'Disponibilidad en canales comer'!M371</f>
        <v>0</v>
      </c>
      <c r="AH509" s="8">
        <f>COUNTIF('Composición de COMBOS'!B:B,A509)</f>
        <v>0</v>
      </c>
      <c r="AI509" s="8">
        <v>1.0</v>
      </c>
      <c r="AJ509" s="8">
        <v>1.0</v>
      </c>
      <c r="AK509" s="8" t="s">
        <v>75</v>
      </c>
      <c r="AL509" s="16">
        <v>17.0</v>
      </c>
      <c r="AM509" s="16">
        <v>31.0</v>
      </c>
      <c r="AN509" s="16">
        <v>36.0</v>
      </c>
      <c r="AO509" s="16">
        <v>104.0</v>
      </c>
      <c r="AP509" s="19">
        <v>0.0</v>
      </c>
      <c r="AQ509" s="19">
        <v>0.0</v>
      </c>
      <c r="AR509" s="19">
        <v>0.0</v>
      </c>
      <c r="AS509" s="19">
        <v>0.0</v>
      </c>
      <c r="AT509" s="16">
        <v>19.3</v>
      </c>
      <c r="AU509" s="16">
        <v>35.8</v>
      </c>
      <c r="AV509" s="16">
        <v>38.6</v>
      </c>
      <c r="AW509" s="16">
        <v>112.0</v>
      </c>
      <c r="AX509" s="17">
        <f t="shared" si="3"/>
        <v>30.954112</v>
      </c>
      <c r="AY509" s="17">
        <v>0.0</v>
      </c>
      <c r="AZ509" s="17">
        <v>0.0</v>
      </c>
      <c r="BA509" s="17">
        <v>0.0</v>
      </c>
      <c r="BB509" s="17">
        <v>0.0</v>
      </c>
      <c r="BC509" s="17">
        <f t="shared" si="12"/>
        <v>0</v>
      </c>
      <c r="BD509" s="8" t="s">
        <v>3280</v>
      </c>
      <c r="BE509" s="52" t="s">
        <v>3304</v>
      </c>
    </row>
    <row r="510" ht="15.75" hidden="1" customHeight="1">
      <c r="A510" s="11">
        <v>6000045.0</v>
      </c>
      <c r="B510" s="8"/>
      <c r="C510" s="8">
        <v>6.0</v>
      </c>
      <c r="D510" s="8" t="s">
        <v>2934</v>
      </c>
      <c r="E510" s="8">
        <v>7.0</v>
      </c>
      <c r="F510" s="8" t="s">
        <v>2935</v>
      </c>
      <c r="G510" s="8">
        <v>3.0</v>
      </c>
      <c r="H510" s="8" t="s">
        <v>2936</v>
      </c>
      <c r="I510" s="8" t="s">
        <v>3305</v>
      </c>
      <c r="J510" s="8">
        <v>6.944271673911E12</v>
      </c>
      <c r="K510" s="8" t="s">
        <v>3305</v>
      </c>
      <c r="L510" s="8" t="s">
        <v>3306</v>
      </c>
      <c r="M510" s="26" t="s">
        <v>3307</v>
      </c>
      <c r="N510" s="11">
        <f t="shared" si="1"/>
        <v>19</v>
      </c>
      <c r="O510" s="8" t="s">
        <v>3274</v>
      </c>
      <c r="P510" s="8" t="s">
        <v>3280</v>
      </c>
      <c r="Q510" s="12">
        <v>998.0</v>
      </c>
      <c r="R510" s="12">
        <f t="shared" si="11"/>
        <v>1157.68</v>
      </c>
      <c r="S510" s="8" t="s">
        <v>238</v>
      </c>
      <c r="T510" s="9" t="s">
        <v>2942</v>
      </c>
      <c r="U510" s="9" t="s">
        <v>2943</v>
      </c>
      <c r="V510" s="13">
        <v>45352.0</v>
      </c>
      <c r="W510" s="8" t="s">
        <v>3308</v>
      </c>
      <c r="X510" s="11"/>
      <c r="Y510" s="14" t="s">
        <v>3309</v>
      </c>
      <c r="Z510" s="11" t="s">
        <v>3310</v>
      </c>
      <c r="AA510" s="11" t="s">
        <v>3308</v>
      </c>
      <c r="AB510" s="11"/>
      <c r="AC510" s="15" t="s">
        <v>3311</v>
      </c>
      <c r="AD510" s="11"/>
      <c r="AE510" s="11"/>
      <c r="AF510" s="11" t="s">
        <v>3312</v>
      </c>
      <c r="AG510" s="8">
        <f>'Disponibilidad en canales comer'!M372</f>
        <v>2</v>
      </c>
      <c r="AH510" s="8">
        <f>COUNTIF('Composición de COMBOS'!B:B,A510)</f>
        <v>0</v>
      </c>
      <c r="AI510" s="8">
        <v>1.0</v>
      </c>
      <c r="AJ510" s="8">
        <v>1.0</v>
      </c>
      <c r="AK510" s="8" t="s">
        <v>75</v>
      </c>
      <c r="AL510" s="17">
        <v>9.36</v>
      </c>
      <c r="AM510" s="17">
        <v>31.7</v>
      </c>
      <c r="AN510" s="17">
        <v>43.9</v>
      </c>
      <c r="AO510" s="17">
        <v>22.5</v>
      </c>
      <c r="AP510" s="19">
        <v>0.0</v>
      </c>
      <c r="AQ510" s="19">
        <v>0.0</v>
      </c>
      <c r="AR510" s="19">
        <v>0.0</v>
      </c>
      <c r="AS510" s="19">
        <v>0.0</v>
      </c>
      <c r="AT510" s="17">
        <v>10.47</v>
      </c>
      <c r="AU510" s="17">
        <v>36.0</v>
      </c>
      <c r="AV510" s="17">
        <v>46.5</v>
      </c>
      <c r="AW510" s="17">
        <v>29.1</v>
      </c>
      <c r="AX510" s="17">
        <f t="shared" si="3"/>
        <v>9.74268</v>
      </c>
      <c r="AY510" s="17">
        <v>0.0</v>
      </c>
      <c r="AZ510" s="17">
        <v>0.0</v>
      </c>
      <c r="BA510" s="17">
        <v>0.0</v>
      </c>
      <c r="BB510" s="17">
        <v>0.0</v>
      </c>
      <c r="BC510" s="17">
        <f t="shared" si="12"/>
        <v>0</v>
      </c>
      <c r="BD510" s="8" t="s">
        <v>76</v>
      </c>
      <c r="BE510" s="52" t="s">
        <v>3313</v>
      </c>
    </row>
    <row r="511" ht="15.75" customHeight="1">
      <c r="A511" s="44">
        <v>6000046.0</v>
      </c>
      <c r="B511" s="8" t="s">
        <v>3314</v>
      </c>
      <c r="C511" s="8">
        <v>6.0</v>
      </c>
      <c r="D511" s="8" t="s">
        <v>2934</v>
      </c>
      <c r="E511" s="8">
        <v>6.0</v>
      </c>
      <c r="F511" s="8" t="s">
        <v>3315</v>
      </c>
      <c r="G511" s="8">
        <v>1.0</v>
      </c>
      <c r="H511" s="8" t="s">
        <v>3316</v>
      </c>
      <c r="I511" s="8" t="s">
        <v>3317</v>
      </c>
      <c r="J511" s="8">
        <v>6.936718317779E12</v>
      </c>
      <c r="K511" s="8" t="s">
        <v>3317</v>
      </c>
      <c r="L511" s="11" t="s">
        <v>3318</v>
      </c>
      <c r="M511" s="26" t="s">
        <v>3319</v>
      </c>
      <c r="N511" s="11">
        <f t="shared" si="1"/>
        <v>29</v>
      </c>
      <c r="O511" s="8" t="s">
        <v>3274</v>
      </c>
      <c r="P511" s="8" t="s">
        <v>3280</v>
      </c>
      <c r="Q511" s="12">
        <v>725.0</v>
      </c>
      <c r="R511" s="12">
        <f t="shared" si="11"/>
        <v>841</v>
      </c>
      <c r="S511" s="8" t="s">
        <v>68</v>
      </c>
      <c r="T511" s="9" t="s">
        <v>3320</v>
      </c>
      <c r="U511" s="9" t="s">
        <v>3321</v>
      </c>
      <c r="V511" s="13">
        <v>45251.0</v>
      </c>
      <c r="W511" s="11" t="s">
        <v>3322</v>
      </c>
      <c r="X511" s="11"/>
      <c r="Y511" s="14" t="s">
        <v>3323</v>
      </c>
      <c r="Z511" s="11" t="s">
        <v>3324</v>
      </c>
      <c r="AA511" s="11" t="s">
        <v>3325</v>
      </c>
      <c r="AB511" s="24" t="s">
        <v>3326</v>
      </c>
      <c r="AC511" s="15" t="s">
        <v>3327</v>
      </c>
      <c r="AD511" s="24" t="s">
        <v>3328</v>
      </c>
      <c r="AE511" s="24"/>
      <c r="AF511" s="11" t="s">
        <v>3329</v>
      </c>
      <c r="AG511" s="8">
        <f>'Disponibilidad en canales comer'!M373</f>
        <v>7</v>
      </c>
      <c r="AH511" s="8">
        <f>COUNTIF('Composición de COMBOS'!B:B,A511)</f>
        <v>3</v>
      </c>
      <c r="AI511" s="8">
        <v>1.0</v>
      </c>
      <c r="AJ511" s="8">
        <v>1.0</v>
      </c>
      <c r="AK511" s="8" t="s">
        <v>75</v>
      </c>
      <c r="AL511" s="17">
        <v>4.3</v>
      </c>
      <c r="AM511" s="16">
        <v>27.5</v>
      </c>
      <c r="AN511" s="16">
        <v>38.0</v>
      </c>
      <c r="AO511" s="16">
        <v>31.6</v>
      </c>
      <c r="AP511" s="19">
        <v>0.0</v>
      </c>
      <c r="AQ511" s="19">
        <v>0.0</v>
      </c>
      <c r="AR511" s="19">
        <v>0.0</v>
      </c>
      <c r="AS511" s="19">
        <v>0.0</v>
      </c>
      <c r="AT511" s="17">
        <v>4.9</v>
      </c>
      <c r="AU511" s="16">
        <v>31.3</v>
      </c>
      <c r="AV511" s="16">
        <v>35.0</v>
      </c>
      <c r="AW511" s="16">
        <v>35.2</v>
      </c>
      <c r="AX511" s="17">
        <f t="shared" si="3"/>
        <v>7.71232</v>
      </c>
      <c r="AY511" s="17">
        <v>0.0</v>
      </c>
      <c r="AZ511" s="17">
        <v>0.0</v>
      </c>
      <c r="BA511" s="17">
        <v>0.0</v>
      </c>
      <c r="BB511" s="17">
        <v>0.0</v>
      </c>
      <c r="BC511" s="17">
        <f t="shared" si="12"/>
        <v>0</v>
      </c>
      <c r="BD511" s="8" t="s">
        <v>3280</v>
      </c>
      <c r="BE511" s="22" t="s">
        <v>3330</v>
      </c>
    </row>
    <row r="512" ht="15.75" customHeight="1">
      <c r="A512" s="44">
        <v>6000047.0</v>
      </c>
      <c r="B512" s="8" t="s">
        <v>3331</v>
      </c>
      <c r="C512" s="8">
        <v>6.0</v>
      </c>
      <c r="D512" s="8" t="s">
        <v>2934</v>
      </c>
      <c r="E512" s="8">
        <v>6.0</v>
      </c>
      <c r="F512" s="8" t="s">
        <v>3315</v>
      </c>
      <c r="G512" s="8">
        <v>1.0</v>
      </c>
      <c r="H512" s="8" t="s">
        <v>3316</v>
      </c>
      <c r="I512" s="8" t="s">
        <v>3332</v>
      </c>
      <c r="J512" s="8">
        <v>6.939962800554E12</v>
      </c>
      <c r="K512" s="8" t="s">
        <v>3332</v>
      </c>
      <c r="L512" s="11" t="s">
        <v>3333</v>
      </c>
      <c r="M512" s="26" t="s">
        <v>3334</v>
      </c>
      <c r="N512" s="11">
        <f t="shared" si="1"/>
        <v>27</v>
      </c>
      <c r="O512" s="8" t="s">
        <v>3274</v>
      </c>
      <c r="P512" s="8" t="s">
        <v>3280</v>
      </c>
      <c r="Q512" s="29">
        <v>942.0</v>
      </c>
      <c r="R512" s="12">
        <f t="shared" si="11"/>
        <v>1092.72</v>
      </c>
      <c r="S512" s="8" t="s">
        <v>68</v>
      </c>
      <c r="T512" s="9" t="s">
        <v>3320</v>
      </c>
      <c r="U512" s="9" t="s">
        <v>3321</v>
      </c>
      <c r="V512" s="13">
        <v>45119.0</v>
      </c>
      <c r="W512" s="11" t="s">
        <v>3333</v>
      </c>
      <c r="X512" s="11"/>
      <c r="Y512" s="23"/>
      <c r="Z512" s="11" t="s">
        <v>3335</v>
      </c>
      <c r="AA512" s="11"/>
      <c r="AB512" s="11"/>
      <c r="AC512" s="15"/>
      <c r="AD512" s="11"/>
      <c r="AE512" s="11"/>
      <c r="AF512" s="87" t="s">
        <v>5800</v>
      </c>
      <c r="AG512" s="8">
        <f>'Disponibilidad en canales comer'!M374</f>
        <v>0</v>
      </c>
      <c r="AH512" s="8">
        <f>COUNTIF('Composición de COMBOS'!B:B,A512)</f>
        <v>0</v>
      </c>
      <c r="AI512" s="8">
        <v>1.0</v>
      </c>
      <c r="AJ512" s="8">
        <v>1.0</v>
      </c>
      <c r="AK512" s="8" t="s">
        <v>75</v>
      </c>
      <c r="AL512" s="16">
        <v>4.3</v>
      </c>
      <c r="AM512" s="16">
        <v>27.5</v>
      </c>
      <c r="AN512" s="16">
        <v>32.5</v>
      </c>
      <c r="AO512" s="16">
        <v>22.0</v>
      </c>
      <c r="AP512" s="19">
        <v>0.0</v>
      </c>
      <c r="AQ512" s="19">
        <v>0.0</v>
      </c>
      <c r="AR512" s="19">
        <v>0.0</v>
      </c>
      <c r="AS512" s="19">
        <v>0.0</v>
      </c>
      <c r="AT512" s="16">
        <v>4.0</v>
      </c>
      <c r="AU512" s="16">
        <v>30.0</v>
      </c>
      <c r="AV512" s="16">
        <v>30.0</v>
      </c>
      <c r="AW512" s="16">
        <v>33.0</v>
      </c>
      <c r="AX512" s="17">
        <f t="shared" si="3"/>
        <v>5.94</v>
      </c>
      <c r="AY512" s="17">
        <v>0.0</v>
      </c>
      <c r="AZ512" s="17">
        <v>0.0</v>
      </c>
      <c r="BA512" s="17">
        <v>0.0</v>
      </c>
      <c r="BB512" s="17">
        <v>0.0</v>
      </c>
      <c r="BC512" s="17">
        <f t="shared" si="12"/>
        <v>0</v>
      </c>
      <c r="BD512" s="8" t="s">
        <v>3280</v>
      </c>
      <c r="BE512" s="37"/>
    </row>
    <row r="513" ht="15.75" customHeight="1">
      <c r="A513" s="44">
        <v>6000048.0</v>
      </c>
      <c r="B513" s="8" t="s">
        <v>3337</v>
      </c>
      <c r="C513" s="8">
        <v>6.0</v>
      </c>
      <c r="D513" s="8" t="s">
        <v>2934</v>
      </c>
      <c r="E513" s="8">
        <v>11.0</v>
      </c>
      <c r="F513" s="8" t="s">
        <v>3338</v>
      </c>
      <c r="G513" s="8">
        <v>1.0</v>
      </c>
      <c r="H513" s="8" t="s">
        <v>3339</v>
      </c>
      <c r="I513" s="8" t="s">
        <v>3340</v>
      </c>
      <c r="J513" s="8">
        <v>6.936718323664E12</v>
      </c>
      <c r="K513" s="8" t="s">
        <v>3340</v>
      </c>
      <c r="L513" s="106" t="s">
        <v>3341</v>
      </c>
      <c r="M513" s="26" t="s">
        <v>3342</v>
      </c>
      <c r="N513" s="11">
        <f t="shared" si="1"/>
        <v>23</v>
      </c>
      <c r="O513" s="8" t="s">
        <v>3274</v>
      </c>
      <c r="P513" s="8" t="s">
        <v>3280</v>
      </c>
      <c r="Q513" s="12">
        <v>788.0</v>
      </c>
      <c r="R513" s="12">
        <f t="shared" si="11"/>
        <v>914.08</v>
      </c>
      <c r="S513" s="8" t="s">
        <v>68</v>
      </c>
      <c r="T513" s="9" t="s">
        <v>3343</v>
      </c>
      <c r="U513" s="9" t="s">
        <v>3344</v>
      </c>
      <c r="V513" s="13">
        <v>45251.0</v>
      </c>
      <c r="W513" s="11" t="s">
        <v>3345</v>
      </c>
      <c r="X513" s="11"/>
      <c r="Y513" s="14" t="s">
        <v>3346</v>
      </c>
      <c r="Z513" s="11" t="s">
        <v>3347</v>
      </c>
      <c r="AA513" s="11" t="s">
        <v>3348</v>
      </c>
      <c r="AB513" s="24" t="s">
        <v>3349</v>
      </c>
      <c r="AC513" s="15" t="s">
        <v>3345</v>
      </c>
      <c r="AD513" s="24" t="s">
        <v>3350</v>
      </c>
      <c r="AE513" s="24"/>
      <c r="AF513" s="11" t="s">
        <v>3351</v>
      </c>
      <c r="AG513" s="8">
        <f>'Disponibilidad en canales comer'!M375</f>
        <v>7</v>
      </c>
      <c r="AH513" s="8">
        <f>COUNTIF('Composición de COMBOS'!B:B,A513)</f>
        <v>2</v>
      </c>
      <c r="AI513" s="8">
        <v>1.0</v>
      </c>
      <c r="AJ513" s="8">
        <v>1.0</v>
      </c>
      <c r="AK513" s="8" t="s">
        <v>75</v>
      </c>
      <c r="AL513" s="17">
        <v>4.4</v>
      </c>
      <c r="AM513" s="17">
        <v>31.0</v>
      </c>
      <c r="AN513" s="17">
        <v>33.0</v>
      </c>
      <c r="AO513" s="17">
        <v>33.7</v>
      </c>
      <c r="AP513" s="19">
        <v>0.0</v>
      </c>
      <c r="AQ513" s="19">
        <v>0.0</v>
      </c>
      <c r="AR513" s="19">
        <v>0.0</v>
      </c>
      <c r="AS513" s="19">
        <v>0.0</v>
      </c>
      <c r="AT513" s="17">
        <v>5.8</v>
      </c>
      <c r="AU513" s="17">
        <v>35.8</v>
      </c>
      <c r="AV513" s="17">
        <v>35.8</v>
      </c>
      <c r="AW513" s="17">
        <v>39.5</v>
      </c>
      <c r="AX513" s="17">
        <f t="shared" si="3"/>
        <v>10.124956</v>
      </c>
      <c r="AY513" s="17">
        <v>0.0</v>
      </c>
      <c r="AZ513" s="17">
        <v>0.0</v>
      </c>
      <c r="BA513" s="17">
        <v>0.0</v>
      </c>
      <c r="BB513" s="17">
        <v>0.0</v>
      </c>
      <c r="BC513" s="17">
        <f t="shared" si="12"/>
        <v>0</v>
      </c>
      <c r="BD513" s="8" t="s">
        <v>76</v>
      </c>
      <c r="BE513" s="22" t="s">
        <v>3352</v>
      </c>
    </row>
    <row r="514" ht="15.75" customHeight="1">
      <c r="A514" s="44">
        <v>6000050.0</v>
      </c>
      <c r="B514" s="8" t="s">
        <v>3353</v>
      </c>
      <c r="C514" s="8">
        <v>6.0</v>
      </c>
      <c r="D514" s="8" t="s">
        <v>2934</v>
      </c>
      <c r="E514" s="8">
        <v>7.0</v>
      </c>
      <c r="F514" s="8" t="s">
        <v>2935</v>
      </c>
      <c r="G514" s="8">
        <v>3.0</v>
      </c>
      <c r="H514" s="8" t="s">
        <v>2936</v>
      </c>
      <c r="I514" s="8" t="s">
        <v>3354</v>
      </c>
      <c r="J514" s="8">
        <v>6.944271666944E12</v>
      </c>
      <c r="K514" s="8" t="s">
        <v>3354</v>
      </c>
      <c r="L514" s="8" t="s">
        <v>3355</v>
      </c>
      <c r="M514" s="26" t="s">
        <v>3356</v>
      </c>
      <c r="N514" s="11">
        <f t="shared" si="1"/>
        <v>22</v>
      </c>
      <c r="O514" s="8" t="s">
        <v>3274</v>
      </c>
      <c r="P514" s="8" t="s">
        <v>3280</v>
      </c>
      <c r="Q514" s="29">
        <v>1962.0</v>
      </c>
      <c r="R514" s="12">
        <f t="shared" si="11"/>
        <v>2275.92</v>
      </c>
      <c r="S514" s="8" t="s">
        <v>68</v>
      </c>
      <c r="T514" s="9" t="s">
        <v>2942</v>
      </c>
      <c r="U514" s="9" t="s">
        <v>2943</v>
      </c>
      <c r="V514" s="13">
        <v>45265.0</v>
      </c>
      <c r="W514" s="8" t="s">
        <v>3357</v>
      </c>
      <c r="X514" s="11"/>
      <c r="Y514" s="23"/>
      <c r="Z514" s="11"/>
      <c r="AA514" s="11" t="s">
        <v>3357</v>
      </c>
      <c r="AB514" s="11"/>
      <c r="AC514" s="15"/>
      <c r="AD514" s="11"/>
      <c r="AE514" s="11"/>
      <c r="AF514" s="11" t="s">
        <v>3358</v>
      </c>
      <c r="AG514" s="8">
        <f>'Disponibilidad en canales comer'!M376</f>
        <v>0</v>
      </c>
      <c r="AH514" s="8">
        <f>COUNTIF('Composición de COMBOS'!B:B,A514)</f>
        <v>0</v>
      </c>
      <c r="AI514" s="8">
        <v>1.0</v>
      </c>
      <c r="AJ514" s="8">
        <v>1.0</v>
      </c>
      <c r="AK514" s="8" t="s">
        <v>75</v>
      </c>
      <c r="AL514" s="16">
        <v>15.1</v>
      </c>
      <c r="AM514" s="16">
        <v>49.5</v>
      </c>
      <c r="AN514" s="16">
        <v>52.0</v>
      </c>
      <c r="AO514" s="16">
        <v>32.5</v>
      </c>
      <c r="AP514" s="19">
        <v>0.0</v>
      </c>
      <c r="AQ514" s="19">
        <v>0.0</v>
      </c>
      <c r="AR514" s="19">
        <v>0.0</v>
      </c>
      <c r="AS514" s="19">
        <v>0.0</v>
      </c>
      <c r="AT514" s="16">
        <v>15.0</v>
      </c>
      <c r="AU514" s="16">
        <v>54.0</v>
      </c>
      <c r="AV514" s="16">
        <v>44.0</v>
      </c>
      <c r="AW514" s="16">
        <v>32.0</v>
      </c>
      <c r="AX514" s="17">
        <f t="shared" si="3"/>
        <v>15.2064</v>
      </c>
      <c r="AY514" s="17">
        <v>0.0</v>
      </c>
      <c r="AZ514" s="17">
        <v>0.0</v>
      </c>
      <c r="BA514" s="17">
        <v>0.0</v>
      </c>
      <c r="BB514" s="17">
        <v>0.0</v>
      </c>
      <c r="BC514" s="17">
        <f t="shared" si="12"/>
        <v>0</v>
      </c>
      <c r="BD514" s="8" t="s">
        <v>3280</v>
      </c>
      <c r="BE514" s="22" t="s">
        <v>3359</v>
      </c>
    </row>
    <row r="515" ht="15.75" customHeight="1">
      <c r="A515" s="44">
        <v>6000051.0</v>
      </c>
      <c r="B515" s="8" t="s">
        <v>3360</v>
      </c>
      <c r="C515" s="8">
        <v>6.0</v>
      </c>
      <c r="D515" s="8" t="s">
        <v>2934</v>
      </c>
      <c r="E515" s="8">
        <v>7.0</v>
      </c>
      <c r="F515" s="8" t="s">
        <v>2935</v>
      </c>
      <c r="G515" s="8">
        <v>3.0</v>
      </c>
      <c r="H515" s="8" t="s">
        <v>2936</v>
      </c>
      <c r="I515" s="8" t="s">
        <v>3361</v>
      </c>
      <c r="J515" s="8">
        <v>6.944271652855E12</v>
      </c>
      <c r="K515" s="8" t="s">
        <v>3361</v>
      </c>
      <c r="L515" s="8" t="s">
        <v>3362</v>
      </c>
      <c r="M515" s="26" t="s">
        <v>3363</v>
      </c>
      <c r="N515" s="11">
        <f t="shared" si="1"/>
        <v>20</v>
      </c>
      <c r="O515" s="8" t="s">
        <v>3274</v>
      </c>
      <c r="P515" s="8" t="s">
        <v>3280</v>
      </c>
      <c r="Q515" s="12">
        <v>971.0</v>
      </c>
      <c r="R515" s="12">
        <f t="shared" si="11"/>
        <v>1126.36</v>
      </c>
      <c r="S515" s="8" t="s">
        <v>68</v>
      </c>
      <c r="T515" s="9" t="s">
        <v>2942</v>
      </c>
      <c r="U515" s="9" t="s">
        <v>2943</v>
      </c>
      <c r="V515" s="13">
        <v>45265.0</v>
      </c>
      <c r="W515" s="8" t="s">
        <v>3364</v>
      </c>
      <c r="X515" s="11"/>
      <c r="Y515" s="23"/>
      <c r="Z515" s="11"/>
      <c r="AA515" s="11" t="s">
        <v>3364</v>
      </c>
      <c r="AB515" s="11"/>
      <c r="AC515" s="15"/>
      <c r="AD515" s="11"/>
      <c r="AE515" s="11"/>
      <c r="AF515" s="11" t="s">
        <v>3365</v>
      </c>
      <c r="AG515" s="8">
        <f>'Disponibilidad en canales comer'!M377</f>
        <v>0</v>
      </c>
      <c r="AH515" s="8">
        <f>COUNTIF('Composición de COMBOS'!B:B,A515)</f>
        <v>0</v>
      </c>
      <c r="AI515" s="8">
        <v>1.0</v>
      </c>
      <c r="AJ515" s="8">
        <v>1.0</v>
      </c>
      <c r="AK515" s="8" t="s">
        <v>75</v>
      </c>
      <c r="AL515" s="16">
        <v>9.36</v>
      </c>
      <c r="AM515" s="16">
        <v>32.3</v>
      </c>
      <c r="AN515" s="16">
        <v>43.1</v>
      </c>
      <c r="AO515" s="16">
        <v>24.0</v>
      </c>
      <c r="AP515" s="19">
        <v>0.0</v>
      </c>
      <c r="AQ515" s="19">
        <v>0.0</v>
      </c>
      <c r="AR515" s="19">
        <v>0.0</v>
      </c>
      <c r="AS515" s="19">
        <v>0.0</v>
      </c>
      <c r="AT515" s="16">
        <v>10.2</v>
      </c>
      <c r="AU515" s="16">
        <v>38.0</v>
      </c>
      <c r="AV515" s="16">
        <v>48.8</v>
      </c>
      <c r="AW515" s="16">
        <v>29.1</v>
      </c>
      <c r="AX515" s="17">
        <f t="shared" si="3"/>
        <v>10.792608</v>
      </c>
      <c r="AY515" s="17">
        <v>0.0</v>
      </c>
      <c r="AZ515" s="17">
        <v>0.0</v>
      </c>
      <c r="BA515" s="17">
        <v>0.0</v>
      </c>
      <c r="BB515" s="17">
        <v>0.0</v>
      </c>
      <c r="BC515" s="17">
        <f t="shared" si="12"/>
        <v>0</v>
      </c>
      <c r="BD515" s="8" t="s">
        <v>3280</v>
      </c>
      <c r="BE515" s="22" t="s">
        <v>3366</v>
      </c>
    </row>
    <row r="516" ht="15.75" hidden="1" customHeight="1">
      <c r="A516" s="11">
        <v>6000052.0</v>
      </c>
      <c r="B516" s="8" t="s">
        <v>3367</v>
      </c>
      <c r="C516" s="8">
        <v>6.0</v>
      </c>
      <c r="D516" s="8" t="s">
        <v>2934</v>
      </c>
      <c r="E516" s="8">
        <v>7.0</v>
      </c>
      <c r="F516" s="8" t="s">
        <v>2935</v>
      </c>
      <c r="G516" s="8">
        <v>3.0</v>
      </c>
      <c r="H516" s="8" t="s">
        <v>2936</v>
      </c>
      <c r="I516" s="8" t="s">
        <v>3368</v>
      </c>
      <c r="J516" s="8">
        <v>6.944271671597E12</v>
      </c>
      <c r="K516" s="8" t="s">
        <v>3368</v>
      </c>
      <c r="L516" s="8" t="s">
        <v>3369</v>
      </c>
      <c r="M516" s="26" t="s">
        <v>3370</v>
      </c>
      <c r="N516" s="11">
        <f t="shared" si="1"/>
        <v>20</v>
      </c>
      <c r="O516" s="8" t="s">
        <v>3274</v>
      </c>
      <c r="P516" s="8" t="s">
        <v>3280</v>
      </c>
      <c r="Q516" s="12">
        <v>881.0</v>
      </c>
      <c r="R516" s="12">
        <f t="shared" si="11"/>
        <v>1021.96</v>
      </c>
      <c r="S516" s="8" t="s">
        <v>238</v>
      </c>
      <c r="T516" s="9" t="s">
        <v>2942</v>
      </c>
      <c r="U516" s="9" t="s">
        <v>2943</v>
      </c>
      <c r="V516" s="13">
        <v>45265.0</v>
      </c>
      <c r="W516" s="8" t="s">
        <v>3371</v>
      </c>
      <c r="X516" s="11"/>
      <c r="Y516" s="14" t="s">
        <v>3372</v>
      </c>
      <c r="Z516" s="11" t="s">
        <v>3373</v>
      </c>
      <c r="AA516" s="11" t="s">
        <v>3371</v>
      </c>
      <c r="AB516" s="11"/>
      <c r="AC516" s="15" t="s">
        <v>3374</v>
      </c>
      <c r="AD516" s="24" t="s">
        <v>3375</v>
      </c>
      <c r="AE516" s="24"/>
      <c r="AF516" s="11" t="s">
        <v>3376</v>
      </c>
      <c r="AG516" s="8">
        <f>'Disponibilidad en canales comer'!M378</f>
        <v>5</v>
      </c>
      <c r="AH516" s="8">
        <f>COUNTIF('Composición de COMBOS'!B:B,A516)</f>
        <v>0</v>
      </c>
      <c r="AI516" s="8">
        <v>1.0</v>
      </c>
      <c r="AJ516" s="8">
        <v>1.0</v>
      </c>
      <c r="AK516" s="8" t="s">
        <v>75</v>
      </c>
      <c r="AL516" s="16">
        <v>9.36</v>
      </c>
      <c r="AM516" s="16">
        <v>32.3</v>
      </c>
      <c r="AN516" s="16">
        <v>43.1</v>
      </c>
      <c r="AO516" s="16">
        <v>24.0</v>
      </c>
      <c r="AP516" s="19">
        <v>0.0</v>
      </c>
      <c r="AQ516" s="19">
        <v>0.0</v>
      </c>
      <c r="AR516" s="19">
        <v>0.0</v>
      </c>
      <c r="AS516" s="19">
        <v>0.0</v>
      </c>
      <c r="AT516" s="16">
        <v>10.2</v>
      </c>
      <c r="AU516" s="16">
        <v>38.0</v>
      </c>
      <c r="AV516" s="16">
        <v>48.8</v>
      </c>
      <c r="AW516" s="16">
        <v>29.1</v>
      </c>
      <c r="AX516" s="17">
        <f t="shared" si="3"/>
        <v>10.792608</v>
      </c>
      <c r="AY516" s="17">
        <v>0.0</v>
      </c>
      <c r="AZ516" s="17">
        <v>0.0</v>
      </c>
      <c r="BA516" s="17">
        <v>0.0</v>
      </c>
      <c r="BB516" s="17">
        <v>0.0</v>
      </c>
      <c r="BC516" s="17">
        <f t="shared" si="12"/>
        <v>0</v>
      </c>
      <c r="BD516" s="8" t="s">
        <v>76</v>
      </c>
      <c r="BE516" s="22" t="s">
        <v>3377</v>
      </c>
    </row>
    <row r="517" ht="15.75" hidden="1" customHeight="1">
      <c r="A517" s="44">
        <v>6000053.0</v>
      </c>
      <c r="B517" s="8" t="s">
        <v>3378</v>
      </c>
      <c r="C517" s="8">
        <v>6.0</v>
      </c>
      <c r="D517" s="8" t="s">
        <v>2934</v>
      </c>
      <c r="E517" s="8">
        <v>7.0</v>
      </c>
      <c r="F517" s="8" t="s">
        <v>2935</v>
      </c>
      <c r="G517" s="8">
        <v>3.0</v>
      </c>
      <c r="H517" s="8" t="s">
        <v>2936</v>
      </c>
      <c r="I517" s="8" t="s">
        <v>3379</v>
      </c>
      <c r="J517" s="8">
        <v>6.944271644423E12</v>
      </c>
      <c r="K517" s="8" t="s">
        <v>3379</v>
      </c>
      <c r="L517" s="8" t="s">
        <v>3380</v>
      </c>
      <c r="M517" s="26" t="s">
        <v>3381</v>
      </c>
      <c r="N517" s="11">
        <f t="shared" si="1"/>
        <v>11</v>
      </c>
      <c r="O517" s="8" t="s">
        <v>3274</v>
      </c>
      <c r="P517" s="8" t="s">
        <v>3280</v>
      </c>
      <c r="Q517" s="12">
        <v>820.0</v>
      </c>
      <c r="R517" s="12">
        <f t="shared" si="11"/>
        <v>951.2</v>
      </c>
      <c r="S517" s="8" t="s">
        <v>238</v>
      </c>
      <c r="T517" s="9" t="s">
        <v>2942</v>
      </c>
      <c r="U517" s="9" t="s">
        <v>2943</v>
      </c>
      <c r="V517" s="13">
        <v>45265.0</v>
      </c>
      <c r="W517" s="8" t="s">
        <v>3382</v>
      </c>
      <c r="X517" s="11"/>
      <c r="Y517" s="14" t="s">
        <v>3383</v>
      </c>
      <c r="Z517" s="11"/>
      <c r="AA517" s="11" t="s">
        <v>3382</v>
      </c>
      <c r="AB517" s="11"/>
      <c r="AC517" s="15" t="s">
        <v>3384</v>
      </c>
      <c r="AD517" s="11"/>
      <c r="AE517" s="11"/>
      <c r="AF517" s="11" t="s">
        <v>3385</v>
      </c>
      <c r="AG517" s="8">
        <f>'Disponibilidad en canales comer'!M379</f>
        <v>2</v>
      </c>
      <c r="AH517" s="8">
        <f>COUNTIF('Composición de COMBOS'!B:B,A517)</f>
        <v>0</v>
      </c>
      <c r="AI517" s="8">
        <v>1.0</v>
      </c>
      <c r="AJ517" s="8">
        <v>1.0</v>
      </c>
      <c r="AK517" s="8" t="s">
        <v>75</v>
      </c>
      <c r="AL517" s="16">
        <v>9.36</v>
      </c>
      <c r="AM517" s="16">
        <v>32.3</v>
      </c>
      <c r="AN517" s="16">
        <v>43.1</v>
      </c>
      <c r="AO517" s="16">
        <v>24.0</v>
      </c>
      <c r="AP517" s="19">
        <v>0.0</v>
      </c>
      <c r="AQ517" s="19">
        <v>0.0</v>
      </c>
      <c r="AR517" s="19">
        <v>0.0</v>
      </c>
      <c r="AS517" s="19">
        <v>0.0</v>
      </c>
      <c r="AT517" s="16">
        <v>10.2</v>
      </c>
      <c r="AU517" s="16">
        <v>38.0</v>
      </c>
      <c r="AV517" s="16">
        <v>48.8</v>
      </c>
      <c r="AW517" s="16">
        <v>29.1</v>
      </c>
      <c r="AX517" s="17">
        <f t="shared" si="3"/>
        <v>10.792608</v>
      </c>
      <c r="AY517" s="17">
        <v>0.0</v>
      </c>
      <c r="AZ517" s="17">
        <v>0.0</v>
      </c>
      <c r="BA517" s="17">
        <v>0.0</v>
      </c>
      <c r="BB517" s="17">
        <v>0.0</v>
      </c>
      <c r="BC517" s="17">
        <f t="shared" si="12"/>
        <v>0</v>
      </c>
      <c r="BD517" s="8" t="s">
        <v>76</v>
      </c>
      <c r="BE517" s="22" t="s">
        <v>3386</v>
      </c>
    </row>
    <row r="518" ht="15.75" hidden="1" customHeight="1">
      <c r="A518" s="44">
        <v>6000054.0</v>
      </c>
      <c r="B518" s="8" t="s">
        <v>3387</v>
      </c>
      <c r="C518" s="8">
        <v>6.0</v>
      </c>
      <c r="D518" s="8" t="s">
        <v>2934</v>
      </c>
      <c r="E518" s="8">
        <v>7.0</v>
      </c>
      <c r="F518" s="8" t="s">
        <v>2935</v>
      </c>
      <c r="G518" s="8">
        <v>3.0</v>
      </c>
      <c r="H518" s="8" t="s">
        <v>2936</v>
      </c>
      <c r="I518" s="8" t="s">
        <v>3388</v>
      </c>
      <c r="J518" s="8">
        <v>6.944271644447E12</v>
      </c>
      <c r="K518" s="8" t="s">
        <v>3388</v>
      </c>
      <c r="L518" s="8" t="s">
        <v>3389</v>
      </c>
      <c r="M518" s="26" t="s">
        <v>3390</v>
      </c>
      <c r="N518" s="11">
        <f t="shared" si="1"/>
        <v>11</v>
      </c>
      <c r="O518" s="8" t="s">
        <v>3274</v>
      </c>
      <c r="P518" s="8" t="s">
        <v>3280</v>
      </c>
      <c r="Q518" s="12">
        <v>1190.0</v>
      </c>
      <c r="R518" s="12">
        <f t="shared" si="11"/>
        <v>1380.4</v>
      </c>
      <c r="S518" s="8" t="s">
        <v>238</v>
      </c>
      <c r="T518" s="9" t="s">
        <v>2942</v>
      </c>
      <c r="U518" s="9" t="s">
        <v>2943</v>
      </c>
      <c r="V518" s="13">
        <v>45265.0</v>
      </c>
      <c r="W518" s="8" t="s">
        <v>3391</v>
      </c>
      <c r="X518" s="11"/>
      <c r="Y518" s="14" t="s">
        <v>3392</v>
      </c>
      <c r="Z518" s="11" t="s">
        <v>3393</v>
      </c>
      <c r="AA518" s="11" t="s">
        <v>3391</v>
      </c>
      <c r="AB518" s="11"/>
      <c r="AC518" s="15" t="s">
        <v>3394</v>
      </c>
      <c r="AD518" s="11"/>
      <c r="AE518" s="11"/>
      <c r="AF518" s="11" t="s">
        <v>3395</v>
      </c>
      <c r="AG518" s="8">
        <f>'Disponibilidad en canales comer'!M380</f>
        <v>3</v>
      </c>
      <c r="AH518" s="8">
        <f>COUNTIF('Composición de COMBOS'!B:B,A518)</f>
        <v>0</v>
      </c>
      <c r="AI518" s="8">
        <v>1.0</v>
      </c>
      <c r="AJ518" s="8">
        <v>1.0</v>
      </c>
      <c r="AK518" s="8" t="s">
        <v>75</v>
      </c>
      <c r="AL518" s="16">
        <v>14.36</v>
      </c>
      <c r="AM518" s="16">
        <v>38.9</v>
      </c>
      <c r="AN518" s="16">
        <v>51.5</v>
      </c>
      <c r="AO518" s="16">
        <v>30.5</v>
      </c>
      <c r="AP518" s="19">
        <v>0.0</v>
      </c>
      <c r="AQ518" s="19">
        <v>0.0</v>
      </c>
      <c r="AR518" s="19">
        <v>0.0</v>
      </c>
      <c r="AS518" s="19">
        <v>0.0</v>
      </c>
      <c r="AT518" s="16">
        <v>16.05</v>
      </c>
      <c r="AU518" s="16">
        <v>46.0</v>
      </c>
      <c r="AV518" s="16">
        <v>57.9</v>
      </c>
      <c r="AW518" s="16">
        <v>36.2</v>
      </c>
      <c r="AX518" s="17">
        <f t="shared" si="3"/>
        <v>19.283016</v>
      </c>
      <c r="AY518" s="17">
        <v>0.0</v>
      </c>
      <c r="AZ518" s="17">
        <v>0.0</v>
      </c>
      <c r="BA518" s="17">
        <v>0.0</v>
      </c>
      <c r="BB518" s="17">
        <v>0.0</v>
      </c>
      <c r="BC518" s="17">
        <f t="shared" si="12"/>
        <v>0</v>
      </c>
      <c r="BD518" s="8" t="s">
        <v>76</v>
      </c>
      <c r="BE518" s="22" t="s">
        <v>3396</v>
      </c>
    </row>
    <row r="519" ht="15.75" customHeight="1">
      <c r="A519" s="44">
        <v>6000055.0</v>
      </c>
      <c r="B519" s="8" t="s">
        <v>3397</v>
      </c>
      <c r="C519" s="8">
        <v>6.0</v>
      </c>
      <c r="D519" s="8" t="s">
        <v>2934</v>
      </c>
      <c r="E519" s="8">
        <v>7.0</v>
      </c>
      <c r="F519" s="8" t="s">
        <v>2935</v>
      </c>
      <c r="G519" s="8">
        <v>3.0</v>
      </c>
      <c r="H519" s="8" t="s">
        <v>2936</v>
      </c>
      <c r="I519" s="8" t="s">
        <v>3398</v>
      </c>
      <c r="J519" s="8">
        <v>6.944271666951E12</v>
      </c>
      <c r="K519" s="8" t="s">
        <v>3398</v>
      </c>
      <c r="L519" s="8" t="s">
        <v>3399</v>
      </c>
      <c r="M519" s="26" t="s">
        <v>3400</v>
      </c>
      <c r="N519" s="11">
        <f t="shared" si="1"/>
        <v>22</v>
      </c>
      <c r="O519" s="8" t="s">
        <v>3274</v>
      </c>
      <c r="P519" s="8" t="s">
        <v>3280</v>
      </c>
      <c r="Q519" s="29">
        <v>3199.0</v>
      </c>
      <c r="R519" s="12">
        <f t="shared" si="11"/>
        <v>3710.84</v>
      </c>
      <c r="S519" s="8" t="s">
        <v>68</v>
      </c>
      <c r="T519" s="9" t="s">
        <v>2942</v>
      </c>
      <c r="U519" s="9" t="s">
        <v>2943</v>
      </c>
      <c r="V519" s="13">
        <v>45117.0</v>
      </c>
      <c r="W519" s="8" t="s">
        <v>3401</v>
      </c>
      <c r="X519" s="11"/>
      <c r="Y519" s="23"/>
      <c r="Z519" s="11"/>
      <c r="AA519" s="11" t="s">
        <v>3401</v>
      </c>
      <c r="AB519" s="11"/>
      <c r="AC519" s="15"/>
      <c r="AD519" s="11"/>
      <c r="AE519" s="11"/>
      <c r="AF519" s="11" t="s">
        <v>3402</v>
      </c>
      <c r="AG519" s="8">
        <f>'Disponibilidad en canales comer'!M381</f>
        <v>0</v>
      </c>
      <c r="AH519" s="8">
        <f>COUNTIF('Composición de COMBOS'!B:B,A519)</f>
        <v>0</v>
      </c>
      <c r="AI519" s="8">
        <v>1.0</v>
      </c>
      <c r="AJ519" s="8">
        <v>1.0</v>
      </c>
      <c r="AK519" s="8" t="s">
        <v>75</v>
      </c>
      <c r="AL519" s="17">
        <v>15.1</v>
      </c>
      <c r="AM519" s="17">
        <v>49.5</v>
      </c>
      <c r="AN519" s="17">
        <v>52.0</v>
      </c>
      <c r="AO519" s="17">
        <v>32.5</v>
      </c>
      <c r="AP519" s="19">
        <v>0.0</v>
      </c>
      <c r="AQ519" s="19">
        <v>0.0</v>
      </c>
      <c r="AR519" s="19">
        <v>0.0</v>
      </c>
      <c r="AS519" s="19">
        <v>0.0</v>
      </c>
      <c r="AT519" s="17">
        <v>16.4</v>
      </c>
      <c r="AU519" s="17">
        <v>50.3</v>
      </c>
      <c r="AV519" s="17">
        <v>58.3</v>
      </c>
      <c r="AW519" s="17">
        <v>38.3</v>
      </c>
      <c r="AX519" s="17">
        <f t="shared" si="3"/>
        <v>22.4628734</v>
      </c>
      <c r="AY519" s="17">
        <v>0.0</v>
      </c>
      <c r="AZ519" s="17">
        <v>0.0</v>
      </c>
      <c r="BA519" s="17">
        <v>0.0</v>
      </c>
      <c r="BB519" s="17">
        <v>0.0</v>
      </c>
      <c r="BC519" s="17">
        <f t="shared" si="12"/>
        <v>0</v>
      </c>
      <c r="BD519" s="8" t="s">
        <v>3280</v>
      </c>
      <c r="BE519" s="22" t="s">
        <v>3403</v>
      </c>
    </row>
    <row r="520" ht="15.75" customHeight="1">
      <c r="A520" s="44">
        <v>6000056.0</v>
      </c>
      <c r="B520" s="8" t="s">
        <v>3404</v>
      </c>
      <c r="C520" s="8">
        <v>6.0</v>
      </c>
      <c r="D520" s="8" t="s">
        <v>2934</v>
      </c>
      <c r="E520" s="8">
        <v>7.0</v>
      </c>
      <c r="F520" s="8" t="s">
        <v>2935</v>
      </c>
      <c r="G520" s="8">
        <v>3.0</v>
      </c>
      <c r="H520" s="8" t="s">
        <v>2936</v>
      </c>
      <c r="I520" s="8" t="s">
        <v>3405</v>
      </c>
      <c r="J520" s="8">
        <v>6.944271661338E12</v>
      </c>
      <c r="K520" s="8" t="s">
        <v>3405</v>
      </c>
      <c r="L520" s="8" t="s">
        <v>3406</v>
      </c>
      <c r="M520" s="26" t="s">
        <v>3407</v>
      </c>
      <c r="N520" s="11">
        <f t="shared" si="1"/>
        <v>19</v>
      </c>
      <c r="O520" s="8" t="s">
        <v>3274</v>
      </c>
      <c r="P520" s="8" t="s">
        <v>3280</v>
      </c>
      <c r="Q520" s="29">
        <v>1160.0</v>
      </c>
      <c r="R520" s="12">
        <f t="shared" si="11"/>
        <v>1345.6</v>
      </c>
      <c r="S520" s="8" t="s">
        <v>68</v>
      </c>
      <c r="T520" s="9" t="s">
        <v>2942</v>
      </c>
      <c r="U520" s="9" t="s">
        <v>2943</v>
      </c>
      <c r="V520" s="13">
        <v>45117.0</v>
      </c>
      <c r="W520" s="8" t="s">
        <v>3408</v>
      </c>
      <c r="X520" s="11"/>
      <c r="Y520" s="23"/>
      <c r="Z520" s="11"/>
      <c r="AA520" s="11" t="s">
        <v>3408</v>
      </c>
      <c r="AB520" s="11"/>
      <c r="AC520" s="15"/>
      <c r="AD520" s="11"/>
      <c r="AE520" s="11"/>
      <c r="AF520" s="11" t="s">
        <v>3409</v>
      </c>
      <c r="AG520" s="8">
        <f>'Disponibilidad en canales comer'!M382</f>
        <v>0</v>
      </c>
      <c r="AH520" s="8">
        <f>COUNTIF('Composición de COMBOS'!B:B,A520)</f>
        <v>0</v>
      </c>
      <c r="AI520" s="8">
        <v>1.0</v>
      </c>
      <c r="AJ520" s="8">
        <v>1.0</v>
      </c>
      <c r="AK520" s="8" t="s">
        <v>75</v>
      </c>
      <c r="AL520" s="16">
        <v>9.56</v>
      </c>
      <c r="AM520" s="16">
        <v>25.8</v>
      </c>
      <c r="AN520" s="16">
        <v>31.72</v>
      </c>
      <c r="AO520" s="16">
        <v>43.95</v>
      </c>
      <c r="AP520" s="19">
        <v>0.0</v>
      </c>
      <c r="AQ520" s="19">
        <v>0.0</v>
      </c>
      <c r="AR520" s="19">
        <v>0.0</v>
      </c>
      <c r="AS520" s="19">
        <v>0.0</v>
      </c>
      <c r="AT520" s="16">
        <v>11.0</v>
      </c>
      <c r="AU520" s="16">
        <v>49.0</v>
      </c>
      <c r="AV520" s="16">
        <v>30.0</v>
      </c>
      <c r="AW520" s="16">
        <v>38.0</v>
      </c>
      <c r="AX520" s="17">
        <f t="shared" si="3"/>
        <v>11.172</v>
      </c>
      <c r="AY520" s="17">
        <v>0.0</v>
      </c>
      <c r="AZ520" s="17">
        <v>0.0</v>
      </c>
      <c r="BA520" s="17">
        <v>0.0</v>
      </c>
      <c r="BB520" s="17">
        <v>0.0</v>
      </c>
      <c r="BC520" s="17">
        <f t="shared" si="12"/>
        <v>0</v>
      </c>
      <c r="BD520" s="8" t="s">
        <v>3280</v>
      </c>
      <c r="BE520" s="74"/>
    </row>
    <row r="521" ht="15.75" customHeight="1">
      <c r="A521" s="44">
        <v>6000057.0</v>
      </c>
      <c r="B521" s="8" t="s">
        <v>3410</v>
      </c>
      <c r="C521" s="8">
        <v>6.0</v>
      </c>
      <c r="D521" s="8" t="s">
        <v>2934</v>
      </c>
      <c r="E521" s="8">
        <v>7.0</v>
      </c>
      <c r="F521" s="8" t="s">
        <v>2935</v>
      </c>
      <c r="G521" s="8">
        <v>3.0</v>
      </c>
      <c r="H521" s="8" t="s">
        <v>2936</v>
      </c>
      <c r="I521" s="8" t="s">
        <v>3411</v>
      </c>
      <c r="J521" s="8">
        <v>6.944271661321E12</v>
      </c>
      <c r="K521" s="8" t="s">
        <v>3411</v>
      </c>
      <c r="L521" s="8" t="s">
        <v>3412</v>
      </c>
      <c r="M521" s="26" t="s">
        <v>3413</v>
      </c>
      <c r="N521" s="11">
        <f t="shared" si="1"/>
        <v>20</v>
      </c>
      <c r="O521" s="8" t="s">
        <v>3274</v>
      </c>
      <c r="P521" s="8" t="s">
        <v>3280</v>
      </c>
      <c r="Q521" s="12">
        <v>1059.0</v>
      </c>
      <c r="R521" s="12">
        <f t="shared" si="11"/>
        <v>1228.44</v>
      </c>
      <c r="S521" s="8" t="s">
        <v>68</v>
      </c>
      <c r="T521" s="9" t="s">
        <v>2942</v>
      </c>
      <c r="U521" s="9" t="s">
        <v>2943</v>
      </c>
      <c r="V521" s="13">
        <v>45117.0</v>
      </c>
      <c r="W521" s="8" t="s">
        <v>3414</v>
      </c>
      <c r="X521" s="11"/>
      <c r="Y521" s="23"/>
      <c r="Z521" s="11"/>
      <c r="AA521" s="11" t="s">
        <v>3414</v>
      </c>
      <c r="AB521" s="11"/>
      <c r="AC521" s="15"/>
      <c r="AD521" s="11"/>
      <c r="AE521" s="11"/>
      <c r="AF521" s="11" t="s">
        <v>3415</v>
      </c>
      <c r="AG521" s="8">
        <f>'Disponibilidad en canales comer'!M383</f>
        <v>0</v>
      </c>
      <c r="AH521" s="8">
        <f>COUNTIF('Composición de COMBOS'!B:B,A521)</f>
        <v>0</v>
      </c>
      <c r="AI521" s="8">
        <v>1.0</v>
      </c>
      <c r="AJ521" s="8">
        <v>1.0</v>
      </c>
      <c r="AK521" s="8" t="s">
        <v>75</v>
      </c>
      <c r="AL521" s="16">
        <v>9.56</v>
      </c>
      <c r="AM521" s="16">
        <v>25.8</v>
      </c>
      <c r="AN521" s="16">
        <v>31.72</v>
      </c>
      <c r="AO521" s="16">
        <v>43.95</v>
      </c>
      <c r="AP521" s="19">
        <v>0.0</v>
      </c>
      <c r="AQ521" s="19">
        <v>0.0</v>
      </c>
      <c r="AR521" s="19">
        <v>0.0</v>
      </c>
      <c r="AS521" s="19">
        <v>0.0</v>
      </c>
      <c r="AT521" s="16">
        <v>10.47</v>
      </c>
      <c r="AU521" s="16">
        <v>29.1</v>
      </c>
      <c r="AV521" s="16">
        <v>36.0</v>
      </c>
      <c r="AW521" s="16">
        <v>46.5</v>
      </c>
      <c r="AX521" s="17">
        <f t="shared" si="3"/>
        <v>9.74268</v>
      </c>
      <c r="AY521" s="17">
        <v>0.0</v>
      </c>
      <c r="AZ521" s="17">
        <v>0.0</v>
      </c>
      <c r="BA521" s="17">
        <v>0.0</v>
      </c>
      <c r="BB521" s="17">
        <v>0.0</v>
      </c>
      <c r="BC521" s="17">
        <f t="shared" si="12"/>
        <v>0</v>
      </c>
      <c r="BD521" s="8" t="s">
        <v>3280</v>
      </c>
      <c r="BE521" s="22" t="s">
        <v>3416</v>
      </c>
    </row>
    <row r="522" ht="15.75" customHeight="1">
      <c r="A522" s="44">
        <v>6000058.0</v>
      </c>
      <c r="B522" s="8" t="s">
        <v>3417</v>
      </c>
      <c r="C522" s="8">
        <v>6.0</v>
      </c>
      <c r="D522" s="8" t="s">
        <v>2934</v>
      </c>
      <c r="E522" s="8">
        <v>7.0</v>
      </c>
      <c r="F522" s="8" t="s">
        <v>2935</v>
      </c>
      <c r="G522" s="8">
        <v>3.0</v>
      </c>
      <c r="H522" s="8" t="s">
        <v>2936</v>
      </c>
      <c r="I522" s="8" t="s">
        <v>3418</v>
      </c>
      <c r="J522" s="8">
        <v>6.944271661345E12</v>
      </c>
      <c r="K522" s="8" t="s">
        <v>3418</v>
      </c>
      <c r="L522" s="8" t="s">
        <v>3419</v>
      </c>
      <c r="M522" s="26" t="s">
        <v>3420</v>
      </c>
      <c r="N522" s="11">
        <f t="shared" si="1"/>
        <v>20</v>
      </c>
      <c r="O522" s="8" t="s">
        <v>3274</v>
      </c>
      <c r="P522" s="8" t="s">
        <v>3280</v>
      </c>
      <c r="Q522" s="12">
        <v>963.0</v>
      </c>
      <c r="R522" s="12">
        <f t="shared" si="11"/>
        <v>1117.08</v>
      </c>
      <c r="S522" s="8" t="s">
        <v>68</v>
      </c>
      <c r="T522" s="9" t="s">
        <v>2942</v>
      </c>
      <c r="U522" s="9" t="s">
        <v>2943</v>
      </c>
      <c r="V522" s="13">
        <v>45117.0</v>
      </c>
      <c r="W522" s="8" t="s">
        <v>3421</v>
      </c>
      <c r="X522" s="11"/>
      <c r="Y522" s="14" t="s">
        <v>3422</v>
      </c>
      <c r="Z522" s="11" t="s">
        <v>3423</v>
      </c>
      <c r="AA522" s="11" t="s">
        <v>3421</v>
      </c>
      <c r="AB522" s="11"/>
      <c r="AC522" s="15"/>
      <c r="AD522" s="11"/>
      <c r="AE522" s="11"/>
      <c r="AF522" s="11" t="s">
        <v>3424</v>
      </c>
      <c r="AG522" s="8">
        <f>'Disponibilidad en canales comer'!M384</f>
        <v>0</v>
      </c>
      <c r="AH522" s="8">
        <f>COUNTIF('Composición de COMBOS'!B:B,A522)</f>
        <v>0</v>
      </c>
      <c r="AI522" s="8">
        <v>1.0</v>
      </c>
      <c r="AJ522" s="8">
        <v>1.0</v>
      </c>
      <c r="AK522" s="8" t="s">
        <v>75</v>
      </c>
      <c r="AL522" s="17">
        <v>9.36</v>
      </c>
      <c r="AM522" s="17">
        <v>32.3</v>
      </c>
      <c r="AN522" s="17">
        <v>43.1</v>
      </c>
      <c r="AO522" s="17">
        <v>24.0</v>
      </c>
      <c r="AP522" s="19">
        <v>0.0</v>
      </c>
      <c r="AQ522" s="19">
        <v>0.0</v>
      </c>
      <c r="AR522" s="19">
        <v>0.0</v>
      </c>
      <c r="AS522" s="19">
        <v>0.0</v>
      </c>
      <c r="AT522" s="17">
        <v>11.0</v>
      </c>
      <c r="AU522" s="17">
        <v>38.0</v>
      </c>
      <c r="AV522" s="17">
        <v>48.8</v>
      </c>
      <c r="AW522" s="17">
        <v>29.1</v>
      </c>
      <c r="AX522" s="17">
        <f t="shared" si="3"/>
        <v>10.792608</v>
      </c>
      <c r="AY522" s="17">
        <v>0.0</v>
      </c>
      <c r="AZ522" s="17">
        <v>0.0</v>
      </c>
      <c r="BA522" s="17">
        <v>0.0</v>
      </c>
      <c r="BB522" s="17">
        <v>0.0</v>
      </c>
      <c r="BC522" s="17">
        <f t="shared" si="12"/>
        <v>0</v>
      </c>
      <c r="BD522" s="8" t="s">
        <v>76</v>
      </c>
      <c r="BE522" s="22" t="s">
        <v>3425</v>
      </c>
    </row>
    <row r="523" ht="15.75" customHeight="1">
      <c r="A523" s="44">
        <v>6000059.0</v>
      </c>
      <c r="B523" s="8" t="s">
        <v>3426</v>
      </c>
      <c r="C523" s="8">
        <v>6.0</v>
      </c>
      <c r="D523" s="8" t="s">
        <v>2934</v>
      </c>
      <c r="E523" s="8">
        <v>7.0</v>
      </c>
      <c r="F523" s="8" t="s">
        <v>2935</v>
      </c>
      <c r="G523" s="8">
        <v>3.0</v>
      </c>
      <c r="H523" s="8" t="s">
        <v>2936</v>
      </c>
      <c r="I523" s="8" t="s">
        <v>3427</v>
      </c>
      <c r="J523" s="8">
        <v>6.944271661628E12</v>
      </c>
      <c r="K523" s="8" t="s">
        <v>3427</v>
      </c>
      <c r="L523" s="8" t="s">
        <v>3428</v>
      </c>
      <c r="M523" s="26" t="s">
        <v>3429</v>
      </c>
      <c r="N523" s="11">
        <f t="shared" si="1"/>
        <v>26</v>
      </c>
      <c r="O523" s="8" t="s">
        <v>3274</v>
      </c>
      <c r="P523" s="8" t="s">
        <v>3280</v>
      </c>
      <c r="Q523" s="29">
        <v>1021.0</v>
      </c>
      <c r="R523" s="12">
        <f t="shared" si="11"/>
        <v>1184.36</v>
      </c>
      <c r="S523" s="8" t="s">
        <v>68</v>
      </c>
      <c r="T523" s="9" t="s">
        <v>2942</v>
      </c>
      <c r="U523" s="9" t="s">
        <v>2943</v>
      </c>
      <c r="V523" s="13">
        <v>45117.0</v>
      </c>
      <c r="W523" s="8" t="s">
        <v>3430</v>
      </c>
      <c r="X523" s="11"/>
      <c r="Y523" s="23"/>
      <c r="Z523" s="11" t="s">
        <v>3431</v>
      </c>
      <c r="AA523" s="11" t="s">
        <v>3430</v>
      </c>
      <c r="AB523" s="11"/>
      <c r="AC523" s="15"/>
      <c r="AD523" s="11"/>
      <c r="AE523" s="11"/>
      <c r="AF523" s="11" t="s">
        <v>3432</v>
      </c>
      <c r="AG523" s="8">
        <f>'Disponibilidad en canales comer'!M385</f>
        <v>0</v>
      </c>
      <c r="AH523" s="8">
        <f>COUNTIF('Composición de COMBOS'!B:B,A523)</f>
        <v>0</v>
      </c>
      <c r="AI523" s="8">
        <v>1.0</v>
      </c>
      <c r="AJ523" s="8">
        <v>1.0</v>
      </c>
      <c r="AK523" s="8" t="s">
        <v>75</v>
      </c>
      <c r="AL523" s="16">
        <v>9.56</v>
      </c>
      <c r="AM523" s="16">
        <v>25.8</v>
      </c>
      <c r="AN523" s="16">
        <v>31.72</v>
      </c>
      <c r="AO523" s="16">
        <v>43.95</v>
      </c>
      <c r="AP523" s="19">
        <v>0.0</v>
      </c>
      <c r="AQ523" s="19">
        <v>0.0</v>
      </c>
      <c r="AR523" s="19">
        <v>0.0</v>
      </c>
      <c r="AS523" s="19">
        <v>0.0</v>
      </c>
      <c r="AT523" s="16">
        <v>10.47</v>
      </c>
      <c r="AU523" s="16">
        <v>29.1</v>
      </c>
      <c r="AV523" s="16">
        <v>36.0</v>
      </c>
      <c r="AW523" s="16">
        <v>46.5</v>
      </c>
      <c r="AX523" s="17">
        <f t="shared" si="3"/>
        <v>9.74268</v>
      </c>
      <c r="AY523" s="17">
        <v>0.0</v>
      </c>
      <c r="AZ523" s="17">
        <v>0.0</v>
      </c>
      <c r="BA523" s="17">
        <v>0.0</v>
      </c>
      <c r="BB523" s="17">
        <v>0.0</v>
      </c>
      <c r="BC523" s="17">
        <f t="shared" si="12"/>
        <v>0</v>
      </c>
      <c r="BD523" s="8" t="s">
        <v>3280</v>
      </c>
      <c r="BE523" s="22" t="s">
        <v>3433</v>
      </c>
    </row>
    <row r="524" ht="15.75" hidden="1" customHeight="1">
      <c r="A524" s="44">
        <v>6000060.0</v>
      </c>
      <c r="B524" s="8" t="s">
        <v>3434</v>
      </c>
      <c r="C524" s="8">
        <v>6.0</v>
      </c>
      <c r="D524" s="8" t="s">
        <v>2934</v>
      </c>
      <c r="E524" s="8">
        <v>7.0</v>
      </c>
      <c r="F524" s="8" t="s">
        <v>2935</v>
      </c>
      <c r="G524" s="8">
        <v>3.0</v>
      </c>
      <c r="H524" s="8" t="s">
        <v>2936</v>
      </c>
      <c r="I524" s="8" t="s">
        <v>3435</v>
      </c>
      <c r="J524" s="8">
        <v>6.944271661611E12</v>
      </c>
      <c r="K524" s="8" t="s">
        <v>3435</v>
      </c>
      <c r="L524" s="8" t="s">
        <v>3436</v>
      </c>
      <c r="M524" s="26" t="s">
        <v>3437</v>
      </c>
      <c r="N524" s="11">
        <f t="shared" si="1"/>
        <v>26</v>
      </c>
      <c r="O524" s="8" t="s">
        <v>3274</v>
      </c>
      <c r="P524" s="8" t="s">
        <v>3280</v>
      </c>
      <c r="Q524" s="12">
        <v>990.0</v>
      </c>
      <c r="R524" s="12">
        <f t="shared" si="11"/>
        <v>1148.4</v>
      </c>
      <c r="S524" s="8" t="s">
        <v>238</v>
      </c>
      <c r="T524" s="9" t="s">
        <v>2942</v>
      </c>
      <c r="U524" s="9" t="s">
        <v>2943</v>
      </c>
      <c r="V524" s="13">
        <v>45117.0</v>
      </c>
      <c r="W524" s="8" t="s">
        <v>3438</v>
      </c>
      <c r="X524" s="11"/>
      <c r="Y524" s="14" t="s">
        <v>3439</v>
      </c>
      <c r="Z524" s="11" t="s">
        <v>3440</v>
      </c>
      <c r="AA524" s="11" t="s">
        <v>3438</v>
      </c>
      <c r="AB524" s="24" t="s">
        <v>3441</v>
      </c>
      <c r="AC524" s="15" t="s">
        <v>3442</v>
      </c>
      <c r="AD524" s="11"/>
      <c r="AE524" s="11"/>
      <c r="AF524" s="11" t="s">
        <v>3443</v>
      </c>
      <c r="AG524" s="8">
        <f>'Disponibilidad en canales comer'!M386</f>
        <v>4</v>
      </c>
      <c r="AH524" s="8">
        <f>COUNTIF('Composición de COMBOS'!B:B,A524)</f>
        <v>0</v>
      </c>
      <c r="AI524" s="8">
        <v>1.0</v>
      </c>
      <c r="AJ524" s="8">
        <v>1.0</v>
      </c>
      <c r="AK524" s="8" t="s">
        <v>75</v>
      </c>
      <c r="AL524" s="16">
        <v>9.56</v>
      </c>
      <c r="AM524" s="16">
        <v>25.8</v>
      </c>
      <c r="AN524" s="16">
        <v>31.72</v>
      </c>
      <c r="AO524" s="16">
        <v>43.95</v>
      </c>
      <c r="AP524" s="19">
        <v>0.0</v>
      </c>
      <c r="AQ524" s="19">
        <v>0.0</v>
      </c>
      <c r="AR524" s="19">
        <v>0.0</v>
      </c>
      <c r="AS524" s="19">
        <v>0.0</v>
      </c>
      <c r="AT524" s="16">
        <v>10.47</v>
      </c>
      <c r="AU524" s="16">
        <v>29.1</v>
      </c>
      <c r="AV524" s="16">
        <v>36.0</v>
      </c>
      <c r="AW524" s="16">
        <v>46.5</v>
      </c>
      <c r="AX524" s="17">
        <f t="shared" si="3"/>
        <v>9.74268</v>
      </c>
      <c r="AY524" s="17">
        <v>0.0</v>
      </c>
      <c r="AZ524" s="17">
        <v>0.0</v>
      </c>
      <c r="BA524" s="17">
        <v>0.0</v>
      </c>
      <c r="BB524" s="17">
        <v>0.0</v>
      </c>
      <c r="BC524" s="17">
        <f t="shared" si="12"/>
        <v>0</v>
      </c>
      <c r="BD524" s="8" t="s">
        <v>76</v>
      </c>
      <c r="BE524" s="22" t="s">
        <v>3444</v>
      </c>
    </row>
    <row r="525" ht="15.75" hidden="1" customHeight="1">
      <c r="A525" s="44">
        <v>6000061.0</v>
      </c>
      <c r="B525" s="8" t="s">
        <v>3445</v>
      </c>
      <c r="C525" s="8">
        <v>6.0</v>
      </c>
      <c r="D525" s="8" t="s">
        <v>2934</v>
      </c>
      <c r="E525" s="8">
        <v>7.0</v>
      </c>
      <c r="F525" s="8" t="s">
        <v>2935</v>
      </c>
      <c r="G525" s="8">
        <v>3.0</v>
      </c>
      <c r="H525" s="8" t="s">
        <v>2936</v>
      </c>
      <c r="I525" s="8" t="s">
        <v>3446</v>
      </c>
      <c r="J525" s="8">
        <v>6.944271661635E12</v>
      </c>
      <c r="K525" s="8" t="s">
        <v>3446</v>
      </c>
      <c r="L525" s="8" t="s">
        <v>3447</v>
      </c>
      <c r="M525" s="26" t="s">
        <v>3448</v>
      </c>
      <c r="N525" s="11">
        <f t="shared" si="1"/>
        <v>26</v>
      </c>
      <c r="O525" s="8" t="s">
        <v>3274</v>
      </c>
      <c r="P525" s="8" t="s">
        <v>3280</v>
      </c>
      <c r="Q525" s="12">
        <v>960.0</v>
      </c>
      <c r="R525" s="12">
        <f t="shared" si="11"/>
        <v>1113.6</v>
      </c>
      <c r="S525" s="8" t="s">
        <v>238</v>
      </c>
      <c r="T525" s="9" t="s">
        <v>2942</v>
      </c>
      <c r="U525" s="9" t="s">
        <v>2943</v>
      </c>
      <c r="V525" s="13">
        <v>45175.0</v>
      </c>
      <c r="W525" s="8" t="s">
        <v>3449</v>
      </c>
      <c r="X525" s="11"/>
      <c r="Y525" s="14" t="s">
        <v>3450</v>
      </c>
      <c r="Z525" s="11" t="s">
        <v>3451</v>
      </c>
      <c r="AA525" s="11" t="s">
        <v>3449</v>
      </c>
      <c r="AB525" s="24" t="s">
        <v>3452</v>
      </c>
      <c r="AC525" s="15" t="s">
        <v>3453</v>
      </c>
      <c r="AD525" s="24" t="s">
        <v>3453</v>
      </c>
      <c r="AE525" s="24"/>
      <c r="AF525" s="11" t="s">
        <v>3454</v>
      </c>
      <c r="AG525" s="8">
        <f>'Disponibilidad en canales comer'!M387</f>
        <v>7</v>
      </c>
      <c r="AH525" s="8">
        <f>COUNTIF('Composición de COMBOS'!B:B,A525)</f>
        <v>6</v>
      </c>
      <c r="AI525" s="8">
        <v>1.0</v>
      </c>
      <c r="AJ525" s="8">
        <v>1.0</v>
      </c>
      <c r="AK525" s="8" t="s">
        <v>75</v>
      </c>
      <c r="AL525" s="17">
        <v>9.36</v>
      </c>
      <c r="AM525" s="17">
        <v>31.7</v>
      </c>
      <c r="AN525" s="17">
        <v>43.9</v>
      </c>
      <c r="AO525" s="17">
        <v>22.5</v>
      </c>
      <c r="AP525" s="19">
        <v>0.0</v>
      </c>
      <c r="AQ525" s="19">
        <v>0.0</v>
      </c>
      <c r="AR525" s="19">
        <v>0.0</v>
      </c>
      <c r="AS525" s="19">
        <v>0.0</v>
      </c>
      <c r="AT525" s="17">
        <v>10.47</v>
      </c>
      <c r="AU525" s="17">
        <v>36.0</v>
      </c>
      <c r="AV525" s="17">
        <v>46.5</v>
      </c>
      <c r="AW525" s="17">
        <v>29.1</v>
      </c>
      <c r="AX525" s="17">
        <f t="shared" si="3"/>
        <v>9.74268</v>
      </c>
      <c r="AY525" s="17">
        <v>0.0</v>
      </c>
      <c r="AZ525" s="17">
        <v>0.0</v>
      </c>
      <c r="BA525" s="17">
        <v>0.0</v>
      </c>
      <c r="BB525" s="17">
        <v>0.0</v>
      </c>
      <c r="BC525" s="17">
        <f t="shared" si="12"/>
        <v>0</v>
      </c>
      <c r="BD525" s="8" t="s">
        <v>76</v>
      </c>
      <c r="BE525" s="22" t="s">
        <v>3455</v>
      </c>
    </row>
    <row r="526" ht="15.75" customHeight="1">
      <c r="A526" s="44">
        <v>6000062.0</v>
      </c>
      <c r="B526" s="8" t="s">
        <v>3456</v>
      </c>
      <c r="C526" s="8">
        <v>6.0</v>
      </c>
      <c r="D526" s="8" t="s">
        <v>2934</v>
      </c>
      <c r="E526" s="8">
        <v>7.0</v>
      </c>
      <c r="F526" s="8" t="s">
        <v>2935</v>
      </c>
      <c r="G526" s="8">
        <v>3.0</v>
      </c>
      <c r="H526" s="8" t="s">
        <v>2936</v>
      </c>
      <c r="I526" s="8" t="s">
        <v>3457</v>
      </c>
      <c r="J526" s="8">
        <v>6.944271665145E12</v>
      </c>
      <c r="K526" s="8" t="s">
        <v>3457</v>
      </c>
      <c r="L526" s="8" t="s">
        <v>3458</v>
      </c>
      <c r="M526" s="26" t="s">
        <v>3459</v>
      </c>
      <c r="N526" s="11">
        <f t="shared" si="1"/>
        <v>26</v>
      </c>
      <c r="O526" s="8" t="s">
        <v>3274</v>
      </c>
      <c r="P526" s="8" t="s">
        <v>3280</v>
      </c>
      <c r="Q526" s="29">
        <v>2499.0</v>
      </c>
      <c r="R526" s="12">
        <f t="shared" si="11"/>
        <v>2898.84</v>
      </c>
      <c r="S526" s="8" t="s">
        <v>68</v>
      </c>
      <c r="T526" s="9" t="s">
        <v>2942</v>
      </c>
      <c r="U526" s="9" t="s">
        <v>2943</v>
      </c>
      <c r="V526" s="13">
        <v>45117.0</v>
      </c>
      <c r="W526" s="8" t="s">
        <v>3460</v>
      </c>
      <c r="X526" s="11"/>
      <c r="Y526" s="23"/>
      <c r="Z526" s="11"/>
      <c r="AA526" s="11" t="s">
        <v>3460</v>
      </c>
      <c r="AB526" s="11"/>
      <c r="AC526" s="15"/>
      <c r="AD526" s="11"/>
      <c r="AE526" s="11"/>
      <c r="AF526" s="11" t="s">
        <v>3461</v>
      </c>
      <c r="AG526" s="8">
        <f>'Disponibilidad en canales comer'!M388</f>
        <v>0</v>
      </c>
      <c r="AH526" s="8">
        <f>COUNTIF('Composición de COMBOS'!B:B,A526)</f>
        <v>0</v>
      </c>
      <c r="AI526" s="8">
        <v>1.0</v>
      </c>
      <c r="AJ526" s="8">
        <v>1.0</v>
      </c>
      <c r="AK526" s="8" t="s">
        <v>75</v>
      </c>
      <c r="AL526" s="17">
        <v>15.1</v>
      </c>
      <c r="AM526" s="17">
        <v>49.5</v>
      </c>
      <c r="AN526" s="17">
        <v>52.0</v>
      </c>
      <c r="AO526" s="17">
        <v>32.5</v>
      </c>
      <c r="AP526" s="19">
        <v>0.0</v>
      </c>
      <c r="AQ526" s="19">
        <v>0.0</v>
      </c>
      <c r="AR526" s="19">
        <v>0.0</v>
      </c>
      <c r="AS526" s="19">
        <v>0.0</v>
      </c>
      <c r="AT526" s="17">
        <v>16.8</v>
      </c>
      <c r="AU526" s="17">
        <v>50.3</v>
      </c>
      <c r="AV526" s="17">
        <v>58.3</v>
      </c>
      <c r="AW526" s="17">
        <v>38.3</v>
      </c>
      <c r="AX526" s="17">
        <f t="shared" si="3"/>
        <v>22.4628734</v>
      </c>
      <c r="AY526" s="17">
        <v>0.0</v>
      </c>
      <c r="AZ526" s="17">
        <v>0.0</v>
      </c>
      <c r="BA526" s="17">
        <v>0.0</v>
      </c>
      <c r="BB526" s="17">
        <v>0.0</v>
      </c>
      <c r="BC526" s="17">
        <f t="shared" si="12"/>
        <v>0</v>
      </c>
      <c r="BD526" s="8" t="s">
        <v>3280</v>
      </c>
      <c r="BE526" s="22" t="s">
        <v>3462</v>
      </c>
    </row>
    <row r="527" ht="15.75" customHeight="1">
      <c r="A527" s="44">
        <v>6000063.0</v>
      </c>
      <c r="B527" s="8" t="s">
        <v>3463</v>
      </c>
      <c r="C527" s="8">
        <v>6.0</v>
      </c>
      <c r="D527" s="8" t="s">
        <v>2934</v>
      </c>
      <c r="E527" s="8">
        <v>7.0</v>
      </c>
      <c r="F527" s="8" t="s">
        <v>2935</v>
      </c>
      <c r="G527" s="8">
        <v>3.0</v>
      </c>
      <c r="H527" s="8" t="s">
        <v>2936</v>
      </c>
      <c r="I527" s="8" t="s">
        <v>3464</v>
      </c>
      <c r="J527" s="8">
        <v>6.944271665169E12</v>
      </c>
      <c r="K527" s="8" t="s">
        <v>3464</v>
      </c>
      <c r="L527" s="8" t="s">
        <v>3465</v>
      </c>
      <c r="M527" s="26" t="s">
        <v>3466</v>
      </c>
      <c r="N527" s="11">
        <f t="shared" si="1"/>
        <v>26</v>
      </c>
      <c r="O527" s="8" t="s">
        <v>3274</v>
      </c>
      <c r="P527" s="8" t="s">
        <v>3280</v>
      </c>
      <c r="Q527" s="29">
        <v>1559.0</v>
      </c>
      <c r="R527" s="12">
        <f t="shared" si="11"/>
        <v>1808.44</v>
      </c>
      <c r="S527" s="8" t="s">
        <v>68</v>
      </c>
      <c r="T527" s="9" t="s">
        <v>2942</v>
      </c>
      <c r="U527" s="9" t="s">
        <v>2943</v>
      </c>
      <c r="V527" s="13">
        <v>45117.0</v>
      </c>
      <c r="W527" s="8" t="s">
        <v>3467</v>
      </c>
      <c r="X527" s="11"/>
      <c r="Y527" s="23"/>
      <c r="Z527" s="11"/>
      <c r="AA527" s="11" t="s">
        <v>3467</v>
      </c>
      <c r="AB527" s="11"/>
      <c r="AC527" s="15"/>
      <c r="AD527" s="11"/>
      <c r="AE527" s="11"/>
      <c r="AF527" s="11" t="s">
        <v>3468</v>
      </c>
      <c r="AG527" s="8">
        <f>'Disponibilidad en canales comer'!M389</f>
        <v>0</v>
      </c>
      <c r="AH527" s="8">
        <f>COUNTIF('Composición de COMBOS'!B:B,A527)</f>
        <v>0</v>
      </c>
      <c r="AI527" s="8">
        <v>1.0</v>
      </c>
      <c r="AJ527" s="8">
        <v>1.0</v>
      </c>
      <c r="AK527" s="8" t="s">
        <v>75</v>
      </c>
      <c r="AL527" s="17">
        <v>15.1</v>
      </c>
      <c r="AM527" s="17">
        <v>49.5</v>
      </c>
      <c r="AN527" s="17">
        <v>52.0</v>
      </c>
      <c r="AO527" s="17">
        <v>32.5</v>
      </c>
      <c r="AP527" s="19">
        <v>0.0</v>
      </c>
      <c r="AQ527" s="19">
        <v>0.0</v>
      </c>
      <c r="AR527" s="19">
        <v>0.0</v>
      </c>
      <c r="AS527" s="19">
        <v>0.0</v>
      </c>
      <c r="AT527" s="17">
        <v>16.4</v>
      </c>
      <c r="AU527" s="17">
        <v>50.3</v>
      </c>
      <c r="AV527" s="17">
        <v>58.3</v>
      </c>
      <c r="AW527" s="17">
        <v>38.3</v>
      </c>
      <c r="AX527" s="17">
        <f t="shared" si="3"/>
        <v>22.4628734</v>
      </c>
      <c r="AY527" s="17">
        <v>0.0</v>
      </c>
      <c r="AZ527" s="17">
        <v>0.0</v>
      </c>
      <c r="BA527" s="17">
        <v>0.0</v>
      </c>
      <c r="BB527" s="17">
        <v>0.0</v>
      </c>
      <c r="BC527" s="17">
        <f t="shared" si="12"/>
        <v>0</v>
      </c>
      <c r="BD527" s="8" t="s">
        <v>3280</v>
      </c>
      <c r="BE527" s="22" t="s">
        <v>3469</v>
      </c>
    </row>
    <row r="528" ht="15.75" customHeight="1">
      <c r="A528" s="44">
        <v>6000064.0</v>
      </c>
      <c r="B528" s="8" t="s">
        <v>3470</v>
      </c>
      <c r="C528" s="8">
        <v>6.0</v>
      </c>
      <c r="D528" s="8" t="s">
        <v>2934</v>
      </c>
      <c r="E528" s="8">
        <v>2.0</v>
      </c>
      <c r="F528" s="8" t="s">
        <v>3006</v>
      </c>
      <c r="G528" s="8">
        <v>1.0</v>
      </c>
      <c r="H528" s="8" t="s">
        <v>3007</v>
      </c>
      <c r="I528" s="11" t="s">
        <v>3471</v>
      </c>
      <c r="J528" s="11">
        <v>9.9053005124E10</v>
      </c>
      <c r="K528" s="11" t="s">
        <v>3471</v>
      </c>
      <c r="L528" s="11" t="s">
        <v>3472</v>
      </c>
      <c r="M528" s="26" t="s">
        <v>3473</v>
      </c>
      <c r="N528" s="11">
        <f t="shared" si="1"/>
        <v>26</v>
      </c>
      <c r="O528" s="8" t="s">
        <v>3011</v>
      </c>
      <c r="P528" s="8" t="s">
        <v>3012</v>
      </c>
      <c r="Q528" s="29">
        <v>440.0</v>
      </c>
      <c r="R528" s="12">
        <f t="shared" si="11"/>
        <v>510.4</v>
      </c>
      <c r="S528" s="8" t="s">
        <v>68</v>
      </c>
      <c r="T528" s="9" t="s">
        <v>3013</v>
      </c>
      <c r="U528" s="9" t="s">
        <v>3014</v>
      </c>
      <c r="V528" s="13">
        <v>45216.0</v>
      </c>
      <c r="W528" s="11" t="s">
        <v>3015</v>
      </c>
      <c r="X528" s="11"/>
      <c r="Y528" s="23"/>
      <c r="Z528" s="11"/>
      <c r="AA528" s="11"/>
      <c r="AB528" s="11"/>
      <c r="AC528" s="15"/>
      <c r="AD528" s="11"/>
      <c r="AE528" s="11"/>
      <c r="AF528" s="11" t="s">
        <v>3474</v>
      </c>
      <c r="AG528" s="8">
        <f>'Disponibilidad en canales comer'!M390</f>
        <v>0</v>
      </c>
      <c r="AH528" s="8">
        <f>COUNTIF('Composición de COMBOS'!B:B,A528)</f>
        <v>0</v>
      </c>
      <c r="AI528" s="8">
        <v>1.0</v>
      </c>
      <c r="AJ528" s="8">
        <v>1.0</v>
      </c>
      <c r="AK528" s="8" t="s">
        <v>75</v>
      </c>
      <c r="AL528" s="16">
        <v>0.68</v>
      </c>
      <c r="AM528" s="16">
        <v>8.5</v>
      </c>
      <c r="AN528" s="16">
        <v>17.0</v>
      </c>
      <c r="AO528" s="16">
        <v>36.0</v>
      </c>
      <c r="AP528" s="19">
        <v>0.0</v>
      </c>
      <c r="AQ528" s="19">
        <v>0.0</v>
      </c>
      <c r="AR528" s="19">
        <v>0.0</v>
      </c>
      <c r="AS528" s="19">
        <v>0.0</v>
      </c>
      <c r="AT528" s="16">
        <v>0.76</v>
      </c>
      <c r="AU528" s="16">
        <v>10.0</v>
      </c>
      <c r="AV528" s="16">
        <v>19.0</v>
      </c>
      <c r="AW528" s="16">
        <v>23.5</v>
      </c>
      <c r="AX528" s="17">
        <f t="shared" si="3"/>
        <v>0.893</v>
      </c>
      <c r="AY528" s="17">
        <v>0.0</v>
      </c>
      <c r="AZ528" s="17">
        <v>0.0</v>
      </c>
      <c r="BA528" s="17">
        <v>0.0</v>
      </c>
      <c r="BB528" s="17">
        <v>0.0</v>
      </c>
      <c r="BC528" s="17">
        <f t="shared" si="12"/>
        <v>0</v>
      </c>
      <c r="BD528" s="8" t="s">
        <v>76</v>
      </c>
      <c r="BE528" s="74"/>
    </row>
    <row r="529" ht="15.75" hidden="1" customHeight="1">
      <c r="A529" s="44">
        <v>6000065.0</v>
      </c>
      <c r="B529" s="8"/>
      <c r="C529" s="8">
        <v>6.0</v>
      </c>
      <c r="D529" s="8" t="s">
        <v>2934</v>
      </c>
      <c r="E529" s="8">
        <v>1.0</v>
      </c>
      <c r="F529" s="8" t="s">
        <v>3269</v>
      </c>
      <c r="G529" s="8">
        <v>2.0</v>
      </c>
      <c r="H529" s="8" t="s">
        <v>3475</v>
      </c>
      <c r="I529" s="8" t="s">
        <v>3476</v>
      </c>
      <c r="J529" s="8">
        <v>6.9560797218E12</v>
      </c>
      <c r="K529" s="8" t="s">
        <v>3476</v>
      </c>
      <c r="L529" s="11" t="s">
        <v>3477</v>
      </c>
      <c r="M529" s="26" t="s">
        <v>3478</v>
      </c>
      <c r="N529" s="11">
        <f t="shared" si="1"/>
        <v>29</v>
      </c>
      <c r="O529" s="8" t="s">
        <v>3274</v>
      </c>
      <c r="P529" s="8" t="s">
        <v>3275</v>
      </c>
      <c r="Q529" s="29">
        <v>2635.31293103448</v>
      </c>
      <c r="R529" s="12">
        <f t="shared" si="11"/>
        <v>3056.963</v>
      </c>
      <c r="S529" s="8" t="s">
        <v>238</v>
      </c>
      <c r="T529" s="9" t="s">
        <v>3479</v>
      </c>
      <c r="U529" s="9" t="s">
        <v>3480</v>
      </c>
      <c r="V529" s="13">
        <v>45463.0</v>
      </c>
      <c r="W529" s="11" t="s">
        <v>3481</v>
      </c>
      <c r="X529" s="11"/>
      <c r="Y529" s="23"/>
      <c r="Z529" s="11"/>
      <c r="AA529" s="11"/>
      <c r="AB529" s="11"/>
      <c r="AC529" s="15" t="s">
        <v>3481</v>
      </c>
      <c r="AD529" s="11"/>
      <c r="AE529" s="11"/>
      <c r="AF529" s="11" t="s">
        <v>3482</v>
      </c>
      <c r="AG529" s="8">
        <f>'Disponibilidad en canales comer'!M391</f>
        <v>1</v>
      </c>
      <c r="AH529" s="8">
        <f>COUNTIF('Composición de COMBOS'!B:B,A529)</f>
        <v>0</v>
      </c>
      <c r="AI529" s="8">
        <v>1.0</v>
      </c>
      <c r="AJ529" s="8">
        <v>1.0</v>
      </c>
      <c r="AK529" s="8" t="s">
        <v>75</v>
      </c>
      <c r="AL529" s="17">
        <v>3.0</v>
      </c>
      <c r="AM529" s="17">
        <v>34.0</v>
      </c>
      <c r="AN529" s="17">
        <v>34.0</v>
      </c>
      <c r="AO529" s="17">
        <v>8.3</v>
      </c>
      <c r="AP529" s="19">
        <v>0.0</v>
      </c>
      <c r="AQ529" s="19">
        <v>0.0</v>
      </c>
      <c r="AR529" s="19">
        <v>0.0</v>
      </c>
      <c r="AS529" s="19">
        <v>0.0</v>
      </c>
      <c r="AT529" s="17">
        <v>4.8</v>
      </c>
      <c r="AU529" s="17">
        <v>38.0</v>
      </c>
      <c r="AV529" s="17">
        <v>45.5</v>
      </c>
      <c r="AW529" s="17">
        <v>14.0</v>
      </c>
      <c r="AX529" s="17">
        <f t="shared" si="3"/>
        <v>4.8412</v>
      </c>
      <c r="AY529" s="17">
        <v>0.0</v>
      </c>
      <c r="AZ529" s="17">
        <v>0.0</v>
      </c>
      <c r="BA529" s="17">
        <v>0.0</v>
      </c>
      <c r="BB529" s="17">
        <v>0.0</v>
      </c>
      <c r="BC529" s="17">
        <f t="shared" si="12"/>
        <v>0</v>
      </c>
      <c r="BD529" s="8" t="s">
        <v>3280</v>
      </c>
      <c r="BE529" s="28" t="s">
        <v>3483</v>
      </c>
    </row>
    <row r="530" ht="15.75" hidden="1" customHeight="1">
      <c r="A530" s="44">
        <v>6000066.0</v>
      </c>
      <c r="B530" s="8"/>
      <c r="C530" s="8">
        <v>6.0</v>
      </c>
      <c r="D530" s="8" t="s">
        <v>2934</v>
      </c>
      <c r="E530" s="8">
        <v>4.0</v>
      </c>
      <c r="F530" s="8" t="s">
        <v>2975</v>
      </c>
      <c r="G530" s="8">
        <v>2.0</v>
      </c>
      <c r="H530" s="8" t="s">
        <v>2976</v>
      </c>
      <c r="I530" s="8" t="s">
        <v>3484</v>
      </c>
      <c r="J530" s="8">
        <v>6.939815601642E12</v>
      </c>
      <c r="K530" s="8" t="s">
        <v>3484</v>
      </c>
      <c r="L530" s="11" t="s">
        <v>3485</v>
      </c>
      <c r="M530" s="26" t="s">
        <v>3486</v>
      </c>
      <c r="N530" s="11">
        <f t="shared" si="1"/>
        <v>29</v>
      </c>
      <c r="O530" s="8" t="s">
        <v>3274</v>
      </c>
      <c r="P530" s="8" t="s">
        <v>3280</v>
      </c>
      <c r="Q530" s="29">
        <v>2361.0</v>
      </c>
      <c r="R530" s="12">
        <f t="shared" si="11"/>
        <v>2738.76</v>
      </c>
      <c r="S530" s="8" t="s">
        <v>238</v>
      </c>
      <c r="T530" s="9" t="s">
        <v>2981</v>
      </c>
      <c r="U530" s="9" t="s">
        <v>2982</v>
      </c>
      <c r="V530" s="13">
        <v>45463.0</v>
      </c>
      <c r="W530" s="11" t="s">
        <v>3487</v>
      </c>
      <c r="X530" s="11"/>
      <c r="Y530" s="23"/>
      <c r="Z530" s="11"/>
      <c r="AA530" s="11"/>
      <c r="AB530" s="11"/>
      <c r="AC530" s="15" t="s">
        <v>3487</v>
      </c>
      <c r="AD530" s="11"/>
      <c r="AE530" s="11"/>
      <c r="AF530" s="11" t="s">
        <v>3488</v>
      </c>
      <c r="AG530" s="8">
        <f>'Disponibilidad en canales comer'!M392</f>
        <v>1</v>
      </c>
      <c r="AH530" s="8">
        <f>COUNTIF('Composición de COMBOS'!B:B,A530)</f>
        <v>0</v>
      </c>
      <c r="AI530" s="8">
        <v>1.0</v>
      </c>
      <c r="AJ530" s="8">
        <v>1.0</v>
      </c>
      <c r="AK530" s="8" t="s">
        <v>75</v>
      </c>
      <c r="AL530" s="16">
        <v>15.5</v>
      </c>
      <c r="AM530" s="16">
        <v>31.0</v>
      </c>
      <c r="AN530" s="16">
        <v>35.0</v>
      </c>
      <c r="AO530" s="16">
        <v>100.0</v>
      </c>
      <c r="AP530" s="19">
        <v>0.0</v>
      </c>
      <c r="AQ530" s="19">
        <v>0.0</v>
      </c>
      <c r="AR530" s="19">
        <v>0.0</v>
      </c>
      <c r="AS530" s="19">
        <v>0.0</v>
      </c>
      <c r="AT530" s="16">
        <v>17.5</v>
      </c>
      <c r="AU530" s="16">
        <v>35.8</v>
      </c>
      <c r="AV530" s="16">
        <v>38.6</v>
      </c>
      <c r="AW530" s="16">
        <v>105.0</v>
      </c>
      <c r="AX530" s="17">
        <f t="shared" si="3"/>
        <v>29.01948</v>
      </c>
      <c r="AY530" s="17">
        <v>0.0</v>
      </c>
      <c r="AZ530" s="17">
        <v>0.0</v>
      </c>
      <c r="BA530" s="17">
        <v>0.0</v>
      </c>
      <c r="BB530" s="17">
        <v>0.0</v>
      </c>
      <c r="BC530" s="17">
        <f t="shared" si="12"/>
        <v>0</v>
      </c>
      <c r="BD530" s="8" t="s">
        <v>3280</v>
      </c>
      <c r="BE530" s="22" t="s">
        <v>3489</v>
      </c>
    </row>
    <row r="531" ht="15.75" hidden="1" customHeight="1">
      <c r="A531" s="44">
        <v>6000067.0</v>
      </c>
      <c r="B531" s="8"/>
      <c r="C531" s="8">
        <v>6.0</v>
      </c>
      <c r="D531" s="8" t="s">
        <v>2934</v>
      </c>
      <c r="E531" s="8">
        <v>1.0</v>
      </c>
      <c r="F531" s="8" t="s">
        <v>3269</v>
      </c>
      <c r="G531" s="8">
        <v>4.0</v>
      </c>
      <c r="H531" s="8" t="s">
        <v>3291</v>
      </c>
      <c r="I531" s="8" t="s">
        <v>3490</v>
      </c>
      <c r="J531" s="8">
        <v>3.70114641971E11</v>
      </c>
      <c r="K531" s="8" t="s">
        <v>3490</v>
      </c>
      <c r="L531" s="11" t="s">
        <v>3491</v>
      </c>
      <c r="M531" s="26" t="s">
        <v>3492</v>
      </c>
      <c r="N531" s="11">
        <f t="shared" si="1"/>
        <v>30</v>
      </c>
      <c r="O531" s="8" t="s">
        <v>3274</v>
      </c>
      <c r="P531" s="8" t="s">
        <v>3275</v>
      </c>
      <c r="Q531" s="29">
        <v>494.0</v>
      </c>
      <c r="R531" s="12">
        <f t="shared" si="11"/>
        <v>573.04</v>
      </c>
      <c r="S531" s="8" t="s">
        <v>238</v>
      </c>
      <c r="T531" s="9" t="s">
        <v>3276</v>
      </c>
      <c r="U531" s="9" t="s">
        <v>3277</v>
      </c>
      <c r="V531" s="13">
        <v>45468.0</v>
      </c>
      <c r="W531" s="11" t="s">
        <v>3493</v>
      </c>
      <c r="X531" s="11"/>
      <c r="Y531" s="23"/>
      <c r="Z531" s="11"/>
      <c r="AA531" s="11"/>
      <c r="AB531" s="11"/>
      <c r="AC531" s="15" t="s">
        <v>3493</v>
      </c>
      <c r="AD531" s="11"/>
      <c r="AE531" s="11"/>
      <c r="AF531" s="11" t="s">
        <v>3494</v>
      </c>
      <c r="AG531" s="8">
        <f>'Disponibilidad en canales comer'!M393</f>
        <v>1</v>
      </c>
      <c r="AH531" s="8">
        <f>COUNTIF('Composición de COMBOS'!B:B,A531)</f>
        <v>0</v>
      </c>
      <c r="AI531" s="8">
        <v>1.0</v>
      </c>
      <c r="AJ531" s="8">
        <v>1.0</v>
      </c>
      <c r="AK531" s="8" t="s">
        <v>75</v>
      </c>
      <c r="AL531" s="16">
        <v>1.7</v>
      </c>
      <c r="AM531" s="16">
        <v>13.4</v>
      </c>
      <c r="AN531" s="16">
        <v>50.0</v>
      </c>
      <c r="AO531" s="16">
        <v>11.8</v>
      </c>
      <c r="AP531" s="19">
        <v>0.0</v>
      </c>
      <c r="AQ531" s="19">
        <v>0.0</v>
      </c>
      <c r="AR531" s="19">
        <v>0.0</v>
      </c>
      <c r="AS531" s="19">
        <v>0.0</v>
      </c>
      <c r="AT531" s="16">
        <v>2.3</v>
      </c>
      <c r="AU531" s="16">
        <v>15.0</v>
      </c>
      <c r="AV531" s="16">
        <v>68.0</v>
      </c>
      <c r="AW531" s="16">
        <v>12.5</v>
      </c>
      <c r="AX531" s="17">
        <f t="shared" si="3"/>
        <v>2.55</v>
      </c>
      <c r="AY531" s="17">
        <v>0.0</v>
      </c>
      <c r="AZ531" s="17">
        <v>0.0</v>
      </c>
      <c r="BA531" s="17">
        <v>0.0</v>
      </c>
      <c r="BB531" s="17">
        <v>0.0</v>
      </c>
      <c r="BC531" s="17">
        <f t="shared" si="12"/>
        <v>0</v>
      </c>
      <c r="BD531" s="8" t="s">
        <v>3280</v>
      </c>
      <c r="BE531" s="22" t="s">
        <v>3495</v>
      </c>
    </row>
    <row r="532" ht="15.75" hidden="1" customHeight="1">
      <c r="A532" s="44">
        <v>6000068.0</v>
      </c>
      <c r="B532" s="8"/>
      <c r="C532" s="8">
        <v>7.0</v>
      </c>
      <c r="D532" s="8" t="s">
        <v>2956</v>
      </c>
      <c r="E532" s="8">
        <v>6.0</v>
      </c>
      <c r="F532" s="8" t="s">
        <v>2957</v>
      </c>
      <c r="G532" s="8">
        <v>1.0</v>
      </c>
      <c r="H532" s="8" t="s">
        <v>2958</v>
      </c>
      <c r="I532" s="8" t="s">
        <v>3496</v>
      </c>
      <c r="J532" s="8">
        <v>6.93996262303E12</v>
      </c>
      <c r="K532" s="8" t="s">
        <v>3496</v>
      </c>
      <c r="L532" s="11" t="s">
        <v>3497</v>
      </c>
      <c r="M532" s="26" t="s">
        <v>3498</v>
      </c>
      <c r="N532" s="11">
        <f t="shared" si="1"/>
        <v>24</v>
      </c>
      <c r="O532" s="8" t="s">
        <v>3274</v>
      </c>
      <c r="P532" s="8" t="s">
        <v>3280</v>
      </c>
      <c r="Q532" s="107">
        <v>2910.0</v>
      </c>
      <c r="R532" s="12">
        <f t="shared" si="11"/>
        <v>3375.6</v>
      </c>
      <c r="S532" s="8" t="s">
        <v>238</v>
      </c>
      <c r="T532" s="9" t="s">
        <v>2962</v>
      </c>
      <c r="U532" s="9" t="s">
        <v>2963</v>
      </c>
      <c r="V532" s="13">
        <v>45502.0</v>
      </c>
      <c r="W532" s="11" t="s">
        <v>3499</v>
      </c>
      <c r="X532" s="11"/>
      <c r="Y532" s="23"/>
      <c r="Z532" s="11"/>
      <c r="AA532" s="11"/>
      <c r="AB532" s="11"/>
      <c r="AC532" s="15"/>
      <c r="AD532" s="11"/>
      <c r="AE532" s="11"/>
      <c r="AF532" s="11" t="s">
        <v>3500</v>
      </c>
      <c r="AG532" s="8">
        <f>'Disponibilidad en canales comer'!M394</f>
        <v>0</v>
      </c>
      <c r="AH532" s="8">
        <f>COUNTIF('Composición de COMBOS'!B:B,A532)</f>
        <v>0</v>
      </c>
      <c r="AI532" s="8">
        <v>1.0</v>
      </c>
      <c r="AJ532" s="8">
        <v>1.0</v>
      </c>
      <c r="AK532" s="8" t="s">
        <v>75</v>
      </c>
      <c r="AL532" s="17">
        <v>10.2</v>
      </c>
      <c r="AM532" s="17">
        <v>51.4</v>
      </c>
      <c r="AN532" s="17">
        <v>59.4</v>
      </c>
      <c r="AO532" s="17">
        <v>9.0</v>
      </c>
      <c r="AP532" s="19">
        <v>0.0</v>
      </c>
      <c r="AQ532" s="19">
        <v>0.0</v>
      </c>
      <c r="AR532" s="19">
        <v>0.0</v>
      </c>
      <c r="AS532" s="19">
        <v>0.0</v>
      </c>
      <c r="AT532" s="17">
        <v>12.2</v>
      </c>
      <c r="AU532" s="17">
        <v>58.2</v>
      </c>
      <c r="AV532" s="17">
        <v>67.2</v>
      </c>
      <c r="AW532" s="17">
        <v>17.3</v>
      </c>
      <c r="AX532" s="17">
        <f t="shared" si="3"/>
        <v>13.5321984</v>
      </c>
      <c r="AY532" s="17">
        <v>0.0</v>
      </c>
      <c r="AZ532" s="17">
        <v>0.0</v>
      </c>
      <c r="BA532" s="17">
        <v>0.0</v>
      </c>
      <c r="BB532" s="17">
        <v>0.0</v>
      </c>
      <c r="BC532" s="17">
        <f t="shared" si="12"/>
        <v>0</v>
      </c>
      <c r="BD532" s="8" t="s">
        <v>3280</v>
      </c>
      <c r="BE532" s="22" t="s">
        <v>3501</v>
      </c>
    </row>
    <row r="533" ht="15.75" hidden="1" customHeight="1">
      <c r="A533" s="44">
        <v>6000069.0</v>
      </c>
      <c r="B533" s="8"/>
      <c r="C533" s="8">
        <v>7.0</v>
      </c>
      <c r="D533" s="8" t="s">
        <v>2956</v>
      </c>
      <c r="E533" s="8">
        <v>6.0</v>
      </c>
      <c r="F533" s="8" t="s">
        <v>2957</v>
      </c>
      <c r="G533" s="8">
        <v>1.0</v>
      </c>
      <c r="H533" s="8" t="s">
        <v>2958</v>
      </c>
      <c r="I533" s="97" t="s">
        <v>3502</v>
      </c>
      <c r="J533" s="97">
        <v>6.939962623382E12</v>
      </c>
      <c r="K533" s="97" t="s">
        <v>3502</v>
      </c>
      <c r="L533" s="11" t="s">
        <v>3503</v>
      </c>
      <c r="M533" s="26" t="s">
        <v>3504</v>
      </c>
      <c r="N533" s="11">
        <f t="shared" si="1"/>
        <v>24</v>
      </c>
      <c r="O533" s="8" t="s">
        <v>3274</v>
      </c>
      <c r="P533" s="8" t="s">
        <v>3280</v>
      </c>
      <c r="Q533" s="107">
        <v>3020.0</v>
      </c>
      <c r="R533" s="12">
        <f t="shared" si="11"/>
        <v>3503.2</v>
      </c>
      <c r="S533" s="8" t="s">
        <v>238</v>
      </c>
      <c r="T533" s="9" t="s">
        <v>2962</v>
      </c>
      <c r="U533" s="9" t="s">
        <v>2963</v>
      </c>
      <c r="V533" s="13">
        <v>45502.0</v>
      </c>
      <c r="W533" s="11" t="s">
        <v>3505</v>
      </c>
      <c r="X533" s="11"/>
      <c r="Y533" s="23"/>
      <c r="Z533" s="11"/>
      <c r="AA533" s="11"/>
      <c r="AB533" s="11"/>
      <c r="AC533" s="15" t="s">
        <v>3499</v>
      </c>
      <c r="AD533" s="11"/>
      <c r="AE533" s="11"/>
      <c r="AF533" s="11" t="s">
        <v>3506</v>
      </c>
      <c r="AG533" s="8">
        <f>'Disponibilidad en canales comer'!M395</f>
        <v>1</v>
      </c>
      <c r="AH533" s="8">
        <f>COUNTIF('Composición de COMBOS'!B:B,A533)</f>
        <v>0</v>
      </c>
      <c r="AI533" s="8">
        <v>1.0</v>
      </c>
      <c r="AJ533" s="8">
        <v>1.0</v>
      </c>
      <c r="AK533" s="8" t="s">
        <v>75</v>
      </c>
      <c r="AL533" s="17">
        <v>11.5</v>
      </c>
      <c r="AM533" s="17">
        <v>51.0</v>
      </c>
      <c r="AN533" s="17">
        <v>60.0</v>
      </c>
      <c r="AO533" s="17">
        <v>10.0</v>
      </c>
      <c r="AP533" s="19">
        <v>0.0</v>
      </c>
      <c r="AQ533" s="19">
        <v>0.0</v>
      </c>
      <c r="AR533" s="19">
        <v>0.0</v>
      </c>
      <c r="AS533" s="19">
        <v>0.0</v>
      </c>
      <c r="AT533" s="17">
        <v>13.4</v>
      </c>
      <c r="AU533" s="17">
        <v>55.9</v>
      </c>
      <c r="AV533" s="17">
        <v>64.8</v>
      </c>
      <c r="AW533" s="17">
        <v>16.2</v>
      </c>
      <c r="AX533" s="17">
        <f t="shared" si="3"/>
        <v>11.7363168</v>
      </c>
      <c r="AY533" s="17">
        <v>0.0</v>
      </c>
      <c r="AZ533" s="17">
        <v>0.0</v>
      </c>
      <c r="BA533" s="17">
        <v>0.0</v>
      </c>
      <c r="BB533" s="17">
        <v>0.0</v>
      </c>
      <c r="BC533" s="17">
        <f t="shared" si="12"/>
        <v>0</v>
      </c>
      <c r="BD533" s="8" t="s">
        <v>3280</v>
      </c>
      <c r="BE533" s="22" t="s">
        <v>3507</v>
      </c>
    </row>
    <row r="534" ht="15.75" hidden="1" customHeight="1">
      <c r="A534" s="44">
        <v>6000070.0</v>
      </c>
      <c r="B534" s="8"/>
      <c r="C534" s="8">
        <v>7.0</v>
      </c>
      <c r="D534" s="8" t="s">
        <v>2956</v>
      </c>
      <c r="E534" s="8">
        <v>6.0</v>
      </c>
      <c r="F534" s="8" t="s">
        <v>2957</v>
      </c>
      <c r="G534" s="8">
        <v>1.0</v>
      </c>
      <c r="H534" s="8" t="s">
        <v>2958</v>
      </c>
      <c r="I534" s="97" t="s">
        <v>3508</v>
      </c>
      <c r="J534" s="97">
        <v>6.939962623047E12</v>
      </c>
      <c r="K534" s="97" t="s">
        <v>3508</v>
      </c>
      <c r="L534" s="11" t="s">
        <v>3509</v>
      </c>
      <c r="M534" s="26" t="s">
        <v>3510</v>
      </c>
      <c r="N534" s="11">
        <f t="shared" si="1"/>
        <v>25</v>
      </c>
      <c r="O534" s="8" t="s">
        <v>3274</v>
      </c>
      <c r="P534" s="8" t="s">
        <v>3280</v>
      </c>
      <c r="Q534" s="107">
        <v>3459.0</v>
      </c>
      <c r="R534" s="12">
        <f t="shared" si="11"/>
        <v>4012.44</v>
      </c>
      <c r="S534" s="8" t="s">
        <v>238</v>
      </c>
      <c r="T534" s="9" t="s">
        <v>2962</v>
      </c>
      <c r="U534" s="9" t="s">
        <v>2963</v>
      </c>
      <c r="V534" s="13">
        <v>45502.0</v>
      </c>
      <c r="W534" s="11" t="s">
        <v>3511</v>
      </c>
      <c r="X534" s="11"/>
      <c r="Y534" s="23"/>
      <c r="Z534" s="11"/>
      <c r="AA534" s="11"/>
      <c r="AB534" s="11"/>
      <c r="AC534" s="15"/>
      <c r="AD534" s="11"/>
      <c r="AE534" s="11"/>
      <c r="AF534" s="11" t="s">
        <v>3512</v>
      </c>
      <c r="AG534" s="8">
        <f>'Disponibilidad en canales comer'!M396</f>
        <v>2</v>
      </c>
      <c r="AH534" s="8">
        <f>COUNTIF('Composición de COMBOS'!B:B,A534)</f>
        <v>0</v>
      </c>
      <c r="AI534" s="8">
        <v>1.0</v>
      </c>
      <c r="AJ534" s="8">
        <v>1.0</v>
      </c>
      <c r="AK534" s="8" t="s">
        <v>75</v>
      </c>
      <c r="AL534" s="17">
        <v>11.8</v>
      </c>
      <c r="AM534" s="17">
        <v>51.0</v>
      </c>
      <c r="AN534" s="17">
        <v>75.0</v>
      </c>
      <c r="AO534" s="17">
        <v>9.0</v>
      </c>
      <c r="AP534" s="19">
        <v>0.0</v>
      </c>
      <c r="AQ534" s="19">
        <v>0.0</v>
      </c>
      <c r="AR534" s="19">
        <v>0.0</v>
      </c>
      <c r="AS534" s="19">
        <v>0.0</v>
      </c>
      <c r="AT534" s="17">
        <v>14.6</v>
      </c>
      <c r="AU534" s="17">
        <v>59.8</v>
      </c>
      <c r="AV534" s="17">
        <v>83.3</v>
      </c>
      <c r="AW534" s="17">
        <v>18.8</v>
      </c>
      <c r="AX534" s="17">
        <f t="shared" si="3"/>
        <v>18.7298384</v>
      </c>
      <c r="AY534" s="17">
        <v>0.0</v>
      </c>
      <c r="AZ534" s="17">
        <v>0.0</v>
      </c>
      <c r="BA534" s="17">
        <v>0.0</v>
      </c>
      <c r="BB534" s="17">
        <v>0.0</v>
      </c>
      <c r="BC534" s="17">
        <f t="shared" si="12"/>
        <v>0</v>
      </c>
      <c r="BD534" s="8" t="s">
        <v>3280</v>
      </c>
      <c r="BE534" s="22" t="s">
        <v>3513</v>
      </c>
    </row>
    <row r="535" ht="15.75" hidden="1" customHeight="1">
      <c r="A535" s="44">
        <v>6000071.0</v>
      </c>
      <c r="B535" s="8"/>
      <c r="C535" s="8">
        <v>7.0</v>
      </c>
      <c r="D535" s="8" t="s">
        <v>2956</v>
      </c>
      <c r="E535" s="8">
        <v>6.0</v>
      </c>
      <c r="F535" s="8" t="s">
        <v>2957</v>
      </c>
      <c r="G535" s="8">
        <v>1.0</v>
      </c>
      <c r="H535" s="8" t="s">
        <v>2958</v>
      </c>
      <c r="I535" s="97" t="s">
        <v>3514</v>
      </c>
      <c r="J535" s="97">
        <v>6.939962623399E12</v>
      </c>
      <c r="K535" s="97" t="s">
        <v>3514</v>
      </c>
      <c r="L535" s="11" t="s">
        <v>3515</v>
      </c>
      <c r="M535" s="26" t="s">
        <v>3516</v>
      </c>
      <c r="N535" s="11">
        <f t="shared" si="1"/>
        <v>25</v>
      </c>
      <c r="O535" s="8" t="s">
        <v>3274</v>
      </c>
      <c r="P535" s="8" t="s">
        <v>3280</v>
      </c>
      <c r="Q535" s="107">
        <v>3569.0</v>
      </c>
      <c r="R535" s="12">
        <f t="shared" si="11"/>
        <v>4140.04</v>
      </c>
      <c r="S535" s="8" t="s">
        <v>238</v>
      </c>
      <c r="T535" s="9" t="s">
        <v>2962</v>
      </c>
      <c r="U535" s="9" t="s">
        <v>2963</v>
      </c>
      <c r="V535" s="13">
        <v>45502.0</v>
      </c>
      <c r="W535" s="11" t="s">
        <v>3517</v>
      </c>
      <c r="X535" s="11"/>
      <c r="Y535" s="23"/>
      <c r="Z535" s="11"/>
      <c r="AA535" s="11"/>
      <c r="AB535" s="11"/>
      <c r="AC535" s="15"/>
      <c r="AD535" s="11"/>
      <c r="AE535" s="11"/>
      <c r="AF535" s="11" t="s">
        <v>3518</v>
      </c>
      <c r="AG535" s="8">
        <f>'Disponibilidad en canales comer'!M397</f>
        <v>0</v>
      </c>
      <c r="AH535" s="8">
        <f>COUNTIF('Composición de COMBOS'!B:B,A535)</f>
        <v>0</v>
      </c>
      <c r="AI535" s="8">
        <v>1.0</v>
      </c>
      <c r="AJ535" s="8">
        <v>1.0</v>
      </c>
      <c r="AK535" s="8" t="s">
        <v>75</v>
      </c>
      <c r="AL535" s="17">
        <v>14.2</v>
      </c>
      <c r="AM535" s="17">
        <v>51.0</v>
      </c>
      <c r="AN535" s="17">
        <v>75.0</v>
      </c>
      <c r="AO535" s="17">
        <v>9.0</v>
      </c>
      <c r="AP535" s="19">
        <v>0.0</v>
      </c>
      <c r="AQ535" s="19">
        <v>0.0</v>
      </c>
      <c r="AR535" s="19">
        <v>0.0</v>
      </c>
      <c r="AS535" s="19">
        <v>0.0</v>
      </c>
      <c r="AT535" s="17">
        <v>16.7</v>
      </c>
      <c r="AU535" s="17">
        <v>57.4</v>
      </c>
      <c r="AV535" s="17">
        <v>81.8</v>
      </c>
      <c r="AW535" s="17">
        <v>16.6</v>
      </c>
      <c r="AX535" s="17">
        <f t="shared" si="3"/>
        <v>15.5884624</v>
      </c>
      <c r="AY535" s="17">
        <v>0.0</v>
      </c>
      <c r="AZ535" s="17">
        <v>0.0</v>
      </c>
      <c r="BA535" s="17">
        <v>0.0</v>
      </c>
      <c r="BB535" s="17">
        <v>0.0</v>
      </c>
      <c r="BC535" s="17">
        <f t="shared" si="12"/>
        <v>0</v>
      </c>
      <c r="BD535" s="8" t="s">
        <v>3280</v>
      </c>
      <c r="BE535" s="22" t="s">
        <v>3519</v>
      </c>
    </row>
    <row r="536" ht="15.75" hidden="1" customHeight="1">
      <c r="A536" s="33">
        <v>6000072.0</v>
      </c>
      <c r="B536" s="8"/>
      <c r="C536" s="8">
        <v>6.0</v>
      </c>
      <c r="D536" s="8" t="s">
        <v>2934</v>
      </c>
      <c r="E536" s="8">
        <v>7.0</v>
      </c>
      <c r="F536" s="8" t="s">
        <v>2935</v>
      </c>
      <c r="G536" s="8">
        <v>3.0</v>
      </c>
      <c r="H536" s="8" t="s">
        <v>2936</v>
      </c>
      <c r="I536" s="8" t="s">
        <v>3520</v>
      </c>
      <c r="J536" s="8">
        <v>6.944271674383E12</v>
      </c>
      <c r="K536" s="8" t="s">
        <v>3520</v>
      </c>
      <c r="L536" s="8" t="s">
        <v>3521</v>
      </c>
      <c r="M536" s="26" t="s">
        <v>3522</v>
      </c>
      <c r="N536" s="11">
        <f t="shared" si="1"/>
        <v>20</v>
      </c>
      <c r="O536" s="8" t="s">
        <v>3274</v>
      </c>
      <c r="P536" s="8" t="s">
        <v>3280</v>
      </c>
      <c r="Q536" s="108">
        <v>1537.0</v>
      </c>
      <c r="R536" s="12">
        <f t="shared" si="11"/>
        <v>1782.92</v>
      </c>
      <c r="S536" s="8" t="s">
        <v>238</v>
      </c>
      <c r="T536" s="9" t="s">
        <v>2942</v>
      </c>
      <c r="U536" s="9" t="s">
        <v>2943</v>
      </c>
      <c r="V536" s="13">
        <v>45552.0</v>
      </c>
      <c r="W536" s="8" t="s">
        <v>3523</v>
      </c>
      <c r="X536" s="11"/>
      <c r="Y536" s="23"/>
      <c r="Z536" s="11"/>
      <c r="AA536" s="11" t="s">
        <v>3523</v>
      </c>
      <c r="AB536" s="11"/>
      <c r="AC536" s="15"/>
      <c r="AD536" s="11"/>
      <c r="AE536" s="11"/>
      <c r="AF536" s="8" t="s">
        <v>3524</v>
      </c>
      <c r="AG536" s="8">
        <f>'Disponibilidad en canales comer'!M399</f>
        <v>0</v>
      </c>
      <c r="AH536" s="8">
        <f>COUNTIF('Composición de COMBOS'!B:B,A536)</f>
        <v>0</v>
      </c>
      <c r="AI536" s="8">
        <v>1.0</v>
      </c>
      <c r="AJ536" s="8">
        <v>1.0</v>
      </c>
      <c r="AK536" s="8" t="s">
        <v>75</v>
      </c>
      <c r="AL536" s="17">
        <v>14.53</v>
      </c>
      <c r="AM536" s="17">
        <v>37.5</v>
      </c>
      <c r="AN536" s="17">
        <v>52.3</v>
      </c>
      <c r="AO536" s="17">
        <v>30.0</v>
      </c>
      <c r="AP536" s="19">
        <v>0.0</v>
      </c>
      <c r="AQ536" s="19">
        <v>0.0</v>
      </c>
      <c r="AR536" s="19">
        <v>0.0</v>
      </c>
      <c r="AS536" s="19">
        <v>0.0</v>
      </c>
      <c r="AT536" s="17">
        <v>15.34</v>
      </c>
      <c r="AU536" s="17">
        <v>57.1</v>
      </c>
      <c r="AV536" s="17">
        <v>45.2</v>
      </c>
      <c r="AW536" s="17">
        <v>35.7</v>
      </c>
      <c r="AX536" s="17">
        <f t="shared" si="3"/>
        <v>18.4277688</v>
      </c>
      <c r="AY536" s="17">
        <v>0.0</v>
      </c>
      <c r="AZ536" s="17">
        <v>0.0</v>
      </c>
      <c r="BA536" s="17">
        <v>0.0</v>
      </c>
      <c r="BB536" s="17">
        <v>0.0</v>
      </c>
      <c r="BC536" s="17">
        <f t="shared" si="12"/>
        <v>0</v>
      </c>
      <c r="BD536" s="8" t="s">
        <v>3280</v>
      </c>
      <c r="BE536" s="20" t="s">
        <v>3525</v>
      </c>
    </row>
    <row r="537" ht="15.75" hidden="1" customHeight="1">
      <c r="A537" s="33">
        <v>6000073.0</v>
      </c>
      <c r="B537" s="8"/>
      <c r="C537" s="8">
        <v>6.0</v>
      </c>
      <c r="D537" s="8" t="s">
        <v>2934</v>
      </c>
      <c r="E537" s="8">
        <v>7.0</v>
      </c>
      <c r="F537" s="8" t="s">
        <v>2935</v>
      </c>
      <c r="G537" s="8">
        <v>3.0</v>
      </c>
      <c r="H537" s="8" t="s">
        <v>2936</v>
      </c>
      <c r="I537" s="8" t="s">
        <v>3526</v>
      </c>
      <c r="J537" s="8">
        <v>6.9442716733E12</v>
      </c>
      <c r="K537" s="8" t="s">
        <v>3526</v>
      </c>
      <c r="L537" s="8" t="s">
        <v>3527</v>
      </c>
      <c r="M537" s="26" t="s">
        <v>3528</v>
      </c>
      <c r="N537" s="11">
        <f t="shared" si="1"/>
        <v>27</v>
      </c>
      <c r="O537" s="8" t="s">
        <v>3274</v>
      </c>
      <c r="P537" s="8" t="s">
        <v>3280</v>
      </c>
      <c r="Q537" s="108">
        <v>1199.0</v>
      </c>
      <c r="R537" s="12">
        <f t="shared" si="11"/>
        <v>1390.84</v>
      </c>
      <c r="S537" s="8" t="s">
        <v>238</v>
      </c>
      <c r="T537" s="9" t="s">
        <v>2942</v>
      </c>
      <c r="U537" s="9" t="s">
        <v>2943</v>
      </c>
      <c r="V537" s="13">
        <v>45567.0</v>
      </c>
      <c r="W537" s="8" t="s">
        <v>3529</v>
      </c>
      <c r="X537" s="11"/>
      <c r="Y537" s="23"/>
      <c r="Z537" s="11"/>
      <c r="AA537" s="11" t="s">
        <v>3529</v>
      </c>
      <c r="AB537" s="11"/>
      <c r="AC537" s="15"/>
      <c r="AD537" s="11"/>
      <c r="AE537" s="11"/>
      <c r="AF537" s="8" t="s">
        <v>3530</v>
      </c>
      <c r="AG537" s="8">
        <f>'Disponibilidad en canales comer'!M400</f>
        <v>1</v>
      </c>
      <c r="AH537" s="8">
        <f>COUNTIF('Composición de COMBOS'!B:B,A537)</f>
        <v>1</v>
      </c>
      <c r="AI537" s="8">
        <v>1.0</v>
      </c>
      <c r="AJ537" s="8">
        <v>1.0</v>
      </c>
      <c r="AK537" s="8" t="s">
        <v>75</v>
      </c>
      <c r="AL537" s="17">
        <v>15.7</v>
      </c>
      <c r="AM537" s="17">
        <v>40.7</v>
      </c>
      <c r="AN537" s="17">
        <v>51.9</v>
      </c>
      <c r="AO537" s="17">
        <v>31.5</v>
      </c>
      <c r="AP537" s="19">
        <v>0.0</v>
      </c>
      <c r="AQ537" s="19">
        <v>0.0</v>
      </c>
      <c r="AR537" s="19">
        <v>0.0</v>
      </c>
      <c r="AS537" s="19">
        <v>0.0</v>
      </c>
      <c r="AT537" s="17">
        <v>17.45</v>
      </c>
      <c r="AU537" s="17">
        <v>49.5</v>
      </c>
      <c r="AV537" s="17">
        <v>58.4</v>
      </c>
      <c r="AW537" s="17">
        <v>36.8</v>
      </c>
      <c r="AX537" s="17">
        <f t="shared" si="3"/>
        <v>21.276288</v>
      </c>
      <c r="AY537" s="17">
        <v>0.0</v>
      </c>
      <c r="AZ537" s="17">
        <v>0.0</v>
      </c>
      <c r="BA537" s="17">
        <v>0.0</v>
      </c>
      <c r="BB537" s="17">
        <v>0.0</v>
      </c>
      <c r="BC537" s="17">
        <f t="shared" si="12"/>
        <v>0</v>
      </c>
      <c r="BD537" s="8" t="s">
        <v>3280</v>
      </c>
      <c r="BE537" s="20" t="s">
        <v>3531</v>
      </c>
    </row>
    <row r="538" ht="15.75" hidden="1" customHeight="1">
      <c r="A538" s="33">
        <v>6000074.0</v>
      </c>
      <c r="B538" s="8"/>
      <c r="C538" s="8">
        <v>6.0</v>
      </c>
      <c r="D538" s="8" t="s">
        <v>2934</v>
      </c>
      <c r="E538" s="8">
        <v>7.0</v>
      </c>
      <c r="F538" s="8" t="s">
        <v>2935</v>
      </c>
      <c r="G538" s="8">
        <v>3.0</v>
      </c>
      <c r="H538" s="8" t="s">
        <v>2936</v>
      </c>
      <c r="I538" s="8" t="s">
        <v>3532</v>
      </c>
      <c r="J538" s="8">
        <v>6.94427167439E12</v>
      </c>
      <c r="K538" s="8" t="s">
        <v>3532</v>
      </c>
      <c r="L538" s="8" t="s">
        <v>3533</v>
      </c>
      <c r="M538" s="21" t="s">
        <v>3534</v>
      </c>
      <c r="N538" s="11">
        <f t="shared" si="1"/>
        <v>26</v>
      </c>
      <c r="O538" s="8" t="s">
        <v>3274</v>
      </c>
      <c r="P538" s="8" t="s">
        <v>3280</v>
      </c>
      <c r="Q538" s="108">
        <v>1630.0</v>
      </c>
      <c r="R538" s="12">
        <f t="shared" si="11"/>
        <v>1890.8</v>
      </c>
      <c r="S538" s="8" t="s">
        <v>238</v>
      </c>
      <c r="T538" s="9" t="s">
        <v>2942</v>
      </c>
      <c r="U538" s="9" t="s">
        <v>2943</v>
      </c>
      <c r="V538" s="13">
        <v>45597.0</v>
      </c>
      <c r="W538" s="8" t="s">
        <v>3535</v>
      </c>
      <c r="X538" s="11"/>
      <c r="Y538" s="23"/>
      <c r="Z538" s="11"/>
      <c r="AA538" s="11"/>
      <c r="AB538" s="11"/>
      <c r="AC538" s="15"/>
      <c r="AD538" s="11"/>
      <c r="AE538" s="11" t="s">
        <v>3535</v>
      </c>
      <c r="AF538" s="8" t="s">
        <v>3536</v>
      </c>
      <c r="AG538" s="8">
        <v>1.0</v>
      </c>
      <c r="AH538" s="8">
        <v>0.0</v>
      </c>
      <c r="AI538" s="8">
        <v>1.0</v>
      </c>
      <c r="AJ538" s="8">
        <v>1.0</v>
      </c>
      <c r="AK538" s="8" t="s">
        <v>75</v>
      </c>
      <c r="AL538" s="17">
        <v>16.7</v>
      </c>
      <c r="AM538" s="17">
        <v>55.3</v>
      </c>
      <c r="AN538" s="17">
        <v>48.8</v>
      </c>
      <c r="AO538" s="17">
        <v>32.7</v>
      </c>
      <c r="AP538" s="19">
        <v>0.0</v>
      </c>
      <c r="AQ538" s="19">
        <v>0.0</v>
      </c>
      <c r="AR538" s="19">
        <v>0.0</v>
      </c>
      <c r="AS538" s="19">
        <v>0.0</v>
      </c>
      <c r="AT538" s="17">
        <v>18.5</v>
      </c>
      <c r="AU538" s="17">
        <v>61.9</v>
      </c>
      <c r="AV538" s="17">
        <v>52.1</v>
      </c>
      <c r="AW538" s="17">
        <v>38.1</v>
      </c>
      <c r="AX538" s="17">
        <f t="shared" si="3"/>
        <v>24.5744238</v>
      </c>
      <c r="AY538" s="17">
        <v>0.0</v>
      </c>
      <c r="AZ538" s="17">
        <v>0.0</v>
      </c>
      <c r="BA538" s="17">
        <v>0.0</v>
      </c>
      <c r="BB538" s="17">
        <v>0.0</v>
      </c>
      <c r="BC538" s="17">
        <v>0.0</v>
      </c>
      <c r="BD538" s="8" t="s">
        <v>76</v>
      </c>
      <c r="BE538" s="20" t="s">
        <v>3537</v>
      </c>
    </row>
    <row r="539" ht="15.75" hidden="1" customHeight="1">
      <c r="A539" s="33">
        <v>6000075.0</v>
      </c>
      <c r="B539" s="8"/>
      <c r="C539" s="8">
        <v>6.0</v>
      </c>
      <c r="D539" s="8" t="s">
        <v>2934</v>
      </c>
      <c r="E539" s="8">
        <v>7.0</v>
      </c>
      <c r="F539" s="8" t="s">
        <v>2935</v>
      </c>
      <c r="G539" s="8">
        <v>2.0</v>
      </c>
      <c r="H539" s="32" t="s">
        <v>3110</v>
      </c>
      <c r="I539" s="8" t="s">
        <v>3538</v>
      </c>
      <c r="J539" s="8">
        <v>6.944271675069E12</v>
      </c>
      <c r="K539" s="8" t="s">
        <v>3538</v>
      </c>
      <c r="L539" s="8" t="s">
        <v>3539</v>
      </c>
      <c r="M539" s="21" t="s">
        <v>3540</v>
      </c>
      <c r="N539" s="11">
        <f t="shared" si="1"/>
        <v>30</v>
      </c>
      <c r="O539" s="8" t="s">
        <v>3274</v>
      </c>
      <c r="P539" s="8" t="s">
        <v>3280</v>
      </c>
      <c r="Q539" s="108">
        <v>570.0</v>
      </c>
      <c r="R539" s="12">
        <f t="shared" si="11"/>
        <v>661.2</v>
      </c>
      <c r="S539" s="8" t="s">
        <v>238</v>
      </c>
      <c r="T539" s="9" t="s">
        <v>3541</v>
      </c>
      <c r="U539" s="9" t="s">
        <v>3542</v>
      </c>
      <c r="V539" s="13">
        <v>45602.0</v>
      </c>
      <c r="W539" s="8" t="s">
        <v>3543</v>
      </c>
      <c r="X539" s="11"/>
      <c r="Y539" s="23"/>
      <c r="Z539" s="11"/>
      <c r="AA539" s="11" t="s">
        <v>3543</v>
      </c>
      <c r="AB539" s="11"/>
      <c r="AC539" s="15" t="s">
        <v>3543</v>
      </c>
      <c r="AD539" s="11"/>
      <c r="AE539" s="11"/>
      <c r="AF539" s="8"/>
      <c r="AG539" s="8">
        <v>1.0</v>
      </c>
      <c r="AH539" s="8">
        <v>0.0</v>
      </c>
      <c r="AI539" s="8">
        <v>1.0</v>
      </c>
      <c r="AJ539" s="8">
        <v>1.0</v>
      </c>
      <c r="AK539" s="8" t="s">
        <v>75</v>
      </c>
      <c r="AL539" s="17">
        <v>3.62</v>
      </c>
      <c r="AM539" s="17">
        <v>30.1</v>
      </c>
      <c r="AN539" s="17">
        <v>37.7</v>
      </c>
      <c r="AO539" s="17">
        <v>22.5</v>
      </c>
      <c r="AP539" s="19">
        <v>0.0</v>
      </c>
      <c r="AQ539" s="19">
        <v>0.0</v>
      </c>
      <c r="AR539" s="19">
        <v>0.0</v>
      </c>
      <c r="AS539" s="19">
        <v>0.0</v>
      </c>
      <c r="AT539" s="17">
        <v>4.64</v>
      </c>
      <c r="AU539" s="17">
        <v>35.5</v>
      </c>
      <c r="AV539" s="17">
        <v>43.3</v>
      </c>
      <c r="AW539" s="17">
        <v>29.5</v>
      </c>
      <c r="AX539" s="17">
        <f t="shared" si="3"/>
        <v>9.069185</v>
      </c>
      <c r="AY539" s="17">
        <v>0.0</v>
      </c>
      <c r="AZ539" s="17">
        <v>0.0</v>
      </c>
      <c r="BA539" s="17">
        <v>0.0</v>
      </c>
      <c r="BB539" s="17">
        <v>0.0</v>
      </c>
      <c r="BC539" s="17">
        <v>0.0</v>
      </c>
      <c r="BD539" s="8" t="s">
        <v>3280</v>
      </c>
      <c r="BE539" s="20" t="s">
        <v>3544</v>
      </c>
    </row>
    <row r="540" ht="15.75" hidden="1" customHeight="1">
      <c r="A540" s="33">
        <v>6000076.0</v>
      </c>
      <c r="B540" s="8"/>
      <c r="C540" s="8">
        <v>6.0</v>
      </c>
      <c r="D540" s="8" t="s">
        <v>2934</v>
      </c>
      <c r="E540" s="8">
        <v>7.0</v>
      </c>
      <c r="F540" s="8" t="s">
        <v>2935</v>
      </c>
      <c r="G540" s="8">
        <v>3.0</v>
      </c>
      <c r="H540" s="8" t="s">
        <v>2936</v>
      </c>
      <c r="I540" s="8" t="s">
        <v>3545</v>
      </c>
      <c r="J540" s="8">
        <v>7.57638614726E11</v>
      </c>
      <c r="K540" s="8" t="s">
        <v>3545</v>
      </c>
      <c r="L540" s="8" t="s">
        <v>3546</v>
      </c>
      <c r="M540" s="21" t="s">
        <v>3547</v>
      </c>
      <c r="N540" s="11">
        <f t="shared" si="1"/>
        <v>30</v>
      </c>
      <c r="O540" s="8" t="s">
        <v>3548</v>
      </c>
      <c r="P540" s="8" t="s">
        <v>3549</v>
      </c>
      <c r="Q540" s="108">
        <v>1130.11</v>
      </c>
      <c r="R540" s="12">
        <f t="shared" si="11"/>
        <v>1310.9276</v>
      </c>
      <c r="S540" s="8" t="s">
        <v>238</v>
      </c>
      <c r="T540" s="9" t="s">
        <v>2942</v>
      </c>
      <c r="U540" s="9" t="s">
        <v>2943</v>
      </c>
      <c r="V540" s="13">
        <v>45678.0</v>
      </c>
      <c r="W540" s="8" t="s">
        <v>3550</v>
      </c>
      <c r="X540" s="11"/>
      <c r="Y540" s="23"/>
      <c r="Z540" s="11"/>
      <c r="AA540" s="11"/>
      <c r="AB540" s="11"/>
      <c r="AC540" s="15"/>
      <c r="AD540" s="11"/>
      <c r="AE540" s="11"/>
      <c r="AF540" s="8" t="s">
        <v>3551</v>
      </c>
      <c r="AG540" s="8">
        <v>0.0</v>
      </c>
      <c r="AH540" s="8">
        <v>0.0</v>
      </c>
      <c r="AI540" s="8">
        <v>1.0</v>
      </c>
      <c r="AJ540" s="8">
        <v>1.0</v>
      </c>
      <c r="AK540" s="8" t="s">
        <v>75</v>
      </c>
      <c r="AL540" s="17">
        <v>10.2</v>
      </c>
      <c r="AM540" s="17">
        <v>32.4</v>
      </c>
      <c r="AN540" s="17">
        <v>44.0</v>
      </c>
      <c r="AO540" s="17">
        <v>25.8</v>
      </c>
      <c r="AP540" s="19">
        <v>0.0</v>
      </c>
      <c r="AQ540" s="19">
        <v>0.0</v>
      </c>
      <c r="AR540" s="19">
        <v>0.0</v>
      </c>
      <c r="AS540" s="19">
        <v>0.0</v>
      </c>
      <c r="AT540" s="17">
        <v>12.2</v>
      </c>
      <c r="AU540" s="17">
        <v>38.0</v>
      </c>
      <c r="AV540" s="17">
        <v>48.8</v>
      </c>
      <c r="AW540" s="17">
        <v>29.1</v>
      </c>
      <c r="AX540" s="17">
        <f t="shared" si="3"/>
        <v>10.792608</v>
      </c>
      <c r="AY540" s="17">
        <v>0.0</v>
      </c>
      <c r="AZ540" s="17">
        <v>0.0</v>
      </c>
      <c r="BA540" s="17">
        <v>0.0</v>
      </c>
      <c r="BB540" s="17">
        <v>0.0</v>
      </c>
      <c r="BC540" s="17">
        <v>0.0</v>
      </c>
      <c r="BD540" s="8" t="s">
        <v>76</v>
      </c>
      <c r="BE540" s="109"/>
    </row>
    <row r="541" ht="15.75" hidden="1" customHeight="1">
      <c r="A541" s="33">
        <v>6000077.0</v>
      </c>
      <c r="B541" s="8"/>
      <c r="C541" s="8">
        <v>6.0</v>
      </c>
      <c r="D541" s="8" t="s">
        <v>2934</v>
      </c>
      <c r="E541" s="8">
        <v>7.0</v>
      </c>
      <c r="F541" s="8" t="s">
        <v>2935</v>
      </c>
      <c r="G541" s="8">
        <v>3.0</v>
      </c>
      <c r="H541" s="8" t="s">
        <v>2936</v>
      </c>
      <c r="I541" s="8" t="s">
        <v>3552</v>
      </c>
      <c r="J541" s="8">
        <v>7.57638614733E11</v>
      </c>
      <c r="K541" s="8" t="s">
        <v>3552</v>
      </c>
      <c r="L541" s="8" t="s">
        <v>3553</v>
      </c>
      <c r="M541" s="21" t="s">
        <v>3554</v>
      </c>
      <c r="N541" s="11">
        <f t="shared" si="1"/>
        <v>29</v>
      </c>
      <c r="O541" s="8" t="s">
        <v>3548</v>
      </c>
      <c r="P541" s="8" t="s">
        <v>3549</v>
      </c>
      <c r="Q541" s="108">
        <v>1507.53</v>
      </c>
      <c r="R541" s="12">
        <f t="shared" si="11"/>
        <v>1748.7348</v>
      </c>
      <c r="S541" s="8" t="s">
        <v>238</v>
      </c>
      <c r="T541" s="9" t="s">
        <v>2942</v>
      </c>
      <c r="U541" s="9" t="s">
        <v>2943</v>
      </c>
      <c r="V541" s="13">
        <v>45678.0</v>
      </c>
      <c r="W541" s="8" t="s">
        <v>3555</v>
      </c>
      <c r="X541" s="11"/>
      <c r="Y541" s="23"/>
      <c r="Z541" s="11"/>
      <c r="AA541" s="11"/>
      <c r="AB541" s="11"/>
      <c r="AC541" s="15"/>
      <c r="AD541" s="11"/>
      <c r="AE541" s="11"/>
      <c r="AF541" s="8" t="s">
        <v>3556</v>
      </c>
      <c r="AG541" s="8">
        <v>0.0</v>
      </c>
      <c r="AH541" s="8">
        <v>0.0</v>
      </c>
      <c r="AI541" s="8">
        <v>1.0</v>
      </c>
      <c r="AJ541" s="8">
        <v>1.0</v>
      </c>
      <c r="AK541" s="8" t="s">
        <v>75</v>
      </c>
      <c r="AL541" s="17">
        <v>14.3</v>
      </c>
      <c r="AM541" s="17">
        <v>43.0</v>
      </c>
      <c r="AN541" s="17">
        <v>51.3</v>
      </c>
      <c r="AO541" s="17">
        <v>30.7</v>
      </c>
      <c r="AP541" s="19">
        <v>0.0</v>
      </c>
      <c r="AQ541" s="19">
        <v>0.0</v>
      </c>
      <c r="AR541" s="19">
        <v>0.0</v>
      </c>
      <c r="AS541" s="19">
        <v>0.0</v>
      </c>
      <c r="AT541" s="17">
        <v>16.0</v>
      </c>
      <c r="AU541" s="17">
        <v>46.0</v>
      </c>
      <c r="AV541" s="17">
        <v>57.9</v>
      </c>
      <c r="AW541" s="17">
        <v>36.2</v>
      </c>
      <c r="AX541" s="17">
        <f t="shared" si="3"/>
        <v>19.283016</v>
      </c>
      <c r="AY541" s="17">
        <v>0.0</v>
      </c>
      <c r="AZ541" s="17">
        <v>0.0</v>
      </c>
      <c r="BA541" s="17">
        <v>0.0</v>
      </c>
      <c r="BB541" s="17">
        <v>0.0</v>
      </c>
      <c r="BC541" s="17">
        <v>0.0</v>
      </c>
      <c r="BD541" s="8" t="s">
        <v>76</v>
      </c>
      <c r="BE541" s="20" t="s">
        <v>3557</v>
      </c>
    </row>
    <row r="542" ht="15.75" hidden="1" customHeight="1">
      <c r="A542" s="110">
        <v>6000078.0</v>
      </c>
      <c r="B542" s="8"/>
      <c r="C542" s="8">
        <v>6.0</v>
      </c>
      <c r="D542" s="8" t="s">
        <v>2934</v>
      </c>
      <c r="E542" s="8">
        <v>7.0</v>
      </c>
      <c r="F542" s="8" t="s">
        <v>2935</v>
      </c>
      <c r="G542" s="8">
        <v>3.0</v>
      </c>
      <c r="H542" s="8" t="s">
        <v>2936</v>
      </c>
      <c r="I542" s="8" t="s">
        <v>3558</v>
      </c>
      <c r="J542" s="8">
        <v>6.944271673294E12</v>
      </c>
      <c r="K542" s="8" t="s">
        <v>3558</v>
      </c>
      <c r="L542" s="8" t="s">
        <v>3559</v>
      </c>
      <c r="M542" s="21" t="s">
        <v>3560</v>
      </c>
      <c r="N542" s="11">
        <f t="shared" si="1"/>
        <v>22</v>
      </c>
      <c r="O542" s="8" t="s">
        <v>3274</v>
      </c>
      <c r="P542" s="8" t="s">
        <v>3280</v>
      </c>
      <c r="Q542" s="108">
        <v>1647.0</v>
      </c>
      <c r="R542" s="12">
        <f t="shared" si="11"/>
        <v>1910.52</v>
      </c>
      <c r="S542" s="8" t="s">
        <v>238</v>
      </c>
      <c r="T542" s="9" t="s">
        <v>2942</v>
      </c>
      <c r="U542" s="9" t="s">
        <v>2943</v>
      </c>
      <c r="V542" s="13">
        <v>45716.0</v>
      </c>
      <c r="W542" s="8" t="s">
        <v>3559</v>
      </c>
      <c r="X542" s="11"/>
      <c r="Y542" s="23"/>
      <c r="Z542" s="11"/>
      <c r="AA542" s="11"/>
      <c r="AB542" s="11"/>
      <c r="AC542" s="15"/>
      <c r="AD542" s="11"/>
      <c r="AE542" s="11"/>
      <c r="AF542" s="8"/>
      <c r="AG542" s="8"/>
      <c r="AH542" s="8"/>
      <c r="AI542" s="8"/>
      <c r="AJ542" s="8"/>
      <c r="AK542" s="8" t="s">
        <v>75</v>
      </c>
      <c r="AL542" s="17"/>
      <c r="AM542" s="17"/>
      <c r="AN542" s="17"/>
      <c r="AO542" s="17"/>
      <c r="AP542" s="19"/>
      <c r="AQ542" s="19"/>
      <c r="AR542" s="19"/>
      <c r="AS542" s="19"/>
      <c r="AT542" s="17"/>
      <c r="AU542" s="17"/>
      <c r="AV542" s="17"/>
      <c r="AW542" s="17"/>
      <c r="AX542" s="17"/>
      <c r="AY542" s="17"/>
      <c r="AZ542" s="17"/>
      <c r="BA542" s="17"/>
      <c r="BB542" s="17"/>
      <c r="BC542" s="17"/>
      <c r="BD542" s="8"/>
      <c r="BE542" s="109"/>
    </row>
    <row r="543" ht="15.75" customHeight="1">
      <c r="A543" s="11">
        <v>7000001.0</v>
      </c>
      <c r="B543" s="8" t="s">
        <v>3561</v>
      </c>
      <c r="C543" s="8">
        <v>7.0</v>
      </c>
      <c r="D543" s="8" t="s">
        <v>2956</v>
      </c>
      <c r="E543" s="8">
        <v>1.0</v>
      </c>
      <c r="F543" s="8" t="s">
        <v>3562</v>
      </c>
      <c r="G543" s="8">
        <v>1.0</v>
      </c>
      <c r="H543" s="8" t="s">
        <v>3563</v>
      </c>
      <c r="I543" s="11" t="s">
        <v>3564</v>
      </c>
      <c r="J543" s="11">
        <v>8.50007449858E11</v>
      </c>
      <c r="K543" s="11" t="s">
        <v>3564</v>
      </c>
      <c r="L543" s="11" t="s">
        <v>3565</v>
      </c>
      <c r="M543" s="26" t="s">
        <v>3566</v>
      </c>
      <c r="N543" s="11">
        <f t="shared" si="1"/>
        <v>25</v>
      </c>
      <c r="O543" s="8" t="s">
        <v>2940</v>
      </c>
      <c r="P543" s="8" t="s">
        <v>2941</v>
      </c>
      <c r="Q543" s="29"/>
      <c r="R543" s="12">
        <f t="shared" si="11"/>
        <v>0</v>
      </c>
      <c r="S543" s="8" t="s">
        <v>68</v>
      </c>
      <c r="T543" s="9" t="s">
        <v>3567</v>
      </c>
      <c r="U543" s="9" t="s">
        <v>3568</v>
      </c>
      <c r="V543" s="13">
        <v>45152.0</v>
      </c>
      <c r="W543" s="11" t="s">
        <v>3569</v>
      </c>
      <c r="X543" s="11"/>
      <c r="Y543" s="23"/>
      <c r="Z543" s="11"/>
      <c r="AA543" s="11"/>
      <c r="AB543" s="11"/>
      <c r="AC543" s="15"/>
      <c r="AD543" s="11"/>
      <c r="AE543" s="11"/>
      <c r="AF543" s="11" t="s">
        <v>3570</v>
      </c>
      <c r="AG543" s="8">
        <f>'Disponibilidad en canales comer'!M399</f>
        <v>0</v>
      </c>
      <c r="AH543" s="8">
        <f>COUNTIF('Composición de COMBOS'!B:B,A543)</f>
        <v>0</v>
      </c>
      <c r="AI543" s="8">
        <v>1.0</v>
      </c>
      <c r="AJ543" s="8">
        <v>1.0</v>
      </c>
      <c r="AK543" s="8" t="s">
        <v>75</v>
      </c>
      <c r="AL543" s="16">
        <v>1.5</v>
      </c>
      <c r="AM543" s="16">
        <v>9.8</v>
      </c>
      <c r="AN543" s="16">
        <v>19.8</v>
      </c>
      <c r="AO543" s="16">
        <v>16.0</v>
      </c>
      <c r="AP543" s="19">
        <v>0.0</v>
      </c>
      <c r="AQ543" s="19">
        <v>0.0</v>
      </c>
      <c r="AR543" s="19">
        <v>0.0</v>
      </c>
      <c r="AS543" s="19">
        <v>0.0</v>
      </c>
      <c r="AT543" s="16">
        <v>2.5</v>
      </c>
      <c r="AU543" s="16">
        <v>14.0</v>
      </c>
      <c r="AV543" s="16">
        <v>23.0</v>
      </c>
      <c r="AW543" s="16">
        <v>23.0</v>
      </c>
      <c r="AX543" s="17">
        <f t="shared" ref="AX543:AX974" si="13">(AU543*AW543*AV543)/5000</f>
        <v>1.4812</v>
      </c>
      <c r="AY543" s="17">
        <v>0.0</v>
      </c>
      <c r="AZ543" s="17">
        <v>0.0</v>
      </c>
      <c r="BA543" s="17">
        <v>0.0</v>
      </c>
      <c r="BB543" s="17">
        <v>0.0</v>
      </c>
      <c r="BC543" s="17">
        <f t="shared" ref="BC543:BC598" si="14">(AZ543*BB543*BA543)/5000</f>
        <v>0</v>
      </c>
      <c r="BD543" s="8" t="s">
        <v>2946</v>
      </c>
      <c r="BE543" s="22" t="s">
        <v>3571</v>
      </c>
    </row>
    <row r="544" ht="15.75" hidden="1" customHeight="1">
      <c r="A544" s="11">
        <v>7000002.0</v>
      </c>
      <c r="B544" s="8"/>
      <c r="C544" s="8">
        <v>7.0</v>
      </c>
      <c r="D544" s="8" t="s">
        <v>2956</v>
      </c>
      <c r="E544" s="8">
        <v>5.0</v>
      </c>
      <c r="F544" s="8" t="s">
        <v>3572</v>
      </c>
      <c r="G544" s="8">
        <v>1.0</v>
      </c>
      <c r="H544" s="8" t="s">
        <v>3573</v>
      </c>
      <c r="I544" s="8" t="s">
        <v>3574</v>
      </c>
      <c r="J544" s="8">
        <v>6.940461937009E12</v>
      </c>
      <c r="K544" s="8" t="s">
        <v>3574</v>
      </c>
      <c r="L544" s="11" t="s">
        <v>3575</v>
      </c>
      <c r="M544" s="26" t="s">
        <v>3576</v>
      </c>
      <c r="N544" s="11">
        <f t="shared" si="1"/>
        <v>25</v>
      </c>
      <c r="O544" s="8" t="s">
        <v>3274</v>
      </c>
      <c r="P544" s="8" t="s">
        <v>3280</v>
      </c>
      <c r="Q544" s="29">
        <v>3606.8224137931</v>
      </c>
      <c r="R544" s="12">
        <f t="shared" si="11"/>
        <v>4183.914</v>
      </c>
      <c r="S544" s="8" t="s">
        <v>238</v>
      </c>
      <c r="T544" s="34" t="s">
        <v>3577</v>
      </c>
      <c r="U544" s="34" t="s">
        <v>3578</v>
      </c>
      <c r="V544" s="13">
        <v>45461.0</v>
      </c>
      <c r="W544" s="11" t="s">
        <v>3579</v>
      </c>
      <c r="X544" s="11"/>
      <c r="Y544" s="23"/>
      <c r="Z544" s="11"/>
      <c r="AA544" s="11" t="s">
        <v>3579</v>
      </c>
      <c r="AB544" s="11"/>
      <c r="AC544" s="15"/>
      <c r="AD544" s="11"/>
      <c r="AE544" s="11"/>
      <c r="AF544" s="11" t="s">
        <v>3580</v>
      </c>
      <c r="AG544" s="8">
        <f>'Disponibilidad en canales comer'!M400</f>
        <v>1</v>
      </c>
      <c r="AH544" s="8">
        <f>COUNTIF('Composición de COMBOS'!B:B,A544)</f>
        <v>0</v>
      </c>
      <c r="AI544" s="8">
        <v>1.0</v>
      </c>
      <c r="AJ544" s="8">
        <v>1.0</v>
      </c>
      <c r="AK544" s="8" t="s">
        <v>75</v>
      </c>
      <c r="AL544" s="17">
        <v>31.0</v>
      </c>
      <c r="AM544" s="17">
        <v>56.2</v>
      </c>
      <c r="AN544" s="17">
        <v>81.2</v>
      </c>
      <c r="AO544" s="17">
        <v>85.0</v>
      </c>
      <c r="AP544" s="19">
        <v>0.0</v>
      </c>
      <c r="AQ544" s="19">
        <v>0.0</v>
      </c>
      <c r="AR544" s="19">
        <v>0.0</v>
      </c>
      <c r="AS544" s="19">
        <v>0.0</v>
      </c>
      <c r="AT544" s="17">
        <v>34.0</v>
      </c>
      <c r="AU544" s="17">
        <v>57.8</v>
      </c>
      <c r="AV544" s="17">
        <v>85.3</v>
      </c>
      <c r="AW544" s="17">
        <v>88.8</v>
      </c>
      <c r="AX544" s="17">
        <f t="shared" si="13"/>
        <v>87.5628384</v>
      </c>
      <c r="AY544" s="19">
        <v>0.0</v>
      </c>
      <c r="AZ544" s="19">
        <v>0.0</v>
      </c>
      <c r="BA544" s="19">
        <v>0.0</v>
      </c>
      <c r="BB544" s="19">
        <v>0.0</v>
      </c>
      <c r="BC544" s="17">
        <f t="shared" si="14"/>
        <v>0</v>
      </c>
      <c r="BD544" s="8" t="s">
        <v>3280</v>
      </c>
      <c r="BE544" s="22" t="s">
        <v>3581</v>
      </c>
    </row>
    <row r="545" ht="15.75" customHeight="1">
      <c r="A545" s="11">
        <v>7000003.0</v>
      </c>
      <c r="B545" s="8" t="s">
        <v>3582</v>
      </c>
      <c r="C545" s="8">
        <v>7.0</v>
      </c>
      <c r="D545" s="8" t="s">
        <v>2956</v>
      </c>
      <c r="E545" s="8">
        <v>1.0</v>
      </c>
      <c r="F545" s="8" t="s">
        <v>3562</v>
      </c>
      <c r="G545" s="8">
        <v>1.0</v>
      </c>
      <c r="H545" s="8" t="s">
        <v>3563</v>
      </c>
      <c r="I545" s="11" t="s">
        <v>3583</v>
      </c>
      <c r="J545" s="11">
        <v>8.53030006913E11</v>
      </c>
      <c r="K545" s="11" t="s">
        <v>3583</v>
      </c>
      <c r="L545" s="11" t="s">
        <v>3584</v>
      </c>
      <c r="M545" s="26" t="s">
        <v>3585</v>
      </c>
      <c r="N545" s="11">
        <f t="shared" si="1"/>
        <v>27</v>
      </c>
      <c r="O545" s="8" t="s">
        <v>2940</v>
      </c>
      <c r="P545" s="8" t="s">
        <v>2941</v>
      </c>
      <c r="Q545" s="29"/>
      <c r="R545" s="12">
        <f t="shared" si="11"/>
        <v>0</v>
      </c>
      <c r="S545" s="8" t="s">
        <v>68</v>
      </c>
      <c r="T545" s="9" t="s">
        <v>3567</v>
      </c>
      <c r="U545" s="9" t="s">
        <v>3568</v>
      </c>
      <c r="V545" s="13">
        <v>45156.0</v>
      </c>
      <c r="W545" s="11" t="s">
        <v>3586</v>
      </c>
      <c r="X545" s="11"/>
      <c r="Y545" s="23"/>
      <c r="Z545" s="11"/>
      <c r="AA545" s="11"/>
      <c r="AB545" s="11"/>
      <c r="AC545" s="15"/>
      <c r="AD545" s="11"/>
      <c r="AE545" s="11"/>
      <c r="AF545" s="11" t="s">
        <v>3587</v>
      </c>
      <c r="AG545" s="8">
        <f>'Disponibilidad en canales comer'!M401</f>
        <v>0</v>
      </c>
      <c r="AH545" s="8">
        <f>COUNTIF('Composición de COMBOS'!B:B,A545)</f>
        <v>0</v>
      </c>
      <c r="AI545" s="8">
        <v>1.0</v>
      </c>
      <c r="AJ545" s="8">
        <v>1.0</v>
      </c>
      <c r="AK545" s="8" t="s">
        <v>75</v>
      </c>
      <c r="AL545" s="16">
        <v>0.0</v>
      </c>
      <c r="AM545" s="16">
        <v>12.0</v>
      </c>
      <c r="AN545" s="16">
        <v>29.0</v>
      </c>
      <c r="AO545" s="16">
        <v>43.2</v>
      </c>
      <c r="AP545" s="19">
        <v>0.0</v>
      </c>
      <c r="AQ545" s="19">
        <v>0.0</v>
      </c>
      <c r="AR545" s="19">
        <v>0.0</v>
      </c>
      <c r="AS545" s="19">
        <v>0.0</v>
      </c>
      <c r="AT545" s="16">
        <v>0.0</v>
      </c>
      <c r="AU545" s="16">
        <v>17.5</v>
      </c>
      <c r="AV545" s="16">
        <v>34.5</v>
      </c>
      <c r="AW545" s="16">
        <v>55.5</v>
      </c>
      <c r="AX545" s="17">
        <f t="shared" si="13"/>
        <v>6.701625</v>
      </c>
      <c r="AY545" s="17">
        <v>0.0</v>
      </c>
      <c r="AZ545" s="17">
        <v>0.0</v>
      </c>
      <c r="BA545" s="17">
        <v>0.0</v>
      </c>
      <c r="BB545" s="17">
        <v>0.0</v>
      </c>
      <c r="BC545" s="17">
        <f t="shared" si="14"/>
        <v>0</v>
      </c>
      <c r="BD545" s="8" t="s">
        <v>2946</v>
      </c>
      <c r="BE545" s="22" t="s">
        <v>3588</v>
      </c>
    </row>
    <row r="546" ht="15.75" customHeight="1">
      <c r="A546" s="11">
        <v>7000004.0</v>
      </c>
      <c r="B546" s="8" t="s">
        <v>3589</v>
      </c>
      <c r="C546" s="8">
        <v>7.0</v>
      </c>
      <c r="D546" s="8" t="s">
        <v>2956</v>
      </c>
      <c r="E546" s="8">
        <v>1.0</v>
      </c>
      <c r="F546" s="8" t="s">
        <v>3562</v>
      </c>
      <c r="G546" s="8">
        <v>1.0</v>
      </c>
      <c r="H546" s="8" t="s">
        <v>3563</v>
      </c>
      <c r="I546" s="11" t="s">
        <v>3590</v>
      </c>
      <c r="J546" s="11">
        <v>8.53030006487E11</v>
      </c>
      <c r="K546" s="11" t="s">
        <v>3590</v>
      </c>
      <c r="L546" s="11" t="s">
        <v>3591</v>
      </c>
      <c r="M546" s="26" t="s">
        <v>3592</v>
      </c>
      <c r="N546" s="11">
        <f t="shared" si="1"/>
        <v>27</v>
      </c>
      <c r="O546" s="8" t="s">
        <v>2940</v>
      </c>
      <c r="P546" s="8" t="s">
        <v>2941</v>
      </c>
      <c r="Q546" s="29"/>
      <c r="R546" s="12">
        <f t="shared" si="11"/>
        <v>0</v>
      </c>
      <c r="S546" s="8" t="s">
        <v>68</v>
      </c>
      <c r="T546" s="9" t="s">
        <v>3567</v>
      </c>
      <c r="U546" s="9" t="s">
        <v>3568</v>
      </c>
      <c r="V546" s="13">
        <v>45203.0</v>
      </c>
      <c r="W546" s="11" t="s">
        <v>3593</v>
      </c>
      <c r="X546" s="11"/>
      <c r="Y546" s="23"/>
      <c r="Z546" s="11"/>
      <c r="AA546" s="11"/>
      <c r="AB546" s="11"/>
      <c r="AC546" s="15"/>
      <c r="AD546" s="11"/>
      <c r="AE546" s="11"/>
      <c r="AF546" s="11" t="s">
        <v>3594</v>
      </c>
      <c r="AG546" s="8">
        <f>'Disponibilidad en canales comer'!M402</f>
        <v>0</v>
      </c>
      <c r="AH546" s="8">
        <f>COUNTIF('Composición de COMBOS'!B:B,A546)</f>
        <v>0</v>
      </c>
      <c r="AI546" s="8">
        <v>1.0</v>
      </c>
      <c r="AJ546" s="8">
        <v>1.0</v>
      </c>
      <c r="AK546" s="8" t="s">
        <v>75</v>
      </c>
      <c r="AL546" s="16">
        <v>0.0</v>
      </c>
      <c r="AM546" s="16">
        <v>13.0</v>
      </c>
      <c r="AN546" s="16">
        <v>47.2</v>
      </c>
      <c r="AO546" s="16">
        <v>27.2</v>
      </c>
      <c r="AP546" s="19">
        <v>0.0</v>
      </c>
      <c r="AQ546" s="19">
        <v>0.0</v>
      </c>
      <c r="AR546" s="19">
        <v>0.0</v>
      </c>
      <c r="AS546" s="19">
        <v>0.0</v>
      </c>
      <c r="AT546" s="16">
        <v>0.0</v>
      </c>
      <c r="AU546" s="16">
        <v>22.0</v>
      </c>
      <c r="AV546" s="16">
        <v>61.5</v>
      </c>
      <c r="AW546" s="16">
        <v>31.5</v>
      </c>
      <c r="AX546" s="17">
        <f t="shared" si="13"/>
        <v>8.5239</v>
      </c>
      <c r="AY546" s="17">
        <v>0.0</v>
      </c>
      <c r="AZ546" s="17">
        <v>0.0</v>
      </c>
      <c r="BA546" s="17">
        <v>0.0</v>
      </c>
      <c r="BB546" s="17">
        <v>0.0</v>
      </c>
      <c r="BC546" s="17">
        <f t="shared" si="14"/>
        <v>0</v>
      </c>
      <c r="BD546" s="8" t="s">
        <v>2946</v>
      </c>
      <c r="BE546" s="22" t="s">
        <v>3595</v>
      </c>
    </row>
    <row r="547" ht="15.75" hidden="1" customHeight="1">
      <c r="A547" s="11">
        <v>7000005.0</v>
      </c>
      <c r="B547" s="8" t="s">
        <v>3596</v>
      </c>
      <c r="C547" s="8">
        <v>7.0</v>
      </c>
      <c r="D547" s="8" t="s">
        <v>2956</v>
      </c>
      <c r="E547" s="8">
        <v>1.0</v>
      </c>
      <c r="F547" s="8" t="s">
        <v>3562</v>
      </c>
      <c r="G547" s="8">
        <v>1.0</v>
      </c>
      <c r="H547" s="8" t="s">
        <v>3563</v>
      </c>
      <c r="I547" s="11" t="s">
        <v>3597</v>
      </c>
      <c r="J547" s="11">
        <v>8.53030006494E11</v>
      </c>
      <c r="K547" s="11" t="s">
        <v>3597</v>
      </c>
      <c r="L547" s="11" t="s">
        <v>3598</v>
      </c>
      <c r="M547" s="26" t="s">
        <v>3599</v>
      </c>
      <c r="N547" s="11">
        <f t="shared" si="1"/>
        <v>25</v>
      </c>
      <c r="O547" s="8" t="s">
        <v>2940</v>
      </c>
      <c r="P547" s="8" t="s">
        <v>2941</v>
      </c>
      <c r="Q547" s="29">
        <v>2274.0</v>
      </c>
      <c r="R547" s="12">
        <f t="shared" si="11"/>
        <v>2637.84</v>
      </c>
      <c r="S547" s="8" t="s">
        <v>238</v>
      </c>
      <c r="T547" s="9" t="s">
        <v>3567</v>
      </c>
      <c r="U547" s="9" t="s">
        <v>3568</v>
      </c>
      <c r="V547" s="13">
        <v>45119.0</v>
      </c>
      <c r="W547" s="11" t="s">
        <v>3600</v>
      </c>
      <c r="X547" s="11"/>
      <c r="Y547" s="23"/>
      <c r="Z547" s="11"/>
      <c r="AA547" s="11"/>
      <c r="AB547" s="11"/>
      <c r="AC547" s="15"/>
      <c r="AD547" s="11"/>
      <c r="AE547" s="11"/>
      <c r="AF547" s="11" t="s">
        <v>3601</v>
      </c>
      <c r="AG547" s="8">
        <v>2.0</v>
      </c>
      <c r="AH547" s="8">
        <f>COUNTIF('Composición de COMBOS'!B:B,A547)</f>
        <v>0</v>
      </c>
      <c r="AI547" s="8">
        <v>1.0</v>
      </c>
      <c r="AJ547" s="8">
        <v>1.0</v>
      </c>
      <c r="AK547" s="8" t="s">
        <v>75</v>
      </c>
      <c r="AL547" s="16">
        <v>9.0</v>
      </c>
      <c r="AM547" s="16">
        <v>23.0</v>
      </c>
      <c r="AN547" s="16">
        <v>40.0</v>
      </c>
      <c r="AO547" s="16">
        <v>71.0</v>
      </c>
      <c r="AP547" s="19">
        <v>0.0</v>
      </c>
      <c r="AQ547" s="19">
        <v>0.0</v>
      </c>
      <c r="AR547" s="19">
        <v>0.0</v>
      </c>
      <c r="AS547" s="19">
        <v>0.0</v>
      </c>
      <c r="AT547" s="16">
        <v>9.6</v>
      </c>
      <c r="AU547" s="16">
        <v>23.5</v>
      </c>
      <c r="AV547" s="16">
        <v>71.5</v>
      </c>
      <c r="AW547" s="16">
        <v>40.0</v>
      </c>
      <c r="AX547" s="17">
        <f t="shared" si="13"/>
        <v>13.442</v>
      </c>
      <c r="AY547" s="17">
        <v>0.0</v>
      </c>
      <c r="AZ547" s="17">
        <v>0.0</v>
      </c>
      <c r="BA547" s="17">
        <v>0.0</v>
      </c>
      <c r="BB547" s="17">
        <v>0.0</v>
      </c>
      <c r="BC547" s="17">
        <f t="shared" si="14"/>
        <v>0</v>
      </c>
      <c r="BD547" s="8" t="s">
        <v>76</v>
      </c>
      <c r="BE547" s="22" t="s">
        <v>3602</v>
      </c>
    </row>
    <row r="548" ht="15.75" customHeight="1">
      <c r="A548" s="11">
        <v>7000006.0</v>
      </c>
      <c r="B548" s="8" t="s">
        <v>3603</v>
      </c>
      <c r="C548" s="8">
        <v>7.0</v>
      </c>
      <c r="D548" s="8" t="s">
        <v>2956</v>
      </c>
      <c r="E548" s="8">
        <v>1.0</v>
      </c>
      <c r="F548" s="8" t="s">
        <v>3562</v>
      </c>
      <c r="G548" s="8">
        <v>1.0</v>
      </c>
      <c r="H548" s="8" t="s">
        <v>3563</v>
      </c>
      <c r="I548" s="11" t="s">
        <v>3604</v>
      </c>
      <c r="J548" s="11">
        <v>8.53030006524E11</v>
      </c>
      <c r="K548" s="11" t="s">
        <v>3604</v>
      </c>
      <c r="L548" s="11" t="s">
        <v>3605</v>
      </c>
      <c r="M548" s="26" t="s">
        <v>3606</v>
      </c>
      <c r="N548" s="11">
        <f t="shared" si="1"/>
        <v>25</v>
      </c>
      <c r="O548" s="8" t="s">
        <v>2940</v>
      </c>
      <c r="P548" s="8" t="s">
        <v>2941</v>
      </c>
      <c r="Q548" s="29"/>
      <c r="R548" s="12">
        <f t="shared" si="11"/>
        <v>0</v>
      </c>
      <c r="S548" s="8" t="s">
        <v>68</v>
      </c>
      <c r="T548" s="9" t="s">
        <v>3567</v>
      </c>
      <c r="U548" s="9" t="s">
        <v>3568</v>
      </c>
      <c r="V548" s="13">
        <v>45152.0</v>
      </c>
      <c r="W548" s="11" t="s">
        <v>3607</v>
      </c>
      <c r="X548" s="11"/>
      <c r="Y548" s="23"/>
      <c r="Z548" s="11"/>
      <c r="AA548" s="11"/>
      <c r="AB548" s="11"/>
      <c r="AC548" s="15"/>
      <c r="AD548" s="11"/>
      <c r="AE548" s="11"/>
      <c r="AF548" s="11" t="s">
        <v>3608</v>
      </c>
      <c r="AG548" s="8">
        <f>'Disponibilidad en canales comer'!M404</f>
        <v>0</v>
      </c>
      <c r="AH548" s="8">
        <f>COUNTIF('Composición de COMBOS'!B:B,A548)</f>
        <v>0</v>
      </c>
      <c r="AI548" s="8">
        <v>1.0</v>
      </c>
      <c r="AJ548" s="8">
        <v>1.0</v>
      </c>
      <c r="AK548" s="8" t="s">
        <v>75</v>
      </c>
      <c r="AL548" s="16">
        <v>0.0</v>
      </c>
      <c r="AM548" s="16">
        <v>0.0</v>
      </c>
      <c r="AN548" s="16">
        <v>0.0</v>
      </c>
      <c r="AO548" s="16">
        <v>0.0</v>
      </c>
      <c r="AP548" s="19">
        <v>0.0</v>
      </c>
      <c r="AQ548" s="19">
        <v>0.0</v>
      </c>
      <c r="AR548" s="19">
        <v>0.0</v>
      </c>
      <c r="AS548" s="19">
        <v>0.0</v>
      </c>
      <c r="AT548" s="16">
        <v>0.0</v>
      </c>
      <c r="AU548" s="16">
        <v>23.5</v>
      </c>
      <c r="AV548" s="16">
        <v>71.5</v>
      </c>
      <c r="AW548" s="16">
        <v>40.0</v>
      </c>
      <c r="AX548" s="17">
        <f t="shared" si="13"/>
        <v>13.442</v>
      </c>
      <c r="AY548" s="17">
        <v>0.0</v>
      </c>
      <c r="AZ548" s="17">
        <v>0.0</v>
      </c>
      <c r="BA548" s="17">
        <v>0.0</v>
      </c>
      <c r="BB548" s="17">
        <v>0.0</v>
      </c>
      <c r="BC548" s="17">
        <f t="shared" si="14"/>
        <v>0</v>
      </c>
      <c r="BD548" s="8" t="s">
        <v>2946</v>
      </c>
      <c r="BE548" s="22" t="s">
        <v>3609</v>
      </c>
    </row>
    <row r="549" ht="15.75" customHeight="1">
      <c r="A549" s="11">
        <v>7000007.0</v>
      </c>
      <c r="B549" s="8" t="s">
        <v>3610</v>
      </c>
      <c r="C549" s="8">
        <v>7.0</v>
      </c>
      <c r="D549" s="8" t="s">
        <v>2956</v>
      </c>
      <c r="E549" s="8">
        <v>1.0</v>
      </c>
      <c r="F549" s="8" t="s">
        <v>3562</v>
      </c>
      <c r="G549" s="8">
        <v>1.0</v>
      </c>
      <c r="H549" s="8" t="s">
        <v>3563</v>
      </c>
      <c r="I549" s="11" t="s">
        <v>3611</v>
      </c>
      <c r="J549" s="11">
        <v>8.53030006869E11</v>
      </c>
      <c r="K549" s="11" t="s">
        <v>3611</v>
      </c>
      <c r="L549" s="11" t="s">
        <v>3612</v>
      </c>
      <c r="M549" s="26" t="s">
        <v>3613</v>
      </c>
      <c r="N549" s="11">
        <f t="shared" si="1"/>
        <v>29</v>
      </c>
      <c r="O549" s="8" t="s">
        <v>2940</v>
      </c>
      <c r="P549" s="8" t="s">
        <v>2941</v>
      </c>
      <c r="Q549" s="29"/>
      <c r="R549" s="12">
        <f t="shared" si="11"/>
        <v>0</v>
      </c>
      <c r="S549" s="8" t="s">
        <v>68</v>
      </c>
      <c r="T549" s="9" t="s">
        <v>3567</v>
      </c>
      <c r="U549" s="9" t="s">
        <v>3568</v>
      </c>
      <c r="V549" s="13">
        <v>45176.0</v>
      </c>
      <c r="W549" s="11" t="s">
        <v>3614</v>
      </c>
      <c r="X549" s="11"/>
      <c r="Y549" s="23"/>
      <c r="Z549" s="11"/>
      <c r="AA549" s="11"/>
      <c r="AB549" s="11"/>
      <c r="AC549" s="15"/>
      <c r="AD549" s="11"/>
      <c r="AE549" s="11"/>
      <c r="AF549" s="11" t="s">
        <v>3615</v>
      </c>
      <c r="AG549" s="8">
        <f>'Disponibilidad en canales comer'!M405</f>
        <v>0</v>
      </c>
      <c r="AH549" s="8">
        <f>COUNTIF('Composición de COMBOS'!B:B,A549)</f>
        <v>0</v>
      </c>
      <c r="AI549" s="8">
        <v>1.0</v>
      </c>
      <c r="AJ549" s="8">
        <v>1.0</v>
      </c>
      <c r="AK549" s="8" t="s">
        <v>75</v>
      </c>
      <c r="AL549" s="16">
        <v>0.0</v>
      </c>
      <c r="AM549" s="16">
        <v>15.2</v>
      </c>
      <c r="AN549" s="16">
        <v>37.6</v>
      </c>
      <c r="AO549" s="16">
        <v>58.0</v>
      </c>
      <c r="AP549" s="19">
        <v>0.0</v>
      </c>
      <c r="AQ549" s="19">
        <v>0.0</v>
      </c>
      <c r="AR549" s="19">
        <v>0.0</v>
      </c>
      <c r="AS549" s="19">
        <v>0.0</v>
      </c>
      <c r="AT549" s="16">
        <v>0.0</v>
      </c>
      <c r="AU549" s="16">
        <v>21.5</v>
      </c>
      <c r="AV549" s="16">
        <v>55.0</v>
      </c>
      <c r="AW549" s="16">
        <v>71.0</v>
      </c>
      <c r="AX549" s="17">
        <f t="shared" si="13"/>
        <v>16.7915</v>
      </c>
      <c r="AY549" s="17">
        <v>0.0</v>
      </c>
      <c r="AZ549" s="17">
        <v>0.0</v>
      </c>
      <c r="BA549" s="17">
        <v>0.0</v>
      </c>
      <c r="BB549" s="17">
        <v>0.0</v>
      </c>
      <c r="BC549" s="17">
        <f t="shared" si="14"/>
        <v>0</v>
      </c>
      <c r="BD549" s="8" t="s">
        <v>2946</v>
      </c>
      <c r="BE549" s="22" t="s">
        <v>3616</v>
      </c>
    </row>
    <row r="550" ht="15.75" customHeight="1">
      <c r="A550" s="11">
        <v>7000008.0</v>
      </c>
      <c r="B550" s="8" t="s">
        <v>3617</v>
      </c>
      <c r="C550" s="8">
        <v>7.0</v>
      </c>
      <c r="D550" s="8" t="s">
        <v>2956</v>
      </c>
      <c r="E550" s="8">
        <v>1.0</v>
      </c>
      <c r="F550" s="8" t="s">
        <v>3562</v>
      </c>
      <c r="G550" s="8">
        <v>1.0</v>
      </c>
      <c r="H550" s="8" t="s">
        <v>3563</v>
      </c>
      <c r="I550" s="11" t="s">
        <v>3618</v>
      </c>
      <c r="J550" s="11">
        <v>8.530300065E11</v>
      </c>
      <c r="K550" s="11" t="s">
        <v>3618</v>
      </c>
      <c r="L550" s="11" t="s">
        <v>3619</v>
      </c>
      <c r="M550" s="26" t="s">
        <v>3620</v>
      </c>
      <c r="N550" s="11">
        <f t="shared" si="1"/>
        <v>25</v>
      </c>
      <c r="O550" s="8" t="s">
        <v>2940</v>
      </c>
      <c r="P550" s="8" t="s">
        <v>2941</v>
      </c>
      <c r="Q550" s="29">
        <v>4420.0</v>
      </c>
      <c r="R550" s="12">
        <f t="shared" si="11"/>
        <v>5127.2</v>
      </c>
      <c r="S550" s="8" t="s">
        <v>68</v>
      </c>
      <c r="T550" s="9" t="s">
        <v>3567</v>
      </c>
      <c r="U550" s="9" t="s">
        <v>3568</v>
      </c>
      <c r="V550" s="13">
        <v>45159.0</v>
      </c>
      <c r="W550" s="11" t="s">
        <v>3621</v>
      </c>
      <c r="X550" s="11"/>
      <c r="Y550" s="23"/>
      <c r="Z550" s="11"/>
      <c r="AA550" s="11"/>
      <c r="AB550" s="11"/>
      <c r="AC550" s="15"/>
      <c r="AD550" s="11"/>
      <c r="AE550" s="11"/>
      <c r="AF550" s="11" t="s">
        <v>3622</v>
      </c>
      <c r="AG550" s="8">
        <f>'Disponibilidad en canales comer'!M406</f>
        <v>0</v>
      </c>
      <c r="AH550" s="8">
        <f>COUNTIF('Composición de COMBOS'!B:B,A550)</f>
        <v>0</v>
      </c>
      <c r="AI550" s="8">
        <v>1.0</v>
      </c>
      <c r="AJ550" s="8">
        <v>1.0</v>
      </c>
      <c r="AK550" s="8" t="s">
        <v>75</v>
      </c>
      <c r="AL550" s="16">
        <v>0.0</v>
      </c>
      <c r="AM550" s="16">
        <v>20.8</v>
      </c>
      <c r="AN550" s="16">
        <v>70.8</v>
      </c>
      <c r="AO550" s="16">
        <v>42.0</v>
      </c>
      <c r="AP550" s="19">
        <v>0.0</v>
      </c>
      <c r="AQ550" s="19">
        <v>0.0</v>
      </c>
      <c r="AR550" s="19">
        <v>0.0</v>
      </c>
      <c r="AS550" s="19">
        <v>0.0</v>
      </c>
      <c r="AT550" s="16">
        <v>0.0</v>
      </c>
      <c r="AU550" s="16">
        <v>26.5</v>
      </c>
      <c r="AV550" s="16">
        <v>86.5</v>
      </c>
      <c r="AW550" s="16">
        <v>48.5</v>
      </c>
      <c r="AX550" s="17">
        <f t="shared" si="13"/>
        <v>22.234825</v>
      </c>
      <c r="AY550" s="17">
        <v>0.0</v>
      </c>
      <c r="AZ550" s="17">
        <v>0.0</v>
      </c>
      <c r="BA550" s="17">
        <v>0.0</v>
      </c>
      <c r="BB550" s="17">
        <v>0.0</v>
      </c>
      <c r="BC550" s="17">
        <f t="shared" si="14"/>
        <v>0</v>
      </c>
      <c r="BD550" s="8" t="s">
        <v>2946</v>
      </c>
      <c r="BE550" s="22" t="s">
        <v>3623</v>
      </c>
    </row>
    <row r="551" ht="15.75" hidden="1" customHeight="1">
      <c r="A551" s="11">
        <v>7000009.0</v>
      </c>
      <c r="B551" s="8"/>
      <c r="C551" s="8">
        <v>7.0</v>
      </c>
      <c r="D551" s="8" t="s">
        <v>2956</v>
      </c>
      <c r="E551" s="8">
        <v>5.0</v>
      </c>
      <c r="F551" s="8" t="s">
        <v>3572</v>
      </c>
      <c r="G551" s="8">
        <v>1.0</v>
      </c>
      <c r="H551" s="8" t="s">
        <v>3573</v>
      </c>
      <c r="I551" s="8" t="s">
        <v>3624</v>
      </c>
      <c r="J551" s="61" t="s">
        <v>3625</v>
      </c>
      <c r="K551" s="8" t="s">
        <v>3624</v>
      </c>
      <c r="L551" s="11" t="s">
        <v>3626</v>
      </c>
      <c r="M551" s="26" t="s">
        <v>3627</v>
      </c>
      <c r="N551" s="11">
        <f t="shared" si="1"/>
        <v>26</v>
      </c>
      <c r="O551" s="8" t="s">
        <v>3274</v>
      </c>
      <c r="P551" s="8" t="s">
        <v>3280</v>
      </c>
      <c r="Q551" s="29">
        <v>5056.0</v>
      </c>
      <c r="R551" s="12">
        <f t="shared" si="11"/>
        <v>5864.96</v>
      </c>
      <c r="S551" s="8" t="s">
        <v>238</v>
      </c>
      <c r="T551" s="34" t="s">
        <v>3577</v>
      </c>
      <c r="U551" s="34" t="s">
        <v>3578</v>
      </c>
      <c r="V551" s="13">
        <v>45461.0</v>
      </c>
      <c r="W551" s="11" t="s">
        <v>3628</v>
      </c>
      <c r="X551" s="11"/>
      <c r="Y551" s="23"/>
      <c r="Z551" s="11"/>
      <c r="AA551" s="11"/>
      <c r="AB551" s="11"/>
      <c r="AC551" s="15" t="s">
        <v>3628</v>
      </c>
      <c r="AD551" s="11"/>
      <c r="AE551" s="11"/>
      <c r="AF551" s="11" t="s">
        <v>3629</v>
      </c>
      <c r="AG551" s="8">
        <f>'Disponibilidad en canales comer'!M407</f>
        <v>0</v>
      </c>
      <c r="AH551" s="8">
        <f>COUNTIF('Composición de COMBOS'!B:B,A551)</f>
        <v>0</v>
      </c>
      <c r="AI551" s="8">
        <v>1.0</v>
      </c>
      <c r="AJ551" s="8">
        <v>1.0</v>
      </c>
      <c r="AK551" s="8" t="s">
        <v>75</v>
      </c>
      <c r="AL551" s="17">
        <v>45.0</v>
      </c>
      <c r="AM551" s="17">
        <v>67.0</v>
      </c>
      <c r="AN551" s="17">
        <v>111.5</v>
      </c>
      <c r="AO551" s="17">
        <v>85.0</v>
      </c>
      <c r="AP551" s="19">
        <v>0.0</v>
      </c>
      <c r="AQ551" s="19">
        <v>0.0</v>
      </c>
      <c r="AR551" s="19">
        <v>0.0</v>
      </c>
      <c r="AS551" s="19">
        <v>0.0</v>
      </c>
      <c r="AT551" s="17">
        <v>50.0</v>
      </c>
      <c r="AU551" s="17">
        <v>70.0</v>
      </c>
      <c r="AV551" s="17">
        <v>115.5</v>
      </c>
      <c r="AW551" s="17">
        <v>88.5</v>
      </c>
      <c r="AX551" s="17">
        <f t="shared" si="13"/>
        <v>143.1045</v>
      </c>
      <c r="AY551" s="19">
        <v>0.0</v>
      </c>
      <c r="AZ551" s="19">
        <v>0.0</v>
      </c>
      <c r="BA551" s="19">
        <v>0.0</v>
      </c>
      <c r="BB551" s="19">
        <v>0.0</v>
      </c>
      <c r="BC551" s="17">
        <f t="shared" si="14"/>
        <v>0</v>
      </c>
      <c r="BD551" s="8" t="s">
        <v>3280</v>
      </c>
      <c r="BE551" s="22" t="s">
        <v>3630</v>
      </c>
    </row>
    <row r="552" ht="15.75" customHeight="1">
      <c r="A552" s="11">
        <v>7000010.0</v>
      </c>
      <c r="B552" s="8" t="s">
        <v>3631</v>
      </c>
      <c r="C552" s="8">
        <v>7.0</v>
      </c>
      <c r="D552" s="8" t="s">
        <v>2956</v>
      </c>
      <c r="E552" s="8">
        <v>1.0</v>
      </c>
      <c r="F552" s="8" t="s">
        <v>3562</v>
      </c>
      <c r="G552" s="8">
        <v>1.0</v>
      </c>
      <c r="H552" s="8" t="s">
        <v>3563</v>
      </c>
      <c r="I552" s="11" t="s">
        <v>3632</v>
      </c>
      <c r="J552" s="11">
        <v>8.53030006517E11</v>
      </c>
      <c r="K552" s="11" t="s">
        <v>3632</v>
      </c>
      <c r="L552" s="11" t="s">
        <v>3633</v>
      </c>
      <c r="M552" s="26" t="s">
        <v>3634</v>
      </c>
      <c r="N552" s="11">
        <f t="shared" si="1"/>
        <v>25</v>
      </c>
      <c r="O552" s="8" t="s">
        <v>2940</v>
      </c>
      <c r="P552" s="8" t="s">
        <v>2941</v>
      </c>
      <c r="Q552" s="29">
        <v>1054.93</v>
      </c>
      <c r="R552" s="12">
        <f t="shared" si="11"/>
        <v>1223.7188</v>
      </c>
      <c r="S552" s="8" t="s">
        <v>68</v>
      </c>
      <c r="T552" s="9" t="s">
        <v>3567</v>
      </c>
      <c r="U552" s="9" t="s">
        <v>3568</v>
      </c>
      <c r="V552" s="13">
        <v>45168.0</v>
      </c>
      <c r="W552" s="11" t="s">
        <v>3635</v>
      </c>
      <c r="X552" s="11"/>
      <c r="Y552" s="23"/>
      <c r="Z552" s="11"/>
      <c r="AA552" s="11"/>
      <c r="AB552" s="11"/>
      <c r="AC552" s="15"/>
      <c r="AD552" s="11"/>
      <c r="AE552" s="11"/>
      <c r="AF552" s="11" t="s">
        <v>3636</v>
      </c>
      <c r="AG552" s="8">
        <f>'Disponibilidad en canales comer'!M408</f>
        <v>0</v>
      </c>
      <c r="AH552" s="8">
        <f>COUNTIF('Composición de COMBOS'!B:B,A552)</f>
        <v>0</v>
      </c>
      <c r="AI552" s="8">
        <v>1.0</v>
      </c>
      <c r="AJ552" s="8">
        <v>1.0</v>
      </c>
      <c r="AK552" s="8" t="s">
        <v>75</v>
      </c>
      <c r="AL552" s="16">
        <v>0.0</v>
      </c>
      <c r="AM552" s="16">
        <v>13.0</v>
      </c>
      <c r="AN552" s="16">
        <v>47.2</v>
      </c>
      <c r="AO552" s="16">
        <v>27.2</v>
      </c>
      <c r="AP552" s="19">
        <v>0.0</v>
      </c>
      <c r="AQ552" s="19">
        <v>0.0</v>
      </c>
      <c r="AR552" s="19">
        <v>0.0</v>
      </c>
      <c r="AS552" s="19">
        <v>0.0</v>
      </c>
      <c r="AT552" s="16">
        <v>0.0</v>
      </c>
      <c r="AU552" s="16">
        <v>22.0</v>
      </c>
      <c r="AV552" s="16">
        <v>61.5</v>
      </c>
      <c r="AW552" s="16">
        <v>31.5</v>
      </c>
      <c r="AX552" s="17">
        <f t="shared" si="13"/>
        <v>8.5239</v>
      </c>
      <c r="AY552" s="17">
        <v>0.0</v>
      </c>
      <c r="AZ552" s="17">
        <v>0.0</v>
      </c>
      <c r="BA552" s="17">
        <v>0.0</v>
      </c>
      <c r="BB552" s="17">
        <v>0.0</v>
      </c>
      <c r="BC552" s="17">
        <f t="shared" si="14"/>
        <v>0</v>
      </c>
      <c r="BD552" s="8" t="s">
        <v>2946</v>
      </c>
      <c r="BE552" s="22" t="s">
        <v>3637</v>
      </c>
    </row>
    <row r="553" ht="15.75" customHeight="1">
      <c r="A553" s="11">
        <v>7000011.0</v>
      </c>
      <c r="B553" s="8" t="s">
        <v>3638</v>
      </c>
      <c r="C553" s="8">
        <v>7.0</v>
      </c>
      <c r="D553" s="8" t="s">
        <v>2956</v>
      </c>
      <c r="E553" s="8">
        <v>1.0</v>
      </c>
      <c r="F553" s="8" t="s">
        <v>3562</v>
      </c>
      <c r="G553" s="8">
        <v>1.0</v>
      </c>
      <c r="H553" s="8" t="s">
        <v>3563</v>
      </c>
      <c r="I553" s="11" t="s">
        <v>3639</v>
      </c>
      <c r="J553" s="11">
        <v>8.53030006906E11</v>
      </c>
      <c r="K553" s="11" t="s">
        <v>3639</v>
      </c>
      <c r="L553" s="11" t="s">
        <v>3640</v>
      </c>
      <c r="M553" s="26" t="s">
        <v>3641</v>
      </c>
      <c r="N553" s="11">
        <f t="shared" si="1"/>
        <v>27</v>
      </c>
      <c r="O553" s="8" t="s">
        <v>2980</v>
      </c>
      <c r="P553" s="8" t="s">
        <v>2941</v>
      </c>
      <c r="Q553" s="12">
        <v>907.0</v>
      </c>
      <c r="R553" s="12">
        <f t="shared" si="11"/>
        <v>1052.12</v>
      </c>
      <c r="S553" s="8" t="s">
        <v>68</v>
      </c>
      <c r="T553" s="9" t="s">
        <v>3567</v>
      </c>
      <c r="U553" s="9" t="s">
        <v>3568</v>
      </c>
      <c r="V553" s="13">
        <v>45203.0</v>
      </c>
      <c r="W553" s="11" t="s">
        <v>3642</v>
      </c>
      <c r="X553" s="11"/>
      <c r="Y553" s="14" t="s">
        <v>3643</v>
      </c>
      <c r="Z553" s="11" t="s">
        <v>3644</v>
      </c>
      <c r="AA553" s="11" t="s">
        <v>3642</v>
      </c>
      <c r="AB553" s="11"/>
      <c r="AC553" s="15" t="s">
        <v>3642</v>
      </c>
      <c r="AD553" s="11"/>
      <c r="AE553" s="11"/>
      <c r="AF553" s="11" t="s">
        <v>3645</v>
      </c>
      <c r="AG553" s="8">
        <f>'Disponibilidad en canales comer'!M409</f>
        <v>4</v>
      </c>
      <c r="AH553" s="8">
        <f>COUNTIF('Composición de COMBOS'!B:B,A553)</f>
        <v>0</v>
      </c>
      <c r="AI553" s="8">
        <v>1.0</v>
      </c>
      <c r="AJ553" s="8">
        <v>1.0</v>
      </c>
      <c r="AK553" s="8" t="s">
        <v>75</v>
      </c>
      <c r="AL553" s="16">
        <v>5.0</v>
      </c>
      <c r="AM553" s="16">
        <v>12.0</v>
      </c>
      <c r="AN553" s="16">
        <v>29.0</v>
      </c>
      <c r="AO553" s="16">
        <v>43.2</v>
      </c>
      <c r="AP553" s="19">
        <v>0.0</v>
      </c>
      <c r="AQ553" s="19">
        <v>0.0</v>
      </c>
      <c r="AR553" s="19">
        <v>0.0</v>
      </c>
      <c r="AS553" s="19">
        <v>0.0</v>
      </c>
      <c r="AT553" s="16">
        <v>6.3</v>
      </c>
      <c r="AU553" s="16">
        <v>17.5</v>
      </c>
      <c r="AV553" s="16">
        <v>34.5</v>
      </c>
      <c r="AW553" s="16">
        <v>55.5</v>
      </c>
      <c r="AX553" s="17">
        <f t="shared" si="13"/>
        <v>6.701625</v>
      </c>
      <c r="AY553" s="17">
        <v>0.0</v>
      </c>
      <c r="AZ553" s="17">
        <v>0.0</v>
      </c>
      <c r="BA553" s="17">
        <v>0.0</v>
      </c>
      <c r="BB553" s="17">
        <v>0.0</v>
      </c>
      <c r="BC553" s="17">
        <f t="shared" si="14"/>
        <v>0</v>
      </c>
      <c r="BD553" s="8" t="s">
        <v>76</v>
      </c>
      <c r="BE553" s="22" t="s">
        <v>3646</v>
      </c>
    </row>
    <row r="554" ht="15.75" customHeight="1">
      <c r="A554" s="11">
        <v>7000012.0</v>
      </c>
      <c r="B554" s="8" t="s">
        <v>3647</v>
      </c>
      <c r="C554" s="8">
        <v>7.0</v>
      </c>
      <c r="D554" s="8" t="s">
        <v>2956</v>
      </c>
      <c r="E554" s="8">
        <v>2.0</v>
      </c>
      <c r="F554" s="8" t="s">
        <v>3648</v>
      </c>
      <c r="G554" s="8">
        <v>1.0</v>
      </c>
      <c r="H554" s="8" t="s">
        <v>3649</v>
      </c>
      <c r="I554" s="11" t="s">
        <v>3650</v>
      </c>
      <c r="J554" s="11">
        <v>8.50007449704E11</v>
      </c>
      <c r="K554" s="11" t="s">
        <v>3650</v>
      </c>
      <c r="L554" s="11" t="s">
        <v>3651</v>
      </c>
      <c r="M554" s="26" t="s">
        <v>3652</v>
      </c>
      <c r="N554" s="11">
        <f t="shared" si="1"/>
        <v>26</v>
      </c>
      <c r="O554" s="8" t="s">
        <v>2940</v>
      </c>
      <c r="P554" s="8" t="s">
        <v>2941</v>
      </c>
      <c r="Q554" s="29">
        <v>1594.43</v>
      </c>
      <c r="R554" s="12">
        <f t="shared" si="11"/>
        <v>1849.5388</v>
      </c>
      <c r="S554" s="8" t="s">
        <v>68</v>
      </c>
      <c r="T554" s="9" t="s">
        <v>3653</v>
      </c>
      <c r="U554" s="9" t="s">
        <v>3654</v>
      </c>
      <c r="V554" s="13">
        <v>45159.0</v>
      </c>
      <c r="W554" s="11" t="s">
        <v>3655</v>
      </c>
      <c r="X554" s="11"/>
      <c r="Y554" s="23"/>
      <c r="Z554" s="11"/>
      <c r="AA554" s="11"/>
      <c r="AB554" s="11"/>
      <c r="AC554" s="15"/>
      <c r="AD554" s="11"/>
      <c r="AE554" s="11"/>
      <c r="AF554" s="11" t="s">
        <v>3656</v>
      </c>
      <c r="AG554" s="8">
        <f>'Disponibilidad en canales comer'!M410</f>
        <v>0</v>
      </c>
      <c r="AH554" s="8">
        <f>COUNTIF('Composición de COMBOS'!B:B,A554)</f>
        <v>0</v>
      </c>
      <c r="AI554" s="8">
        <v>1.0</v>
      </c>
      <c r="AJ554" s="8">
        <v>1.0</v>
      </c>
      <c r="AK554" s="8" t="s">
        <v>75</v>
      </c>
      <c r="AL554" s="16">
        <v>5.8</v>
      </c>
      <c r="AM554" s="16">
        <v>47.0</v>
      </c>
      <c r="AN554" s="16">
        <v>60.0</v>
      </c>
      <c r="AO554" s="16">
        <v>85.5</v>
      </c>
      <c r="AP554" s="19">
        <v>0.0</v>
      </c>
      <c r="AQ554" s="19">
        <v>0.0</v>
      </c>
      <c r="AR554" s="19">
        <v>0.0</v>
      </c>
      <c r="AS554" s="19">
        <v>0.0</v>
      </c>
      <c r="AT554" s="16">
        <v>6.8</v>
      </c>
      <c r="AU554" s="16">
        <v>28.0</v>
      </c>
      <c r="AV554" s="16">
        <v>66.0</v>
      </c>
      <c r="AW554" s="16">
        <v>57.0</v>
      </c>
      <c r="AX554" s="17">
        <f t="shared" si="13"/>
        <v>21.0672</v>
      </c>
      <c r="AY554" s="17">
        <v>0.0</v>
      </c>
      <c r="AZ554" s="17">
        <v>0.0</v>
      </c>
      <c r="BA554" s="17">
        <v>0.0</v>
      </c>
      <c r="BB554" s="17">
        <v>0.0</v>
      </c>
      <c r="BC554" s="17">
        <f t="shared" si="14"/>
        <v>0</v>
      </c>
      <c r="BD554" s="8" t="s">
        <v>2946</v>
      </c>
      <c r="BE554" s="22" t="s">
        <v>3657</v>
      </c>
    </row>
    <row r="555" ht="15.75" hidden="1" customHeight="1">
      <c r="A555" s="11">
        <v>7000013.0</v>
      </c>
      <c r="B555" s="8"/>
      <c r="C555" s="8">
        <v>7.0</v>
      </c>
      <c r="D555" s="8" t="s">
        <v>2956</v>
      </c>
      <c r="E555" s="8">
        <v>5.0</v>
      </c>
      <c r="F555" s="8" t="s">
        <v>3572</v>
      </c>
      <c r="G555" s="8">
        <v>1.0</v>
      </c>
      <c r="H555" s="8" t="s">
        <v>3573</v>
      </c>
      <c r="I555" s="33" t="s">
        <v>3658</v>
      </c>
      <c r="J555" s="34" t="s">
        <v>3659</v>
      </c>
      <c r="K555" s="33" t="s">
        <v>3658</v>
      </c>
      <c r="L555" s="11" t="s">
        <v>3660</v>
      </c>
      <c r="M555" s="26" t="s">
        <v>3661</v>
      </c>
      <c r="N555" s="11">
        <f t="shared" si="1"/>
        <v>25</v>
      </c>
      <c r="O555" s="8" t="s">
        <v>3274</v>
      </c>
      <c r="P555" s="8" t="s">
        <v>3280</v>
      </c>
      <c r="Q555" s="36">
        <v>3290.0</v>
      </c>
      <c r="R555" s="12">
        <f t="shared" si="11"/>
        <v>3816.4</v>
      </c>
      <c r="S555" s="8" t="s">
        <v>238</v>
      </c>
      <c r="T555" s="34" t="s">
        <v>3577</v>
      </c>
      <c r="U555" s="34" t="s">
        <v>3578</v>
      </c>
      <c r="V555" s="13">
        <v>45433.0</v>
      </c>
      <c r="W555" s="11" t="s">
        <v>3662</v>
      </c>
      <c r="X555" s="11"/>
      <c r="Y555" s="23"/>
      <c r="Z555" s="11"/>
      <c r="AA555" s="11"/>
      <c r="AB555" s="11"/>
      <c r="AC555" s="15"/>
      <c r="AD555" s="11"/>
      <c r="AE555" s="11"/>
      <c r="AF555" s="11" t="s">
        <v>220</v>
      </c>
      <c r="AG555" s="8">
        <f>'Disponibilidad en canales comer'!M411</f>
        <v>0</v>
      </c>
      <c r="AH555" s="8">
        <f>COUNTIF('Composición de COMBOS'!B:B,A555)</f>
        <v>0</v>
      </c>
      <c r="AI555" s="33">
        <v>1.0</v>
      </c>
      <c r="AJ555" s="75">
        <v>1.0</v>
      </c>
      <c r="AK555" s="8" t="s">
        <v>75</v>
      </c>
      <c r="AL555" s="17">
        <v>27.0</v>
      </c>
      <c r="AM555" s="17">
        <v>56.2</v>
      </c>
      <c r="AN555" s="17">
        <v>62.8</v>
      </c>
      <c r="AO555" s="17">
        <v>85.0</v>
      </c>
      <c r="AP555" s="19">
        <v>0.0</v>
      </c>
      <c r="AQ555" s="19">
        <v>0.0</v>
      </c>
      <c r="AR555" s="19">
        <v>0.0</v>
      </c>
      <c r="AS555" s="19">
        <v>0.0</v>
      </c>
      <c r="AT555" s="17">
        <v>30.0</v>
      </c>
      <c r="AU555" s="17">
        <v>57.8</v>
      </c>
      <c r="AV555" s="17">
        <v>66.5</v>
      </c>
      <c r="AW555" s="17">
        <v>88.8</v>
      </c>
      <c r="AX555" s="17">
        <f t="shared" si="13"/>
        <v>68.264112</v>
      </c>
      <c r="AY555" s="19">
        <v>0.0</v>
      </c>
      <c r="AZ555" s="19">
        <v>0.0</v>
      </c>
      <c r="BA555" s="19">
        <v>0.0</v>
      </c>
      <c r="BB555" s="19">
        <v>0.0</v>
      </c>
      <c r="BC555" s="17">
        <f t="shared" si="14"/>
        <v>0</v>
      </c>
      <c r="BD555" s="8" t="s">
        <v>3280</v>
      </c>
      <c r="BE555" s="22" t="s">
        <v>3663</v>
      </c>
    </row>
    <row r="556" ht="15.75" customHeight="1">
      <c r="A556" s="11">
        <v>7000014.0</v>
      </c>
      <c r="B556" s="8" t="s">
        <v>3664</v>
      </c>
      <c r="C556" s="8">
        <v>7.0</v>
      </c>
      <c r="D556" s="8" t="s">
        <v>2956</v>
      </c>
      <c r="E556" s="8">
        <v>5.0</v>
      </c>
      <c r="F556" s="8" t="s">
        <v>3572</v>
      </c>
      <c r="G556" s="8">
        <v>2.0</v>
      </c>
      <c r="H556" s="8" t="s">
        <v>3665</v>
      </c>
      <c r="I556" s="8" t="s">
        <v>3666</v>
      </c>
      <c r="J556" s="8">
        <v>8.53244008635E11</v>
      </c>
      <c r="K556" s="8" t="s">
        <v>3666</v>
      </c>
      <c r="L556" s="11" t="s">
        <v>3667</v>
      </c>
      <c r="M556" s="21" t="s">
        <v>3668</v>
      </c>
      <c r="N556" s="11">
        <f t="shared" si="1"/>
        <v>23</v>
      </c>
      <c r="O556" s="8" t="s">
        <v>2980</v>
      </c>
      <c r="P556" s="8" t="s">
        <v>2941</v>
      </c>
      <c r="Q556" s="12">
        <v>2321.35</v>
      </c>
      <c r="R556" s="12">
        <f t="shared" si="11"/>
        <v>2692.766</v>
      </c>
      <c r="S556" s="8" t="s">
        <v>68</v>
      </c>
      <c r="T556" s="9" t="s">
        <v>3669</v>
      </c>
      <c r="U556" s="9" t="s">
        <v>3670</v>
      </c>
      <c r="V556" s="13">
        <v>45197.0</v>
      </c>
      <c r="W556" s="11" t="s">
        <v>3671</v>
      </c>
      <c r="X556" s="11"/>
      <c r="Y556" s="14" t="s">
        <v>3672</v>
      </c>
      <c r="Z556" s="11" t="s">
        <v>3673</v>
      </c>
      <c r="AA556" s="11" t="s">
        <v>3671</v>
      </c>
      <c r="AB556" s="11"/>
      <c r="AC556" s="15"/>
      <c r="AD556" s="11"/>
      <c r="AE556" s="11"/>
      <c r="AF556" s="11" t="s">
        <v>3674</v>
      </c>
      <c r="AG556" s="8">
        <f>'Disponibilidad en canales comer'!M412</f>
        <v>1</v>
      </c>
      <c r="AH556" s="8">
        <f>COUNTIF('Composición de COMBOS'!B:B,A556)</f>
        <v>0</v>
      </c>
      <c r="AI556" s="8">
        <v>1.0</v>
      </c>
      <c r="AJ556" s="8">
        <v>1.0</v>
      </c>
      <c r="AK556" s="8" t="s">
        <v>75</v>
      </c>
      <c r="AL556" s="16">
        <v>0.0</v>
      </c>
      <c r="AM556" s="16">
        <v>45.0</v>
      </c>
      <c r="AN556" s="16">
        <v>48.5</v>
      </c>
      <c r="AO556" s="16">
        <v>83.0</v>
      </c>
      <c r="AP556" s="19">
        <v>0.0</v>
      </c>
      <c r="AQ556" s="19">
        <v>0.0</v>
      </c>
      <c r="AR556" s="19">
        <v>0.0</v>
      </c>
      <c r="AS556" s="19">
        <v>0.0</v>
      </c>
      <c r="AT556" s="16">
        <v>0.0</v>
      </c>
      <c r="AU556" s="16">
        <v>47.0</v>
      </c>
      <c r="AV556" s="16">
        <v>50.6</v>
      </c>
      <c r="AW556" s="16">
        <v>87.4</v>
      </c>
      <c r="AX556" s="17">
        <f t="shared" si="13"/>
        <v>41.570936</v>
      </c>
      <c r="AY556" s="17">
        <v>0.0</v>
      </c>
      <c r="AZ556" s="17">
        <v>0.0</v>
      </c>
      <c r="BA556" s="17">
        <v>0.0</v>
      </c>
      <c r="BB556" s="17">
        <v>0.0</v>
      </c>
      <c r="BC556" s="17">
        <f t="shared" si="14"/>
        <v>0</v>
      </c>
      <c r="BD556" s="8" t="s">
        <v>76</v>
      </c>
      <c r="BE556" s="22" t="s">
        <v>3675</v>
      </c>
    </row>
    <row r="557" ht="15.75" hidden="1" customHeight="1">
      <c r="A557" s="11">
        <v>7000015.0</v>
      </c>
      <c r="B557" s="8"/>
      <c r="C557" s="8">
        <v>7.0</v>
      </c>
      <c r="D557" s="8" t="s">
        <v>2956</v>
      </c>
      <c r="E557" s="8">
        <v>2.0</v>
      </c>
      <c r="F557" s="8" t="s">
        <v>3648</v>
      </c>
      <c r="G557" s="8">
        <v>2.0</v>
      </c>
      <c r="H557" s="8" t="s">
        <v>3676</v>
      </c>
      <c r="I557" s="8" t="s">
        <v>3677</v>
      </c>
      <c r="J557" s="8">
        <v>6.939962622934E12</v>
      </c>
      <c r="K557" s="8" t="s">
        <v>3677</v>
      </c>
      <c r="L557" s="11" t="s">
        <v>3678</v>
      </c>
      <c r="M557" s="26" t="s">
        <v>3679</v>
      </c>
      <c r="N557" s="11">
        <f t="shared" si="1"/>
        <v>28</v>
      </c>
      <c r="O557" s="8" t="s">
        <v>3274</v>
      </c>
      <c r="P557" s="8" t="s">
        <v>3280</v>
      </c>
      <c r="Q557" s="12">
        <v>878.0</v>
      </c>
      <c r="R557" s="12">
        <f t="shared" si="11"/>
        <v>1018.48</v>
      </c>
      <c r="S557" s="8" t="s">
        <v>238</v>
      </c>
      <c r="T557" s="9" t="s">
        <v>3653</v>
      </c>
      <c r="U557" s="9" t="s">
        <v>3654</v>
      </c>
      <c r="V557" s="13">
        <v>45488.0</v>
      </c>
      <c r="W557" s="11" t="s">
        <v>3680</v>
      </c>
      <c r="X557" s="11"/>
      <c r="Y557" s="23"/>
      <c r="Z557" s="11"/>
      <c r="AA557" s="11"/>
      <c r="AB557" s="11"/>
      <c r="AC557" s="15" t="s">
        <v>3680</v>
      </c>
      <c r="AD557" s="11"/>
      <c r="AE557" s="11"/>
      <c r="AF557" s="11" t="s">
        <v>3681</v>
      </c>
      <c r="AG557" s="8">
        <f>'Disponibilidad en canales comer'!M413</f>
        <v>2</v>
      </c>
      <c r="AH557" s="8">
        <f>COUNTIF('Composición de COMBOS'!B:B,A557)</f>
        <v>0</v>
      </c>
      <c r="AI557" s="8">
        <v>1.0</v>
      </c>
      <c r="AJ557" s="8">
        <v>1.0</v>
      </c>
      <c r="AK557" s="8" t="s">
        <v>75</v>
      </c>
      <c r="AL557" s="17">
        <v>6.0</v>
      </c>
      <c r="AM557" s="17">
        <v>48.0</v>
      </c>
      <c r="AN557" s="17">
        <v>59.7</v>
      </c>
      <c r="AO557" s="17">
        <v>10.5</v>
      </c>
      <c r="AP557" s="19">
        <v>0.0</v>
      </c>
      <c r="AQ557" s="19">
        <v>0.0</v>
      </c>
      <c r="AR557" s="19">
        <v>0.0</v>
      </c>
      <c r="AS557" s="19">
        <v>0.0</v>
      </c>
      <c r="AT557" s="17">
        <v>6.5</v>
      </c>
      <c r="AU557" s="17">
        <v>54.0</v>
      </c>
      <c r="AV557" s="17">
        <v>64.0</v>
      </c>
      <c r="AW557" s="17">
        <v>14.5</v>
      </c>
      <c r="AX557" s="17">
        <f t="shared" si="13"/>
        <v>10.0224</v>
      </c>
      <c r="AY557" s="17">
        <v>0.0</v>
      </c>
      <c r="AZ557" s="17">
        <v>0.0</v>
      </c>
      <c r="BA557" s="17">
        <v>0.0</v>
      </c>
      <c r="BB557" s="17">
        <v>0.0</v>
      </c>
      <c r="BC557" s="17">
        <f t="shared" si="14"/>
        <v>0</v>
      </c>
      <c r="BD557" s="8" t="s">
        <v>3280</v>
      </c>
      <c r="BE557" s="22" t="s">
        <v>3682</v>
      </c>
    </row>
    <row r="558" ht="15.75" hidden="1" customHeight="1">
      <c r="A558" s="11">
        <v>7000016.0</v>
      </c>
      <c r="B558" s="8"/>
      <c r="C558" s="8">
        <v>7.0</v>
      </c>
      <c r="D558" s="8" t="s">
        <v>2956</v>
      </c>
      <c r="E558" s="8">
        <v>2.0</v>
      </c>
      <c r="F558" s="8" t="s">
        <v>3648</v>
      </c>
      <c r="G558" s="8">
        <v>2.0</v>
      </c>
      <c r="H558" s="8" t="s">
        <v>3676</v>
      </c>
      <c r="I558" s="8" t="s">
        <v>3683</v>
      </c>
      <c r="J558" s="8">
        <v>6.939962622927E12</v>
      </c>
      <c r="K558" s="8" t="s">
        <v>3683</v>
      </c>
      <c r="L558" s="11" t="s">
        <v>3684</v>
      </c>
      <c r="M558" s="26" t="s">
        <v>3685</v>
      </c>
      <c r="N558" s="11">
        <f t="shared" si="1"/>
        <v>28</v>
      </c>
      <c r="O558" s="8" t="s">
        <v>3274</v>
      </c>
      <c r="P558" s="8" t="s">
        <v>3280</v>
      </c>
      <c r="Q558" s="29">
        <v>768.0</v>
      </c>
      <c r="R558" s="12">
        <f t="shared" si="11"/>
        <v>890.88</v>
      </c>
      <c r="S558" s="8" t="s">
        <v>238</v>
      </c>
      <c r="T558" s="9" t="s">
        <v>3653</v>
      </c>
      <c r="U558" s="9" t="s">
        <v>3654</v>
      </c>
      <c r="V558" s="13">
        <v>45488.0</v>
      </c>
      <c r="W558" s="11" t="s">
        <v>3686</v>
      </c>
      <c r="X558" s="11"/>
      <c r="Y558" s="23"/>
      <c r="Z558" s="11"/>
      <c r="AA558" s="11" t="s">
        <v>3686</v>
      </c>
      <c r="AB558" s="11"/>
      <c r="AC558" s="15"/>
      <c r="AD558" s="11"/>
      <c r="AE558" s="11"/>
      <c r="AF558" s="11" t="s">
        <v>3687</v>
      </c>
      <c r="AG558" s="8">
        <f>'Disponibilidad en canales comer'!M414</f>
        <v>1</v>
      </c>
      <c r="AH558" s="8">
        <f>COUNTIF('Composición de COMBOS'!B:B,A558)</f>
        <v>0</v>
      </c>
      <c r="AI558" s="8">
        <v>1.0</v>
      </c>
      <c r="AJ558" s="8">
        <v>1.0</v>
      </c>
      <c r="AK558" s="8" t="s">
        <v>75</v>
      </c>
      <c r="AL558" s="17">
        <v>6.0</v>
      </c>
      <c r="AM558" s="17">
        <v>48.0</v>
      </c>
      <c r="AN558" s="17">
        <v>59.7</v>
      </c>
      <c r="AO558" s="17">
        <v>10.5</v>
      </c>
      <c r="AP558" s="19">
        <v>0.0</v>
      </c>
      <c r="AQ558" s="19">
        <v>0.0</v>
      </c>
      <c r="AR558" s="19">
        <v>0.0</v>
      </c>
      <c r="AS558" s="19">
        <v>0.0</v>
      </c>
      <c r="AT558" s="17">
        <v>6.5</v>
      </c>
      <c r="AU558" s="17">
        <v>54.0</v>
      </c>
      <c r="AV558" s="17">
        <v>64.0</v>
      </c>
      <c r="AW558" s="17">
        <v>14.5</v>
      </c>
      <c r="AX558" s="17">
        <f t="shared" si="13"/>
        <v>10.0224</v>
      </c>
      <c r="AY558" s="17">
        <v>0.0</v>
      </c>
      <c r="AZ558" s="17">
        <v>0.0</v>
      </c>
      <c r="BA558" s="17">
        <v>0.0</v>
      </c>
      <c r="BB558" s="17">
        <v>0.0</v>
      </c>
      <c r="BC558" s="17">
        <f t="shared" si="14"/>
        <v>0</v>
      </c>
      <c r="BD558" s="8" t="s">
        <v>3280</v>
      </c>
      <c r="BE558" s="22" t="s">
        <v>3688</v>
      </c>
    </row>
    <row r="559" ht="15.75" hidden="1" customHeight="1">
      <c r="A559" s="11">
        <v>7000017.0</v>
      </c>
      <c r="B559" s="8"/>
      <c r="C559" s="8">
        <v>7.0</v>
      </c>
      <c r="D559" s="8" t="s">
        <v>2956</v>
      </c>
      <c r="E559" s="8">
        <v>3.0</v>
      </c>
      <c r="F559" s="8" t="s">
        <v>3689</v>
      </c>
      <c r="G559" s="8">
        <v>1.0</v>
      </c>
      <c r="H559" s="8" t="s">
        <v>3690</v>
      </c>
      <c r="I559" s="8" t="s">
        <v>3691</v>
      </c>
      <c r="J559" s="8">
        <v>6.94427167299E12</v>
      </c>
      <c r="K559" s="8" t="s">
        <v>3691</v>
      </c>
      <c r="L559" s="11" t="s">
        <v>3692</v>
      </c>
      <c r="M559" s="26" t="s">
        <v>3693</v>
      </c>
      <c r="N559" s="11">
        <f t="shared" si="1"/>
        <v>30</v>
      </c>
      <c r="O559" s="8" t="s">
        <v>3274</v>
      </c>
      <c r="P559" s="8" t="s">
        <v>3280</v>
      </c>
      <c r="Q559" s="29">
        <v>2500.0</v>
      </c>
      <c r="R559" s="12">
        <f t="shared" si="11"/>
        <v>2900</v>
      </c>
      <c r="S559" s="8" t="s">
        <v>238</v>
      </c>
      <c r="T559" s="9" t="s">
        <v>3694</v>
      </c>
      <c r="U559" s="9" t="s">
        <v>3695</v>
      </c>
      <c r="V559" s="13">
        <v>45462.0</v>
      </c>
      <c r="W559" s="11" t="s">
        <v>3696</v>
      </c>
      <c r="X559" s="11"/>
      <c r="Y559" s="23"/>
      <c r="Z559" s="11"/>
      <c r="AA559" s="11"/>
      <c r="AB559" s="11"/>
      <c r="AC559" s="15"/>
      <c r="AD559" s="11"/>
      <c r="AE559" s="11"/>
      <c r="AF559" s="11" t="s">
        <v>3697</v>
      </c>
      <c r="AG559" s="8">
        <f>'Disponibilidad en canales comer'!M415</f>
        <v>0</v>
      </c>
      <c r="AH559" s="8">
        <f>COUNTIF('Composición de COMBOS'!B:B,A559)</f>
        <v>0</v>
      </c>
      <c r="AI559" s="8">
        <v>1.0</v>
      </c>
      <c r="AJ559" s="8">
        <v>1.0</v>
      </c>
      <c r="AK559" s="8" t="s">
        <v>75</v>
      </c>
      <c r="AL559" s="17">
        <v>25.0</v>
      </c>
      <c r="AM559" s="17">
        <v>49.5</v>
      </c>
      <c r="AN559" s="17">
        <v>55.6</v>
      </c>
      <c r="AO559" s="17">
        <v>85.0</v>
      </c>
      <c r="AP559" s="19">
        <v>0.0</v>
      </c>
      <c r="AQ559" s="19">
        <v>0.0</v>
      </c>
      <c r="AR559" s="19">
        <v>0.0</v>
      </c>
      <c r="AS559" s="19">
        <v>0.0</v>
      </c>
      <c r="AT559" s="17">
        <v>27.0</v>
      </c>
      <c r="AU559" s="17">
        <v>54.0</v>
      </c>
      <c r="AV559" s="17">
        <v>57.5</v>
      </c>
      <c r="AW559" s="17">
        <v>88.5</v>
      </c>
      <c r="AX559" s="17">
        <f t="shared" si="13"/>
        <v>54.9585</v>
      </c>
      <c r="AY559" s="17">
        <v>0.0</v>
      </c>
      <c r="AZ559" s="17">
        <v>0.0</v>
      </c>
      <c r="BA559" s="17">
        <v>0.0</v>
      </c>
      <c r="BB559" s="17">
        <v>0.0</v>
      </c>
      <c r="BC559" s="17">
        <f t="shared" si="14"/>
        <v>0</v>
      </c>
      <c r="BD559" s="8" t="s">
        <v>3280</v>
      </c>
      <c r="BE559" s="22" t="s">
        <v>3698</v>
      </c>
    </row>
    <row r="560" ht="15.75" hidden="1" customHeight="1">
      <c r="A560" s="11">
        <v>7000018.0</v>
      </c>
      <c r="B560" s="8"/>
      <c r="C560" s="8">
        <v>7.0</v>
      </c>
      <c r="D560" s="8" t="s">
        <v>2956</v>
      </c>
      <c r="E560" s="8">
        <v>3.0</v>
      </c>
      <c r="F560" s="8" t="s">
        <v>3689</v>
      </c>
      <c r="G560" s="8">
        <v>1.0</v>
      </c>
      <c r="H560" s="8" t="s">
        <v>3690</v>
      </c>
      <c r="I560" s="8" t="s">
        <v>3699</v>
      </c>
      <c r="J560" s="8">
        <v>6.94427167301E12</v>
      </c>
      <c r="K560" s="8" t="s">
        <v>3699</v>
      </c>
      <c r="L560" s="11" t="s">
        <v>3700</v>
      </c>
      <c r="M560" s="26" t="s">
        <v>3701</v>
      </c>
      <c r="N560" s="11">
        <f t="shared" si="1"/>
        <v>30</v>
      </c>
      <c r="O560" s="8" t="s">
        <v>3274</v>
      </c>
      <c r="P560" s="8" t="s">
        <v>3280</v>
      </c>
      <c r="Q560" s="29">
        <v>6039.97</v>
      </c>
      <c r="R560" s="12">
        <f t="shared" si="11"/>
        <v>7006.3652</v>
      </c>
      <c r="S560" s="8" t="s">
        <v>238</v>
      </c>
      <c r="T560" s="9" t="s">
        <v>3694</v>
      </c>
      <c r="U560" s="9" t="s">
        <v>3695</v>
      </c>
      <c r="V560" s="13">
        <v>45462.0</v>
      </c>
      <c r="W560" s="11" t="s">
        <v>3702</v>
      </c>
      <c r="X560" s="11"/>
      <c r="Y560" s="23"/>
      <c r="Z560" s="11"/>
      <c r="AA560" s="11"/>
      <c r="AB560" s="11"/>
      <c r="AC560" s="15"/>
      <c r="AD560" s="11"/>
      <c r="AE560" s="11"/>
      <c r="AF560" s="11" t="s">
        <v>3703</v>
      </c>
      <c r="AG560" s="8">
        <f>'Disponibilidad en canales comer'!M416</f>
        <v>0</v>
      </c>
      <c r="AH560" s="8">
        <f>COUNTIF('Composición de COMBOS'!B:B,A560)</f>
        <v>0</v>
      </c>
      <c r="AI560" s="8">
        <v>1.0</v>
      </c>
      <c r="AJ560" s="8">
        <v>1.0</v>
      </c>
      <c r="AK560" s="8" t="s">
        <v>75</v>
      </c>
      <c r="AL560" s="17">
        <v>46.2</v>
      </c>
      <c r="AM560" s="17">
        <v>75.7</v>
      </c>
      <c r="AN560" s="17">
        <v>67.5</v>
      </c>
      <c r="AO560" s="17">
        <v>93.6</v>
      </c>
      <c r="AP560" s="19">
        <v>0.0</v>
      </c>
      <c r="AQ560" s="19">
        <v>0.0</v>
      </c>
      <c r="AR560" s="19">
        <v>0.0</v>
      </c>
      <c r="AS560" s="19">
        <v>0.0</v>
      </c>
      <c r="AT560" s="17">
        <v>51.2</v>
      </c>
      <c r="AU560" s="17">
        <v>80.7</v>
      </c>
      <c r="AV560" s="17">
        <v>71.0</v>
      </c>
      <c r="AW560" s="17">
        <v>97.5</v>
      </c>
      <c r="AX560" s="17">
        <f t="shared" si="13"/>
        <v>111.72915</v>
      </c>
      <c r="AY560" s="17">
        <v>0.0</v>
      </c>
      <c r="AZ560" s="17">
        <v>0.0</v>
      </c>
      <c r="BA560" s="17">
        <v>0.0</v>
      </c>
      <c r="BB560" s="17">
        <v>0.0</v>
      </c>
      <c r="BC560" s="17">
        <f t="shared" si="14"/>
        <v>0</v>
      </c>
      <c r="BD560" s="8" t="s">
        <v>3280</v>
      </c>
      <c r="BE560" s="22" t="s">
        <v>3704</v>
      </c>
    </row>
    <row r="561" ht="15.75" hidden="1" customHeight="1">
      <c r="A561" s="11">
        <v>7000019.0</v>
      </c>
      <c r="B561" s="8"/>
      <c r="C561" s="8">
        <v>7.0</v>
      </c>
      <c r="D561" s="8" t="s">
        <v>2956</v>
      </c>
      <c r="E561" s="8">
        <v>3.0</v>
      </c>
      <c r="F561" s="8" t="s">
        <v>3689</v>
      </c>
      <c r="G561" s="8">
        <v>1.0</v>
      </c>
      <c r="H561" s="8" t="s">
        <v>3690</v>
      </c>
      <c r="I561" s="8" t="s">
        <v>3705</v>
      </c>
      <c r="J561" s="8">
        <v>6.944271673003E12</v>
      </c>
      <c r="K561" s="8" t="s">
        <v>3705</v>
      </c>
      <c r="L561" s="11" t="s">
        <v>3706</v>
      </c>
      <c r="M561" s="26" t="s">
        <v>3707</v>
      </c>
      <c r="N561" s="11">
        <f t="shared" si="1"/>
        <v>30</v>
      </c>
      <c r="O561" s="8" t="s">
        <v>3274</v>
      </c>
      <c r="P561" s="8" t="s">
        <v>3280</v>
      </c>
      <c r="Q561" s="29">
        <v>2750.0</v>
      </c>
      <c r="R561" s="12">
        <f t="shared" si="11"/>
        <v>3190</v>
      </c>
      <c r="S561" s="8" t="s">
        <v>238</v>
      </c>
      <c r="T561" s="9" t="s">
        <v>3694</v>
      </c>
      <c r="U561" s="9" t="s">
        <v>3695</v>
      </c>
      <c r="V561" s="13">
        <v>45456.0</v>
      </c>
      <c r="W561" s="11" t="s">
        <v>3696</v>
      </c>
      <c r="X561" s="11"/>
      <c r="Y561" s="23"/>
      <c r="Z561" s="11"/>
      <c r="AA561" s="11"/>
      <c r="AB561" s="11"/>
      <c r="AC561" s="15" t="s">
        <v>3708</v>
      </c>
      <c r="AD561" s="11"/>
      <c r="AE561" s="11"/>
      <c r="AF561" s="11" t="s">
        <v>3697</v>
      </c>
      <c r="AG561" s="8">
        <f>'Disponibilidad en canales comer'!M417</f>
        <v>1</v>
      </c>
      <c r="AH561" s="8">
        <f>COUNTIF('Composición de COMBOS'!B:B,A561)</f>
        <v>0</v>
      </c>
      <c r="AI561" s="8">
        <v>1.0</v>
      </c>
      <c r="AJ561" s="8">
        <v>1.0</v>
      </c>
      <c r="AK561" s="8" t="s">
        <v>75</v>
      </c>
      <c r="AL561" s="17">
        <v>25.0</v>
      </c>
      <c r="AM561" s="17">
        <v>49.5</v>
      </c>
      <c r="AN561" s="17">
        <v>55.6</v>
      </c>
      <c r="AO561" s="17">
        <v>85.0</v>
      </c>
      <c r="AP561" s="19">
        <v>0.0</v>
      </c>
      <c r="AQ561" s="19">
        <v>0.0</v>
      </c>
      <c r="AR561" s="19">
        <v>0.0</v>
      </c>
      <c r="AS561" s="19">
        <v>0.0</v>
      </c>
      <c r="AT561" s="17">
        <v>27.0</v>
      </c>
      <c r="AU561" s="17">
        <v>54.0</v>
      </c>
      <c r="AV561" s="17">
        <v>57.5</v>
      </c>
      <c r="AW561" s="17">
        <v>88.5</v>
      </c>
      <c r="AX561" s="17">
        <f t="shared" si="13"/>
        <v>54.9585</v>
      </c>
      <c r="AY561" s="17">
        <v>0.0</v>
      </c>
      <c r="AZ561" s="17">
        <v>0.0</v>
      </c>
      <c r="BA561" s="17">
        <v>0.0</v>
      </c>
      <c r="BB561" s="17">
        <v>0.0</v>
      </c>
      <c r="BC561" s="17">
        <f t="shared" si="14"/>
        <v>0</v>
      </c>
      <c r="BD561" s="8" t="s">
        <v>3280</v>
      </c>
      <c r="BE561" s="22" t="s">
        <v>3709</v>
      </c>
    </row>
    <row r="562" ht="15.75" customHeight="1">
      <c r="A562" s="11">
        <v>7000020.0</v>
      </c>
      <c r="B562" s="8" t="s">
        <v>3710</v>
      </c>
      <c r="C562" s="8">
        <v>7.0</v>
      </c>
      <c r="D562" s="8" t="s">
        <v>2956</v>
      </c>
      <c r="E562" s="8">
        <v>3.0</v>
      </c>
      <c r="F562" s="8" t="s">
        <v>3689</v>
      </c>
      <c r="G562" s="8">
        <v>2.0</v>
      </c>
      <c r="H562" s="8" t="s">
        <v>3711</v>
      </c>
      <c r="I562" s="11" t="s">
        <v>3712</v>
      </c>
      <c r="J562" s="11">
        <v>9.9053036012E10</v>
      </c>
      <c r="K562" s="11" t="s">
        <v>3712</v>
      </c>
      <c r="L562" s="11" t="s">
        <v>3713</v>
      </c>
      <c r="M562" s="26" t="s">
        <v>3714</v>
      </c>
      <c r="N562" s="11">
        <f t="shared" si="1"/>
        <v>25</v>
      </c>
      <c r="O562" s="8" t="s">
        <v>3011</v>
      </c>
      <c r="P562" s="8" t="s">
        <v>3012</v>
      </c>
      <c r="Q562" s="12">
        <v>6410.0</v>
      </c>
      <c r="R562" s="12">
        <f t="shared" si="11"/>
        <v>7435.6</v>
      </c>
      <c r="S562" s="8" t="s">
        <v>68</v>
      </c>
      <c r="T562" s="9" t="s">
        <v>3694</v>
      </c>
      <c r="U562" s="9" t="s">
        <v>3695</v>
      </c>
      <c r="V562" s="13">
        <v>45216.0</v>
      </c>
      <c r="W562" s="11" t="s">
        <v>3715</v>
      </c>
      <c r="X562" s="11"/>
      <c r="Y562" s="23"/>
      <c r="Z562" s="11"/>
      <c r="AA562" s="11"/>
      <c r="AB562" s="11"/>
      <c r="AC562" s="15"/>
      <c r="AD562" s="11"/>
      <c r="AE562" s="11"/>
      <c r="AF562" s="11" t="s">
        <v>3716</v>
      </c>
      <c r="AG562" s="8">
        <f>'Disponibilidad en canales comer'!M418</f>
        <v>0</v>
      </c>
      <c r="AH562" s="8">
        <f>COUNTIF('Composición de COMBOS'!B:B,A562)</f>
        <v>0</v>
      </c>
      <c r="AI562" s="8">
        <v>1.0</v>
      </c>
      <c r="AJ562" s="8">
        <v>1.0</v>
      </c>
      <c r="AK562" s="8" t="s">
        <v>75</v>
      </c>
      <c r="AL562" s="16">
        <v>50.0</v>
      </c>
      <c r="AM562" s="16">
        <v>64.0</v>
      </c>
      <c r="AN562" s="16">
        <v>76.0</v>
      </c>
      <c r="AO562" s="16">
        <v>78.0</v>
      </c>
      <c r="AP562" s="19">
        <v>0.0</v>
      </c>
      <c r="AQ562" s="19">
        <v>0.0</v>
      </c>
      <c r="AR562" s="19">
        <v>0.0</v>
      </c>
      <c r="AS562" s="19">
        <v>0.0</v>
      </c>
      <c r="AT562" s="16">
        <v>55.7</v>
      </c>
      <c r="AU562" s="16">
        <v>71.0</v>
      </c>
      <c r="AV562" s="16">
        <v>84.0</v>
      </c>
      <c r="AW562" s="16">
        <v>83.0</v>
      </c>
      <c r="AX562" s="17">
        <f t="shared" si="13"/>
        <v>99.0024</v>
      </c>
      <c r="AY562" s="17">
        <v>0.0</v>
      </c>
      <c r="AZ562" s="17">
        <v>0.0</v>
      </c>
      <c r="BA562" s="17">
        <v>0.0</v>
      </c>
      <c r="BB562" s="17">
        <v>0.0</v>
      </c>
      <c r="BC562" s="17">
        <f t="shared" si="14"/>
        <v>0</v>
      </c>
      <c r="BD562" s="8" t="s">
        <v>76</v>
      </c>
      <c r="BE562" s="22" t="s">
        <v>3717</v>
      </c>
    </row>
    <row r="563" ht="15.75" customHeight="1">
      <c r="A563" s="11">
        <v>7000021.0</v>
      </c>
      <c r="B563" s="8" t="s">
        <v>3718</v>
      </c>
      <c r="C563" s="8">
        <v>7.0</v>
      </c>
      <c r="D563" s="8" t="s">
        <v>2956</v>
      </c>
      <c r="E563" s="8">
        <v>3.0</v>
      </c>
      <c r="F563" s="8" t="s">
        <v>3689</v>
      </c>
      <c r="G563" s="8">
        <v>2.0</v>
      </c>
      <c r="H563" s="8" t="s">
        <v>3711</v>
      </c>
      <c r="I563" s="11" t="s">
        <v>3719</v>
      </c>
      <c r="J563" s="11">
        <v>9.9053036814E10</v>
      </c>
      <c r="K563" s="11" t="s">
        <v>3719</v>
      </c>
      <c r="L563" s="11" t="s">
        <v>3720</v>
      </c>
      <c r="M563" s="26" t="s">
        <v>3721</v>
      </c>
      <c r="N563" s="11">
        <f t="shared" si="1"/>
        <v>25</v>
      </c>
      <c r="O563" s="8" t="s">
        <v>3011</v>
      </c>
      <c r="P563" s="8" t="s">
        <v>3012</v>
      </c>
      <c r="Q563" s="12">
        <v>6570.0</v>
      </c>
      <c r="R563" s="12">
        <f t="shared" si="11"/>
        <v>7621.2</v>
      </c>
      <c r="S563" s="8" t="s">
        <v>68</v>
      </c>
      <c r="T563" s="9" t="s">
        <v>3694</v>
      </c>
      <c r="U563" s="9" t="s">
        <v>3695</v>
      </c>
      <c r="V563" s="13">
        <v>45216.0</v>
      </c>
      <c r="W563" s="11" t="s">
        <v>3722</v>
      </c>
      <c r="X563" s="11"/>
      <c r="Y563" s="23"/>
      <c r="Z563" s="11"/>
      <c r="AA563" s="11"/>
      <c r="AB563" s="11"/>
      <c r="AC563" s="15" t="s">
        <v>3723</v>
      </c>
      <c r="AD563" s="11"/>
      <c r="AE563" s="11"/>
      <c r="AF563" s="11" t="s">
        <v>3724</v>
      </c>
      <c r="AG563" s="8">
        <f>'Disponibilidad en canales comer'!M419</f>
        <v>1</v>
      </c>
      <c r="AH563" s="8">
        <f>COUNTIF('Composición de COMBOS'!B:B,A563)</f>
        <v>0</v>
      </c>
      <c r="AI563" s="8">
        <v>1.0</v>
      </c>
      <c r="AJ563" s="8">
        <v>1.0</v>
      </c>
      <c r="AK563" s="8" t="s">
        <v>75</v>
      </c>
      <c r="AL563" s="16">
        <v>47.5</v>
      </c>
      <c r="AM563" s="16">
        <v>64.0</v>
      </c>
      <c r="AN563" s="16">
        <v>76.0</v>
      </c>
      <c r="AO563" s="16">
        <v>78.0</v>
      </c>
      <c r="AP563" s="19">
        <v>0.0</v>
      </c>
      <c r="AQ563" s="19">
        <v>0.0</v>
      </c>
      <c r="AR563" s="19">
        <v>0.0</v>
      </c>
      <c r="AS563" s="19">
        <v>0.0</v>
      </c>
      <c r="AT563" s="16">
        <v>53.2</v>
      </c>
      <c r="AU563" s="16">
        <v>71.0</v>
      </c>
      <c r="AV563" s="16">
        <v>84.0</v>
      </c>
      <c r="AW563" s="16">
        <v>83.0</v>
      </c>
      <c r="AX563" s="17">
        <f t="shared" si="13"/>
        <v>99.0024</v>
      </c>
      <c r="AY563" s="17">
        <v>0.0</v>
      </c>
      <c r="AZ563" s="17">
        <v>0.0</v>
      </c>
      <c r="BA563" s="17">
        <v>0.0</v>
      </c>
      <c r="BB563" s="17">
        <v>0.0</v>
      </c>
      <c r="BC563" s="17">
        <f t="shared" si="14"/>
        <v>0</v>
      </c>
      <c r="BD563" s="8" t="s">
        <v>76</v>
      </c>
      <c r="BE563" s="22" t="s">
        <v>3725</v>
      </c>
    </row>
    <row r="564" ht="15.75" customHeight="1">
      <c r="A564" s="11">
        <v>7000022.0</v>
      </c>
      <c r="B564" s="8" t="s">
        <v>3726</v>
      </c>
      <c r="C564" s="8">
        <v>7.0</v>
      </c>
      <c r="D564" s="8" t="s">
        <v>2956</v>
      </c>
      <c r="E564" s="8">
        <v>3.0</v>
      </c>
      <c r="F564" s="8" t="s">
        <v>3689</v>
      </c>
      <c r="G564" s="8">
        <v>1.0</v>
      </c>
      <c r="H564" s="8" t="s">
        <v>3690</v>
      </c>
      <c r="I564" s="11" t="s">
        <v>3727</v>
      </c>
      <c r="J564" s="11">
        <v>9.9053035688E10</v>
      </c>
      <c r="K564" s="11" t="s">
        <v>3727</v>
      </c>
      <c r="L564" s="11" t="s">
        <v>3728</v>
      </c>
      <c r="M564" s="26" t="s">
        <v>3729</v>
      </c>
      <c r="N564" s="11">
        <f t="shared" si="1"/>
        <v>29</v>
      </c>
      <c r="O564" s="8" t="s">
        <v>3011</v>
      </c>
      <c r="P564" s="8" t="s">
        <v>3012</v>
      </c>
      <c r="Q564" s="12">
        <v>5938.0</v>
      </c>
      <c r="R564" s="12">
        <f t="shared" si="11"/>
        <v>6888.08</v>
      </c>
      <c r="S564" s="8" t="s">
        <v>68</v>
      </c>
      <c r="T564" s="9" t="s">
        <v>3694</v>
      </c>
      <c r="U564" s="9" t="s">
        <v>3695</v>
      </c>
      <c r="V564" s="13">
        <v>45216.0</v>
      </c>
      <c r="W564" s="11" t="s">
        <v>3730</v>
      </c>
      <c r="X564" s="11"/>
      <c r="Y564" s="23"/>
      <c r="Z564" s="11"/>
      <c r="AA564" s="11"/>
      <c r="AB564" s="11"/>
      <c r="AC564" s="15"/>
      <c r="AD564" s="11"/>
      <c r="AE564" s="11"/>
      <c r="AF564" s="11" t="s">
        <v>3731</v>
      </c>
      <c r="AG564" s="8">
        <f>'Disponibilidad en canales comer'!M420</f>
        <v>0</v>
      </c>
      <c r="AH564" s="8">
        <f>COUNTIF('Composición de COMBOS'!B:B,A564)</f>
        <v>0</v>
      </c>
      <c r="AI564" s="8">
        <v>1.0</v>
      </c>
      <c r="AJ564" s="8">
        <v>1.0</v>
      </c>
      <c r="AK564" s="8" t="s">
        <v>75</v>
      </c>
      <c r="AL564" s="16">
        <v>59.2</v>
      </c>
      <c r="AM564" s="16">
        <v>64.0</v>
      </c>
      <c r="AN564" s="16">
        <v>76.0</v>
      </c>
      <c r="AO564" s="16">
        <v>97.0</v>
      </c>
      <c r="AP564" s="19">
        <v>0.0</v>
      </c>
      <c r="AQ564" s="19">
        <v>0.0</v>
      </c>
      <c r="AR564" s="19">
        <v>0.0</v>
      </c>
      <c r="AS564" s="19">
        <v>0.0</v>
      </c>
      <c r="AT564" s="16">
        <v>66.3</v>
      </c>
      <c r="AU564" s="16">
        <v>71.0</v>
      </c>
      <c r="AV564" s="16">
        <v>84.0</v>
      </c>
      <c r="AW564" s="16">
        <v>101.0</v>
      </c>
      <c r="AX564" s="17">
        <f t="shared" si="13"/>
        <v>120.4728</v>
      </c>
      <c r="AY564" s="17">
        <v>0.0</v>
      </c>
      <c r="AZ564" s="17">
        <v>0.0</v>
      </c>
      <c r="BA564" s="17">
        <v>0.0</v>
      </c>
      <c r="BB564" s="17">
        <v>0.0</v>
      </c>
      <c r="BC564" s="17">
        <f t="shared" si="14"/>
        <v>0</v>
      </c>
      <c r="BD564" s="8" t="s">
        <v>76</v>
      </c>
      <c r="BE564" s="22" t="s">
        <v>3732</v>
      </c>
    </row>
    <row r="565" ht="15.75" customHeight="1">
      <c r="A565" s="11">
        <v>7000023.0</v>
      </c>
      <c r="B565" s="8" t="s">
        <v>3733</v>
      </c>
      <c r="C565" s="8">
        <v>7.0</v>
      </c>
      <c r="D565" s="8" t="s">
        <v>2956</v>
      </c>
      <c r="E565" s="8">
        <v>3.0</v>
      </c>
      <c r="F565" s="8" t="s">
        <v>3689</v>
      </c>
      <c r="G565" s="8">
        <v>1.0</v>
      </c>
      <c r="H565" s="8" t="s">
        <v>3690</v>
      </c>
      <c r="I565" s="11" t="s">
        <v>3734</v>
      </c>
      <c r="J565" s="11">
        <v>9.9053035312E10</v>
      </c>
      <c r="K565" s="11" t="s">
        <v>3734</v>
      </c>
      <c r="L565" s="11" t="s">
        <v>3735</v>
      </c>
      <c r="M565" s="26" t="s">
        <v>3736</v>
      </c>
      <c r="N565" s="11">
        <f t="shared" si="1"/>
        <v>24</v>
      </c>
      <c r="O565" s="8" t="s">
        <v>3011</v>
      </c>
      <c r="P565" s="8" t="s">
        <v>3012</v>
      </c>
      <c r="Q565" s="12">
        <v>5890.0</v>
      </c>
      <c r="R565" s="12">
        <f t="shared" si="11"/>
        <v>6832.4</v>
      </c>
      <c r="S565" s="8" t="s">
        <v>68</v>
      </c>
      <c r="T565" s="9" t="s">
        <v>3694</v>
      </c>
      <c r="U565" s="9" t="s">
        <v>3695</v>
      </c>
      <c r="V565" s="13">
        <v>45216.0</v>
      </c>
      <c r="W565" s="11" t="s">
        <v>3737</v>
      </c>
      <c r="X565" s="11"/>
      <c r="Y565" s="23"/>
      <c r="Z565" s="11"/>
      <c r="AA565" s="11"/>
      <c r="AB565" s="11"/>
      <c r="AC565" s="15"/>
      <c r="AD565" s="11"/>
      <c r="AE565" s="11"/>
      <c r="AF565" s="11" t="s">
        <v>3738</v>
      </c>
      <c r="AG565" s="8">
        <f>'Disponibilidad en canales comer'!M421</f>
        <v>0</v>
      </c>
      <c r="AH565" s="8">
        <f>COUNTIF('Composición de COMBOS'!B:B,A565)</f>
        <v>0</v>
      </c>
      <c r="AI565" s="8">
        <v>1.0</v>
      </c>
      <c r="AJ565" s="8">
        <v>1.0</v>
      </c>
      <c r="AK565" s="8" t="s">
        <v>75</v>
      </c>
      <c r="AL565" s="16">
        <v>60.0</v>
      </c>
      <c r="AM565" s="16">
        <v>64.0</v>
      </c>
      <c r="AN565" s="16">
        <v>76.0</v>
      </c>
      <c r="AO565" s="16">
        <v>97.0</v>
      </c>
      <c r="AP565" s="19">
        <v>0.0</v>
      </c>
      <c r="AQ565" s="19">
        <v>0.0</v>
      </c>
      <c r="AR565" s="19">
        <v>0.0</v>
      </c>
      <c r="AS565" s="19">
        <v>0.0</v>
      </c>
      <c r="AT565" s="16">
        <v>62.0</v>
      </c>
      <c r="AU565" s="16">
        <v>71.0</v>
      </c>
      <c r="AV565" s="16">
        <v>84.0</v>
      </c>
      <c r="AW565" s="16">
        <v>101.0</v>
      </c>
      <c r="AX565" s="17">
        <f t="shared" si="13"/>
        <v>120.4728</v>
      </c>
      <c r="AY565" s="17">
        <v>0.0</v>
      </c>
      <c r="AZ565" s="17">
        <v>0.0</v>
      </c>
      <c r="BA565" s="17">
        <v>0.0</v>
      </c>
      <c r="BB565" s="17">
        <v>0.0</v>
      </c>
      <c r="BC565" s="17">
        <f t="shared" si="14"/>
        <v>0</v>
      </c>
      <c r="BD565" s="8" t="s">
        <v>76</v>
      </c>
      <c r="BE565" s="22" t="s">
        <v>3739</v>
      </c>
    </row>
    <row r="566" ht="15.75" customHeight="1">
      <c r="A566" s="11">
        <v>7000024.0</v>
      </c>
      <c r="B566" s="8" t="s">
        <v>3740</v>
      </c>
      <c r="C566" s="8">
        <v>7.0</v>
      </c>
      <c r="D566" s="8" t="s">
        <v>2956</v>
      </c>
      <c r="E566" s="8">
        <v>5.0</v>
      </c>
      <c r="F566" s="8" t="s">
        <v>3572</v>
      </c>
      <c r="G566" s="8">
        <v>1.0</v>
      </c>
      <c r="H566" s="8" t="s">
        <v>3573</v>
      </c>
      <c r="I566" s="8" t="s">
        <v>3741</v>
      </c>
      <c r="J566" s="49">
        <v>6.940461934916E12</v>
      </c>
      <c r="K566" s="8" t="s">
        <v>3741</v>
      </c>
      <c r="L566" s="11" t="s">
        <v>3742</v>
      </c>
      <c r="M566" s="26" t="s">
        <v>3743</v>
      </c>
      <c r="N566" s="11">
        <f t="shared" si="1"/>
        <v>24</v>
      </c>
      <c r="O566" s="8" t="s">
        <v>3274</v>
      </c>
      <c r="P566" s="8" t="s">
        <v>3280</v>
      </c>
      <c r="Q566" s="29">
        <v>4683.0</v>
      </c>
      <c r="R566" s="12">
        <f t="shared" si="11"/>
        <v>5432.28</v>
      </c>
      <c r="S566" s="8" t="s">
        <v>68</v>
      </c>
      <c r="T566" s="34" t="s">
        <v>3577</v>
      </c>
      <c r="U566" s="34" t="s">
        <v>3578</v>
      </c>
      <c r="V566" s="13">
        <v>45257.0</v>
      </c>
      <c r="W566" s="11" t="s">
        <v>3579</v>
      </c>
      <c r="X566" s="11"/>
      <c r="Y566" s="23"/>
      <c r="Z566" s="11"/>
      <c r="AA566" s="11"/>
      <c r="AB566" s="11"/>
      <c r="AC566" s="15"/>
      <c r="AD566" s="11"/>
      <c r="AE566" s="11"/>
      <c r="AF566" s="11" t="s">
        <v>3744</v>
      </c>
      <c r="AG566" s="8">
        <f>'Disponibilidad en canales comer'!M422</f>
        <v>0</v>
      </c>
      <c r="AH566" s="8">
        <f>COUNTIF('Composición de COMBOS'!B:B,A566)</f>
        <v>0</v>
      </c>
      <c r="AI566" s="8">
        <v>1.0</v>
      </c>
      <c r="AJ566" s="8">
        <v>1.0</v>
      </c>
      <c r="AK566" s="8" t="s">
        <v>75</v>
      </c>
      <c r="AL566" s="16">
        <v>33.5</v>
      </c>
      <c r="AM566" s="16">
        <v>55.0</v>
      </c>
      <c r="AN566" s="16">
        <v>81.2</v>
      </c>
      <c r="AO566" s="16">
        <v>85.0</v>
      </c>
      <c r="AP566" s="19">
        <v>0.0</v>
      </c>
      <c r="AQ566" s="19">
        <v>0.0</v>
      </c>
      <c r="AR566" s="19">
        <v>0.0</v>
      </c>
      <c r="AS566" s="19">
        <v>0.0</v>
      </c>
      <c r="AT566" s="16">
        <v>36.5</v>
      </c>
      <c r="AU566" s="16">
        <v>57.8</v>
      </c>
      <c r="AV566" s="16">
        <v>85.3</v>
      </c>
      <c r="AW566" s="16">
        <v>88.0</v>
      </c>
      <c r="AX566" s="17">
        <f t="shared" si="13"/>
        <v>86.773984</v>
      </c>
      <c r="AY566" s="17">
        <v>0.0</v>
      </c>
      <c r="AZ566" s="17">
        <v>0.0</v>
      </c>
      <c r="BA566" s="17">
        <v>0.0</v>
      </c>
      <c r="BB566" s="17">
        <v>0.0</v>
      </c>
      <c r="BC566" s="17">
        <f t="shared" si="14"/>
        <v>0</v>
      </c>
      <c r="BD566" s="8" t="s">
        <v>3280</v>
      </c>
      <c r="BE566" s="37"/>
    </row>
    <row r="567" ht="15.75" customHeight="1">
      <c r="A567" s="11">
        <v>7000025.0</v>
      </c>
      <c r="B567" s="8" t="s">
        <v>3745</v>
      </c>
      <c r="C567" s="8">
        <v>7.0</v>
      </c>
      <c r="D567" s="8" t="s">
        <v>2956</v>
      </c>
      <c r="E567" s="8">
        <v>5.0</v>
      </c>
      <c r="F567" s="8" t="s">
        <v>3572</v>
      </c>
      <c r="G567" s="8">
        <v>1.0</v>
      </c>
      <c r="H567" s="8" t="s">
        <v>3573</v>
      </c>
      <c r="I567" s="8" t="s">
        <v>3746</v>
      </c>
      <c r="J567" s="8">
        <v>6.940461916998E12</v>
      </c>
      <c r="K567" s="8" t="s">
        <v>3746</v>
      </c>
      <c r="L567" s="11" t="s">
        <v>3747</v>
      </c>
      <c r="M567" s="26" t="s">
        <v>3748</v>
      </c>
      <c r="N567" s="11">
        <f t="shared" si="1"/>
        <v>25</v>
      </c>
      <c r="O567" s="8" t="s">
        <v>3274</v>
      </c>
      <c r="P567" s="8" t="s">
        <v>3280</v>
      </c>
      <c r="Q567" s="29">
        <v>3351.0</v>
      </c>
      <c r="R567" s="12">
        <f t="shared" si="11"/>
        <v>3887.16</v>
      </c>
      <c r="S567" s="8" t="s">
        <v>68</v>
      </c>
      <c r="T567" s="34" t="s">
        <v>3577</v>
      </c>
      <c r="U567" s="34" t="s">
        <v>3578</v>
      </c>
      <c r="V567" s="13">
        <v>45117.0</v>
      </c>
      <c r="W567" s="11" t="s">
        <v>3749</v>
      </c>
      <c r="X567" s="11"/>
      <c r="Y567" s="23"/>
      <c r="Z567" s="11"/>
      <c r="AA567" s="11"/>
      <c r="AB567" s="11"/>
      <c r="AC567" s="15"/>
      <c r="AD567" s="11"/>
      <c r="AE567" s="11"/>
      <c r="AF567" s="11" t="s">
        <v>3750</v>
      </c>
      <c r="AG567" s="8">
        <f>'Disponibilidad en canales comer'!M423</f>
        <v>0</v>
      </c>
      <c r="AH567" s="8">
        <f>COUNTIF('Composición de COMBOS'!B:B,A567)</f>
        <v>0</v>
      </c>
      <c r="AI567" s="8">
        <v>1.0</v>
      </c>
      <c r="AJ567" s="8">
        <v>1.0</v>
      </c>
      <c r="AK567" s="8" t="s">
        <v>75</v>
      </c>
      <c r="AL567" s="16">
        <v>27.0</v>
      </c>
      <c r="AM567" s="16">
        <v>56.2</v>
      </c>
      <c r="AN567" s="16">
        <v>62.8</v>
      </c>
      <c r="AO567" s="16">
        <v>85.0</v>
      </c>
      <c r="AP567" s="19">
        <v>0.0</v>
      </c>
      <c r="AQ567" s="19">
        <v>0.0</v>
      </c>
      <c r="AR567" s="19">
        <v>0.0</v>
      </c>
      <c r="AS567" s="19">
        <v>0.0</v>
      </c>
      <c r="AT567" s="16">
        <v>30.0</v>
      </c>
      <c r="AU567" s="16">
        <v>57.8</v>
      </c>
      <c r="AV567" s="16">
        <v>66.5</v>
      </c>
      <c r="AW567" s="16">
        <v>87.0</v>
      </c>
      <c r="AX567" s="17">
        <f t="shared" si="13"/>
        <v>66.88038</v>
      </c>
      <c r="AY567" s="17">
        <v>0.0</v>
      </c>
      <c r="AZ567" s="17">
        <v>0.0</v>
      </c>
      <c r="BA567" s="17">
        <v>0.0</v>
      </c>
      <c r="BB567" s="17">
        <v>0.0</v>
      </c>
      <c r="BC567" s="17">
        <f t="shared" si="14"/>
        <v>0</v>
      </c>
      <c r="BD567" s="8" t="s">
        <v>3280</v>
      </c>
      <c r="BE567" s="22" t="s">
        <v>3751</v>
      </c>
    </row>
    <row r="568" ht="15.75" customHeight="1">
      <c r="A568" s="11">
        <v>7000026.0</v>
      </c>
      <c r="B568" s="8" t="s">
        <v>3752</v>
      </c>
      <c r="C568" s="8">
        <v>7.0</v>
      </c>
      <c r="D568" s="8" t="s">
        <v>2956</v>
      </c>
      <c r="E568" s="8">
        <v>5.0</v>
      </c>
      <c r="F568" s="8" t="s">
        <v>3572</v>
      </c>
      <c r="G568" s="8">
        <v>2.0</v>
      </c>
      <c r="H568" s="8" t="s">
        <v>3665</v>
      </c>
      <c r="I568" s="8" t="s">
        <v>3753</v>
      </c>
      <c r="J568" s="8">
        <v>6.940461934848E12</v>
      </c>
      <c r="K568" s="8" t="s">
        <v>3753</v>
      </c>
      <c r="L568" s="11" t="s">
        <v>3754</v>
      </c>
      <c r="M568" s="21" t="s">
        <v>3755</v>
      </c>
      <c r="N568" s="11">
        <f t="shared" si="1"/>
        <v>26</v>
      </c>
      <c r="O568" s="8" t="s">
        <v>3274</v>
      </c>
      <c r="P568" s="8" t="s">
        <v>3280</v>
      </c>
      <c r="Q568" s="12">
        <v>2141.0</v>
      </c>
      <c r="R568" s="12">
        <f t="shared" si="11"/>
        <v>2483.56</v>
      </c>
      <c r="S568" s="8" t="s">
        <v>68</v>
      </c>
      <c r="T568" s="9" t="s">
        <v>3669</v>
      </c>
      <c r="U568" s="9" t="s">
        <v>3670</v>
      </c>
      <c r="V568" s="13">
        <v>45124.0</v>
      </c>
      <c r="W568" s="11" t="s">
        <v>3756</v>
      </c>
      <c r="X568" s="11"/>
      <c r="Y568" s="14" t="s">
        <v>3757</v>
      </c>
      <c r="Z568" s="11" t="s">
        <v>3758</v>
      </c>
      <c r="AA568" s="11"/>
      <c r="AB568" s="11"/>
      <c r="AC568" s="15"/>
      <c r="AD568" s="11"/>
      <c r="AE568" s="11"/>
      <c r="AF568" s="11" t="s">
        <v>3759</v>
      </c>
      <c r="AG568" s="8">
        <f>'Disponibilidad en canales comer'!M424</f>
        <v>0</v>
      </c>
      <c r="AH568" s="8">
        <f>COUNTIF('Composición de COMBOS'!B:B,A568)</f>
        <v>0</v>
      </c>
      <c r="AI568" s="8">
        <v>1.0</v>
      </c>
      <c r="AJ568" s="8">
        <v>1.0</v>
      </c>
      <c r="AK568" s="8" t="s">
        <v>75</v>
      </c>
      <c r="AL568" s="17">
        <v>19.0</v>
      </c>
      <c r="AM568" s="17">
        <v>44.6</v>
      </c>
      <c r="AN568" s="17">
        <v>47.2</v>
      </c>
      <c r="AO568" s="17">
        <v>86.4</v>
      </c>
      <c r="AP568" s="19">
        <v>0.0</v>
      </c>
      <c r="AQ568" s="19">
        <v>0.0</v>
      </c>
      <c r="AR568" s="19">
        <v>0.0</v>
      </c>
      <c r="AS568" s="19">
        <v>0.0</v>
      </c>
      <c r="AT568" s="17">
        <v>21.0</v>
      </c>
      <c r="AU568" s="17">
        <v>46.0</v>
      </c>
      <c r="AV568" s="17">
        <v>49.0</v>
      </c>
      <c r="AW568" s="17">
        <v>89.0</v>
      </c>
      <c r="AX568" s="17">
        <f t="shared" si="13"/>
        <v>40.1212</v>
      </c>
      <c r="AY568" s="17">
        <v>0.0</v>
      </c>
      <c r="AZ568" s="17">
        <v>0.0</v>
      </c>
      <c r="BA568" s="17">
        <v>0.0</v>
      </c>
      <c r="BB568" s="17">
        <v>0.0</v>
      </c>
      <c r="BC568" s="17">
        <f t="shared" si="14"/>
        <v>0</v>
      </c>
      <c r="BD568" s="8" t="s">
        <v>76</v>
      </c>
      <c r="BE568" s="22" t="s">
        <v>3760</v>
      </c>
    </row>
    <row r="569" ht="15.75" customHeight="1">
      <c r="A569" s="11">
        <v>7000027.0</v>
      </c>
      <c r="B569" s="8" t="s">
        <v>3761</v>
      </c>
      <c r="C569" s="8">
        <v>7.0</v>
      </c>
      <c r="D569" s="8" t="s">
        <v>2956</v>
      </c>
      <c r="E569" s="8">
        <v>5.0</v>
      </c>
      <c r="F569" s="8" t="s">
        <v>3572</v>
      </c>
      <c r="G569" s="8">
        <v>2.0</v>
      </c>
      <c r="H569" s="8" t="s">
        <v>3665</v>
      </c>
      <c r="I569" s="8" t="s">
        <v>3762</v>
      </c>
      <c r="J569" s="8">
        <v>6.940461934282E12</v>
      </c>
      <c r="K569" s="8" t="s">
        <v>3762</v>
      </c>
      <c r="L569" s="11" t="s">
        <v>3763</v>
      </c>
      <c r="M569" s="21" t="s">
        <v>3764</v>
      </c>
      <c r="N569" s="11">
        <f t="shared" si="1"/>
        <v>25</v>
      </c>
      <c r="O569" s="8" t="s">
        <v>3274</v>
      </c>
      <c r="P569" s="8" t="s">
        <v>3280</v>
      </c>
      <c r="Q569" s="29">
        <v>2686.0</v>
      </c>
      <c r="R569" s="12">
        <f t="shared" si="11"/>
        <v>3115.76</v>
      </c>
      <c r="S569" s="8" t="s">
        <v>68</v>
      </c>
      <c r="T569" s="9" t="s">
        <v>3669</v>
      </c>
      <c r="U569" s="9" t="s">
        <v>3670</v>
      </c>
      <c r="V569" s="13">
        <v>45131.0</v>
      </c>
      <c r="W569" s="11" t="s">
        <v>3765</v>
      </c>
      <c r="X569" s="11"/>
      <c r="Y569" s="23"/>
      <c r="Z569" s="11"/>
      <c r="AA569" s="11"/>
      <c r="AB569" s="11"/>
      <c r="AC569" s="15"/>
      <c r="AD569" s="11"/>
      <c r="AE569" s="11"/>
      <c r="AF569" s="11" t="s">
        <v>3766</v>
      </c>
      <c r="AG569" s="8">
        <f>'Disponibilidad en canales comer'!M425</f>
        <v>0</v>
      </c>
      <c r="AH569" s="8">
        <f>COUNTIF('Composición de COMBOS'!B:B,A569)</f>
        <v>0</v>
      </c>
      <c r="AI569" s="8">
        <v>1.0</v>
      </c>
      <c r="AJ569" s="8">
        <v>1.0</v>
      </c>
      <c r="AK569" s="8" t="s">
        <v>75</v>
      </c>
      <c r="AL569" s="17">
        <v>20.2</v>
      </c>
      <c r="AM569" s="17">
        <v>44.0</v>
      </c>
      <c r="AN569" s="17">
        <v>48.8</v>
      </c>
      <c r="AO569" s="17">
        <v>83.5</v>
      </c>
      <c r="AP569" s="19">
        <v>0.0</v>
      </c>
      <c r="AQ569" s="19">
        <v>0.0</v>
      </c>
      <c r="AR569" s="19">
        <v>0.0</v>
      </c>
      <c r="AS569" s="19">
        <v>0.0</v>
      </c>
      <c r="AT569" s="17">
        <v>22.3</v>
      </c>
      <c r="AU569" s="17">
        <v>46.0</v>
      </c>
      <c r="AV569" s="17">
        <v>51.0</v>
      </c>
      <c r="AW569" s="17">
        <v>87.0</v>
      </c>
      <c r="AX569" s="17">
        <f t="shared" si="13"/>
        <v>40.8204</v>
      </c>
      <c r="AY569" s="17">
        <v>0.0</v>
      </c>
      <c r="AZ569" s="17">
        <v>0.0</v>
      </c>
      <c r="BA569" s="17">
        <v>0.0</v>
      </c>
      <c r="BB569" s="17">
        <v>0.0</v>
      </c>
      <c r="BC569" s="17">
        <f t="shared" si="14"/>
        <v>0</v>
      </c>
      <c r="BD569" s="8" t="s">
        <v>3280</v>
      </c>
      <c r="BE569" s="22" t="s">
        <v>3767</v>
      </c>
    </row>
    <row r="570" ht="15.75" customHeight="1">
      <c r="A570" s="11">
        <v>7000028.0</v>
      </c>
      <c r="B570" s="8" t="s">
        <v>3768</v>
      </c>
      <c r="C570" s="8">
        <v>7.0</v>
      </c>
      <c r="D570" s="8" t="s">
        <v>2956</v>
      </c>
      <c r="E570" s="8">
        <v>5.0</v>
      </c>
      <c r="F570" s="8" t="s">
        <v>3572</v>
      </c>
      <c r="G570" s="8">
        <v>2.0</v>
      </c>
      <c r="H570" s="8" t="s">
        <v>3665</v>
      </c>
      <c r="I570" s="8" t="s">
        <v>3769</v>
      </c>
      <c r="J570" s="8">
        <v>6.940461912884E12</v>
      </c>
      <c r="K570" s="8" t="s">
        <v>3769</v>
      </c>
      <c r="L570" s="11" t="s">
        <v>3770</v>
      </c>
      <c r="M570" s="21" t="s">
        <v>3771</v>
      </c>
      <c r="N570" s="11">
        <f t="shared" si="1"/>
        <v>27</v>
      </c>
      <c r="O570" s="8" t="s">
        <v>3274</v>
      </c>
      <c r="P570" s="8" t="s">
        <v>3280</v>
      </c>
      <c r="Q570" s="111">
        <v>2284.0</v>
      </c>
      <c r="R570" s="12">
        <f t="shared" si="11"/>
        <v>2649.44</v>
      </c>
      <c r="S570" s="8" t="s">
        <v>68</v>
      </c>
      <c r="T570" s="9" t="s">
        <v>3669</v>
      </c>
      <c r="U570" s="9" t="s">
        <v>3670</v>
      </c>
      <c r="V570" s="13">
        <v>45117.0</v>
      </c>
      <c r="W570" s="11" t="s">
        <v>3772</v>
      </c>
      <c r="X570" s="11"/>
      <c r="Y570" s="14" t="s">
        <v>3773</v>
      </c>
      <c r="Z570" s="11" t="s">
        <v>3774</v>
      </c>
      <c r="AA570" s="11"/>
      <c r="AB570" s="11"/>
      <c r="AC570" s="15"/>
      <c r="AD570" s="11"/>
      <c r="AE570" s="11"/>
      <c r="AF570" s="11" t="s">
        <v>3775</v>
      </c>
      <c r="AG570" s="8">
        <f>'Disponibilidad en canales comer'!M426</f>
        <v>0</v>
      </c>
      <c r="AH570" s="8">
        <f>COUNTIF('Composición de COMBOS'!B:B,A570)</f>
        <v>0</v>
      </c>
      <c r="AI570" s="8">
        <v>1.0</v>
      </c>
      <c r="AJ570" s="8">
        <v>1.0</v>
      </c>
      <c r="AK570" s="8" t="s">
        <v>75</v>
      </c>
      <c r="AL570" s="16">
        <v>14.8</v>
      </c>
      <c r="AM570" s="16">
        <v>49.2</v>
      </c>
      <c r="AN570" s="16">
        <v>45.0</v>
      </c>
      <c r="AO570" s="16">
        <v>47.2</v>
      </c>
      <c r="AP570" s="19">
        <v>0.0</v>
      </c>
      <c r="AQ570" s="19">
        <v>0.0</v>
      </c>
      <c r="AR570" s="19">
        <v>0.0</v>
      </c>
      <c r="AS570" s="19">
        <v>0.0</v>
      </c>
      <c r="AT570" s="16">
        <v>16.3</v>
      </c>
      <c r="AU570" s="16">
        <v>52.0</v>
      </c>
      <c r="AV570" s="16">
        <v>46.5</v>
      </c>
      <c r="AW570" s="16">
        <v>52.0</v>
      </c>
      <c r="AX570" s="17">
        <f t="shared" si="13"/>
        <v>25.1472</v>
      </c>
      <c r="AY570" s="17">
        <v>0.0</v>
      </c>
      <c r="AZ570" s="17">
        <v>0.0</v>
      </c>
      <c r="BA570" s="17">
        <v>0.0</v>
      </c>
      <c r="BB570" s="17">
        <v>0.0</v>
      </c>
      <c r="BC570" s="17">
        <f t="shared" si="14"/>
        <v>0</v>
      </c>
      <c r="BD570" s="8" t="s">
        <v>76</v>
      </c>
      <c r="BE570" s="22" t="s">
        <v>3776</v>
      </c>
    </row>
    <row r="571" ht="15.75" customHeight="1">
      <c r="A571" s="11">
        <v>7000029.0</v>
      </c>
      <c r="B571" s="8" t="s">
        <v>3777</v>
      </c>
      <c r="C571" s="8">
        <v>7.0</v>
      </c>
      <c r="D571" s="8" t="s">
        <v>2956</v>
      </c>
      <c r="E571" s="8">
        <v>4.0</v>
      </c>
      <c r="F571" s="8" t="s">
        <v>3778</v>
      </c>
      <c r="G571" s="8">
        <v>1.0</v>
      </c>
      <c r="H571" s="8" t="s">
        <v>3779</v>
      </c>
      <c r="I571" s="8" t="s">
        <v>3780</v>
      </c>
      <c r="J571" s="49">
        <v>6.945878324589E12</v>
      </c>
      <c r="K571" s="8" t="s">
        <v>3780</v>
      </c>
      <c r="L571" s="11" t="s">
        <v>3781</v>
      </c>
      <c r="M571" s="26" t="s">
        <v>3782</v>
      </c>
      <c r="N571" s="11">
        <f t="shared" si="1"/>
        <v>23</v>
      </c>
      <c r="O571" s="8" t="s">
        <v>3274</v>
      </c>
      <c r="P571" s="8" t="s">
        <v>3280</v>
      </c>
      <c r="Q571" s="29">
        <v>5913.20172413793</v>
      </c>
      <c r="R571" s="12">
        <f t="shared" si="11"/>
        <v>6859.314</v>
      </c>
      <c r="S571" s="8" t="s">
        <v>68</v>
      </c>
      <c r="T571" s="9" t="s">
        <v>381</v>
      </c>
      <c r="U571" s="9" t="s">
        <v>3783</v>
      </c>
      <c r="V571" s="13">
        <v>45175.0</v>
      </c>
      <c r="W571" s="11" t="s">
        <v>3784</v>
      </c>
      <c r="X571" s="11"/>
      <c r="Y571" s="23"/>
      <c r="Z571" s="11" t="s">
        <v>3785</v>
      </c>
      <c r="AA571" s="11"/>
      <c r="AB571" s="11"/>
      <c r="AC571" s="15"/>
      <c r="AD571" s="11"/>
      <c r="AE571" s="11"/>
      <c r="AF571" s="11" t="s">
        <v>3786</v>
      </c>
      <c r="AG571" s="8">
        <f>'Disponibilidad en canales comer'!M427</f>
        <v>0</v>
      </c>
      <c r="AH571" s="8">
        <f>COUNTIF('Composición de COMBOS'!B:B,A571)</f>
        <v>0</v>
      </c>
      <c r="AI571" s="8">
        <v>1.0</v>
      </c>
      <c r="AJ571" s="8">
        <v>1.0</v>
      </c>
      <c r="AK571" s="8" t="s">
        <v>75</v>
      </c>
      <c r="AL571" s="17">
        <v>45.0</v>
      </c>
      <c r="AM571" s="17">
        <v>63.0</v>
      </c>
      <c r="AN571" s="17">
        <v>60.1</v>
      </c>
      <c r="AO571" s="17">
        <v>100.0</v>
      </c>
      <c r="AP571" s="19">
        <v>0.0</v>
      </c>
      <c r="AQ571" s="19">
        <v>0.0</v>
      </c>
      <c r="AR571" s="19">
        <v>0.0</v>
      </c>
      <c r="AS571" s="19">
        <v>0.0</v>
      </c>
      <c r="AT571" s="17">
        <v>53.0</v>
      </c>
      <c r="AU571" s="17">
        <v>68.5</v>
      </c>
      <c r="AV571" s="17">
        <v>66.0</v>
      </c>
      <c r="AW571" s="17">
        <v>106.5</v>
      </c>
      <c r="AX571" s="17">
        <f t="shared" si="13"/>
        <v>96.2973</v>
      </c>
      <c r="AY571" s="17">
        <v>0.0</v>
      </c>
      <c r="AZ571" s="17">
        <v>0.0</v>
      </c>
      <c r="BA571" s="17">
        <v>0.0</v>
      </c>
      <c r="BB571" s="17">
        <v>0.0</v>
      </c>
      <c r="BC571" s="17">
        <f t="shared" si="14"/>
        <v>0</v>
      </c>
      <c r="BD571" s="8" t="s">
        <v>3280</v>
      </c>
      <c r="BE571" s="22" t="s">
        <v>3787</v>
      </c>
    </row>
    <row r="572" ht="15.75" customHeight="1">
      <c r="A572" s="11">
        <v>7000030.0</v>
      </c>
      <c r="B572" s="8"/>
      <c r="C572" s="8">
        <v>7.0</v>
      </c>
      <c r="D572" s="8" t="s">
        <v>2956</v>
      </c>
      <c r="E572" s="8">
        <v>4.0</v>
      </c>
      <c r="F572" s="8" t="s">
        <v>3778</v>
      </c>
      <c r="G572" s="8">
        <v>1.0</v>
      </c>
      <c r="H572" s="8" t="s">
        <v>3779</v>
      </c>
      <c r="I572" s="8" t="s">
        <v>3788</v>
      </c>
      <c r="J572" s="49">
        <v>6.945878338173E12</v>
      </c>
      <c r="K572" s="8" t="s">
        <v>3788</v>
      </c>
      <c r="L572" s="11" t="s">
        <v>3789</v>
      </c>
      <c r="M572" s="26" t="s">
        <v>3790</v>
      </c>
      <c r="N572" s="11">
        <f t="shared" si="1"/>
        <v>23</v>
      </c>
      <c r="O572" s="8" t="s">
        <v>3274</v>
      </c>
      <c r="P572" s="8" t="s">
        <v>3280</v>
      </c>
      <c r="Q572" s="12">
        <v>6400.0</v>
      </c>
      <c r="R572" s="12">
        <f t="shared" si="11"/>
        <v>7424</v>
      </c>
      <c r="S572" s="8" t="s">
        <v>68</v>
      </c>
      <c r="T572" s="9" t="s">
        <v>381</v>
      </c>
      <c r="U572" s="9" t="s">
        <v>3783</v>
      </c>
      <c r="V572" s="13">
        <v>45387.0</v>
      </c>
      <c r="W572" s="11" t="s">
        <v>3791</v>
      </c>
      <c r="X572" s="11"/>
      <c r="Y572" s="23"/>
      <c r="Z572" s="11"/>
      <c r="AA572" s="11"/>
      <c r="AB572" s="11"/>
      <c r="AC572" s="15" t="s">
        <v>3791</v>
      </c>
      <c r="AD572" s="11"/>
      <c r="AE572" s="11"/>
      <c r="AF572" s="11" t="s">
        <v>3792</v>
      </c>
      <c r="AG572" s="8">
        <f>'Disponibilidad en canales comer'!M428</f>
        <v>1</v>
      </c>
      <c r="AH572" s="8">
        <f>COUNTIF('Composición de COMBOS'!B:B,A572)</f>
        <v>0</v>
      </c>
      <c r="AI572" s="8">
        <v>1.0</v>
      </c>
      <c r="AJ572" s="8">
        <v>1.0</v>
      </c>
      <c r="AK572" s="8" t="s">
        <v>75</v>
      </c>
      <c r="AL572" s="17">
        <v>45.0</v>
      </c>
      <c r="AM572" s="17">
        <v>61.1</v>
      </c>
      <c r="AN572" s="17">
        <v>60.1</v>
      </c>
      <c r="AO572" s="17">
        <v>103.5</v>
      </c>
      <c r="AP572" s="19">
        <v>0.0</v>
      </c>
      <c r="AQ572" s="19">
        <v>0.0</v>
      </c>
      <c r="AR572" s="19">
        <v>0.0</v>
      </c>
      <c r="AS572" s="19">
        <v>0.0</v>
      </c>
      <c r="AT572" s="17">
        <v>53.0</v>
      </c>
      <c r="AU572" s="17">
        <v>68.0</v>
      </c>
      <c r="AV572" s="17">
        <v>65.5</v>
      </c>
      <c r="AW572" s="17">
        <v>110.0</v>
      </c>
      <c r="AX572" s="17">
        <f t="shared" si="13"/>
        <v>97.988</v>
      </c>
      <c r="AY572" s="17">
        <v>0.0</v>
      </c>
      <c r="AZ572" s="17">
        <v>0.0</v>
      </c>
      <c r="BA572" s="17">
        <v>0.0</v>
      </c>
      <c r="BB572" s="17">
        <v>0.0</v>
      </c>
      <c r="BC572" s="17">
        <f t="shared" si="14"/>
        <v>0</v>
      </c>
      <c r="BD572" s="8" t="s">
        <v>3280</v>
      </c>
      <c r="BE572" s="22" t="s">
        <v>3793</v>
      </c>
    </row>
    <row r="573" ht="15.75" hidden="1" customHeight="1">
      <c r="A573" s="11">
        <v>7000031.0</v>
      </c>
      <c r="B573" s="8" t="s">
        <v>3794</v>
      </c>
      <c r="C573" s="8">
        <v>7.0</v>
      </c>
      <c r="D573" s="8" t="s">
        <v>2956</v>
      </c>
      <c r="E573" s="8">
        <v>4.0</v>
      </c>
      <c r="F573" s="8" t="s">
        <v>3778</v>
      </c>
      <c r="G573" s="8">
        <v>1.0</v>
      </c>
      <c r="H573" s="8" t="s">
        <v>3779</v>
      </c>
      <c r="I573" s="8" t="s">
        <v>3795</v>
      </c>
      <c r="J573" s="8">
        <v>6.945878328969E12</v>
      </c>
      <c r="K573" s="8" t="s">
        <v>3795</v>
      </c>
      <c r="L573" s="11" t="s">
        <v>3796</v>
      </c>
      <c r="M573" s="26" t="s">
        <v>3797</v>
      </c>
      <c r="N573" s="11">
        <f t="shared" si="1"/>
        <v>23</v>
      </c>
      <c r="O573" s="8" t="s">
        <v>3274</v>
      </c>
      <c r="P573" s="8" t="s">
        <v>3280</v>
      </c>
      <c r="Q573" s="111">
        <v>5829.0</v>
      </c>
      <c r="R573" s="12">
        <f t="shared" si="11"/>
        <v>6761.64</v>
      </c>
      <c r="S573" s="8" t="s">
        <v>238</v>
      </c>
      <c r="T573" s="9" t="s">
        <v>381</v>
      </c>
      <c r="U573" s="9" t="s">
        <v>3783</v>
      </c>
      <c r="V573" s="13">
        <v>45117.0</v>
      </c>
      <c r="W573" s="11" t="s">
        <v>3798</v>
      </c>
      <c r="X573" s="11"/>
      <c r="Y573" s="14" t="s">
        <v>3799</v>
      </c>
      <c r="Z573" s="11"/>
      <c r="AA573" s="11"/>
      <c r="AB573" s="11"/>
      <c r="AC573" s="15" t="s">
        <v>3800</v>
      </c>
      <c r="AD573" s="11"/>
      <c r="AE573" s="11"/>
      <c r="AF573" s="11" t="s">
        <v>3801</v>
      </c>
      <c r="AG573" s="8">
        <f>'Disponibilidad en canales comer'!M429</f>
        <v>2</v>
      </c>
      <c r="AH573" s="8">
        <f>COUNTIF('Composición de COMBOS'!B:B,A573)</f>
        <v>0</v>
      </c>
      <c r="AI573" s="8">
        <v>1.0</v>
      </c>
      <c r="AJ573" s="8">
        <v>1.0</v>
      </c>
      <c r="AK573" s="8" t="s">
        <v>75</v>
      </c>
      <c r="AL573" s="17">
        <v>50.0</v>
      </c>
      <c r="AM573" s="17">
        <v>68.4</v>
      </c>
      <c r="AN573" s="17">
        <v>64.0</v>
      </c>
      <c r="AO573" s="17">
        <v>107.0</v>
      </c>
      <c r="AP573" s="19">
        <v>0.0</v>
      </c>
      <c r="AQ573" s="19">
        <v>0.0</v>
      </c>
      <c r="AR573" s="19">
        <v>0.0</v>
      </c>
      <c r="AS573" s="19">
        <v>0.0</v>
      </c>
      <c r="AT573" s="17">
        <v>55.0</v>
      </c>
      <c r="AU573" s="17">
        <v>73.3</v>
      </c>
      <c r="AV573" s="17">
        <v>70.3</v>
      </c>
      <c r="AW573" s="17">
        <v>114.6</v>
      </c>
      <c r="AX573" s="17">
        <f t="shared" si="13"/>
        <v>118.1065308</v>
      </c>
      <c r="AY573" s="17">
        <v>0.0</v>
      </c>
      <c r="AZ573" s="17">
        <v>0.0</v>
      </c>
      <c r="BA573" s="17">
        <v>0.0</v>
      </c>
      <c r="BB573" s="17">
        <v>0.0</v>
      </c>
      <c r="BC573" s="17">
        <f t="shared" si="14"/>
        <v>0</v>
      </c>
      <c r="BD573" s="8" t="s">
        <v>76</v>
      </c>
      <c r="BE573" s="22" t="s">
        <v>3802</v>
      </c>
    </row>
    <row r="574" ht="15.75" hidden="1" customHeight="1">
      <c r="A574" s="11">
        <v>7000032.0</v>
      </c>
      <c r="B574" s="8"/>
      <c r="C574" s="8">
        <v>7.0</v>
      </c>
      <c r="D574" s="8" t="s">
        <v>2956</v>
      </c>
      <c r="E574" s="8">
        <v>2.0</v>
      </c>
      <c r="F574" s="8" t="s">
        <v>3648</v>
      </c>
      <c r="G574" s="8">
        <v>2.0</v>
      </c>
      <c r="H574" s="8" t="s">
        <v>3676</v>
      </c>
      <c r="I574" s="8" t="s">
        <v>3803</v>
      </c>
      <c r="J574" s="8">
        <v>6.939962622958E12</v>
      </c>
      <c r="K574" s="8" t="s">
        <v>3803</v>
      </c>
      <c r="L574" s="11" t="s">
        <v>3804</v>
      </c>
      <c r="M574" s="26" t="s">
        <v>3805</v>
      </c>
      <c r="N574" s="11">
        <f t="shared" si="1"/>
        <v>28</v>
      </c>
      <c r="O574" s="8" t="s">
        <v>3274</v>
      </c>
      <c r="P574" s="8" t="s">
        <v>3280</v>
      </c>
      <c r="Q574" s="29">
        <v>988.0</v>
      </c>
      <c r="R574" s="12">
        <f t="shared" si="11"/>
        <v>1146.08</v>
      </c>
      <c r="S574" s="8" t="s">
        <v>238</v>
      </c>
      <c r="T574" s="9" t="s">
        <v>3653</v>
      </c>
      <c r="U574" s="9" t="s">
        <v>3654</v>
      </c>
      <c r="V574" s="13">
        <v>45488.0</v>
      </c>
      <c r="W574" s="11" t="s">
        <v>3806</v>
      </c>
      <c r="X574" s="11"/>
      <c r="Y574" s="23"/>
      <c r="Z574" s="11"/>
      <c r="AA574" s="11" t="s">
        <v>3806</v>
      </c>
      <c r="AB574" s="11"/>
      <c r="AC574" s="15" t="s">
        <v>3806</v>
      </c>
      <c r="AD574" s="11"/>
      <c r="AE574" s="11"/>
      <c r="AF574" s="11" t="s">
        <v>3807</v>
      </c>
      <c r="AG574" s="8">
        <f>'Disponibilidad en canales comer'!M430</f>
        <v>2</v>
      </c>
      <c r="AH574" s="8">
        <f>COUNTIF('Composición de COMBOS'!B:B,A574)</f>
        <v>0</v>
      </c>
      <c r="AI574" s="8">
        <v>1.0</v>
      </c>
      <c r="AJ574" s="8">
        <v>1.0</v>
      </c>
      <c r="AK574" s="8" t="s">
        <v>75</v>
      </c>
      <c r="AL574" s="17">
        <v>6.5</v>
      </c>
      <c r="AM574" s="17">
        <v>48.0</v>
      </c>
      <c r="AN574" s="17">
        <v>75.7</v>
      </c>
      <c r="AO574" s="17">
        <v>10.5</v>
      </c>
      <c r="AP574" s="19">
        <v>0.0</v>
      </c>
      <c r="AQ574" s="19">
        <v>0.0</v>
      </c>
      <c r="AR574" s="19">
        <v>0.0</v>
      </c>
      <c r="AS574" s="19">
        <v>0.0</v>
      </c>
      <c r="AT574" s="17">
        <v>7.0</v>
      </c>
      <c r="AU574" s="17">
        <v>54.0</v>
      </c>
      <c r="AV574" s="17">
        <v>80.0</v>
      </c>
      <c r="AW574" s="17">
        <v>14.5</v>
      </c>
      <c r="AX574" s="17">
        <f t="shared" si="13"/>
        <v>12.528</v>
      </c>
      <c r="AY574" s="17">
        <v>0.0</v>
      </c>
      <c r="AZ574" s="17">
        <v>0.0</v>
      </c>
      <c r="BA574" s="17">
        <v>0.0</v>
      </c>
      <c r="BB574" s="17">
        <v>0.0</v>
      </c>
      <c r="BC574" s="17">
        <f t="shared" si="14"/>
        <v>0</v>
      </c>
      <c r="BD574" s="8" t="s">
        <v>3280</v>
      </c>
      <c r="BE574" s="22" t="s">
        <v>3808</v>
      </c>
    </row>
    <row r="575" ht="15.75" customHeight="1">
      <c r="A575" s="11">
        <v>7000033.0</v>
      </c>
      <c r="B575" s="8" t="s">
        <v>3809</v>
      </c>
      <c r="C575" s="8">
        <v>7.0</v>
      </c>
      <c r="D575" s="8" t="s">
        <v>2956</v>
      </c>
      <c r="E575" s="8">
        <v>4.0</v>
      </c>
      <c r="F575" s="8" t="s">
        <v>3778</v>
      </c>
      <c r="G575" s="8">
        <v>1.0</v>
      </c>
      <c r="H575" s="8" t="s">
        <v>3779</v>
      </c>
      <c r="I575" s="8" t="s">
        <v>3810</v>
      </c>
      <c r="J575" s="8">
        <v>6.945878320864E12</v>
      </c>
      <c r="K575" s="8" t="s">
        <v>3810</v>
      </c>
      <c r="L575" s="11" t="s">
        <v>3811</v>
      </c>
      <c r="M575" s="26" t="s">
        <v>3812</v>
      </c>
      <c r="N575" s="11">
        <f t="shared" si="1"/>
        <v>25</v>
      </c>
      <c r="O575" s="8" t="s">
        <v>3274</v>
      </c>
      <c r="P575" s="8" t="s">
        <v>3280</v>
      </c>
      <c r="Q575" s="29">
        <v>3752.0</v>
      </c>
      <c r="R575" s="12">
        <f t="shared" si="11"/>
        <v>4352.32</v>
      </c>
      <c r="S575" s="8" t="s">
        <v>68</v>
      </c>
      <c r="T575" s="9" t="s">
        <v>381</v>
      </c>
      <c r="U575" s="9" t="s">
        <v>3783</v>
      </c>
      <c r="V575" s="13">
        <v>45117.0</v>
      </c>
      <c r="W575" s="11" t="s">
        <v>3813</v>
      </c>
      <c r="X575" s="11"/>
      <c r="Y575" s="23"/>
      <c r="Z575" s="11"/>
      <c r="AA575" s="11"/>
      <c r="AB575" s="11"/>
      <c r="AC575" s="15"/>
      <c r="AD575" s="11"/>
      <c r="AE575" s="11"/>
      <c r="AF575" s="11" t="s">
        <v>3814</v>
      </c>
      <c r="AG575" s="8">
        <f>'Disponibilidad en canales comer'!M431</f>
        <v>0</v>
      </c>
      <c r="AH575" s="8">
        <f>COUNTIF('Composición de COMBOS'!B:B,A575)</f>
        <v>0</v>
      </c>
      <c r="AI575" s="8">
        <v>1.0</v>
      </c>
      <c r="AJ575" s="8">
        <v>1.0</v>
      </c>
      <c r="AK575" s="8" t="s">
        <v>75</v>
      </c>
      <c r="AL575" s="16">
        <v>9.99999999999978E-6</v>
      </c>
      <c r="AM575" s="16">
        <v>9.99999999999978E-6</v>
      </c>
      <c r="AN575" s="16">
        <v>9.99999999999978E-6</v>
      </c>
      <c r="AO575" s="16">
        <v>9.99999999999978E-6</v>
      </c>
      <c r="AP575" s="19">
        <v>0.0</v>
      </c>
      <c r="AQ575" s="19">
        <v>0.0</v>
      </c>
      <c r="AR575" s="19">
        <v>0.0</v>
      </c>
      <c r="AS575" s="19">
        <v>0.0</v>
      </c>
      <c r="AT575" s="16">
        <v>29.0</v>
      </c>
      <c r="AU575" s="16">
        <v>89.0</v>
      </c>
      <c r="AV575" s="16">
        <v>102.0</v>
      </c>
      <c r="AW575" s="16">
        <v>55.0</v>
      </c>
      <c r="AX575" s="17">
        <f t="shared" si="13"/>
        <v>99.858</v>
      </c>
      <c r="AY575" s="17">
        <v>0.0</v>
      </c>
      <c r="AZ575" s="17">
        <v>0.0</v>
      </c>
      <c r="BA575" s="17">
        <v>0.0</v>
      </c>
      <c r="BB575" s="17">
        <v>0.0</v>
      </c>
      <c r="BC575" s="17">
        <f t="shared" si="14"/>
        <v>0</v>
      </c>
      <c r="BD575" s="8" t="s">
        <v>3280</v>
      </c>
      <c r="BE575" s="22" t="s">
        <v>3815</v>
      </c>
    </row>
    <row r="576" ht="15.75" customHeight="1">
      <c r="A576" s="11">
        <v>7000034.0</v>
      </c>
      <c r="B576" s="8" t="s">
        <v>3816</v>
      </c>
      <c r="C576" s="8">
        <v>7.0</v>
      </c>
      <c r="D576" s="8" t="s">
        <v>2956</v>
      </c>
      <c r="E576" s="8">
        <v>4.0</v>
      </c>
      <c r="F576" s="8" t="s">
        <v>3778</v>
      </c>
      <c r="G576" s="8">
        <v>1.0</v>
      </c>
      <c r="H576" s="8" t="s">
        <v>3779</v>
      </c>
      <c r="I576" s="8" t="s">
        <v>3817</v>
      </c>
      <c r="J576" s="8">
        <v>6.945878323087E12</v>
      </c>
      <c r="K576" s="8" t="s">
        <v>3817</v>
      </c>
      <c r="L576" s="11" t="s">
        <v>3818</v>
      </c>
      <c r="M576" s="26" t="s">
        <v>3819</v>
      </c>
      <c r="N576" s="11">
        <f t="shared" si="1"/>
        <v>25</v>
      </c>
      <c r="O576" s="8" t="s">
        <v>3274</v>
      </c>
      <c r="P576" s="8" t="s">
        <v>3280</v>
      </c>
      <c r="Q576" s="29">
        <v>3198.0</v>
      </c>
      <c r="R576" s="12">
        <f t="shared" si="11"/>
        <v>3709.68</v>
      </c>
      <c r="S576" s="8" t="s">
        <v>68</v>
      </c>
      <c r="T576" s="9" t="s">
        <v>381</v>
      </c>
      <c r="U576" s="9" t="s">
        <v>3783</v>
      </c>
      <c r="V576" s="13">
        <v>45117.0</v>
      </c>
      <c r="W576" s="11" t="s">
        <v>3820</v>
      </c>
      <c r="X576" s="11"/>
      <c r="Y576" s="23"/>
      <c r="Z576" s="11"/>
      <c r="AA576" s="11"/>
      <c r="AB576" s="11"/>
      <c r="AC576" s="15"/>
      <c r="AD576" s="11"/>
      <c r="AE576" s="11"/>
      <c r="AF576" s="11" t="s">
        <v>3821</v>
      </c>
      <c r="AG576" s="8">
        <f>'Disponibilidad en canales comer'!M432</f>
        <v>0</v>
      </c>
      <c r="AH576" s="8">
        <f>COUNTIF('Composición de COMBOS'!B:B,A576)</f>
        <v>0</v>
      </c>
      <c r="AI576" s="8">
        <v>1.0</v>
      </c>
      <c r="AJ576" s="8">
        <v>1.0</v>
      </c>
      <c r="AK576" s="8" t="s">
        <v>75</v>
      </c>
      <c r="AL576" s="16">
        <v>9.99999999999978E-6</v>
      </c>
      <c r="AM576" s="16">
        <v>9.99999999999978E-6</v>
      </c>
      <c r="AN576" s="16">
        <v>9.99999999999978E-6</v>
      </c>
      <c r="AO576" s="16">
        <v>9.99999999999978E-6</v>
      </c>
      <c r="AP576" s="19">
        <v>0.0</v>
      </c>
      <c r="AQ576" s="19">
        <v>0.0</v>
      </c>
      <c r="AR576" s="19">
        <v>0.0</v>
      </c>
      <c r="AS576" s="19">
        <v>0.0</v>
      </c>
      <c r="AT576" s="16">
        <v>26.0</v>
      </c>
      <c r="AU576" s="16">
        <v>52.0</v>
      </c>
      <c r="AV576" s="16">
        <v>96.0</v>
      </c>
      <c r="AW576" s="16">
        <v>87.0</v>
      </c>
      <c r="AX576" s="17">
        <f t="shared" si="13"/>
        <v>86.8608</v>
      </c>
      <c r="AY576" s="17">
        <v>0.0</v>
      </c>
      <c r="AZ576" s="17">
        <v>0.0</v>
      </c>
      <c r="BA576" s="17">
        <v>0.0</v>
      </c>
      <c r="BB576" s="17">
        <v>0.0</v>
      </c>
      <c r="BC576" s="17">
        <f t="shared" si="14"/>
        <v>0</v>
      </c>
      <c r="BD576" s="8" t="s">
        <v>3280</v>
      </c>
      <c r="BE576" s="22" t="s">
        <v>3822</v>
      </c>
    </row>
    <row r="577" ht="15.75" hidden="1" customHeight="1">
      <c r="A577" s="11">
        <v>7000035.0</v>
      </c>
      <c r="B577" s="8"/>
      <c r="C577" s="8">
        <v>7.0</v>
      </c>
      <c r="D577" s="8" t="s">
        <v>2956</v>
      </c>
      <c r="E577" s="8">
        <v>2.0</v>
      </c>
      <c r="F577" s="8" t="s">
        <v>3648</v>
      </c>
      <c r="G577" s="8">
        <v>2.0</v>
      </c>
      <c r="H577" s="8" t="s">
        <v>3676</v>
      </c>
      <c r="I577" s="8" t="s">
        <v>3823</v>
      </c>
      <c r="J577" s="8">
        <v>6.939962622941E12</v>
      </c>
      <c r="K577" s="8" t="s">
        <v>3823</v>
      </c>
      <c r="L577" s="11" t="s">
        <v>3824</v>
      </c>
      <c r="M577" s="26" t="s">
        <v>3825</v>
      </c>
      <c r="N577" s="11">
        <f t="shared" si="1"/>
        <v>28</v>
      </c>
      <c r="O577" s="8" t="s">
        <v>3274</v>
      </c>
      <c r="P577" s="8" t="s">
        <v>3280</v>
      </c>
      <c r="Q577" s="71">
        <v>878.0</v>
      </c>
      <c r="R577" s="12">
        <f t="shared" si="11"/>
        <v>1018.48</v>
      </c>
      <c r="S577" s="8" t="s">
        <v>238</v>
      </c>
      <c r="T577" s="9" t="s">
        <v>3653</v>
      </c>
      <c r="U577" s="9" t="s">
        <v>3654</v>
      </c>
      <c r="V577" s="13">
        <v>45488.0</v>
      </c>
      <c r="W577" s="11" t="s">
        <v>3826</v>
      </c>
      <c r="X577" s="11"/>
      <c r="Y577" s="23"/>
      <c r="Z577" s="11"/>
      <c r="AA577" s="11" t="s">
        <v>3826</v>
      </c>
      <c r="AB577" s="11"/>
      <c r="AC577" s="15"/>
      <c r="AD577" s="11"/>
      <c r="AE577" s="11"/>
      <c r="AF577" s="11" t="s">
        <v>3687</v>
      </c>
      <c r="AG577" s="8">
        <f>'Disponibilidad en canales comer'!M433</f>
        <v>2</v>
      </c>
      <c r="AH577" s="8">
        <f>COUNTIF('Composición de COMBOS'!B:B,A577)</f>
        <v>0</v>
      </c>
      <c r="AI577" s="8">
        <v>1.0</v>
      </c>
      <c r="AJ577" s="8">
        <v>1.0</v>
      </c>
      <c r="AK577" s="8" t="s">
        <v>75</v>
      </c>
      <c r="AL577" s="17">
        <v>6.5</v>
      </c>
      <c r="AM577" s="17">
        <v>48.0</v>
      </c>
      <c r="AN577" s="17">
        <v>75.7</v>
      </c>
      <c r="AO577" s="17">
        <v>10.5</v>
      </c>
      <c r="AP577" s="19">
        <v>0.0</v>
      </c>
      <c r="AQ577" s="19">
        <v>0.0</v>
      </c>
      <c r="AR577" s="19">
        <v>0.0</v>
      </c>
      <c r="AS577" s="19">
        <v>0.0</v>
      </c>
      <c r="AT577" s="17">
        <v>7.0</v>
      </c>
      <c r="AU577" s="17">
        <v>54.0</v>
      </c>
      <c r="AV577" s="17">
        <v>80.0</v>
      </c>
      <c r="AW577" s="17">
        <v>14.5</v>
      </c>
      <c r="AX577" s="17">
        <f t="shared" si="13"/>
        <v>12.528</v>
      </c>
      <c r="AY577" s="17">
        <v>0.0</v>
      </c>
      <c r="AZ577" s="17">
        <v>0.0</v>
      </c>
      <c r="BA577" s="17">
        <v>0.0</v>
      </c>
      <c r="BB577" s="17">
        <v>0.0</v>
      </c>
      <c r="BC577" s="17">
        <f t="shared" si="14"/>
        <v>0</v>
      </c>
      <c r="BD577" s="8" t="s">
        <v>3280</v>
      </c>
      <c r="BE577" s="22" t="s">
        <v>3827</v>
      </c>
    </row>
    <row r="578" ht="15.75" customHeight="1">
      <c r="A578" s="11">
        <v>7000036.0</v>
      </c>
      <c r="B578" s="8" t="s">
        <v>3828</v>
      </c>
      <c r="C578" s="8">
        <v>7.0</v>
      </c>
      <c r="D578" s="8" t="s">
        <v>2956</v>
      </c>
      <c r="E578" s="8">
        <v>4.0</v>
      </c>
      <c r="F578" s="8" t="s">
        <v>3778</v>
      </c>
      <c r="G578" s="8">
        <v>1.0</v>
      </c>
      <c r="H578" s="8" t="s">
        <v>3779</v>
      </c>
      <c r="I578" s="8" t="s">
        <v>3829</v>
      </c>
      <c r="J578" s="8">
        <v>6.945878339149E12</v>
      </c>
      <c r="K578" s="8" t="s">
        <v>3829</v>
      </c>
      <c r="L578" s="11" t="s">
        <v>3830</v>
      </c>
      <c r="M578" s="26" t="s">
        <v>3831</v>
      </c>
      <c r="N578" s="11">
        <f t="shared" si="1"/>
        <v>27</v>
      </c>
      <c r="O578" s="8" t="s">
        <v>3274</v>
      </c>
      <c r="P578" s="8" t="s">
        <v>3280</v>
      </c>
      <c r="Q578" s="12">
        <v>3752.0</v>
      </c>
      <c r="R578" s="12">
        <f t="shared" si="11"/>
        <v>4352.32</v>
      </c>
      <c r="S578" s="8" t="s">
        <v>68</v>
      </c>
      <c r="T578" s="9" t="s">
        <v>381</v>
      </c>
      <c r="U578" s="9" t="s">
        <v>3783</v>
      </c>
      <c r="V578" s="13">
        <v>45208.0</v>
      </c>
      <c r="W578" s="11" t="s">
        <v>3832</v>
      </c>
      <c r="X578" s="11"/>
      <c r="Y578" s="14" t="s">
        <v>3833</v>
      </c>
      <c r="Z578" s="11" t="s">
        <v>3834</v>
      </c>
      <c r="AA578" s="11" t="s">
        <v>3832</v>
      </c>
      <c r="AB578" s="11"/>
      <c r="AC578" s="15" t="s">
        <v>3832</v>
      </c>
      <c r="AD578" s="11"/>
      <c r="AE578" s="11"/>
      <c r="AF578" s="11" t="s">
        <v>3835</v>
      </c>
      <c r="AG578" s="8">
        <f>'Disponibilidad en canales comer'!M434</f>
        <v>2</v>
      </c>
      <c r="AH578" s="8">
        <f>COUNTIF('Composición de COMBOS'!B:B,A578)</f>
        <v>1</v>
      </c>
      <c r="AI578" s="8">
        <v>1.0</v>
      </c>
      <c r="AJ578" s="8">
        <v>1.0</v>
      </c>
      <c r="AK578" s="8" t="s">
        <v>75</v>
      </c>
      <c r="AL578" s="17">
        <v>25.5</v>
      </c>
      <c r="AM578" s="17">
        <v>51.2</v>
      </c>
      <c r="AN578" s="17">
        <v>87.0</v>
      </c>
      <c r="AO578" s="17">
        <v>101.0</v>
      </c>
      <c r="AP578" s="19">
        <v>0.0</v>
      </c>
      <c r="AQ578" s="19">
        <v>0.0</v>
      </c>
      <c r="AR578" s="19">
        <v>0.0</v>
      </c>
      <c r="AS578" s="19">
        <v>0.0</v>
      </c>
      <c r="AT578" s="17">
        <v>30.0</v>
      </c>
      <c r="AU578" s="17">
        <v>54.6</v>
      </c>
      <c r="AV578" s="17">
        <v>88.6</v>
      </c>
      <c r="AW578" s="17">
        <v>106.0</v>
      </c>
      <c r="AX578" s="17">
        <f t="shared" si="13"/>
        <v>102.556272</v>
      </c>
      <c r="AY578" s="17">
        <v>0.0</v>
      </c>
      <c r="AZ578" s="17">
        <v>0.0</v>
      </c>
      <c r="BA578" s="17">
        <v>0.0</v>
      </c>
      <c r="BB578" s="17">
        <v>0.0</v>
      </c>
      <c r="BC578" s="17">
        <f t="shared" si="14"/>
        <v>0</v>
      </c>
      <c r="BD578" s="8" t="s">
        <v>3280</v>
      </c>
      <c r="BE578" s="22" t="s">
        <v>3836</v>
      </c>
    </row>
    <row r="579" ht="15.75" hidden="1" customHeight="1">
      <c r="A579" s="11">
        <v>7000037.0</v>
      </c>
      <c r="B579" s="8" t="s">
        <v>3837</v>
      </c>
      <c r="C579" s="8">
        <v>7.0</v>
      </c>
      <c r="D579" s="8" t="s">
        <v>2956</v>
      </c>
      <c r="E579" s="8">
        <v>4.0</v>
      </c>
      <c r="F579" s="8" t="s">
        <v>3778</v>
      </c>
      <c r="G579" s="8">
        <v>1.0</v>
      </c>
      <c r="H579" s="8" t="s">
        <v>3779</v>
      </c>
      <c r="I579" s="8" t="s">
        <v>3838</v>
      </c>
      <c r="J579" s="8">
        <v>6.945878339163E12</v>
      </c>
      <c r="K579" s="8" t="s">
        <v>3838</v>
      </c>
      <c r="L579" s="11" t="s">
        <v>3839</v>
      </c>
      <c r="M579" s="26" t="s">
        <v>3840</v>
      </c>
      <c r="N579" s="11">
        <f t="shared" si="1"/>
        <v>27</v>
      </c>
      <c r="O579" s="8" t="s">
        <v>3274</v>
      </c>
      <c r="P579" s="8" t="s">
        <v>3280</v>
      </c>
      <c r="Q579" s="12">
        <v>5440.0</v>
      </c>
      <c r="R579" s="12">
        <f t="shared" si="11"/>
        <v>6310.4</v>
      </c>
      <c r="S579" s="8" t="s">
        <v>238</v>
      </c>
      <c r="T579" s="9" t="s">
        <v>381</v>
      </c>
      <c r="U579" s="9" t="s">
        <v>3783</v>
      </c>
      <c r="V579" s="13">
        <v>45176.0</v>
      </c>
      <c r="W579" s="11" t="s">
        <v>3841</v>
      </c>
      <c r="X579" s="11"/>
      <c r="Y579" s="23"/>
      <c r="Z579" s="11" t="s">
        <v>3842</v>
      </c>
      <c r="AA579" s="11" t="s">
        <v>3841</v>
      </c>
      <c r="AB579" s="11"/>
      <c r="AC579" s="15"/>
      <c r="AD579" s="11"/>
      <c r="AE579" s="11"/>
      <c r="AF579" s="11" t="s">
        <v>3843</v>
      </c>
      <c r="AG579" s="8">
        <f>'Disponibilidad en canales comer'!M435</f>
        <v>1</v>
      </c>
      <c r="AH579" s="8">
        <f>COUNTIF('Composición de COMBOS'!B:B,A579)</f>
        <v>0</v>
      </c>
      <c r="AI579" s="8">
        <v>1.0</v>
      </c>
      <c r="AJ579" s="8">
        <v>1.0</v>
      </c>
      <c r="AK579" s="8" t="s">
        <v>75</v>
      </c>
      <c r="AL579" s="16">
        <v>37.5</v>
      </c>
      <c r="AM579" s="16">
        <v>55.5</v>
      </c>
      <c r="AN579" s="16">
        <v>99.5</v>
      </c>
      <c r="AO579" s="16">
        <v>110.5</v>
      </c>
      <c r="AP579" s="19">
        <v>0.0</v>
      </c>
      <c r="AQ579" s="19">
        <v>0.0</v>
      </c>
      <c r="AR579" s="19">
        <v>0.0</v>
      </c>
      <c r="AS579" s="19">
        <v>0.0</v>
      </c>
      <c r="AT579" s="16">
        <v>43.5</v>
      </c>
      <c r="AU579" s="16">
        <v>58.0</v>
      </c>
      <c r="AV579" s="16">
        <v>102.0</v>
      </c>
      <c r="AW579" s="16">
        <v>118.5</v>
      </c>
      <c r="AX579" s="17">
        <f t="shared" si="13"/>
        <v>140.2092</v>
      </c>
      <c r="AY579" s="17">
        <v>0.0</v>
      </c>
      <c r="AZ579" s="17">
        <v>0.0</v>
      </c>
      <c r="BA579" s="17">
        <v>0.0</v>
      </c>
      <c r="BB579" s="17">
        <v>0.0</v>
      </c>
      <c r="BC579" s="17">
        <f t="shared" si="14"/>
        <v>0</v>
      </c>
      <c r="BD579" s="8" t="s">
        <v>3280</v>
      </c>
      <c r="BE579" s="22" t="s">
        <v>3844</v>
      </c>
    </row>
    <row r="580" ht="15.75" customHeight="1">
      <c r="A580" s="11">
        <v>7000038.0</v>
      </c>
      <c r="B580" s="8" t="s">
        <v>3845</v>
      </c>
      <c r="C580" s="8">
        <v>7.0</v>
      </c>
      <c r="D580" s="8" t="s">
        <v>2956</v>
      </c>
      <c r="E580" s="8">
        <v>4.0</v>
      </c>
      <c r="F580" s="8" t="s">
        <v>3778</v>
      </c>
      <c r="G580" s="8">
        <v>1.0</v>
      </c>
      <c r="H580" s="8" t="s">
        <v>3779</v>
      </c>
      <c r="I580" s="8" t="s">
        <v>3846</v>
      </c>
      <c r="J580" s="8">
        <v>6.945878316041E12</v>
      </c>
      <c r="K580" s="8" t="s">
        <v>3846</v>
      </c>
      <c r="L580" s="11" t="s">
        <v>3847</v>
      </c>
      <c r="M580" s="26" t="s">
        <v>3848</v>
      </c>
      <c r="N580" s="11">
        <f t="shared" si="1"/>
        <v>28</v>
      </c>
      <c r="O580" s="8" t="s">
        <v>3274</v>
      </c>
      <c r="P580" s="8" t="s">
        <v>3280</v>
      </c>
      <c r="Q580" s="29">
        <v>2899.0</v>
      </c>
      <c r="R580" s="12">
        <f t="shared" si="11"/>
        <v>3362.84</v>
      </c>
      <c r="S580" s="8" t="s">
        <v>68</v>
      </c>
      <c r="T580" s="9" t="s">
        <v>381</v>
      </c>
      <c r="U580" s="9" t="s">
        <v>3783</v>
      </c>
      <c r="V580" s="13">
        <v>45117.0</v>
      </c>
      <c r="W580" s="11" t="s">
        <v>3849</v>
      </c>
      <c r="X580" s="11"/>
      <c r="Y580" s="23"/>
      <c r="Z580" s="11" t="s">
        <v>3850</v>
      </c>
      <c r="AA580" s="11"/>
      <c r="AB580" s="11"/>
      <c r="AC580" s="15"/>
      <c r="AD580" s="11"/>
      <c r="AE580" s="11"/>
      <c r="AF580" s="11" t="s">
        <v>3851</v>
      </c>
      <c r="AG580" s="8">
        <f>'Disponibilidad en canales comer'!M436</f>
        <v>0</v>
      </c>
      <c r="AH580" s="8">
        <f>COUNTIF('Composición de COMBOS'!B:B,A580)</f>
        <v>0</v>
      </c>
      <c r="AI580" s="8">
        <v>1.0</v>
      </c>
      <c r="AJ580" s="8">
        <v>1.0</v>
      </c>
      <c r="AK580" s="8" t="s">
        <v>75</v>
      </c>
      <c r="AL580" s="17">
        <v>11.5</v>
      </c>
      <c r="AM580" s="17">
        <v>43.6</v>
      </c>
      <c r="AN580" s="17">
        <v>47.4</v>
      </c>
      <c r="AO580" s="17">
        <v>82.7</v>
      </c>
      <c r="AP580" s="19">
        <v>0.0</v>
      </c>
      <c r="AQ580" s="19">
        <v>0.0</v>
      </c>
      <c r="AR580" s="19">
        <v>0.0</v>
      </c>
      <c r="AS580" s="19">
        <v>0.0</v>
      </c>
      <c r="AT580" s="17">
        <v>12.0</v>
      </c>
      <c r="AU580" s="17">
        <v>46.1</v>
      </c>
      <c r="AV580" s="17">
        <v>49.0</v>
      </c>
      <c r="AW580" s="17">
        <v>85.5</v>
      </c>
      <c r="AX580" s="17">
        <f t="shared" si="13"/>
        <v>38.62719</v>
      </c>
      <c r="AY580" s="17">
        <v>0.0</v>
      </c>
      <c r="AZ580" s="17">
        <v>0.0</v>
      </c>
      <c r="BA580" s="17">
        <v>0.0</v>
      </c>
      <c r="BB580" s="17">
        <v>0.0</v>
      </c>
      <c r="BC580" s="17">
        <f t="shared" si="14"/>
        <v>0</v>
      </c>
      <c r="BD580" s="8" t="s">
        <v>3280</v>
      </c>
      <c r="BE580" s="22" t="s">
        <v>3852</v>
      </c>
    </row>
    <row r="581" ht="15.75" customHeight="1">
      <c r="A581" s="11">
        <v>7000039.0</v>
      </c>
      <c r="B581" s="8"/>
      <c r="C581" s="8">
        <v>7.0</v>
      </c>
      <c r="D581" s="8" t="s">
        <v>2956</v>
      </c>
      <c r="E581" s="8">
        <v>5.0</v>
      </c>
      <c r="F581" s="8" t="s">
        <v>3572</v>
      </c>
      <c r="G581" s="8">
        <v>3.0</v>
      </c>
      <c r="H581" s="8" t="s">
        <v>3853</v>
      </c>
      <c r="I581" s="8" t="s">
        <v>3854</v>
      </c>
      <c r="J581" s="61" t="s">
        <v>3855</v>
      </c>
      <c r="K581" s="8" t="s">
        <v>3854</v>
      </c>
      <c r="L581" s="11" t="s">
        <v>3856</v>
      </c>
      <c r="M581" s="26" t="s">
        <v>3857</v>
      </c>
      <c r="N581" s="11">
        <f t="shared" si="1"/>
        <v>22</v>
      </c>
      <c r="O581" s="8" t="s">
        <v>3274</v>
      </c>
      <c r="P581" s="8" t="s">
        <v>3280</v>
      </c>
      <c r="Q581" s="12">
        <v>7655.0</v>
      </c>
      <c r="R581" s="12">
        <f t="shared" si="11"/>
        <v>8879.8</v>
      </c>
      <c r="S581" s="8" t="s">
        <v>68</v>
      </c>
      <c r="T581" s="9" t="s">
        <v>3858</v>
      </c>
      <c r="U581" s="9" t="s">
        <v>3859</v>
      </c>
      <c r="V581" s="13">
        <v>45462.0</v>
      </c>
      <c r="W581" s="11" t="s">
        <v>3860</v>
      </c>
      <c r="X581" s="11"/>
      <c r="Y581" s="23"/>
      <c r="Z581" s="11"/>
      <c r="AA581" s="11"/>
      <c r="AB581" s="11"/>
      <c r="AC581" s="15"/>
      <c r="AD581" s="11"/>
      <c r="AE581" s="11"/>
      <c r="AF581" s="11" t="s">
        <v>3861</v>
      </c>
      <c r="AG581" s="8">
        <f>'Disponibilidad en canales comer'!M437</f>
        <v>0</v>
      </c>
      <c r="AH581" s="8">
        <f>COUNTIF('Composición de COMBOS'!B:B,A581)</f>
        <v>0</v>
      </c>
      <c r="AI581" s="8">
        <v>1.0</v>
      </c>
      <c r="AJ581" s="8">
        <v>1.0</v>
      </c>
      <c r="AK581" s="8" t="s">
        <v>75</v>
      </c>
      <c r="AL581" s="17">
        <v>68.0</v>
      </c>
      <c r="AM581" s="17">
        <v>69.1</v>
      </c>
      <c r="AN581" s="17">
        <v>70.0</v>
      </c>
      <c r="AO581" s="17">
        <v>172.3</v>
      </c>
      <c r="AP581" s="19">
        <v>0.0</v>
      </c>
      <c r="AQ581" s="19">
        <v>0.0</v>
      </c>
      <c r="AR581" s="19">
        <v>0.0</v>
      </c>
      <c r="AS581" s="19">
        <v>0.0</v>
      </c>
      <c r="AT581" s="17">
        <v>75.0</v>
      </c>
      <c r="AU581" s="17">
        <v>71.0</v>
      </c>
      <c r="AV581" s="17">
        <v>75.5</v>
      </c>
      <c r="AW581" s="17">
        <v>179.5</v>
      </c>
      <c r="AX581" s="17">
        <f t="shared" si="13"/>
        <v>192.44195</v>
      </c>
      <c r="AY581" s="17">
        <v>0.0</v>
      </c>
      <c r="AZ581" s="17">
        <v>0.0</v>
      </c>
      <c r="BA581" s="17">
        <v>0.0</v>
      </c>
      <c r="BB581" s="17">
        <v>0.0</v>
      </c>
      <c r="BC581" s="17">
        <f t="shared" si="14"/>
        <v>0</v>
      </c>
      <c r="BD581" s="8" t="s">
        <v>3280</v>
      </c>
      <c r="BE581" s="22" t="s">
        <v>3862</v>
      </c>
    </row>
    <row r="582" ht="15.75" customHeight="1">
      <c r="A582" s="11">
        <v>7000040.0</v>
      </c>
      <c r="B582" s="8"/>
      <c r="C582" s="8">
        <v>7.0</v>
      </c>
      <c r="D582" s="8" t="s">
        <v>2956</v>
      </c>
      <c r="E582" s="8">
        <v>5.0</v>
      </c>
      <c r="F582" s="8" t="s">
        <v>3572</v>
      </c>
      <c r="G582" s="8">
        <v>3.0</v>
      </c>
      <c r="H582" s="8" t="s">
        <v>3853</v>
      </c>
      <c r="I582" s="8" t="s">
        <v>3863</v>
      </c>
      <c r="J582" s="8">
        <v>6.954903816661E12</v>
      </c>
      <c r="K582" s="8" t="s">
        <v>3863</v>
      </c>
      <c r="L582" s="11" t="s">
        <v>3864</v>
      </c>
      <c r="M582" s="26" t="s">
        <v>3865</v>
      </c>
      <c r="N582" s="11">
        <f t="shared" si="1"/>
        <v>22</v>
      </c>
      <c r="O582" s="8" t="s">
        <v>3274</v>
      </c>
      <c r="P582" s="8" t="s">
        <v>3280</v>
      </c>
      <c r="Q582" s="111">
        <v>6349.0</v>
      </c>
      <c r="R582" s="12">
        <f t="shared" si="11"/>
        <v>7364.84</v>
      </c>
      <c r="S582" s="8" t="s">
        <v>68</v>
      </c>
      <c r="T582" s="9" t="s">
        <v>3858</v>
      </c>
      <c r="U582" s="9" t="s">
        <v>3859</v>
      </c>
      <c r="V582" s="13">
        <v>45458.0</v>
      </c>
      <c r="W582" s="11" t="s">
        <v>3866</v>
      </c>
      <c r="X582" s="11"/>
      <c r="Y582" s="23"/>
      <c r="Z582" s="11"/>
      <c r="AA582" s="11"/>
      <c r="AB582" s="11"/>
      <c r="AC582" s="15"/>
      <c r="AD582" s="11"/>
      <c r="AE582" s="11"/>
      <c r="AF582" s="11" t="s">
        <v>3867</v>
      </c>
      <c r="AG582" s="8">
        <f>'Disponibilidad en canales comer'!M438</f>
        <v>0</v>
      </c>
      <c r="AH582" s="8">
        <f>COUNTIF('Composición de COMBOS'!B:B,A582)</f>
        <v>0</v>
      </c>
      <c r="AI582" s="8">
        <v>1.0</v>
      </c>
      <c r="AJ582" s="8">
        <v>1.0</v>
      </c>
      <c r="AK582" s="8" t="s">
        <v>75</v>
      </c>
      <c r="AL582" s="17">
        <v>57.0</v>
      </c>
      <c r="AM582" s="17">
        <v>69.5</v>
      </c>
      <c r="AN582" s="17">
        <v>59.5</v>
      </c>
      <c r="AO582" s="17">
        <v>172.4</v>
      </c>
      <c r="AP582" s="19">
        <v>0.0</v>
      </c>
      <c r="AQ582" s="19">
        <v>0.0</v>
      </c>
      <c r="AR582" s="19">
        <v>0.0</v>
      </c>
      <c r="AS582" s="19">
        <v>0.0</v>
      </c>
      <c r="AT582" s="17">
        <v>64.0</v>
      </c>
      <c r="AU582" s="17">
        <v>73.5</v>
      </c>
      <c r="AV582" s="17">
        <v>65.5</v>
      </c>
      <c r="AW582" s="17">
        <v>180.8</v>
      </c>
      <c r="AX582" s="17">
        <f t="shared" si="13"/>
        <v>174.08328</v>
      </c>
      <c r="AY582" s="17">
        <v>0.0</v>
      </c>
      <c r="AZ582" s="17">
        <v>0.0</v>
      </c>
      <c r="BA582" s="17">
        <v>0.0</v>
      </c>
      <c r="BB582" s="17">
        <v>0.0</v>
      </c>
      <c r="BC582" s="17">
        <f t="shared" si="14"/>
        <v>0</v>
      </c>
      <c r="BD582" s="8" t="s">
        <v>76</v>
      </c>
      <c r="BE582" s="22" t="s">
        <v>3868</v>
      </c>
    </row>
    <row r="583" ht="15.75" hidden="1" customHeight="1">
      <c r="A583" s="11">
        <v>7000041.0</v>
      </c>
      <c r="B583" s="8" t="s">
        <v>3869</v>
      </c>
      <c r="C583" s="8">
        <v>7.0</v>
      </c>
      <c r="D583" s="8" t="s">
        <v>2956</v>
      </c>
      <c r="E583" s="8">
        <v>4.0</v>
      </c>
      <c r="F583" s="8" t="s">
        <v>3778</v>
      </c>
      <c r="G583" s="8">
        <v>2.0</v>
      </c>
      <c r="H583" s="8" t="s">
        <v>3870</v>
      </c>
      <c r="I583" s="8" t="s">
        <v>3871</v>
      </c>
      <c r="J583" s="8">
        <v>6.945878336117E12</v>
      </c>
      <c r="K583" s="8" t="s">
        <v>3871</v>
      </c>
      <c r="L583" s="11" t="s">
        <v>3872</v>
      </c>
      <c r="M583" s="26" t="s">
        <v>3873</v>
      </c>
      <c r="N583" s="11">
        <f t="shared" si="1"/>
        <v>25</v>
      </c>
      <c r="O583" s="8" t="s">
        <v>3274</v>
      </c>
      <c r="P583" s="8" t="s">
        <v>3280</v>
      </c>
      <c r="Q583" s="12">
        <v>9816.0</v>
      </c>
      <c r="R583" s="12">
        <f t="shared" si="11"/>
        <v>11386.56</v>
      </c>
      <c r="S583" s="8" t="s">
        <v>238</v>
      </c>
      <c r="T583" s="9" t="s">
        <v>3874</v>
      </c>
      <c r="U583" s="9" t="s">
        <v>3875</v>
      </c>
      <c r="V583" s="13">
        <v>45117.0</v>
      </c>
      <c r="W583" s="11" t="s">
        <v>3876</v>
      </c>
      <c r="X583" s="11"/>
      <c r="Y583" s="23"/>
      <c r="Z583" s="11"/>
      <c r="AA583" s="11"/>
      <c r="AB583" s="11"/>
      <c r="AC583" s="15"/>
      <c r="AD583" s="11"/>
      <c r="AE583" s="11"/>
      <c r="AF583" s="11" t="s">
        <v>3877</v>
      </c>
      <c r="AG583" s="8">
        <f>'Disponibilidad en canales comer'!M439</f>
        <v>0</v>
      </c>
      <c r="AH583" s="8">
        <f>COUNTIF('Composición de COMBOS'!B:B,A583)</f>
        <v>0</v>
      </c>
      <c r="AI583" s="8">
        <v>1.0</v>
      </c>
      <c r="AJ583" s="8">
        <v>1.0</v>
      </c>
      <c r="AK583" s="8" t="s">
        <v>75</v>
      </c>
      <c r="AL583" s="17">
        <v>71.0</v>
      </c>
      <c r="AM583" s="17">
        <v>58.5</v>
      </c>
      <c r="AN583" s="17">
        <v>59.5</v>
      </c>
      <c r="AO583" s="17">
        <v>82.5</v>
      </c>
      <c r="AP583" s="19">
        <v>0.0</v>
      </c>
      <c r="AQ583" s="19">
        <v>0.0</v>
      </c>
      <c r="AR583" s="19">
        <v>0.0</v>
      </c>
      <c r="AS583" s="19">
        <v>0.0</v>
      </c>
      <c r="AT583" s="17">
        <v>76.0</v>
      </c>
      <c r="AU583" s="17">
        <v>72.5</v>
      </c>
      <c r="AV583" s="17">
        <v>68.0</v>
      </c>
      <c r="AW583" s="17">
        <v>85.0</v>
      </c>
      <c r="AX583" s="17">
        <f t="shared" si="13"/>
        <v>83.81</v>
      </c>
      <c r="AY583" s="17">
        <v>0.0</v>
      </c>
      <c r="AZ583" s="17">
        <v>0.0</v>
      </c>
      <c r="BA583" s="17">
        <v>0.0</v>
      </c>
      <c r="BB583" s="17">
        <v>0.0</v>
      </c>
      <c r="BC583" s="17">
        <f t="shared" si="14"/>
        <v>0</v>
      </c>
      <c r="BD583" s="8" t="s">
        <v>3280</v>
      </c>
      <c r="BE583" s="22" t="s">
        <v>3878</v>
      </c>
    </row>
    <row r="584" ht="15.75" customHeight="1">
      <c r="A584" s="11">
        <v>7000042.0</v>
      </c>
      <c r="B584" s="8" t="s">
        <v>3879</v>
      </c>
      <c r="C584" s="8">
        <v>7.0</v>
      </c>
      <c r="D584" s="8" t="s">
        <v>2956</v>
      </c>
      <c r="E584" s="8">
        <v>5.0</v>
      </c>
      <c r="F584" s="8" t="s">
        <v>3572</v>
      </c>
      <c r="G584" s="8">
        <v>3.0</v>
      </c>
      <c r="H584" s="8" t="s">
        <v>3853</v>
      </c>
      <c r="I584" s="8" t="s">
        <v>3880</v>
      </c>
      <c r="J584" s="8">
        <v>6.954903812731E12</v>
      </c>
      <c r="K584" s="8" t="s">
        <v>3880</v>
      </c>
      <c r="L584" s="11" t="s">
        <v>3881</v>
      </c>
      <c r="M584" s="26" t="s">
        <v>3882</v>
      </c>
      <c r="N584" s="11">
        <f t="shared" si="1"/>
        <v>21</v>
      </c>
      <c r="O584" s="8" t="s">
        <v>3274</v>
      </c>
      <c r="P584" s="8" t="s">
        <v>3280</v>
      </c>
      <c r="Q584" s="12">
        <v>5239.0</v>
      </c>
      <c r="R584" s="12">
        <f t="shared" si="11"/>
        <v>6077.24</v>
      </c>
      <c r="S584" s="8" t="s">
        <v>68</v>
      </c>
      <c r="T584" s="9" t="s">
        <v>3858</v>
      </c>
      <c r="U584" s="9" t="s">
        <v>3859</v>
      </c>
      <c r="V584" s="13">
        <v>45152.0</v>
      </c>
      <c r="W584" s="11" t="s">
        <v>3883</v>
      </c>
      <c r="X584" s="11"/>
      <c r="Y584" s="23"/>
      <c r="Z584" s="11"/>
      <c r="AA584" s="11"/>
      <c r="AB584" s="11"/>
      <c r="AC584" s="15"/>
      <c r="AD584" s="11"/>
      <c r="AE584" s="11"/>
      <c r="AF584" s="11" t="s">
        <v>3884</v>
      </c>
      <c r="AG584" s="8">
        <f>'Disponibilidad en canales comer'!M440</f>
        <v>0</v>
      </c>
      <c r="AH584" s="8">
        <f>COUNTIF('Composición de COMBOS'!B:B,A584)</f>
        <v>1</v>
      </c>
      <c r="AI584" s="8">
        <v>1.0</v>
      </c>
      <c r="AJ584" s="8">
        <v>1.0</v>
      </c>
      <c r="AK584" s="8" t="s">
        <v>75</v>
      </c>
      <c r="AL584" s="17">
        <v>46.0</v>
      </c>
      <c r="AM584" s="17">
        <v>61.0</v>
      </c>
      <c r="AN584" s="17">
        <v>54.5</v>
      </c>
      <c r="AO584" s="17">
        <v>165.7</v>
      </c>
      <c r="AP584" s="19">
        <v>0.0</v>
      </c>
      <c r="AQ584" s="19">
        <v>0.0</v>
      </c>
      <c r="AR584" s="19">
        <v>0.0</v>
      </c>
      <c r="AS584" s="19">
        <v>0.0</v>
      </c>
      <c r="AT584" s="17">
        <v>50.0</v>
      </c>
      <c r="AU584" s="17">
        <v>67.0</v>
      </c>
      <c r="AV584" s="17">
        <v>57.5</v>
      </c>
      <c r="AW584" s="17">
        <v>170.8</v>
      </c>
      <c r="AX584" s="17">
        <f t="shared" si="13"/>
        <v>131.6014</v>
      </c>
      <c r="AY584" s="17">
        <v>0.0</v>
      </c>
      <c r="AZ584" s="17">
        <v>0.0</v>
      </c>
      <c r="BA584" s="17">
        <v>0.0</v>
      </c>
      <c r="BB584" s="17">
        <v>0.0</v>
      </c>
      <c r="BC584" s="17">
        <f t="shared" si="14"/>
        <v>0</v>
      </c>
      <c r="BD584" s="8" t="s">
        <v>3280</v>
      </c>
      <c r="BE584" s="22" t="s">
        <v>3885</v>
      </c>
    </row>
    <row r="585" ht="15.75" customHeight="1">
      <c r="A585" s="11">
        <v>7000043.0</v>
      </c>
      <c r="B585" s="8" t="s">
        <v>3886</v>
      </c>
      <c r="C585" s="8">
        <v>7.0</v>
      </c>
      <c r="D585" s="8" t="s">
        <v>2956</v>
      </c>
      <c r="E585" s="8">
        <v>5.0</v>
      </c>
      <c r="F585" s="8" t="s">
        <v>3572</v>
      </c>
      <c r="G585" s="8">
        <v>3.0</v>
      </c>
      <c r="H585" s="8" t="s">
        <v>3853</v>
      </c>
      <c r="I585" s="8" t="s">
        <v>3887</v>
      </c>
      <c r="J585" s="8">
        <v>6.954903815008E12</v>
      </c>
      <c r="K585" s="8" t="s">
        <v>3887</v>
      </c>
      <c r="L585" s="11" t="s">
        <v>3888</v>
      </c>
      <c r="M585" s="26" t="s">
        <v>3889</v>
      </c>
      <c r="N585" s="11">
        <f t="shared" si="1"/>
        <v>22</v>
      </c>
      <c r="O585" s="8" t="s">
        <v>3274</v>
      </c>
      <c r="P585" s="8" t="s">
        <v>3280</v>
      </c>
      <c r="Q585" s="12">
        <v>5389.0</v>
      </c>
      <c r="R585" s="12">
        <f t="shared" si="11"/>
        <v>6251.24</v>
      </c>
      <c r="S585" s="8" t="s">
        <v>68</v>
      </c>
      <c r="T585" s="9" t="s">
        <v>3858</v>
      </c>
      <c r="U585" s="9" t="s">
        <v>3859</v>
      </c>
      <c r="V585" s="13">
        <v>45117.0</v>
      </c>
      <c r="W585" s="11" t="s">
        <v>3890</v>
      </c>
      <c r="X585" s="11"/>
      <c r="Y585" s="23"/>
      <c r="Z585" s="11"/>
      <c r="AA585" s="11"/>
      <c r="AB585" s="11"/>
      <c r="AC585" s="15"/>
      <c r="AD585" s="11"/>
      <c r="AE585" s="11"/>
      <c r="AF585" s="11" t="s">
        <v>3891</v>
      </c>
      <c r="AG585" s="8">
        <f>'Disponibilidad en canales comer'!M441</f>
        <v>0</v>
      </c>
      <c r="AH585" s="8">
        <f>COUNTIF('Composición de COMBOS'!B:B,A585)</f>
        <v>0</v>
      </c>
      <c r="AI585" s="8">
        <v>1.0</v>
      </c>
      <c r="AJ585" s="8">
        <v>1.0</v>
      </c>
      <c r="AK585" s="8" t="s">
        <v>75</v>
      </c>
      <c r="AL585" s="17">
        <v>46.0</v>
      </c>
      <c r="AM585" s="17">
        <v>61.0</v>
      </c>
      <c r="AN585" s="17">
        <v>54.5</v>
      </c>
      <c r="AO585" s="17">
        <v>165.7</v>
      </c>
      <c r="AP585" s="19">
        <v>0.0</v>
      </c>
      <c r="AQ585" s="19">
        <v>0.0</v>
      </c>
      <c r="AR585" s="19">
        <v>0.0</v>
      </c>
      <c r="AS585" s="19">
        <v>0.0</v>
      </c>
      <c r="AT585" s="17">
        <v>50.0</v>
      </c>
      <c r="AU585" s="17">
        <v>67.0</v>
      </c>
      <c r="AV585" s="17">
        <v>57.5</v>
      </c>
      <c r="AW585" s="17">
        <v>170.8</v>
      </c>
      <c r="AX585" s="17">
        <f t="shared" si="13"/>
        <v>131.6014</v>
      </c>
      <c r="AY585" s="17">
        <v>0.0</v>
      </c>
      <c r="AZ585" s="17">
        <v>0.0</v>
      </c>
      <c r="BA585" s="17">
        <v>0.0</v>
      </c>
      <c r="BB585" s="17">
        <v>0.0</v>
      </c>
      <c r="BC585" s="17">
        <f t="shared" si="14"/>
        <v>0</v>
      </c>
      <c r="BD585" s="8" t="s">
        <v>76</v>
      </c>
      <c r="BE585" s="22" t="s">
        <v>3892</v>
      </c>
    </row>
    <row r="586" ht="15.75" hidden="1" customHeight="1">
      <c r="A586" s="11">
        <v>7000044.0</v>
      </c>
      <c r="B586" s="8" t="s">
        <v>3893</v>
      </c>
      <c r="C586" s="8">
        <v>7.0</v>
      </c>
      <c r="D586" s="8" t="s">
        <v>2956</v>
      </c>
      <c r="E586" s="8">
        <v>5.0</v>
      </c>
      <c r="F586" s="8" t="s">
        <v>3572</v>
      </c>
      <c r="G586" s="8">
        <v>3.0</v>
      </c>
      <c r="H586" s="8" t="s">
        <v>3853</v>
      </c>
      <c r="I586" s="8" t="s">
        <v>3894</v>
      </c>
      <c r="J586" s="8">
        <v>6.954903813714E12</v>
      </c>
      <c r="K586" s="8" t="s">
        <v>3894</v>
      </c>
      <c r="L586" s="11" t="s">
        <v>3895</v>
      </c>
      <c r="M586" s="26" t="s">
        <v>3896</v>
      </c>
      <c r="N586" s="11">
        <f t="shared" si="1"/>
        <v>20</v>
      </c>
      <c r="O586" s="8" t="s">
        <v>3274</v>
      </c>
      <c r="P586" s="8" t="s">
        <v>3280</v>
      </c>
      <c r="Q586" s="111">
        <v>3980.0</v>
      </c>
      <c r="R586" s="12">
        <f t="shared" si="11"/>
        <v>4616.8</v>
      </c>
      <c r="S586" s="8" t="s">
        <v>238</v>
      </c>
      <c r="T586" s="9" t="s">
        <v>3858</v>
      </c>
      <c r="U586" s="9" t="s">
        <v>3859</v>
      </c>
      <c r="V586" s="13">
        <v>45117.0</v>
      </c>
      <c r="W586" s="11" t="s">
        <v>3897</v>
      </c>
      <c r="X586" s="11"/>
      <c r="Y586" s="23"/>
      <c r="Z586" s="11"/>
      <c r="AA586" s="11"/>
      <c r="AB586" s="11"/>
      <c r="AC586" s="15" t="s">
        <v>3898</v>
      </c>
      <c r="AD586" s="11"/>
      <c r="AE586" s="11"/>
      <c r="AF586" s="11" t="s">
        <v>3899</v>
      </c>
      <c r="AG586" s="8">
        <f>'Disponibilidad en canales comer'!M442</f>
        <v>0</v>
      </c>
      <c r="AH586" s="8">
        <f>COUNTIF('Composición de COMBOS'!B:B,A586)</f>
        <v>0</v>
      </c>
      <c r="AI586" s="8">
        <v>1.0</v>
      </c>
      <c r="AJ586" s="8">
        <v>1.0</v>
      </c>
      <c r="AK586" s="8" t="s">
        <v>75</v>
      </c>
      <c r="AL586" s="17">
        <v>31.0</v>
      </c>
      <c r="AM586" s="17">
        <v>54.0</v>
      </c>
      <c r="AN586" s="17">
        <v>52.0</v>
      </c>
      <c r="AO586" s="17">
        <v>126.5</v>
      </c>
      <c r="AP586" s="19">
        <v>0.0</v>
      </c>
      <c r="AQ586" s="19">
        <v>0.0</v>
      </c>
      <c r="AR586" s="19">
        <v>0.0</v>
      </c>
      <c r="AS586" s="19">
        <v>0.0</v>
      </c>
      <c r="AT586" s="17">
        <v>35.0</v>
      </c>
      <c r="AU586" s="17">
        <v>58.0</v>
      </c>
      <c r="AV586" s="17">
        <v>56.0</v>
      </c>
      <c r="AW586" s="17">
        <v>130.0</v>
      </c>
      <c r="AX586" s="17">
        <f t="shared" si="13"/>
        <v>84.448</v>
      </c>
      <c r="AY586" s="17">
        <v>0.0</v>
      </c>
      <c r="AZ586" s="17">
        <v>0.0</v>
      </c>
      <c r="BA586" s="17">
        <v>0.0</v>
      </c>
      <c r="BB586" s="17">
        <v>0.0</v>
      </c>
      <c r="BC586" s="17">
        <f t="shared" si="14"/>
        <v>0</v>
      </c>
      <c r="BD586" s="8" t="s">
        <v>3280</v>
      </c>
      <c r="BE586" s="22" t="s">
        <v>3900</v>
      </c>
    </row>
    <row r="587" ht="15.75" hidden="1" customHeight="1">
      <c r="A587" s="11">
        <v>7000045.0</v>
      </c>
      <c r="B587" s="8" t="s">
        <v>3901</v>
      </c>
      <c r="C587" s="8">
        <v>7.0</v>
      </c>
      <c r="D587" s="8" t="s">
        <v>2956</v>
      </c>
      <c r="E587" s="8">
        <v>5.0</v>
      </c>
      <c r="F587" s="8" t="s">
        <v>3572</v>
      </c>
      <c r="G587" s="8">
        <v>3.0</v>
      </c>
      <c r="H587" s="8" t="s">
        <v>3853</v>
      </c>
      <c r="I587" s="8" t="s">
        <v>3902</v>
      </c>
      <c r="J587" s="8">
        <v>6.954903815527E12</v>
      </c>
      <c r="K587" s="8" t="s">
        <v>3902</v>
      </c>
      <c r="L587" s="11" t="s">
        <v>3903</v>
      </c>
      <c r="M587" s="26" t="s">
        <v>3904</v>
      </c>
      <c r="N587" s="11">
        <f t="shared" si="1"/>
        <v>21</v>
      </c>
      <c r="O587" s="8" t="s">
        <v>3274</v>
      </c>
      <c r="P587" s="8" t="s">
        <v>3280</v>
      </c>
      <c r="Q587" s="111">
        <v>3762.0</v>
      </c>
      <c r="R587" s="12">
        <f t="shared" si="11"/>
        <v>4363.92</v>
      </c>
      <c r="S587" s="8" t="s">
        <v>238</v>
      </c>
      <c r="T587" s="9" t="s">
        <v>3858</v>
      </c>
      <c r="U587" s="9" t="s">
        <v>3859</v>
      </c>
      <c r="V587" s="13">
        <v>45117.0</v>
      </c>
      <c r="W587" s="11" t="s">
        <v>3905</v>
      </c>
      <c r="X587" s="11"/>
      <c r="Y587" s="23"/>
      <c r="Z587" s="11"/>
      <c r="AA587" s="11"/>
      <c r="AB587" s="11"/>
      <c r="AC587" s="15" t="s">
        <v>3906</v>
      </c>
      <c r="AD587" s="11"/>
      <c r="AE587" s="11"/>
      <c r="AF587" s="11" t="s">
        <v>3899</v>
      </c>
      <c r="AG587" s="8">
        <f>'Disponibilidad en canales comer'!M443</f>
        <v>0</v>
      </c>
      <c r="AH587" s="8">
        <f>COUNTIF('Composición de COMBOS'!B:B,A587)</f>
        <v>0</v>
      </c>
      <c r="AI587" s="8">
        <v>1.0</v>
      </c>
      <c r="AJ587" s="8">
        <v>1.0</v>
      </c>
      <c r="AK587" s="8" t="s">
        <v>75</v>
      </c>
      <c r="AL587" s="17">
        <v>31.0</v>
      </c>
      <c r="AM587" s="17">
        <v>54.0</v>
      </c>
      <c r="AN587" s="17">
        <v>52.0</v>
      </c>
      <c r="AO587" s="17">
        <v>126.5</v>
      </c>
      <c r="AP587" s="19">
        <v>0.0</v>
      </c>
      <c r="AQ587" s="19">
        <v>0.0</v>
      </c>
      <c r="AR587" s="19">
        <v>0.0</v>
      </c>
      <c r="AS587" s="19">
        <v>0.0</v>
      </c>
      <c r="AT587" s="17">
        <v>35.0</v>
      </c>
      <c r="AU587" s="17">
        <v>58.0</v>
      </c>
      <c r="AV587" s="17">
        <v>56.0</v>
      </c>
      <c r="AW587" s="17">
        <v>130.0</v>
      </c>
      <c r="AX587" s="17">
        <f t="shared" si="13"/>
        <v>84.448</v>
      </c>
      <c r="AY587" s="17">
        <v>0.0</v>
      </c>
      <c r="AZ587" s="17">
        <v>0.0</v>
      </c>
      <c r="BA587" s="17">
        <v>0.0</v>
      </c>
      <c r="BB587" s="17">
        <v>0.0</v>
      </c>
      <c r="BC587" s="17">
        <f t="shared" si="14"/>
        <v>0</v>
      </c>
      <c r="BD587" s="8" t="s">
        <v>3280</v>
      </c>
      <c r="BE587" s="22" t="s">
        <v>3907</v>
      </c>
    </row>
    <row r="588" ht="15.75" customHeight="1">
      <c r="A588" s="11">
        <v>7000046.0</v>
      </c>
      <c r="B588" s="8"/>
      <c r="C588" s="8">
        <v>7.0</v>
      </c>
      <c r="D588" s="8" t="s">
        <v>2956</v>
      </c>
      <c r="E588" s="8">
        <v>5.0</v>
      </c>
      <c r="F588" s="8" t="s">
        <v>3572</v>
      </c>
      <c r="G588" s="8">
        <v>2.0</v>
      </c>
      <c r="H588" s="8" t="s">
        <v>3665</v>
      </c>
      <c r="I588" s="8" t="s">
        <v>3908</v>
      </c>
      <c r="J588" s="8">
        <v>6.940461934275E12</v>
      </c>
      <c r="K588" s="8" t="s">
        <v>3908</v>
      </c>
      <c r="L588" s="11" t="s">
        <v>3909</v>
      </c>
      <c r="M588" s="21" t="s">
        <v>3910</v>
      </c>
      <c r="N588" s="11">
        <f t="shared" si="1"/>
        <v>25</v>
      </c>
      <c r="O588" s="8" t="s">
        <v>3274</v>
      </c>
      <c r="P588" s="8" t="s">
        <v>3280</v>
      </c>
      <c r="Q588" s="12">
        <v>2364.0</v>
      </c>
      <c r="R588" s="12">
        <f t="shared" si="11"/>
        <v>2742.24</v>
      </c>
      <c r="S588" s="8" t="s">
        <v>68</v>
      </c>
      <c r="T588" s="9" t="s">
        <v>3669</v>
      </c>
      <c r="U588" s="9" t="s">
        <v>3670</v>
      </c>
      <c r="V588" s="13">
        <v>45357.0</v>
      </c>
      <c r="W588" s="11" t="s">
        <v>3911</v>
      </c>
      <c r="X588" s="11"/>
      <c r="Y588" s="14" t="s">
        <v>3912</v>
      </c>
      <c r="Z588" s="11" t="s">
        <v>3913</v>
      </c>
      <c r="AA588" s="11"/>
      <c r="AB588" s="11"/>
      <c r="AC588" s="15"/>
      <c r="AD588" s="11"/>
      <c r="AE588" s="11"/>
      <c r="AF588" s="11" t="s">
        <v>3914</v>
      </c>
      <c r="AG588" s="8">
        <f>'Disponibilidad en canales comer'!M444</f>
        <v>0</v>
      </c>
      <c r="AH588" s="8">
        <f>COUNTIF('Composición de COMBOS'!B:B,A588)</f>
        <v>0</v>
      </c>
      <c r="AI588" s="8">
        <v>1.0</v>
      </c>
      <c r="AJ588" s="8">
        <v>1.0</v>
      </c>
      <c r="AK588" s="8" t="s">
        <v>75</v>
      </c>
      <c r="AL588" s="17">
        <v>20.2</v>
      </c>
      <c r="AM588" s="17">
        <v>44.0</v>
      </c>
      <c r="AN588" s="17">
        <v>48.8</v>
      </c>
      <c r="AO588" s="17">
        <v>83.5</v>
      </c>
      <c r="AP588" s="19">
        <v>0.0</v>
      </c>
      <c r="AQ588" s="19">
        <v>0.0</v>
      </c>
      <c r="AR588" s="19">
        <v>0.0</v>
      </c>
      <c r="AS588" s="19">
        <v>0.0</v>
      </c>
      <c r="AT588" s="17">
        <v>22.3</v>
      </c>
      <c r="AU588" s="17">
        <v>46.0</v>
      </c>
      <c r="AV588" s="17">
        <v>51.0</v>
      </c>
      <c r="AW588" s="17">
        <v>87.0</v>
      </c>
      <c r="AX588" s="17">
        <f t="shared" si="13"/>
        <v>40.8204</v>
      </c>
      <c r="AY588" s="17">
        <v>0.0</v>
      </c>
      <c r="AZ588" s="17">
        <v>0.0</v>
      </c>
      <c r="BA588" s="17">
        <v>0.0</v>
      </c>
      <c r="BB588" s="17">
        <v>0.0</v>
      </c>
      <c r="BC588" s="17">
        <f t="shared" si="14"/>
        <v>0</v>
      </c>
      <c r="BD588" s="8" t="s">
        <v>76</v>
      </c>
      <c r="BE588" s="22" t="s">
        <v>3915</v>
      </c>
    </row>
    <row r="589" ht="15.75" customHeight="1">
      <c r="A589" s="11">
        <v>7000047.0</v>
      </c>
      <c r="B589" s="8" t="s">
        <v>3916</v>
      </c>
      <c r="C589" s="8">
        <v>7.0</v>
      </c>
      <c r="D589" s="8" t="s">
        <v>2956</v>
      </c>
      <c r="E589" s="8">
        <v>4.0</v>
      </c>
      <c r="F589" s="8" t="s">
        <v>3778</v>
      </c>
      <c r="G589" s="8">
        <v>1.0</v>
      </c>
      <c r="H589" s="8" t="s">
        <v>3779</v>
      </c>
      <c r="I589" s="8" t="s">
        <v>3917</v>
      </c>
      <c r="J589" s="8">
        <v>6.945878317017E12</v>
      </c>
      <c r="K589" s="33" t="s">
        <v>3917</v>
      </c>
      <c r="L589" s="11" t="s">
        <v>3918</v>
      </c>
      <c r="M589" s="26" t="s">
        <v>3919</v>
      </c>
      <c r="N589" s="11">
        <f t="shared" si="1"/>
        <v>25</v>
      </c>
      <c r="O589" s="8" t="s">
        <v>3274</v>
      </c>
      <c r="P589" s="8" t="s">
        <v>3280</v>
      </c>
      <c r="Q589" s="12">
        <v>2255.0</v>
      </c>
      <c r="R589" s="12">
        <f t="shared" si="11"/>
        <v>2615.8</v>
      </c>
      <c r="S589" s="8" t="s">
        <v>68</v>
      </c>
      <c r="T589" s="9" t="s">
        <v>381</v>
      </c>
      <c r="U589" s="9" t="s">
        <v>3783</v>
      </c>
      <c r="V589" s="13">
        <v>45401.0</v>
      </c>
      <c r="W589" s="11" t="s">
        <v>3920</v>
      </c>
      <c r="X589" s="11"/>
      <c r="Y589" s="23"/>
      <c r="Z589" s="11" t="s">
        <v>3921</v>
      </c>
      <c r="AA589" s="11" t="s">
        <v>3920</v>
      </c>
      <c r="AB589" s="11"/>
      <c r="AC589" s="15" t="s">
        <v>3922</v>
      </c>
      <c r="AD589" s="11"/>
      <c r="AE589" s="11"/>
      <c r="AF589" s="11" t="s">
        <v>3923</v>
      </c>
      <c r="AG589" s="8">
        <f>'Disponibilidad en canales comer'!M445</f>
        <v>2</v>
      </c>
      <c r="AH589" s="8">
        <f>COUNTIF('Composición de COMBOS'!B:B,A589)</f>
        <v>0</v>
      </c>
      <c r="AI589" s="8">
        <v>1.0</v>
      </c>
      <c r="AJ589" s="8">
        <v>1.0</v>
      </c>
      <c r="AK589" s="8" t="s">
        <v>75</v>
      </c>
      <c r="AL589" s="17">
        <v>13.0</v>
      </c>
      <c r="AM589" s="17">
        <v>53.5</v>
      </c>
      <c r="AN589" s="17">
        <v>47.4</v>
      </c>
      <c r="AO589" s="17">
        <v>92.3</v>
      </c>
      <c r="AP589" s="19">
        <v>0.0</v>
      </c>
      <c r="AQ589" s="19">
        <v>0.0</v>
      </c>
      <c r="AR589" s="19">
        <v>0.0</v>
      </c>
      <c r="AS589" s="19">
        <v>0.0</v>
      </c>
      <c r="AT589" s="17">
        <v>16.0</v>
      </c>
      <c r="AU589" s="17">
        <v>56.0</v>
      </c>
      <c r="AV589" s="17">
        <v>49.0</v>
      </c>
      <c r="AW589" s="17">
        <v>96.5</v>
      </c>
      <c r="AX589" s="17">
        <f t="shared" si="13"/>
        <v>52.9592</v>
      </c>
      <c r="AY589" s="19">
        <v>0.0</v>
      </c>
      <c r="AZ589" s="19">
        <v>0.0</v>
      </c>
      <c r="BA589" s="19">
        <v>0.0</v>
      </c>
      <c r="BB589" s="19">
        <v>0.0</v>
      </c>
      <c r="BC589" s="17">
        <f t="shared" si="14"/>
        <v>0</v>
      </c>
      <c r="BD589" s="8" t="s">
        <v>3280</v>
      </c>
      <c r="BE589" s="22" t="s">
        <v>3924</v>
      </c>
    </row>
    <row r="590" ht="15.75" customHeight="1">
      <c r="A590" s="11">
        <v>7000048.0</v>
      </c>
      <c r="B590" s="8"/>
      <c r="C590" s="8">
        <v>7.0</v>
      </c>
      <c r="D590" s="8" t="s">
        <v>2956</v>
      </c>
      <c r="E590" s="8">
        <v>4.0</v>
      </c>
      <c r="F590" s="8" t="s">
        <v>3778</v>
      </c>
      <c r="G590" s="8">
        <v>2.0</v>
      </c>
      <c r="H590" s="8" t="s">
        <v>3870</v>
      </c>
      <c r="I590" s="8" t="s">
        <v>3925</v>
      </c>
      <c r="J590" s="49">
        <v>6.9458783361E12</v>
      </c>
      <c r="K590" s="8" t="s">
        <v>3925</v>
      </c>
      <c r="L590" s="11" t="s">
        <v>3926</v>
      </c>
      <c r="M590" s="26" t="s">
        <v>3927</v>
      </c>
      <c r="N590" s="11">
        <f t="shared" si="1"/>
        <v>26</v>
      </c>
      <c r="O590" s="8" t="s">
        <v>3274</v>
      </c>
      <c r="P590" s="8" t="s">
        <v>3280</v>
      </c>
      <c r="Q590" s="12">
        <v>10115.0</v>
      </c>
      <c r="R590" s="12">
        <f t="shared" si="11"/>
        <v>11733.4</v>
      </c>
      <c r="S590" s="8" t="s">
        <v>68</v>
      </c>
      <c r="T590" s="9" t="s">
        <v>3874</v>
      </c>
      <c r="U590" s="9" t="s">
        <v>3875</v>
      </c>
      <c r="V590" s="13">
        <v>45401.0</v>
      </c>
      <c r="W590" s="11" t="s">
        <v>3876</v>
      </c>
      <c r="X590" s="11"/>
      <c r="Y590" s="14" t="s">
        <v>3928</v>
      </c>
      <c r="Z590" s="11"/>
      <c r="AA590" s="11"/>
      <c r="AB590" s="11"/>
      <c r="AC590" s="15" t="s">
        <v>3929</v>
      </c>
      <c r="AD590" s="11"/>
      <c r="AE590" s="11"/>
      <c r="AF590" s="11" t="s">
        <v>3930</v>
      </c>
      <c r="AG590" s="8">
        <f>'Disponibilidad en canales comer'!M446</f>
        <v>2</v>
      </c>
      <c r="AH590" s="8">
        <f>COUNTIF('Composición de COMBOS'!B:B,A590)</f>
        <v>0</v>
      </c>
      <c r="AI590" s="8">
        <v>1.0</v>
      </c>
      <c r="AJ590" s="8">
        <v>1.0</v>
      </c>
      <c r="AK590" s="8" t="s">
        <v>75</v>
      </c>
      <c r="AL590" s="16">
        <v>69.0</v>
      </c>
      <c r="AM590" s="16">
        <v>59.5</v>
      </c>
      <c r="AN590" s="16">
        <v>59.5</v>
      </c>
      <c r="AO590" s="16">
        <v>85.0</v>
      </c>
      <c r="AP590" s="19">
        <v>0.0</v>
      </c>
      <c r="AQ590" s="19">
        <v>0.0</v>
      </c>
      <c r="AR590" s="19">
        <v>0.0</v>
      </c>
      <c r="AS590" s="19">
        <v>0.0</v>
      </c>
      <c r="AT590" s="16">
        <v>76.0</v>
      </c>
      <c r="AU590" s="16">
        <v>72.5</v>
      </c>
      <c r="AV590" s="16">
        <v>68.0</v>
      </c>
      <c r="AW590" s="16">
        <v>85.0</v>
      </c>
      <c r="AX590" s="17">
        <f t="shared" si="13"/>
        <v>83.81</v>
      </c>
      <c r="AY590" s="17">
        <v>0.0</v>
      </c>
      <c r="AZ590" s="17">
        <v>0.0</v>
      </c>
      <c r="BA590" s="17">
        <v>0.0</v>
      </c>
      <c r="BB590" s="17">
        <v>0.0</v>
      </c>
      <c r="BC590" s="17">
        <f t="shared" si="14"/>
        <v>0</v>
      </c>
      <c r="BD590" s="8" t="s">
        <v>3280</v>
      </c>
      <c r="BE590" s="22" t="s">
        <v>3931</v>
      </c>
    </row>
    <row r="591" ht="15.75" hidden="1" customHeight="1">
      <c r="A591" s="11">
        <v>7000049.0</v>
      </c>
      <c r="B591" s="8"/>
      <c r="C591" s="8">
        <v>7.0</v>
      </c>
      <c r="D591" s="8" t="s">
        <v>2956</v>
      </c>
      <c r="E591" s="8">
        <v>4.0</v>
      </c>
      <c r="F591" s="8" t="s">
        <v>3778</v>
      </c>
      <c r="G591" s="8">
        <v>2.0</v>
      </c>
      <c r="H591" s="8" t="s">
        <v>3870</v>
      </c>
      <c r="I591" s="8" t="s">
        <v>3932</v>
      </c>
      <c r="J591" s="8">
        <v>6.945878336094E12</v>
      </c>
      <c r="K591" s="8" t="s">
        <v>3932</v>
      </c>
      <c r="L591" s="11" t="s">
        <v>3933</v>
      </c>
      <c r="M591" s="26" t="s">
        <v>3934</v>
      </c>
      <c r="N591" s="11">
        <f t="shared" si="1"/>
        <v>28</v>
      </c>
      <c r="O591" s="8" t="s">
        <v>3274</v>
      </c>
      <c r="P591" s="8" t="s">
        <v>3280</v>
      </c>
      <c r="Q591" s="12">
        <v>8249.0</v>
      </c>
      <c r="R591" s="12">
        <f t="shared" si="11"/>
        <v>9568.84</v>
      </c>
      <c r="S591" s="8" t="s">
        <v>238</v>
      </c>
      <c r="T591" s="9" t="s">
        <v>3874</v>
      </c>
      <c r="U591" s="9" t="s">
        <v>3875</v>
      </c>
      <c r="V591" s="13">
        <v>45488.0</v>
      </c>
      <c r="W591" s="11" t="s">
        <v>3935</v>
      </c>
      <c r="X591" s="11"/>
      <c r="Y591" s="23"/>
      <c r="Z591" s="11"/>
      <c r="AA591" s="11"/>
      <c r="AB591" s="11"/>
      <c r="AC591" s="15"/>
      <c r="AD591" s="11"/>
      <c r="AE591" s="11"/>
      <c r="AF591" s="11" t="s">
        <v>3877</v>
      </c>
      <c r="AG591" s="8">
        <f>'Disponibilidad en canales comer'!M447</f>
        <v>0</v>
      </c>
      <c r="AH591" s="8">
        <f>COUNTIF('Composición de COMBOS'!B:B,A591)</f>
        <v>0</v>
      </c>
      <c r="AI591" s="8">
        <v>1.0</v>
      </c>
      <c r="AJ591" s="8">
        <v>1.0</v>
      </c>
      <c r="AK591" s="8" t="s">
        <v>75</v>
      </c>
      <c r="AL591" s="17">
        <v>68.0</v>
      </c>
      <c r="AM591" s="17">
        <v>59.5</v>
      </c>
      <c r="AN591" s="17">
        <v>56.5</v>
      </c>
      <c r="AO591" s="17">
        <v>85.0</v>
      </c>
      <c r="AP591" s="19">
        <v>0.0</v>
      </c>
      <c r="AQ591" s="19">
        <v>0.0</v>
      </c>
      <c r="AR591" s="19">
        <v>0.0</v>
      </c>
      <c r="AS591" s="19">
        <v>0.0</v>
      </c>
      <c r="AT591" s="17">
        <v>73.0</v>
      </c>
      <c r="AU591" s="17">
        <v>68.0</v>
      </c>
      <c r="AV591" s="17">
        <v>69.5</v>
      </c>
      <c r="AW591" s="17">
        <v>87.5</v>
      </c>
      <c r="AX591" s="17">
        <f t="shared" si="13"/>
        <v>82.705</v>
      </c>
      <c r="AY591" s="17">
        <v>0.0</v>
      </c>
      <c r="AZ591" s="17">
        <v>0.0</v>
      </c>
      <c r="BA591" s="17">
        <v>0.0</v>
      </c>
      <c r="BB591" s="17">
        <v>0.0</v>
      </c>
      <c r="BC591" s="17">
        <f t="shared" si="14"/>
        <v>0</v>
      </c>
      <c r="BD591" s="8" t="s">
        <v>3280</v>
      </c>
      <c r="BE591" s="22" t="s">
        <v>3936</v>
      </c>
    </row>
    <row r="592" ht="15.75" hidden="1" customHeight="1">
      <c r="A592" s="11">
        <v>7000050.0</v>
      </c>
      <c r="B592" s="8"/>
      <c r="C592" s="8">
        <v>7.0</v>
      </c>
      <c r="D592" s="8" t="s">
        <v>2956</v>
      </c>
      <c r="E592" s="8">
        <v>4.0</v>
      </c>
      <c r="F592" s="8" t="s">
        <v>3778</v>
      </c>
      <c r="G592" s="8">
        <v>1.0</v>
      </c>
      <c r="H592" s="8" t="s">
        <v>3779</v>
      </c>
      <c r="I592" s="8" t="s">
        <v>3937</v>
      </c>
      <c r="J592" s="8">
        <v>6.945878339125E12</v>
      </c>
      <c r="K592" s="8" t="s">
        <v>3937</v>
      </c>
      <c r="L592" s="11" t="s">
        <v>3938</v>
      </c>
      <c r="M592" s="26" t="s">
        <v>3939</v>
      </c>
      <c r="N592" s="11">
        <f t="shared" si="1"/>
        <v>27</v>
      </c>
      <c r="O592" s="8" t="s">
        <v>3274</v>
      </c>
      <c r="P592" s="8" t="s">
        <v>3280</v>
      </c>
      <c r="Q592" s="12">
        <v>2063.0</v>
      </c>
      <c r="R592" s="12">
        <f t="shared" si="11"/>
        <v>2393.08</v>
      </c>
      <c r="S592" s="8" t="s">
        <v>238</v>
      </c>
      <c r="T592" s="9" t="s">
        <v>381</v>
      </c>
      <c r="U592" s="9" t="s">
        <v>3783</v>
      </c>
      <c r="V592" s="13">
        <v>45492.0</v>
      </c>
      <c r="W592" s="11" t="s">
        <v>3940</v>
      </c>
      <c r="X592" s="11"/>
      <c r="Y592" s="14" t="s">
        <v>3941</v>
      </c>
      <c r="Z592" s="11"/>
      <c r="AA592" s="11"/>
      <c r="AB592" s="11"/>
      <c r="AC592" s="15" t="s">
        <v>3940</v>
      </c>
      <c r="AD592" s="11"/>
      <c r="AE592" s="11"/>
      <c r="AF592" s="11" t="s">
        <v>3942</v>
      </c>
      <c r="AG592" s="8">
        <f>'Disponibilidad en canales comer'!M448</f>
        <v>2</v>
      </c>
      <c r="AH592" s="8">
        <f>COUNTIF('Composición de COMBOS'!B:B,A592)</f>
        <v>1</v>
      </c>
      <c r="AI592" s="8">
        <v>1.0</v>
      </c>
      <c r="AJ592" s="8">
        <v>1.0</v>
      </c>
      <c r="AK592" s="8" t="s">
        <v>75</v>
      </c>
      <c r="AL592" s="16">
        <v>20.0</v>
      </c>
      <c r="AM592" s="16">
        <v>44.8</v>
      </c>
      <c r="AN592" s="16">
        <v>76.1</v>
      </c>
      <c r="AO592" s="16">
        <v>88.5</v>
      </c>
      <c r="AP592" s="19">
        <v>0.0</v>
      </c>
      <c r="AQ592" s="19">
        <v>0.0</v>
      </c>
      <c r="AR592" s="19">
        <v>0.0</v>
      </c>
      <c r="AS592" s="19">
        <v>0.0</v>
      </c>
      <c r="AT592" s="16">
        <v>23.0</v>
      </c>
      <c r="AU592" s="16">
        <v>47.5</v>
      </c>
      <c r="AV592" s="16">
        <v>77.8</v>
      </c>
      <c r="AW592" s="16">
        <v>92.0</v>
      </c>
      <c r="AX592" s="17">
        <f t="shared" si="13"/>
        <v>67.9972</v>
      </c>
      <c r="AY592" s="19">
        <v>0.0</v>
      </c>
      <c r="AZ592" s="19">
        <v>0.0</v>
      </c>
      <c r="BA592" s="19">
        <v>0.0</v>
      </c>
      <c r="BB592" s="19">
        <v>0.0</v>
      </c>
      <c r="BC592" s="17">
        <f t="shared" si="14"/>
        <v>0</v>
      </c>
      <c r="BD592" s="8" t="s">
        <v>76</v>
      </c>
      <c r="BE592" s="22" t="s">
        <v>3943</v>
      </c>
    </row>
    <row r="593" ht="15.75" hidden="1" customHeight="1">
      <c r="A593" s="11">
        <v>7000051.0</v>
      </c>
      <c r="B593" s="8"/>
      <c r="C593" s="8">
        <v>7.0</v>
      </c>
      <c r="D593" s="8" t="s">
        <v>2956</v>
      </c>
      <c r="E593" s="8">
        <v>5.0</v>
      </c>
      <c r="F593" s="8" t="s">
        <v>3572</v>
      </c>
      <c r="G593" s="8">
        <v>3.0</v>
      </c>
      <c r="H593" s="8" t="s">
        <v>3853</v>
      </c>
      <c r="I593" s="8" t="s">
        <v>3944</v>
      </c>
      <c r="J593" s="8">
        <v>6.954903815534E12</v>
      </c>
      <c r="K593" s="8" t="s">
        <v>3944</v>
      </c>
      <c r="L593" s="11" t="s">
        <v>3945</v>
      </c>
      <c r="M593" s="26" t="s">
        <v>3946</v>
      </c>
      <c r="N593" s="11">
        <f t="shared" si="1"/>
        <v>22</v>
      </c>
      <c r="O593" s="8" t="s">
        <v>3274</v>
      </c>
      <c r="P593" s="8" t="s">
        <v>3280</v>
      </c>
      <c r="Q593" s="12">
        <v>8120.0</v>
      </c>
      <c r="R593" s="12">
        <f t="shared" si="11"/>
        <v>9419.2</v>
      </c>
      <c r="S593" s="8" t="s">
        <v>238</v>
      </c>
      <c r="T593" s="9" t="s">
        <v>3858</v>
      </c>
      <c r="U593" s="9" t="s">
        <v>3859</v>
      </c>
      <c r="V593" s="13">
        <v>45518.0</v>
      </c>
      <c r="W593" s="11" t="s">
        <v>3947</v>
      </c>
      <c r="X593" s="11"/>
      <c r="Y593" s="23"/>
      <c r="Z593" s="11"/>
      <c r="AA593" s="11"/>
      <c r="AB593" s="11"/>
      <c r="AC593" s="15"/>
      <c r="AD593" s="11"/>
      <c r="AE593" s="11"/>
      <c r="AF593" s="11" t="s">
        <v>220</v>
      </c>
      <c r="AG593" s="8">
        <f>'Disponibilidad en canales comer'!M449</f>
        <v>0</v>
      </c>
      <c r="AH593" s="8">
        <f>COUNTIF('Composición de COMBOS'!B:B,A593)</f>
        <v>0</v>
      </c>
      <c r="AI593" s="8">
        <v>1.0</v>
      </c>
      <c r="AJ593" s="8">
        <v>1.0</v>
      </c>
      <c r="AK593" s="8" t="s">
        <v>75</v>
      </c>
      <c r="AL593" s="17">
        <v>75.0</v>
      </c>
      <c r="AM593" s="17">
        <v>67.0</v>
      </c>
      <c r="AN593" s="17">
        <v>70.0</v>
      </c>
      <c r="AO593" s="17">
        <v>188.0</v>
      </c>
      <c r="AP593" s="19">
        <v>0.0</v>
      </c>
      <c r="AQ593" s="19">
        <v>0.0</v>
      </c>
      <c r="AR593" s="19">
        <v>0.0</v>
      </c>
      <c r="AS593" s="19">
        <v>0.0</v>
      </c>
      <c r="AT593" s="17">
        <v>83.0</v>
      </c>
      <c r="AU593" s="17">
        <v>71.0</v>
      </c>
      <c r="AV593" s="17">
        <v>75.5</v>
      </c>
      <c r="AW593" s="17">
        <v>195.5</v>
      </c>
      <c r="AX593" s="17">
        <f t="shared" si="13"/>
        <v>209.59555</v>
      </c>
      <c r="AY593" s="19">
        <v>0.0</v>
      </c>
      <c r="AZ593" s="19">
        <v>0.0</v>
      </c>
      <c r="BA593" s="19">
        <v>0.0</v>
      </c>
      <c r="BB593" s="19">
        <v>0.0</v>
      </c>
      <c r="BC593" s="17">
        <f t="shared" si="14"/>
        <v>0</v>
      </c>
      <c r="BD593" s="8" t="s">
        <v>3280</v>
      </c>
      <c r="BE593" s="22" t="s">
        <v>3948</v>
      </c>
    </row>
    <row r="594" ht="15.75" hidden="1" customHeight="1">
      <c r="A594" s="11">
        <v>7000052.0</v>
      </c>
      <c r="B594" s="8"/>
      <c r="C594" s="8">
        <v>7.0</v>
      </c>
      <c r="D594" s="8" t="s">
        <v>2956</v>
      </c>
      <c r="E594" s="8">
        <v>5.0</v>
      </c>
      <c r="F594" s="8" t="s">
        <v>3572</v>
      </c>
      <c r="G594" s="8">
        <v>3.0</v>
      </c>
      <c r="H594" s="8" t="s">
        <v>3853</v>
      </c>
      <c r="I594" s="8" t="s">
        <v>3949</v>
      </c>
      <c r="J594" s="8">
        <v>6.954903816395E12</v>
      </c>
      <c r="K594" s="8" t="s">
        <v>3949</v>
      </c>
      <c r="L594" s="11" t="s">
        <v>3950</v>
      </c>
      <c r="M594" s="26" t="s">
        <v>3951</v>
      </c>
      <c r="N594" s="11">
        <f t="shared" si="1"/>
        <v>21</v>
      </c>
      <c r="O594" s="8" t="s">
        <v>3274</v>
      </c>
      <c r="P594" s="8" t="s">
        <v>3280</v>
      </c>
      <c r="Q594" s="12">
        <v>10900.0</v>
      </c>
      <c r="R594" s="12">
        <f t="shared" si="11"/>
        <v>12644</v>
      </c>
      <c r="S594" s="8" t="s">
        <v>238</v>
      </c>
      <c r="T594" s="9" t="s">
        <v>3858</v>
      </c>
      <c r="U594" s="9" t="s">
        <v>3859</v>
      </c>
      <c r="V594" s="13">
        <v>45518.0</v>
      </c>
      <c r="W594" s="11" t="s">
        <v>3952</v>
      </c>
      <c r="X594" s="11"/>
      <c r="Y594" s="23"/>
      <c r="Z594" s="11"/>
      <c r="AA594" s="11"/>
      <c r="AB594" s="11"/>
      <c r="AC594" s="15"/>
      <c r="AD594" s="11"/>
      <c r="AE594" s="11"/>
      <c r="AF594" s="11" t="s">
        <v>220</v>
      </c>
      <c r="AG594" s="8">
        <f>'Disponibilidad en canales comer'!M450</f>
        <v>0</v>
      </c>
      <c r="AH594" s="8">
        <f>COUNTIF('Composición de COMBOS'!B:B,A594)</f>
        <v>0</v>
      </c>
      <c r="AI594" s="8">
        <v>1.0</v>
      </c>
      <c r="AJ594" s="8">
        <v>1.0</v>
      </c>
      <c r="AK594" s="8" t="s">
        <v>75</v>
      </c>
      <c r="AL594" s="17">
        <v>82.0</v>
      </c>
      <c r="AM594" s="17">
        <v>78.5</v>
      </c>
      <c r="AN594" s="17">
        <v>75.0</v>
      </c>
      <c r="AO594" s="17">
        <v>169.2</v>
      </c>
      <c r="AP594" s="19">
        <v>0.0</v>
      </c>
      <c r="AQ594" s="19">
        <v>0.0</v>
      </c>
      <c r="AR594" s="19">
        <v>0.0</v>
      </c>
      <c r="AS594" s="19">
        <v>0.0</v>
      </c>
      <c r="AT594" s="17">
        <v>92.0</v>
      </c>
      <c r="AU594" s="17">
        <v>83.0</v>
      </c>
      <c r="AV594" s="17">
        <v>78.0</v>
      </c>
      <c r="AW594" s="17">
        <v>177.5</v>
      </c>
      <c r="AX594" s="17">
        <f t="shared" si="13"/>
        <v>229.827</v>
      </c>
      <c r="AY594" s="19">
        <v>0.0</v>
      </c>
      <c r="AZ594" s="19">
        <v>0.0</v>
      </c>
      <c r="BA594" s="19">
        <v>0.0</v>
      </c>
      <c r="BB594" s="19">
        <v>0.0</v>
      </c>
      <c r="BC594" s="17">
        <f t="shared" si="14"/>
        <v>0</v>
      </c>
      <c r="BD594" s="8" t="s">
        <v>852</v>
      </c>
      <c r="BE594" s="22" t="s">
        <v>3953</v>
      </c>
    </row>
    <row r="595" ht="15.75" hidden="1" customHeight="1">
      <c r="A595" s="11">
        <v>7000053.0</v>
      </c>
      <c r="B595" s="8"/>
      <c r="C595" s="8">
        <v>7.0</v>
      </c>
      <c r="D595" s="8" t="s">
        <v>2956</v>
      </c>
      <c r="E595" s="8">
        <v>5.0</v>
      </c>
      <c r="F595" s="8" t="s">
        <v>3572</v>
      </c>
      <c r="G595" s="8">
        <v>3.0</v>
      </c>
      <c r="H595" s="8" t="s">
        <v>3853</v>
      </c>
      <c r="I595" s="8" t="s">
        <v>3954</v>
      </c>
      <c r="J595" s="8">
        <v>6.940461938952E12</v>
      </c>
      <c r="K595" s="8" t="s">
        <v>3954</v>
      </c>
      <c r="L595" s="11" t="s">
        <v>3955</v>
      </c>
      <c r="M595" s="26" t="s">
        <v>3956</v>
      </c>
      <c r="N595" s="11">
        <f t="shared" si="1"/>
        <v>21</v>
      </c>
      <c r="O595" s="8" t="s">
        <v>3274</v>
      </c>
      <c r="P595" s="8" t="s">
        <v>3280</v>
      </c>
      <c r="Q595" s="12">
        <v>10872.0</v>
      </c>
      <c r="R595" s="12">
        <f t="shared" si="11"/>
        <v>12611.52</v>
      </c>
      <c r="S595" s="8" t="s">
        <v>238</v>
      </c>
      <c r="T595" s="9" t="s">
        <v>3858</v>
      </c>
      <c r="U595" s="9" t="s">
        <v>3859</v>
      </c>
      <c r="V595" s="13">
        <v>45526.0</v>
      </c>
      <c r="W595" s="11" t="s">
        <v>3957</v>
      </c>
      <c r="X595" s="11"/>
      <c r="Y595" s="23"/>
      <c r="Z595" s="11"/>
      <c r="AA595" s="11"/>
      <c r="AB595" s="11"/>
      <c r="AC595" s="15"/>
      <c r="AD595" s="11"/>
      <c r="AE595" s="11"/>
      <c r="AF595" s="11" t="s">
        <v>3958</v>
      </c>
      <c r="AG595" s="8">
        <f>'Disponibilidad en canales comer'!M451</f>
        <v>0</v>
      </c>
      <c r="AH595" s="8">
        <f>COUNTIF('Composición de COMBOS'!B:B,A595)</f>
        <v>0</v>
      </c>
      <c r="AI595" s="8">
        <v>1.0</v>
      </c>
      <c r="AJ595" s="8">
        <v>1.0</v>
      </c>
      <c r="AK595" s="8" t="s">
        <v>75</v>
      </c>
      <c r="AL595" s="17">
        <v>78.0</v>
      </c>
      <c r="AM595" s="17">
        <v>70.6</v>
      </c>
      <c r="AN595" s="17">
        <v>89.7</v>
      </c>
      <c r="AO595" s="17">
        <v>176.5</v>
      </c>
      <c r="AP595" s="19">
        <v>0.0</v>
      </c>
      <c r="AQ595" s="19">
        <v>0.0</v>
      </c>
      <c r="AR595" s="19">
        <v>0.0</v>
      </c>
      <c r="AS595" s="19">
        <v>0.0</v>
      </c>
      <c r="AT595" s="17">
        <v>88.0</v>
      </c>
      <c r="AU595" s="17">
        <v>77.8</v>
      </c>
      <c r="AV595" s="17">
        <v>95.5</v>
      </c>
      <c r="AW595" s="17">
        <v>185.5</v>
      </c>
      <c r="AX595" s="17">
        <f t="shared" si="13"/>
        <v>275.64929</v>
      </c>
      <c r="AY595" s="19">
        <v>0.0</v>
      </c>
      <c r="AZ595" s="19">
        <v>0.0</v>
      </c>
      <c r="BA595" s="19">
        <v>0.0</v>
      </c>
      <c r="BB595" s="19">
        <v>0.0</v>
      </c>
      <c r="BC595" s="17">
        <f t="shared" si="14"/>
        <v>0</v>
      </c>
      <c r="BD595" s="8" t="s">
        <v>3280</v>
      </c>
      <c r="BE595" s="22" t="s">
        <v>3959</v>
      </c>
    </row>
    <row r="596" ht="15.75" hidden="1" customHeight="1">
      <c r="A596" s="8">
        <v>7000054.0</v>
      </c>
      <c r="B596" s="8"/>
      <c r="C596" s="8">
        <v>7.0</v>
      </c>
      <c r="D596" s="8" t="s">
        <v>2956</v>
      </c>
      <c r="E596" s="8">
        <v>4.0</v>
      </c>
      <c r="F596" s="8" t="s">
        <v>3778</v>
      </c>
      <c r="G596" s="8">
        <v>1.0</v>
      </c>
      <c r="H596" s="8" t="s">
        <v>3779</v>
      </c>
      <c r="I596" s="8" t="s">
        <v>3960</v>
      </c>
      <c r="J596" s="8">
        <v>6.945878339132E12</v>
      </c>
      <c r="K596" s="8" t="s">
        <v>3960</v>
      </c>
      <c r="L596" s="11" t="s">
        <v>3961</v>
      </c>
      <c r="M596" s="26" t="s">
        <v>3962</v>
      </c>
      <c r="N596" s="11">
        <f t="shared" si="1"/>
        <v>27</v>
      </c>
      <c r="O596" s="8" t="s">
        <v>3274</v>
      </c>
      <c r="P596" s="8" t="s">
        <v>3280</v>
      </c>
      <c r="Q596" s="12">
        <v>3075.0</v>
      </c>
      <c r="R596" s="12">
        <f t="shared" si="11"/>
        <v>3567</v>
      </c>
      <c r="S596" s="8" t="s">
        <v>238</v>
      </c>
      <c r="T596" s="9" t="s">
        <v>381</v>
      </c>
      <c r="U596" s="9" t="s">
        <v>3783</v>
      </c>
      <c r="V596" s="13">
        <v>45552.0</v>
      </c>
      <c r="W596" s="11" t="s">
        <v>3963</v>
      </c>
      <c r="X596" s="11"/>
      <c r="Y596" s="23"/>
      <c r="Z596" s="11"/>
      <c r="AA596" s="11"/>
      <c r="AB596" s="11"/>
      <c r="AC596" s="15"/>
      <c r="AD596" s="11"/>
      <c r="AE596" s="11"/>
      <c r="AF596" s="11" t="s">
        <v>3964</v>
      </c>
      <c r="AG596" s="8">
        <f>'Disponibilidad en canales comer'!M455</f>
        <v>1</v>
      </c>
      <c r="AH596" s="8">
        <f>COUNTIF('Composición de COMBOS'!B:B,A596)</f>
        <v>0</v>
      </c>
      <c r="AI596" s="8">
        <v>1.0</v>
      </c>
      <c r="AJ596" s="8">
        <v>1.0</v>
      </c>
      <c r="AK596" s="8" t="s">
        <v>75</v>
      </c>
      <c r="AL596" s="17">
        <v>22.0</v>
      </c>
      <c r="AM596" s="17">
        <v>48.5</v>
      </c>
      <c r="AN596" s="17">
        <v>82.7</v>
      </c>
      <c r="AO596" s="17">
        <v>89.5</v>
      </c>
      <c r="AP596" s="19">
        <v>0.0</v>
      </c>
      <c r="AQ596" s="19">
        <v>0.0</v>
      </c>
      <c r="AR596" s="19">
        <v>0.0</v>
      </c>
      <c r="AS596" s="19">
        <v>0.0</v>
      </c>
      <c r="AT596" s="17">
        <v>25.0</v>
      </c>
      <c r="AU596" s="17">
        <v>52.0</v>
      </c>
      <c r="AV596" s="17">
        <v>87.0</v>
      </c>
      <c r="AW596" s="17">
        <v>95.0</v>
      </c>
      <c r="AX596" s="17">
        <f t="shared" si="13"/>
        <v>85.956</v>
      </c>
      <c r="AY596" s="19">
        <v>0.0</v>
      </c>
      <c r="AZ596" s="19">
        <v>0.0</v>
      </c>
      <c r="BA596" s="19">
        <v>0.0</v>
      </c>
      <c r="BB596" s="19">
        <v>0.0</v>
      </c>
      <c r="BC596" s="17">
        <f t="shared" si="14"/>
        <v>0</v>
      </c>
      <c r="BD596" s="8" t="s">
        <v>3280</v>
      </c>
      <c r="BE596" s="22" t="s">
        <v>3965</v>
      </c>
    </row>
    <row r="597" ht="15.75" hidden="1" customHeight="1">
      <c r="A597" s="8">
        <v>7000055.0</v>
      </c>
      <c r="B597" s="8"/>
      <c r="C597" s="8">
        <v>7.0</v>
      </c>
      <c r="D597" s="8" t="s">
        <v>2956</v>
      </c>
      <c r="E597" s="8">
        <v>4.0</v>
      </c>
      <c r="F597" s="8" t="s">
        <v>3778</v>
      </c>
      <c r="G597" s="8">
        <v>1.0</v>
      </c>
      <c r="H597" s="8" t="s">
        <v>3779</v>
      </c>
      <c r="I597" s="8" t="s">
        <v>3966</v>
      </c>
      <c r="J597" s="8">
        <v>6.945878339156E12</v>
      </c>
      <c r="K597" s="8" t="s">
        <v>3966</v>
      </c>
      <c r="L597" s="11" t="s">
        <v>3967</v>
      </c>
      <c r="M597" s="26" t="s">
        <v>3968</v>
      </c>
      <c r="N597" s="11">
        <f t="shared" si="1"/>
        <v>27</v>
      </c>
      <c r="O597" s="8" t="s">
        <v>3274</v>
      </c>
      <c r="P597" s="8" t="s">
        <v>3280</v>
      </c>
      <c r="Q597" s="12">
        <v>4435.0</v>
      </c>
      <c r="R597" s="12">
        <f t="shared" si="11"/>
        <v>5144.6</v>
      </c>
      <c r="S597" s="8" t="s">
        <v>238</v>
      </c>
      <c r="T597" s="9" t="s">
        <v>381</v>
      </c>
      <c r="U597" s="9" t="s">
        <v>3783</v>
      </c>
      <c r="V597" s="13">
        <v>45552.0</v>
      </c>
      <c r="W597" s="11" t="s">
        <v>3969</v>
      </c>
      <c r="X597" s="11"/>
      <c r="Y597" s="23"/>
      <c r="Z597" s="11"/>
      <c r="AA597" s="11"/>
      <c r="AB597" s="11"/>
      <c r="AC597" s="15"/>
      <c r="AD597" s="11"/>
      <c r="AE597" s="11"/>
      <c r="AF597" s="11" t="s">
        <v>3964</v>
      </c>
      <c r="AG597" s="8">
        <f>'Disponibilidad en canales comer'!M456</f>
        <v>0</v>
      </c>
      <c r="AH597" s="8">
        <f>COUNTIF('Composición de COMBOS'!B:B,A597)</f>
        <v>0</v>
      </c>
      <c r="AI597" s="8">
        <v>1.0</v>
      </c>
      <c r="AJ597" s="8">
        <v>1.0</v>
      </c>
      <c r="AK597" s="8" t="s">
        <v>75</v>
      </c>
      <c r="AL597" s="17">
        <v>30.5</v>
      </c>
      <c r="AM597" s="17">
        <v>53.7</v>
      </c>
      <c r="AN597" s="17">
        <v>90.2</v>
      </c>
      <c r="AO597" s="17">
        <v>105.4</v>
      </c>
      <c r="AP597" s="19">
        <v>0.0</v>
      </c>
      <c r="AQ597" s="19">
        <v>0.0</v>
      </c>
      <c r="AR597" s="19">
        <v>0.0</v>
      </c>
      <c r="AS597" s="19">
        <v>0.0</v>
      </c>
      <c r="AT597" s="17">
        <v>35.5</v>
      </c>
      <c r="AU597" s="17">
        <v>58.0</v>
      </c>
      <c r="AV597" s="17">
        <v>95.0</v>
      </c>
      <c r="AW597" s="17">
        <v>110.0</v>
      </c>
      <c r="AX597" s="17">
        <f t="shared" si="13"/>
        <v>121.22</v>
      </c>
      <c r="AY597" s="19">
        <v>0.0</v>
      </c>
      <c r="AZ597" s="19">
        <v>0.0</v>
      </c>
      <c r="BA597" s="19">
        <v>0.0</v>
      </c>
      <c r="BB597" s="19">
        <v>0.0</v>
      </c>
      <c r="BC597" s="17">
        <f t="shared" si="14"/>
        <v>0</v>
      </c>
      <c r="BD597" s="8" t="s">
        <v>3280</v>
      </c>
      <c r="BE597" s="22" t="s">
        <v>3970</v>
      </c>
    </row>
    <row r="598" ht="15.75" hidden="1" customHeight="1">
      <c r="A598" s="11">
        <v>7000056.0</v>
      </c>
      <c r="B598" s="8"/>
      <c r="C598" s="8">
        <v>7.0</v>
      </c>
      <c r="D598" s="8" t="s">
        <v>2956</v>
      </c>
      <c r="E598" s="8">
        <v>5.0</v>
      </c>
      <c r="F598" s="8" t="s">
        <v>3572</v>
      </c>
      <c r="G598" s="8">
        <v>2.0</v>
      </c>
      <c r="H598" s="8" t="s">
        <v>3665</v>
      </c>
      <c r="I598" s="8" t="s">
        <v>3971</v>
      </c>
      <c r="J598" s="8">
        <v>6.940461933483E12</v>
      </c>
      <c r="K598" s="8" t="s">
        <v>3971</v>
      </c>
      <c r="L598" s="11" t="s">
        <v>3972</v>
      </c>
      <c r="M598" s="21" t="s">
        <v>3973</v>
      </c>
      <c r="N598" s="11">
        <f t="shared" si="1"/>
        <v>26</v>
      </c>
      <c r="O598" s="8" t="s">
        <v>3274</v>
      </c>
      <c r="P598" s="8" t="s">
        <v>3280</v>
      </c>
      <c r="Q598" s="12">
        <v>2614.0</v>
      </c>
      <c r="R598" s="12">
        <f t="shared" si="11"/>
        <v>3032.24</v>
      </c>
      <c r="S598" s="8" t="s">
        <v>238</v>
      </c>
      <c r="T598" s="9" t="s">
        <v>3669</v>
      </c>
      <c r="U598" s="9" t="s">
        <v>3670</v>
      </c>
      <c r="V598" s="13">
        <v>45552.0</v>
      </c>
      <c r="W598" s="11" t="s">
        <v>3974</v>
      </c>
      <c r="X598" s="11"/>
      <c r="Y598" s="23"/>
      <c r="Z598" s="11"/>
      <c r="AA598" s="11"/>
      <c r="AB598" s="11"/>
      <c r="AC598" s="15"/>
      <c r="AD598" s="11"/>
      <c r="AE598" s="11"/>
      <c r="AF598" s="11" t="s">
        <v>3975</v>
      </c>
      <c r="AG598" s="8">
        <f>'Disponibilidad en canales comer'!M457</f>
        <v>0</v>
      </c>
      <c r="AH598" s="8">
        <f>COUNTIF('Composición de COMBOS'!B:B,A598)</f>
        <v>0</v>
      </c>
      <c r="AI598" s="8">
        <v>1.0</v>
      </c>
      <c r="AJ598" s="8">
        <v>1.0</v>
      </c>
      <c r="AK598" s="8" t="s">
        <v>75</v>
      </c>
      <c r="AL598" s="17">
        <v>24.0</v>
      </c>
      <c r="AM598" s="17">
        <v>49.2</v>
      </c>
      <c r="AN598" s="17">
        <v>47.0</v>
      </c>
      <c r="AO598" s="17">
        <v>83.7</v>
      </c>
      <c r="AP598" s="19">
        <v>0.0</v>
      </c>
      <c r="AQ598" s="19">
        <v>0.0</v>
      </c>
      <c r="AR598" s="19">
        <v>0.0</v>
      </c>
      <c r="AS598" s="19">
        <v>0.0</v>
      </c>
      <c r="AT598" s="17">
        <v>27.0</v>
      </c>
      <c r="AU598" s="17">
        <v>55.0</v>
      </c>
      <c r="AV598" s="17">
        <v>51.5</v>
      </c>
      <c r="AW598" s="17">
        <v>87.5</v>
      </c>
      <c r="AX598" s="17">
        <f t="shared" si="13"/>
        <v>49.56875</v>
      </c>
      <c r="AY598" s="19">
        <v>0.0</v>
      </c>
      <c r="AZ598" s="19">
        <v>0.0</v>
      </c>
      <c r="BA598" s="19">
        <v>0.0</v>
      </c>
      <c r="BB598" s="19">
        <v>0.0</v>
      </c>
      <c r="BC598" s="17">
        <f t="shared" si="14"/>
        <v>0</v>
      </c>
      <c r="BD598" s="8" t="s">
        <v>3280</v>
      </c>
      <c r="BE598" s="22" t="s">
        <v>3976</v>
      </c>
    </row>
    <row r="599" ht="15.75" hidden="1" customHeight="1">
      <c r="A599" s="11">
        <v>7000058.0</v>
      </c>
      <c r="B599" s="8"/>
      <c r="C599" s="8">
        <v>7.0</v>
      </c>
      <c r="D599" s="8" t="s">
        <v>2956</v>
      </c>
      <c r="E599" s="8">
        <v>3.0</v>
      </c>
      <c r="F599" s="8" t="s">
        <v>3689</v>
      </c>
      <c r="G599" s="8">
        <v>1.0</v>
      </c>
      <c r="H599" s="8" t="s">
        <v>3690</v>
      </c>
      <c r="I599" s="8" t="s">
        <v>3977</v>
      </c>
      <c r="J599" s="8">
        <v>6.944271673027E12</v>
      </c>
      <c r="K599" s="8" t="s">
        <v>3977</v>
      </c>
      <c r="L599" s="11" t="s">
        <v>3978</v>
      </c>
      <c r="M599" s="26" t="s">
        <v>3979</v>
      </c>
      <c r="N599" s="11">
        <f t="shared" si="1"/>
        <v>24</v>
      </c>
      <c r="O599" s="8" t="s">
        <v>3274</v>
      </c>
      <c r="P599" s="8" t="s">
        <v>3280</v>
      </c>
      <c r="Q599" s="12">
        <v>7413.0</v>
      </c>
      <c r="R599" s="12">
        <f t="shared" si="11"/>
        <v>8599.08</v>
      </c>
      <c r="S599" s="8" t="s">
        <v>238</v>
      </c>
      <c r="T599" s="9" t="s">
        <v>3694</v>
      </c>
      <c r="U599" s="9" t="s">
        <v>3695</v>
      </c>
      <c r="V599" s="13">
        <v>45231.0</v>
      </c>
      <c r="W599" s="11" t="s">
        <v>3980</v>
      </c>
      <c r="X599" s="11"/>
      <c r="Y599" s="23"/>
      <c r="Z599" s="11"/>
      <c r="AA599" s="11"/>
      <c r="AB599" s="11"/>
      <c r="AC599" s="15"/>
      <c r="AD599" s="11"/>
      <c r="AE599" s="11" t="s">
        <v>3981</v>
      </c>
      <c r="AF599" s="11" t="s">
        <v>3982</v>
      </c>
      <c r="AG599" s="8">
        <v>1.0</v>
      </c>
      <c r="AH599" s="8">
        <v>0.0</v>
      </c>
      <c r="AI599" s="8">
        <v>1.0</v>
      </c>
      <c r="AJ599" s="8">
        <v>1.0</v>
      </c>
      <c r="AK599" s="8" t="s">
        <v>75</v>
      </c>
      <c r="AL599" s="17">
        <v>46.2</v>
      </c>
      <c r="AM599" s="17">
        <v>75.7</v>
      </c>
      <c r="AN599" s="17">
        <v>67.5</v>
      </c>
      <c r="AO599" s="17">
        <v>93.6</v>
      </c>
      <c r="AP599" s="19">
        <v>0.0</v>
      </c>
      <c r="AQ599" s="19">
        <v>0.0</v>
      </c>
      <c r="AR599" s="19">
        <v>0.0</v>
      </c>
      <c r="AS599" s="19">
        <v>0.0</v>
      </c>
      <c r="AT599" s="17">
        <v>51.2</v>
      </c>
      <c r="AU599" s="17">
        <v>80.7</v>
      </c>
      <c r="AV599" s="17">
        <v>71.0</v>
      </c>
      <c r="AW599" s="17">
        <v>97.5</v>
      </c>
      <c r="AX599" s="17">
        <f t="shared" si="13"/>
        <v>111.72915</v>
      </c>
      <c r="AY599" s="19">
        <v>0.0</v>
      </c>
      <c r="AZ599" s="19">
        <v>0.0</v>
      </c>
      <c r="BA599" s="19">
        <v>0.0</v>
      </c>
      <c r="BB599" s="19">
        <v>0.0</v>
      </c>
      <c r="BC599" s="17">
        <v>0.0</v>
      </c>
      <c r="BD599" s="8" t="s">
        <v>3280</v>
      </c>
      <c r="BE599" s="22" t="s">
        <v>3983</v>
      </c>
    </row>
    <row r="600" ht="15.75" hidden="1" customHeight="1">
      <c r="A600" s="11">
        <v>7000059.0</v>
      </c>
      <c r="B600" s="8"/>
      <c r="C600" s="8">
        <v>7.0</v>
      </c>
      <c r="D600" s="8" t="s">
        <v>2956</v>
      </c>
      <c r="E600" s="8">
        <v>5.0</v>
      </c>
      <c r="F600" s="8" t="s">
        <v>3572</v>
      </c>
      <c r="G600" s="8">
        <v>4.0</v>
      </c>
      <c r="H600" s="8" t="s">
        <v>3984</v>
      </c>
      <c r="I600" s="8" t="s">
        <v>3985</v>
      </c>
      <c r="J600" s="8"/>
      <c r="K600" s="8" t="s">
        <v>3985</v>
      </c>
      <c r="L600" s="11" t="s">
        <v>3986</v>
      </c>
      <c r="M600" s="26" t="s">
        <v>3987</v>
      </c>
      <c r="N600" s="11">
        <f t="shared" si="1"/>
        <v>20</v>
      </c>
      <c r="O600" s="8" t="s">
        <v>3548</v>
      </c>
      <c r="P600" s="8" t="s">
        <v>3549</v>
      </c>
      <c r="Q600" s="12">
        <v>2094.62</v>
      </c>
      <c r="R600" s="12">
        <f t="shared" si="11"/>
        <v>2429.7592</v>
      </c>
      <c r="S600" s="8" t="s">
        <v>238</v>
      </c>
      <c r="T600" s="9" t="s">
        <v>3988</v>
      </c>
      <c r="U600" s="9" t="s">
        <v>3989</v>
      </c>
      <c r="V600" s="13">
        <v>45305.0</v>
      </c>
      <c r="W600" s="11" t="s">
        <v>3990</v>
      </c>
      <c r="X600" s="11"/>
      <c r="Y600" s="23"/>
      <c r="Z600" s="11"/>
      <c r="AA600" s="11" t="s">
        <v>3990</v>
      </c>
      <c r="AB600" s="11"/>
      <c r="AC600" s="15"/>
      <c r="AD600" s="11"/>
      <c r="AE600" s="11"/>
      <c r="AF600" s="11" t="s">
        <v>3991</v>
      </c>
      <c r="AG600" s="8">
        <v>1.0</v>
      </c>
      <c r="AH600" s="8">
        <v>0.0</v>
      </c>
      <c r="AI600" s="8">
        <v>1.0</v>
      </c>
      <c r="AJ600" s="8">
        <v>1.0</v>
      </c>
      <c r="AK600" s="8" t="s">
        <v>75</v>
      </c>
      <c r="AL600" s="17">
        <v>7.95</v>
      </c>
      <c r="AM600" s="17">
        <v>51.0</v>
      </c>
      <c r="AN600" s="17">
        <v>25.4</v>
      </c>
      <c r="AO600" s="17">
        <v>31.5</v>
      </c>
      <c r="AP600" s="19">
        <v>0.0</v>
      </c>
      <c r="AQ600" s="19">
        <v>0.0</v>
      </c>
      <c r="AR600" s="19">
        <v>0.0</v>
      </c>
      <c r="AS600" s="19">
        <v>0.0</v>
      </c>
      <c r="AT600" s="17">
        <v>8.92</v>
      </c>
      <c r="AU600" s="17">
        <v>55.5</v>
      </c>
      <c r="AV600" s="17">
        <v>29.5</v>
      </c>
      <c r="AW600" s="17">
        <v>49.5</v>
      </c>
      <c r="AX600" s="17">
        <f t="shared" si="13"/>
        <v>16.208775</v>
      </c>
      <c r="AY600" s="19">
        <v>0.0</v>
      </c>
      <c r="AZ600" s="19">
        <v>0.0</v>
      </c>
      <c r="BA600" s="19">
        <v>0.0</v>
      </c>
      <c r="BB600" s="19">
        <v>0.0</v>
      </c>
      <c r="BC600" s="17">
        <v>0.0</v>
      </c>
      <c r="BD600" s="8" t="s">
        <v>76</v>
      </c>
      <c r="BE600" s="22" t="s">
        <v>3992</v>
      </c>
    </row>
    <row r="601" ht="15.75" hidden="1" customHeight="1">
      <c r="A601" s="11">
        <v>7000060.0</v>
      </c>
      <c r="B601" s="8"/>
      <c r="C601" s="8">
        <v>7.0</v>
      </c>
      <c r="D601" s="8" t="s">
        <v>2956</v>
      </c>
      <c r="E601" s="8">
        <v>5.0</v>
      </c>
      <c r="F601" s="8" t="s">
        <v>3572</v>
      </c>
      <c r="G601" s="8">
        <v>3.0</v>
      </c>
      <c r="H601" s="8" t="s">
        <v>3853</v>
      </c>
      <c r="I601" s="8" t="s">
        <v>3993</v>
      </c>
      <c r="J601" s="8"/>
      <c r="K601" s="8" t="s">
        <v>3993</v>
      </c>
      <c r="L601" s="11" t="s">
        <v>3994</v>
      </c>
      <c r="M601" s="26" t="s">
        <v>3995</v>
      </c>
      <c r="N601" s="11">
        <f t="shared" si="1"/>
        <v>25</v>
      </c>
      <c r="O601" s="8" t="s">
        <v>3548</v>
      </c>
      <c r="P601" s="8" t="s">
        <v>3549</v>
      </c>
      <c r="Q601" s="12">
        <v>7333.33</v>
      </c>
      <c r="R601" s="12">
        <f t="shared" si="11"/>
        <v>8506.6628</v>
      </c>
      <c r="S601" s="8" t="s">
        <v>238</v>
      </c>
      <c r="T601" s="9" t="s">
        <v>3858</v>
      </c>
      <c r="U601" s="9" t="s">
        <v>3859</v>
      </c>
      <c r="V601" s="13">
        <v>45305.0</v>
      </c>
      <c r="W601" s="11"/>
      <c r="X601" s="11"/>
      <c r="Y601" s="23"/>
      <c r="Z601" s="11"/>
      <c r="AA601" s="11"/>
      <c r="AB601" s="11"/>
      <c r="AC601" s="15"/>
      <c r="AD601" s="11"/>
      <c r="AE601" s="11"/>
      <c r="AF601" s="11" t="s">
        <v>3996</v>
      </c>
      <c r="AG601" s="8">
        <v>1.0</v>
      </c>
      <c r="AH601" s="8">
        <v>0.0</v>
      </c>
      <c r="AI601" s="8">
        <v>1.0</v>
      </c>
      <c r="AJ601" s="8">
        <v>1.0</v>
      </c>
      <c r="AK601" s="8" t="s">
        <v>75</v>
      </c>
      <c r="AL601" s="17">
        <v>53.0</v>
      </c>
      <c r="AM601" s="17">
        <v>67.95</v>
      </c>
      <c r="AN601" s="17">
        <v>60.5</v>
      </c>
      <c r="AO601" s="17">
        <v>174.63</v>
      </c>
      <c r="AP601" s="19">
        <v>0.0</v>
      </c>
      <c r="AQ601" s="19">
        <v>0.0</v>
      </c>
      <c r="AR601" s="19">
        <v>0.0</v>
      </c>
      <c r="AS601" s="19">
        <v>0.0</v>
      </c>
      <c r="AT601" s="17">
        <v>57.0</v>
      </c>
      <c r="AU601" s="17">
        <v>75.25</v>
      </c>
      <c r="AV601" s="17">
        <v>61.46</v>
      </c>
      <c r="AW601" s="17">
        <v>181.61</v>
      </c>
      <c r="AX601" s="17">
        <f t="shared" si="13"/>
        <v>167.9843465</v>
      </c>
      <c r="AY601" s="19">
        <v>0.0</v>
      </c>
      <c r="AZ601" s="19">
        <v>0.0</v>
      </c>
      <c r="BA601" s="19">
        <v>0.0</v>
      </c>
      <c r="BB601" s="19">
        <v>0.0</v>
      </c>
      <c r="BC601" s="17">
        <v>0.0</v>
      </c>
      <c r="BD601" s="8" t="s">
        <v>76</v>
      </c>
      <c r="BE601" s="74"/>
    </row>
    <row r="602" ht="15.75" hidden="1" customHeight="1">
      <c r="A602" s="11">
        <v>7000061.0</v>
      </c>
      <c r="B602" s="8"/>
      <c r="C602" s="8">
        <v>7.0</v>
      </c>
      <c r="D602" s="8" t="s">
        <v>2956</v>
      </c>
      <c r="E602" s="8">
        <v>5.0</v>
      </c>
      <c r="F602" s="8" t="s">
        <v>3572</v>
      </c>
      <c r="G602" s="8">
        <v>3.0</v>
      </c>
      <c r="H602" s="8" t="s">
        <v>3853</v>
      </c>
      <c r="I602" s="8" t="s">
        <v>3997</v>
      </c>
      <c r="J602" s="8"/>
      <c r="K602" s="8" t="s">
        <v>3997</v>
      </c>
      <c r="L602" s="11" t="s">
        <v>3998</v>
      </c>
      <c r="M602" s="26" t="s">
        <v>3999</v>
      </c>
      <c r="N602" s="11">
        <f t="shared" si="1"/>
        <v>25</v>
      </c>
      <c r="O602" s="8" t="s">
        <v>3548</v>
      </c>
      <c r="P602" s="8" t="s">
        <v>3549</v>
      </c>
      <c r="Q602" s="12">
        <v>9033.33</v>
      </c>
      <c r="R602" s="12">
        <f t="shared" si="11"/>
        <v>10478.6628</v>
      </c>
      <c r="S602" s="8" t="s">
        <v>238</v>
      </c>
      <c r="T602" s="9" t="s">
        <v>3858</v>
      </c>
      <c r="U602" s="9" t="s">
        <v>3859</v>
      </c>
      <c r="V602" s="13">
        <v>45305.0</v>
      </c>
      <c r="W602" s="11"/>
      <c r="X602" s="11"/>
      <c r="Y602" s="23"/>
      <c r="Z602" s="11"/>
      <c r="AA602" s="11"/>
      <c r="AB602" s="11"/>
      <c r="AC602" s="15"/>
      <c r="AD602" s="11"/>
      <c r="AE602" s="11"/>
      <c r="AF602" s="11" t="s">
        <v>4000</v>
      </c>
      <c r="AG602" s="8">
        <v>1.0</v>
      </c>
      <c r="AH602" s="8">
        <v>0.0</v>
      </c>
      <c r="AI602" s="8">
        <v>1.0</v>
      </c>
      <c r="AJ602" s="8">
        <v>1.0</v>
      </c>
      <c r="AK602" s="8" t="s">
        <v>75</v>
      </c>
      <c r="AL602" s="17">
        <v>63.0</v>
      </c>
      <c r="AM602" s="17">
        <v>71.12</v>
      </c>
      <c r="AN602" s="17">
        <v>68.0</v>
      </c>
      <c r="AO602" s="17">
        <v>173.5</v>
      </c>
      <c r="AP602" s="19">
        <v>0.0</v>
      </c>
      <c r="AQ602" s="19">
        <v>0.0</v>
      </c>
      <c r="AR602" s="19">
        <v>0.0</v>
      </c>
      <c r="AS602" s="19">
        <v>0.0</v>
      </c>
      <c r="AT602" s="17">
        <v>70.0</v>
      </c>
      <c r="AU602" s="17">
        <v>78.6</v>
      </c>
      <c r="AV602" s="17">
        <v>71.0</v>
      </c>
      <c r="AW602" s="17">
        <v>182.25</v>
      </c>
      <c r="AX602" s="17">
        <f t="shared" si="13"/>
        <v>203.41287</v>
      </c>
      <c r="AY602" s="19">
        <v>0.0</v>
      </c>
      <c r="AZ602" s="19">
        <v>0.0</v>
      </c>
      <c r="BA602" s="19">
        <v>0.0</v>
      </c>
      <c r="BB602" s="19">
        <v>0.0</v>
      </c>
      <c r="BC602" s="17">
        <v>0.0</v>
      </c>
      <c r="BD602" s="8" t="s">
        <v>76</v>
      </c>
      <c r="BE602" s="74"/>
    </row>
    <row r="603" ht="15.75" hidden="1" customHeight="1">
      <c r="A603" s="11">
        <v>7000062.0</v>
      </c>
      <c r="B603" s="8"/>
      <c r="C603" s="8">
        <v>7.0</v>
      </c>
      <c r="D603" s="8" t="s">
        <v>2956</v>
      </c>
      <c r="E603" s="8">
        <v>5.0</v>
      </c>
      <c r="F603" s="8" t="s">
        <v>3572</v>
      </c>
      <c r="G603" s="8">
        <v>3.0</v>
      </c>
      <c r="H603" s="8" t="s">
        <v>3853</v>
      </c>
      <c r="I603" s="8" t="s">
        <v>4001</v>
      </c>
      <c r="J603" s="8">
        <v>6.954903816258E12</v>
      </c>
      <c r="K603" s="8" t="s">
        <v>4001</v>
      </c>
      <c r="L603" s="11" t="s">
        <v>4002</v>
      </c>
      <c r="M603" s="26" t="s">
        <v>4003</v>
      </c>
      <c r="N603" s="11">
        <f t="shared" si="1"/>
        <v>26</v>
      </c>
      <c r="O603" s="8" t="s">
        <v>3274</v>
      </c>
      <c r="P603" s="8" t="s">
        <v>3280</v>
      </c>
      <c r="Q603" s="12">
        <v>3950.0</v>
      </c>
      <c r="R603" s="12">
        <f t="shared" si="11"/>
        <v>4582</v>
      </c>
      <c r="S603" s="8" t="s">
        <v>238</v>
      </c>
      <c r="T603" s="9" t="s">
        <v>3858</v>
      </c>
      <c r="U603" s="9" t="s">
        <v>3859</v>
      </c>
      <c r="V603" s="13">
        <v>45705.0</v>
      </c>
      <c r="W603" s="11" t="s">
        <v>4002</v>
      </c>
      <c r="X603" s="11"/>
      <c r="Y603" s="23"/>
      <c r="Z603" s="11"/>
      <c r="AA603" s="11" t="s">
        <v>4002</v>
      </c>
      <c r="AB603" s="11"/>
      <c r="AC603" s="11" t="s">
        <v>4002</v>
      </c>
      <c r="AD603" s="11"/>
      <c r="AE603" s="11"/>
      <c r="AF603" s="11" t="s">
        <v>4004</v>
      </c>
      <c r="AG603" s="8">
        <v>2.0</v>
      </c>
      <c r="AH603" s="8">
        <v>0.0</v>
      </c>
      <c r="AI603" s="8">
        <v>1.0</v>
      </c>
      <c r="AJ603" s="8">
        <v>1.0</v>
      </c>
      <c r="AK603" s="8" t="s">
        <v>75</v>
      </c>
      <c r="AL603" s="17">
        <v>37.5</v>
      </c>
      <c r="AM603" s="17">
        <v>50.5</v>
      </c>
      <c r="AN603" s="17">
        <v>50.5</v>
      </c>
      <c r="AO603" s="17">
        <v>143.3</v>
      </c>
      <c r="AP603" s="19">
        <v>0.0</v>
      </c>
      <c r="AQ603" s="19">
        <v>0.0</v>
      </c>
      <c r="AR603" s="19">
        <v>0.0</v>
      </c>
      <c r="AS603" s="19">
        <v>0.0</v>
      </c>
      <c r="AT603" s="17">
        <v>41.0</v>
      </c>
      <c r="AU603" s="17">
        <v>58.5</v>
      </c>
      <c r="AV603" s="17">
        <v>58.5</v>
      </c>
      <c r="AW603" s="17">
        <v>144.0</v>
      </c>
      <c r="AX603" s="17">
        <f t="shared" si="13"/>
        <v>98.5608</v>
      </c>
      <c r="AY603" s="19">
        <v>0.0</v>
      </c>
      <c r="AZ603" s="19">
        <v>0.0</v>
      </c>
      <c r="BA603" s="19">
        <v>0.0</v>
      </c>
      <c r="BB603" s="19">
        <v>0.0</v>
      </c>
      <c r="BC603" s="17">
        <v>0.0</v>
      </c>
      <c r="BD603" s="8" t="s">
        <v>3280</v>
      </c>
      <c r="BE603" s="22" t="s">
        <v>4005</v>
      </c>
    </row>
    <row r="604" ht="15.75" hidden="1" customHeight="1">
      <c r="A604" s="112">
        <v>7000063.0</v>
      </c>
      <c r="B604" s="8"/>
      <c r="C604" s="8">
        <v>7.0</v>
      </c>
      <c r="D604" s="8" t="s">
        <v>2956</v>
      </c>
      <c r="E604" s="8">
        <v>4.0</v>
      </c>
      <c r="F604" s="8" t="s">
        <v>3778</v>
      </c>
      <c r="G604" s="8">
        <v>1.0</v>
      </c>
      <c r="H604" s="8" t="s">
        <v>3779</v>
      </c>
      <c r="I604" s="8" t="s">
        <v>4006</v>
      </c>
      <c r="J604" s="8">
        <v>6.94587834936E12</v>
      </c>
      <c r="K604" s="8" t="s">
        <v>4006</v>
      </c>
      <c r="L604" s="11" t="s">
        <v>4007</v>
      </c>
      <c r="M604" s="26" t="s">
        <v>4008</v>
      </c>
      <c r="N604" s="11">
        <f t="shared" si="1"/>
        <v>28</v>
      </c>
      <c r="O604" s="8" t="s">
        <v>3274</v>
      </c>
      <c r="P604" s="8" t="s">
        <v>3280</v>
      </c>
      <c r="Q604" s="12">
        <v>2063.0</v>
      </c>
      <c r="R604" s="12">
        <f t="shared" si="11"/>
        <v>2393.08</v>
      </c>
      <c r="S604" s="8" t="s">
        <v>238</v>
      </c>
      <c r="T604" s="9" t="s">
        <v>381</v>
      </c>
      <c r="U604" s="9" t="s">
        <v>3783</v>
      </c>
      <c r="V604" s="13">
        <v>45715.0</v>
      </c>
      <c r="W604" s="11" t="s">
        <v>4007</v>
      </c>
      <c r="X604" s="11"/>
      <c r="Y604" s="23"/>
      <c r="Z604" s="11"/>
      <c r="AA604" s="11"/>
      <c r="AB604" s="11"/>
      <c r="AC604" s="11"/>
      <c r="AD604" s="11"/>
      <c r="AE604" s="11"/>
      <c r="AF604" s="11" t="s">
        <v>3942</v>
      </c>
      <c r="AG604" s="8">
        <v>1.0</v>
      </c>
      <c r="AH604" s="8">
        <v>0.0</v>
      </c>
      <c r="AI604" s="8">
        <v>1.0</v>
      </c>
      <c r="AJ604" s="8">
        <v>1.0</v>
      </c>
      <c r="AK604" s="8" t="s">
        <v>75</v>
      </c>
      <c r="AL604" s="17">
        <v>20.0</v>
      </c>
      <c r="AM604" s="17">
        <v>44.8</v>
      </c>
      <c r="AN604" s="17">
        <v>76.1</v>
      </c>
      <c r="AO604" s="17">
        <v>88.5</v>
      </c>
      <c r="AP604" s="19">
        <v>0.0</v>
      </c>
      <c r="AQ604" s="19">
        <v>0.0</v>
      </c>
      <c r="AR604" s="19">
        <v>0.0</v>
      </c>
      <c r="AS604" s="19">
        <v>0.0</v>
      </c>
      <c r="AT604" s="17">
        <v>23.0</v>
      </c>
      <c r="AU604" s="17">
        <v>47.5</v>
      </c>
      <c r="AV604" s="17">
        <v>77.8</v>
      </c>
      <c r="AW604" s="17">
        <v>92.0</v>
      </c>
      <c r="AX604" s="17">
        <f t="shared" si="13"/>
        <v>67.9972</v>
      </c>
      <c r="AY604" s="19">
        <v>0.0</v>
      </c>
      <c r="AZ604" s="19">
        <v>0.0</v>
      </c>
      <c r="BA604" s="19">
        <v>0.0</v>
      </c>
      <c r="BB604" s="19">
        <v>0.0</v>
      </c>
      <c r="BC604" s="17">
        <v>0.0</v>
      </c>
      <c r="BD604" s="8" t="s">
        <v>76</v>
      </c>
      <c r="BE604" s="74"/>
    </row>
    <row r="605" ht="15.75" hidden="1" customHeight="1">
      <c r="A605" s="112">
        <v>7000064.0</v>
      </c>
      <c r="B605" s="8"/>
      <c r="C605" s="8">
        <v>7.0</v>
      </c>
      <c r="D605" s="8" t="s">
        <v>2956</v>
      </c>
      <c r="E605" s="8">
        <v>5.0</v>
      </c>
      <c r="F605" s="8" t="s">
        <v>3572</v>
      </c>
      <c r="G605" s="8">
        <v>3.0</v>
      </c>
      <c r="H605" s="8" t="s">
        <v>3853</v>
      </c>
      <c r="I605" s="8" t="s">
        <v>4009</v>
      </c>
      <c r="J605" s="8"/>
      <c r="K605" s="8" t="s">
        <v>4009</v>
      </c>
      <c r="L605" s="11" t="s">
        <v>4010</v>
      </c>
      <c r="M605" s="26" t="s">
        <v>4011</v>
      </c>
      <c r="N605" s="11">
        <f t="shared" si="1"/>
        <v>20</v>
      </c>
      <c r="O605" s="8" t="s">
        <v>3274</v>
      </c>
      <c r="P605" s="8" t="s">
        <v>3280</v>
      </c>
      <c r="Q605" s="12">
        <v>5245.0</v>
      </c>
      <c r="R605" s="12">
        <f t="shared" si="11"/>
        <v>6084.2</v>
      </c>
      <c r="S605" s="8" t="s">
        <v>238</v>
      </c>
      <c r="T605" s="9" t="s">
        <v>3858</v>
      </c>
      <c r="U605" s="9" t="s">
        <v>3859</v>
      </c>
      <c r="V605" s="13">
        <v>45717.0</v>
      </c>
      <c r="W605" s="11"/>
      <c r="X605" s="11"/>
      <c r="Y605" s="23"/>
      <c r="Z605" s="11"/>
      <c r="AA605" s="11"/>
      <c r="AB605" s="11"/>
      <c r="AC605" s="11"/>
      <c r="AD605" s="11"/>
      <c r="AE605" s="11"/>
      <c r="AF605" s="11"/>
      <c r="AG605" s="8">
        <v>1.0</v>
      </c>
      <c r="AH605" s="8">
        <v>0.0</v>
      </c>
      <c r="AI605" s="8">
        <v>1.0</v>
      </c>
      <c r="AJ605" s="8">
        <v>1.0</v>
      </c>
      <c r="AK605" s="8" t="s">
        <v>75</v>
      </c>
      <c r="AL605" s="17">
        <v>46.0</v>
      </c>
      <c r="AM605" s="17">
        <v>61.0</v>
      </c>
      <c r="AN605" s="17">
        <v>54.5</v>
      </c>
      <c r="AO605" s="17">
        <v>165.7</v>
      </c>
      <c r="AP605" s="19">
        <v>0.0</v>
      </c>
      <c r="AQ605" s="19">
        <v>0.0</v>
      </c>
      <c r="AR605" s="19">
        <v>0.0</v>
      </c>
      <c r="AS605" s="19">
        <v>0.0</v>
      </c>
      <c r="AT605" s="17">
        <v>50.0</v>
      </c>
      <c r="AU605" s="17">
        <v>67.0</v>
      </c>
      <c r="AV605" s="17">
        <v>57.5</v>
      </c>
      <c r="AW605" s="17">
        <v>170.8</v>
      </c>
      <c r="AX605" s="17">
        <f t="shared" si="13"/>
        <v>131.6014</v>
      </c>
      <c r="AY605" s="19">
        <v>0.0</v>
      </c>
      <c r="AZ605" s="19">
        <v>0.0</v>
      </c>
      <c r="BA605" s="19">
        <v>0.0</v>
      </c>
      <c r="BB605" s="19">
        <v>0.0</v>
      </c>
      <c r="BC605" s="17">
        <v>0.0</v>
      </c>
      <c r="BD605" s="8" t="s">
        <v>3280</v>
      </c>
      <c r="BE605" s="74"/>
    </row>
    <row r="606" ht="15.75" hidden="1" customHeight="1">
      <c r="A606" s="112">
        <v>7000065.0</v>
      </c>
      <c r="B606" s="8"/>
      <c r="C606" s="8">
        <v>7.0</v>
      </c>
      <c r="D606" s="8" t="s">
        <v>2956</v>
      </c>
      <c r="E606" s="8">
        <v>7.0</v>
      </c>
      <c r="F606" s="8" t="s">
        <v>4012</v>
      </c>
      <c r="G606" s="8">
        <v>1.0</v>
      </c>
      <c r="H606" s="8" t="s">
        <v>4013</v>
      </c>
      <c r="I606" s="8" t="s">
        <v>4014</v>
      </c>
      <c r="J606" s="8"/>
      <c r="K606" s="8" t="s">
        <v>4014</v>
      </c>
      <c r="L606" s="11" t="s">
        <v>4015</v>
      </c>
      <c r="M606" s="26" t="s">
        <v>4016</v>
      </c>
      <c r="N606" s="11">
        <f t="shared" si="1"/>
        <v>25</v>
      </c>
      <c r="O606" s="8" t="s">
        <v>3274</v>
      </c>
      <c r="P606" s="8" t="s">
        <v>3280</v>
      </c>
      <c r="Q606" s="12">
        <v>6019.0</v>
      </c>
      <c r="R606" s="12">
        <f t="shared" si="11"/>
        <v>6982.04</v>
      </c>
      <c r="S606" s="8" t="s">
        <v>238</v>
      </c>
      <c r="T606" s="9" t="s">
        <v>4017</v>
      </c>
      <c r="U606" s="9" t="s">
        <v>4018</v>
      </c>
      <c r="V606" s="13">
        <v>45719.0</v>
      </c>
      <c r="W606" s="11"/>
      <c r="X606" s="11"/>
      <c r="Y606" s="23"/>
      <c r="Z606" s="11"/>
      <c r="AA606" s="11"/>
      <c r="AB606" s="11"/>
      <c r="AC606" s="11"/>
      <c r="AD606" s="11"/>
      <c r="AE606" s="11"/>
      <c r="AF606" s="11"/>
      <c r="AG606" s="8">
        <v>1.0</v>
      </c>
      <c r="AH606" s="8">
        <v>0.0</v>
      </c>
      <c r="AI606" s="8">
        <v>1.0</v>
      </c>
      <c r="AJ606" s="8">
        <v>1.0</v>
      </c>
      <c r="AK606" s="8" t="s">
        <v>75</v>
      </c>
      <c r="AL606" s="17">
        <v>158.0</v>
      </c>
      <c r="AM606" s="17">
        <v>66.5</v>
      </c>
      <c r="AN606" s="17">
        <v>67.0</v>
      </c>
      <c r="AO606" s="17">
        <v>89.0</v>
      </c>
      <c r="AP606" s="19">
        <v>0.0</v>
      </c>
      <c r="AQ606" s="19">
        <v>0.0</v>
      </c>
      <c r="AR606" s="19">
        <v>0.0</v>
      </c>
      <c r="AS606" s="19">
        <v>0.0</v>
      </c>
      <c r="AT606" s="17">
        <v>158.0</v>
      </c>
      <c r="AU606" s="17">
        <v>57.6</v>
      </c>
      <c r="AV606" s="17">
        <v>60.0</v>
      </c>
      <c r="AW606" s="17">
        <v>85.7</v>
      </c>
      <c r="AX606" s="17">
        <f t="shared" si="13"/>
        <v>59.23584</v>
      </c>
      <c r="AY606" s="19">
        <v>0.0</v>
      </c>
      <c r="AZ606" s="19">
        <v>0.0</v>
      </c>
      <c r="BA606" s="19">
        <v>0.0</v>
      </c>
      <c r="BB606" s="19">
        <v>0.0</v>
      </c>
      <c r="BC606" s="17">
        <v>0.0</v>
      </c>
      <c r="BD606" s="8" t="s">
        <v>3280</v>
      </c>
      <c r="BE606" s="74"/>
    </row>
    <row r="607" ht="15.75" customHeight="1">
      <c r="A607" s="11">
        <v>8000001.0</v>
      </c>
      <c r="B607" s="8"/>
      <c r="C607" s="8">
        <v>8.0</v>
      </c>
      <c r="D607" s="8" t="s">
        <v>4019</v>
      </c>
      <c r="E607" s="8">
        <v>1.0</v>
      </c>
      <c r="F607" s="8" t="s">
        <v>4020</v>
      </c>
      <c r="G607" s="8">
        <v>3.0</v>
      </c>
      <c r="H607" s="8" t="s">
        <v>4021</v>
      </c>
      <c r="I607" s="8" t="s">
        <v>4022</v>
      </c>
      <c r="J607" s="49">
        <v>6.938187399553E12</v>
      </c>
      <c r="K607" s="33" t="s">
        <v>4022</v>
      </c>
      <c r="L607" s="8" t="s">
        <v>4023</v>
      </c>
      <c r="M607" s="21" t="s">
        <v>4024</v>
      </c>
      <c r="N607" s="11">
        <f t="shared" si="1"/>
        <v>26</v>
      </c>
      <c r="O607" s="8" t="s">
        <v>3274</v>
      </c>
      <c r="P607" s="8" t="s">
        <v>3280</v>
      </c>
      <c r="Q607" s="111">
        <v>9434.0</v>
      </c>
      <c r="R607" s="12">
        <f t="shared" si="11"/>
        <v>10943.44</v>
      </c>
      <c r="S607" s="8" t="s">
        <v>68</v>
      </c>
      <c r="T607" s="9" t="s">
        <v>4025</v>
      </c>
      <c r="U607" s="9" t="s">
        <v>4026</v>
      </c>
      <c r="V607" s="13">
        <v>45400.0</v>
      </c>
      <c r="W607" s="11" t="s">
        <v>4027</v>
      </c>
      <c r="X607" s="11"/>
      <c r="Y607" s="23"/>
      <c r="Z607" s="11"/>
      <c r="AA607" s="11"/>
      <c r="AB607" s="11"/>
      <c r="AC607" s="15"/>
      <c r="AD607" s="11"/>
      <c r="AE607" s="11"/>
      <c r="AF607" s="11" t="s">
        <v>4028</v>
      </c>
      <c r="AG607" s="8">
        <f>'Disponibilidad en canales comer'!M455</f>
        <v>1</v>
      </c>
      <c r="AH607" s="8">
        <f>COUNTIF('Composición de COMBOS'!B:B,A607)</f>
        <v>0</v>
      </c>
      <c r="AI607" s="8">
        <v>1.0</v>
      </c>
      <c r="AJ607" s="8">
        <v>2.0</v>
      </c>
      <c r="AK607" s="8" t="s">
        <v>75</v>
      </c>
      <c r="AL607" s="16">
        <v>13.8</v>
      </c>
      <c r="AM607" s="16">
        <v>22.0</v>
      </c>
      <c r="AN607" s="16">
        <v>104.0</v>
      </c>
      <c r="AO607" s="16">
        <v>32.7</v>
      </c>
      <c r="AP607" s="16">
        <v>35.0</v>
      </c>
      <c r="AQ607" s="16">
        <v>33.0</v>
      </c>
      <c r="AR607" s="16">
        <v>80.5</v>
      </c>
      <c r="AS607" s="16">
        <v>55.4</v>
      </c>
      <c r="AT607" s="16">
        <v>17.3</v>
      </c>
      <c r="AU607" s="16">
        <v>40.5</v>
      </c>
      <c r="AV607" s="16">
        <v>112.0</v>
      </c>
      <c r="AW607" s="16">
        <v>31.0</v>
      </c>
      <c r="AX607" s="17">
        <f t="shared" si="13"/>
        <v>28.1232</v>
      </c>
      <c r="AY607" s="16">
        <v>37.6</v>
      </c>
      <c r="AZ607" s="16">
        <v>41.5</v>
      </c>
      <c r="BA607" s="16">
        <v>94.5</v>
      </c>
      <c r="BB607" s="16">
        <v>61.0</v>
      </c>
      <c r="BC607" s="16">
        <f t="shared" ref="BC607:BC709" si="15">(AZ607*BB607*BA607)/5000</f>
        <v>47.84535</v>
      </c>
      <c r="BD607" s="8" t="s">
        <v>76</v>
      </c>
      <c r="BE607" s="22" t="s">
        <v>4029</v>
      </c>
    </row>
    <row r="608" ht="15.75" customHeight="1">
      <c r="A608" s="11">
        <v>8000002.0</v>
      </c>
      <c r="B608" s="8" t="s">
        <v>4030</v>
      </c>
      <c r="C608" s="8">
        <v>8.0</v>
      </c>
      <c r="D608" s="8" t="s">
        <v>4019</v>
      </c>
      <c r="E608" s="8">
        <v>1.0</v>
      </c>
      <c r="F608" s="8" t="s">
        <v>4020</v>
      </c>
      <c r="G608" s="8">
        <v>3.0</v>
      </c>
      <c r="H608" s="8" t="s">
        <v>4021</v>
      </c>
      <c r="I608" s="11" t="s">
        <v>4031</v>
      </c>
      <c r="J608" s="30"/>
      <c r="K608" s="11" t="s">
        <v>4031</v>
      </c>
      <c r="L608" s="8" t="s">
        <v>4032</v>
      </c>
      <c r="M608" s="21" t="s">
        <v>4033</v>
      </c>
      <c r="N608" s="11">
        <f t="shared" si="1"/>
        <v>25</v>
      </c>
      <c r="O608" s="8" t="s">
        <v>2940</v>
      </c>
      <c r="P608" s="8" t="s">
        <v>4034</v>
      </c>
      <c r="Q608" s="29">
        <v>4675.0</v>
      </c>
      <c r="R608" s="12">
        <f t="shared" si="11"/>
        <v>5423</v>
      </c>
      <c r="S608" s="8" t="s">
        <v>68</v>
      </c>
      <c r="T608" s="9" t="s">
        <v>4025</v>
      </c>
      <c r="U608" s="9" t="s">
        <v>4026</v>
      </c>
      <c r="V608" s="13">
        <v>45125.0</v>
      </c>
      <c r="W608" s="11" t="s">
        <v>4035</v>
      </c>
      <c r="X608" s="11"/>
      <c r="Y608" s="23"/>
      <c r="Z608" s="11"/>
      <c r="AA608" s="11"/>
      <c r="AB608" s="11"/>
      <c r="AC608" s="15"/>
      <c r="AD608" s="11"/>
      <c r="AE608" s="11"/>
      <c r="AF608" s="11" t="s">
        <v>4036</v>
      </c>
      <c r="AG608" s="8">
        <f>'Disponibilidad en canales comer'!M456</f>
        <v>0</v>
      </c>
      <c r="AH608" s="8">
        <f>COUNTIF('Composición de COMBOS'!B:B,A608)</f>
        <v>0</v>
      </c>
      <c r="AI608" s="8">
        <v>1.0</v>
      </c>
      <c r="AJ608" s="8">
        <v>2.0</v>
      </c>
      <c r="AK608" s="8" t="s">
        <v>75</v>
      </c>
      <c r="AL608" s="16">
        <v>9.99999999999978E-6</v>
      </c>
      <c r="AM608" s="16">
        <v>9.99999999999978E-6</v>
      </c>
      <c r="AN608" s="16">
        <v>9.99999999999978E-6</v>
      </c>
      <c r="AO608" s="16">
        <v>9.99999999999978E-6</v>
      </c>
      <c r="AP608" s="16">
        <v>9.99999999999978E-6</v>
      </c>
      <c r="AQ608" s="16">
        <v>9.99999999999978E-6</v>
      </c>
      <c r="AR608" s="16">
        <v>9.99999999999978E-6</v>
      </c>
      <c r="AS608" s="16">
        <v>9.99999999999978E-6</v>
      </c>
      <c r="AT608" s="16">
        <v>12.0</v>
      </c>
      <c r="AU608" s="16">
        <v>88.0</v>
      </c>
      <c r="AV608" s="16">
        <v>29.0</v>
      </c>
      <c r="AW608" s="16">
        <v>38.0</v>
      </c>
      <c r="AX608" s="17">
        <f t="shared" si="13"/>
        <v>19.3952</v>
      </c>
      <c r="AY608" s="16">
        <v>32.0</v>
      </c>
      <c r="AZ608" s="16">
        <v>84.0</v>
      </c>
      <c r="BA608" s="16">
        <v>30.0</v>
      </c>
      <c r="BB608" s="16">
        <v>54.0</v>
      </c>
      <c r="BC608" s="16">
        <f t="shared" si="15"/>
        <v>27.216</v>
      </c>
      <c r="BD608" s="8" t="s">
        <v>2946</v>
      </c>
      <c r="BE608" s="22" t="s">
        <v>4037</v>
      </c>
    </row>
    <row r="609" ht="15.75" customHeight="1">
      <c r="A609" s="11">
        <v>8000003.0</v>
      </c>
      <c r="B609" s="8" t="s">
        <v>4038</v>
      </c>
      <c r="C609" s="8">
        <v>8.0</v>
      </c>
      <c r="D609" s="8" t="s">
        <v>4019</v>
      </c>
      <c r="E609" s="8">
        <v>1.0</v>
      </c>
      <c r="F609" s="8" t="s">
        <v>4020</v>
      </c>
      <c r="G609" s="8">
        <v>3.0</v>
      </c>
      <c r="H609" s="8" t="s">
        <v>4021</v>
      </c>
      <c r="I609" s="11" t="s">
        <v>4039</v>
      </c>
      <c r="J609" s="30"/>
      <c r="K609" s="11" t="s">
        <v>4039</v>
      </c>
      <c r="L609" s="8" t="s">
        <v>4040</v>
      </c>
      <c r="M609" s="21" t="s">
        <v>4041</v>
      </c>
      <c r="N609" s="11">
        <f t="shared" si="1"/>
        <v>25</v>
      </c>
      <c r="O609" s="8" t="s">
        <v>2940</v>
      </c>
      <c r="P609" s="8" t="s">
        <v>4034</v>
      </c>
      <c r="Q609" s="29">
        <v>3970.0</v>
      </c>
      <c r="R609" s="12">
        <f t="shared" si="11"/>
        <v>4605.2</v>
      </c>
      <c r="S609" s="8" t="s">
        <v>68</v>
      </c>
      <c r="T609" s="9" t="s">
        <v>4025</v>
      </c>
      <c r="U609" s="9" t="s">
        <v>4026</v>
      </c>
      <c r="V609" s="13">
        <v>45119.0</v>
      </c>
      <c r="W609" s="11" t="s">
        <v>4042</v>
      </c>
      <c r="X609" s="11"/>
      <c r="Y609" s="23"/>
      <c r="Z609" s="11"/>
      <c r="AA609" s="11"/>
      <c r="AB609" s="11"/>
      <c r="AC609" s="15"/>
      <c r="AD609" s="11"/>
      <c r="AE609" s="11"/>
      <c r="AF609" s="11" t="s">
        <v>4043</v>
      </c>
      <c r="AG609" s="8">
        <f>'Disponibilidad en canales comer'!M457</f>
        <v>0</v>
      </c>
      <c r="AH609" s="8">
        <f>COUNTIF('Composición de COMBOS'!B:B,A609)</f>
        <v>0</v>
      </c>
      <c r="AI609" s="8">
        <v>1.0</v>
      </c>
      <c r="AJ609" s="8">
        <v>2.0</v>
      </c>
      <c r="AK609" s="8" t="s">
        <v>75</v>
      </c>
      <c r="AL609" s="16">
        <v>9.99999999999978E-6</v>
      </c>
      <c r="AM609" s="16">
        <v>9.99999999999978E-6</v>
      </c>
      <c r="AN609" s="16">
        <v>9.99999999999978E-6</v>
      </c>
      <c r="AO609" s="16">
        <v>9.99999999999978E-6</v>
      </c>
      <c r="AP609" s="16">
        <v>9.99999999999978E-6</v>
      </c>
      <c r="AQ609" s="16">
        <v>9.99999999999978E-6</v>
      </c>
      <c r="AR609" s="16">
        <v>9.99999999999978E-6</v>
      </c>
      <c r="AS609" s="16">
        <v>9.99999999999978E-6</v>
      </c>
      <c r="AT609" s="16">
        <v>12.0</v>
      </c>
      <c r="AU609" s="16">
        <v>88.0</v>
      </c>
      <c r="AV609" s="16">
        <v>29.0</v>
      </c>
      <c r="AW609" s="16">
        <v>38.0</v>
      </c>
      <c r="AX609" s="17">
        <f t="shared" si="13"/>
        <v>19.3952</v>
      </c>
      <c r="AY609" s="16">
        <v>32.0</v>
      </c>
      <c r="AZ609" s="16">
        <v>84.0</v>
      </c>
      <c r="BA609" s="16">
        <v>30.0</v>
      </c>
      <c r="BB609" s="16">
        <v>54.0</v>
      </c>
      <c r="BC609" s="16">
        <f t="shared" si="15"/>
        <v>27.216</v>
      </c>
      <c r="BD609" s="8" t="s">
        <v>2946</v>
      </c>
      <c r="BE609" s="22" t="s">
        <v>4044</v>
      </c>
    </row>
    <row r="610" ht="15.75" customHeight="1">
      <c r="A610" s="11">
        <v>8000004.0</v>
      </c>
      <c r="B610" s="8" t="s">
        <v>4045</v>
      </c>
      <c r="C610" s="8">
        <v>8.0</v>
      </c>
      <c r="D610" s="8" t="s">
        <v>4019</v>
      </c>
      <c r="E610" s="8">
        <v>1.0</v>
      </c>
      <c r="F610" s="8" t="s">
        <v>4020</v>
      </c>
      <c r="G610" s="8">
        <v>3.0</v>
      </c>
      <c r="H610" s="8" t="s">
        <v>4021</v>
      </c>
      <c r="I610" s="11" t="s">
        <v>4046</v>
      </c>
      <c r="J610" s="30"/>
      <c r="K610" s="11" t="s">
        <v>4046</v>
      </c>
      <c r="L610" s="8" t="s">
        <v>4047</v>
      </c>
      <c r="M610" s="21" t="s">
        <v>4048</v>
      </c>
      <c r="N610" s="11">
        <f t="shared" si="1"/>
        <v>25</v>
      </c>
      <c r="O610" s="8" t="s">
        <v>2940</v>
      </c>
      <c r="P610" s="8" t="s">
        <v>4034</v>
      </c>
      <c r="Q610" s="29">
        <v>4740.52</v>
      </c>
      <c r="R610" s="12">
        <f t="shared" si="11"/>
        <v>5499.0032</v>
      </c>
      <c r="S610" s="8" t="s">
        <v>68</v>
      </c>
      <c r="T610" s="9" t="s">
        <v>4025</v>
      </c>
      <c r="U610" s="9" t="s">
        <v>4026</v>
      </c>
      <c r="V610" s="13">
        <v>45265.0</v>
      </c>
      <c r="W610" s="11" t="s">
        <v>4049</v>
      </c>
      <c r="X610" s="11"/>
      <c r="Y610" s="23"/>
      <c r="Z610" s="11"/>
      <c r="AA610" s="11"/>
      <c r="AB610" s="11"/>
      <c r="AC610" s="15"/>
      <c r="AD610" s="11"/>
      <c r="AE610" s="11"/>
      <c r="AF610" s="11" t="s">
        <v>4050</v>
      </c>
      <c r="AG610" s="8">
        <f>'Disponibilidad en canales comer'!M458</f>
        <v>0</v>
      </c>
      <c r="AH610" s="8">
        <f>COUNTIF('Composición de COMBOS'!B:B,A610)</f>
        <v>0</v>
      </c>
      <c r="AI610" s="8">
        <v>1.0</v>
      </c>
      <c r="AJ610" s="8">
        <v>2.0</v>
      </c>
      <c r="AK610" s="8" t="s">
        <v>75</v>
      </c>
      <c r="AL610" s="16">
        <v>9.99999999999978E-6</v>
      </c>
      <c r="AM610" s="16">
        <v>9.99999999999978E-6</v>
      </c>
      <c r="AN610" s="16">
        <v>9.99999999999978E-6</v>
      </c>
      <c r="AO610" s="16">
        <v>9.99999999999978E-6</v>
      </c>
      <c r="AP610" s="16">
        <v>9.99999999999978E-6</v>
      </c>
      <c r="AQ610" s="16">
        <v>9.99999999999978E-6</v>
      </c>
      <c r="AR610" s="16">
        <v>9.99999999999978E-6</v>
      </c>
      <c r="AS610" s="16">
        <v>9.99999999999978E-6</v>
      </c>
      <c r="AT610" s="16">
        <v>10.0</v>
      </c>
      <c r="AU610" s="16">
        <v>80.0</v>
      </c>
      <c r="AV610" s="16">
        <v>27.0</v>
      </c>
      <c r="AW610" s="16">
        <v>35.0</v>
      </c>
      <c r="AX610" s="17">
        <f t="shared" si="13"/>
        <v>15.12</v>
      </c>
      <c r="AY610" s="16">
        <v>23.0</v>
      </c>
      <c r="AZ610" s="16">
        <v>83.0</v>
      </c>
      <c r="BA610" s="16">
        <v>35.0</v>
      </c>
      <c r="BB610" s="16">
        <v>60.0</v>
      </c>
      <c r="BC610" s="16">
        <f t="shared" si="15"/>
        <v>34.86</v>
      </c>
      <c r="BD610" s="8" t="s">
        <v>2946</v>
      </c>
      <c r="BE610" s="22" t="s">
        <v>4051</v>
      </c>
    </row>
    <row r="611" ht="15.75" customHeight="1">
      <c r="A611" s="11">
        <v>8000005.0</v>
      </c>
      <c r="B611" s="8" t="s">
        <v>4052</v>
      </c>
      <c r="C611" s="8">
        <v>8.0</v>
      </c>
      <c r="D611" s="8" t="s">
        <v>4019</v>
      </c>
      <c r="E611" s="8">
        <v>1.0</v>
      </c>
      <c r="F611" s="8" t="s">
        <v>4020</v>
      </c>
      <c r="G611" s="8">
        <v>3.0</v>
      </c>
      <c r="H611" s="8" t="s">
        <v>4021</v>
      </c>
      <c r="I611" s="11" t="s">
        <v>4053</v>
      </c>
      <c r="J611" s="30"/>
      <c r="K611" s="11" t="s">
        <v>4053</v>
      </c>
      <c r="L611" s="8" t="s">
        <v>4054</v>
      </c>
      <c r="M611" s="21" t="s">
        <v>4055</v>
      </c>
      <c r="N611" s="11">
        <f t="shared" si="1"/>
        <v>25</v>
      </c>
      <c r="O611" s="8" t="s">
        <v>2940</v>
      </c>
      <c r="P611" s="8" t="s">
        <v>4034</v>
      </c>
      <c r="Q611" s="29">
        <v>3925.0</v>
      </c>
      <c r="R611" s="12">
        <f t="shared" si="11"/>
        <v>4553</v>
      </c>
      <c r="S611" s="8" t="s">
        <v>68</v>
      </c>
      <c r="T611" s="9" t="s">
        <v>4025</v>
      </c>
      <c r="U611" s="9" t="s">
        <v>4026</v>
      </c>
      <c r="V611" s="13">
        <v>45121.0</v>
      </c>
      <c r="W611" s="11" t="s">
        <v>4056</v>
      </c>
      <c r="X611" s="11"/>
      <c r="Y611" s="23"/>
      <c r="Z611" s="11"/>
      <c r="AA611" s="11"/>
      <c r="AB611" s="11"/>
      <c r="AC611" s="15"/>
      <c r="AD611" s="11"/>
      <c r="AE611" s="11"/>
      <c r="AF611" s="11" t="s">
        <v>4057</v>
      </c>
      <c r="AG611" s="8">
        <f>'Disponibilidad en canales comer'!M459</f>
        <v>0</v>
      </c>
      <c r="AH611" s="8">
        <f>COUNTIF('Composición de COMBOS'!B:B,A611)</f>
        <v>0</v>
      </c>
      <c r="AI611" s="8">
        <v>1.0</v>
      </c>
      <c r="AJ611" s="8">
        <v>2.0</v>
      </c>
      <c r="AK611" s="8" t="s">
        <v>75</v>
      </c>
      <c r="AL611" s="16">
        <v>9.99999999999978E-6</v>
      </c>
      <c r="AM611" s="16">
        <v>9.99999999999978E-6</v>
      </c>
      <c r="AN611" s="16">
        <v>9.99999999999978E-6</v>
      </c>
      <c r="AO611" s="16">
        <v>9.99999999999978E-6</v>
      </c>
      <c r="AP611" s="16">
        <v>9.99999999999978E-6</v>
      </c>
      <c r="AQ611" s="16">
        <v>9.99999999999978E-6</v>
      </c>
      <c r="AR611" s="16">
        <v>9.99999999999978E-6</v>
      </c>
      <c r="AS611" s="16">
        <v>9.99999999999978E-6</v>
      </c>
      <c r="AT611" s="16">
        <v>12.0</v>
      </c>
      <c r="AU611" s="16">
        <v>88.0</v>
      </c>
      <c r="AV611" s="16">
        <v>29.0</v>
      </c>
      <c r="AW611" s="16">
        <v>38.0</v>
      </c>
      <c r="AX611" s="17">
        <f t="shared" si="13"/>
        <v>19.3952</v>
      </c>
      <c r="AY611" s="16">
        <v>32.0</v>
      </c>
      <c r="AZ611" s="16">
        <v>84.0</v>
      </c>
      <c r="BA611" s="16">
        <v>30.0</v>
      </c>
      <c r="BB611" s="16">
        <v>54.0</v>
      </c>
      <c r="BC611" s="16">
        <f t="shared" si="15"/>
        <v>27.216</v>
      </c>
      <c r="BD611" s="8" t="s">
        <v>2946</v>
      </c>
      <c r="BE611" s="22" t="s">
        <v>4058</v>
      </c>
    </row>
    <row r="612" ht="15.75" customHeight="1">
      <c r="A612" s="11">
        <v>8000006.0</v>
      </c>
      <c r="B612" s="8" t="s">
        <v>4059</v>
      </c>
      <c r="C612" s="8">
        <v>8.0</v>
      </c>
      <c r="D612" s="8" t="s">
        <v>4019</v>
      </c>
      <c r="E612" s="8">
        <v>1.0</v>
      </c>
      <c r="F612" s="8" t="s">
        <v>4020</v>
      </c>
      <c r="G612" s="8">
        <v>3.0</v>
      </c>
      <c r="H612" s="8" t="s">
        <v>4021</v>
      </c>
      <c r="I612" s="11" t="s">
        <v>4060</v>
      </c>
      <c r="J612" s="30"/>
      <c r="K612" s="11" t="s">
        <v>4060</v>
      </c>
      <c r="L612" s="8" t="s">
        <v>4061</v>
      </c>
      <c r="M612" s="21" t="s">
        <v>4062</v>
      </c>
      <c r="N612" s="11">
        <f t="shared" si="1"/>
        <v>25</v>
      </c>
      <c r="O612" s="8" t="s">
        <v>2940</v>
      </c>
      <c r="P612" s="8" t="s">
        <v>4034</v>
      </c>
      <c r="Q612" s="29">
        <v>6900.0</v>
      </c>
      <c r="R612" s="12">
        <f t="shared" si="11"/>
        <v>8004</v>
      </c>
      <c r="S612" s="8" t="s">
        <v>68</v>
      </c>
      <c r="T612" s="9" t="s">
        <v>4025</v>
      </c>
      <c r="U612" s="9" t="s">
        <v>4026</v>
      </c>
      <c r="V612" s="13">
        <v>45195.0</v>
      </c>
      <c r="W612" s="11" t="s">
        <v>4063</v>
      </c>
      <c r="X612" s="11"/>
      <c r="Y612" s="23"/>
      <c r="Z612" s="11"/>
      <c r="AA612" s="11"/>
      <c r="AB612" s="11"/>
      <c r="AC612" s="15"/>
      <c r="AD612" s="11"/>
      <c r="AE612" s="11"/>
      <c r="AF612" s="11" t="s">
        <v>4064</v>
      </c>
      <c r="AG612" s="8">
        <f>'Disponibilidad en canales comer'!M460</f>
        <v>0</v>
      </c>
      <c r="AH612" s="8">
        <f>COUNTIF('Composición de COMBOS'!B:B,A612)</f>
        <v>0</v>
      </c>
      <c r="AI612" s="8">
        <v>1.0</v>
      </c>
      <c r="AJ612" s="8">
        <v>2.0</v>
      </c>
      <c r="AK612" s="8" t="s">
        <v>75</v>
      </c>
      <c r="AL612" s="16">
        <v>9.99999999999978E-6</v>
      </c>
      <c r="AM612" s="16">
        <v>9.99999999999978E-6</v>
      </c>
      <c r="AN612" s="16">
        <v>9.99999999999978E-6</v>
      </c>
      <c r="AO612" s="16">
        <v>9.99999999999978E-6</v>
      </c>
      <c r="AP612" s="16">
        <v>9.99999999999978E-6</v>
      </c>
      <c r="AQ612" s="16">
        <v>9.99999999999978E-6</v>
      </c>
      <c r="AR612" s="16">
        <v>9.99999999999978E-6</v>
      </c>
      <c r="AS612" s="16">
        <v>9.99999999999978E-6</v>
      </c>
      <c r="AT612" s="16">
        <v>14.0</v>
      </c>
      <c r="AU612" s="16">
        <v>97.0</v>
      </c>
      <c r="AV612" s="16">
        <v>31.0</v>
      </c>
      <c r="AW612" s="16">
        <v>39.0</v>
      </c>
      <c r="AX612" s="17">
        <f t="shared" si="13"/>
        <v>23.4546</v>
      </c>
      <c r="AY612" s="16">
        <v>28.0</v>
      </c>
      <c r="AZ612" s="16">
        <v>81.0</v>
      </c>
      <c r="BA612" s="16">
        <v>33.0</v>
      </c>
      <c r="BB612" s="16">
        <v>57.0</v>
      </c>
      <c r="BC612" s="16">
        <f t="shared" si="15"/>
        <v>30.4722</v>
      </c>
      <c r="BD612" s="8" t="s">
        <v>2946</v>
      </c>
      <c r="BE612" s="22" t="s">
        <v>4065</v>
      </c>
    </row>
    <row r="613" ht="15.75" customHeight="1">
      <c r="A613" s="11">
        <v>8000007.0</v>
      </c>
      <c r="B613" s="8" t="s">
        <v>4066</v>
      </c>
      <c r="C613" s="8">
        <v>8.0</v>
      </c>
      <c r="D613" s="8" t="s">
        <v>4019</v>
      </c>
      <c r="E613" s="8">
        <v>1.0</v>
      </c>
      <c r="F613" s="8" t="s">
        <v>4020</v>
      </c>
      <c r="G613" s="8">
        <v>3.0</v>
      </c>
      <c r="H613" s="8" t="s">
        <v>4021</v>
      </c>
      <c r="I613" s="11" t="s">
        <v>4067</v>
      </c>
      <c r="J613" s="30"/>
      <c r="K613" s="11" t="s">
        <v>4067</v>
      </c>
      <c r="L613" s="8" t="s">
        <v>4068</v>
      </c>
      <c r="M613" s="21" t="s">
        <v>4069</v>
      </c>
      <c r="N613" s="11">
        <f t="shared" si="1"/>
        <v>25</v>
      </c>
      <c r="O613" s="8" t="s">
        <v>2940</v>
      </c>
      <c r="P613" s="8" t="s">
        <v>4034</v>
      </c>
      <c r="Q613" s="29">
        <v>6600.0</v>
      </c>
      <c r="R613" s="12">
        <f t="shared" si="11"/>
        <v>7656</v>
      </c>
      <c r="S613" s="8" t="s">
        <v>68</v>
      </c>
      <c r="T613" s="9" t="s">
        <v>4025</v>
      </c>
      <c r="U613" s="9" t="s">
        <v>4026</v>
      </c>
      <c r="V613" s="13">
        <v>45265.0</v>
      </c>
      <c r="W613" s="11" t="s">
        <v>4070</v>
      </c>
      <c r="X613" s="11"/>
      <c r="Y613" s="23"/>
      <c r="Z613" s="11"/>
      <c r="AA613" s="11"/>
      <c r="AB613" s="11"/>
      <c r="AC613" s="15"/>
      <c r="AD613" s="11"/>
      <c r="AE613" s="11"/>
      <c r="AF613" s="11" t="s">
        <v>4071</v>
      </c>
      <c r="AG613" s="8">
        <f>'Disponibilidad en canales comer'!M461</f>
        <v>0</v>
      </c>
      <c r="AH613" s="8">
        <f>COUNTIF('Composición de COMBOS'!B:B,A613)</f>
        <v>0</v>
      </c>
      <c r="AI613" s="8">
        <v>1.0</v>
      </c>
      <c r="AJ613" s="8">
        <v>2.0</v>
      </c>
      <c r="AK613" s="8" t="s">
        <v>75</v>
      </c>
      <c r="AL613" s="16">
        <v>9.99999999999978E-6</v>
      </c>
      <c r="AM613" s="16">
        <v>9.99999999999978E-6</v>
      </c>
      <c r="AN613" s="16">
        <v>9.99999999999978E-6</v>
      </c>
      <c r="AO613" s="16">
        <v>9.99999999999978E-6</v>
      </c>
      <c r="AP613" s="16">
        <v>9.99999999999978E-6</v>
      </c>
      <c r="AQ613" s="16">
        <v>9.99999999999978E-6</v>
      </c>
      <c r="AR613" s="16">
        <v>9.99999999999978E-6</v>
      </c>
      <c r="AS613" s="16">
        <v>9.99999999999978E-6</v>
      </c>
      <c r="AT613" s="16">
        <v>14.0</v>
      </c>
      <c r="AU613" s="16">
        <v>97.0</v>
      </c>
      <c r="AV613" s="16">
        <v>31.0</v>
      </c>
      <c r="AW613" s="16">
        <v>39.0</v>
      </c>
      <c r="AX613" s="17">
        <f t="shared" si="13"/>
        <v>23.4546</v>
      </c>
      <c r="AY613" s="16">
        <v>28.0</v>
      </c>
      <c r="AZ613" s="16">
        <v>81.0</v>
      </c>
      <c r="BA613" s="16">
        <v>33.0</v>
      </c>
      <c r="BB613" s="16">
        <v>57.0</v>
      </c>
      <c r="BC613" s="16">
        <f t="shared" si="15"/>
        <v>30.4722</v>
      </c>
      <c r="BD613" s="8" t="s">
        <v>2946</v>
      </c>
      <c r="BE613" s="22" t="s">
        <v>4072</v>
      </c>
    </row>
    <row r="614" ht="15.75" customHeight="1">
      <c r="A614" s="11">
        <v>8000008.0</v>
      </c>
      <c r="B614" s="8" t="s">
        <v>4073</v>
      </c>
      <c r="C614" s="8">
        <v>8.0</v>
      </c>
      <c r="D614" s="8" t="s">
        <v>4019</v>
      </c>
      <c r="E614" s="8">
        <v>1.0</v>
      </c>
      <c r="F614" s="8" t="s">
        <v>4020</v>
      </c>
      <c r="G614" s="8">
        <v>3.0</v>
      </c>
      <c r="H614" s="8" t="s">
        <v>4021</v>
      </c>
      <c r="I614" s="11" t="s">
        <v>4074</v>
      </c>
      <c r="J614" s="30"/>
      <c r="K614" s="11" t="s">
        <v>4074</v>
      </c>
      <c r="L614" s="8" t="s">
        <v>4075</v>
      </c>
      <c r="M614" s="21" t="s">
        <v>4076</v>
      </c>
      <c r="N614" s="11">
        <f t="shared" si="1"/>
        <v>25</v>
      </c>
      <c r="O614" s="8" t="s">
        <v>2940</v>
      </c>
      <c r="P614" s="8" t="s">
        <v>4034</v>
      </c>
      <c r="Q614" s="29">
        <v>9150.0</v>
      </c>
      <c r="R614" s="12">
        <f t="shared" si="11"/>
        <v>10614</v>
      </c>
      <c r="S614" s="8" t="s">
        <v>68</v>
      </c>
      <c r="T614" s="9" t="s">
        <v>4025</v>
      </c>
      <c r="U614" s="9" t="s">
        <v>4026</v>
      </c>
      <c r="V614" s="13">
        <v>45254.0</v>
      </c>
      <c r="W614" s="11" t="s">
        <v>4077</v>
      </c>
      <c r="X614" s="11"/>
      <c r="Y614" s="23"/>
      <c r="Z614" s="11"/>
      <c r="AA614" s="11"/>
      <c r="AB614" s="11"/>
      <c r="AC614" s="15"/>
      <c r="AD614" s="11"/>
      <c r="AE614" s="11"/>
      <c r="AF614" s="11" t="s">
        <v>4078</v>
      </c>
      <c r="AG614" s="8">
        <f>'Disponibilidad en canales comer'!M462</f>
        <v>0</v>
      </c>
      <c r="AH614" s="8">
        <f>COUNTIF('Composición de COMBOS'!B:B,A614)</f>
        <v>0</v>
      </c>
      <c r="AI614" s="8">
        <v>1.0</v>
      </c>
      <c r="AJ614" s="8">
        <v>2.0</v>
      </c>
      <c r="AK614" s="8" t="s">
        <v>75</v>
      </c>
      <c r="AL614" s="16">
        <v>9.99999999999978E-6</v>
      </c>
      <c r="AM614" s="16">
        <v>9.99999999999978E-6</v>
      </c>
      <c r="AN614" s="16">
        <v>9.99999999999978E-6</v>
      </c>
      <c r="AO614" s="16">
        <v>9.99999999999978E-6</v>
      </c>
      <c r="AP614" s="16">
        <v>9.99999999999978E-6</v>
      </c>
      <c r="AQ614" s="16">
        <v>9.99999999999978E-6</v>
      </c>
      <c r="AR614" s="16">
        <v>9.99999999999978E-6</v>
      </c>
      <c r="AS614" s="16">
        <v>9.99999999999978E-6</v>
      </c>
      <c r="AT614" s="16">
        <v>19.0</v>
      </c>
      <c r="AU614" s="16">
        <v>116.0</v>
      </c>
      <c r="AV614" s="16">
        <v>34.0</v>
      </c>
      <c r="AW614" s="16">
        <v>42.0</v>
      </c>
      <c r="AX614" s="17">
        <f t="shared" si="13"/>
        <v>33.1296</v>
      </c>
      <c r="AY614" s="16">
        <v>32.0</v>
      </c>
      <c r="AZ614" s="16">
        <v>109.0</v>
      </c>
      <c r="BA614" s="16">
        <v>50.0</v>
      </c>
      <c r="BB614" s="16">
        <v>89.0</v>
      </c>
      <c r="BC614" s="16">
        <f t="shared" si="15"/>
        <v>97.01</v>
      </c>
      <c r="BD614" s="8" t="s">
        <v>2946</v>
      </c>
      <c r="BE614" s="22" t="s">
        <v>4079</v>
      </c>
    </row>
    <row r="615" ht="15.75" customHeight="1">
      <c r="A615" s="11">
        <v>8000009.0</v>
      </c>
      <c r="B615" s="8" t="s">
        <v>4080</v>
      </c>
      <c r="C615" s="8">
        <v>8.0</v>
      </c>
      <c r="D615" s="8" t="s">
        <v>4019</v>
      </c>
      <c r="E615" s="8">
        <v>1.0</v>
      </c>
      <c r="F615" s="8" t="s">
        <v>4020</v>
      </c>
      <c r="G615" s="8">
        <v>3.0</v>
      </c>
      <c r="H615" s="8" t="s">
        <v>4021</v>
      </c>
      <c r="I615" s="11" t="s">
        <v>4081</v>
      </c>
      <c r="J615" s="30"/>
      <c r="K615" s="11" t="s">
        <v>4081</v>
      </c>
      <c r="L615" s="8" t="s">
        <v>4082</v>
      </c>
      <c r="M615" s="21" t="s">
        <v>4083</v>
      </c>
      <c r="N615" s="11">
        <f t="shared" si="1"/>
        <v>25</v>
      </c>
      <c r="O615" s="8" t="s">
        <v>2940</v>
      </c>
      <c r="P615" s="8" t="s">
        <v>4034</v>
      </c>
      <c r="Q615" s="29">
        <v>8800.0</v>
      </c>
      <c r="R615" s="12">
        <f t="shared" si="11"/>
        <v>10208</v>
      </c>
      <c r="S615" s="8" t="s">
        <v>68</v>
      </c>
      <c r="T615" s="9" t="s">
        <v>4025</v>
      </c>
      <c r="U615" s="9" t="s">
        <v>4026</v>
      </c>
      <c r="V615" s="13">
        <v>45405.0</v>
      </c>
      <c r="W615" s="11" t="s">
        <v>4084</v>
      </c>
      <c r="X615" s="11"/>
      <c r="Y615" s="23"/>
      <c r="Z615" s="11"/>
      <c r="AA615" s="11"/>
      <c r="AB615" s="11"/>
      <c r="AC615" s="15"/>
      <c r="AD615" s="11"/>
      <c r="AE615" s="11"/>
      <c r="AF615" s="11" t="s">
        <v>4085</v>
      </c>
      <c r="AG615" s="8">
        <f>'Disponibilidad en canales comer'!M463</f>
        <v>0</v>
      </c>
      <c r="AH615" s="8">
        <f>COUNTIF('Composición de COMBOS'!B:B,A615)</f>
        <v>0</v>
      </c>
      <c r="AI615" s="8">
        <v>1.0</v>
      </c>
      <c r="AJ615" s="8">
        <v>2.0</v>
      </c>
      <c r="AK615" s="8" t="s">
        <v>75</v>
      </c>
      <c r="AL615" s="16">
        <v>9.99999999999978E-6</v>
      </c>
      <c r="AM615" s="16">
        <v>9.99999999999978E-6</v>
      </c>
      <c r="AN615" s="16">
        <v>9.99999999999978E-6</v>
      </c>
      <c r="AO615" s="16">
        <v>9.99999999999978E-6</v>
      </c>
      <c r="AP615" s="16">
        <v>9.99999999999978E-6</v>
      </c>
      <c r="AQ615" s="16">
        <v>9.99999999999978E-6</v>
      </c>
      <c r="AR615" s="16">
        <v>9.99999999999978E-6</v>
      </c>
      <c r="AS615" s="16">
        <v>9.99999999999978E-6</v>
      </c>
      <c r="AT615" s="16">
        <v>19.0</v>
      </c>
      <c r="AU615" s="16">
        <v>116.0</v>
      </c>
      <c r="AV615" s="16">
        <v>34.0</v>
      </c>
      <c r="AW615" s="16">
        <v>42.0</v>
      </c>
      <c r="AX615" s="17">
        <f t="shared" si="13"/>
        <v>33.1296</v>
      </c>
      <c r="AY615" s="16">
        <v>32.0</v>
      </c>
      <c r="AZ615" s="16">
        <v>109.0</v>
      </c>
      <c r="BA615" s="16">
        <v>50.0</v>
      </c>
      <c r="BB615" s="16">
        <v>89.0</v>
      </c>
      <c r="BC615" s="16">
        <f t="shared" si="15"/>
        <v>97.01</v>
      </c>
      <c r="BD615" s="8" t="s">
        <v>2946</v>
      </c>
      <c r="BE615" s="22" t="s">
        <v>4086</v>
      </c>
    </row>
    <row r="616" ht="15.75" customHeight="1">
      <c r="A616" s="11">
        <v>8000010.0</v>
      </c>
      <c r="B616" s="8" t="s">
        <v>4087</v>
      </c>
      <c r="C616" s="8">
        <v>8.0</v>
      </c>
      <c r="D616" s="8" t="s">
        <v>4019</v>
      </c>
      <c r="E616" s="8">
        <v>1.0</v>
      </c>
      <c r="F616" s="8" t="s">
        <v>4020</v>
      </c>
      <c r="G616" s="8">
        <v>3.0</v>
      </c>
      <c r="H616" s="8" t="s">
        <v>4021</v>
      </c>
      <c r="I616" s="11" t="s">
        <v>4088</v>
      </c>
      <c r="J616" s="30"/>
      <c r="K616" s="11" t="s">
        <v>4088</v>
      </c>
      <c r="L616" s="8" t="s">
        <v>4089</v>
      </c>
      <c r="M616" s="21" t="s">
        <v>4090</v>
      </c>
      <c r="N616" s="11">
        <f t="shared" si="1"/>
        <v>25</v>
      </c>
      <c r="O616" s="8" t="s">
        <v>2940</v>
      </c>
      <c r="P616" s="8" t="s">
        <v>4034</v>
      </c>
      <c r="Q616" s="29">
        <v>5900.0</v>
      </c>
      <c r="R616" s="12">
        <f t="shared" si="11"/>
        <v>6844</v>
      </c>
      <c r="S616" s="8" t="s">
        <v>68</v>
      </c>
      <c r="T616" s="9" t="s">
        <v>4025</v>
      </c>
      <c r="U616" s="9" t="s">
        <v>4026</v>
      </c>
      <c r="V616" s="13">
        <v>45169.0</v>
      </c>
      <c r="W616" s="11" t="s">
        <v>4091</v>
      </c>
      <c r="X616" s="11"/>
      <c r="Y616" s="23"/>
      <c r="Z616" s="11"/>
      <c r="AA616" s="11"/>
      <c r="AB616" s="11"/>
      <c r="AC616" s="15"/>
      <c r="AD616" s="11"/>
      <c r="AE616" s="11"/>
      <c r="AF616" s="11" t="s">
        <v>4092</v>
      </c>
      <c r="AG616" s="8">
        <f>'Disponibilidad en canales comer'!M464</f>
        <v>0</v>
      </c>
      <c r="AH616" s="8">
        <f>COUNTIF('Composición de COMBOS'!B:B,A616)</f>
        <v>0</v>
      </c>
      <c r="AI616" s="8">
        <v>1.0</v>
      </c>
      <c r="AJ616" s="8">
        <v>2.0</v>
      </c>
      <c r="AK616" s="8" t="s">
        <v>75</v>
      </c>
      <c r="AL616" s="16">
        <v>9.99999999999978E-6</v>
      </c>
      <c r="AM616" s="16">
        <v>9.99999999999978E-6</v>
      </c>
      <c r="AN616" s="16">
        <v>9.99999999999978E-6</v>
      </c>
      <c r="AO616" s="16">
        <v>9.99999999999978E-6</v>
      </c>
      <c r="AP616" s="16">
        <v>9.99999999999978E-6</v>
      </c>
      <c r="AQ616" s="16">
        <v>9.99999999999978E-6</v>
      </c>
      <c r="AR616" s="16">
        <v>9.99999999999978E-6</v>
      </c>
      <c r="AS616" s="16">
        <v>9.99999999999978E-6</v>
      </c>
      <c r="AT616" s="16">
        <v>12.0</v>
      </c>
      <c r="AU616" s="16">
        <v>88.0</v>
      </c>
      <c r="AV616" s="16">
        <v>29.0</v>
      </c>
      <c r="AW616" s="16">
        <v>38.0</v>
      </c>
      <c r="AX616" s="17">
        <f t="shared" si="13"/>
        <v>19.3952</v>
      </c>
      <c r="AY616" s="16">
        <v>32.0</v>
      </c>
      <c r="AZ616" s="16">
        <v>84.0</v>
      </c>
      <c r="BA616" s="16">
        <v>30.0</v>
      </c>
      <c r="BB616" s="16">
        <v>54.0</v>
      </c>
      <c r="BC616" s="16">
        <f t="shared" si="15"/>
        <v>27.216</v>
      </c>
      <c r="BD616" s="8" t="s">
        <v>2946</v>
      </c>
      <c r="BE616" s="37"/>
    </row>
    <row r="617" ht="15.75" customHeight="1">
      <c r="A617" s="11">
        <v>8000011.0</v>
      </c>
      <c r="B617" s="8" t="s">
        <v>4093</v>
      </c>
      <c r="C617" s="8">
        <v>8.0</v>
      </c>
      <c r="D617" s="8" t="s">
        <v>4019</v>
      </c>
      <c r="E617" s="8">
        <v>1.0</v>
      </c>
      <c r="F617" s="8" t="s">
        <v>4020</v>
      </c>
      <c r="G617" s="8">
        <v>3.0</v>
      </c>
      <c r="H617" s="8" t="s">
        <v>4021</v>
      </c>
      <c r="I617" s="11" t="s">
        <v>4094</v>
      </c>
      <c r="J617" s="30"/>
      <c r="K617" s="11" t="s">
        <v>4094</v>
      </c>
      <c r="L617" s="8" t="s">
        <v>4095</v>
      </c>
      <c r="M617" s="21" t="s">
        <v>4096</v>
      </c>
      <c r="N617" s="11">
        <f t="shared" si="1"/>
        <v>25</v>
      </c>
      <c r="O617" s="8" t="s">
        <v>2940</v>
      </c>
      <c r="P617" s="8" t="s">
        <v>4034</v>
      </c>
      <c r="Q617" s="29">
        <v>5500.0</v>
      </c>
      <c r="R617" s="12">
        <f t="shared" si="11"/>
        <v>6380</v>
      </c>
      <c r="S617" s="8" t="s">
        <v>68</v>
      </c>
      <c r="T617" s="9" t="s">
        <v>4025</v>
      </c>
      <c r="U617" s="9" t="s">
        <v>4026</v>
      </c>
      <c r="V617" s="13">
        <v>45127.0</v>
      </c>
      <c r="W617" s="11" t="s">
        <v>4097</v>
      </c>
      <c r="X617" s="11"/>
      <c r="Y617" s="23"/>
      <c r="Z617" s="11"/>
      <c r="AA617" s="11"/>
      <c r="AB617" s="11"/>
      <c r="AC617" s="15"/>
      <c r="AD617" s="11"/>
      <c r="AE617" s="11"/>
      <c r="AF617" s="11" t="s">
        <v>4098</v>
      </c>
      <c r="AG617" s="8">
        <f>'Disponibilidad en canales comer'!M465</f>
        <v>0</v>
      </c>
      <c r="AH617" s="8">
        <f>COUNTIF('Composición de COMBOS'!B:B,A617)</f>
        <v>0</v>
      </c>
      <c r="AI617" s="8">
        <v>1.0</v>
      </c>
      <c r="AJ617" s="8">
        <v>2.0</v>
      </c>
      <c r="AK617" s="8" t="s">
        <v>75</v>
      </c>
      <c r="AL617" s="16">
        <v>9.99999999999978E-6</v>
      </c>
      <c r="AM617" s="16">
        <v>9.99999999999978E-6</v>
      </c>
      <c r="AN617" s="16">
        <v>9.99999999999978E-6</v>
      </c>
      <c r="AO617" s="16">
        <v>9.99999999999978E-6</v>
      </c>
      <c r="AP617" s="16">
        <v>9.99999999999978E-6</v>
      </c>
      <c r="AQ617" s="16">
        <v>9.99999999999978E-6</v>
      </c>
      <c r="AR617" s="16">
        <v>9.99999999999978E-6</v>
      </c>
      <c r="AS617" s="16">
        <v>9.99999999999978E-6</v>
      </c>
      <c r="AT617" s="16">
        <v>12.0</v>
      </c>
      <c r="AU617" s="16">
        <v>88.0</v>
      </c>
      <c r="AV617" s="16">
        <v>29.0</v>
      </c>
      <c r="AW617" s="16">
        <v>38.0</v>
      </c>
      <c r="AX617" s="17">
        <f t="shared" si="13"/>
        <v>19.3952</v>
      </c>
      <c r="AY617" s="16">
        <v>32.0</v>
      </c>
      <c r="AZ617" s="16">
        <v>84.0</v>
      </c>
      <c r="BA617" s="16">
        <v>30.0</v>
      </c>
      <c r="BB617" s="16">
        <v>54.0</v>
      </c>
      <c r="BC617" s="16">
        <f t="shared" si="15"/>
        <v>27.216</v>
      </c>
      <c r="BD617" s="8" t="s">
        <v>2946</v>
      </c>
      <c r="BE617" s="37"/>
    </row>
    <row r="618" ht="15.75" customHeight="1">
      <c r="A618" s="11">
        <v>8000012.0</v>
      </c>
      <c r="B618" s="8" t="s">
        <v>4099</v>
      </c>
      <c r="C618" s="8">
        <v>8.0</v>
      </c>
      <c r="D618" s="8" t="s">
        <v>4019</v>
      </c>
      <c r="E618" s="8">
        <v>1.0</v>
      </c>
      <c r="F618" s="8" t="s">
        <v>4020</v>
      </c>
      <c r="G618" s="8">
        <v>3.0</v>
      </c>
      <c r="H618" s="8" t="s">
        <v>4021</v>
      </c>
      <c r="I618" s="11" t="s">
        <v>4100</v>
      </c>
      <c r="J618" s="30"/>
      <c r="K618" s="11" t="s">
        <v>4100</v>
      </c>
      <c r="L618" s="8" t="s">
        <v>4101</v>
      </c>
      <c r="M618" s="21" t="s">
        <v>4102</v>
      </c>
      <c r="N618" s="11">
        <f t="shared" si="1"/>
        <v>25</v>
      </c>
      <c r="O618" s="8" t="s">
        <v>2940</v>
      </c>
      <c r="P618" s="8" t="s">
        <v>4034</v>
      </c>
      <c r="Q618" s="29">
        <v>5600.0</v>
      </c>
      <c r="R618" s="12">
        <f t="shared" si="11"/>
        <v>6496</v>
      </c>
      <c r="S618" s="8" t="s">
        <v>68</v>
      </c>
      <c r="T618" s="9" t="s">
        <v>4025</v>
      </c>
      <c r="U618" s="9" t="s">
        <v>4026</v>
      </c>
      <c r="V618" s="13">
        <v>45145.0</v>
      </c>
      <c r="W618" s="11" t="s">
        <v>4103</v>
      </c>
      <c r="X618" s="11"/>
      <c r="Y618" s="23"/>
      <c r="Z618" s="11"/>
      <c r="AA618" s="11"/>
      <c r="AB618" s="11"/>
      <c r="AC618" s="15"/>
      <c r="AD618" s="11"/>
      <c r="AE618" s="11"/>
      <c r="AF618" s="11" t="s">
        <v>4104</v>
      </c>
      <c r="AG618" s="8">
        <f>'Disponibilidad en canales comer'!M466</f>
        <v>0</v>
      </c>
      <c r="AH618" s="8">
        <f>COUNTIF('Composición de COMBOS'!B:B,A618)</f>
        <v>0</v>
      </c>
      <c r="AI618" s="8">
        <v>1.0</v>
      </c>
      <c r="AJ618" s="8">
        <v>2.0</v>
      </c>
      <c r="AK618" s="8" t="s">
        <v>75</v>
      </c>
      <c r="AL618" s="16">
        <v>9.99999999999978E-6</v>
      </c>
      <c r="AM618" s="16">
        <v>9.99999999999978E-6</v>
      </c>
      <c r="AN618" s="16">
        <v>9.99999999999978E-6</v>
      </c>
      <c r="AO618" s="16">
        <v>9.99999999999978E-6</v>
      </c>
      <c r="AP618" s="16">
        <v>9.99999999999978E-6</v>
      </c>
      <c r="AQ618" s="16">
        <v>9.99999999999978E-6</v>
      </c>
      <c r="AR618" s="16">
        <v>9.99999999999978E-6</v>
      </c>
      <c r="AS618" s="16">
        <v>9.99999999999978E-6</v>
      </c>
      <c r="AT618" s="16">
        <v>12.0</v>
      </c>
      <c r="AU618" s="16">
        <v>88.0</v>
      </c>
      <c r="AV618" s="16">
        <v>29.0</v>
      </c>
      <c r="AW618" s="16">
        <v>38.0</v>
      </c>
      <c r="AX618" s="17">
        <f t="shared" si="13"/>
        <v>19.3952</v>
      </c>
      <c r="AY618" s="16">
        <v>32.0</v>
      </c>
      <c r="AZ618" s="16">
        <v>84.0</v>
      </c>
      <c r="BA618" s="16">
        <v>30.0</v>
      </c>
      <c r="BB618" s="16">
        <v>54.0</v>
      </c>
      <c r="BC618" s="16">
        <f t="shared" si="15"/>
        <v>27.216</v>
      </c>
      <c r="BD618" s="8" t="s">
        <v>2946</v>
      </c>
      <c r="BE618" s="37"/>
    </row>
    <row r="619" ht="15.75" customHeight="1">
      <c r="A619" s="11">
        <v>8000013.0</v>
      </c>
      <c r="B619" s="8" t="s">
        <v>4105</v>
      </c>
      <c r="C619" s="8">
        <v>8.0</v>
      </c>
      <c r="D619" s="8" t="s">
        <v>4019</v>
      </c>
      <c r="E619" s="8">
        <v>1.0</v>
      </c>
      <c r="F619" s="8" t="s">
        <v>4020</v>
      </c>
      <c r="G619" s="8">
        <v>3.0</v>
      </c>
      <c r="H619" s="8" t="s">
        <v>4021</v>
      </c>
      <c r="I619" s="11" t="s">
        <v>4106</v>
      </c>
      <c r="J619" s="30"/>
      <c r="K619" s="11" t="s">
        <v>4106</v>
      </c>
      <c r="L619" s="8" t="s">
        <v>4107</v>
      </c>
      <c r="M619" s="21" t="s">
        <v>4108</v>
      </c>
      <c r="N619" s="11">
        <f t="shared" si="1"/>
        <v>25</v>
      </c>
      <c r="O619" s="8" t="s">
        <v>2940</v>
      </c>
      <c r="P619" s="8" t="s">
        <v>4034</v>
      </c>
      <c r="Q619" s="29">
        <v>5200.0</v>
      </c>
      <c r="R619" s="12">
        <f t="shared" si="11"/>
        <v>6032</v>
      </c>
      <c r="S619" s="8" t="s">
        <v>68</v>
      </c>
      <c r="T619" s="9" t="s">
        <v>4025</v>
      </c>
      <c r="U619" s="9" t="s">
        <v>4026</v>
      </c>
      <c r="V619" s="13">
        <v>45149.0</v>
      </c>
      <c r="W619" s="11" t="s">
        <v>4109</v>
      </c>
      <c r="X619" s="11"/>
      <c r="Y619" s="23"/>
      <c r="Z619" s="11"/>
      <c r="AA619" s="11"/>
      <c r="AB619" s="11"/>
      <c r="AC619" s="15"/>
      <c r="AD619" s="11"/>
      <c r="AE619" s="11"/>
      <c r="AF619" s="11" t="s">
        <v>4110</v>
      </c>
      <c r="AG619" s="8">
        <f>'Disponibilidad en canales comer'!M467</f>
        <v>0</v>
      </c>
      <c r="AH619" s="8">
        <f>COUNTIF('Composición de COMBOS'!B:B,A619)</f>
        <v>0</v>
      </c>
      <c r="AI619" s="8">
        <v>1.0</v>
      </c>
      <c r="AJ619" s="8">
        <v>2.0</v>
      </c>
      <c r="AK619" s="8" t="s">
        <v>75</v>
      </c>
      <c r="AL619" s="16">
        <v>9.99999999999978E-6</v>
      </c>
      <c r="AM619" s="16">
        <v>9.99999999999978E-6</v>
      </c>
      <c r="AN619" s="16">
        <v>9.99999999999978E-6</v>
      </c>
      <c r="AO619" s="16">
        <v>9.99999999999978E-6</v>
      </c>
      <c r="AP619" s="16">
        <v>9.99999999999978E-6</v>
      </c>
      <c r="AQ619" s="16">
        <v>9.99999999999978E-6</v>
      </c>
      <c r="AR619" s="16">
        <v>9.99999999999978E-6</v>
      </c>
      <c r="AS619" s="16">
        <v>9.99999999999978E-6</v>
      </c>
      <c r="AT619" s="16">
        <v>10.0</v>
      </c>
      <c r="AU619" s="16">
        <v>80.0</v>
      </c>
      <c r="AV619" s="16">
        <v>27.0</v>
      </c>
      <c r="AW619" s="16">
        <v>35.0</v>
      </c>
      <c r="AX619" s="17">
        <f t="shared" si="13"/>
        <v>15.12</v>
      </c>
      <c r="AY619" s="16">
        <v>23.0</v>
      </c>
      <c r="AZ619" s="16">
        <v>83.0</v>
      </c>
      <c r="BA619" s="16">
        <v>35.0</v>
      </c>
      <c r="BB619" s="16">
        <v>60.0</v>
      </c>
      <c r="BC619" s="16">
        <f t="shared" si="15"/>
        <v>34.86</v>
      </c>
      <c r="BD619" s="8" t="s">
        <v>2946</v>
      </c>
      <c r="BE619" s="37"/>
    </row>
    <row r="620" ht="15.75" customHeight="1">
      <c r="A620" s="11">
        <v>8000014.0</v>
      </c>
      <c r="B620" s="8" t="s">
        <v>4111</v>
      </c>
      <c r="C620" s="8">
        <v>8.0</v>
      </c>
      <c r="D620" s="8" t="s">
        <v>4019</v>
      </c>
      <c r="E620" s="8">
        <v>1.0</v>
      </c>
      <c r="F620" s="8" t="s">
        <v>4020</v>
      </c>
      <c r="G620" s="8">
        <v>3.0</v>
      </c>
      <c r="H620" s="8" t="s">
        <v>4021</v>
      </c>
      <c r="I620" s="11" t="s">
        <v>4112</v>
      </c>
      <c r="J620" s="30"/>
      <c r="K620" s="11" t="s">
        <v>4112</v>
      </c>
      <c r="L620" s="8" t="s">
        <v>4113</v>
      </c>
      <c r="M620" s="21" t="s">
        <v>4114</v>
      </c>
      <c r="N620" s="11">
        <f t="shared" si="1"/>
        <v>25</v>
      </c>
      <c r="O620" s="8" t="s">
        <v>2940</v>
      </c>
      <c r="P620" s="8" t="s">
        <v>4034</v>
      </c>
      <c r="Q620" s="29">
        <v>8100.0</v>
      </c>
      <c r="R620" s="12">
        <f t="shared" si="11"/>
        <v>9396</v>
      </c>
      <c r="S620" s="8" t="s">
        <v>68</v>
      </c>
      <c r="T620" s="9" t="s">
        <v>4025</v>
      </c>
      <c r="U620" s="9" t="s">
        <v>4026</v>
      </c>
      <c r="V620" s="13">
        <v>45205.0</v>
      </c>
      <c r="W620" s="11" t="s">
        <v>4115</v>
      </c>
      <c r="X620" s="11"/>
      <c r="Y620" s="23"/>
      <c r="Z620" s="11"/>
      <c r="AA620" s="11"/>
      <c r="AB620" s="11"/>
      <c r="AC620" s="15"/>
      <c r="AD620" s="11"/>
      <c r="AE620" s="11"/>
      <c r="AF620" s="11" t="s">
        <v>4116</v>
      </c>
      <c r="AG620" s="8">
        <f>'Disponibilidad en canales comer'!M468</f>
        <v>0</v>
      </c>
      <c r="AH620" s="8">
        <f>COUNTIF('Composición de COMBOS'!B:B,A620)</f>
        <v>0</v>
      </c>
      <c r="AI620" s="8">
        <v>1.0</v>
      </c>
      <c r="AJ620" s="8">
        <v>2.0</v>
      </c>
      <c r="AK620" s="8" t="s">
        <v>75</v>
      </c>
      <c r="AL620" s="16">
        <v>9.99999999999978E-6</v>
      </c>
      <c r="AM620" s="16">
        <v>9.99999999999978E-6</v>
      </c>
      <c r="AN620" s="16">
        <v>9.99999999999978E-6</v>
      </c>
      <c r="AO620" s="16">
        <v>9.99999999999978E-6</v>
      </c>
      <c r="AP620" s="16">
        <v>9.99999999999978E-6</v>
      </c>
      <c r="AQ620" s="16">
        <v>9.99999999999978E-6</v>
      </c>
      <c r="AR620" s="16">
        <v>9.99999999999978E-6</v>
      </c>
      <c r="AS620" s="16">
        <v>9.99999999999978E-6</v>
      </c>
      <c r="AT620" s="16">
        <v>14.0</v>
      </c>
      <c r="AU620" s="16">
        <v>97.0</v>
      </c>
      <c r="AV620" s="16">
        <v>31.0</v>
      </c>
      <c r="AW620" s="16">
        <v>39.0</v>
      </c>
      <c r="AX620" s="17">
        <f t="shared" si="13"/>
        <v>23.4546</v>
      </c>
      <c r="AY620" s="16">
        <v>28.0</v>
      </c>
      <c r="AZ620" s="16">
        <v>81.0</v>
      </c>
      <c r="BA620" s="16">
        <v>33.0</v>
      </c>
      <c r="BB620" s="16">
        <v>57.0</v>
      </c>
      <c r="BC620" s="16">
        <f t="shared" si="15"/>
        <v>30.4722</v>
      </c>
      <c r="BD620" s="8" t="s">
        <v>2946</v>
      </c>
      <c r="BE620" s="37"/>
    </row>
    <row r="621" ht="15.75" customHeight="1">
      <c r="A621" s="11">
        <v>8000015.0</v>
      </c>
      <c r="B621" s="8" t="s">
        <v>4117</v>
      </c>
      <c r="C621" s="8">
        <v>8.0</v>
      </c>
      <c r="D621" s="8" t="s">
        <v>4019</v>
      </c>
      <c r="E621" s="8">
        <v>1.0</v>
      </c>
      <c r="F621" s="8" t="s">
        <v>4020</v>
      </c>
      <c r="G621" s="8">
        <v>3.0</v>
      </c>
      <c r="H621" s="8" t="s">
        <v>4021</v>
      </c>
      <c r="I621" s="11" t="s">
        <v>4118</v>
      </c>
      <c r="J621" s="30"/>
      <c r="K621" s="11" t="s">
        <v>4118</v>
      </c>
      <c r="L621" s="8" t="s">
        <v>4119</v>
      </c>
      <c r="M621" s="21" t="s">
        <v>4120</v>
      </c>
      <c r="N621" s="11">
        <f t="shared" si="1"/>
        <v>25</v>
      </c>
      <c r="O621" s="8" t="s">
        <v>2940</v>
      </c>
      <c r="P621" s="8" t="s">
        <v>4034</v>
      </c>
      <c r="Q621" s="29">
        <v>8189.66</v>
      </c>
      <c r="R621" s="12">
        <f t="shared" si="11"/>
        <v>9500.0056</v>
      </c>
      <c r="S621" s="8" t="s">
        <v>68</v>
      </c>
      <c r="T621" s="9" t="s">
        <v>4025</v>
      </c>
      <c r="U621" s="9" t="s">
        <v>4026</v>
      </c>
      <c r="V621" s="13">
        <v>45146.0</v>
      </c>
      <c r="W621" s="11" t="s">
        <v>4121</v>
      </c>
      <c r="X621" s="11"/>
      <c r="Y621" s="23"/>
      <c r="Z621" s="11"/>
      <c r="AA621" s="11"/>
      <c r="AB621" s="11"/>
      <c r="AC621" s="15"/>
      <c r="AD621" s="11"/>
      <c r="AE621" s="11"/>
      <c r="AF621" s="11" t="s">
        <v>4122</v>
      </c>
      <c r="AG621" s="8">
        <f>'Disponibilidad en canales comer'!M469</f>
        <v>0</v>
      </c>
      <c r="AH621" s="8">
        <f>COUNTIF('Composición de COMBOS'!B:B,A621)</f>
        <v>0</v>
      </c>
      <c r="AI621" s="8">
        <v>1.0</v>
      </c>
      <c r="AJ621" s="8">
        <v>2.0</v>
      </c>
      <c r="AK621" s="8" t="s">
        <v>75</v>
      </c>
      <c r="AL621" s="16">
        <v>9.99999999999978E-6</v>
      </c>
      <c r="AM621" s="16">
        <v>9.99999999999978E-6</v>
      </c>
      <c r="AN621" s="16">
        <v>9.99999999999978E-6</v>
      </c>
      <c r="AO621" s="16">
        <v>9.99999999999978E-6</v>
      </c>
      <c r="AP621" s="16">
        <v>9.99999999999978E-6</v>
      </c>
      <c r="AQ621" s="16">
        <v>9.99999999999978E-6</v>
      </c>
      <c r="AR621" s="16">
        <v>9.99999999999978E-6</v>
      </c>
      <c r="AS621" s="16">
        <v>9.99999999999978E-6</v>
      </c>
      <c r="AT621" s="16">
        <v>14.0</v>
      </c>
      <c r="AU621" s="16">
        <v>97.0</v>
      </c>
      <c r="AV621" s="16">
        <v>31.0</v>
      </c>
      <c r="AW621" s="16">
        <v>39.0</v>
      </c>
      <c r="AX621" s="17">
        <f t="shared" si="13"/>
        <v>23.4546</v>
      </c>
      <c r="AY621" s="16">
        <v>28.0</v>
      </c>
      <c r="AZ621" s="16">
        <v>81.0</v>
      </c>
      <c r="BA621" s="16">
        <v>33.0</v>
      </c>
      <c r="BB621" s="16">
        <v>57.0</v>
      </c>
      <c r="BC621" s="16">
        <f t="shared" si="15"/>
        <v>30.4722</v>
      </c>
      <c r="BD621" s="8" t="s">
        <v>2946</v>
      </c>
      <c r="BE621" s="37"/>
    </row>
    <row r="622" ht="15.75" customHeight="1">
      <c r="A622" s="11">
        <v>8000016.0</v>
      </c>
      <c r="B622" s="8" t="s">
        <v>4123</v>
      </c>
      <c r="C622" s="8">
        <v>8.0</v>
      </c>
      <c r="D622" s="8" t="s">
        <v>4019</v>
      </c>
      <c r="E622" s="8">
        <v>1.0</v>
      </c>
      <c r="F622" s="8" t="s">
        <v>4020</v>
      </c>
      <c r="G622" s="8">
        <v>3.0</v>
      </c>
      <c r="H622" s="8" t="s">
        <v>4021</v>
      </c>
      <c r="I622" s="11" t="s">
        <v>4124</v>
      </c>
      <c r="J622" s="30"/>
      <c r="K622" s="11" t="s">
        <v>4124</v>
      </c>
      <c r="L622" s="8" t="s">
        <v>4125</v>
      </c>
      <c r="M622" s="21" t="s">
        <v>4126</v>
      </c>
      <c r="N622" s="11">
        <f t="shared" si="1"/>
        <v>25</v>
      </c>
      <c r="O622" s="8" t="s">
        <v>2940</v>
      </c>
      <c r="P622" s="8" t="s">
        <v>4034</v>
      </c>
      <c r="Q622" s="29">
        <v>10000.0</v>
      </c>
      <c r="R622" s="12">
        <f t="shared" si="11"/>
        <v>11600</v>
      </c>
      <c r="S622" s="8" t="s">
        <v>68</v>
      </c>
      <c r="T622" s="9" t="s">
        <v>4025</v>
      </c>
      <c r="U622" s="9" t="s">
        <v>4026</v>
      </c>
      <c r="V622" s="13">
        <v>45265.0</v>
      </c>
      <c r="W622" s="11" t="s">
        <v>4127</v>
      </c>
      <c r="X622" s="11"/>
      <c r="Y622" s="23"/>
      <c r="Z622" s="11"/>
      <c r="AA622" s="11"/>
      <c r="AB622" s="11"/>
      <c r="AC622" s="15"/>
      <c r="AD622" s="11"/>
      <c r="AE622" s="11"/>
      <c r="AF622" s="11" t="s">
        <v>4128</v>
      </c>
      <c r="AG622" s="8">
        <f>'Disponibilidad en canales comer'!M470</f>
        <v>0</v>
      </c>
      <c r="AH622" s="8">
        <f>COUNTIF('Composición de COMBOS'!B:B,A622)</f>
        <v>0</v>
      </c>
      <c r="AI622" s="8">
        <v>1.0</v>
      </c>
      <c r="AJ622" s="8">
        <v>2.0</v>
      </c>
      <c r="AK622" s="8" t="s">
        <v>75</v>
      </c>
      <c r="AL622" s="16">
        <v>9.99999999999978E-6</v>
      </c>
      <c r="AM622" s="16">
        <v>9.99999999999978E-6</v>
      </c>
      <c r="AN622" s="16">
        <v>9.99999999999978E-6</v>
      </c>
      <c r="AO622" s="16">
        <v>9.99999999999978E-6</v>
      </c>
      <c r="AP622" s="16">
        <v>9.99999999999978E-6</v>
      </c>
      <c r="AQ622" s="16">
        <v>9.99999999999978E-6</v>
      </c>
      <c r="AR622" s="16">
        <v>9.99999999999978E-6</v>
      </c>
      <c r="AS622" s="16">
        <v>9.99999999999978E-6</v>
      </c>
      <c r="AT622" s="16">
        <v>19.0</v>
      </c>
      <c r="AU622" s="16">
        <v>116.0</v>
      </c>
      <c r="AV622" s="16">
        <v>34.0</v>
      </c>
      <c r="AW622" s="16">
        <v>42.0</v>
      </c>
      <c r="AX622" s="17">
        <f t="shared" si="13"/>
        <v>33.1296</v>
      </c>
      <c r="AY622" s="16">
        <v>52.0</v>
      </c>
      <c r="AZ622" s="16">
        <v>109.0</v>
      </c>
      <c r="BA622" s="16">
        <v>50.0</v>
      </c>
      <c r="BB622" s="16">
        <v>89.0</v>
      </c>
      <c r="BC622" s="16">
        <f t="shared" si="15"/>
        <v>97.01</v>
      </c>
      <c r="BD622" s="8" t="s">
        <v>2946</v>
      </c>
      <c r="BE622" s="37"/>
    </row>
    <row r="623" ht="15.75" customHeight="1">
      <c r="A623" s="11">
        <v>8000017.0</v>
      </c>
      <c r="B623" s="8"/>
      <c r="C623" s="8">
        <v>8.0</v>
      </c>
      <c r="D623" s="8" t="s">
        <v>4019</v>
      </c>
      <c r="E623" s="8">
        <v>1.0</v>
      </c>
      <c r="F623" s="8" t="s">
        <v>4020</v>
      </c>
      <c r="G623" s="8">
        <v>3.0</v>
      </c>
      <c r="H623" s="8" t="s">
        <v>4021</v>
      </c>
      <c r="I623" s="8" t="s">
        <v>4129</v>
      </c>
      <c r="J623" s="8">
        <v>6.938187378374E12</v>
      </c>
      <c r="K623" s="8" t="s">
        <v>4129</v>
      </c>
      <c r="L623" s="8" t="s">
        <v>4130</v>
      </c>
      <c r="M623" s="21" t="s">
        <v>4131</v>
      </c>
      <c r="N623" s="11">
        <f t="shared" si="1"/>
        <v>26</v>
      </c>
      <c r="O623" s="8" t="s">
        <v>3274</v>
      </c>
      <c r="P623" s="8" t="s">
        <v>3280</v>
      </c>
      <c r="Q623" s="111">
        <v>3318.0</v>
      </c>
      <c r="R623" s="12">
        <f t="shared" si="11"/>
        <v>3848.88</v>
      </c>
      <c r="S623" s="8" t="s">
        <v>68</v>
      </c>
      <c r="T623" s="9" t="s">
        <v>4025</v>
      </c>
      <c r="U623" s="9" t="s">
        <v>4026</v>
      </c>
      <c r="V623" s="13">
        <v>45454.0</v>
      </c>
      <c r="W623" s="11" t="s">
        <v>4132</v>
      </c>
      <c r="X623" s="11"/>
      <c r="Y623" s="14" t="s">
        <v>4133</v>
      </c>
      <c r="Z623" s="11"/>
      <c r="AA623" s="11"/>
      <c r="AB623" s="11"/>
      <c r="AC623" s="15"/>
      <c r="AD623" s="11"/>
      <c r="AE623" s="11"/>
      <c r="AF623" s="11" t="s">
        <v>4134</v>
      </c>
      <c r="AG623" s="8">
        <f>'Disponibilidad en canales comer'!M471</f>
        <v>1</v>
      </c>
      <c r="AH623" s="8">
        <f>COUNTIF('Composición de COMBOS'!B:B,A623)</f>
        <v>0</v>
      </c>
      <c r="AI623" s="8">
        <v>1.0</v>
      </c>
      <c r="AJ623" s="8">
        <v>2.0</v>
      </c>
      <c r="AK623" s="8" t="s">
        <v>75</v>
      </c>
      <c r="AL623" s="16">
        <v>9.8</v>
      </c>
      <c r="AM623" s="16">
        <v>20.0</v>
      </c>
      <c r="AN623" s="16">
        <v>80.2</v>
      </c>
      <c r="AO623" s="16">
        <v>29.5</v>
      </c>
      <c r="AP623" s="16">
        <v>30.1</v>
      </c>
      <c r="AQ623" s="16">
        <v>27.0</v>
      </c>
      <c r="AR623" s="16">
        <v>72.0</v>
      </c>
      <c r="AS623" s="16">
        <v>49.5</v>
      </c>
      <c r="AT623" s="16">
        <v>12.3</v>
      </c>
      <c r="AU623" s="16">
        <v>28.5</v>
      </c>
      <c r="AV623" s="16">
        <v>87.5</v>
      </c>
      <c r="AW623" s="16">
        <v>37.5</v>
      </c>
      <c r="AX623" s="17">
        <f t="shared" si="13"/>
        <v>18.703125</v>
      </c>
      <c r="AY623" s="16">
        <v>32.0</v>
      </c>
      <c r="AZ623" s="16">
        <v>35.7</v>
      </c>
      <c r="BA623" s="16">
        <v>84.2</v>
      </c>
      <c r="BB623" s="16">
        <v>55.0</v>
      </c>
      <c r="BC623" s="16">
        <f t="shared" si="15"/>
        <v>33.06534</v>
      </c>
      <c r="BD623" s="8" t="s">
        <v>76</v>
      </c>
      <c r="BE623" s="31" t="s">
        <v>4135</v>
      </c>
    </row>
    <row r="624" ht="15.75" hidden="1" customHeight="1">
      <c r="A624" s="11">
        <v>8000018.0</v>
      </c>
      <c r="B624" s="8"/>
      <c r="C624" s="8">
        <v>8.0</v>
      </c>
      <c r="D624" s="8" t="s">
        <v>4019</v>
      </c>
      <c r="E624" s="8">
        <v>1.0</v>
      </c>
      <c r="F624" s="8" t="s">
        <v>4020</v>
      </c>
      <c r="G624" s="8">
        <v>3.0</v>
      </c>
      <c r="H624" s="8" t="s">
        <v>4021</v>
      </c>
      <c r="I624" s="8" t="s">
        <v>4136</v>
      </c>
      <c r="J624" s="8">
        <v>6.938187378367E12</v>
      </c>
      <c r="K624" s="8" t="s">
        <v>4136</v>
      </c>
      <c r="L624" s="8" t="s">
        <v>4137</v>
      </c>
      <c r="M624" s="21" t="s">
        <v>4138</v>
      </c>
      <c r="N624" s="11">
        <f t="shared" si="1"/>
        <v>26</v>
      </c>
      <c r="O624" s="8" t="s">
        <v>3274</v>
      </c>
      <c r="P624" s="8" t="s">
        <v>3280</v>
      </c>
      <c r="Q624" s="12">
        <v>3095.0</v>
      </c>
      <c r="R624" s="12">
        <f t="shared" si="11"/>
        <v>3590.2</v>
      </c>
      <c r="S624" s="8" t="s">
        <v>238</v>
      </c>
      <c r="T624" s="9" t="s">
        <v>4025</v>
      </c>
      <c r="U624" s="9" t="s">
        <v>4026</v>
      </c>
      <c r="V624" s="13">
        <v>45525.0</v>
      </c>
      <c r="W624" s="11" t="s">
        <v>4139</v>
      </c>
      <c r="X624" s="11"/>
      <c r="Y624" s="23"/>
      <c r="Z624" s="11"/>
      <c r="AA624" s="11"/>
      <c r="AB624" s="11"/>
      <c r="AC624" s="15"/>
      <c r="AD624" s="11"/>
      <c r="AE624" s="11"/>
      <c r="AF624" s="11" t="s">
        <v>220</v>
      </c>
      <c r="AG624" s="8">
        <f>'Disponibilidad en canales comer'!M472</f>
        <v>0</v>
      </c>
      <c r="AH624" s="8">
        <f>COUNTIF('Composición de COMBOS'!B:B,A624)</f>
        <v>0</v>
      </c>
      <c r="AI624" s="8">
        <v>1.0</v>
      </c>
      <c r="AJ624" s="8">
        <v>2.0</v>
      </c>
      <c r="AK624" s="8" t="s">
        <v>75</v>
      </c>
      <c r="AL624" s="16">
        <v>9.6</v>
      </c>
      <c r="AM624" s="16">
        <v>20.0</v>
      </c>
      <c r="AN624" s="16">
        <v>80.2</v>
      </c>
      <c r="AO624" s="16">
        <v>29.5</v>
      </c>
      <c r="AP624" s="16">
        <v>27.9</v>
      </c>
      <c r="AQ624" s="16">
        <v>27.0</v>
      </c>
      <c r="AR624" s="16">
        <v>72.0</v>
      </c>
      <c r="AS624" s="16">
        <v>49.5</v>
      </c>
      <c r="AT624" s="16">
        <v>12.1</v>
      </c>
      <c r="AU624" s="16">
        <v>28.5</v>
      </c>
      <c r="AV624" s="16">
        <v>87.5</v>
      </c>
      <c r="AW624" s="16">
        <v>37.5</v>
      </c>
      <c r="AX624" s="17">
        <f t="shared" si="13"/>
        <v>18.703125</v>
      </c>
      <c r="AY624" s="16">
        <v>29.7</v>
      </c>
      <c r="AZ624" s="16">
        <v>35.7</v>
      </c>
      <c r="BA624" s="16">
        <v>84.2</v>
      </c>
      <c r="BB624" s="16">
        <v>55.0</v>
      </c>
      <c r="BC624" s="16">
        <f t="shared" si="15"/>
        <v>33.06534</v>
      </c>
      <c r="BD624" s="8" t="s">
        <v>76</v>
      </c>
      <c r="BE624" s="37"/>
    </row>
    <row r="625" ht="15.75" customHeight="1">
      <c r="A625" s="11">
        <v>8000019.0</v>
      </c>
      <c r="B625" s="8" t="s">
        <v>4140</v>
      </c>
      <c r="C625" s="8">
        <v>8.0</v>
      </c>
      <c r="D625" s="8" t="s">
        <v>4019</v>
      </c>
      <c r="E625" s="8">
        <v>1.0</v>
      </c>
      <c r="F625" s="8" t="s">
        <v>4020</v>
      </c>
      <c r="G625" s="8">
        <v>3.0</v>
      </c>
      <c r="H625" s="8" t="s">
        <v>4021</v>
      </c>
      <c r="I625" s="11" t="s">
        <v>4141</v>
      </c>
      <c r="J625" s="11">
        <v>8.50033692211E11</v>
      </c>
      <c r="K625" s="8" t="s">
        <v>4141</v>
      </c>
      <c r="L625" s="8" t="s">
        <v>4142</v>
      </c>
      <c r="M625" s="21" t="s">
        <v>4143</v>
      </c>
      <c r="N625" s="11">
        <f t="shared" si="1"/>
        <v>24</v>
      </c>
      <c r="O625" s="8" t="s">
        <v>2980</v>
      </c>
      <c r="P625" s="8" t="s">
        <v>2941</v>
      </c>
      <c r="Q625" s="12">
        <v>5792.77</v>
      </c>
      <c r="R625" s="12">
        <f t="shared" si="11"/>
        <v>6719.6132</v>
      </c>
      <c r="S625" s="8" t="s">
        <v>68</v>
      </c>
      <c r="T625" s="9" t="s">
        <v>4025</v>
      </c>
      <c r="U625" s="9" t="s">
        <v>4026</v>
      </c>
      <c r="V625" s="13">
        <v>45271.0</v>
      </c>
      <c r="W625" s="11" t="s">
        <v>4144</v>
      </c>
      <c r="X625" s="11"/>
      <c r="Y625" s="23"/>
      <c r="Z625" s="11"/>
      <c r="AA625" s="11"/>
      <c r="AB625" s="11"/>
      <c r="AC625" s="15"/>
      <c r="AD625" s="11"/>
      <c r="AE625" s="11"/>
      <c r="AF625" s="11" t="s">
        <v>4145</v>
      </c>
      <c r="AG625" s="8">
        <f>'Disponibilidad en canales comer'!M473</f>
        <v>0</v>
      </c>
      <c r="AH625" s="8">
        <f>COUNTIF('Composición de COMBOS'!B:B,A625)</f>
        <v>0</v>
      </c>
      <c r="AI625" s="8">
        <v>1.0</v>
      </c>
      <c r="AJ625" s="8">
        <v>2.0</v>
      </c>
      <c r="AK625" s="8" t="s">
        <v>75</v>
      </c>
      <c r="AL625" s="16">
        <v>9.99999999999978E-6</v>
      </c>
      <c r="AM625" s="16">
        <v>20.0</v>
      </c>
      <c r="AN625" s="16">
        <v>90.0</v>
      </c>
      <c r="AO625" s="16">
        <v>31.0</v>
      </c>
      <c r="AP625" s="16">
        <v>26.0</v>
      </c>
      <c r="AQ625" s="16">
        <v>28.5</v>
      </c>
      <c r="AR625" s="16">
        <v>70.9</v>
      </c>
      <c r="AS625" s="16">
        <v>53.5</v>
      </c>
      <c r="AT625" s="16">
        <v>14.0</v>
      </c>
      <c r="AU625" s="16">
        <v>30.2</v>
      </c>
      <c r="AV625" s="16">
        <v>97.0</v>
      </c>
      <c r="AW625" s="16">
        <v>38.2</v>
      </c>
      <c r="AX625" s="17">
        <f t="shared" si="13"/>
        <v>22.380616</v>
      </c>
      <c r="AY625" s="16">
        <v>28.0</v>
      </c>
      <c r="AZ625" s="16">
        <v>33.0</v>
      </c>
      <c r="BA625" s="16">
        <v>81.0</v>
      </c>
      <c r="BB625" s="16">
        <v>57.0</v>
      </c>
      <c r="BC625" s="16">
        <f t="shared" si="15"/>
        <v>30.4722</v>
      </c>
      <c r="BD625" s="8" t="s">
        <v>2946</v>
      </c>
      <c r="BE625" s="37"/>
    </row>
    <row r="626" ht="15.75" customHeight="1">
      <c r="A626" s="11">
        <v>8000021.0</v>
      </c>
      <c r="B626" s="8"/>
      <c r="C626" s="8">
        <v>8.0</v>
      </c>
      <c r="D626" s="8" t="s">
        <v>4019</v>
      </c>
      <c r="E626" s="8">
        <v>1.0</v>
      </c>
      <c r="F626" s="8" t="s">
        <v>4020</v>
      </c>
      <c r="G626" s="8">
        <v>3.0</v>
      </c>
      <c r="H626" s="8" t="s">
        <v>4021</v>
      </c>
      <c r="I626" s="11" t="s">
        <v>4146</v>
      </c>
      <c r="J626" s="11">
        <v>8.50033692082E11</v>
      </c>
      <c r="K626" s="8" t="s">
        <v>4146</v>
      </c>
      <c r="L626" s="8" t="s">
        <v>4147</v>
      </c>
      <c r="M626" s="21" t="s">
        <v>4148</v>
      </c>
      <c r="N626" s="11">
        <f t="shared" si="1"/>
        <v>24</v>
      </c>
      <c r="O626" s="8" t="s">
        <v>2980</v>
      </c>
      <c r="P626" s="8" t="s">
        <v>2941</v>
      </c>
      <c r="Q626" s="111">
        <v>3897.49</v>
      </c>
      <c r="R626" s="12">
        <f t="shared" si="11"/>
        <v>4521.0884</v>
      </c>
      <c r="S626" s="8" t="s">
        <v>68</v>
      </c>
      <c r="T626" s="9" t="s">
        <v>4025</v>
      </c>
      <c r="U626" s="9" t="s">
        <v>4026</v>
      </c>
      <c r="V626" s="13">
        <v>45370.0</v>
      </c>
      <c r="W626" s="11" t="s">
        <v>4149</v>
      </c>
      <c r="X626" s="11"/>
      <c r="Y626" s="14" t="s">
        <v>4150</v>
      </c>
      <c r="Z626" s="11" t="s">
        <v>4151</v>
      </c>
      <c r="AA626" s="11"/>
      <c r="AB626" s="11"/>
      <c r="AC626" s="15"/>
      <c r="AD626" s="11"/>
      <c r="AE626" s="11"/>
      <c r="AF626" s="11" t="s">
        <v>4152</v>
      </c>
      <c r="AG626" s="8">
        <f>'Disponibilidad en canales comer'!M474</f>
        <v>0</v>
      </c>
      <c r="AH626" s="8">
        <f>COUNTIF('Composición de COMBOS'!B:B,A626)</f>
        <v>0</v>
      </c>
      <c r="AI626" s="8">
        <v>1.0</v>
      </c>
      <c r="AJ626" s="8">
        <v>2.0</v>
      </c>
      <c r="AK626" s="8" t="s">
        <v>75</v>
      </c>
      <c r="AL626" s="16">
        <v>9.0</v>
      </c>
      <c r="AM626" s="16">
        <v>20.0</v>
      </c>
      <c r="AN626" s="16">
        <v>80.2</v>
      </c>
      <c r="AO626" s="16">
        <v>29.5</v>
      </c>
      <c r="AP626" s="16">
        <v>26.0</v>
      </c>
      <c r="AQ626" s="16">
        <v>27.0</v>
      </c>
      <c r="AR626" s="16">
        <v>72.0</v>
      </c>
      <c r="AS626" s="16">
        <v>49.5</v>
      </c>
      <c r="AT626" s="16">
        <v>11.5</v>
      </c>
      <c r="AU626" s="16">
        <v>28.5</v>
      </c>
      <c r="AV626" s="16">
        <v>87.5</v>
      </c>
      <c r="AW626" s="16">
        <v>38.0</v>
      </c>
      <c r="AX626" s="17">
        <f t="shared" si="13"/>
        <v>18.9525</v>
      </c>
      <c r="AY626" s="16">
        <v>30.0</v>
      </c>
      <c r="AZ626" s="16">
        <v>30.0</v>
      </c>
      <c r="BA626" s="16">
        <v>83.5</v>
      </c>
      <c r="BB626" s="16">
        <v>54.0</v>
      </c>
      <c r="BC626" s="16">
        <f t="shared" si="15"/>
        <v>27.054</v>
      </c>
      <c r="BD626" s="8" t="s">
        <v>76</v>
      </c>
      <c r="BE626" s="22" t="s">
        <v>4153</v>
      </c>
    </row>
    <row r="627" ht="15.75" hidden="1" customHeight="1">
      <c r="A627" s="11">
        <v>8000024.0</v>
      </c>
      <c r="B627" s="8"/>
      <c r="C627" s="8">
        <v>8.0</v>
      </c>
      <c r="D627" s="8" t="s">
        <v>4019</v>
      </c>
      <c r="E627" s="8">
        <v>3.0</v>
      </c>
      <c r="F627" s="8" t="s">
        <v>4154</v>
      </c>
      <c r="G627" s="8">
        <v>4.0</v>
      </c>
      <c r="H627" s="8" t="s">
        <v>4155</v>
      </c>
      <c r="I627" s="47" t="s">
        <v>4156</v>
      </c>
      <c r="J627" s="8">
        <v>6.939924851129E12</v>
      </c>
      <c r="K627" s="47" t="s">
        <v>4156</v>
      </c>
      <c r="L627" s="11" t="s">
        <v>4157</v>
      </c>
      <c r="M627" s="26" t="s">
        <v>4158</v>
      </c>
      <c r="N627" s="11">
        <f t="shared" si="1"/>
        <v>24</v>
      </c>
      <c r="O627" s="8" t="s">
        <v>3274</v>
      </c>
      <c r="P627" s="8" t="s">
        <v>3280</v>
      </c>
      <c r="Q627" s="36">
        <v>990.0</v>
      </c>
      <c r="R627" s="12">
        <f t="shared" si="11"/>
        <v>1148.4</v>
      </c>
      <c r="S627" s="8" t="s">
        <v>238</v>
      </c>
      <c r="T627" s="9" t="s">
        <v>4159</v>
      </c>
      <c r="U627" s="9" t="s">
        <v>4160</v>
      </c>
      <c r="V627" s="13">
        <v>45421.0</v>
      </c>
      <c r="W627" s="11" t="s">
        <v>4161</v>
      </c>
      <c r="X627" s="11"/>
      <c r="Y627" s="14" t="s">
        <v>4162</v>
      </c>
      <c r="Z627" s="11"/>
      <c r="AA627" s="11" t="s">
        <v>4163</v>
      </c>
      <c r="AB627" s="24" t="s">
        <v>4164</v>
      </c>
      <c r="AC627" s="15" t="s">
        <v>4163</v>
      </c>
      <c r="AD627" s="11"/>
      <c r="AE627" s="11"/>
      <c r="AF627" s="11" t="s">
        <v>4165</v>
      </c>
      <c r="AG627" s="8">
        <f>'Disponibilidad en canales comer'!M475</f>
        <v>4</v>
      </c>
      <c r="AH627" s="8">
        <f>COUNTIF('Composición de COMBOS'!B:B,A627)</f>
        <v>0</v>
      </c>
      <c r="AI627" s="8">
        <v>1.0</v>
      </c>
      <c r="AJ627" s="8">
        <v>1.0</v>
      </c>
      <c r="AK627" s="8" t="s">
        <v>75</v>
      </c>
      <c r="AL627" s="19">
        <v>4.5</v>
      </c>
      <c r="AM627" s="27">
        <v>31.0</v>
      </c>
      <c r="AN627" s="27">
        <v>31.0</v>
      </c>
      <c r="AO627" s="27">
        <v>105.2</v>
      </c>
      <c r="AP627" s="19">
        <v>0.0</v>
      </c>
      <c r="AQ627" s="19">
        <v>0.0</v>
      </c>
      <c r="AR627" s="19">
        <v>0.0</v>
      </c>
      <c r="AS627" s="19">
        <v>0.0</v>
      </c>
      <c r="AT627" s="19">
        <v>5.5</v>
      </c>
      <c r="AU627" s="27">
        <v>20.7</v>
      </c>
      <c r="AV627" s="27">
        <v>22.7</v>
      </c>
      <c r="AW627" s="27">
        <v>109.0</v>
      </c>
      <c r="AX627" s="17">
        <f t="shared" si="13"/>
        <v>10.243602</v>
      </c>
      <c r="AY627" s="19">
        <v>0.0</v>
      </c>
      <c r="AZ627" s="19">
        <v>0.0</v>
      </c>
      <c r="BA627" s="19">
        <v>0.0</v>
      </c>
      <c r="BB627" s="19">
        <v>0.0</v>
      </c>
      <c r="BC627" s="17">
        <f t="shared" si="15"/>
        <v>0</v>
      </c>
      <c r="BD627" s="33" t="s">
        <v>76</v>
      </c>
      <c r="BE627" s="22" t="s">
        <v>4166</v>
      </c>
    </row>
    <row r="628" ht="15.75" hidden="1" customHeight="1">
      <c r="A628" s="11">
        <v>8000025.0</v>
      </c>
      <c r="B628" s="8"/>
      <c r="C628" s="8">
        <v>8.0</v>
      </c>
      <c r="D628" s="8" t="s">
        <v>4019</v>
      </c>
      <c r="E628" s="8">
        <v>1.0</v>
      </c>
      <c r="F628" s="8" t="s">
        <v>4020</v>
      </c>
      <c r="G628" s="8">
        <v>3.0</v>
      </c>
      <c r="H628" s="8" t="s">
        <v>4021</v>
      </c>
      <c r="I628" s="11" t="s">
        <v>4167</v>
      </c>
      <c r="J628" s="11">
        <v>8.50033692075E11</v>
      </c>
      <c r="K628" s="8" t="s">
        <v>4167</v>
      </c>
      <c r="L628" s="8" t="s">
        <v>4168</v>
      </c>
      <c r="M628" s="21" t="s">
        <v>4169</v>
      </c>
      <c r="N628" s="11">
        <f t="shared" si="1"/>
        <v>24</v>
      </c>
      <c r="O628" s="8" t="s">
        <v>2980</v>
      </c>
      <c r="P628" s="8" t="s">
        <v>2941</v>
      </c>
      <c r="Q628" s="111">
        <v>3391.03</v>
      </c>
      <c r="R628" s="12">
        <f t="shared" si="11"/>
        <v>3933.5948</v>
      </c>
      <c r="S628" s="8" t="s">
        <v>238</v>
      </c>
      <c r="T628" s="9" t="s">
        <v>4025</v>
      </c>
      <c r="U628" s="9" t="s">
        <v>4026</v>
      </c>
      <c r="V628" s="13">
        <v>45370.0</v>
      </c>
      <c r="W628" s="11" t="s">
        <v>4170</v>
      </c>
      <c r="X628" s="11"/>
      <c r="Y628" s="14" t="s">
        <v>4171</v>
      </c>
      <c r="Z628" s="11"/>
      <c r="AA628" s="11"/>
      <c r="AB628" s="11"/>
      <c r="AC628" s="15"/>
      <c r="AD628" s="11"/>
      <c r="AE628" s="11"/>
      <c r="AF628" s="11" t="s">
        <v>4172</v>
      </c>
      <c r="AG628" s="8">
        <f>'Disponibilidad en canales comer'!M476</f>
        <v>0</v>
      </c>
      <c r="AH628" s="8">
        <f>COUNTIF('Composición de COMBOS'!B:B,A628)</f>
        <v>0</v>
      </c>
      <c r="AI628" s="8">
        <v>1.0</v>
      </c>
      <c r="AJ628" s="8">
        <v>2.0</v>
      </c>
      <c r="AK628" s="8" t="s">
        <v>75</v>
      </c>
      <c r="AL628" s="16">
        <v>9.0</v>
      </c>
      <c r="AM628" s="16">
        <v>20.0</v>
      </c>
      <c r="AN628" s="16">
        <v>80.2</v>
      </c>
      <c r="AO628" s="16">
        <v>29.5</v>
      </c>
      <c r="AP628" s="16">
        <v>26.0</v>
      </c>
      <c r="AQ628" s="16">
        <v>27.0</v>
      </c>
      <c r="AR628" s="16">
        <v>72.0</v>
      </c>
      <c r="AS628" s="16">
        <v>49.5</v>
      </c>
      <c r="AT628" s="16">
        <v>11.5</v>
      </c>
      <c r="AU628" s="16">
        <v>28.5</v>
      </c>
      <c r="AV628" s="16">
        <v>87.5</v>
      </c>
      <c r="AW628" s="16">
        <v>38.0</v>
      </c>
      <c r="AX628" s="17">
        <f t="shared" si="13"/>
        <v>18.9525</v>
      </c>
      <c r="AY628" s="16">
        <v>30.0</v>
      </c>
      <c r="AZ628" s="16">
        <v>30.0</v>
      </c>
      <c r="BA628" s="16">
        <v>83.5</v>
      </c>
      <c r="BB628" s="16">
        <v>54.0</v>
      </c>
      <c r="BC628" s="16">
        <f t="shared" si="15"/>
        <v>27.054</v>
      </c>
      <c r="BD628" s="8" t="s">
        <v>76</v>
      </c>
      <c r="BE628" s="22" t="s">
        <v>4173</v>
      </c>
    </row>
    <row r="629" ht="15.75" hidden="1" customHeight="1">
      <c r="A629" s="11">
        <v>8000026.0</v>
      </c>
      <c r="B629" s="8"/>
      <c r="C629" s="8">
        <v>8.0</v>
      </c>
      <c r="D629" s="8" t="s">
        <v>4019</v>
      </c>
      <c r="E629" s="8">
        <v>1.0</v>
      </c>
      <c r="F629" s="8" t="s">
        <v>4020</v>
      </c>
      <c r="G629" s="8">
        <v>1.0</v>
      </c>
      <c r="H629" s="8" t="s">
        <v>4174</v>
      </c>
      <c r="I629" s="33" t="s">
        <v>4175</v>
      </c>
      <c r="J629" s="33">
        <v>6.938187303932E12</v>
      </c>
      <c r="K629" s="33" t="s">
        <v>4175</v>
      </c>
      <c r="L629" s="8" t="s">
        <v>4176</v>
      </c>
      <c r="M629" s="21" t="s">
        <v>4177</v>
      </c>
      <c r="N629" s="11">
        <f t="shared" si="1"/>
        <v>29</v>
      </c>
      <c r="O629" s="8" t="s">
        <v>3274</v>
      </c>
      <c r="P629" s="8" t="s">
        <v>3280</v>
      </c>
      <c r="Q629" s="36">
        <v>2868.0</v>
      </c>
      <c r="R629" s="12">
        <f t="shared" si="11"/>
        <v>3326.88</v>
      </c>
      <c r="S629" s="8" t="s">
        <v>238</v>
      </c>
      <c r="T629" s="9" t="s">
        <v>4025</v>
      </c>
      <c r="U629" s="9" t="s">
        <v>4026</v>
      </c>
      <c r="V629" s="13">
        <v>45421.0</v>
      </c>
      <c r="W629" s="8" t="s">
        <v>4178</v>
      </c>
      <c r="X629" s="11"/>
      <c r="Y629" s="14" t="s">
        <v>4179</v>
      </c>
      <c r="Z629" s="11" t="s">
        <v>4180</v>
      </c>
      <c r="AA629" s="11" t="s">
        <v>4181</v>
      </c>
      <c r="AB629" s="11"/>
      <c r="AC629" s="15" t="s">
        <v>4178</v>
      </c>
      <c r="AD629" s="11"/>
      <c r="AE629" s="11"/>
      <c r="AF629" s="11" t="s">
        <v>4182</v>
      </c>
      <c r="AG629" s="8">
        <f>'Disponibilidad en canales comer'!M477</f>
        <v>4</v>
      </c>
      <c r="AH629" s="8">
        <f>COUNTIF('Composición de COMBOS'!B:B,A629)</f>
        <v>0</v>
      </c>
      <c r="AI629" s="8">
        <v>1.0</v>
      </c>
      <c r="AJ629" s="8">
        <v>1.0</v>
      </c>
      <c r="AK629" s="8" t="s">
        <v>75</v>
      </c>
      <c r="AL629" s="16">
        <v>20.59</v>
      </c>
      <c r="AM629" s="16">
        <v>40.0</v>
      </c>
      <c r="AN629" s="16">
        <v>47.1</v>
      </c>
      <c r="AO629" s="16">
        <v>34.0</v>
      </c>
      <c r="AP629" s="19">
        <v>0.0</v>
      </c>
      <c r="AQ629" s="19">
        <v>0.0</v>
      </c>
      <c r="AR629" s="19">
        <v>0.0</v>
      </c>
      <c r="AS629" s="19">
        <v>0.0</v>
      </c>
      <c r="AT629" s="16">
        <v>23.32</v>
      </c>
      <c r="AU629" s="16">
        <v>45.2</v>
      </c>
      <c r="AV629" s="16">
        <v>56.1</v>
      </c>
      <c r="AW629" s="16">
        <v>36.7</v>
      </c>
      <c r="AX629" s="17">
        <f t="shared" si="13"/>
        <v>18.6121848</v>
      </c>
      <c r="AY629" s="19">
        <v>0.0</v>
      </c>
      <c r="AZ629" s="19">
        <v>0.0</v>
      </c>
      <c r="BA629" s="19">
        <v>0.0</v>
      </c>
      <c r="BB629" s="19">
        <v>0.0</v>
      </c>
      <c r="BC629" s="17">
        <f t="shared" si="15"/>
        <v>0</v>
      </c>
      <c r="BD629" s="8" t="s">
        <v>76</v>
      </c>
      <c r="BE629" s="22" t="s">
        <v>4183</v>
      </c>
    </row>
    <row r="630" ht="15.75" customHeight="1">
      <c r="A630" s="11">
        <v>8000031.0</v>
      </c>
      <c r="B630" s="8" t="s">
        <v>4184</v>
      </c>
      <c r="C630" s="8">
        <v>8.0</v>
      </c>
      <c r="D630" s="8" t="s">
        <v>4019</v>
      </c>
      <c r="E630" s="8">
        <v>1.0</v>
      </c>
      <c r="F630" s="8" t="s">
        <v>4020</v>
      </c>
      <c r="G630" s="8">
        <v>3.0</v>
      </c>
      <c r="H630" s="8" t="s">
        <v>4021</v>
      </c>
      <c r="I630" s="11" t="s">
        <v>4185</v>
      </c>
      <c r="J630" s="11"/>
      <c r="K630" s="8" t="s">
        <v>4185</v>
      </c>
      <c r="L630" s="8" t="s">
        <v>4186</v>
      </c>
      <c r="M630" s="21" t="s">
        <v>4187</v>
      </c>
      <c r="N630" s="11">
        <f t="shared" si="1"/>
        <v>24</v>
      </c>
      <c r="O630" s="8" t="s">
        <v>2980</v>
      </c>
      <c r="P630" s="8" t="s">
        <v>2941</v>
      </c>
      <c r="Q630" s="12">
        <v>3942.58</v>
      </c>
      <c r="R630" s="12">
        <f t="shared" si="11"/>
        <v>4573.3928</v>
      </c>
      <c r="S630" s="8" t="s">
        <v>68</v>
      </c>
      <c r="T630" s="9" t="s">
        <v>4025</v>
      </c>
      <c r="U630" s="9" t="s">
        <v>4026</v>
      </c>
      <c r="V630" s="13">
        <v>45265.0</v>
      </c>
      <c r="W630" s="11" t="s">
        <v>4188</v>
      </c>
      <c r="X630" s="11"/>
      <c r="Y630" s="23"/>
      <c r="Z630" s="11"/>
      <c r="AA630" s="11"/>
      <c r="AB630" s="11"/>
      <c r="AC630" s="15"/>
      <c r="AD630" s="11"/>
      <c r="AE630" s="11"/>
      <c r="AF630" s="11" t="s">
        <v>4189</v>
      </c>
      <c r="AG630" s="8">
        <f>'Disponibilidad en canales comer'!M478</f>
        <v>0</v>
      </c>
      <c r="AH630" s="8">
        <f>COUNTIF('Composición de COMBOS'!B:B,A630)</f>
        <v>0</v>
      </c>
      <c r="AI630" s="8">
        <v>1.0</v>
      </c>
      <c r="AJ630" s="8">
        <v>2.0</v>
      </c>
      <c r="AK630" s="8" t="s">
        <v>75</v>
      </c>
      <c r="AL630" s="16">
        <v>9.99999999999978E-6</v>
      </c>
      <c r="AM630" s="16">
        <v>9.99999999999978E-6</v>
      </c>
      <c r="AN630" s="16">
        <v>9.99999999999978E-6</v>
      </c>
      <c r="AO630" s="16">
        <v>9.99999999999978E-6</v>
      </c>
      <c r="AP630" s="16">
        <v>9.99999999999978E-6</v>
      </c>
      <c r="AQ630" s="16">
        <v>9.99999999999978E-6</v>
      </c>
      <c r="AR630" s="16">
        <v>9.99999999999978E-6</v>
      </c>
      <c r="AS630" s="16">
        <v>9.99999999999978E-6</v>
      </c>
      <c r="AT630" s="16">
        <v>12.0</v>
      </c>
      <c r="AU630" s="16">
        <v>87.0</v>
      </c>
      <c r="AV630" s="16">
        <v>34.0</v>
      </c>
      <c r="AW630" s="16">
        <v>27.0</v>
      </c>
      <c r="AX630" s="17">
        <f t="shared" si="13"/>
        <v>15.9732</v>
      </c>
      <c r="AY630" s="16">
        <v>26.0</v>
      </c>
      <c r="AZ630" s="16">
        <v>77.0</v>
      </c>
      <c r="BA630" s="16">
        <v>39.0</v>
      </c>
      <c r="BB630" s="16">
        <v>58.0</v>
      </c>
      <c r="BC630" s="16">
        <f t="shared" si="15"/>
        <v>34.8348</v>
      </c>
      <c r="BD630" s="8" t="s">
        <v>76</v>
      </c>
      <c r="BE630" s="37"/>
    </row>
    <row r="631" ht="15.75" customHeight="1">
      <c r="A631" s="11">
        <v>8000041.0</v>
      </c>
      <c r="B631" s="8" t="s">
        <v>4190</v>
      </c>
      <c r="C631" s="8">
        <v>8.0</v>
      </c>
      <c r="D631" s="8" t="s">
        <v>4019</v>
      </c>
      <c r="E631" s="8">
        <v>1.0</v>
      </c>
      <c r="F631" s="8" t="s">
        <v>4020</v>
      </c>
      <c r="G631" s="8">
        <v>3.0</v>
      </c>
      <c r="H631" s="8" t="s">
        <v>4021</v>
      </c>
      <c r="I631" s="11" t="s">
        <v>4191</v>
      </c>
      <c r="J631" s="11"/>
      <c r="K631" s="8" t="s">
        <v>4191</v>
      </c>
      <c r="L631" s="8" t="s">
        <v>4192</v>
      </c>
      <c r="M631" s="21" t="s">
        <v>4193</v>
      </c>
      <c r="N631" s="11">
        <f t="shared" si="1"/>
        <v>24</v>
      </c>
      <c r="O631" s="8" t="s">
        <v>2940</v>
      </c>
      <c r="P631" s="8" t="s">
        <v>2941</v>
      </c>
      <c r="Q631" s="29">
        <v>8240.0</v>
      </c>
      <c r="R631" s="12">
        <f t="shared" si="11"/>
        <v>9558.4</v>
      </c>
      <c r="S631" s="8" t="s">
        <v>68</v>
      </c>
      <c r="T631" s="9" t="s">
        <v>4025</v>
      </c>
      <c r="U631" s="9" t="s">
        <v>4026</v>
      </c>
      <c r="V631" s="13">
        <v>45127.0</v>
      </c>
      <c r="W631" s="11" t="s">
        <v>4194</v>
      </c>
      <c r="X631" s="11"/>
      <c r="Y631" s="23"/>
      <c r="Z631" s="11"/>
      <c r="AA631" s="11"/>
      <c r="AB631" s="11"/>
      <c r="AC631" s="15"/>
      <c r="AD631" s="11"/>
      <c r="AE631" s="11"/>
      <c r="AF631" s="11" t="s">
        <v>4195</v>
      </c>
      <c r="AG631" s="8">
        <f>'Disponibilidad en canales comer'!M479</f>
        <v>0</v>
      </c>
      <c r="AH631" s="8">
        <f>COUNTIF('Composición de COMBOS'!B:B,A631)</f>
        <v>0</v>
      </c>
      <c r="AI631" s="8">
        <v>1.0</v>
      </c>
      <c r="AJ631" s="8">
        <v>2.0</v>
      </c>
      <c r="AK631" s="8" t="s">
        <v>75</v>
      </c>
      <c r="AL631" s="16">
        <v>9.99999999999978E-6</v>
      </c>
      <c r="AM631" s="16">
        <v>9.99999999999978E-6</v>
      </c>
      <c r="AN631" s="16">
        <v>9.99999999999978E-6</v>
      </c>
      <c r="AO631" s="16">
        <v>9.99999999999978E-6</v>
      </c>
      <c r="AP631" s="16">
        <v>9.99999999999978E-6</v>
      </c>
      <c r="AQ631" s="16">
        <v>9.99999999999978E-6</v>
      </c>
      <c r="AR631" s="16">
        <v>9.99999999999978E-6</v>
      </c>
      <c r="AS631" s="16">
        <v>9.99999999999978E-6</v>
      </c>
      <c r="AT631" s="16">
        <v>14.0</v>
      </c>
      <c r="AU631" s="16">
        <v>104.0</v>
      </c>
      <c r="AV631" s="16">
        <v>30.0</v>
      </c>
      <c r="AW631" s="16">
        <v>38.0</v>
      </c>
      <c r="AX631" s="17">
        <f t="shared" si="13"/>
        <v>23.712</v>
      </c>
      <c r="AY631" s="16">
        <v>33.0</v>
      </c>
      <c r="AZ631" s="16">
        <v>90.0</v>
      </c>
      <c r="BA631" s="16">
        <v>35.0</v>
      </c>
      <c r="BB631" s="16">
        <v>59.0</v>
      </c>
      <c r="BC631" s="16">
        <f t="shared" si="15"/>
        <v>37.17</v>
      </c>
      <c r="BD631" s="8" t="s">
        <v>2946</v>
      </c>
      <c r="BE631" s="37"/>
    </row>
    <row r="632" ht="15.75" customHeight="1">
      <c r="A632" s="11">
        <v>8000043.0</v>
      </c>
      <c r="B632" s="8" t="s">
        <v>4196</v>
      </c>
      <c r="C632" s="8">
        <v>8.0</v>
      </c>
      <c r="D632" s="8" t="s">
        <v>4019</v>
      </c>
      <c r="E632" s="8">
        <v>1.0</v>
      </c>
      <c r="F632" s="8" t="s">
        <v>4020</v>
      </c>
      <c r="G632" s="8">
        <v>3.0</v>
      </c>
      <c r="H632" s="8" t="s">
        <v>4021</v>
      </c>
      <c r="I632" s="11" t="s">
        <v>4197</v>
      </c>
      <c r="J632" s="11"/>
      <c r="K632" s="8" t="s">
        <v>4197</v>
      </c>
      <c r="L632" s="8" t="s">
        <v>4198</v>
      </c>
      <c r="M632" s="21" t="s">
        <v>4199</v>
      </c>
      <c r="N632" s="11">
        <f t="shared" si="1"/>
        <v>24</v>
      </c>
      <c r="O632" s="8" t="s">
        <v>2940</v>
      </c>
      <c r="P632" s="8" t="s">
        <v>2941</v>
      </c>
      <c r="Q632" s="29">
        <v>10760.0</v>
      </c>
      <c r="R632" s="12">
        <f t="shared" si="11"/>
        <v>12481.6</v>
      </c>
      <c r="S632" s="8" t="s">
        <v>68</v>
      </c>
      <c r="T632" s="9" t="s">
        <v>4025</v>
      </c>
      <c r="U632" s="9" t="s">
        <v>4026</v>
      </c>
      <c r="V632" s="13">
        <v>45124.0</v>
      </c>
      <c r="W632" s="11" t="s">
        <v>4200</v>
      </c>
      <c r="X632" s="11"/>
      <c r="Y632" s="23"/>
      <c r="Z632" s="11"/>
      <c r="AA632" s="11"/>
      <c r="AB632" s="11"/>
      <c r="AC632" s="15"/>
      <c r="AD632" s="11"/>
      <c r="AE632" s="11"/>
      <c r="AF632" s="11" t="s">
        <v>4201</v>
      </c>
      <c r="AG632" s="8">
        <f>'Disponibilidad en canales comer'!M480</f>
        <v>0</v>
      </c>
      <c r="AH632" s="8">
        <f>COUNTIF('Composición de COMBOS'!B:B,A632)</f>
        <v>0</v>
      </c>
      <c r="AI632" s="8">
        <v>1.0</v>
      </c>
      <c r="AJ632" s="8">
        <v>2.0</v>
      </c>
      <c r="AK632" s="8" t="s">
        <v>75</v>
      </c>
      <c r="AL632" s="16">
        <v>9.99999999999978E-6</v>
      </c>
      <c r="AM632" s="16">
        <v>9.99999999999978E-6</v>
      </c>
      <c r="AN632" s="16">
        <v>9.99999999999978E-6</v>
      </c>
      <c r="AO632" s="16">
        <v>9.99999999999978E-6</v>
      </c>
      <c r="AP632" s="16">
        <v>9.99999999999978E-6</v>
      </c>
      <c r="AQ632" s="16">
        <v>9.99999999999978E-6</v>
      </c>
      <c r="AR632" s="16">
        <v>9.99999999999978E-6</v>
      </c>
      <c r="AS632" s="16">
        <v>9.99999999999978E-6</v>
      </c>
      <c r="AT632" s="16">
        <v>17.0</v>
      </c>
      <c r="AU632" s="16">
        <v>112.0</v>
      </c>
      <c r="AV632" s="16">
        <v>31.0</v>
      </c>
      <c r="AW632" s="16">
        <v>41.0</v>
      </c>
      <c r="AX632" s="17">
        <f t="shared" si="13"/>
        <v>28.4704</v>
      </c>
      <c r="AY632" s="16">
        <v>43.0</v>
      </c>
      <c r="AZ632" s="16">
        <v>97.0</v>
      </c>
      <c r="BA632" s="16">
        <v>40.0</v>
      </c>
      <c r="BB632" s="16">
        <v>77.0</v>
      </c>
      <c r="BC632" s="16">
        <f t="shared" si="15"/>
        <v>59.752</v>
      </c>
      <c r="BD632" s="8" t="s">
        <v>2946</v>
      </c>
      <c r="BE632" s="37"/>
    </row>
    <row r="633" ht="15.75" hidden="1" customHeight="1">
      <c r="A633" s="11">
        <v>8000045.0</v>
      </c>
      <c r="B633" s="8" t="s">
        <v>4202</v>
      </c>
      <c r="C633" s="8">
        <v>8.0</v>
      </c>
      <c r="D633" s="8" t="s">
        <v>4019</v>
      </c>
      <c r="E633" s="8">
        <v>1.0</v>
      </c>
      <c r="F633" s="8" t="s">
        <v>4020</v>
      </c>
      <c r="G633" s="8">
        <v>3.0</v>
      </c>
      <c r="H633" s="8" t="s">
        <v>4021</v>
      </c>
      <c r="I633" s="11" t="s">
        <v>4203</v>
      </c>
      <c r="J633" s="11">
        <v>8.50033692266E11</v>
      </c>
      <c r="K633" s="8" t="s">
        <v>4203</v>
      </c>
      <c r="L633" s="8" t="s">
        <v>4204</v>
      </c>
      <c r="M633" s="21" t="s">
        <v>4205</v>
      </c>
      <c r="N633" s="11">
        <f t="shared" si="1"/>
        <v>24</v>
      </c>
      <c r="O633" s="8" t="s">
        <v>2940</v>
      </c>
      <c r="P633" s="8" t="s">
        <v>2941</v>
      </c>
      <c r="Q633" s="29">
        <v>5960.0</v>
      </c>
      <c r="R633" s="12">
        <f t="shared" si="11"/>
        <v>6913.6</v>
      </c>
      <c r="S633" s="8" t="s">
        <v>238</v>
      </c>
      <c r="T633" s="9" t="s">
        <v>4025</v>
      </c>
      <c r="U633" s="9" t="s">
        <v>4026</v>
      </c>
      <c r="V633" s="13">
        <v>45119.0</v>
      </c>
      <c r="W633" s="11" t="s">
        <v>4206</v>
      </c>
      <c r="X633" s="11"/>
      <c r="Y633" s="23"/>
      <c r="Z633" s="11"/>
      <c r="AA633" s="11"/>
      <c r="AB633" s="11"/>
      <c r="AC633" s="15"/>
      <c r="AD633" s="11"/>
      <c r="AE633" s="11"/>
      <c r="AF633" s="11" t="s">
        <v>4207</v>
      </c>
      <c r="AG633" s="8">
        <f>'Disponibilidad en canales comer'!M481</f>
        <v>0</v>
      </c>
      <c r="AH633" s="8">
        <f>COUNTIF('Composición de COMBOS'!B:B,A633)</f>
        <v>0</v>
      </c>
      <c r="AI633" s="8">
        <v>1.0</v>
      </c>
      <c r="AJ633" s="8">
        <v>2.0</v>
      </c>
      <c r="AK633" s="8" t="s">
        <v>75</v>
      </c>
      <c r="AL633" s="16">
        <v>9.99999999999978E-6</v>
      </c>
      <c r="AM633" s="16">
        <v>20.0</v>
      </c>
      <c r="AN633" s="16">
        <v>75.0</v>
      </c>
      <c r="AO633" s="16">
        <v>28.5</v>
      </c>
      <c r="AP633" s="16">
        <v>9.99999999999978E-6</v>
      </c>
      <c r="AQ633" s="16">
        <v>27.9</v>
      </c>
      <c r="AR633" s="16">
        <v>70.5</v>
      </c>
      <c r="AS633" s="16">
        <v>53.0</v>
      </c>
      <c r="AT633" s="16">
        <v>10.0</v>
      </c>
      <c r="AU633" s="16">
        <v>26.5</v>
      </c>
      <c r="AV633" s="16">
        <v>80.0</v>
      </c>
      <c r="AW633" s="16">
        <v>34.5</v>
      </c>
      <c r="AX633" s="17">
        <f t="shared" si="13"/>
        <v>14.628</v>
      </c>
      <c r="AY633" s="16">
        <v>23.0</v>
      </c>
      <c r="AZ633" s="16">
        <v>34.5</v>
      </c>
      <c r="BA633" s="16">
        <v>82.5</v>
      </c>
      <c r="BB633" s="16">
        <v>59.5</v>
      </c>
      <c r="BC633" s="16">
        <f t="shared" si="15"/>
        <v>33.870375</v>
      </c>
      <c r="BD633" s="8" t="s">
        <v>2946</v>
      </c>
      <c r="BE633" s="37"/>
    </row>
    <row r="634" ht="15.75" customHeight="1">
      <c r="A634" s="11">
        <v>8000047.0</v>
      </c>
      <c r="B634" s="8" t="s">
        <v>4208</v>
      </c>
      <c r="C634" s="8">
        <v>8.0</v>
      </c>
      <c r="D634" s="8" t="s">
        <v>4019</v>
      </c>
      <c r="E634" s="8">
        <v>1.0</v>
      </c>
      <c r="F634" s="8" t="s">
        <v>4020</v>
      </c>
      <c r="G634" s="8">
        <v>3.0</v>
      </c>
      <c r="H634" s="8" t="s">
        <v>4021</v>
      </c>
      <c r="I634" s="11" t="s">
        <v>4209</v>
      </c>
      <c r="J634" s="11">
        <v>8.53244008499E11</v>
      </c>
      <c r="K634" s="8" t="s">
        <v>4209</v>
      </c>
      <c r="L634" s="8" t="s">
        <v>4210</v>
      </c>
      <c r="M634" s="21" t="s">
        <v>4211</v>
      </c>
      <c r="N634" s="11">
        <f t="shared" si="1"/>
        <v>24</v>
      </c>
      <c r="O634" s="8" t="s">
        <v>2980</v>
      </c>
      <c r="P634" s="8" t="s">
        <v>2941</v>
      </c>
      <c r="Q634" s="111">
        <v>4114.79</v>
      </c>
      <c r="R634" s="12">
        <f t="shared" si="11"/>
        <v>4773.1564</v>
      </c>
      <c r="S634" s="8" t="s">
        <v>68</v>
      </c>
      <c r="T634" s="9" t="s">
        <v>4025</v>
      </c>
      <c r="U634" s="9" t="s">
        <v>4026</v>
      </c>
      <c r="V634" s="13">
        <v>45156.0</v>
      </c>
      <c r="W634" s="11" t="s">
        <v>4212</v>
      </c>
      <c r="X634" s="11"/>
      <c r="Y634" s="23"/>
      <c r="Z634" s="11"/>
      <c r="AA634" s="11"/>
      <c r="AB634" s="11"/>
      <c r="AC634" s="15"/>
      <c r="AD634" s="11"/>
      <c r="AE634" s="11"/>
      <c r="AF634" s="11" t="s">
        <v>4213</v>
      </c>
      <c r="AG634" s="8">
        <f>'Disponibilidad en canales comer'!M482</f>
        <v>0</v>
      </c>
      <c r="AH634" s="8">
        <f>COUNTIF('Composición de COMBOS'!B:B,A634)</f>
        <v>0</v>
      </c>
      <c r="AI634" s="8">
        <v>1.0</v>
      </c>
      <c r="AJ634" s="8">
        <v>2.0</v>
      </c>
      <c r="AK634" s="8" t="s">
        <v>75</v>
      </c>
      <c r="AL634" s="16">
        <v>9.99999999999978E-6</v>
      </c>
      <c r="AM634" s="16">
        <v>9.99999999999978E-6</v>
      </c>
      <c r="AN634" s="16">
        <v>9.99999999999978E-6</v>
      </c>
      <c r="AO634" s="16">
        <v>9.99999999999978E-6</v>
      </c>
      <c r="AP634" s="16">
        <v>9.99999999999978E-6</v>
      </c>
      <c r="AQ634" s="16">
        <v>9.99999999999978E-6</v>
      </c>
      <c r="AR634" s="16">
        <v>9.99999999999978E-6</v>
      </c>
      <c r="AS634" s="16">
        <v>9.99999999999978E-6</v>
      </c>
      <c r="AT634" s="16">
        <v>10.0</v>
      </c>
      <c r="AU634" s="16">
        <v>80.0</v>
      </c>
      <c r="AV634" s="16">
        <v>27.0</v>
      </c>
      <c r="AW634" s="16">
        <v>35.0</v>
      </c>
      <c r="AX634" s="17">
        <f t="shared" si="13"/>
        <v>15.12</v>
      </c>
      <c r="AY634" s="16">
        <v>23.0</v>
      </c>
      <c r="AZ634" s="16">
        <v>83.0</v>
      </c>
      <c r="BA634" s="16">
        <v>35.0</v>
      </c>
      <c r="BB634" s="16">
        <v>60.0</v>
      </c>
      <c r="BC634" s="16">
        <f t="shared" si="15"/>
        <v>34.86</v>
      </c>
      <c r="BD634" s="8" t="s">
        <v>76</v>
      </c>
      <c r="BE634" s="22" t="s">
        <v>4214</v>
      </c>
    </row>
    <row r="635" ht="15.75" hidden="1" customHeight="1">
      <c r="A635" s="11">
        <v>8000048.0</v>
      </c>
      <c r="B635" s="8" t="s">
        <v>4215</v>
      </c>
      <c r="C635" s="8">
        <v>8.0</v>
      </c>
      <c r="D635" s="8" t="s">
        <v>4019</v>
      </c>
      <c r="E635" s="8">
        <v>1.0</v>
      </c>
      <c r="F635" s="8" t="s">
        <v>4020</v>
      </c>
      <c r="G635" s="8">
        <v>3.0</v>
      </c>
      <c r="H635" s="8" t="s">
        <v>4021</v>
      </c>
      <c r="I635" s="11" t="s">
        <v>4216</v>
      </c>
      <c r="J635" s="11">
        <v>8.53244008192E11</v>
      </c>
      <c r="K635" s="8" t="s">
        <v>4216</v>
      </c>
      <c r="L635" s="8" t="s">
        <v>4217</v>
      </c>
      <c r="M635" s="21" t="s">
        <v>4218</v>
      </c>
      <c r="N635" s="11">
        <f t="shared" si="1"/>
        <v>24</v>
      </c>
      <c r="O635" s="8" t="s">
        <v>2980</v>
      </c>
      <c r="P635" s="8" t="s">
        <v>2941</v>
      </c>
      <c r="Q635" s="111">
        <v>3813.83</v>
      </c>
      <c r="R635" s="12">
        <f t="shared" si="11"/>
        <v>4424.0428</v>
      </c>
      <c r="S635" s="8" t="s">
        <v>238</v>
      </c>
      <c r="T635" s="9" t="s">
        <v>4025</v>
      </c>
      <c r="U635" s="9" t="s">
        <v>4026</v>
      </c>
      <c r="V635" s="13">
        <v>45265.0</v>
      </c>
      <c r="W635" s="11" t="s">
        <v>4219</v>
      </c>
      <c r="X635" s="11"/>
      <c r="Y635" s="14" t="s">
        <v>4220</v>
      </c>
      <c r="Z635" s="11"/>
      <c r="AA635" s="11"/>
      <c r="AB635" s="11"/>
      <c r="AC635" s="15"/>
      <c r="AD635" s="11"/>
      <c r="AE635" s="11"/>
      <c r="AF635" s="11" t="s">
        <v>4221</v>
      </c>
      <c r="AG635" s="8">
        <f>'Disponibilidad en canales comer'!M483</f>
        <v>0</v>
      </c>
      <c r="AH635" s="8">
        <f>COUNTIF('Composición de COMBOS'!B:B,A635)</f>
        <v>0</v>
      </c>
      <c r="AI635" s="8">
        <v>1.0</v>
      </c>
      <c r="AJ635" s="8">
        <v>2.0</v>
      </c>
      <c r="AK635" s="8" t="s">
        <v>75</v>
      </c>
      <c r="AL635" s="16">
        <v>9.99999999999978E-6</v>
      </c>
      <c r="AM635" s="16">
        <v>9.99999999999978E-6</v>
      </c>
      <c r="AN635" s="16">
        <v>9.99999999999978E-6</v>
      </c>
      <c r="AO635" s="16">
        <v>9.99999999999978E-6</v>
      </c>
      <c r="AP635" s="16">
        <v>9.99999999999978E-6</v>
      </c>
      <c r="AQ635" s="16">
        <v>9.99999999999978E-6</v>
      </c>
      <c r="AR635" s="16">
        <v>9.99999999999978E-6</v>
      </c>
      <c r="AS635" s="16">
        <v>9.99999999999978E-6</v>
      </c>
      <c r="AT635" s="16">
        <v>10.0</v>
      </c>
      <c r="AU635" s="16">
        <v>80.0</v>
      </c>
      <c r="AV635" s="16">
        <v>27.0</v>
      </c>
      <c r="AW635" s="16">
        <v>35.0</v>
      </c>
      <c r="AX635" s="17">
        <f t="shared" si="13"/>
        <v>15.12</v>
      </c>
      <c r="AY635" s="16">
        <v>23.0</v>
      </c>
      <c r="AZ635" s="16">
        <v>83.0</v>
      </c>
      <c r="BA635" s="16">
        <v>35.0</v>
      </c>
      <c r="BB635" s="16">
        <v>60.0</v>
      </c>
      <c r="BC635" s="16">
        <f t="shared" si="15"/>
        <v>34.86</v>
      </c>
      <c r="BD635" s="8" t="s">
        <v>76</v>
      </c>
      <c r="BE635" s="22" t="s">
        <v>4222</v>
      </c>
    </row>
    <row r="636" ht="15.75" hidden="1" customHeight="1">
      <c r="A636" s="11">
        <v>8000051.0</v>
      </c>
      <c r="B636" s="8" t="s">
        <v>4223</v>
      </c>
      <c r="C636" s="8">
        <v>8.0</v>
      </c>
      <c r="D636" s="8" t="s">
        <v>4019</v>
      </c>
      <c r="E636" s="8">
        <v>1.0</v>
      </c>
      <c r="F636" s="8" t="s">
        <v>4020</v>
      </c>
      <c r="G636" s="8">
        <v>3.0</v>
      </c>
      <c r="H636" s="8" t="s">
        <v>4021</v>
      </c>
      <c r="I636" s="11" t="s">
        <v>4224</v>
      </c>
      <c r="J636" s="11">
        <v>8.50033692242E11</v>
      </c>
      <c r="K636" s="8" t="s">
        <v>4224</v>
      </c>
      <c r="L636" s="8" t="s">
        <v>4225</v>
      </c>
      <c r="M636" s="21" t="s">
        <v>4226</v>
      </c>
      <c r="N636" s="11">
        <f t="shared" si="1"/>
        <v>24</v>
      </c>
      <c r="O636" s="8" t="s">
        <v>2940</v>
      </c>
      <c r="P636" s="8" t="s">
        <v>2941</v>
      </c>
      <c r="Q636" s="29">
        <v>10760.0</v>
      </c>
      <c r="R636" s="12">
        <f t="shared" si="11"/>
        <v>12481.6</v>
      </c>
      <c r="S636" s="8" t="s">
        <v>238</v>
      </c>
      <c r="T636" s="9" t="s">
        <v>4025</v>
      </c>
      <c r="U636" s="9" t="s">
        <v>4026</v>
      </c>
      <c r="V636" s="13">
        <v>45119.0</v>
      </c>
      <c r="W636" s="11" t="s">
        <v>4227</v>
      </c>
      <c r="X636" s="11"/>
      <c r="Y636" s="23"/>
      <c r="Z636" s="11"/>
      <c r="AA636" s="11"/>
      <c r="AB636" s="11"/>
      <c r="AC636" s="15"/>
      <c r="AD636" s="11"/>
      <c r="AE636" s="11"/>
      <c r="AF636" s="11" t="s">
        <v>4228</v>
      </c>
      <c r="AG636" s="8">
        <f>'Disponibilidad en canales comer'!M484</f>
        <v>0</v>
      </c>
      <c r="AH636" s="8">
        <f>COUNTIF('Composición de COMBOS'!B:B,A636)</f>
        <v>0</v>
      </c>
      <c r="AI636" s="8">
        <v>1.0</v>
      </c>
      <c r="AJ636" s="8">
        <v>2.0</v>
      </c>
      <c r="AK636" s="8" t="s">
        <v>75</v>
      </c>
      <c r="AL636" s="16">
        <v>9.99999999999978E-6</v>
      </c>
      <c r="AM636" s="16">
        <v>23.3</v>
      </c>
      <c r="AN636" s="16">
        <v>108.2</v>
      </c>
      <c r="AO636" s="16">
        <v>33.0</v>
      </c>
      <c r="AP636" s="16">
        <v>40.0</v>
      </c>
      <c r="AQ636" s="16">
        <v>31.0</v>
      </c>
      <c r="AR636" s="16">
        <v>82.5</v>
      </c>
      <c r="AS636" s="16">
        <v>65.5</v>
      </c>
      <c r="AT636" s="16">
        <v>17.0</v>
      </c>
      <c r="AU636" s="16">
        <v>31.2</v>
      </c>
      <c r="AV636" s="16">
        <v>115.5</v>
      </c>
      <c r="AW636" s="16">
        <v>39.7</v>
      </c>
      <c r="AX636" s="17">
        <f t="shared" si="13"/>
        <v>28.612584</v>
      </c>
      <c r="AY636" s="16">
        <v>43.0</v>
      </c>
      <c r="AZ636" s="16">
        <v>43.5</v>
      </c>
      <c r="BA636" s="16">
        <v>94.5</v>
      </c>
      <c r="BB636" s="16">
        <v>72.5</v>
      </c>
      <c r="BC636" s="16">
        <f t="shared" si="15"/>
        <v>59.605875</v>
      </c>
      <c r="BD636" s="8" t="s">
        <v>2946</v>
      </c>
      <c r="BE636" s="37"/>
    </row>
    <row r="637" ht="15.75" customHeight="1">
      <c r="A637" s="11">
        <v>8000053.0</v>
      </c>
      <c r="B637" s="8" t="s">
        <v>4229</v>
      </c>
      <c r="C637" s="8">
        <v>8.0</v>
      </c>
      <c r="D637" s="8" t="s">
        <v>4019</v>
      </c>
      <c r="E637" s="8">
        <v>1.0</v>
      </c>
      <c r="F637" s="8" t="s">
        <v>4020</v>
      </c>
      <c r="G637" s="8">
        <v>3.0</v>
      </c>
      <c r="H637" s="8" t="s">
        <v>4021</v>
      </c>
      <c r="I637" s="11" t="s">
        <v>4230</v>
      </c>
      <c r="J637" s="11">
        <v>8.50007449025E11</v>
      </c>
      <c r="K637" s="8" t="s">
        <v>4230</v>
      </c>
      <c r="L637" s="8" t="s">
        <v>4231</v>
      </c>
      <c r="M637" s="21" t="s">
        <v>4232</v>
      </c>
      <c r="N637" s="11">
        <f t="shared" si="1"/>
        <v>24</v>
      </c>
      <c r="O637" s="8" t="s">
        <v>2940</v>
      </c>
      <c r="P637" s="8" t="s">
        <v>2941</v>
      </c>
      <c r="Q637" s="29">
        <v>4970.0</v>
      </c>
      <c r="R637" s="12">
        <f t="shared" si="11"/>
        <v>5765.2</v>
      </c>
      <c r="S637" s="8" t="s">
        <v>68</v>
      </c>
      <c r="T637" s="9" t="s">
        <v>4025</v>
      </c>
      <c r="U637" s="9" t="s">
        <v>4026</v>
      </c>
      <c r="V637" s="13">
        <v>45120.0</v>
      </c>
      <c r="W637" s="11" t="s">
        <v>4233</v>
      </c>
      <c r="X637" s="11"/>
      <c r="Y637" s="23"/>
      <c r="Z637" s="11"/>
      <c r="AA637" s="11"/>
      <c r="AB637" s="11"/>
      <c r="AC637" s="15"/>
      <c r="AD637" s="11"/>
      <c r="AE637" s="11"/>
      <c r="AF637" s="11" t="s">
        <v>4234</v>
      </c>
      <c r="AG637" s="8">
        <f>'Disponibilidad en canales comer'!M485</f>
        <v>0</v>
      </c>
      <c r="AH637" s="8">
        <f>COUNTIF('Composición de COMBOS'!B:B,A637)</f>
        <v>0</v>
      </c>
      <c r="AI637" s="8">
        <v>1.0</v>
      </c>
      <c r="AJ637" s="8">
        <v>2.0</v>
      </c>
      <c r="AK637" s="8" t="s">
        <v>75</v>
      </c>
      <c r="AL637" s="16">
        <v>9.0</v>
      </c>
      <c r="AM637" s="16">
        <v>18.9</v>
      </c>
      <c r="AN637" s="16">
        <v>80.2</v>
      </c>
      <c r="AO637" s="16">
        <v>29.7</v>
      </c>
      <c r="AP637" s="16">
        <v>29.0</v>
      </c>
      <c r="AQ637" s="16">
        <v>27.0</v>
      </c>
      <c r="AR637" s="16">
        <v>72.0</v>
      </c>
      <c r="AS637" s="16">
        <v>49.5</v>
      </c>
      <c r="AT637" s="16">
        <v>12.0</v>
      </c>
      <c r="AU637" s="16">
        <v>28.5</v>
      </c>
      <c r="AV637" s="16">
        <v>87.5</v>
      </c>
      <c r="AW637" s="16">
        <v>38.0</v>
      </c>
      <c r="AX637" s="17">
        <f t="shared" si="13"/>
        <v>18.9525</v>
      </c>
      <c r="AY637" s="16">
        <v>32.0</v>
      </c>
      <c r="AZ637" s="16">
        <v>30.0</v>
      </c>
      <c r="BA637" s="16">
        <v>83.5</v>
      </c>
      <c r="BB637" s="16">
        <v>54.0</v>
      </c>
      <c r="BC637" s="16">
        <f t="shared" si="15"/>
        <v>27.054</v>
      </c>
      <c r="BD637" s="8" t="s">
        <v>2946</v>
      </c>
      <c r="BE637" s="37"/>
    </row>
    <row r="638" ht="15.75" customHeight="1">
      <c r="A638" s="11">
        <v>8000055.0</v>
      </c>
      <c r="B638" s="8" t="s">
        <v>4235</v>
      </c>
      <c r="C638" s="8">
        <v>8.0</v>
      </c>
      <c r="D638" s="8" t="s">
        <v>4019</v>
      </c>
      <c r="E638" s="8">
        <v>1.0</v>
      </c>
      <c r="F638" s="8" t="s">
        <v>4020</v>
      </c>
      <c r="G638" s="8">
        <v>3.0</v>
      </c>
      <c r="H638" s="8" t="s">
        <v>4021</v>
      </c>
      <c r="I638" s="11" t="s">
        <v>4236</v>
      </c>
      <c r="J638" s="11">
        <v>8.50007449032E11</v>
      </c>
      <c r="K638" s="8" t="s">
        <v>4236</v>
      </c>
      <c r="L638" s="8" t="s">
        <v>4237</v>
      </c>
      <c r="M638" s="21" t="s">
        <v>4238</v>
      </c>
      <c r="N638" s="11">
        <f t="shared" si="1"/>
        <v>24</v>
      </c>
      <c r="O638" s="8" t="s">
        <v>2980</v>
      </c>
      <c r="P638" s="8" t="s">
        <v>2941</v>
      </c>
      <c r="Q638" s="111">
        <v>4260.28</v>
      </c>
      <c r="R638" s="12">
        <f t="shared" si="11"/>
        <v>4941.9248</v>
      </c>
      <c r="S638" s="8" t="s">
        <v>68</v>
      </c>
      <c r="T638" s="9" t="s">
        <v>4025</v>
      </c>
      <c r="U638" s="9" t="s">
        <v>4026</v>
      </c>
      <c r="V638" s="13">
        <v>45126.0</v>
      </c>
      <c r="W638" s="11" t="s">
        <v>4239</v>
      </c>
      <c r="X638" s="11"/>
      <c r="Y638" s="23"/>
      <c r="Z638" s="11"/>
      <c r="AA638" s="11"/>
      <c r="AB638" s="11"/>
      <c r="AC638" s="15"/>
      <c r="AD638" s="11"/>
      <c r="AE638" s="11"/>
      <c r="AF638" s="11" t="s">
        <v>4240</v>
      </c>
      <c r="AG638" s="8">
        <f>'Disponibilidad en canales comer'!M486</f>
        <v>0</v>
      </c>
      <c r="AH638" s="8">
        <f>COUNTIF('Composición de COMBOS'!B:B,A638)</f>
        <v>0</v>
      </c>
      <c r="AI638" s="8">
        <v>1.0</v>
      </c>
      <c r="AJ638" s="8">
        <v>2.0</v>
      </c>
      <c r="AK638" s="8" t="s">
        <v>75</v>
      </c>
      <c r="AL638" s="16">
        <v>9.0</v>
      </c>
      <c r="AM638" s="16">
        <v>18.9</v>
      </c>
      <c r="AN638" s="16">
        <v>80.2</v>
      </c>
      <c r="AO638" s="16">
        <v>29.7</v>
      </c>
      <c r="AP638" s="16">
        <v>29.0</v>
      </c>
      <c r="AQ638" s="16">
        <v>27.0</v>
      </c>
      <c r="AR638" s="16">
        <v>72.0</v>
      </c>
      <c r="AS638" s="16">
        <v>49.5</v>
      </c>
      <c r="AT638" s="16">
        <v>12.0</v>
      </c>
      <c r="AU638" s="16">
        <v>28.5</v>
      </c>
      <c r="AV638" s="16">
        <v>87.5</v>
      </c>
      <c r="AW638" s="16">
        <v>38.0</v>
      </c>
      <c r="AX638" s="17">
        <f t="shared" si="13"/>
        <v>18.9525</v>
      </c>
      <c r="AY638" s="16">
        <v>32.0</v>
      </c>
      <c r="AZ638" s="16">
        <v>30.0</v>
      </c>
      <c r="BA638" s="16">
        <v>83.5</v>
      </c>
      <c r="BB638" s="16">
        <v>54.0</v>
      </c>
      <c r="BC638" s="16">
        <f t="shared" si="15"/>
        <v>27.054</v>
      </c>
      <c r="BD638" s="8" t="s">
        <v>76</v>
      </c>
      <c r="BE638" s="22" t="s">
        <v>4241</v>
      </c>
    </row>
    <row r="639" ht="15.75" customHeight="1">
      <c r="A639" s="11">
        <v>8000056.0</v>
      </c>
      <c r="B639" s="8" t="s">
        <v>4242</v>
      </c>
      <c r="C639" s="8">
        <v>8.0</v>
      </c>
      <c r="D639" s="8" t="s">
        <v>4019</v>
      </c>
      <c r="E639" s="8">
        <v>1.0</v>
      </c>
      <c r="F639" s="8" t="s">
        <v>4020</v>
      </c>
      <c r="G639" s="8">
        <v>3.0</v>
      </c>
      <c r="H639" s="8" t="s">
        <v>4021</v>
      </c>
      <c r="I639" s="11" t="s">
        <v>4243</v>
      </c>
      <c r="J639" s="11">
        <v>8.50007449018E11</v>
      </c>
      <c r="K639" s="8" t="s">
        <v>4243</v>
      </c>
      <c r="L639" s="8" t="s">
        <v>4244</v>
      </c>
      <c r="M639" s="21" t="s">
        <v>4245</v>
      </c>
      <c r="N639" s="11">
        <f t="shared" si="1"/>
        <v>24</v>
      </c>
      <c r="O639" s="8" t="s">
        <v>2940</v>
      </c>
      <c r="P639" s="8" t="s">
        <v>2941</v>
      </c>
      <c r="Q639" s="29">
        <v>4500.0</v>
      </c>
      <c r="R639" s="12">
        <f t="shared" si="11"/>
        <v>5220</v>
      </c>
      <c r="S639" s="8" t="s">
        <v>68</v>
      </c>
      <c r="T639" s="9" t="s">
        <v>4025</v>
      </c>
      <c r="U639" s="9" t="s">
        <v>4026</v>
      </c>
      <c r="V639" s="13">
        <v>45124.0</v>
      </c>
      <c r="W639" s="11" t="s">
        <v>4246</v>
      </c>
      <c r="X639" s="11"/>
      <c r="Y639" s="23"/>
      <c r="Z639" s="11"/>
      <c r="AA639" s="11"/>
      <c r="AB639" s="11"/>
      <c r="AC639" s="15"/>
      <c r="AD639" s="11"/>
      <c r="AE639" s="11"/>
      <c r="AF639" s="11" t="s">
        <v>4247</v>
      </c>
      <c r="AG639" s="8">
        <f>'Disponibilidad en canales comer'!M487</f>
        <v>0</v>
      </c>
      <c r="AH639" s="8">
        <f>COUNTIF('Composición de COMBOS'!B:B,A639)</f>
        <v>0</v>
      </c>
      <c r="AI639" s="8">
        <v>1.0</v>
      </c>
      <c r="AJ639" s="8">
        <v>2.0</v>
      </c>
      <c r="AK639" s="8" t="s">
        <v>75</v>
      </c>
      <c r="AL639" s="16">
        <v>9.0</v>
      </c>
      <c r="AM639" s="16">
        <v>18.9</v>
      </c>
      <c r="AN639" s="16">
        <v>80.2</v>
      </c>
      <c r="AO639" s="16">
        <v>29.7</v>
      </c>
      <c r="AP639" s="16">
        <v>29.0</v>
      </c>
      <c r="AQ639" s="16">
        <v>27.0</v>
      </c>
      <c r="AR639" s="16">
        <v>72.0</v>
      </c>
      <c r="AS639" s="16">
        <v>49.5</v>
      </c>
      <c r="AT639" s="16">
        <v>12.0</v>
      </c>
      <c r="AU639" s="16">
        <v>28.5</v>
      </c>
      <c r="AV639" s="16">
        <v>87.5</v>
      </c>
      <c r="AW639" s="16">
        <v>38.0</v>
      </c>
      <c r="AX639" s="17">
        <f t="shared" si="13"/>
        <v>18.9525</v>
      </c>
      <c r="AY639" s="16">
        <v>32.0</v>
      </c>
      <c r="AZ639" s="16">
        <v>30.0</v>
      </c>
      <c r="BA639" s="16">
        <v>83.5</v>
      </c>
      <c r="BB639" s="16">
        <v>54.0</v>
      </c>
      <c r="BC639" s="16">
        <f t="shared" si="15"/>
        <v>27.054</v>
      </c>
      <c r="BD639" s="8" t="s">
        <v>2946</v>
      </c>
      <c r="BE639" s="37"/>
    </row>
    <row r="640" ht="15.75" customHeight="1">
      <c r="A640" s="11">
        <v>8000057.0</v>
      </c>
      <c r="B640" s="8" t="s">
        <v>4248</v>
      </c>
      <c r="C640" s="8">
        <v>8.0</v>
      </c>
      <c r="D640" s="8" t="s">
        <v>4019</v>
      </c>
      <c r="E640" s="8">
        <v>1.0</v>
      </c>
      <c r="F640" s="8" t="s">
        <v>4020</v>
      </c>
      <c r="G640" s="8">
        <v>3.0</v>
      </c>
      <c r="H640" s="8" t="s">
        <v>4021</v>
      </c>
      <c r="I640" s="11" t="s">
        <v>4249</v>
      </c>
      <c r="J640" s="11">
        <v>8.50007449056E11</v>
      </c>
      <c r="K640" s="8" t="s">
        <v>4249</v>
      </c>
      <c r="L640" s="8" t="s">
        <v>4250</v>
      </c>
      <c r="M640" s="21" t="s">
        <v>4251</v>
      </c>
      <c r="N640" s="11">
        <f t="shared" si="1"/>
        <v>24</v>
      </c>
      <c r="O640" s="8" t="s">
        <v>2940</v>
      </c>
      <c r="P640" s="8" t="s">
        <v>2941</v>
      </c>
      <c r="Q640" s="29">
        <v>7920.0</v>
      </c>
      <c r="R640" s="12">
        <f t="shared" si="11"/>
        <v>9187.2</v>
      </c>
      <c r="S640" s="8" t="s">
        <v>68</v>
      </c>
      <c r="T640" s="9" t="s">
        <v>4025</v>
      </c>
      <c r="U640" s="9" t="s">
        <v>4026</v>
      </c>
      <c r="V640" s="13">
        <v>45152.0</v>
      </c>
      <c r="W640" s="11" t="s">
        <v>4252</v>
      </c>
      <c r="X640" s="11"/>
      <c r="Y640" s="23"/>
      <c r="Z640" s="11"/>
      <c r="AA640" s="11"/>
      <c r="AB640" s="11"/>
      <c r="AC640" s="15"/>
      <c r="AD640" s="11"/>
      <c r="AE640" s="11"/>
      <c r="AF640" s="11" t="s">
        <v>4253</v>
      </c>
      <c r="AG640" s="8">
        <f>'Disponibilidad en canales comer'!M488</f>
        <v>0</v>
      </c>
      <c r="AH640" s="8">
        <f>COUNTIF('Composición de COMBOS'!B:B,A640)</f>
        <v>0</v>
      </c>
      <c r="AI640" s="8">
        <v>1.0</v>
      </c>
      <c r="AJ640" s="8">
        <v>2.0</v>
      </c>
      <c r="AK640" s="8" t="s">
        <v>75</v>
      </c>
      <c r="AL640" s="16">
        <v>12.0</v>
      </c>
      <c r="AM640" s="16">
        <v>21.5</v>
      </c>
      <c r="AN640" s="16">
        <v>96.5</v>
      </c>
      <c r="AO640" s="16">
        <v>31.9</v>
      </c>
      <c r="AP640" s="16">
        <v>37.0</v>
      </c>
      <c r="AQ640" s="16">
        <v>33.0</v>
      </c>
      <c r="AR640" s="16">
        <v>80.5</v>
      </c>
      <c r="AS640" s="16">
        <v>55.4</v>
      </c>
      <c r="AT640" s="16">
        <v>15.0</v>
      </c>
      <c r="AU640" s="16">
        <v>30.5</v>
      </c>
      <c r="AV640" s="16">
        <v>104.5</v>
      </c>
      <c r="AW640" s="16">
        <v>41.0</v>
      </c>
      <c r="AX640" s="17">
        <f t="shared" si="13"/>
        <v>26.13545</v>
      </c>
      <c r="AY640" s="16">
        <v>38.0</v>
      </c>
      <c r="AZ640" s="16">
        <v>37.0</v>
      </c>
      <c r="BA640" s="16">
        <v>91.5</v>
      </c>
      <c r="BB640" s="16">
        <v>61.5</v>
      </c>
      <c r="BC640" s="16">
        <f t="shared" si="15"/>
        <v>41.64165</v>
      </c>
      <c r="BD640" s="8" t="s">
        <v>2946</v>
      </c>
      <c r="BE640" s="37"/>
    </row>
    <row r="641" ht="15.75" customHeight="1">
      <c r="A641" s="11">
        <v>8000058.0</v>
      </c>
      <c r="B641" s="8" t="s">
        <v>4254</v>
      </c>
      <c r="C641" s="8">
        <v>8.0</v>
      </c>
      <c r="D641" s="8" t="s">
        <v>4019</v>
      </c>
      <c r="E641" s="8">
        <v>1.0</v>
      </c>
      <c r="F641" s="8" t="s">
        <v>4020</v>
      </c>
      <c r="G641" s="8">
        <v>3.0</v>
      </c>
      <c r="H641" s="8" t="s">
        <v>4021</v>
      </c>
      <c r="I641" s="11" t="s">
        <v>4255</v>
      </c>
      <c r="J641" s="11">
        <v>8.50007449049E11</v>
      </c>
      <c r="K641" s="8" t="s">
        <v>4255</v>
      </c>
      <c r="L641" s="8" t="s">
        <v>4256</v>
      </c>
      <c r="M641" s="21" t="s">
        <v>4257</v>
      </c>
      <c r="N641" s="11">
        <f t="shared" si="1"/>
        <v>24</v>
      </c>
      <c r="O641" s="8" t="s">
        <v>2940</v>
      </c>
      <c r="P641" s="8" t="s">
        <v>2941</v>
      </c>
      <c r="Q641" s="29">
        <v>7300.0</v>
      </c>
      <c r="R641" s="12">
        <f t="shared" si="11"/>
        <v>8468</v>
      </c>
      <c r="S641" s="8" t="s">
        <v>68</v>
      </c>
      <c r="T641" s="9" t="s">
        <v>4025</v>
      </c>
      <c r="U641" s="9" t="s">
        <v>4026</v>
      </c>
      <c r="V641" s="13">
        <v>45119.0</v>
      </c>
      <c r="W641" s="11" t="s">
        <v>4258</v>
      </c>
      <c r="X641" s="11"/>
      <c r="Y641" s="23"/>
      <c r="Z641" s="11"/>
      <c r="AA641" s="11"/>
      <c r="AB641" s="11"/>
      <c r="AC641" s="15"/>
      <c r="AD641" s="11"/>
      <c r="AE641" s="11"/>
      <c r="AF641" s="11" t="s">
        <v>4259</v>
      </c>
      <c r="AG641" s="8">
        <f>'Disponibilidad en canales comer'!M489</f>
        <v>0</v>
      </c>
      <c r="AH641" s="8">
        <f>COUNTIF('Composición de COMBOS'!B:B,A641)</f>
        <v>0</v>
      </c>
      <c r="AI641" s="8">
        <v>1.0</v>
      </c>
      <c r="AJ641" s="8">
        <v>2.0</v>
      </c>
      <c r="AK641" s="8" t="s">
        <v>75</v>
      </c>
      <c r="AL641" s="16">
        <v>9.99999999999978E-6</v>
      </c>
      <c r="AM641" s="16">
        <v>9.99999999999978E-6</v>
      </c>
      <c r="AN641" s="16">
        <v>9.99999999999978E-6</v>
      </c>
      <c r="AO641" s="16">
        <v>9.99999999999978E-6</v>
      </c>
      <c r="AP641" s="16">
        <v>9.99999999999978E-6</v>
      </c>
      <c r="AQ641" s="16">
        <v>9.99999999999978E-6</v>
      </c>
      <c r="AR641" s="16">
        <v>9.99999999999978E-6</v>
      </c>
      <c r="AS641" s="16">
        <v>9.99999999999978E-6</v>
      </c>
      <c r="AT641" s="16">
        <v>15.0</v>
      </c>
      <c r="AU641" s="16">
        <v>105.0</v>
      </c>
      <c r="AV641" s="16">
        <v>31.0</v>
      </c>
      <c r="AW641" s="16">
        <v>41.0</v>
      </c>
      <c r="AX641" s="17">
        <f t="shared" si="13"/>
        <v>26.691</v>
      </c>
      <c r="AY641" s="16">
        <v>38.0</v>
      </c>
      <c r="AZ641" s="16">
        <v>92.0</v>
      </c>
      <c r="BA641" s="16">
        <v>37.0</v>
      </c>
      <c r="BB641" s="16">
        <v>62.0</v>
      </c>
      <c r="BC641" s="16">
        <f t="shared" si="15"/>
        <v>42.2096</v>
      </c>
      <c r="BD641" s="8" t="s">
        <v>2946</v>
      </c>
      <c r="BE641" s="37"/>
    </row>
    <row r="642" ht="15.75" customHeight="1">
      <c r="A642" s="11">
        <v>8000061.0</v>
      </c>
      <c r="B642" s="8" t="s">
        <v>4260</v>
      </c>
      <c r="C642" s="8">
        <v>8.0</v>
      </c>
      <c r="D642" s="8" t="s">
        <v>4019</v>
      </c>
      <c r="E642" s="8">
        <v>1.0</v>
      </c>
      <c r="F642" s="8" t="s">
        <v>4020</v>
      </c>
      <c r="G642" s="8">
        <v>3.0</v>
      </c>
      <c r="H642" s="8" t="s">
        <v>4021</v>
      </c>
      <c r="I642" s="11" t="s">
        <v>4261</v>
      </c>
      <c r="J642" s="11">
        <v>8.50033692068E11</v>
      </c>
      <c r="K642" s="8" t="s">
        <v>4261</v>
      </c>
      <c r="L642" s="8" t="s">
        <v>4262</v>
      </c>
      <c r="M642" s="21" t="s">
        <v>4263</v>
      </c>
      <c r="N642" s="11">
        <f t="shared" si="1"/>
        <v>24</v>
      </c>
      <c r="O642" s="8" t="s">
        <v>2940</v>
      </c>
      <c r="P642" s="8" t="s">
        <v>2941</v>
      </c>
      <c r="Q642" s="29">
        <v>4970.0</v>
      </c>
      <c r="R642" s="12">
        <f t="shared" si="11"/>
        <v>5765.2</v>
      </c>
      <c r="S642" s="8" t="s">
        <v>68</v>
      </c>
      <c r="T642" s="9" t="s">
        <v>4025</v>
      </c>
      <c r="U642" s="9" t="s">
        <v>4026</v>
      </c>
      <c r="V642" s="13">
        <v>45119.0</v>
      </c>
      <c r="W642" s="11" t="s">
        <v>4264</v>
      </c>
      <c r="X642" s="11"/>
      <c r="Y642" s="23"/>
      <c r="Z642" s="11"/>
      <c r="AA642" s="11"/>
      <c r="AB642" s="11"/>
      <c r="AC642" s="15"/>
      <c r="AD642" s="11"/>
      <c r="AE642" s="11"/>
      <c r="AF642" s="11" t="s">
        <v>4265</v>
      </c>
      <c r="AG642" s="8">
        <f>'Disponibilidad en canales comer'!M490</f>
        <v>0</v>
      </c>
      <c r="AH642" s="8">
        <f>COUNTIF('Composición de COMBOS'!B:B,A642)</f>
        <v>0</v>
      </c>
      <c r="AI642" s="8">
        <v>1.0</v>
      </c>
      <c r="AJ642" s="8">
        <v>2.0</v>
      </c>
      <c r="AK642" s="8" t="s">
        <v>75</v>
      </c>
      <c r="AL642" s="16">
        <v>9.0</v>
      </c>
      <c r="AM642" s="16">
        <v>20.0</v>
      </c>
      <c r="AN642" s="16">
        <v>80.2</v>
      </c>
      <c r="AO642" s="16">
        <v>29.5</v>
      </c>
      <c r="AP642" s="16">
        <v>26.0</v>
      </c>
      <c r="AQ642" s="16">
        <v>27.0</v>
      </c>
      <c r="AR642" s="16">
        <v>72.0</v>
      </c>
      <c r="AS642" s="16">
        <v>49.5</v>
      </c>
      <c r="AT642" s="16">
        <v>11.5</v>
      </c>
      <c r="AU642" s="16">
        <v>28.5</v>
      </c>
      <c r="AV642" s="16">
        <v>87.5</v>
      </c>
      <c r="AW642" s="16">
        <v>38.0</v>
      </c>
      <c r="AX642" s="17">
        <f t="shared" si="13"/>
        <v>18.9525</v>
      </c>
      <c r="AY642" s="16">
        <v>30.0</v>
      </c>
      <c r="AZ642" s="16">
        <v>30.0</v>
      </c>
      <c r="BA642" s="16">
        <v>83.5</v>
      </c>
      <c r="BB642" s="16">
        <v>54.0</v>
      </c>
      <c r="BC642" s="16">
        <f t="shared" si="15"/>
        <v>27.054</v>
      </c>
      <c r="BD642" s="8" t="s">
        <v>2946</v>
      </c>
      <c r="BE642" s="37"/>
    </row>
    <row r="643" ht="15.75" customHeight="1">
      <c r="A643" s="11">
        <v>8000062.0</v>
      </c>
      <c r="B643" s="8" t="s">
        <v>4266</v>
      </c>
      <c r="C643" s="8">
        <v>8.0</v>
      </c>
      <c r="D643" s="8" t="s">
        <v>4019</v>
      </c>
      <c r="E643" s="8">
        <v>1.0</v>
      </c>
      <c r="F643" s="8" t="s">
        <v>4020</v>
      </c>
      <c r="G643" s="8">
        <v>3.0</v>
      </c>
      <c r="H643" s="8" t="s">
        <v>4021</v>
      </c>
      <c r="I643" s="11" t="s">
        <v>4267</v>
      </c>
      <c r="J643" s="11">
        <v>8.50033692051E11</v>
      </c>
      <c r="K643" s="8" t="s">
        <v>4267</v>
      </c>
      <c r="L643" s="8" t="s">
        <v>4268</v>
      </c>
      <c r="M643" s="21" t="s">
        <v>4269</v>
      </c>
      <c r="N643" s="11">
        <f t="shared" si="1"/>
        <v>24</v>
      </c>
      <c r="O643" s="8" t="s">
        <v>2940</v>
      </c>
      <c r="P643" s="8" t="s">
        <v>2941</v>
      </c>
      <c r="Q643" s="29">
        <v>4670.0</v>
      </c>
      <c r="R643" s="12">
        <f t="shared" si="11"/>
        <v>5417.2</v>
      </c>
      <c r="S643" s="8" t="s">
        <v>68</v>
      </c>
      <c r="T643" s="9" t="s">
        <v>4025</v>
      </c>
      <c r="U643" s="9" t="s">
        <v>4026</v>
      </c>
      <c r="V643" s="13">
        <v>45119.0</v>
      </c>
      <c r="W643" s="11" t="s">
        <v>4270</v>
      </c>
      <c r="X643" s="11"/>
      <c r="Y643" s="23"/>
      <c r="Z643" s="11"/>
      <c r="AA643" s="11"/>
      <c r="AB643" s="11"/>
      <c r="AC643" s="15"/>
      <c r="AD643" s="11"/>
      <c r="AE643" s="11"/>
      <c r="AF643" s="11" t="s">
        <v>4271</v>
      </c>
      <c r="AG643" s="8">
        <f>'Disponibilidad en canales comer'!M491</f>
        <v>0</v>
      </c>
      <c r="AH643" s="8">
        <f>COUNTIF('Composición de COMBOS'!B:B,A643)</f>
        <v>0</v>
      </c>
      <c r="AI643" s="8">
        <v>1.0</v>
      </c>
      <c r="AJ643" s="8">
        <v>2.0</v>
      </c>
      <c r="AK643" s="8" t="s">
        <v>75</v>
      </c>
      <c r="AL643" s="16">
        <v>9.0</v>
      </c>
      <c r="AM643" s="16">
        <v>20.0</v>
      </c>
      <c r="AN643" s="16">
        <v>80.2</v>
      </c>
      <c r="AO643" s="16">
        <v>29.5</v>
      </c>
      <c r="AP643" s="16">
        <v>26.0</v>
      </c>
      <c r="AQ643" s="16">
        <v>27.0</v>
      </c>
      <c r="AR643" s="16">
        <v>72.0</v>
      </c>
      <c r="AS643" s="16">
        <v>49.5</v>
      </c>
      <c r="AT643" s="16">
        <v>11.5</v>
      </c>
      <c r="AU643" s="16">
        <v>28.5</v>
      </c>
      <c r="AV643" s="16">
        <v>87.5</v>
      </c>
      <c r="AW643" s="16">
        <v>38.0</v>
      </c>
      <c r="AX643" s="17">
        <f t="shared" si="13"/>
        <v>18.9525</v>
      </c>
      <c r="AY643" s="16">
        <v>30.0</v>
      </c>
      <c r="AZ643" s="16">
        <v>30.0</v>
      </c>
      <c r="BA643" s="16">
        <v>83.5</v>
      </c>
      <c r="BB643" s="16">
        <v>54.0</v>
      </c>
      <c r="BC643" s="16">
        <f t="shared" si="15"/>
        <v>27.054</v>
      </c>
      <c r="BD643" s="8" t="s">
        <v>2946</v>
      </c>
      <c r="BE643" s="37"/>
    </row>
    <row r="644" ht="15.75" customHeight="1">
      <c r="A644" s="11">
        <v>8000063.0</v>
      </c>
      <c r="B644" s="8"/>
      <c r="C644" s="8">
        <v>8.0</v>
      </c>
      <c r="D644" s="8" t="s">
        <v>4019</v>
      </c>
      <c r="E644" s="8">
        <v>1.0</v>
      </c>
      <c r="F644" s="8" t="s">
        <v>4020</v>
      </c>
      <c r="G644" s="8">
        <v>3.0</v>
      </c>
      <c r="H644" s="8" t="s">
        <v>4021</v>
      </c>
      <c r="I644" s="8" t="s">
        <v>4272</v>
      </c>
      <c r="J644" s="8">
        <v>6.938187399515E12</v>
      </c>
      <c r="K644" s="33" t="s">
        <v>4272</v>
      </c>
      <c r="L644" s="8" t="s">
        <v>4273</v>
      </c>
      <c r="M644" s="21" t="s">
        <v>4274</v>
      </c>
      <c r="N644" s="11">
        <f t="shared" si="1"/>
        <v>26</v>
      </c>
      <c r="O644" s="8" t="s">
        <v>3274</v>
      </c>
      <c r="P644" s="8" t="s">
        <v>3280</v>
      </c>
      <c r="Q644" s="12">
        <v>7420.0</v>
      </c>
      <c r="R644" s="12">
        <f t="shared" si="11"/>
        <v>8607.2</v>
      </c>
      <c r="S644" s="8" t="s">
        <v>68</v>
      </c>
      <c r="T644" s="9" t="s">
        <v>4025</v>
      </c>
      <c r="U644" s="9" t="s">
        <v>4026</v>
      </c>
      <c r="V644" s="13">
        <v>45400.0</v>
      </c>
      <c r="W644" s="11" t="s">
        <v>4275</v>
      </c>
      <c r="X644" s="11"/>
      <c r="Y644" s="23"/>
      <c r="Z644" s="11"/>
      <c r="AA644" s="11"/>
      <c r="AB644" s="11"/>
      <c r="AC644" s="15"/>
      <c r="AD644" s="11"/>
      <c r="AE644" s="11"/>
      <c r="AF644" s="16" t="s">
        <v>4276</v>
      </c>
      <c r="AG644" s="8">
        <f>'Disponibilidad en canales comer'!M492</f>
        <v>1</v>
      </c>
      <c r="AH644" s="8">
        <f>COUNTIF('Composición de COMBOS'!B:B,A644)</f>
        <v>0</v>
      </c>
      <c r="AI644" s="8">
        <v>1.0</v>
      </c>
      <c r="AJ644" s="8">
        <v>2.0</v>
      </c>
      <c r="AK644" s="8" t="s">
        <v>75</v>
      </c>
      <c r="AL644" s="16">
        <v>13.0</v>
      </c>
      <c r="AM644" s="16">
        <v>22.0</v>
      </c>
      <c r="AN644" s="16">
        <v>104.0</v>
      </c>
      <c r="AO644" s="16">
        <v>32.7</v>
      </c>
      <c r="AP644" s="16">
        <v>29.7</v>
      </c>
      <c r="AQ644" s="16">
        <v>33.0</v>
      </c>
      <c r="AR644" s="16">
        <v>80.5</v>
      </c>
      <c r="AS644" s="16">
        <v>55.4</v>
      </c>
      <c r="AT644" s="16">
        <v>16.4</v>
      </c>
      <c r="AU644" s="16">
        <v>40.5</v>
      </c>
      <c r="AV644" s="16">
        <v>112.0</v>
      </c>
      <c r="AW644" s="16">
        <v>31.0</v>
      </c>
      <c r="AX644" s="17">
        <f t="shared" si="13"/>
        <v>28.1232</v>
      </c>
      <c r="AY644" s="16">
        <v>32.1</v>
      </c>
      <c r="AZ644" s="16">
        <v>41.5</v>
      </c>
      <c r="BA644" s="16">
        <v>94.5</v>
      </c>
      <c r="BB644" s="16">
        <v>61.0</v>
      </c>
      <c r="BC644" s="16">
        <f t="shared" si="15"/>
        <v>47.84535</v>
      </c>
      <c r="BD644" s="33" t="s">
        <v>76</v>
      </c>
      <c r="BE644" s="22" t="s">
        <v>4277</v>
      </c>
    </row>
    <row r="645" ht="15.75" customHeight="1">
      <c r="A645" s="11">
        <v>8000073.0</v>
      </c>
      <c r="B645" s="8" t="s">
        <v>4278</v>
      </c>
      <c r="C645" s="8">
        <v>8.0</v>
      </c>
      <c r="D645" s="8" t="s">
        <v>4019</v>
      </c>
      <c r="E645" s="8">
        <v>1.0</v>
      </c>
      <c r="F645" s="8" t="s">
        <v>4020</v>
      </c>
      <c r="G645" s="8">
        <v>3.0</v>
      </c>
      <c r="H645" s="8" t="s">
        <v>4021</v>
      </c>
      <c r="I645" s="11" t="s">
        <v>4279</v>
      </c>
      <c r="J645" s="11">
        <v>8.5003369215E11</v>
      </c>
      <c r="K645" s="8" t="s">
        <v>4279</v>
      </c>
      <c r="L645" s="8" t="s">
        <v>4280</v>
      </c>
      <c r="M645" s="21" t="s">
        <v>4281</v>
      </c>
      <c r="N645" s="11">
        <f t="shared" si="1"/>
        <v>24</v>
      </c>
      <c r="O645" s="8" t="s">
        <v>2980</v>
      </c>
      <c r="P645" s="8" t="s">
        <v>2941</v>
      </c>
      <c r="Q645" s="12">
        <v>4845.35</v>
      </c>
      <c r="R645" s="12">
        <f t="shared" si="11"/>
        <v>5620.606</v>
      </c>
      <c r="S645" s="8" t="s">
        <v>68</v>
      </c>
      <c r="T645" s="9" t="s">
        <v>4025</v>
      </c>
      <c r="U645" s="9" t="s">
        <v>4026</v>
      </c>
      <c r="V645" s="13">
        <v>45265.0</v>
      </c>
      <c r="W645" s="11" t="s">
        <v>4282</v>
      </c>
      <c r="X645" s="11"/>
      <c r="Y645" s="23"/>
      <c r="Z645" s="11"/>
      <c r="AA645" s="11"/>
      <c r="AB645" s="11"/>
      <c r="AC645" s="15"/>
      <c r="AD645" s="11"/>
      <c r="AE645" s="11"/>
      <c r="AF645" s="11" t="s">
        <v>4283</v>
      </c>
      <c r="AG645" s="8">
        <f>'Disponibilidad en canales comer'!M493</f>
        <v>0</v>
      </c>
      <c r="AH645" s="8">
        <f>COUNTIF('Composición de COMBOS'!B:B,A645)</f>
        <v>0</v>
      </c>
      <c r="AI645" s="8">
        <v>1.0</v>
      </c>
      <c r="AJ645" s="8">
        <v>2.0</v>
      </c>
      <c r="AK645" s="8" t="s">
        <v>75</v>
      </c>
      <c r="AL645" s="16">
        <v>9.0</v>
      </c>
      <c r="AM645" s="16">
        <v>20.0</v>
      </c>
      <c r="AN645" s="16">
        <v>80.2</v>
      </c>
      <c r="AO645" s="16">
        <v>29.5</v>
      </c>
      <c r="AP645" s="16">
        <v>25.0</v>
      </c>
      <c r="AQ645" s="16">
        <v>27.0</v>
      </c>
      <c r="AR645" s="16">
        <v>72.0</v>
      </c>
      <c r="AS645" s="16">
        <v>49.5</v>
      </c>
      <c r="AT645" s="16">
        <v>11.5</v>
      </c>
      <c r="AU645" s="16">
        <v>28.5</v>
      </c>
      <c r="AV645" s="16">
        <v>87.5</v>
      </c>
      <c r="AW645" s="16">
        <v>38.0</v>
      </c>
      <c r="AX645" s="17">
        <f t="shared" si="13"/>
        <v>18.9525</v>
      </c>
      <c r="AY645" s="16">
        <v>30.5</v>
      </c>
      <c r="AZ645" s="16">
        <v>30.0</v>
      </c>
      <c r="BA645" s="16">
        <v>83.5</v>
      </c>
      <c r="BB645" s="16">
        <v>54.0</v>
      </c>
      <c r="BC645" s="16">
        <f t="shared" si="15"/>
        <v>27.054</v>
      </c>
      <c r="BD645" s="8" t="s">
        <v>2946</v>
      </c>
      <c r="BE645" s="37"/>
    </row>
    <row r="646" ht="15.75" hidden="1" customHeight="1">
      <c r="A646" s="11">
        <v>8000078.0</v>
      </c>
      <c r="B646" s="8" t="s">
        <v>4284</v>
      </c>
      <c r="C646" s="8">
        <v>8.0</v>
      </c>
      <c r="D646" s="8" t="s">
        <v>4019</v>
      </c>
      <c r="E646" s="8">
        <v>1.0</v>
      </c>
      <c r="F646" s="8" t="s">
        <v>4020</v>
      </c>
      <c r="G646" s="8">
        <v>3.0</v>
      </c>
      <c r="H646" s="8" t="s">
        <v>4021</v>
      </c>
      <c r="I646" s="11" t="s">
        <v>4285</v>
      </c>
      <c r="J646" s="11"/>
      <c r="K646" s="8" t="s">
        <v>4285</v>
      </c>
      <c r="L646" s="8" t="s">
        <v>4286</v>
      </c>
      <c r="M646" s="21" t="s">
        <v>4287</v>
      </c>
      <c r="N646" s="11">
        <f t="shared" si="1"/>
        <v>24</v>
      </c>
      <c r="O646" s="8" t="s">
        <v>2980</v>
      </c>
      <c r="P646" s="8" t="s">
        <v>2941</v>
      </c>
      <c r="Q646" s="12">
        <v>3650.4</v>
      </c>
      <c r="R646" s="12">
        <f t="shared" si="11"/>
        <v>4234.464</v>
      </c>
      <c r="S646" s="8" t="s">
        <v>238</v>
      </c>
      <c r="T646" s="9" t="s">
        <v>4025</v>
      </c>
      <c r="U646" s="9" t="s">
        <v>4026</v>
      </c>
      <c r="V646" s="13">
        <v>45265.0</v>
      </c>
      <c r="W646" s="11" t="s">
        <v>4288</v>
      </c>
      <c r="X646" s="11"/>
      <c r="Y646" s="23"/>
      <c r="Z646" s="11"/>
      <c r="AA646" s="11"/>
      <c r="AB646" s="11"/>
      <c r="AC646" s="15"/>
      <c r="AD646" s="11"/>
      <c r="AE646" s="11"/>
      <c r="AF646" s="11" t="s">
        <v>4289</v>
      </c>
      <c r="AG646" s="8">
        <f>'Disponibilidad en canales comer'!M494</f>
        <v>0</v>
      </c>
      <c r="AH646" s="8">
        <f>COUNTIF('Composición de COMBOS'!B:B,A646)</f>
        <v>0</v>
      </c>
      <c r="AI646" s="8">
        <v>1.0</v>
      </c>
      <c r="AJ646" s="8">
        <v>2.0</v>
      </c>
      <c r="AK646" s="8" t="s">
        <v>75</v>
      </c>
      <c r="AL646" s="16">
        <v>9.5</v>
      </c>
      <c r="AM646" s="16">
        <v>19.7</v>
      </c>
      <c r="AN646" s="16">
        <v>80.5</v>
      </c>
      <c r="AO646" s="16">
        <v>27.0</v>
      </c>
      <c r="AP646" s="16">
        <v>29.0</v>
      </c>
      <c r="AQ646" s="16">
        <v>25.0</v>
      </c>
      <c r="AR646" s="16">
        <v>73.0</v>
      </c>
      <c r="AS646" s="16">
        <v>53.0</v>
      </c>
      <c r="AT646" s="16">
        <v>12.0</v>
      </c>
      <c r="AU646" s="16">
        <v>26.5</v>
      </c>
      <c r="AV646" s="16">
        <v>86.4</v>
      </c>
      <c r="AW646" s="16">
        <v>33.2</v>
      </c>
      <c r="AX646" s="17">
        <f t="shared" si="13"/>
        <v>15.202944</v>
      </c>
      <c r="AY646" s="16">
        <v>32.0</v>
      </c>
      <c r="AZ646" s="16">
        <v>33.5</v>
      </c>
      <c r="BA646" s="16">
        <v>83.3</v>
      </c>
      <c r="BB646" s="16">
        <v>57.5</v>
      </c>
      <c r="BC646" s="16">
        <f t="shared" si="15"/>
        <v>32.091325</v>
      </c>
      <c r="BD646" s="8" t="s">
        <v>76</v>
      </c>
      <c r="BE646" s="22" t="s">
        <v>4290</v>
      </c>
    </row>
    <row r="647" ht="15.75" customHeight="1">
      <c r="A647" s="11">
        <v>8000086.0</v>
      </c>
      <c r="B647" s="8" t="s">
        <v>4291</v>
      </c>
      <c r="C647" s="8">
        <v>8.0</v>
      </c>
      <c r="D647" s="8" t="s">
        <v>4019</v>
      </c>
      <c r="E647" s="8">
        <v>1.0</v>
      </c>
      <c r="F647" s="8" t="s">
        <v>4020</v>
      </c>
      <c r="G647" s="8">
        <v>3.0</v>
      </c>
      <c r="H647" s="8" t="s">
        <v>4021</v>
      </c>
      <c r="I647" s="93" t="s">
        <v>4292</v>
      </c>
      <c r="J647" s="11"/>
      <c r="K647" s="47" t="s">
        <v>4292</v>
      </c>
      <c r="L647" s="8" t="s">
        <v>4293</v>
      </c>
      <c r="M647" s="21" t="s">
        <v>4294</v>
      </c>
      <c r="N647" s="11">
        <f t="shared" si="1"/>
        <v>24</v>
      </c>
      <c r="O647" s="8" t="s">
        <v>2940</v>
      </c>
      <c r="P647" s="8" t="s">
        <v>2941</v>
      </c>
      <c r="Q647" s="29">
        <v>4300.0</v>
      </c>
      <c r="R647" s="12">
        <f t="shared" si="11"/>
        <v>4988</v>
      </c>
      <c r="S647" s="8" t="s">
        <v>68</v>
      </c>
      <c r="T647" s="9" t="s">
        <v>4025</v>
      </c>
      <c r="U647" s="9" t="s">
        <v>4026</v>
      </c>
      <c r="V647" s="13">
        <v>45173.0</v>
      </c>
      <c r="W647" s="11" t="s">
        <v>4295</v>
      </c>
      <c r="X647" s="11" t="s">
        <v>4296</v>
      </c>
      <c r="Y647" s="23"/>
      <c r="Z647" s="11"/>
      <c r="AA647" s="11"/>
      <c r="AB647" s="11"/>
      <c r="AC647" s="15"/>
      <c r="AD647" s="11"/>
      <c r="AE647" s="11"/>
      <c r="AF647" s="11" t="s">
        <v>4297</v>
      </c>
      <c r="AG647" s="8">
        <f>'Disponibilidad en canales comer'!M495</f>
        <v>0</v>
      </c>
      <c r="AH647" s="8">
        <f>COUNTIF('Composición de COMBOS'!B:B,A647)</f>
        <v>0</v>
      </c>
      <c r="AI647" s="8">
        <v>1.0</v>
      </c>
      <c r="AJ647" s="8">
        <v>2.0</v>
      </c>
      <c r="AK647" s="8" t="s">
        <v>75</v>
      </c>
      <c r="AL647" s="16">
        <v>9.99999999999978E-6</v>
      </c>
      <c r="AM647" s="16">
        <v>9.99999999999978E-6</v>
      </c>
      <c r="AN647" s="16">
        <v>9.99999999999978E-6</v>
      </c>
      <c r="AO647" s="16">
        <v>9.99999999999978E-6</v>
      </c>
      <c r="AP647" s="16">
        <v>9.99999999999978E-6</v>
      </c>
      <c r="AQ647" s="16">
        <v>9.99999999999978E-6</v>
      </c>
      <c r="AR647" s="16">
        <v>9.99999999999978E-6</v>
      </c>
      <c r="AS647" s="16">
        <v>9.99999999999978E-6</v>
      </c>
      <c r="AT647" s="16">
        <v>12.0</v>
      </c>
      <c r="AU647" s="16">
        <v>86.0</v>
      </c>
      <c r="AV647" s="16">
        <v>27.0</v>
      </c>
      <c r="AW647" s="16">
        <v>33.0</v>
      </c>
      <c r="AX647" s="17">
        <f t="shared" si="13"/>
        <v>15.3252</v>
      </c>
      <c r="AY647" s="16">
        <v>32.0</v>
      </c>
      <c r="AZ647" s="16">
        <v>83.0</v>
      </c>
      <c r="BA647" s="16">
        <v>34.0</v>
      </c>
      <c r="BB647" s="16">
        <v>58.0</v>
      </c>
      <c r="BC647" s="16">
        <f t="shared" si="15"/>
        <v>32.7352</v>
      </c>
      <c r="BD647" s="8" t="s">
        <v>2946</v>
      </c>
      <c r="BE647" s="37"/>
    </row>
    <row r="648" ht="15.75" hidden="1" customHeight="1">
      <c r="A648" s="11">
        <v>8000087.0</v>
      </c>
      <c r="B648" s="8" t="s">
        <v>4298</v>
      </c>
      <c r="C648" s="8">
        <v>8.0</v>
      </c>
      <c r="D648" s="8" t="s">
        <v>4019</v>
      </c>
      <c r="E648" s="8">
        <v>1.0</v>
      </c>
      <c r="F648" s="8" t="s">
        <v>4020</v>
      </c>
      <c r="G648" s="8">
        <v>3.0</v>
      </c>
      <c r="H648" s="8" t="s">
        <v>4021</v>
      </c>
      <c r="I648" s="11" t="s">
        <v>4299</v>
      </c>
      <c r="J648" s="11">
        <v>8.53244008017E11</v>
      </c>
      <c r="K648" s="8" t="s">
        <v>4299</v>
      </c>
      <c r="L648" s="8" t="s">
        <v>4300</v>
      </c>
      <c r="M648" s="21" t="s">
        <v>4301</v>
      </c>
      <c r="N648" s="11">
        <f t="shared" si="1"/>
        <v>24</v>
      </c>
      <c r="O648" s="8" t="s">
        <v>2980</v>
      </c>
      <c r="P648" s="8" t="s">
        <v>2941</v>
      </c>
      <c r="Q648" s="111">
        <v>3653.67</v>
      </c>
      <c r="R648" s="12">
        <f t="shared" si="11"/>
        <v>4238.2572</v>
      </c>
      <c r="S648" s="8" t="s">
        <v>238</v>
      </c>
      <c r="T648" s="9" t="s">
        <v>4025</v>
      </c>
      <c r="U648" s="9" t="s">
        <v>4026</v>
      </c>
      <c r="V648" s="13">
        <v>45265.0</v>
      </c>
      <c r="W648" s="11" t="s">
        <v>4302</v>
      </c>
      <c r="X648" s="11"/>
      <c r="Y648" s="14" t="s">
        <v>4303</v>
      </c>
      <c r="Z648" s="11"/>
      <c r="AA648" s="11"/>
      <c r="AB648" s="11"/>
      <c r="AC648" s="15"/>
      <c r="AD648" s="11"/>
      <c r="AE648" s="11"/>
      <c r="AF648" s="11" t="s">
        <v>4304</v>
      </c>
      <c r="AG648" s="8">
        <f>'Disponibilidad en canales comer'!M496</f>
        <v>0</v>
      </c>
      <c r="AH648" s="8">
        <f>COUNTIF('Composición de COMBOS'!B:B,A648)</f>
        <v>0</v>
      </c>
      <c r="AI648" s="8">
        <v>1.0</v>
      </c>
      <c r="AJ648" s="8">
        <v>2.0</v>
      </c>
      <c r="AK648" s="8" t="s">
        <v>75</v>
      </c>
      <c r="AL648" s="16">
        <v>8.5</v>
      </c>
      <c r="AM648" s="16">
        <v>20.0</v>
      </c>
      <c r="AN648" s="16">
        <v>75.0</v>
      </c>
      <c r="AO648" s="16">
        <v>28.5</v>
      </c>
      <c r="AP648" s="16">
        <v>29.0</v>
      </c>
      <c r="AQ648" s="16">
        <v>28.5</v>
      </c>
      <c r="AR648" s="16">
        <v>73.0</v>
      </c>
      <c r="AS648" s="16">
        <v>54.5</v>
      </c>
      <c r="AT648" s="16">
        <v>11.0</v>
      </c>
      <c r="AU648" s="16">
        <v>28.0</v>
      </c>
      <c r="AV648" s="16">
        <v>82.0</v>
      </c>
      <c r="AW648" s="16">
        <v>34.5</v>
      </c>
      <c r="AX648" s="17">
        <f t="shared" si="13"/>
        <v>15.8424</v>
      </c>
      <c r="AY648" s="16">
        <v>32.0</v>
      </c>
      <c r="AZ648" s="16">
        <v>36.2</v>
      </c>
      <c r="BA648" s="16">
        <v>84.7</v>
      </c>
      <c r="BB648" s="16">
        <v>61.5</v>
      </c>
      <c r="BC648" s="16">
        <f t="shared" si="15"/>
        <v>37.713522</v>
      </c>
      <c r="BD648" s="8" t="s">
        <v>76</v>
      </c>
      <c r="BE648" s="22" t="s">
        <v>4305</v>
      </c>
    </row>
    <row r="649" ht="15.75" hidden="1" customHeight="1">
      <c r="A649" s="11">
        <v>8000088.0</v>
      </c>
      <c r="B649" s="8"/>
      <c r="C649" s="8">
        <v>8.0</v>
      </c>
      <c r="D649" s="8" t="s">
        <v>4019</v>
      </c>
      <c r="E649" s="8">
        <v>1.0</v>
      </c>
      <c r="F649" s="8" t="s">
        <v>4020</v>
      </c>
      <c r="G649" s="8">
        <v>3.0</v>
      </c>
      <c r="H649" s="8" t="s">
        <v>4021</v>
      </c>
      <c r="I649" s="8" t="s">
        <v>4306</v>
      </c>
      <c r="J649" s="8">
        <v>6.938187399485E12</v>
      </c>
      <c r="K649" s="8" t="s">
        <v>4306</v>
      </c>
      <c r="L649" s="8" t="s">
        <v>4307</v>
      </c>
      <c r="M649" s="21" t="s">
        <v>4308</v>
      </c>
      <c r="N649" s="11">
        <f t="shared" si="1"/>
        <v>26</v>
      </c>
      <c r="O649" s="8" t="s">
        <v>3274</v>
      </c>
      <c r="P649" s="8" t="s">
        <v>3280</v>
      </c>
      <c r="Q649" s="12">
        <v>3950.0</v>
      </c>
      <c r="R649" s="12">
        <f t="shared" si="11"/>
        <v>4582</v>
      </c>
      <c r="S649" s="8" t="s">
        <v>238</v>
      </c>
      <c r="T649" s="9" t="s">
        <v>4025</v>
      </c>
      <c r="U649" s="9" t="s">
        <v>4026</v>
      </c>
      <c r="V649" s="13">
        <v>45378.0</v>
      </c>
      <c r="W649" s="11" t="s">
        <v>4309</v>
      </c>
      <c r="X649" s="11"/>
      <c r="Y649" s="14" t="s">
        <v>4310</v>
      </c>
      <c r="Z649" s="11" t="s">
        <v>4311</v>
      </c>
      <c r="AA649" s="11" t="s">
        <v>4312</v>
      </c>
      <c r="AB649" s="11"/>
      <c r="AC649" s="15" t="s">
        <v>4309</v>
      </c>
      <c r="AD649" s="11"/>
      <c r="AE649" s="11"/>
      <c r="AF649" s="11" t="s">
        <v>4313</v>
      </c>
      <c r="AG649" s="8">
        <f>'Disponibilidad en canales comer'!M497</f>
        <v>4</v>
      </c>
      <c r="AH649" s="8">
        <f>COUNTIF('Composición de COMBOS'!B:B,A649)</f>
        <v>0</v>
      </c>
      <c r="AI649" s="8">
        <v>1.0</v>
      </c>
      <c r="AJ649" s="8">
        <v>2.0</v>
      </c>
      <c r="AK649" s="8" t="s">
        <v>75</v>
      </c>
      <c r="AL649" s="42">
        <v>8.5</v>
      </c>
      <c r="AM649" s="27">
        <v>19.4</v>
      </c>
      <c r="AN649" s="27">
        <v>80.5</v>
      </c>
      <c r="AO649" s="42">
        <v>28.5</v>
      </c>
      <c r="AP649" s="27">
        <v>24.1</v>
      </c>
      <c r="AQ649" s="27">
        <v>27.0</v>
      </c>
      <c r="AR649" s="27">
        <v>72.0</v>
      </c>
      <c r="AS649" s="27">
        <v>49.5</v>
      </c>
      <c r="AT649" s="27">
        <v>10.8</v>
      </c>
      <c r="AU649" s="27">
        <v>28.5</v>
      </c>
      <c r="AV649" s="27">
        <v>87.0</v>
      </c>
      <c r="AW649" s="42">
        <v>36.0</v>
      </c>
      <c r="AX649" s="17">
        <f t="shared" si="13"/>
        <v>17.8524</v>
      </c>
      <c r="AY649" s="27">
        <v>25.0</v>
      </c>
      <c r="AZ649" s="27">
        <v>35.7</v>
      </c>
      <c r="BA649" s="27">
        <v>84.2</v>
      </c>
      <c r="BB649" s="42">
        <v>55.0</v>
      </c>
      <c r="BC649" s="16">
        <f t="shared" si="15"/>
        <v>33.06534</v>
      </c>
      <c r="BD649" s="8" t="s">
        <v>76</v>
      </c>
      <c r="BE649" s="22" t="s">
        <v>4314</v>
      </c>
    </row>
    <row r="650" ht="15.75" customHeight="1">
      <c r="A650" s="11">
        <v>8000089.0</v>
      </c>
      <c r="B650" s="8" t="s">
        <v>4315</v>
      </c>
      <c r="C650" s="8">
        <v>8.0</v>
      </c>
      <c r="D650" s="8" t="s">
        <v>4019</v>
      </c>
      <c r="E650" s="8">
        <v>1.0</v>
      </c>
      <c r="F650" s="8" t="s">
        <v>4020</v>
      </c>
      <c r="G650" s="8">
        <v>3.0</v>
      </c>
      <c r="H650" s="8" t="s">
        <v>4021</v>
      </c>
      <c r="I650" s="11" t="s">
        <v>4316</v>
      </c>
      <c r="J650" s="11">
        <v>8.53244008031E11</v>
      </c>
      <c r="K650" s="8" t="s">
        <v>4316</v>
      </c>
      <c r="L650" s="8" t="s">
        <v>4317</v>
      </c>
      <c r="M650" s="21" t="s">
        <v>4318</v>
      </c>
      <c r="N650" s="11">
        <f t="shared" si="1"/>
        <v>24</v>
      </c>
      <c r="O650" s="8" t="s">
        <v>2980</v>
      </c>
      <c r="P650" s="8" t="s">
        <v>2941</v>
      </c>
      <c r="Q650" s="111">
        <v>3360.19</v>
      </c>
      <c r="R650" s="12">
        <f t="shared" si="11"/>
        <v>3897.8204</v>
      </c>
      <c r="S650" s="8" t="s">
        <v>68</v>
      </c>
      <c r="T650" s="9" t="s">
        <v>4025</v>
      </c>
      <c r="U650" s="9" t="s">
        <v>4026</v>
      </c>
      <c r="V650" s="13">
        <v>45209.0</v>
      </c>
      <c r="W650" s="11" t="s">
        <v>4319</v>
      </c>
      <c r="X650" s="11"/>
      <c r="Y650" s="23"/>
      <c r="Z650" s="11"/>
      <c r="AA650" s="11"/>
      <c r="AB650" s="11"/>
      <c r="AC650" s="15"/>
      <c r="AD650" s="11"/>
      <c r="AE650" s="11"/>
      <c r="AF650" s="11" t="s">
        <v>4320</v>
      </c>
      <c r="AG650" s="8">
        <f>'Disponibilidad en canales comer'!M498</f>
        <v>0</v>
      </c>
      <c r="AH650" s="8">
        <f>COUNTIF('Composición de COMBOS'!B:B,A650)</f>
        <v>0</v>
      </c>
      <c r="AI650" s="8">
        <v>1.0</v>
      </c>
      <c r="AJ650" s="8">
        <v>2.0</v>
      </c>
      <c r="AK650" s="8" t="s">
        <v>75</v>
      </c>
      <c r="AL650" s="16">
        <v>8.5</v>
      </c>
      <c r="AM650" s="16">
        <v>20.0</v>
      </c>
      <c r="AN650" s="16">
        <v>75.0</v>
      </c>
      <c r="AO650" s="16">
        <v>28.5</v>
      </c>
      <c r="AP650" s="16">
        <v>29.0</v>
      </c>
      <c r="AQ650" s="16">
        <v>28.5</v>
      </c>
      <c r="AR650" s="16">
        <v>73.0</v>
      </c>
      <c r="AS650" s="16">
        <v>54.5</v>
      </c>
      <c r="AT650" s="16">
        <v>11.0</v>
      </c>
      <c r="AU650" s="16">
        <v>28.0</v>
      </c>
      <c r="AV650" s="16">
        <v>82.0</v>
      </c>
      <c r="AW650" s="16">
        <v>34.5</v>
      </c>
      <c r="AX650" s="17">
        <f t="shared" si="13"/>
        <v>15.8424</v>
      </c>
      <c r="AY650" s="16">
        <v>32.0</v>
      </c>
      <c r="AZ650" s="16">
        <v>36.2</v>
      </c>
      <c r="BA650" s="16">
        <v>84.7</v>
      </c>
      <c r="BB650" s="16">
        <v>61.5</v>
      </c>
      <c r="BC650" s="16">
        <f t="shared" si="15"/>
        <v>37.713522</v>
      </c>
      <c r="BD650" s="8" t="s">
        <v>76</v>
      </c>
      <c r="BE650" s="22" t="s">
        <v>4321</v>
      </c>
    </row>
    <row r="651" ht="15.75" customHeight="1">
      <c r="A651" s="11">
        <v>8000090.0</v>
      </c>
      <c r="B651" s="8" t="s">
        <v>4322</v>
      </c>
      <c r="C651" s="8">
        <v>8.0</v>
      </c>
      <c r="D651" s="8" t="s">
        <v>4019</v>
      </c>
      <c r="E651" s="8">
        <v>1.0</v>
      </c>
      <c r="F651" s="8" t="s">
        <v>4020</v>
      </c>
      <c r="G651" s="8">
        <v>3.0</v>
      </c>
      <c r="H651" s="8" t="s">
        <v>4021</v>
      </c>
      <c r="I651" s="11" t="s">
        <v>4323</v>
      </c>
      <c r="J651" s="11">
        <v>8.53244008024E11</v>
      </c>
      <c r="K651" s="8" t="s">
        <v>4323</v>
      </c>
      <c r="L651" s="8" t="s">
        <v>4324</v>
      </c>
      <c r="M651" s="21" t="s">
        <v>4325</v>
      </c>
      <c r="N651" s="11">
        <f t="shared" si="1"/>
        <v>24</v>
      </c>
      <c r="O651" s="8" t="s">
        <v>2940</v>
      </c>
      <c r="P651" s="8" t="s">
        <v>2941</v>
      </c>
      <c r="Q651" s="29">
        <v>4300.0</v>
      </c>
      <c r="R651" s="12">
        <f t="shared" si="11"/>
        <v>4988</v>
      </c>
      <c r="S651" s="8" t="s">
        <v>68</v>
      </c>
      <c r="T651" s="9" t="s">
        <v>4025</v>
      </c>
      <c r="U651" s="9" t="s">
        <v>4026</v>
      </c>
      <c r="V651" s="13">
        <v>45120.0</v>
      </c>
      <c r="W651" s="11" t="s">
        <v>4326</v>
      </c>
      <c r="X651" s="11"/>
      <c r="Y651" s="23"/>
      <c r="Z651" s="11"/>
      <c r="AA651" s="11"/>
      <c r="AB651" s="11"/>
      <c r="AC651" s="15"/>
      <c r="AD651" s="11"/>
      <c r="AE651" s="11"/>
      <c r="AF651" s="11" t="s">
        <v>4327</v>
      </c>
      <c r="AG651" s="8">
        <f>'Disponibilidad en canales comer'!M499</f>
        <v>0</v>
      </c>
      <c r="AH651" s="8">
        <f>COUNTIF('Composición de COMBOS'!B:B,A651)</f>
        <v>0</v>
      </c>
      <c r="AI651" s="8">
        <v>1.0</v>
      </c>
      <c r="AJ651" s="8">
        <v>2.0</v>
      </c>
      <c r="AK651" s="8" t="s">
        <v>75</v>
      </c>
      <c r="AL651" s="16">
        <v>8.5</v>
      </c>
      <c r="AM651" s="16">
        <v>20.0</v>
      </c>
      <c r="AN651" s="16">
        <v>75.0</v>
      </c>
      <c r="AO651" s="16">
        <v>28.5</v>
      </c>
      <c r="AP651" s="16">
        <v>29.0</v>
      </c>
      <c r="AQ651" s="16">
        <v>28.5</v>
      </c>
      <c r="AR651" s="16">
        <v>73.0</v>
      </c>
      <c r="AS651" s="16">
        <v>54.5</v>
      </c>
      <c r="AT651" s="16">
        <v>11.0</v>
      </c>
      <c r="AU651" s="16">
        <v>28.0</v>
      </c>
      <c r="AV651" s="16">
        <v>82.0</v>
      </c>
      <c r="AW651" s="16">
        <v>34.5</v>
      </c>
      <c r="AX651" s="17">
        <f t="shared" si="13"/>
        <v>15.8424</v>
      </c>
      <c r="AY651" s="16">
        <v>32.0</v>
      </c>
      <c r="AZ651" s="16">
        <v>36.2</v>
      </c>
      <c r="BA651" s="16">
        <v>84.7</v>
      </c>
      <c r="BB651" s="16">
        <v>61.5</v>
      </c>
      <c r="BC651" s="16">
        <f t="shared" si="15"/>
        <v>37.713522</v>
      </c>
      <c r="BD651" s="8" t="s">
        <v>2946</v>
      </c>
      <c r="BE651" s="37"/>
    </row>
    <row r="652" ht="15.75" customHeight="1">
      <c r="A652" s="11">
        <v>8000092.0</v>
      </c>
      <c r="B652" s="8" t="s">
        <v>4328</v>
      </c>
      <c r="C652" s="8">
        <v>8.0</v>
      </c>
      <c r="D652" s="8" t="s">
        <v>4019</v>
      </c>
      <c r="E652" s="8">
        <v>1.0</v>
      </c>
      <c r="F652" s="8" t="s">
        <v>4020</v>
      </c>
      <c r="G652" s="8">
        <v>3.0</v>
      </c>
      <c r="H652" s="8" t="s">
        <v>4021</v>
      </c>
      <c r="I652" s="11" t="s">
        <v>4329</v>
      </c>
      <c r="J652" s="11">
        <v>8.53244008048E11</v>
      </c>
      <c r="K652" s="8" t="s">
        <v>4329</v>
      </c>
      <c r="L652" s="8" t="s">
        <v>4330</v>
      </c>
      <c r="M652" s="21" t="s">
        <v>4331</v>
      </c>
      <c r="N652" s="11">
        <f t="shared" si="1"/>
        <v>24</v>
      </c>
      <c r="O652" s="8" t="s">
        <v>2940</v>
      </c>
      <c r="P652" s="8" t="s">
        <v>2941</v>
      </c>
      <c r="Q652" s="29">
        <v>7250.0</v>
      </c>
      <c r="R652" s="12">
        <f t="shared" si="11"/>
        <v>8410</v>
      </c>
      <c r="S652" s="8" t="s">
        <v>68</v>
      </c>
      <c r="T652" s="9" t="s">
        <v>4025</v>
      </c>
      <c r="U652" s="9" t="s">
        <v>4026</v>
      </c>
      <c r="V652" s="13">
        <v>45149.0</v>
      </c>
      <c r="W652" s="11" t="s">
        <v>4332</v>
      </c>
      <c r="X652" s="11"/>
      <c r="Y652" s="23"/>
      <c r="Z652" s="11"/>
      <c r="AA652" s="11"/>
      <c r="AB652" s="11"/>
      <c r="AC652" s="15"/>
      <c r="AD652" s="11"/>
      <c r="AE652" s="11"/>
      <c r="AF652" s="11" t="s">
        <v>4333</v>
      </c>
      <c r="AG652" s="8">
        <f>'Disponibilidad en canales comer'!M500</f>
        <v>0</v>
      </c>
      <c r="AH652" s="8">
        <f>COUNTIF('Composición de COMBOS'!B:B,A652)</f>
        <v>0</v>
      </c>
      <c r="AI652" s="8">
        <v>1.0</v>
      </c>
      <c r="AJ652" s="8">
        <v>2.0</v>
      </c>
      <c r="AK652" s="8" t="s">
        <v>75</v>
      </c>
      <c r="AL652" s="16">
        <v>12.0</v>
      </c>
      <c r="AM652" s="16">
        <v>22.5</v>
      </c>
      <c r="AN652" s="16">
        <v>90.0</v>
      </c>
      <c r="AO652" s="16">
        <v>31.0</v>
      </c>
      <c r="AP652" s="16">
        <v>37.0</v>
      </c>
      <c r="AQ652" s="16">
        <v>31.5</v>
      </c>
      <c r="AR652" s="16">
        <v>80.0</v>
      </c>
      <c r="AS652" s="16">
        <v>54.5</v>
      </c>
      <c r="AT652" s="16">
        <v>15.0</v>
      </c>
      <c r="AU652" s="16">
        <v>30.5</v>
      </c>
      <c r="AV652" s="16">
        <v>97.0</v>
      </c>
      <c r="AW652" s="16">
        <v>38.0</v>
      </c>
      <c r="AX652" s="17">
        <f t="shared" si="13"/>
        <v>22.4846</v>
      </c>
      <c r="AY652" s="16">
        <v>38.0</v>
      </c>
      <c r="AZ652" s="16">
        <v>39.5</v>
      </c>
      <c r="BA652" s="16">
        <v>92.0</v>
      </c>
      <c r="BB652" s="16">
        <v>60.5</v>
      </c>
      <c r="BC652" s="16">
        <f t="shared" si="15"/>
        <v>43.9714</v>
      </c>
      <c r="BD652" s="8" t="s">
        <v>2946</v>
      </c>
      <c r="BE652" s="37"/>
    </row>
    <row r="653" ht="15.75" customHeight="1">
      <c r="A653" s="11">
        <v>8000094.0</v>
      </c>
      <c r="B653" s="8" t="s">
        <v>4334</v>
      </c>
      <c r="C653" s="8">
        <v>8.0</v>
      </c>
      <c r="D653" s="8" t="s">
        <v>4019</v>
      </c>
      <c r="E653" s="8">
        <v>1.0</v>
      </c>
      <c r="F653" s="8" t="s">
        <v>4020</v>
      </c>
      <c r="G653" s="8">
        <v>3.0</v>
      </c>
      <c r="H653" s="8" t="s">
        <v>4021</v>
      </c>
      <c r="I653" s="11" t="s">
        <v>4335</v>
      </c>
      <c r="J653" s="11">
        <v>8.53244008062E11</v>
      </c>
      <c r="K653" s="8" t="s">
        <v>4335</v>
      </c>
      <c r="L653" s="8" t="s">
        <v>4336</v>
      </c>
      <c r="M653" s="21" t="s">
        <v>4337</v>
      </c>
      <c r="N653" s="11">
        <f t="shared" si="1"/>
        <v>24</v>
      </c>
      <c r="O653" s="8" t="s">
        <v>2940</v>
      </c>
      <c r="P653" s="8" t="s">
        <v>2941</v>
      </c>
      <c r="Q653" s="29">
        <v>9990.0</v>
      </c>
      <c r="R653" s="12">
        <f t="shared" si="11"/>
        <v>11588.4</v>
      </c>
      <c r="S653" s="8" t="s">
        <v>68</v>
      </c>
      <c r="T653" s="9" t="s">
        <v>4025</v>
      </c>
      <c r="U653" s="9" t="s">
        <v>4026</v>
      </c>
      <c r="V653" s="13">
        <v>45147.0</v>
      </c>
      <c r="W653" s="11" t="s">
        <v>4338</v>
      </c>
      <c r="X653" s="11"/>
      <c r="Y653" s="23"/>
      <c r="Z653" s="11"/>
      <c r="AA653" s="11"/>
      <c r="AB653" s="11"/>
      <c r="AC653" s="15"/>
      <c r="AD653" s="11"/>
      <c r="AE653" s="11"/>
      <c r="AF653" s="11" t="s">
        <v>4339</v>
      </c>
      <c r="AG653" s="8">
        <f>'Disponibilidad en canales comer'!M501</f>
        <v>0</v>
      </c>
      <c r="AH653" s="8">
        <f>COUNTIF('Composición de COMBOS'!B:B,A653)</f>
        <v>0</v>
      </c>
      <c r="AI653" s="8">
        <v>1.0</v>
      </c>
      <c r="AJ653" s="8">
        <v>2.0</v>
      </c>
      <c r="AK653" s="8" t="s">
        <v>75</v>
      </c>
      <c r="AL653" s="16">
        <v>15.0</v>
      </c>
      <c r="AM653" s="16">
        <v>23.3</v>
      </c>
      <c r="AN653" s="16">
        <v>108.2</v>
      </c>
      <c r="AO653" s="16">
        <v>33.0</v>
      </c>
      <c r="AP653" s="16">
        <v>45.0</v>
      </c>
      <c r="AQ653" s="16">
        <v>31.0</v>
      </c>
      <c r="AR653" s="16">
        <v>82.5</v>
      </c>
      <c r="AS653" s="16">
        <v>65.5</v>
      </c>
      <c r="AT653" s="16">
        <v>18.0</v>
      </c>
      <c r="AU653" s="16">
        <v>31.2</v>
      </c>
      <c r="AV653" s="16">
        <v>115.5</v>
      </c>
      <c r="AW653" s="16">
        <v>39.7</v>
      </c>
      <c r="AX653" s="17">
        <f t="shared" si="13"/>
        <v>28.612584</v>
      </c>
      <c r="AY653" s="16">
        <v>52.0</v>
      </c>
      <c r="AZ653" s="16">
        <v>43.5</v>
      </c>
      <c r="BA653" s="16">
        <v>94.5</v>
      </c>
      <c r="BB653" s="16">
        <v>72.5</v>
      </c>
      <c r="BC653" s="16">
        <f t="shared" si="15"/>
        <v>59.605875</v>
      </c>
      <c r="BD653" s="8" t="s">
        <v>2946</v>
      </c>
      <c r="BE653" s="74"/>
    </row>
    <row r="654" ht="15.75" customHeight="1">
      <c r="A654" s="44">
        <v>8000095.0</v>
      </c>
      <c r="B654" s="8" t="s">
        <v>4340</v>
      </c>
      <c r="C654" s="8">
        <v>8.0</v>
      </c>
      <c r="D654" s="8" t="s">
        <v>4019</v>
      </c>
      <c r="E654" s="8">
        <v>1.0</v>
      </c>
      <c r="F654" s="8" t="s">
        <v>4020</v>
      </c>
      <c r="G654" s="8">
        <v>2.0</v>
      </c>
      <c r="H654" s="8" t="s">
        <v>4341</v>
      </c>
      <c r="I654" s="8" t="s">
        <v>4342</v>
      </c>
      <c r="J654" s="8">
        <v>6.938187305714E12</v>
      </c>
      <c r="K654" s="8" t="s">
        <v>4342</v>
      </c>
      <c r="L654" s="11" t="s">
        <v>4343</v>
      </c>
      <c r="M654" s="26" t="s">
        <v>4344</v>
      </c>
      <c r="N654" s="11">
        <f t="shared" si="1"/>
        <v>22</v>
      </c>
      <c r="O654" s="8" t="s">
        <v>3274</v>
      </c>
      <c r="P654" s="8" t="s">
        <v>3280</v>
      </c>
      <c r="Q654" s="29">
        <v>4199.0</v>
      </c>
      <c r="R654" s="12">
        <f t="shared" si="11"/>
        <v>4870.84</v>
      </c>
      <c r="S654" s="8" t="s">
        <v>68</v>
      </c>
      <c r="T654" s="9" t="s">
        <v>4345</v>
      </c>
      <c r="U654" s="9" t="s">
        <v>4346</v>
      </c>
      <c r="V654" s="13">
        <v>45117.0</v>
      </c>
      <c r="W654" s="11" t="s">
        <v>4347</v>
      </c>
      <c r="X654" s="11"/>
      <c r="Y654" s="23"/>
      <c r="Z654" s="11" t="s">
        <v>4348</v>
      </c>
      <c r="AA654" s="11"/>
      <c r="AB654" s="11"/>
      <c r="AC654" s="15"/>
      <c r="AD654" s="11"/>
      <c r="AE654" s="11"/>
      <c r="AF654" s="11" t="s">
        <v>4349</v>
      </c>
      <c r="AG654" s="8">
        <f>'Disponibilidad en canales comer'!M502</f>
        <v>0</v>
      </c>
      <c r="AH654" s="8">
        <f>COUNTIF('Composición de COMBOS'!B:B,A654)</f>
        <v>0</v>
      </c>
      <c r="AI654" s="8">
        <v>1.0</v>
      </c>
      <c r="AJ654" s="8">
        <v>1.0</v>
      </c>
      <c r="AK654" s="8" t="s">
        <v>75</v>
      </c>
      <c r="AL654" s="16">
        <v>25.3</v>
      </c>
      <c r="AM654" s="16">
        <v>34.5</v>
      </c>
      <c r="AN654" s="16">
        <v>35.5</v>
      </c>
      <c r="AO654" s="16">
        <v>70.3</v>
      </c>
      <c r="AP654" s="19">
        <v>0.0</v>
      </c>
      <c r="AQ654" s="19">
        <v>0.0</v>
      </c>
      <c r="AR654" s="19">
        <v>0.0</v>
      </c>
      <c r="AS654" s="19">
        <v>0.0</v>
      </c>
      <c r="AT654" s="16">
        <v>29.0</v>
      </c>
      <c r="AU654" s="16">
        <v>38.5</v>
      </c>
      <c r="AV654" s="16">
        <v>44.5</v>
      </c>
      <c r="AW654" s="16">
        <v>87.0</v>
      </c>
      <c r="AX654" s="17">
        <f t="shared" si="13"/>
        <v>29.81055</v>
      </c>
      <c r="AY654" s="19">
        <v>0.0</v>
      </c>
      <c r="AZ654" s="19">
        <v>0.0</v>
      </c>
      <c r="BA654" s="19">
        <v>0.0</v>
      </c>
      <c r="BB654" s="19">
        <v>0.0</v>
      </c>
      <c r="BC654" s="17">
        <f t="shared" si="15"/>
        <v>0</v>
      </c>
      <c r="BD654" s="8" t="s">
        <v>3280</v>
      </c>
      <c r="BE654" s="22" t="s">
        <v>4350</v>
      </c>
    </row>
    <row r="655" ht="15.75" hidden="1" customHeight="1">
      <c r="A655" s="44">
        <v>8000096.0</v>
      </c>
      <c r="B655" s="8" t="s">
        <v>4351</v>
      </c>
      <c r="C655" s="8">
        <v>8.0</v>
      </c>
      <c r="D655" s="8" t="s">
        <v>4019</v>
      </c>
      <c r="E655" s="8">
        <v>1.0</v>
      </c>
      <c r="F655" s="8" t="s">
        <v>4020</v>
      </c>
      <c r="G655" s="8">
        <v>1.0</v>
      </c>
      <c r="H655" s="8" t="s">
        <v>4174</v>
      </c>
      <c r="I655" s="8" t="s">
        <v>4352</v>
      </c>
      <c r="J655" s="8">
        <v>6.93818730397E12</v>
      </c>
      <c r="K655" s="8" t="s">
        <v>4352</v>
      </c>
      <c r="L655" s="8" t="s">
        <v>4353</v>
      </c>
      <c r="M655" s="21" t="s">
        <v>4354</v>
      </c>
      <c r="N655" s="11">
        <f t="shared" si="1"/>
        <v>29</v>
      </c>
      <c r="O655" s="8" t="s">
        <v>3274</v>
      </c>
      <c r="P655" s="8" t="s">
        <v>3280</v>
      </c>
      <c r="Q655" s="12">
        <v>2267.0</v>
      </c>
      <c r="R655" s="12">
        <f t="shared" si="11"/>
        <v>2629.72</v>
      </c>
      <c r="S655" s="8" t="s">
        <v>238</v>
      </c>
      <c r="T655" s="9" t="s">
        <v>4025</v>
      </c>
      <c r="U655" s="9" t="s">
        <v>4026</v>
      </c>
      <c r="V655" s="13">
        <v>45117.0</v>
      </c>
      <c r="W655" s="8" t="s">
        <v>4355</v>
      </c>
      <c r="X655" s="11"/>
      <c r="Y655" s="14" t="s">
        <v>4356</v>
      </c>
      <c r="Z655" s="11"/>
      <c r="AA655" s="11"/>
      <c r="AB655" s="11"/>
      <c r="AC655" s="15" t="s">
        <v>4355</v>
      </c>
      <c r="AD655" s="11"/>
      <c r="AE655" s="11"/>
      <c r="AF655" s="11" t="s">
        <v>4357</v>
      </c>
      <c r="AG655" s="8">
        <f>'Disponibilidad en canales comer'!M503</f>
        <v>2</v>
      </c>
      <c r="AH655" s="8">
        <f>COUNTIF('Composición de COMBOS'!B:B,A655)</f>
        <v>0</v>
      </c>
      <c r="AI655" s="8">
        <v>1.0</v>
      </c>
      <c r="AJ655" s="8">
        <v>1.0</v>
      </c>
      <c r="AK655" s="8" t="s">
        <v>75</v>
      </c>
      <c r="AL655" s="16">
        <v>16.0</v>
      </c>
      <c r="AM655" s="16">
        <v>33.5</v>
      </c>
      <c r="AN655" s="16">
        <v>40.6</v>
      </c>
      <c r="AO655" s="16">
        <v>30.6</v>
      </c>
      <c r="AP655" s="19">
        <v>0.0</v>
      </c>
      <c r="AQ655" s="19">
        <v>0.0</v>
      </c>
      <c r="AR655" s="19">
        <v>0.0</v>
      </c>
      <c r="AS655" s="19">
        <v>0.0</v>
      </c>
      <c r="AT655" s="16">
        <v>18.0</v>
      </c>
      <c r="AU655" s="16">
        <v>38.8</v>
      </c>
      <c r="AV655" s="16">
        <v>45.2</v>
      </c>
      <c r="AW655" s="16">
        <v>37.4</v>
      </c>
      <c r="AX655" s="17">
        <f t="shared" si="13"/>
        <v>13.1181248</v>
      </c>
      <c r="AY655" s="19">
        <v>0.0</v>
      </c>
      <c r="AZ655" s="19">
        <v>0.0</v>
      </c>
      <c r="BA655" s="19">
        <v>0.0</v>
      </c>
      <c r="BB655" s="19">
        <v>0.0</v>
      </c>
      <c r="BC655" s="17">
        <f t="shared" si="15"/>
        <v>0</v>
      </c>
      <c r="BD655" s="8" t="s">
        <v>76</v>
      </c>
      <c r="BE655" s="22" t="s">
        <v>4358</v>
      </c>
    </row>
    <row r="656" ht="15.75" hidden="1" customHeight="1">
      <c r="A656" s="44">
        <v>8000097.0</v>
      </c>
      <c r="B656" s="8" t="s">
        <v>4359</v>
      </c>
      <c r="C656" s="8">
        <v>8.0</v>
      </c>
      <c r="D656" s="8" t="s">
        <v>4019</v>
      </c>
      <c r="E656" s="8">
        <v>1.0</v>
      </c>
      <c r="F656" s="8" t="s">
        <v>4020</v>
      </c>
      <c r="G656" s="8">
        <v>1.0</v>
      </c>
      <c r="H656" s="8" t="s">
        <v>4174</v>
      </c>
      <c r="I656" s="8" t="s">
        <v>4360</v>
      </c>
      <c r="J656" s="8">
        <v>6.938187303949E12</v>
      </c>
      <c r="K656" s="8" t="s">
        <v>4360</v>
      </c>
      <c r="L656" s="8" t="s">
        <v>4361</v>
      </c>
      <c r="M656" s="21" t="s">
        <v>4362</v>
      </c>
      <c r="N656" s="11">
        <f t="shared" si="1"/>
        <v>29</v>
      </c>
      <c r="O656" s="8" t="s">
        <v>3274</v>
      </c>
      <c r="P656" s="8" t="s">
        <v>3280</v>
      </c>
      <c r="Q656" s="12">
        <v>3156.0</v>
      </c>
      <c r="R656" s="12">
        <f t="shared" si="11"/>
        <v>3660.96</v>
      </c>
      <c r="S656" s="8" t="s">
        <v>238</v>
      </c>
      <c r="T656" s="9" t="s">
        <v>4025</v>
      </c>
      <c r="U656" s="9" t="s">
        <v>4026</v>
      </c>
      <c r="V656" s="13">
        <v>45117.0</v>
      </c>
      <c r="W656" s="8" t="s">
        <v>4363</v>
      </c>
      <c r="X656" s="11"/>
      <c r="Y656" s="14" t="s">
        <v>4364</v>
      </c>
      <c r="Z656" s="11" t="s">
        <v>4365</v>
      </c>
      <c r="AA656" s="11"/>
      <c r="AB656" s="11"/>
      <c r="AC656" s="15"/>
      <c r="AD656" s="11"/>
      <c r="AE656" s="11"/>
      <c r="AF656" s="11" t="s">
        <v>4366</v>
      </c>
      <c r="AG656" s="8">
        <f>'Disponibilidad en canales comer'!M504</f>
        <v>1</v>
      </c>
      <c r="AH656" s="8">
        <f>COUNTIF('Composición de COMBOS'!B:B,A656)</f>
        <v>0</v>
      </c>
      <c r="AI656" s="8">
        <v>1.0</v>
      </c>
      <c r="AJ656" s="8">
        <v>1.0</v>
      </c>
      <c r="AK656" s="8" t="s">
        <v>75</v>
      </c>
      <c r="AL656" s="16">
        <v>28.8</v>
      </c>
      <c r="AM656" s="16">
        <v>48.2</v>
      </c>
      <c r="AN656" s="16">
        <v>54.5</v>
      </c>
      <c r="AO656" s="16">
        <v>37.2</v>
      </c>
      <c r="AP656" s="19">
        <v>0.0</v>
      </c>
      <c r="AQ656" s="19">
        <v>0.0</v>
      </c>
      <c r="AR656" s="19">
        <v>0.0</v>
      </c>
      <c r="AS656" s="19">
        <v>0.0</v>
      </c>
      <c r="AT656" s="16">
        <v>31.9</v>
      </c>
      <c r="AU656" s="16">
        <v>55.7</v>
      </c>
      <c r="AV656" s="16">
        <v>58.6</v>
      </c>
      <c r="AW656" s="16">
        <v>43.0</v>
      </c>
      <c r="AX656" s="17">
        <f t="shared" si="13"/>
        <v>28.070572</v>
      </c>
      <c r="AY656" s="19">
        <v>0.0</v>
      </c>
      <c r="AZ656" s="19">
        <v>0.0</v>
      </c>
      <c r="BA656" s="19">
        <v>0.0</v>
      </c>
      <c r="BB656" s="19">
        <v>0.0</v>
      </c>
      <c r="BC656" s="17">
        <f t="shared" si="15"/>
        <v>0</v>
      </c>
      <c r="BD656" s="8" t="s">
        <v>76</v>
      </c>
      <c r="BE656" s="22" t="s">
        <v>4367</v>
      </c>
    </row>
    <row r="657" ht="15.75" customHeight="1">
      <c r="A657" s="44">
        <v>8000098.0</v>
      </c>
      <c r="B657" s="8" t="s">
        <v>4368</v>
      </c>
      <c r="C657" s="8">
        <v>8.0</v>
      </c>
      <c r="D657" s="8" t="s">
        <v>4019</v>
      </c>
      <c r="E657" s="8">
        <v>3.0</v>
      </c>
      <c r="F657" s="8" t="s">
        <v>4154</v>
      </c>
      <c r="G657" s="8">
        <v>4.0</v>
      </c>
      <c r="H657" s="8" t="s">
        <v>4155</v>
      </c>
      <c r="I657" s="8" t="s">
        <v>4369</v>
      </c>
      <c r="J657" s="8">
        <v>6.939924840239E12</v>
      </c>
      <c r="K657" s="8" t="s">
        <v>4369</v>
      </c>
      <c r="L657" s="11" t="s">
        <v>4370</v>
      </c>
      <c r="M657" s="26" t="s">
        <v>4371</v>
      </c>
      <c r="N657" s="11">
        <f t="shared" si="1"/>
        <v>30</v>
      </c>
      <c r="O657" s="8" t="s">
        <v>3274</v>
      </c>
      <c r="P657" s="8" t="s">
        <v>3280</v>
      </c>
      <c r="Q657" s="29">
        <v>3599.0</v>
      </c>
      <c r="R657" s="12">
        <f t="shared" si="11"/>
        <v>4174.84</v>
      </c>
      <c r="S657" s="8" t="s">
        <v>68</v>
      </c>
      <c r="T657" s="9" t="s">
        <v>4159</v>
      </c>
      <c r="U657" s="9" t="s">
        <v>4160</v>
      </c>
      <c r="V657" s="13">
        <v>45117.0</v>
      </c>
      <c r="W657" s="11" t="s">
        <v>4372</v>
      </c>
      <c r="X657" s="11"/>
      <c r="Y657" s="23"/>
      <c r="Z657" s="11" t="s">
        <v>4373</v>
      </c>
      <c r="AA657" s="11"/>
      <c r="AB657" s="11"/>
      <c r="AC657" s="15" t="s">
        <v>4372</v>
      </c>
      <c r="AD657" s="11"/>
      <c r="AE657" s="11"/>
      <c r="AF657" s="11" t="s">
        <v>4374</v>
      </c>
      <c r="AG657" s="8">
        <f>'Disponibilidad en canales comer'!M505</f>
        <v>1</v>
      </c>
      <c r="AH657" s="8">
        <f>COUNTIF('Composición de COMBOS'!B:B,A657)</f>
        <v>0</v>
      </c>
      <c r="AI657" s="8">
        <v>1.0</v>
      </c>
      <c r="AJ657" s="8">
        <v>1.0</v>
      </c>
      <c r="AK657" s="8" t="s">
        <v>75</v>
      </c>
      <c r="AL657" s="17">
        <v>10.5</v>
      </c>
      <c r="AM657" s="17">
        <v>27.0</v>
      </c>
      <c r="AN657" s="17">
        <v>34.5</v>
      </c>
      <c r="AO657" s="17">
        <v>105.0</v>
      </c>
      <c r="AP657" s="19">
        <v>0.0</v>
      </c>
      <c r="AQ657" s="19">
        <v>0.0</v>
      </c>
      <c r="AR657" s="19">
        <v>0.0</v>
      </c>
      <c r="AS657" s="19">
        <v>0.0</v>
      </c>
      <c r="AT657" s="17">
        <v>13.5</v>
      </c>
      <c r="AU657" s="17">
        <v>40.3</v>
      </c>
      <c r="AV657" s="17">
        <v>112.6</v>
      </c>
      <c r="AW657" s="17">
        <v>34.9</v>
      </c>
      <c r="AX657" s="17">
        <f t="shared" si="13"/>
        <v>31.6737044</v>
      </c>
      <c r="AY657" s="19">
        <v>0.0</v>
      </c>
      <c r="AZ657" s="19">
        <v>0.0</v>
      </c>
      <c r="BA657" s="19">
        <v>0.0</v>
      </c>
      <c r="BB657" s="19">
        <v>0.0</v>
      </c>
      <c r="BC657" s="17">
        <f t="shared" si="15"/>
        <v>0</v>
      </c>
      <c r="BD657" s="8" t="s">
        <v>3280</v>
      </c>
      <c r="BE657" s="22" t="s">
        <v>4375</v>
      </c>
    </row>
    <row r="658" ht="15.75" customHeight="1">
      <c r="A658" s="44">
        <v>8000099.0</v>
      </c>
      <c r="B658" s="8" t="s">
        <v>4376</v>
      </c>
      <c r="C658" s="8">
        <v>8.0</v>
      </c>
      <c r="D658" s="8" t="s">
        <v>4019</v>
      </c>
      <c r="E658" s="8">
        <v>2.0</v>
      </c>
      <c r="F658" s="8" t="s">
        <v>4377</v>
      </c>
      <c r="G658" s="8">
        <v>1.0</v>
      </c>
      <c r="H658" s="8" t="s">
        <v>4378</v>
      </c>
      <c r="I658" s="8" t="s">
        <v>4379</v>
      </c>
      <c r="J658" s="8">
        <v>6.939924840222E12</v>
      </c>
      <c r="K658" s="8" t="s">
        <v>4379</v>
      </c>
      <c r="L658" s="11" t="s">
        <v>4380</v>
      </c>
      <c r="M658" s="26" t="s">
        <v>4381</v>
      </c>
      <c r="N658" s="11">
        <f t="shared" si="1"/>
        <v>27</v>
      </c>
      <c r="O658" s="8" t="s">
        <v>3274</v>
      </c>
      <c r="P658" s="8" t="s">
        <v>3280</v>
      </c>
      <c r="Q658" s="29">
        <v>1885.0</v>
      </c>
      <c r="R658" s="12">
        <f t="shared" si="11"/>
        <v>2186.6</v>
      </c>
      <c r="S658" s="8" t="s">
        <v>68</v>
      </c>
      <c r="T658" s="9" t="s">
        <v>4382</v>
      </c>
      <c r="U658" s="9" t="s">
        <v>4383</v>
      </c>
      <c r="V658" s="13">
        <v>45265.0</v>
      </c>
      <c r="W658" s="11" t="s">
        <v>4384</v>
      </c>
      <c r="X658" s="11"/>
      <c r="Y658" s="23"/>
      <c r="Z658" s="11" t="s">
        <v>4385</v>
      </c>
      <c r="AA658" s="11"/>
      <c r="AB658" s="11"/>
      <c r="AC658" s="15"/>
      <c r="AD658" s="11"/>
      <c r="AE658" s="11"/>
      <c r="AF658" s="11" t="s">
        <v>4386</v>
      </c>
      <c r="AG658" s="8">
        <f>'Disponibilidad en canales comer'!M506</f>
        <v>0</v>
      </c>
      <c r="AH658" s="8">
        <f>COUNTIF('Composición de COMBOS'!B:B,A658)</f>
        <v>0</v>
      </c>
      <c r="AI658" s="8">
        <v>1.0</v>
      </c>
      <c r="AJ658" s="8">
        <v>1.0</v>
      </c>
      <c r="AK658" s="8" t="s">
        <v>75</v>
      </c>
      <c r="AL658" s="17">
        <v>8.42</v>
      </c>
      <c r="AM658" s="17">
        <v>35.0</v>
      </c>
      <c r="AN658" s="17">
        <v>39.0</v>
      </c>
      <c r="AO658" s="17">
        <v>70.5</v>
      </c>
      <c r="AP658" s="19">
        <v>0.0</v>
      </c>
      <c r="AQ658" s="19">
        <v>0.0</v>
      </c>
      <c r="AR658" s="19">
        <v>0.0</v>
      </c>
      <c r="AS658" s="19">
        <v>0.0</v>
      </c>
      <c r="AT658" s="17">
        <v>10.5</v>
      </c>
      <c r="AU658" s="17">
        <v>41.6</v>
      </c>
      <c r="AV658" s="17">
        <v>45.5</v>
      </c>
      <c r="AW658" s="17">
        <v>75.7</v>
      </c>
      <c r="AX658" s="17">
        <f t="shared" si="13"/>
        <v>28.656992</v>
      </c>
      <c r="AY658" s="19">
        <v>0.0</v>
      </c>
      <c r="AZ658" s="19">
        <v>0.0</v>
      </c>
      <c r="BA658" s="19">
        <v>0.0</v>
      </c>
      <c r="BB658" s="19">
        <v>0.0</v>
      </c>
      <c r="BC658" s="17">
        <f t="shared" si="15"/>
        <v>0</v>
      </c>
      <c r="BD658" s="8" t="s">
        <v>3280</v>
      </c>
      <c r="BE658" s="22" t="s">
        <v>4387</v>
      </c>
    </row>
    <row r="659" ht="15.75" hidden="1" customHeight="1">
      <c r="A659" s="44">
        <v>8000100.0</v>
      </c>
      <c r="B659" s="8" t="s">
        <v>4388</v>
      </c>
      <c r="C659" s="8">
        <v>8.0</v>
      </c>
      <c r="D659" s="8" t="s">
        <v>4019</v>
      </c>
      <c r="E659" s="8">
        <v>2.0</v>
      </c>
      <c r="F659" s="8" t="s">
        <v>4377</v>
      </c>
      <c r="G659" s="8">
        <v>1.0</v>
      </c>
      <c r="H659" s="8" t="s">
        <v>4378</v>
      </c>
      <c r="I659" s="8" t="s">
        <v>4389</v>
      </c>
      <c r="J659" s="8">
        <v>6.939924840215E12</v>
      </c>
      <c r="K659" s="8" t="s">
        <v>4389</v>
      </c>
      <c r="L659" s="11" t="s">
        <v>4390</v>
      </c>
      <c r="M659" s="26" t="s">
        <v>4391</v>
      </c>
      <c r="N659" s="11">
        <f t="shared" si="1"/>
        <v>25</v>
      </c>
      <c r="O659" s="8" t="s">
        <v>3274</v>
      </c>
      <c r="P659" s="8" t="s">
        <v>3280</v>
      </c>
      <c r="Q659" s="29">
        <v>1537.03706896552</v>
      </c>
      <c r="R659" s="12">
        <f t="shared" si="11"/>
        <v>1782.963</v>
      </c>
      <c r="S659" s="8" t="s">
        <v>238</v>
      </c>
      <c r="T659" s="9" t="s">
        <v>4382</v>
      </c>
      <c r="U659" s="9" t="s">
        <v>4383</v>
      </c>
      <c r="V659" s="13">
        <v>45117.0</v>
      </c>
      <c r="W659" s="11" t="s">
        <v>4392</v>
      </c>
      <c r="X659" s="11"/>
      <c r="Y659" s="23"/>
      <c r="Z659" s="11" t="s">
        <v>4393</v>
      </c>
      <c r="AA659" s="11"/>
      <c r="AB659" s="11"/>
      <c r="AC659" s="15" t="s">
        <v>4392</v>
      </c>
      <c r="AD659" s="11"/>
      <c r="AE659" s="11"/>
      <c r="AF659" s="11" t="s">
        <v>4394</v>
      </c>
      <c r="AG659" s="8">
        <f>'Disponibilidad en canales comer'!M507</f>
        <v>1</v>
      </c>
      <c r="AH659" s="8">
        <f>COUNTIF('Composición de COMBOS'!B:B,A659)</f>
        <v>0</v>
      </c>
      <c r="AI659" s="8">
        <v>1.0</v>
      </c>
      <c r="AJ659" s="8">
        <v>1.0</v>
      </c>
      <c r="AK659" s="8" t="s">
        <v>75</v>
      </c>
      <c r="AL659" s="17">
        <v>6.5</v>
      </c>
      <c r="AM659" s="17">
        <v>26.0</v>
      </c>
      <c r="AN659" s="17">
        <v>27.5</v>
      </c>
      <c r="AO659" s="17">
        <v>67.5</v>
      </c>
      <c r="AP659" s="19">
        <v>0.0</v>
      </c>
      <c r="AQ659" s="19">
        <v>0.0</v>
      </c>
      <c r="AR659" s="19">
        <v>0.0</v>
      </c>
      <c r="AS659" s="19">
        <v>0.0</v>
      </c>
      <c r="AT659" s="17">
        <v>7.9</v>
      </c>
      <c r="AU659" s="17">
        <v>31.5</v>
      </c>
      <c r="AV659" s="17">
        <v>32.5</v>
      </c>
      <c r="AW659" s="17">
        <v>72.8</v>
      </c>
      <c r="AX659" s="17">
        <f t="shared" si="13"/>
        <v>14.9058</v>
      </c>
      <c r="AY659" s="19">
        <v>0.0</v>
      </c>
      <c r="AZ659" s="19">
        <v>0.0</v>
      </c>
      <c r="BA659" s="19">
        <v>0.0</v>
      </c>
      <c r="BB659" s="19">
        <v>0.0</v>
      </c>
      <c r="BC659" s="17">
        <f t="shared" si="15"/>
        <v>0</v>
      </c>
      <c r="BD659" s="8" t="s">
        <v>3280</v>
      </c>
      <c r="BE659" s="22" t="s">
        <v>4395</v>
      </c>
    </row>
    <row r="660" ht="15.75" customHeight="1">
      <c r="A660" s="44">
        <v>8000102.0</v>
      </c>
      <c r="B660" s="8" t="s">
        <v>4396</v>
      </c>
      <c r="C660" s="8">
        <v>8.0</v>
      </c>
      <c r="D660" s="8" t="s">
        <v>4019</v>
      </c>
      <c r="E660" s="8">
        <v>1.0</v>
      </c>
      <c r="F660" s="8" t="s">
        <v>4020</v>
      </c>
      <c r="G660" s="8">
        <v>3.0</v>
      </c>
      <c r="H660" s="8" t="s">
        <v>4021</v>
      </c>
      <c r="I660" s="8" t="s">
        <v>4397</v>
      </c>
      <c r="J660" s="8">
        <v>6.938187340746E12</v>
      </c>
      <c r="K660" s="8" t="s">
        <v>4397</v>
      </c>
      <c r="L660" s="8" t="s">
        <v>4398</v>
      </c>
      <c r="M660" s="21" t="s">
        <v>4399</v>
      </c>
      <c r="N660" s="11">
        <f t="shared" si="1"/>
        <v>26</v>
      </c>
      <c r="O660" s="8" t="s">
        <v>3274</v>
      </c>
      <c r="P660" s="8" t="s">
        <v>3280</v>
      </c>
      <c r="Q660" s="29">
        <v>10389.0</v>
      </c>
      <c r="R660" s="12">
        <f t="shared" si="11"/>
        <v>12051.24</v>
      </c>
      <c r="S660" s="8" t="s">
        <v>68</v>
      </c>
      <c r="T660" s="9" t="s">
        <v>4025</v>
      </c>
      <c r="U660" s="9" t="s">
        <v>4026</v>
      </c>
      <c r="V660" s="13">
        <v>45265.0</v>
      </c>
      <c r="W660" s="11" t="s">
        <v>4400</v>
      </c>
      <c r="X660" s="11"/>
      <c r="Y660" s="23"/>
      <c r="Z660" s="11" t="s">
        <v>4401</v>
      </c>
      <c r="AA660" s="11"/>
      <c r="AB660" s="11"/>
      <c r="AC660" s="15"/>
      <c r="AD660" s="11"/>
      <c r="AE660" s="11"/>
      <c r="AF660" s="11" t="s">
        <v>4402</v>
      </c>
      <c r="AG660" s="8">
        <f>'Disponibilidad en canales comer'!M508</f>
        <v>0</v>
      </c>
      <c r="AH660" s="8">
        <f>COUNTIF('Composición de COMBOS'!B:B,A660)</f>
        <v>0</v>
      </c>
      <c r="AI660" s="8">
        <v>1.0</v>
      </c>
      <c r="AJ660" s="8">
        <v>2.0</v>
      </c>
      <c r="AK660" s="8" t="s">
        <v>75</v>
      </c>
      <c r="AL660" s="16">
        <v>10.4</v>
      </c>
      <c r="AM660" s="16">
        <v>21.3</v>
      </c>
      <c r="AN660" s="16">
        <v>95.7</v>
      </c>
      <c r="AO660" s="16">
        <v>30.2</v>
      </c>
      <c r="AP660" s="16">
        <v>29.6</v>
      </c>
      <c r="AQ660" s="16">
        <v>30.3</v>
      </c>
      <c r="AR660" s="16">
        <v>76.5</v>
      </c>
      <c r="AS660" s="16">
        <v>55.5</v>
      </c>
      <c r="AT660" s="16">
        <v>13.37</v>
      </c>
      <c r="AU660" s="16">
        <v>29.5</v>
      </c>
      <c r="AV660" s="16">
        <v>103.5</v>
      </c>
      <c r="AW660" s="16">
        <v>38.5</v>
      </c>
      <c r="AX660" s="17">
        <f t="shared" si="13"/>
        <v>23.510025</v>
      </c>
      <c r="AY660" s="16">
        <v>32.1</v>
      </c>
      <c r="AZ660" s="16">
        <v>33.7</v>
      </c>
      <c r="BA660" s="16">
        <v>88.7</v>
      </c>
      <c r="BB660" s="16">
        <v>61.0</v>
      </c>
      <c r="BC660" s="16">
        <f t="shared" si="15"/>
        <v>36.468118</v>
      </c>
      <c r="BD660" s="8" t="s">
        <v>3280</v>
      </c>
      <c r="BE660" s="22" t="s">
        <v>4403</v>
      </c>
    </row>
    <row r="661" ht="15.75" customHeight="1">
      <c r="A661" s="44">
        <v>8000103.0</v>
      </c>
      <c r="B661" s="8" t="s">
        <v>4404</v>
      </c>
      <c r="C661" s="8">
        <v>8.0</v>
      </c>
      <c r="D661" s="8" t="s">
        <v>4019</v>
      </c>
      <c r="E661" s="8">
        <v>1.0</v>
      </c>
      <c r="F661" s="8" t="s">
        <v>4020</v>
      </c>
      <c r="G661" s="8">
        <v>3.0</v>
      </c>
      <c r="H661" s="8" t="s">
        <v>4021</v>
      </c>
      <c r="I661" s="8" t="s">
        <v>4405</v>
      </c>
      <c r="J661" s="8">
        <v>6.938187340968E12</v>
      </c>
      <c r="K661" s="8" t="s">
        <v>4405</v>
      </c>
      <c r="L661" s="8" t="s">
        <v>4406</v>
      </c>
      <c r="M661" s="21" t="s">
        <v>4407</v>
      </c>
      <c r="N661" s="11">
        <f t="shared" si="1"/>
        <v>26</v>
      </c>
      <c r="O661" s="8" t="s">
        <v>3274</v>
      </c>
      <c r="P661" s="8" t="s">
        <v>3280</v>
      </c>
      <c r="Q661" s="29">
        <v>13378.0</v>
      </c>
      <c r="R661" s="12">
        <f t="shared" si="11"/>
        <v>15518.48</v>
      </c>
      <c r="S661" s="8" t="s">
        <v>68</v>
      </c>
      <c r="T661" s="9" t="s">
        <v>4025</v>
      </c>
      <c r="U661" s="9" t="s">
        <v>4026</v>
      </c>
      <c r="V661" s="13">
        <v>45265.0</v>
      </c>
      <c r="W661" s="11" t="s">
        <v>4408</v>
      </c>
      <c r="X661" s="11"/>
      <c r="Y661" s="23"/>
      <c r="Z661" s="11" t="s">
        <v>4409</v>
      </c>
      <c r="AA661" s="11"/>
      <c r="AB661" s="11"/>
      <c r="AC661" s="15"/>
      <c r="AD661" s="11"/>
      <c r="AE661" s="11"/>
      <c r="AF661" s="11" t="s">
        <v>4410</v>
      </c>
      <c r="AG661" s="8">
        <f>'Disponibilidad en canales comer'!M509</f>
        <v>0</v>
      </c>
      <c r="AH661" s="8">
        <f>COUNTIF('Composición de COMBOS'!B:B,A661)</f>
        <v>0</v>
      </c>
      <c r="AI661" s="8">
        <v>1.0</v>
      </c>
      <c r="AJ661" s="8">
        <v>2.0</v>
      </c>
      <c r="AK661" s="8" t="s">
        <v>75</v>
      </c>
      <c r="AL661" s="16">
        <v>13.1</v>
      </c>
      <c r="AM661" s="16">
        <v>22.0</v>
      </c>
      <c r="AN661" s="16">
        <v>104.0</v>
      </c>
      <c r="AO661" s="16">
        <v>32.7</v>
      </c>
      <c r="AP661" s="16">
        <v>33.6</v>
      </c>
      <c r="AQ661" s="16">
        <v>33.0</v>
      </c>
      <c r="AR661" s="16">
        <v>80.5</v>
      </c>
      <c r="AS661" s="16">
        <v>55.4</v>
      </c>
      <c r="AT661" s="16">
        <v>16.4</v>
      </c>
      <c r="AU661" s="16">
        <v>40.5</v>
      </c>
      <c r="AV661" s="16">
        <v>112.0</v>
      </c>
      <c r="AW661" s="16">
        <v>31.5</v>
      </c>
      <c r="AX661" s="17">
        <f t="shared" si="13"/>
        <v>28.5768</v>
      </c>
      <c r="AY661" s="16">
        <v>36.2</v>
      </c>
      <c r="AZ661" s="16">
        <v>37.0</v>
      </c>
      <c r="BA661" s="16">
        <v>91.5</v>
      </c>
      <c r="BB661" s="16">
        <v>61.5</v>
      </c>
      <c r="BC661" s="16">
        <f t="shared" si="15"/>
        <v>41.64165</v>
      </c>
      <c r="BD661" s="8" t="s">
        <v>3280</v>
      </c>
      <c r="BE661" s="22" t="s">
        <v>4411</v>
      </c>
    </row>
    <row r="662" ht="15.75" customHeight="1">
      <c r="A662" s="44">
        <v>8000104.0</v>
      </c>
      <c r="B662" s="8" t="s">
        <v>4412</v>
      </c>
      <c r="C662" s="8">
        <v>8.0</v>
      </c>
      <c r="D662" s="8" t="s">
        <v>4019</v>
      </c>
      <c r="E662" s="8">
        <v>1.0</v>
      </c>
      <c r="F662" s="8" t="s">
        <v>4020</v>
      </c>
      <c r="G662" s="8">
        <v>3.0</v>
      </c>
      <c r="H662" s="8" t="s">
        <v>4021</v>
      </c>
      <c r="I662" s="8" t="s">
        <v>4413</v>
      </c>
      <c r="J662" s="8">
        <v>6.938187335353E12</v>
      </c>
      <c r="K662" s="8" t="s">
        <v>4413</v>
      </c>
      <c r="L662" s="8" t="s">
        <v>4414</v>
      </c>
      <c r="M662" s="21" t="s">
        <v>4415</v>
      </c>
      <c r="N662" s="11">
        <f t="shared" si="1"/>
        <v>26</v>
      </c>
      <c r="O662" s="8" t="s">
        <v>3274</v>
      </c>
      <c r="P662" s="8" t="s">
        <v>3280</v>
      </c>
      <c r="Q662" s="29">
        <v>7446.0</v>
      </c>
      <c r="R662" s="12">
        <f t="shared" si="11"/>
        <v>8637.36</v>
      </c>
      <c r="S662" s="8" t="s">
        <v>68</v>
      </c>
      <c r="T662" s="9" t="s">
        <v>4025</v>
      </c>
      <c r="U662" s="9" t="s">
        <v>4026</v>
      </c>
      <c r="V662" s="13">
        <v>45265.0</v>
      </c>
      <c r="W662" s="11" t="s">
        <v>4416</v>
      </c>
      <c r="X662" s="11"/>
      <c r="Y662" s="23"/>
      <c r="Z662" s="11" t="s">
        <v>4417</v>
      </c>
      <c r="AA662" s="11"/>
      <c r="AB662" s="11"/>
      <c r="AC662" s="15"/>
      <c r="AD662" s="11"/>
      <c r="AE662" s="11"/>
      <c r="AF662" s="11" t="s">
        <v>4418</v>
      </c>
      <c r="AG662" s="8">
        <f>'Disponibilidad en canales comer'!M510</f>
        <v>0</v>
      </c>
      <c r="AH662" s="8">
        <f>COUNTIF('Composición de COMBOS'!B:B,A662)</f>
        <v>0</v>
      </c>
      <c r="AI662" s="8">
        <v>1.0</v>
      </c>
      <c r="AJ662" s="8">
        <v>2.0</v>
      </c>
      <c r="AK662" s="8" t="s">
        <v>75</v>
      </c>
      <c r="AL662" s="16">
        <v>7.7</v>
      </c>
      <c r="AM662" s="16">
        <v>19.4</v>
      </c>
      <c r="AN662" s="16">
        <v>80.5</v>
      </c>
      <c r="AO662" s="16">
        <v>28.5</v>
      </c>
      <c r="AP662" s="16">
        <v>22.3</v>
      </c>
      <c r="AQ662" s="16">
        <v>27.0</v>
      </c>
      <c r="AR662" s="16">
        <v>72.0</v>
      </c>
      <c r="AS662" s="16">
        <v>49.5</v>
      </c>
      <c r="AT662" s="16">
        <v>9.8</v>
      </c>
      <c r="AU662" s="16">
        <v>27.0</v>
      </c>
      <c r="AV662" s="16">
        <v>87.0</v>
      </c>
      <c r="AW662" s="16">
        <v>36.5</v>
      </c>
      <c r="AX662" s="17">
        <f t="shared" si="13"/>
        <v>17.1477</v>
      </c>
      <c r="AY662" s="16">
        <v>24.0</v>
      </c>
      <c r="AZ662" s="16">
        <v>30.0</v>
      </c>
      <c r="BA662" s="16">
        <v>83.5</v>
      </c>
      <c r="BB662" s="16">
        <v>54.0</v>
      </c>
      <c r="BC662" s="16">
        <f t="shared" si="15"/>
        <v>27.054</v>
      </c>
      <c r="BD662" s="8" t="s">
        <v>3280</v>
      </c>
      <c r="BE662" s="22" t="s">
        <v>5801</v>
      </c>
    </row>
    <row r="663" ht="15.75" customHeight="1">
      <c r="A663" s="44">
        <v>8000105.0</v>
      </c>
      <c r="B663" s="8" t="s">
        <v>4420</v>
      </c>
      <c r="C663" s="8">
        <v>8.0</v>
      </c>
      <c r="D663" s="8" t="s">
        <v>4019</v>
      </c>
      <c r="E663" s="8">
        <v>1.0</v>
      </c>
      <c r="F663" s="8" t="s">
        <v>4020</v>
      </c>
      <c r="G663" s="8">
        <v>3.0</v>
      </c>
      <c r="H663" s="8" t="s">
        <v>4021</v>
      </c>
      <c r="I663" s="8" t="s">
        <v>4421</v>
      </c>
      <c r="J663" s="8">
        <v>6.938187335339E12</v>
      </c>
      <c r="K663" s="8" t="s">
        <v>4421</v>
      </c>
      <c r="L663" s="8" t="s">
        <v>4422</v>
      </c>
      <c r="M663" s="21" t="s">
        <v>4423</v>
      </c>
      <c r="N663" s="11">
        <f t="shared" si="1"/>
        <v>26</v>
      </c>
      <c r="O663" s="8" t="s">
        <v>3274</v>
      </c>
      <c r="P663" s="8" t="s">
        <v>3280</v>
      </c>
      <c r="Q663" s="29">
        <v>7584.0</v>
      </c>
      <c r="R663" s="12">
        <f t="shared" si="11"/>
        <v>8797.44</v>
      </c>
      <c r="S663" s="8" t="s">
        <v>68</v>
      </c>
      <c r="T663" s="9" t="s">
        <v>4025</v>
      </c>
      <c r="U663" s="9" t="s">
        <v>4026</v>
      </c>
      <c r="V663" s="13">
        <v>45265.0</v>
      </c>
      <c r="W663" s="11" t="s">
        <v>4424</v>
      </c>
      <c r="X663" s="11"/>
      <c r="Y663" s="23"/>
      <c r="Z663" s="11" t="s">
        <v>4425</v>
      </c>
      <c r="AA663" s="11"/>
      <c r="AB663" s="11"/>
      <c r="AC663" s="15"/>
      <c r="AD663" s="11"/>
      <c r="AE663" s="11"/>
      <c r="AF663" s="11" t="s">
        <v>4426</v>
      </c>
      <c r="AG663" s="8">
        <f>'Disponibilidad en canales comer'!M511</f>
        <v>0</v>
      </c>
      <c r="AH663" s="8">
        <f>COUNTIF('Composición de COMBOS'!B:B,A663)</f>
        <v>0</v>
      </c>
      <c r="AI663" s="8">
        <v>1.0</v>
      </c>
      <c r="AJ663" s="8">
        <v>2.0</v>
      </c>
      <c r="AK663" s="8" t="s">
        <v>75</v>
      </c>
      <c r="AL663" s="16">
        <v>7.7</v>
      </c>
      <c r="AM663" s="16">
        <v>19.4</v>
      </c>
      <c r="AN663" s="16">
        <v>80.5</v>
      </c>
      <c r="AO663" s="16">
        <v>28.5</v>
      </c>
      <c r="AP663" s="16">
        <v>25.1</v>
      </c>
      <c r="AQ663" s="16">
        <v>27.0</v>
      </c>
      <c r="AR663" s="16">
        <v>72.0</v>
      </c>
      <c r="AS663" s="16">
        <v>49.5</v>
      </c>
      <c r="AT663" s="16">
        <v>9.8</v>
      </c>
      <c r="AU663" s="16">
        <v>27.0</v>
      </c>
      <c r="AV663" s="16">
        <v>87.0</v>
      </c>
      <c r="AW663" s="16">
        <v>36.5</v>
      </c>
      <c r="AX663" s="17">
        <f t="shared" si="13"/>
        <v>17.1477</v>
      </c>
      <c r="AY663" s="16">
        <v>25.1</v>
      </c>
      <c r="AZ663" s="16">
        <v>30.0</v>
      </c>
      <c r="BA663" s="16">
        <v>83.5</v>
      </c>
      <c r="BB663" s="16">
        <v>54.0</v>
      </c>
      <c r="BC663" s="16">
        <f t="shared" si="15"/>
        <v>27.054</v>
      </c>
      <c r="BD663" s="8" t="s">
        <v>3280</v>
      </c>
      <c r="BE663" s="22" t="s">
        <v>4427</v>
      </c>
    </row>
    <row r="664" ht="15.75" customHeight="1">
      <c r="A664" s="44">
        <v>8000106.0</v>
      </c>
      <c r="B664" s="8" t="s">
        <v>4428</v>
      </c>
      <c r="C664" s="8">
        <v>8.0</v>
      </c>
      <c r="D664" s="8" t="s">
        <v>4019</v>
      </c>
      <c r="E664" s="8">
        <v>1.0</v>
      </c>
      <c r="F664" s="8" t="s">
        <v>4020</v>
      </c>
      <c r="G664" s="8">
        <v>3.0</v>
      </c>
      <c r="H664" s="8" t="s">
        <v>4021</v>
      </c>
      <c r="I664" s="8" t="s">
        <v>4429</v>
      </c>
      <c r="J664" s="8">
        <v>6.938187378305E12</v>
      </c>
      <c r="K664" s="8" t="s">
        <v>4429</v>
      </c>
      <c r="L664" s="8" t="s">
        <v>4430</v>
      </c>
      <c r="M664" s="21" t="s">
        <v>4431</v>
      </c>
      <c r="N664" s="11">
        <f t="shared" si="1"/>
        <v>26</v>
      </c>
      <c r="O664" s="8" t="s">
        <v>3274</v>
      </c>
      <c r="P664" s="8" t="s">
        <v>3280</v>
      </c>
      <c r="Q664" s="29">
        <v>7630.0</v>
      </c>
      <c r="R664" s="12">
        <f t="shared" si="11"/>
        <v>8850.8</v>
      </c>
      <c r="S664" s="8" t="s">
        <v>68</v>
      </c>
      <c r="T664" s="9" t="s">
        <v>4025</v>
      </c>
      <c r="U664" s="9" t="s">
        <v>4026</v>
      </c>
      <c r="V664" s="13">
        <v>45117.0</v>
      </c>
      <c r="W664" s="11" t="s">
        <v>4432</v>
      </c>
      <c r="X664" s="11"/>
      <c r="Y664" s="23"/>
      <c r="Z664" s="11" t="s">
        <v>4433</v>
      </c>
      <c r="AA664" s="11"/>
      <c r="AB664" s="11"/>
      <c r="AC664" s="15"/>
      <c r="AD664" s="11"/>
      <c r="AE664" s="11"/>
      <c r="AF664" s="11" t="s">
        <v>4434</v>
      </c>
      <c r="AG664" s="8">
        <f>'Disponibilidad en canales comer'!M512</f>
        <v>0</v>
      </c>
      <c r="AH664" s="8">
        <f>COUNTIF('Composición de COMBOS'!B:B,A664)</f>
        <v>0</v>
      </c>
      <c r="AI664" s="8">
        <v>1.0</v>
      </c>
      <c r="AJ664" s="8">
        <v>2.0</v>
      </c>
      <c r="AK664" s="8" t="s">
        <v>75</v>
      </c>
      <c r="AL664" s="16">
        <v>10.4</v>
      </c>
      <c r="AM664" s="16">
        <v>21.3</v>
      </c>
      <c r="AN664" s="16">
        <v>95.7</v>
      </c>
      <c r="AO664" s="16">
        <v>30.2</v>
      </c>
      <c r="AP664" s="16">
        <v>28.4</v>
      </c>
      <c r="AQ664" s="16">
        <v>30.3</v>
      </c>
      <c r="AR664" s="16">
        <v>76.5</v>
      </c>
      <c r="AS664" s="16">
        <v>55.5</v>
      </c>
      <c r="AT664" s="16">
        <v>13.3</v>
      </c>
      <c r="AU664" s="16">
        <v>30.5</v>
      </c>
      <c r="AV664" s="16">
        <v>103.5</v>
      </c>
      <c r="AW664" s="16">
        <v>38.0</v>
      </c>
      <c r="AX664" s="17">
        <f t="shared" si="13"/>
        <v>23.9913</v>
      </c>
      <c r="AY664" s="16">
        <v>30.8</v>
      </c>
      <c r="AZ664" s="16">
        <v>38.0</v>
      </c>
      <c r="BA664" s="16">
        <v>89.0</v>
      </c>
      <c r="BB664" s="16">
        <v>61.0</v>
      </c>
      <c r="BC664" s="16">
        <f t="shared" si="15"/>
        <v>41.2604</v>
      </c>
      <c r="BD664" s="8" t="s">
        <v>3280</v>
      </c>
      <c r="BE664" s="22" t="s">
        <v>4435</v>
      </c>
    </row>
    <row r="665" ht="15.75" customHeight="1">
      <c r="A665" s="44">
        <v>8000107.0</v>
      </c>
      <c r="B665" s="8" t="s">
        <v>4436</v>
      </c>
      <c r="C665" s="8">
        <v>8.0</v>
      </c>
      <c r="D665" s="8" t="s">
        <v>4019</v>
      </c>
      <c r="E665" s="8">
        <v>1.0</v>
      </c>
      <c r="F665" s="8" t="s">
        <v>4020</v>
      </c>
      <c r="G665" s="8">
        <v>3.0</v>
      </c>
      <c r="H665" s="8" t="s">
        <v>4021</v>
      </c>
      <c r="I665" s="8" t="s">
        <v>4437</v>
      </c>
      <c r="J665" s="8">
        <v>6.938187378343E12</v>
      </c>
      <c r="K665" s="8" t="s">
        <v>4437</v>
      </c>
      <c r="L665" s="8" t="s">
        <v>4438</v>
      </c>
      <c r="M665" s="21" t="s">
        <v>4439</v>
      </c>
      <c r="N665" s="11">
        <f t="shared" si="1"/>
        <v>26</v>
      </c>
      <c r="O665" s="8" t="s">
        <v>3274</v>
      </c>
      <c r="P665" s="8" t="s">
        <v>3280</v>
      </c>
      <c r="Q665" s="29">
        <v>8011.0</v>
      </c>
      <c r="R665" s="12">
        <f t="shared" si="11"/>
        <v>9292.76</v>
      </c>
      <c r="S665" s="8" t="s">
        <v>68</v>
      </c>
      <c r="T665" s="9" t="s">
        <v>4025</v>
      </c>
      <c r="U665" s="9" t="s">
        <v>4026</v>
      </c>
      <c r="V665" s="13">
        <v>45265.0</v>
      </c>
      <c r="W665" s="11" t="s">
        <v>4440</v>
      </c>
      <c r="X665" s="11"/>
      <c r="Y665" s="23"/>
      <c r="Z665" s="11" t="s">
        <v>4441</v>
      </c>
      <c r="AA665" s="11"/>
      <c r="AB665" s="11"/>
      <c r="AC665" s="15"/>
      <c r="AD665" s="11"/>
      <c r="AE665" s="11"/>
      <c r="AF665" s="11" t="s">
        <v>4442</v>
      </c>
      <c r="AG665" s="8">
        <f>'Disponibilidad en canales comer'!M513</f>
        <v>0</v>
      </c>
      <c r="AH665" s="8">
        <f>COUNTIF('Composición de COMBOS'!B:B,A665)</f>
        <v>0</v>
      </c>
      <c r="AI665" s="8">
        <v>1.0</v>
      </c>
      <c r="AJ665" s="8">
        <v>2.0</v>
      </c>
      <c r="AK665" s="8" t="s">
        <v>75</v>
      </c>
      <c r="AL665" s="16">
        <v>10.4</v>
      </c>
      <c r="AM665" s="16">
        <v>21.3</v>
      </c>
      <c r="AN665" s="16">
        <v>95.7</v>
      </c>
      <c r="AO665" s="16">
        <v>30.2</v>
      </c>
      <c r="AP665" s="16">
        <v>31.5</v>
      </c>
      <c r="AQ665" s="16">
        <v>30.3</v>
      </c>
      <c r="AR665" s="16">
        <v>76.5</v>
      </c>
      <c r="AS665" s="16">
        <v>55.5</v>
      </c>
      <c r="AT665" s="16">
        <v>13.3</v>
      </c>
      <c r="AU665" s="16">
        <v>30.5</v>
      </c>
      <c r="AV665" s="16">
        <v>103.5</v>
      </c>
      <c r="AW665" s="16">
        <v>38.0</v>
      </c>
      <c r="AX665" s="17">
        <f t="shared" si="13"/>
        <v>23.9913</v>
      </c>
      <c r="AY665" s="16">
        <v>34.0</v>
      </c>
      <c r="AZ665" s="16">
        <v>38.0</v>
      </c>
      <c r="BA665" s="16">
        <v>89.0</v>
      </c>
      <c r="BB665" s="16">
        <v>61.0</v>
      </c>
      <c r="BC665" s="16">
        <f t="shared" si="15"/>
        <v>41.2604</v>
      </c>
      <c r="BD665" s="8" t="s">
        <v>3280</v>
      </c>
      <c r="BE665" s="22" t="s">
        <v>4443</v>
      </c>
    </row>
    <row r="666" ht="15.75" customHeight="1">
      <c r="A666" s="44">
        <v>8000108.0</v>
      </c>
      <c r="B666" s="8" t="s">
        <v>4444</v>
      </c>
      <c r="C666" s="8">
        <v>8.0</v>
      </c>
      <c r="D666" s="8" t="s">
        <v>4019</v>
      </c>
      <c r="E666" s="8">
        <v>1.0</v>
      </c>
      <c r="F666" s="8" t="s">
        <v>4020</v>
      </c>
      <c r="G666" s="8">
        <v>3.0</v>
      </c>
      <c r="H666" s="8" t="s">
        <v>4021</v>
      </c>
      <c r="I666" s="8" t="s">
        <v>4445</v>
      </c>
      <c r="J666" s="8">
        <v>6.93818737835E12</v>
      </c>
      <c r="K666" s="8" t="s">
        <v>4445</v>
      </c>
      <c r="L666" s="8" t="s">
        <v>4446</v>
      </c>
      <c r="M666" s="21" t="s">
        <v>4447</v>
      </c>
      <c r="N666" s="11">
        <f t="shared" si="1"/>
        <v>26</v>
      </c>
      <c r="O666" s="8" t="s">
        <v>3274</v>
      </c>
      <c r="P666" s="8" t="s">
        <v>3280</v>
      </c>
      <c r="Q666" s="29">
        <v>10944.0</v>
      </c>
      <c r="R666" s="12">
        <f t="shared" si="11"/>
        <v>12695.04</v>
      </c>
      <c r="S666" s="8" t="s">
        <v>68</v>
      </c>
      <c r="T666" s="9" t="s">
        <v>4025</v>
      </c>
      <c r="U666" s="9" t="s">
        <v>4026</v>
      </c>
      <c r="V666" s="13">
        <v>45265.0</v>
      </c>
      <c r="W666" s="11" t="s">
        <v>4448</v>
      </c>
      <c r="X666" s="11"/>
      <c r="Y666" s="23"/>
      <c r="Z666" s="11" t="s">
        <v>4449</v>
      </c>
      <c r="AA666" s="11"/>
      <c r="AB666" s="11"/>
      <c r="AC666" s="15"/>
      <c r="AD666" s="11"/>
      <c r="AE666" s="11"/>
      <c r="AF666" s="11" t="s">
        <v>4450</v>
      </c>
      <c r="AG666" s="8">
        <f>'Disponibilidad en canales comer'!M514</f>
        <v>0</v>
      </c>
      <c r="AH666" s="8">
        <f>COUNTIF('Composición de COMBOS'!B:B,A666)</f>
        <v>0</v>
      </c>
      <c r="AI666" s="8">
        <v>1.0</v>
      </c>
      <c r="AJ666" s="8">
        <v>2.0</v>
      </c>
      <c r="AK666" s="8" t="s">
        <v>75</v>
      </c>
      <c r="AL666" s="16">
        <v>13.1</v>
      </c>
      <c r="AM666" s="16">
        <v>22.0</v>
      </c>
      <c r="AN666" s="16">
        <v>104.0</v>
      </c>
      <c r="AO666" s="16">
        <v>32.7</v>
      </c>
      <c r="AP666" s="16">
        <v>35.3</v>
      </c>
      <c r="AQ666" s="16">
        <v>33.0</v>
      </c>
      <c r="AR666" s="16">
        <v>80.5</v>
      </c>
      <c r="AS666" s="16">
        <v>55.4</v>
      </c>
      <c r="AT666" s="16">
        <v>17.2</v>
      </c>
      <c r="AU666" s="16">
        <v>40.5</v>
      </c>
      <c r="AV666" s="16">
        <v>112.0</v>
      </c>
      <c r="AW666" s="16">
        <v>31.0</v>
      </c>
      <c r="AX666" s="17">
        <f t="shared" si="13"/>
        <v>28.1232</v>
      </c>
      <c r="AY666" s="16">
        <v>37.9</v>
      </c>
      <c r="AZ666" s="16">
        <v>41.5</v>
      </c>
      <c r="BA666" s="16">
        <v>94.5</v>
      </c>
      <c r="BB666" s="16">
        <v>61.0</v>
      </c>
      <c r="BC666" s="16">
        <f t="shared" si="15"/>
        <v>47.84535</v>
      </c>
      <c r="BD666" s="8" t="s">
        <v>3280</v>
      </c>
      <c r="BE666" s="22" t="s">
        <v>4451</v>
      </c>
    </row>
    <row r="667" ht="15.75" customHeight="1">
      <c r="A667" s="44">
        <v>8000109.0</v>
      </c>
      <c r="B667" s="8" t="s">
        <v>4452</v>
      </c>
      <c r="C667" s="8">
        <v>8.0</v>
      </c>
      <c r="D667" s="8" t="s">
        <v>4019</v>
      </c>
      <c r="E667" s="8">
        <v>1.0</v>
      </c>
      <c r="F667" s="8" t="s">
        <v>4020</v>
      </c>
      <c r="G667" s="8">
        <v>3.0</v>
      </c>
      <c r="H667" s="8" t="s">
        <v>4021</v>
      </c>
      <c r="I667" s="8" t="s">
        <v>4453</v>
      </c>
      <c r="J667" s="8">
        <v>6.938187378329E12</v>
      </c>
      <c r="K667" s="8" t="s">
        <v>4453</v>
      </c>
      <c r="L667" s="8" t="s">
        <v>4454</v>
      </c>
      <c r="M667" s="21" t="s">
        <v>4455</v>
      </c>
      <c r="N667" s="11">
        <f t="shared" si="1"/>
        <v>26</v>
      </c>
      <c r="O667" s="8" t="s">
        <v>3274</v>
      </c>
      <c r="P667" s="8" t="s">
        <v>3280</v>
      </c>
      <c r="Q667" s="29">
        <v>6724.0</v>
      </c>
      <c r="R667" s="12">
        <f t="shared" si="11"/>
        <v>7799.84</v>
      </c>
      <c r="S667" s="8" t="s">
        <v>68</v>
      </c>
      <c r="T667" s="9" t="s">
        <v>4025</v>
      </c>
      <c r="U667" s="9" t="s">
        <v>4026</v>
      </c>
      <c r="V667" s="13">
        <v>45265.0</v>
      </c>
      <c r="W667" s="11" t="s">
        <v>4456</v>
      </c>
      <c r="X667" s="11"/>
      <c r="Y667" s="23"/>
      <c r="Z667" s="11" t="s">
        <v>4457</v>
      </c>
      <c r="AA667" s="11"/>
      <c r="AB667" s="11"/>
      <c r="AC667" s="15"/>
      <c r="AD667" s="11"/>
      <c r="AE667" s="11"/>
      <c r="AF667" s="11" t="s">
        <v>4458</v>
      </c>
      <c r="AG667" s="8">
        <f>'Disponibilidad en canales comer'!M515</f>
        <v>0</v>
      </c>
      <c r="AH667" s="8">
        <f>COUNTIF('Composición de COMBOS'!B:B,A667)</f>
        <v>0</v>
      </c>
      <c r="AI667" s="8">
        <v>1.0</v>
      </c>
      <c r="AJ667" s="8">
        <v>2.0</v>
      </c>
      <c r="AK667" s="8" t="s">
        <v>75</v>
      </c>
      <c r="AL667" s="16">
        <v>7.7</v>
      </c>
      <c r="AM667" s="16">
        <v>19.4</v>
      </c>
      <c r="AN667" s="16">
        <v>80.5</v>
      </c>
      <c r="AO667" s="16">
        <v>28.5</v>
      </c>
      <c r="AP667" s="16">
        <v>24.7</v>
      </c>
      <c r="AQ667" s="16">
        <v>27.0</v>
      </c>
      <c r="AR667" s="16">
        <v>72.0</v>
      </c>
      <c r="AS667" s="16">
        <v>49.5</v>
      </c>
      <c r="AT667" s="16">
        <v>10.7</v>
      </c>
      <c r="AU667" s="16">
        <v>28.5</v>
      </c>
      <c r="AV667" s="16">
        <v>87.0</v>
      </c>
      <c r="AW667" s="16">
        <v>36.0</v>
      </c>
      <c r="AX667" s="17">
        <f t="shared" si="13"/>
        <v>17.8524</v>
      </c>
      <c r="AY667" s="16">
        <v>26.5</v>
      </c>
      <c r="AZ667" s="16">
        <v>35.7</v>
      </c>
      <c r="BA667" s="16">
        <v>84.2</v>
      </c>
      <c r="BB667" s="16">
        <v>55.0</v>
      </c>
      <c r="BC667" s="16">
        <f t="shared" si="15"/>
        <v>33.06534</v>
      </c>
      <c r="BD667" s="8" t="s">
        <v>3280</v>
      </c>
      <c r="BE667" s="22" t="s">
        <v>4459</v>
      </c>
    </row>
    <row r="668" ht="15.75" customHeight="1">
      <c r="A668" s="44">
        <v>8000110.0</v>
      </c>
      <c r="B668" s="8" t="s">
        <v>4460</v>
      </c>
      <c r="C668" s="8">
        <v>8.0</v>
      </c>
      <c r="D668" s="8" t="s">
        <v>4019</v>
      </c>
      <c r="E668" s="8">
        <v>1.0</v>
      </c>
      <c r="F668" s="8" t="s">
        <v>4020</v>
      </c>
      <c r="G668" s="8">
        <v>3.0</v>
      </c>
      <c r="H668" s="8" t="s">
        <v>4021</v>
      </c>
      <c r="I668" s="8" t="s">
        <v>4461</v>
      </c>
      <c r="J668" s="8">
        <v>6.938187378282E12</v>
      </c>
      <c r="K668" s="8" t="s">
        <v>4461</v>
      </c>
      <c r="L668" s="8" t="s">
        <v>4462</v>
      </c>
      <c r="M668" s="21" t="s">
        <v>4463</v>
      </c>
      <c r="N668" s="11">
        <f t="shared" si="1"/>
        <v>26</v>
      </c>
      <c r="O668" s="8" t="s">
        <v>3274</v>
      </c>
      <c r="P668" s="8" t="s">
        <v>3280</v>
      </c>
      <c r="Q668" s="29">
        <v>4663.0</v>
      </c>
      <c r="R668" s="12">
        <f t="shared" si="11"/>
        <v>5409.08</v>
      </c>
      <c r="S668" s="8" t="s">
        <v>68</v>
      </c>
      <c r="T668" s="9" t="s">
        <v>4025</v>
      </c>
      <c r="U668" s="9" t="s">
        <v>4026</v>
      </c>
      <c r="V668" s="13">
        <v>45265.0</v>
      </c>
      <c r="W668" s="11" t="s">
        <v>4464</v>
      </c>
      <c r="X668" s="11"/>
      <c r="Y668" s="23"/>
      <c r="Z668" s="11" t="s">
        <v>4465</v>
      </c>
      <c r="AA668" s="11"/>
      <c r="AB668" s="11"/>
      <c r="AC668" s="15"/>
      <c r="AD668" s="11"/>
      <c r="AE668" s="11"/>
      <c r="AF668" s="11" t="s">
        <v>4466</v>
      </c>
      <c r="AG668" s="8">
        <f>'Disponibilidad en canales comer'!M516</f>
        <v>0</v>
      </c>
      <c r="AH668" s="8">
        <f>COUNTIF('Composición de COMBOS'!B:B,A668)</f>
        <v>0</v>
      </c>
      <c r="AI668" s="8">
        <v>1.0</v>
      </c>
      <c r="AJ668" s="8">
        <v>2.0</v>
      </c>
      <c r="AK668" s="8" t="s">
        <v>75</v>
      </c>
      <c r="AL668" s="16">
        <v>7.7</v>
      </c>
      <c r="AM668" s="16">
        <v>19.4</v>
      </c>
      <c r="AN668" s="16">
        <v>80.5</v>
      </c>
      <c r="AO668" s="16">
        <v>28.5</v>
      </c>
      <c r="AP668" s="16">
        <v>23.7</v>
      </c>
      <c r="AQ668" s="16">
        <v>27.0</v>
      </c>
      <c r="AR668" s="16">
        <v>72.0</v>
      </c>
      <c r="AS668" s="16">
        <v>49.5</v>
      </c>
      <c r="AT668" s="16">
        <v>10.7</v>
      </c>
      <c r="AU668" s="16">
        <v>28.5</v>
      </c>
      <c r="AV668" s="16">
        <v>87.0</v>
      </c>
      <c r="AW668" s="16">
        <v>36.0</v>
      </c>
      <c r="AX668" s="17">
        <f t="shared" si="13"/>
        <v>17.8524</v>
      </c>
      <c r="AY668" s="16">
        <v>25.4</v>
      </c>
      <c r="AZ668" s="16">
        <v>35.7</v>
      </c>
      <c r="BA668" s="16">
        <v>84.2</v>
      </c>
      <c r="BB668" s="16">
        <v>55.0</v>
      </c>
      <c r="BC668" s="16">
        <f t="shared" si="15"/>
        <v>33.06534</v>
      </c>
      <c r="BD668" s="8" t="s">
        <v>3280</v>
      </c>
      <c r="BE668" s="22" t="s">
        <v>4467</v>
      </c>
    </row>
    <row r="669" ht="15.75" customHeight="1">
      <c r="A669" s="44">
        <v>8000111.0</v>
      </c>
      <c r="B669" s="8" t="s">
        <v>4468</v>
      </c>
      <c r="C669" s="8">
        <v>8.0</v>
      </c>
      <c r="D669" s="8" t="s">
        <v>4019</v>
      </c>
      <c r="E669" s="8">
        <v>1.0</v>
      </c>
      <c r="F669" s="8" t="s">
        <v>4020</v>
      </c>
      <c r="G669" s="8">
        <v>3.0</v>
      </c>
      <c r="H669" s="8" t="s">
        <v>4021</v>
      </c>
      <c r="I669" s="8" t="s">
        <v>4469</v>
      </c>
      <c r="J669" s="8">
        <v>6.938187378299E12</v>
      </c>
      <c r="K669" s="8" t="s">
        <v>4469</v>
      </c>
      <c r="L669" s="8" t="s">
        <v>4470</v>
      </c>
      <c r="M669" s="21" t="s">
        <v>4471</v>
      </c>
      <c r="N669" s="11">
        <f t="shared" si="1"/>
        <v>26</v>
      </c>
      <c r="O669" s="8" t="s">
        <v>3274</v>
      </c>
      <c r="P669" s="8" t="s">
        <v>3280</v>
      </c>
      <c r="Q669" s="29">
        <v>4626.0</v>
      </c>
      <c r="R669" s="12">
        <f t="shared" si="11"/>
        <v>5366.16</v>
      </c>
      <c r="S669" s="8" t="s">
        <v>68</v>
      </c>
      <c r="T669" s="9" t="s">
        <v>4025</v>
      </c>
      <c r="U669" s="9" t="s">
        <v>4026</v>
      </c>
      <c r="V669" s="13">
        <v>45397.0</v>
      </c>
      <c r="W669" s="11" t="s">
        <v>4472</v>
      </c>
      <c r="X669" s="11"/>
      <c r="Y669" s="23"/>
      <c r="Z669" s="11" t="s">
        <v>4473</v>
      </c>
      <c r="AA669" s="11"/>
      <c r="AB669" s="11"/>
      <c r="AC669" s="15"/>
      <c r="AD669" s="11"/>
      <c r="AE669" s="11"/>
      <c r="AF669" s="11" t="s">
        <v>4474</v>
      </c>
      <c r="AG669" s="8">
        <f>'Disponibilidad en canales comer'!M517</f>
        <v>0</v>
      </c>
      <c r="AH669" s="8">
        <f>COUNTIF('Composición de COMBOS'!B:B,A669)</f>
        <v>0</v>
      </c>
      <c r="AI669" s="8">
        <v>1.0</v>
      </c>
      <c r="AJ669" s="8">
        <v>2.0</v>
      </c>
      <c r="AK669" s="8" t="s">
        <v>75</v>
      </c>
      <c r="AL669" s="16">
        <v>7.7</v>
      </c>
      <c r="AM669" s="16">
        <v>19.4</v>
      </c>
      <c r="AN669" s="16">
        <v>80.5</v>
      </c>
      <c r="AO669" s="16">
        <v>28.5</v>
      </c>
      <c r="AP669" s="16">
        <v>22.5</v>
      </c>
      <c r="AQ669" s="16">
        <v>27.0</v>
      </c>
      <c r="AR669" s="16">
        <v>72.0</v>
      </c>
      <c r="AS669" s="16">
        <v>49.5</v>
      </c>
      <c r="AT669" s="16">
        <v>10.7</v>
      </c>
      <c r="AU669" s="16">
        <v>28.5</v>
      </c>
      <c r="AV669" s="16">
        <v>87.0</v>
      </c>
      <c r="AW669" s="16">
        <v>36.0</v>
      </c>
      <c r="AX669" s="17">
        <f t="shared" si="13"/>
        <v>17.8524</v>
      </c>
      <c r="AY669" s="16">
        <v>24.2</v>
      </c>
      <c r="AZ669" s="16">
        <v>35.7</v>
      </c>
      <c r="BA669" s="16">
        <v>84.2</v>
      </c>
      <c r="BB669" s="16">
        <v>55.0</v>
      </c>
      <c r="BC669" s="16">
        <f t="shared" si="15"/>
        <v>33.06534</v>
      </c>
      <c r="BD669" s="8" t="s">
        <v>3280</v>
      </c>
      <c r="BE669" s="22" t="s">
        <v>4475</v>
      </c>
    </row>
    <row r="670" ht="15.75" customHeight="1">
      <c r="A670" s="44">
        <v>8000112.0</v>
      </c>
      <c r="B670" s="8" t="s">
        <v>4476</v>
      </c>
      <c r="C670" s="8">
        <v>8.0</v>
      </c>
      <c r="D670" s="8" t="s">
        <v>4019</v>
      </c>
      <c r="E670" s="8">
        <v>1.0</v>
      </c>
      <c r="F670" s="8" t="s">
        <v>4020</v>
      </c>
      <c r="G670" s="8">
        <v>3.0</v>
      </c>
      <c r="H670" s="8" t="s">
        <v>4021</v>
      </c>
      <c r="I670" s="8" t="s">
        <v>4477</v>
      </c>
      <c r="J670" s="8">
        <v>6.938187378312E12</v>
      </c>
      <c r="K670" s="8" t="s">
        <v>4477</v>
      </c>
      <c r="L670" s="8" t="s">
        <v>4478</v>
      </c>
      <c r="M670" s="21" t="s">
        <v>4479</v>
      </c>
      <c r="N670" s="11">
        <f t="shared" si="1"/>
        <v>26</v>
      </c>
      <c r="O670" s="8" t="s">
        <v>3274</v>
      </c>
      <c r="P670" s="8" t="s">
        <v>3280</v>
      </c>
      <c r="Q670" s="29">
        <v>10056.0</v>
      </c>
      <c r="R670" s="12">
        <f t="shared" si="11"/>
        <v>11664.96</v>
      </c>
      <c r="S670" s="8" t="s">
        <v>68</v>
      </c>
      <c r="T670" s="9" t="s">
        <v>4025</v>
      </c>
      <c r="U670" s="9" t="s">
        <v>4026</v>
      </c>
      <c r="V670" s="13">
        <v>45397.0</v>
      </c>
      <c r="W670" s="11" t="s">
        <v>4480</v>
      </c>
      <c r="X670" s="11"/>
      <c r="Y670" s="23"/>
      <c r="Z670" s="11" t="s">
        <v>4481</v>
      </c>
      <c r="AA670" s="11"/>
      <c r="AB670" s="11"/>
      <c r="AC670" s="15"/>
      <c r="AD670" s="11"/>
      <c r="AE670" s="11"/>
      <c r="AF670" s="11" t="s">
        <v>4482</v>
      </c>
      <c r="AG670" s="8">
        <f>'Disponibilidad en canales comer'!M518</f>
        <v>0</v>
      </c>
      <c r="AH670" s="8">
        <f>COUNTIF('Composición de COMBOS'!B:B,A670)</f>
        <v>0</v>
      </c>
      <c r="AI670" s="8">
        <v>1.0</v>
      </c>
      <c r="AJ670" s="8">
        <v>2.0</v>
      </c>
      <c r="AK670" s="8" t="s">
        <v>75</v>
      </c>
      <c r="AL670" s="16">
        <v>12.3</v>
      </c>
      <c r="AM670" s="16">
        <v>22.0</v>
      </c>
      <c r="AN670" s="16">
        <v>104.0</v>
      </c>
      <c r="AO670" s="16">
        <v>32.7</v>
      </c>
      <c r="AP670" s="16">
        <v>31.8</v>
      </c>
      <c r="AQ670" s="16">
        <v>33.0</v>
      </c>
      <c r="AR670" s="16">
        <v>80.5</v>
      </c>
      <c r="AS670" s="16">
        <v>55.4</v>
      </c>
      <c r="AT670" s="16">
        <v>16.4</v>
      </c>
      <c r="AU670" s="16">
        <v>40.5</v>
      </c>
      <c r="AV670" s="16">
        <v>112.0</v>
      </c>
      <c r="AW670" s="16">
        <v>31.0</v>
      </c>
      <c r="AX670" s="17">
        <f t="shared" si="13"/>
        <v>28.1232</v>
      </c>
      <c r="AY670" s="16">
        <v>34.3</v>
      </c>
      <c r="AZ670" s="16">
        <v>41.5</v>
      </c>
      <c r="BA670" s="16">
        <v>94.5</v>
      </c>
      <c r="BB670" s="16">
        <v>61.0</v>
      </c>
      <c r="BC670" s="16">
        <f t="shared" si="15"/>
        <v>47.84535</v>
      </c>
      <c r="BD670" s="8" t="s">
        <v>3280</v>
      </c>
      <c r="BE670" s="22" t="s">
        <v>4483</v>
      </c>
    </row>
    <row r="671" ht="15.75" hidden="1" customHeight="1">
      <c r="A671" s="44">
        <v>8000113.0</v>
      </c>
      <c r="B671" s="8" t="s">
        <v>4484</v>
      </c>
      <c r="C671" s="8">
        <v>8.0</v>
      </c>
      <c r="D671" s="8" t="s">
        <v>4019</v>
      </c>
      <c r="E671" s="8">
        <v>1.0</v>
      </c>
      <c r="F671" s="8" t="s">
        <v>4020</v>
      </c>
      <c r="G671" s="8">
        <v>3.0</v>
      </c>
      <c r="H671" s="8" t="s">
        <v>4021</v>
      </c>
      <c r="I671" s="8" t="s">
        <v>4485</v>
      </c>
      <c r="J671" s="8">
        <v>6.938187378442E12</v>
      </c>
      <c r="K671" s="8" t="s">
        <v>4485</v>
      </c>
      <c r="L671" s="8" t="s">
        <v>4486</v>
      </c>
      <c r="M671" s="21" t="s">
        <v>4487</v>
      </c>
      <c r="N671" s="11">
        <f t="shared" si="1"/>
        <v>26</v>
      </c>
      <c r="O671" s="8" t="s">
        <v>3274</v>
      </c>
      <c r="P671" s="8" t="s">
        <v>3280</v>
      </c>
      <c r="Q671" s="12">
        <v>3095.0</v>
      </c>
      <c r="R671" s="12">
        <f t="shared" si="11"/>
        <v>3590.2</v>
      </c>
      <c r="S671" s="8" t="s">
        <v>238</v>
      </c>
      <c r="T671" s="9" t="s">
        <v>4025</v>
      </c>
      <c r="U671" s="9" t="s">
        <v>4026</v>
      </c>
      <c r="V671" s="13">
        <v>45117.0</v>
      </c>
      <c r="W671" s="11" t="s">
        <v>4488</v>
      </c>
      <c r="X671" s="11"/>
      <c r="Y671" s="14" t="s">
        <v>4489</v>
      </c>
      <c r="Z671" s="11" t="s">
        <v>4490</v>
      </c>
      <c r="AA671" s="11"/>
      <c r="AB671" s="11"/>
      <c r="AC671" s="15" t="s">
        <v>4491</v>
      </c>
      <c r="AD671" s="11"/>
      <c r="AE671" s="11"/>
      <c r="AF671" s="11" t="s">
        <v>4492</v>
      </c>
      <c r="AG671" s="8">
        <f>'Disponibilidad en canales comer'!M519</f>
        <v>2</v>
      </c>
      <c r="AH671" s="8">
        <f>COUNTIF('Composición de COMBOS'!B:B,A671)</f>
        <v>0</v>
      </c>
      <c r="AI671" s="8">
        <v>1.0</v>
      </c>
      <c r="AJ671" s="8">
        <v>2.0</v>
      </c>
      <c r="AK671" s="8" t="s">
        <v>75</v>
      </c>
      <c r="AL671" s="16">
        <v>9.6</v>
      </c>
      <c r="AM671" s="16">
        <v>20.0</v>
      </c>
      <c r="AN671" s="16">
        <v>80.2</v>
      </c>
      <c r="AO671" s="16">
        <v>29.5</v>
      </c>
      <c r="AP671" s="16">
        <v>27.9</v>
      </c>
      <c r="AQ671" s="16">
        <v>27.0</v>
      </c>
      <c r="AR671" s="16">
        <v>72.0</v>
      </c>
      <c r="AS671" s="16">
        <v>49.5</v>
      </c>
      <c r="AT671" s="16">
        <v>12.1</v>
      </c>
      <c r="AU671" s="16">
        <v>28.5</v>
      </c>
      <c r="AV671" s="16">
        <v>87.5</v>
      </c>
      <c r="AW671" s="16">
        <v>37.5</v>
      </c>
      <c r="AX671" s="17">
        <f t="shared" si="13"/>
        <v>18.703125</v>
      </c>
      <c r="AY671" s="16">
        <v>29.7</v>
      </c>
      <c r="AZ671" s="16">
        <v>35.7</v>
      </c>
      <c r="BA671" s="16">
        <v>84.2</v>
      </c>
      <c r="BB671" s="16">
        <v>55.0</v>
      </c>
      <c r="BC671" s="16">
        <f t="shared" si="15"/>
        <v>33.06534</v>
      </c>
      <c r="BD671" s="8" t="s">
        <v>76</v>
      </c>
      <c r="BE671" s="22" t="s">
        <v>4493</v>
      </c>
    </row>
    <row r="672" ht="15.75" customHeight="1">
      <c r="A672" s="11">
        <v>8000114.0</v>
      </c>
      <c r="B672" s="8" t="s">
        <v>4494</v>
      </c>
      <c r="C672" s="8">
        <v>8.0</v>
      </c>
      <c r="D672" s="8" t="s">
        <v>4019</v>
      </c>
      <c r="E672" s="8">
        <v>1.0</v>
      </c>
      <c r="F672" s="8" t="s">
        <v>4020</v>
      </c>
      <c r="G672" s="8">
        <v>3.0</v>
      </c>
      <c r="H672" s="8" t="s">
        <v>4021</v>
      </c>
      <c r="I672" s="8" t="s">
        <v>4495</v>
      </c>
      <c r="J672" s="8">
        <v>6.938187378466E12</v>
      </c>
      <c r="K672" s="8" t="s">
        <v>4495</v>
      </c>
      <c r="L672" s="8" t="s">
        <v>4496</v>
      </c>
      <c r="M672" s="21" t="s">
        <v>4497</v>
      </c>
      <c r="N672" s="11">
        <f t="shared" si="1"/>
        <v>26</v>
      </c>
      <c r="O672" s="8" t="s">
        <v>3274</v>
      </c>
      <c r="P672" s="8" t="s">
        <v>3280</v>
      </c>
      <c r="Q672" s="12">
        <v>3095.0</v>
      </c>
      <c r="R672" s="12">
        <f t="shared" si="11"/>
        <v>3590.2</v>
      </c>
      <c r="S672" s="8" t="s">
        <v>68</v>
      </c>
      <c r="T672" s="9" t="s">
        <v>4025</v>
      </c>
      <c r="U672" s="9" t="s">
        <v>4026</v>
      </c>
      <c r="V672" s="13">
        <v>45117.0</v>
      </c>
      <c r="W672" s="11" t="s">
        <v>4498</v>
      </c>
      <c r="X672" s="11"/>
      <c r="Y672" s="14" t="s">
        <v>4499</v>
      </c>
      <c r="Z672" s="11" t="s">
        <v>4500</v>
      </c>
      <c r="AA672" s="11" t="s">
        <v>4501</v>
      </c>
      <c r="AB672" s="24" t="s">
        <v>4502</v>
      </c>
      <c r="AC672" s="15" t="s">
        <v>4503</v>
      </c>
      <c r="AD672" s="11"/>
      <c r="AE672" s="11"/>
      <c r="AF672" s="11" t="s">
        <v>4504</v>
      </c>
      <c r="AG672" s="8">
        <f>'Disponibilidad en canales comer'!M520</f>
        <v>6</v>
      </c>
      <c r="AH672" s="8">
        <f>COUNTIF('Composición de COMBOS'!B:B,A672)</f>
        <v>1</v>
      </c>
      <c r="AI672" s="8">
        <v>1.0</v>
      </c>
      <c r="AJ672" s="8">
        <v>2.0</v>
      </c>
      <c r="AK672" s="8" t="s">
        <v>75</v>
      </c>
      <c r="AL672" s="16">
        <v>9.8</v>
      </c>
      <c r="AM672" s="16">
        <v>20.0</v>
      </c>
      <c r="AN672" s="16">
        <v>80.2</v>
      </c>
      <c r="AO672" s="16">
        <v>29.5</v>
      </c>
      <c r="AP672" s="16">
        <v>27.4</v>
      </c>
      <c r="AQ672" s="16">
        <v>27.0</v>
      </c>
      <c r="AR672" s="16">
        <v>72.0</v>
      </c>
      <c r="AS672" s="16">
        <v>49.5</v>
      </c>
      <c r="AT672" s="16">
        <v>12.2</v>
      </c>
      <c r="AU672" s="16">
        <v>28.5</v>
      </c>
      <c r="AV672" s="16">
        <v>87.5</v>
      </c>
      <c r="AW672" s="16">
        <v>37.5</v>
      </c>
      <c r="AX672" s="17">
        <f t="shared" si="13"/>
        <v>18.703125</v>
      </c>
      <c r="AY672" s="16">
        <v>29.4</v>
      </c>
      <c r="AZ672" s="16">
        <v>35.7</v>
      </c>
      <c r="BA672" s="16">
        <v>84.2</v>
      </c>
      <c r="BB672" s="16">
        <v>55.0</v>
      </c>
      <c r="BC672" s="16">
        <f t="shared" si="15"/>
        <v>33.06534</v>
      </c>
      <c r="BD672" s="8" t="s">
        <v>76</v>
      </c>
      <c r="BE672" s="22" t="s">
        <v>4505</v>
      </c>
    </row>
    <row r="673" ht="15.75" hidden="1" customHeight="1">
      <c r="A673" s="11">
        <v>8000115.0</v>
      </c>
      <c r="B673" s="8" t="s">
        <v>4506</v>
      </c>
      <c r="C673" s="8">
        <v>8.0</v>
      </c>
      <c r="D673" s="8" t="s">
        <v>4019</v>
      </c>
      <c r="E673" s="8">
        <v>1.0</v>
      </c>
      <c r="F673" s="8" t="s">
        <v>4020</v>
      </c>
      <c r="G673" s="8">
        <v>3.0</v>
      </c>
      <c r="H673" s="8" t="s">
        <v>4021</v>
      </c>
      <c r="I673" s="8" t="s">
        <v>4507</v>
      </c>
      <c r="J673" s="8">
        <v>6.938187378459E12</v>
      </c>
      <c r="K673" s="8" t="s">
        <v>4507</v>
      </c>
      <c r="L673" s="8" t="s">
        <v>4508</v>
      </c>
      <c r="M673" s="21" t="s">
        <v>4509</v>
      </c>
      <c r="N673" s="11">
        <f t="shared" si="1"/>
        <v>26</v>
      </c>
      <c r="O673" s="8" t="s">
        <v>3274</v>
      </c>
      <c r="P673" s="8" t="s">
        <v>3280</v>
      </c>
      <c r="Q673" s="12">
        <v>3318.0</v>
      </c>
      <c r="R673" s="12">
        <f t="shared" si="11"/>
        <v>3848.88</v>
      </c>
      <c r="S673" s="8" t="s">
        <v>238</v>
      </c>
      <c r="T673" s="9" t="s">
        <v>4025</v>
      </c>
      <c r="U673" s="9" t="s">
        <v>4026</v>
      </c>
      <c r="V673" s="13">
        <v>45265.0</v>
      </c>
      <c r="W673" s="11" t="s">
        <v>4510</v>
      </c>
      <c r="X673" s="11"/>
      <c r="Y673" s="14" t="s">
        <v>4511</v>
      </c>
      <c r="Z673" s="11" t="s">
        <v>4512</v>
      </c>
      <c r="AA673" s="11"/>
      <c r="AB673" s="11"/>
      <c r="AC673" s="15" t="s">
        <v>4513</v>
      </c>
      <c r="AD673" s="11"/>
      <c r="AE673" s="11"/>
      <c r="AF673" s="11" t="s">
        <v>4514</v>
      </c>
      <c r="AG673" s="8">
        <f>'Disponibilidad en canales comer'!M521</f>
        <v>1</v>
      </c>
      <c r="AH673" s="8">
        <f>COUNTIF('Composición de COMBOS'!B:B,A673)</f>
        <v>0</v>
      </c>
      <c r="AI673" s="8">
        <v>1.0</v>
      </c>
      <c r="AJ673" s="8">
        <v>2.0</v>
      </c>
      <c r="AK673" s="8" t="s">
        <v>75</v>
      </c>
      <c r="AL673" s="16">
        <v>9.8</v>
      </c>
      <c r="AM673" s="16">
        <v>20.0</v>
      </c>
      <c r="AN673" s="16">
        <v>80.2</v>
      </c>
      <c r="AO673" s="16">
        <v>29.5</v>
      </c>
      <c r="AP673" s="16">
        <v>30.1</v>
      </c>
      <c r="AQ673" s="16">
        <v>27.0</v>
      </c>
      <c r="AR673" s="16">
        <v>72.0</v>
      </c>
      <c r="AS673" s="16">
        <v>49.5</v>
      </c>
      <c r="AT673" s="16">
        <v>12.3</v>
      </c>
      <c r="AU673" s="16">
        <v>28.5</v>
      </c>
      <c r="AV673" s="16">
        <v>87.5</v>
      </c>
      <c r="AW673" s="16">
        <v>37.5</v>
      </c>
      <c r="AX673" s="17">
        <f t="shared" si="13"/>
        <v>18.703125</v>
      </c>
      <c r="AY673" s="16">
        <v>32.0</v>
      </c>
      <c r="AZ673" s="16">
        <v>35.7</v>
      </c>
      <c r="BA673" s="16">
        <v>84.2</v>
      </c>
      <c r="BB673" s="16">
        <v>55.0</v>
      </c>
      <c r="BC673" s="16">
        <f t="shared" si="15"/>
        <v>33.06534</v>
      </c>
      <c r="BD673" s="8" t="s">
        <v>76</v>
      </c>
      <c r="BE673" s="22" t="s">
        <v>4515</v>
      </c>
    </row>
    <row r="674" ht="15.75" customHeight="1">
      <c r="A674" s="11">
        <v>8000116.0</v>
      </c>
      <c r="B674" s="8" t="s">
        <v>4516</v>
      </c>
      <c r="C674" s="8">
        <v>8.0</v>
      </c>
      <c r="D674" s="8" t="s">
        <v>4019</v>
      </c>
      <c r="E674" s="8">
        <v>1.0</v>
      </c>
      <c r="F674" s="8" t="s">
        <v>4020</v>
      </c>
      <c r="G674" s="8">
        <v>3.0</v>
      </c>
      <c r="H674" s="8" t="s">
        <v>4021</v>
      </c>
      <c r="I674" s="8" t="s">
        <v>4517</v>
      </c>
      <c r="J674" s="8">
        <v>6.938187378473E12</v>
      </c>
      <c r="K674" s="8" t="s">
        <v>4517</v>
      </c>
      <c r="L674" s="8" t="s">
        <v>4518</v>
      </c>
      <c r="M674" s="21" t="s">
        <v>4519</v>
      </c>
      <c r="N674" s="11">
        <f t="shared" si="1"/>
        <v>26</v>
      </c>
      <c r="O674" s="8" t="s">
        <v>3274</v>
      </c>
      <c r="P674" s="8" t="s">
        <v>3280</v>
      </c>
      <c r="Q674" s="12">
        <v>3318.0</v>
      </c>
      <c r="R674" s="12">
        <f t="shared" si="11"/>
        <v>3848.88</v>
      </c>
      <c r="S674" s="8" t="s">
        <v>68</v>
      </c>
      <c r="T674" s="9" t="s">
        <v>4025</v>
      </c>
      <c r="U674" s="9" t="s">
        <v>4026</v>
      </c>
      <c r="V674" s="13">
        <v>45117.0</v>
      </c>
      <c r="W674" s="11" t="s">
        <v>4520</v>
      </c>
      <c r="X674" s="11"/>
      <c r="Y674" s="14" t="s">
        <v>4521</v>
      </c>
      <c r="Z674" s="11" t="s">
        <v>4522</v>
      </c>
      <c r="AA674" s="11" t="s">
        <v>4523</v>
      </c>
      <c r="AB674" s="11"/>
      <c r="AC674" s="15" t="s">
        <v>4524</v>
      </c>
      <c r="AD674" s="11"/>
      <c r="AE674" s="11"/>
      <c r="AF674" s="11" t="s">
        <v>4525</v>
      </c>
      <c r="AG674" s="8">
        <f>'Disponibilidad en canales comer'!M522</f>
        <v>5</v>
      </c>
      <c r="AH674" s="8">
        <f>COUNTIF('Composición de COMBOS'!B:B,A674)</f>
        <v>1</v>
      </c>
      <c r="AI674" s="8">
        <v>1.0</v>
      </c>
      <c r="AJ674" s="8">
        <v>2.0</v>
      </c>
      <c r="AK674" s="8" t="s">
        <v>75</v>
      </c>
      <c r="AL674" s="16">
        <v>9.8</v>
      </c>
      <c r="AM674" s="16">
        <v>20.0</v>
      </c>
      <c r="AN674" s="16">
        <v>80.2</v>
      </c>
      <c r="AO674" s="16">
        <v>29.5</v>
      </c>
      <c r="AP674" s="16">
        <v>30.1</v>
      </c>
      <c r="AQ674" s="16">
        <v>27.0</v>
      </c>
      <c r="AR674" s="16">
        <v>72.0</v>
      </c>
      <c r="AS674" s="16">
        <v>49.5</v>
      </c>
      <c r="AT674" s="16">
        <v>12.3</v>
      </c>
      <c r="AU674" s="16">
        <v>28.5</v>
      </c>
      <c r="AV674" s="16">
        <v>87.5</v>
      </c>
      <c r="AW674" s="16">
        <v>37.5</v>
      </c>
      <c r="AX674" s="17">
        <f t="shared" si="13"/>
        <v>18.703125</v>
      </c>
      <c r="AY674" s="16">
        <v>32.0</v>
      </c>
      <c r="AZ674" s="16">
        <v>35.7</v>
      </c>
      <c r="BA674" s="16">
        <v>84.2</v>
      </c>
      <c r="BB674" s="16">
        <v>55.0</v>
      </c>
      <c r="BC674" s="16">
        <f t="shared" si="15"/>
        <v>33.06534</v>
      </c>
      <c r="BD674" s="8" t="s">
        <v>76</v>
      </c>
      <c r="BE674" s="22" t="s">
        <v>4526</v>
      </c>
    </row>
    <row r="675" ht="15.75" hidden="1" customHeight="1">
      <c r="A675" s="44">
        <v>8000117.0</v>
      </c>
      <c r="B675" s="8" t="s">
        <v>4527</v>
      </c>
      <c r="C675" s="8">
        <v>8.0</v>
      </c>
      <c r="D675" s="8" t="s">
        <v>4019</v>
      </c>
      <c r="E675" s="8">
        <v>1.0</v>
      </c>
      <c r="F675" s="8" t="s">
        <v>4020</v>
      </c>
      <c r="G675" s="8">
        <v>3.0</v>
      </c>
      <c r="H675" s="8" t="s">
        <v>4021</v>
      </c>
      <c r="I675" s="8" t="s">
        <v>4528</v>
      </c>
      <c r="J675" s="8">
        <v>6.93818737848E12</v>
      </c>
      <c r="K675" s="8" t="s">
        <v>4528</v>
      </c>
      <c r="L675" s="8" t="s">
        <v>4529</v>
      </c>
      <c r="M675" s="21" t="s">
        <v>4530</v>
      </c>
      <c r="N675" s="11">
        <f t="shared" si="1"/>
        <v>26</v>
      </c>
      <c r="O675" s="8" t="s">
        <v>3274</v>
      </c>
      <c r="P675" s="8" t="s">
        <v>3280</v>
      </c>
      <c r="Q675" s="111">
        <v>5536.0</v>
      </c>
      <c r="R675" s="12">
        <f t="shared" si="11"/>
        <v>6421.76</v>
      </c>
      <c r="S675" s="8" t="s">
        <v>238</v>
      </c>
      <c r="T675" s="9" t="s">
        <v>4025</v>
      </c>
      <c r="U675" s="9" t="s">
        <v>4026</v>
      </c>
      <c r="V675" s="13">
        <v>45117.0</v>
      </c>
      <c r="W675" s="11" t="s">
        <v>4531</v>
      </c>
      <c r="X675" s="11"/>
      <c r="Y675" s="14" t="s">
        <v>4532</v>
      </c>
      <c r="Z675" s="11"/>
      <c r="AA675" s="11" t="s">
        <v>4533</v>
      </c>
      <c r="AB675" s="11"/>
      <c r="AC675" s="15"/>
      <c r="AD675" s="11"/>
      <c r="AE675" s="11"/>
      <c r="AF675" s="11" t="s">
        <v>4534</v>
      </c>
      <c r="AG675" s="8">
        <f>'Disponibilidad en canales comer'!M523</f>
        <v>2</v>
      </c>
      <c r="AH675" s="8">
        <f>COUNTIF('Composición de COMBOS'!B:B,A675)</f>
        <v>0</v>
      </c>
      <c r="AI675" s="8">
        <v>1.0</v>
      </c>
      <c r="AJ675" s="8">
        <v>2.0</v>
      </c>
      <c r="AK675" s="8" t="s">
        <v>75</v>
      </c>
      <c r="AL675" s="16">
        <v>12.6</v>
      </c>
      <c r="AM675" s="16">
        <v>22.8</v>
      </c>
      <c r="AN675" s="16">
        <v>97.1</v>
      </c>
      <c r="AO675" s="16">
        <v>32.1</v>
      </c>
      <c r="AP675" s="16">
        <v>36.2</v>
      </c>
      <c r="AQ675" s="16">
        <v>30.3</v>
      </c>
      <c r="AR675" s="16">
        <v>76.5</v>
      </c>
      <c r="AS675" s="16">
        <v>55.5</v>
      </c>
      <c r="AT675" s="16">
        <v>15.9</v>
      </c>
      <c r="AU675" s="16">
        <v>30.5</v>
      </c>
      <c r="AV675" s="16">
        <v>104.5</v>
      </c>
      <c r="AW675" s="16">
        <v>40.5</v>
      </c>
      <c r="AX675" s="17">
        <f t="shared" si="13"/>
        <v>25.816725</v>
      </c>
      <c r="AY675" s="16">
        <v>38.5</v>
      </c>
      <c r="AZ675" s="16">
        <v>38.0</v>
      </c>
      <c r="BA675" s="16">
        <v>89.0</v>
      </c>
      <c r="BB675" s="16">
        <v>61.0</v>
      </c>
      <c r="BC675" s="16">
        <f t="shared" si="15"/>
        <v>41.2604</v>
      </c>
      <c r="BD675" s="8" t="s">
        <v>76</v>
      </c>
      <c r="BE675" s="22" t="s">
        <v>4535</v>
      </c>
    </row>
    <row r="676" ht="15.75" hidden="1" customHeight="1">
      <c r="A676" s="44">
        <v>8000118.0</v>
      </c>
      <c r="B676" s="8" t="s">
        <v>4536</v>
      </c>
      <c r="C676" s="8">
        <v>8.0</v>
      </c>
      <c r="D676" s="8" t="s">
        <v>4019</v>
      </c>
      <c r="E676" s="8">
        <v>1.0</v>
      </c>
      <c r="F676" s="8" t="s">
        <v>4020</v>
      </c>
      <c r="G676" s="8">
        <v>3.0</v>
      </c>
      <c r="H676" s="8" t="s">
        <v>4021</v>
      </c>
      <c r="I676" s="8" t="s">
        <v>4537</v>
      </c>
      <c r="J676" s="8">
        <v>6.938187378497E12</v>
      </c>
      <c r="K676" s="8" t="s">
        <v>4537</v>
      </c>
      <c r="L676" s="8" t="s">
        <v>4538</v>
      </c>
      <c r="M676" s="21" t="s">
        <v>4539</v>
      </c>
      <c r="N676" s="11">
        <f t="shared" si="1"/>
        <v>26</v>
      </c>
      <c r="O676" s="8" t="s">
        <v>3274</v>
      </c>
      <c r="P676" s="8" t="s">
        <v>3280</v>
      </c>
      <c r="Q676" s="111">
        <v>5739.0</v>
      </c>
      <c r="R676" s="12">
        <f t="shared" si="11"/>
        <v>6657.24</v>
      </c>
      <c r="S676" s="8" t="s">
        <v>238</v>
      </c>
      <c r="T676" s="9" t="s">
        <v>4025</v>
      </c>
      <c r="U676" s="9" t="s">
        <v>4026</v>
      </c>
      <c r="V676" s="13">
        <v>45118.0</v>
      </c>
      <c r="W676" s="11" t="s">
        <v>4540</v>
      </c>
      <c r="X676" s="11"/>
      <c r="Y676" s="14" t="s">
        <v>4541</v>
      </c>
      <c r="Z676" s="11" t="s">
        <v>4540</v>
      </c>
      <c r="AA676" s="11" t="s">
        <v>4540</v>
      </c>
      <c r="AB676" s="11"/>
      <c r="AC676" s="15"/>
      <c r="AD676" s="11"/>
      <c r="AE676" s="11"/>
      <c r="AF676" s="11" t="s">
        <v>4542</v>
      </c>
      <c r="AG676" s="8">
        <f>'Disponibilidad en canales comer'!M524</f>
        <v>2</v>
      </c>
      <c r="AH676" s="8">
        <f>COUNTIF('Composición de COMBOS'!B:B,A676)</f>
        <v>0</v>
      </c>
      <c r="AI676" s="8">
        <v>1.0</v>
      </c>
      <c r="AJ676" s="8">
        <v>2.0</v>
      </c>
      <c r="AK676" s="8" t="s">
        <v>75</v>
      </c>
      <c r="AL676" s="16">
        <v>12.9</v>
      </c>
      <c r="AM676" s="16">
        <v>22.8</v>
      </c>
      <c r="AN676" s="16">
        <v>97.1</v>
      </c>
      <c r="AO676" s="16">
        <v>32.1</v>
      </c>
      <c r="AP676" s="16">
        <v>40.7</v>
      </c>
      <c r="AQ676" s="16">
        <v>33.0</v>
      </c>
      <c r="AR676" s="16">
        <v>80.5</v>
      </c>
      <c r="AS676" s="16">
        <v>55.4</v>
      </c>
      <c r="AT676" s="16">
        <v>15.9</v>
      </c>
      <c r="AU676" s="16">
        <v>30.5</v>
      </c>
      <c r="AV676" s="16">
        <v>104.5</v>
      </c>
      <c r="AW676" s="16">
        <v>40.5</v>
      </c>
      <c r="AX676" s="17">
        <f t="shared" si="13"/>
        <v>25.816725</v>
      </c>
      <c r="AY676" s="16">
        <v>43.5</v>
      </c>
      <c r="AZ676" s="16">
        <v>41.5</v>
      </c>
      <c r="BA676" s="16">
        <v>94.5</v>
      </c>
      <c r="BB676" s="16">
        <v>61.0</v>
      </c>
      <c r="BC676" s="16">
        <f t="shared" si="15"/>
        <v>47.84535</v>
      </c>
      <c r="BD676" s="8" t="s">
        <v>76</v>
      </c>
      <c r="BE676" s="22" t="s">
        <v>4543</v>
      </c>
    </row>
    <row r="677" ht="15.75" customHeight="1">
      <c r="A677" s="44">
        <v>8000119.0</v>
      </c>
      <c r="B677" s="8" t="s">
        <v>4544</v>
      </c>
      <c r="C677" s="8">
        <v>8.0</v>
      </c>
      <c r="D677" s="8" t="s">
        <v>4019</v>
      </c>
      <c r="E677" s="8">
        <v>1.0</v>
      </c>
      <c r="F677" s="8" t="s">
        <v>4020</v>
      </c>
      <c r="G677" s="8">
        <v>3.0</v>
      </c>
      <c r="H677" s="8" t="s">
        <v>4021</v>
      </c>
      <c r="I677" s="8" t="s">
        <v>4545</v>
      </c>
      <c r="J677" s="8">
        <v>6.938187378503E12</v>
      </c>
      <c r="K677" s="8" t="s">
        <v>4545</v>
      </c>
      <c r="L677" s="8" t="s">
        <v>4546</v>
      </c>
      <c r="M677" s="21" t="s">
        <v>4547</v>
      </c>
      <c r="N677" s="11">
        <f t="shared" si="1"/>
        <v>26</v>
      </c>
      <c r="O677" s="8" t="s">
        <v>3274</v>
      </c>
      <c r="P677" s="8" t="s">
        <v>3280</v>
      </c>
      <c r="Q677" s="111">
        <v>7529.0</v>
      </c>
      <c r="R677" s="12">
        <f t="shared" si="11"/>
        <v>8733.64</v>
      </c>
      <c r="S677" s="8" t="s">
        <v>68</v>
      </c>
      <c r="T677" s="9" t="s">
        <v>4025</v>
      </c>
      <c r="U677" s="9" t="s">
        <v>4026</v>
      </c>
      <c r="V677" s="13">
        <v>45117.0</v>
      </c>
      <c r="W677" s="11" t="s">
        <v>4548</v>
      </c>
      <c r="X677" s="11"/>
      <c r="Y677" s="14" t="s">
        <v>4549</v>
      </c>
      <c r="Z677" s="11"/>
      <c r="AA677" s="11"/>
      <c r="AB677" s="11"/>
      <c r="AC677" s="15" t="s">
        <v>4550</v>
      </c>
      <c r="AD677" s="11"/>
      <c r="AE677" s="11"/>
      <c r="AF677" s="11" t="s">
        <v>4551</v>
      </c>
      <c r="AG677" s="8">
        <f>'Disponibilidad en canales comer'!M525</f>
        <v>3</v>
      </c>
      <c r="AH677" s="8">
        <f>COUNTIF('Composición de COMBOS'!B:B,A677)</f>
        <v>0</v>
      </c>
      <c r="AI677" s="8">
        <v>1.0</v>
      </c>
      <c r="AJ677" s="8">
        <v>2.0</v>
      </c>
      <c r="AK677" s="8" t="s">
        <v>75</v>
      </c>
      <c r="AL677" s="16">
        <v>13.4</v>
      </c>
      <c r="AM677" s="16">
        <v>23.4</v>
      </c>
      <c r="AN677" s="16">
        <v>108.2</v>
      </c>
      <c r="AO677" s="16">
        <v>33.7</v>
      </c>
      <c r="AP677" s="16">
        <v>49.3</v>
      </c>
      <c r="AQ677" s="16">
        <v>34.2</v>
      </c>
      <c r="AR677" s="16">
        <v>89.0</v>
      </c>
      <c r="AS677" s="16">
        <v>67.3</v>
      </c>
      <c r="AT677" s="16">
        <v>16.9</v>
      </c>
      <c r="AU677" s="16">
        <v>41.5</v>
      </c>
      <c r="AV677" s="16">
        <v>115.5</v>
      </c>
      <c r="AW677" s="16">
        <v>31.5</v>
      </c>
      <c r="AX677" s="17">
        <f t="shared" si="13"/>
        <v>30.197475</v>
      </c>
      <c r="AY677" s="16">
        <v>54.2</v>
      </c>
      <c r="AZ677" s="16">
        <v>43.8</v>
      </c>
      <c r="BA677" s="16">
        <v>103.0</v>
      </c>
      <c r="BB677" s="16">
        <v>75.0</v>
      </c>
      <c r="BC677" s="16">
        <f t="shared" si="15"/>
        <v>67.671</v>
      </c>
      <c r="BD677" s="8" t="s">
        <v>76</v>
      </c>
      <c r="BE677" s="22" t="s">
        <v>4552</v>
      </c>
    </row>
    <row r="678" ht="15.75" customHeight="1">
      <c r="A678" s="44">
        <v>8000120.0</v>
      </c>
      <c r="B678" s="8" t="s">
        <v>4553</v>
      </c>
      <c r="C678" s="8">
        <v>8.0</v>
      </c>
      <c r="D678" s="8" t="s">
        <v>4019</v>
      </c>
      <c r="E678" s="8">
        <v>1.0</v>
      </c>
      <c r="F678" s="8" t="s">
        <v>4020</v>
      </c>
      <c r="G678" s="8">
        <v>3.0</v>
      </c>
      <c r="H678" s="8" t="s">
        <v>4021</v>
      </c>
      <c r="I678" s="8" t="s">
        <v>4554</v>
      </c>
      <c r="J678" s="8">
        <v>6.93818737851E12</v>
      </c>
      <c r="K678" s="8" t="s">
        <v>4554</v>
      </c>
      <c r="L678" s="8" t="s">
        <v>4555</v>
      </c>
      <c r="M678" s="21" t="s">
        <v>4556</v>
      </c>
      <c r="N678" s="11">
        <f t="shared" si="1"/>
        <v>26</v>
      </c>
      <c r="O678" s="8" t="s">
        <v>3274</v>
      </c>
      <c r="P678" s="8" t="s">
        <v>3280</v>
      </c>
      <c r="Q678" s="12">
        <v>7789.0</v>
      </c>
      <c r="R678" s="12">
        <f t="shared" si="11"/>
        <v>9035.24</v>
      </c>
      <c r="S678" s="8" t="s">
        <v>68</v>
      </c>
      <c r="T678" s="9" t="s">
        <v>4025</v>
      </c>
      <c r="U678" s="9" t="s">
        <v>4026</v>
      </c>
      <c r="V678" s="13">
        <v>45152.0</v>
      </c>
      <c r="W678" s="11" t="s">
        <v>4557</v>
      </c>
      <c r="X678" s="11"/>
      <c r="Y678" s="14" t="s">
        <v>4558</v>
      </c>
      <c r="Z678" s="11" t="s">
        <v>4559</v>
      </c>
      <c r="AA678" s="11"/>
      <c r="AB678" s="24" t="s">
        <v>4560</v>
      </c>
      <c r="AC678" s="15" t="s">
        <v>4561</v>
      </c>
      <c r="AD678" s="11"/>
      <c r="AE678" s="11"/>
      <c r="AF678" s="11" t="s">
        <v>4562</v>
      </c>
      <c r="AG678" s="8">
        <f>'Disponibilidad en canales comer'!M526</f>
        <v>5</v>
      </c>
      <c r="AH678" s="8">
        <f>COUNTIF('Composición de COMBOS'!B:B,A678)</f>
        <v>0</v>
      </c>
      <c r="AI678" s="8">
        <v>1.0</v>
      </c>
      <c r="AJ678" s="8">
        <v>2.0</v>
      </c>
      <c r="AK678" s="8" t="s">
        <v>75</v>
      </c>
      <c r="AL678" s="16">
        <v>13.4</v>
      </c>
      <c r="AM678" s="16">
        <v>23.4</v>
      </c>
      <c r="AN678" s="16">
        <v>108.2</v>
      </c>
      <c r="AO678" s="16">
        <v>33.7</v>
      </c>
      <c r="AP678" s="16">
        <v>53.9</v>
      </c>
      <c r="AQ678" s="16">
        <v>34.2</v>
      </c>
      <c r="AR678" s="16">
        <v>89.0</v>
      </c>
      <c r="AS678" s="16">
        <v>67.3</v>
      </c>
      <c r="AT678" s="16">
        <v>16.9</v>
      </c>
      <c r="AU678" s="16">
        <v>41.5</v>
      </c>
      <c r="AV678" s="16">
        <v>115.5</v>
      </c>
      <c r="AW678" s="16">
        <v>31.5</v>
      </c>
      <c r="AX678" s="17">
        <f t="shared" si="13"/>
        <v>30.197475</v>
      </c>
      <c r="AY678" s="16">
        <v>58.8</v>
      </c>
      <c r="AZ678" s="16">
        <v>43.8</v>
      </c>
      <c r="BA678" s="16">
        <v>103.0</v>
      </c>
      <c r="BB678" s="16">
        <v>75.0</v>
      </c>
      <c r="BC678" s="16">
        <f t="shared" si="15"/>
        <v>67.671</v>
      </c>
      <c r="BD678" s="8" t="s">
        <v>76</v>
      </c>
      <c r="BE678" s="22" t="s">
        <v>4563</v>
      </c>
    </row>
    <row r="679" ht="15.75" hidden="1" customHeight="1">
      <c r="A679" s="44">
        <v>8000121.0</v>
      </c>
      <c r="B679" s="8" t="s">
        <v>4564</v>
      </c>
      <c r="C679" s="8">
        <v>8.0</v>
      </c>
      <c r="D679" s="8" t="s">
        <v>4019</v>
      </c>
      <c r="E679" s="8">
        <v>3.0</v>
      </c>
      <c r="F679" s="8" t="s">
        <v>4154</v>
      </c>
      <c r="G679" s="8">
        <v>2.0</v>
      </c>
      <c r="H679" s="8" t="s">
        <v>4565</v>
      </c>
      <c r="I679" s="8" t="s">
        <v>4566</v>
      </c>
      <c r="J679" s="8">
        <v>6.939924840246E12</v>
      </c>
      <c r="K679" s="8" t="s">
        <v>4566</v>
      </c>
      <c r="L679" s="11" t="s">
        <v>4567</v>
      </c>
      <c r="M679" s="26" t="s">
        <v>4568</v>
      </c>
      <c r="N679" s="11">
        <f t="shared" si="1"/>
        <v>25</v>
      </c>
      <c r="O679" s="8" t="s">
        <v>3274</v>
      </c>
      <c r="P679" s="8" t="s">
        <v>3280</v>
      </c>
      <c r="Q679" s="111">
        <v>520.0</v>
      </c>
      <c r="R679" s="12">
        <f t="shared" si="11"/>
        <v>603.2</v>
      </c>
      <c r="S679" s="8" t="s">
        <v>238</v>
      </c>
      <c r="T679" s="9" t="s">
        <v>4159</v>
      </c>
      <c r="U679" s="9" t="s">
        <v>4160</v>
      </c>
      <c r="V679" s="13">
        <v>45118.0</v>
      </c>
      <c r="W679" s="11" t="s">
        <v>4569</v>
      </c>
      <c r="X679" s="11"/>
      <c r="Y679" s="14" t="s">
        <v>4570</v>
      </c>
      <c r="Z679" s="11" t="s">
        <v>4571</v>
      </c>
      <c r="AA679" s="11" t="s">
        <v>4572</v>
      </c>
      <c r="AB679" s="11"/>
      <c r="AC679" s="15" t="s">
        <v>4573</v>
      </c>
      <c r="AD679" s="11"/>
      <c r="AE679" s="11"/>
      <c r="AF679" s="11" t="s">
        <v>4574</v>
      </c>
      <c r="AG679" s="8">
        <f>'Disponibilidad en canales comer'!M527</f>
        <v>4</v>
      </c>
      <c r="AH679" s="8">
        <f>COUNTIF('Composición de COMBOS'!B:B,A679)</f>
        <v>5</v>
      </c>
      <c r="AI679" s="8">
        <v>1.0</v>
      </c>
      <c r="AJ679" s="8">
        <v>1.0</v>
      </c>
      <c r="AK679" s="8" t="s">
        <v>75</v>
      </c>
      <c r="AL679" s="17">
        <v>6.75</v>
      </c>
      <c r="AM679" s="17">
        <v>43.0</v>
      </c>
      <c r="AN679" s="17">
        <v>51.8</v>
      </c>
      <c r="AO679" s="17">
        <v>141.7</v>
      </c>
      <c r="AP679" s="19">
        <v>0.0</v>
      </c>
      <c r="AQ679" s="19">
        <v>0.0</v>
      </c>
      <c r="AR679" s="19">
        <v>0.0</v>
      </c>
      <c r="AS679" s="19">
        <v>0.0</v>
      </c>
      <c r="AT679" s="17">
        <v>7.82</v>
      </c>
      <c r="AU679" s="17">
        <v>14.9</v>
      </c>
      <c r="AV679" s="17">
        <v>54.0</v>
      </c>
      <c r="AW679" s="17">
        <v>68.0</v>
      </c>
      <c r="AX679" s="17">
        <f t="shared" si="13"/>
        <v>10.94256</v>
      </c>
      <c r="AY679" s="19">
        <v>0.0</v>
      </c>
      <c r="AZ679" s="19">
        <v>0.0</v>
      </c>
      <c r="BA679" s="19">
        <v>0.0</v>
      </c>
      <c r="BB679" s="19">
        <v>0.0</v>
      </c>
      <c r="BC679" s="17">
        <f t="shared" si="15"/>
        <v>0</v>
      </c>
      <c r="BD679" s="8" t="s">
        <v>76</v>
      </c>
      <c r="BE679" s="22" t="s">
        <v>4575</v>
      </c>
    </row>
    <row r="680" ht="15.75" customHeight="1">
      <c r="A680" s="11">
        <v>8000122.0</v>
      </c>
      <c r="B680" s="8" t="s">
        <v>4576</v>
      </c>
      <c r="C680" s="8">
        <v>8.0</v>
      </c>
      <c r="D680" s="8" t="s">
        <v>4019</v>
      </c>
      <c r="E680" s="8">
        <v>3.0</v>
      </c>
      <c r="F680" s="8" t="s">
        <v>4154</v>
      </c>
      <c r="G680" s="8">
        <v>4.0</v>
      </c>
      <c r="H680" s="8" t="s">
        <v>4155</v>
      </c>
      <c r="I680" s="8" t="s">
        <v>4577</v>
      </c>
      <c r="J680" s="8">
        <v>6.939924840253E12</v>
      </c>
      <c r="K680" s="8" t="s">
        <v>4577</v>
      </c>
      <c r="L680" s="11" t="s">
        <v>4578</v>
      </c>
      <c r="M680" s="26" t="s">
        <v>4579</v>
      </c>
      <c r="N680" s="11">
        <f t="shared" si="1"/>
        <v>27</v>
      </c>
      <c r="O680" s="8" t="s">
        <v>3274</v>
      </c>
      <c r="P680" s="8" t="s">
        <v>3280</v>
      </c>
      <c r="Q680" s="12">
        <v>1098.0</v>
      </c>
      <c r="R680" s="12">
        <f t="shared" si="11"/>
        <v>1273.68</v>
      </c>
      <c r="S680" s="8" t="s">
        <v>68</v>
      </c>
      <c r="T680" s="9" t="s">
        <v>4159</v>
      </c>
      <c r="U680" s="9" t="s">
        <v>4160</v>
      </c>
      <c r="V680" s="13">
        <v>45117.0</v>
      </c>
      <c r="W680" s="11" t="s">
        <v>4580</v>
      </c>
      <c r="X680" s="11"/>
      <c r="Y680" s="23"/>
      <c r="Z680" s="11" t="s">
        <v>4581</v>
      </c>
      <c r="AA680" s="11"/>
      <c r="AB680" s="11"/>
      <c r="AC680" s="15"/>
      <c r="AD680" s="11"/>
      <c r="AE680" s="11"/>
      <c r="AF680" s="11" t="s">
        <v>4165</v>
      </c>
      <c r="AG680" s="8">
        <f>'Disponibilidad en canales comer'!M528</f>
        <v>0</v>
      </c>
      <c r="AH680" s="8">
        <f>COUNTIF('Composición de COMBOS'!B:B,A680)</f>
        <v>0</v>
      </c>
      <c r="AI680" s="8">
        <v>1.0</v>
      </c>
      <c r="AJ680" s="8">
        <v>1.0</v>
      </c>
      <c r="AK680" s="8" t="s">
        <v>75</v>
      </c>
      <c r="AL680" s="17">
        <v>4.3</v>
      </c>
      <c r="AM680" s="16">
        <v>29.9</v>
      </c>
      <c r="AN680" s="16">
        <v>29.9</v>
      </c>
      <c r="AO680" s="16">
        <v>103.3</v>
      </c>
      <c r="AP680" s="19">
        <v>0.0</v>
      </c>
      <c r="AQ680" s="19">
        <v>0.0</v>
      </c>
      <c r="AR680" s="19">
        <v>0.0</v>
      </c>
      <c r="AS680" s="19">
        <v>0.0</v>
      </c>
      <c r="AT680" s="17">
        <v>5.5</v>
      </c>
      <c r="AU680" s="16">
        <v>21.4</v>
      </c>
      <c r="AV680" s="16">
        <v>23.9</v>
      </c>
      <c r="AW680" s="16">
        <v>108.3</v>
      </c>
      <c r="AX680" s="17">
        <f t="shared" si="13"/>
        <v>11.0782236</v>
      </c>
      <c r="AY680" s="19">
        <v>0.0</v>
      </c>
      <c r="AZ680" s="19">
        <v>0.0</v>
      </c>
      <c r="BA680" s="19">
        <v>0.0</v>
      </c>
      <c r="BB680" s="19">
        <v>0.0</v>
      </c>
      <c r="BC680" s="17">
        <f t="shared" si="15"/>
        <v>0</v>
      </c>
      <c r="BD680" s="8" t="s">
        <v>3280</v>
      </c>
      <c r="BE680" s="22" t="s">
        <v>4582</v>
      </c>
    </row>
    <row r="681" ht="15.75" customHeight="1">
      <c r="A681" s="44">
        <v>8000123.0</v>
      </c>
      <c r="B681" s="8" t="s">
        <v>4583</v>
      </c>
      <c r="C681" s="8">
        <v>8.0</v>
      </c>
      <c r="D681" s="8" t="s">
        <v>4019</v>
      </c>
      <c r="E681" s="8">
        <v>3.0</v>
      </c>
      <c r="F681" s="8" t="s">
        <v>4154</v>
      </c>
      <c r="G681" s="8">
        <v>4.0</v>
      </c>
      <c r="H681" s="8" t="s">
        <v>4155</v>
      </c>
      <c r="I681" s="8" t="s">
        <v>4584</v>
      </c>
      <c r="J681" s="8">
        <v>6.939924840208E12</v>
      </c>
      <c r="K681" s="8" t="s">
        <v>4584</v>
      </c>
      <c r="L681" s="11" t="s">
        <v>4585</v>
      </c>
      <c r="M681" s="26" t="s">
        <v>4586</v>
      </c>
      <c r="N681" s="11">
        <f t="shared" si="1"/>
        <v>27</v>
      </c>
      <c r="O681" s="8" t="s">
        <v>3274</v>
      </c>
      <c r="P681" s="8" t="s">
        <v>3280</v>
      </c>
      <c r="Q681" s="12">
        <v>1095.0</v>
      </c>
      <c r="R681" s="12">
        <f t="shared" si="11"/>
        <v>1270.2</v>
      </c>
      <c r="S681" s="8" t="s">
        <v>68</v>
      </c>
      <c r="T681" s="9" t="s">
        <v>4159</v>
      </c>
      <c r="U681" s="9" t="s">
        <v>4160</v>
      </c>
      <c r="V681" s="13">
        <v>45251.0</v>
      </c>
      <c r="W681" s="11" t="s">
        <v>4161</v>
      </c>
      <c r="X681" s="11"/>
      <c r="Y681" s="14" t="s">
        <v>4587</v>
      </c>
      <c r="Z681" s="11" t="s">
        <v>4588</v>
      </c>
      <c r="AA681" s="11"/>
      <c r="AB681" s="11"/>
      <c r="AC681" s="15"/>
      <c r="AD681" s="11"/>
      <c r="AE681" s="11"/>
      <c r="AF681" s="11" t="s">
        <v>4165</v>
      </c>
      <c r="AG681" s="8">
        <f>'Disponibilidad en canales comer'!M529</f>
        <v>0</v>
      </c>
      <c r="AH681" s="8">
        <f>COUNTIF('Composición de COMBOS'!B:B,A681)</f>
        <v>0</v>
      </c>
      <c r="AI681" s="8">
        <v>1.0</v>
      </c>
      <c r="AJ681" s="8">
        <v>1.0</v>
      </c>
      <c r="AK681" s="8" t="s">
        <v>75</v>
      </c>
      <c r="AL681" s="19">
        <v>4.5</v>
      </c>
      <c r="AM681" s="16">
        <v>31.0</v>
      </c>
      <c r="AN681" s="16">
        <v>31.0</v>
      </c>
      <c r="AO681" s="16">
        <v>105.2</v>
      </c>
      <c r="AP681" s="19">
        <v>0.0</v>
      </c>
      <c r="AQ681" s="19">
        <v>0.0</v>
      </c>
      <c r="AR681" s="19">
        <v>0.0</v>
      </c>
      <c r="AS681" s="19">
        <v>0.0</v>
      </c>
      <c r="AT681" s="19">
        <v>5.5</v>
      </c>
      <c r="AU681" s="27">
        <v>20.7</v>
      </c>
      <c r="AV681" s="27">
        <v>22.7</v>
      </c>
      <c r="AW681" s="27">
        <v>109.0</v>
      </c>
      <c r="AX681" s="17">
        <f t="shared" si="13"/>
        <v>10.243602</v>
      </c>
      <c r="AY681" s="19">
        <v>0.0</v>
      </c>
      <c r="AZ681" s="19">
        <v>0.0</v>
      </c>
      <c r="BA681" s="19">
        <v>0.0</v>
      </c>
      <c r="BB681" s="19">
        <v>0.0</v>
      </c>
      <c r="BC681" s="17">
        <f t="shared" si="15"/>
        <v>0</v>
      </c>
      <c r="BD681" s="8" t="s">
        <v>76</v>
      </c>
      <c r="BE681" s="22" t="s">
        <v>4589</v>
      </c>
    </row>
    <row r="682" ht="15.75" hidden="1" customHeight="1">
      <c r="A682" s="11">
        <v>8000124.0</v>
      </c>
      <c r="B682" s="8" t="s">
        <v>4590</v>
      </c>
      <c r="C682" s="8">
        <v>8.0</v>
      </c>
      <c r="D682" s="8" t="s">
        <v>4019</v>
      </c>
      <c r="E682" s="8">
        <v>2.0</v>
      </c>
      <c r="F682" s="8" t="s">
        <v>4377</v>
      </c>
      <c r="G682" s="8">
        <v>1.0</v>
      </c>
      <c r="H682" s="8" t="s">
        <v>4378</v>
      </c>
      <c r="I682" s="11">
        <v>3204.0</v>
      </c>
      <c r="J682" s="11">
        <v>7.501409007469E12</v>
      </c>
      <c r="K682" s="11">
        <v>3204.0</v>
      </c>
      <c r="L682" s="11" t="s">
        <v>4591</v>
      </c>
      <c r="M682" s="26" t="s">
        <v>4592</v>
      </c>
      <c r="N682" s="11">
        <f t="shared" si="1"/>
        <v>28</v>
      </c>
      <c r="O682" s="8" t="s">
        <v>4593</v>
      </c>
      <c r="P682" s="8" t="s">
        <v>4594</v>
      </c>
      <c r="Q682" s="12">
        <v>2820.0</v>
      </c>
      <c r="R682" s="12">
        <f t="shared" si="11"/>
        <v>3271.2</v>
      </c>
      <c r="S682" s="8" t="s">
        <v>238</v>
      </c>
      <c r="T682" s="34" t="s">
        <v>4382</v>
      </c>
      <c r="U682" s="34" t="s">
        <v>4383</v>
      </c>
      <c r="V682" s="13">
        <v>45117.0</v>
      </c>
      <c r="W682" s="11" t="s">
        <v>4591</v>
      </c>
      <c r="X682" s="11"/>
      <c r="Y682" s="23"/>
      <c r="Z682" s="11"/>
      <c r="AA682" s="11"/>
      <c r="AB682" s="11"/>
      <c r="AC682" s="15"/>
      <c r="AD682" s="11"/>
      <c r="AE682" s="11"/>
      <c r="AF682" s="11" t="s">
        <v>4595</v>
      </c>
      <c r="AG682" s="8">
        <f>'Disponibilidad en canales comer'!M530</f>
        <v>0</v>
      </c>
      <c r="AH682" s="8">
        <f>COUNTIF('Composición de COMBOS'!B:B,A682)</f>
        <v>0</v>
      </c>
      <c r="AI682" s="8">
        <v>1.0</v>
      </c>
      <c r="AJ682" s="8">
        <v>1.0</v>
      </c>
      <c r="AK682" s="8" t="s">
        <v>75</v>
      </c>
      <c r="AL682" s="16">
        <v>12.0</v>
      </c>
      <c r="AM682" s="16">
        <v>49.0</v>
      </c>
      <c r="AN682" s="16">
        <v>45.0</v>
      </c>
      <c r="AO682" s="16">
        <v>106.0</v>
      </c>
      <c r="AP682" s="27">
        <v>0.0</v>
      </c>
      <c r="AQ682" s="27">
        <v>0.0</v>
      </c>
      <c r="AR682" s="27">
        <v>0.0</v>
      </c>
      <c r="AS682" s="27">
        <v>0.0</v>
      </c>
      <c r="AT682" s="16">
        <v>16.0</v>
      </c>
      <c r="AU682" s="16">
        <v>53.0</v>
      </c>
      <c r="AV682" s="16">
        <v>45.0</v>
      </c>
      <c r="AW682" s="16">
        <v>114.5</v>
      </c>
      <c r="AX682" s="17">
        <f t="shared" si="13"/>
        <v>54.6165</v>
      </c>
      <c r="AY682" s="27">
        <v>0.0</v>
      </c>
      <c r="AZ682" s="27">
        <v>0.0</v>
      </c>
      <c r="BA682" s="27">
        <v>0.0</v>
      </c>
      <c r="BB682" s="27">
        <v>0.0</v>
      </c>
      <c r="BC682" s="16">
        <f t="shared" si="15"/>
        <v>0</v>
      </c>
      <c r="BD682" s="8" t="s">
        <v>76</v>
      </c>
      <c r="BE682" s="22" t="s">
        <v>4596</v>
      </c>
    </row>
    <row r="683" ht="15.75" customHeight="1">
      <c r="A683" s="11">
        <v>8000125.0</v>
      </c>
      <c r="B683" s="8" t="s">
        <v>4597</v>
      </c>
      <c r="C683" s="8">
        <v>8.0</v>
      </c>
      <c r="D683" s="8" t="s">
        <v>4019</v>
      </c>
      <c r="E683" s="8">
        <v>2.0</v>
      </c>
      <c r="F683" s="8" t="s">
        <v>4377</v>
      </c>
      <c r="G683" s="8">
        <v>1.0</v>
      </c>
      <c r="H683" s="8" t="s">
        <v>4378</v>
      </c>
      <c r="I683" s="11">
        <v>3399.0</v>
      </c>
      <c r="J683" s="11">
        <v>7.501409006141E12</v>
      </c>
      <c r="K683" s="11">
        <v>3399.0</v>
      </c>
      <c r="L683" s="11" t="s">
        <v>4598</v>
      </c>
      <c r="M683" s="26" t="s">
        <v>4599</v>
      </c>
      <c r="N683" s="11">
        <f t="shared" si="1"/>
        <v>28</v>
      </c>
      <c r="O683" s="8" t="s">
        <v>4593</v>
      </c>
      <c r="P683" s="8" t="s">
        <v>4594</v>
      </c>
      <c r="Q683" s="12">
        <v>4325.0</v>
      </c>
      <c r="R683" s="12">
        <f t="shared" si="11"/>
        <v>5017</v>
      </c>
      <c r="S683" s="8" t="s">
        <v>68</v>
      </c>
      <c r="T683" s="34" t="s">
        <v>4382</v>
      </c>
      <c r="U683" s="34" t="s">
        <v>4383</v>
      </c>
      <c r="V683" s="13">
        <v>45117.0</v>
      </c>
      <c r="W683" s="11" t="s">
        <v>4598</v>
      </c>
      <c r="X683" s="11"/>
      <c r="Y683" s="23"/>
      <c r="Z683" s="11"/>
      <c r="AA683" s="11"/>
      <c r="AB683" s="11"/>
      <c r="AC683" s="15"/>
      <c r="AD683" s="11"/>
      <c r="AE683" s="11"/>
      <c r="AF683" s="11" t="s">
        <v>4600</v>
      </c>
      <c r="AG683" s="8">
        <f>'Disponibilidad en canales comer'!M531</f>
        <v>0</v>
      </c>
      <c r="AH683" s="8">
        <f>COUNTIF('Composición de COMBOS'!B:B,A683)</f>
        <v>0</v>
      </c>
      <c r="AI683" s="8">
        <v>1.0</v>
      </c>
      <c r="AJ683" s="8">
        <v>1.0</v>
      </c>
      <c r="AK683" s="8" t="s">
        <v>75</v>
      </c>
      <c r="AL683" s="16">
        <v>16.0</v>
      </c>
      <c r="AM683" s="16">
        <v>69.0</v>
      </c>
      <c r="AN683" s="16">
        <v>46.0</v>
      </c>
      <c r="AO683" s="16">
        <v>102.5</v>
      </c>
      <c r="AP683" s="27">
        <v>0.0</v>
      </c>
      <c r="AQ683" s="27">
        <v>0.0</v>
      </c>
      <c r="AR683" s="27">
        <v>0.0</v>
      </c>
      <c r="AS683" s="27">
        <v>0.0</v>
      </c>
      <c r="AT683" s="16">
        <v>17.0</v>
      </c>
      <c r="AU683" s="16">
        <v>75.0</v>
      </c>
      <c r="AV683" s="16">
        <v>50.0</v>
      </c>
      <c r="AW683" s="16">
        <v>109.5</v>
      </c>
      <c r="AX683" s="17">
        <f t="shared" si="13"/>
        <v>82.125</v>
      </c>
      <c r="AY683" s="27">
        <v>0.0</v>
      </c>
      <c r="AZ683" s="27">
        <v>0.0</v>
      </c>
      <c r="BA683" s="27">
        <v>0.0</v>
      </c>
      <c r="BB683" s="27">
        <v>0.0</v>
      </c>
      <c r="BC683" s="16">
        <f t="shared" si="15"/>
        <v>0</v>
      </c>
      <c r="BD683" s="8" t="s">
        <v>76</v>
      </c>
      <c r="BE683" s="22" t="s">
        <v>4601</v>
      </c>
    </row>
    <row r="684" ht="15.75" customHeight="1">
      <c r="A684" s="11">
        <v>8000126.0</v>
      </c>
      <c r="B684" s="8"/>
      <c r="C684" s="8">
        <v>8.0</v>
      </c>
      <c r="D684" s="8" t="s">
        <v>4019</v>
      </c>
      <c r="E684" s="8">
        <v>2.0</v>
      </c>
      <c r="F684" s="8" t="s">
        <v>4377</v>
      </c>
      <c r="G684" s="8">
        <v>1.0</v>
      </c>
      <c r="H684" s="8" t="s">
        <v>4378</v>
      </c>
      <c r="I684" s="11">
        <v>3810.0</v>
      </c>
      <c r="J684" s="11">
        <v>7.50140901375E12</v>
      </c>
      <c r="K684" s="11">
        <v>3810.0</v>
      </c>
      <c r="L684" s="11" t="s">
        <v>4602</v>
      </c>
      <c r="M684" s="26" t="s">
        <v>4603</v>
      </c>
      <c r="N684" s="11">
        <f t="shared" si="1"/>
        <v>27</v>
      </c>
      <c r="O684" s="8" t="s">
        <v>4593</v>
      </c>
      <c r="P684" s="8" t="s">
        <v>4594</v>
      </c>
      <c r="Q684" s="12">
        <v>1265.0</v>
      </c>
      <c r="R684" s="12">
        <f t="shared" si="11"/>
        <v>1467.4</v>
      </c>
      <c r="S684" s="8" t="s">
        <v>68</v>
      </c>
      <c r="T684" s="34" t="s">
        <v>4382</v>
      </c>
      <c r="U684" s="34" t="s">
        <v>4383</v>
      </c>
      <c r="V684" s="13">
        <v>45355.0</v>
      </c>
      <c r="W684" s="11" t="s">
        <v>4602</v>
      </c>
      <c r="X684" s="11"/>
      <c r="Y684" s="14" t="s">
        <v>4604</v>
      </c>
      <c r="Z684" s="11" t="s">
        <v>4605</v>
      </c>
      <c r="AA684" s="11"/>
      <c r="AB684" s="11"/>
      <c r="AC684" s="15"/>
      <c r="AD684" s="11"/>
      <c r="AE684" s="11"/>
      <c r="AF684" s="11" t="s">
        <v>4606</v>
      </c>
      <c r="AG684" s="8">
        <f>'Disponibilidad en canales comer'!M532</f>
        <v>0</v>
      </c>
      <c r="AH684" s="8">
        <f>COUNTIF('Composición de COMBOS'!B:B,A684)</f>
        <v>0</v>
      </c>
      <c r="AI684" s="8">
        <v>1.0</v>
      </c>
      <c r="AJ684" s="8">
        <v>1.0</v>
      </c>
      <c r="AK684" s="8" t="s">
        <v>75</v>
      </c>
      <c r="AL684" s="16">
        <v>5.2</v>
      </c>
      <c r="AM684" s="16">
        <v>72.0</v>
      </c>
      <c r="AN684" s="16">
        <v>20.0</v>
      </c>
      <c r="AO684" s="16">
        <v>28.0</v>
      </c>
      <c r="AP684" s="27">
        <v>0.0</v>
      </c>
      <c r="AQ684" s="27">
        <v>0.0</v>
      </c>
      <c r="AR684" s="27">
        <v>0.0</v>
      </c>
      <c r="AS684" s="27">
        <v>0.0</v>
      </c>
      <c r="AT684" s="16">
        <v>6.3</v>
      </c>
      <c r="AU684" s="16">
        <v>31.5</v>
      </c>
      <c r="AV684" s="16">
        <v>25.5</v>
      </c>
      <c r="AW684" s="16">
        <v>77.0</v>
      </c>
      <c r="AX684" s="17">
        <f t="shared" si="13"/>
        <v>12.37005</v>
      </c>
      <c r="AY684" s="27">
        <v>0.0</v>
      </c>
      <c r="AZ684" s="27">
        <v>0.0</v>
      </c>
      <c r="BA684" s="27">
        <v>0.0</v>
      </c>
      <c r="BB684" s="27">
        <v>0.0</v>
      </c>
      <c r="BC684" s="16">
        <f t="shared" si="15"/>
        <v>0</v>
      </c>
      <c r="BD684" s="8" t="s">
        <v>76</v>
      </c>
      <c r="BE684" s="22" t="s">
        <v>4607</v>
      </c>
    </row>
    <row r="685" ht="15.75" customHeight="1">
      <c r="A685" s="11">
        <v>8000127.0</v>
      </c>
      <c r="B685" s="8" t="s">
        <v>4608</v>
      </c>
      <c r="C685" s="8">
        <v>8.0</v>
      </c>
      <c r="D685" s="8" t="s">
        <v>4019</v>
      </c>
      <c r="E685" s="8">
        <v>3.0</v>
      </c>
      <c r="F685" s="8" t="s">
        <v>4154</v>
      </c>
      <c r="G685" s="8">
        <v>2.0</v>
      </c>
      <c r="H685" s="8" t="s">
        <v>4565</v>
      </c>
      <c r="I685" s="11">
        <v>3315.0</v>
      </c>
      <c r="J685" s="11">
        <v>7.50140900682E12</v>
      </c>
      <c r="K685" s="11">
        <v>3315.0</v>
      </c>
      <c r="L685" s="11" t="s">
        <v>4609</v>
      </c>
      <c r="M685" s="26" t="s">
        <v>4610</v>
      </c>
      <c r="N685" s="11">
        <f t="shared" si="1"/>
        <v>26</v>
      </c>
      <c r="O685" s="8" t="s">
        <v>4593</v>
      </c>
      <c r="P685" s="8" t="s">
        <v>4594</v>
      </c>
      <c r="Q685" s="29">
        <v>899.0</v>
      </c>
      <c r="R685" s="12">
        <f t="shared" si="11"/>
        <v>1042.84</v>
      </c>
      <c r="S685" s="8" t="s">
        <v>68</v>
      </c>
      <c r="T685" s="9" t="s">
        <v>4159</v>
      </c>
      <c r="U685" s="9" t="s">
        <v>4160</v>
      </c>
      <c r="V685" s="13">
        <v>45117.0</v>
      </c>
      <c r="W685" s="11" t="s">
        <v>4609</v>
      </c>
      <c r="X685" s="11"/>
      <c r="Y685" s="23"/>
      <c r="Z685" s="11"/>
      <c r="AA685" s="11"/>
      <c r="AB685" s="11"/>
      <c r="AC685" s="15"/>
      <c r="AD685" s="11"/>
      <c r="AE685" s="11"/>
      <c r="AF685" s="11" t="s">
        <v>4611</v>
      </c>
      <c r="AG685" s="8">
        <f>'Disponibilidad en canales comer'!M533</f>
        <v>0</v>
      </c>
      <c r="AH685" s="8">
        <f>COUNTIF('Composición de COMBOS'!B:B,A685)</f>
        <v>0</v>
      </c>
      <c r="AI685" s="8">
        <v>1.0</v>
      </c>
      <c r="AJ685" s="8">
        <v>1.0</v>
      </c>
      <c r="AK685" s="8" t="s">
        <v>75</v>
      </c>
      <c r="AL685" s="16">
        <v>6.8</v>
      </c>
      <c r="AM685" s="16">
        <v>50.0</v>
      </c>
      <c r="AN685" s="16">
        <v>50.0</v>
      </c>
      <c r="AO685" s="16">
        <v>131.0</v>
      </c>
      <c r="AP685" s="27">
        <v>0.0</v>
      </c>
      <c r="AQ685" s="27">
        <v>0.0</v>
      </c>
      <c r="AR685" s="27">
        <v>0.0</v>
      </c>
      <c r="AS685" s="27">
        <v>0.0</v>
      </c>
      <c r="AT685" s="16">
        <v>7.7</v>
      </c>
      <c r="AU685" s="16">
        <v>67.5</v>
      </c>
      <c r="AV685" s="16">
        <v>14.0</v>
      </c>
      <c r="AW685" s="16">
        <v>51.4</v>
      </c>
      <c r="AX685" s="17">
        <f t="shared" si="13"/>
        <v>9.7146</v>
      </c>
      <c r="AY685" s="27">
        <v>0.0</v>
      </c>
      <c r="AZ685" s="27">
        <v>0.0</v>
      </c>
      <c r="BA685" s="27">
        <v>0.0</v>
      </c>
      <c r="BB685" s="27">
        <v>0.0</v>
      </c>
      <c r="BC685" s="16">
        <f t="shared" si="15"/>
        <v>0</v>
      </c>
      <c r="BD685" s="8" t="s">
        <v>76</v>
      </c>
      <c r="BE685" s="22" t="s">
        <v>4612</v>
      </c>
    </row>
    <row r="686" ht="15.75" customHeight="1">
      <c r="A686" s="11">
        <v>8000128.0</v>
      </c>
      <c r="B686" s="8" t="s">
        <v>4613</v>
      </c>
      <c r="C686" s="8">
        <v>8.0</v>
      </c>
      <c r="D686" s="8" t="s">
        <v>4019</v>
      </c>
      <c r="E686" s="8">
        <v>3.0</v>
      </c>
      <c r="F686" s="8" t="s">
        <v>4154</v>
      </c>
      <c r="G686" s="8">
        <v>1.0</v>
      </c>
      <c r="H686" s="8" t="s">
        <v>4614</v>
      </c>
      <c r="I686" s="11">
        <v>3196.0</v>
      </c>
      <c r="J686" s="11">
        <v>7.50140900385E12</v>
      </c>
      <c r="K686" s="11">
        <v>3196.0</v>
      </c>
      <c r="L686" s="11" t="s">
        <v>4615</v>
      </c>
      <c r="M686" s="26" t="s">
        <v>4616</v>
      </c>
      <c r="N686" s="11">
        <f t="shared" si="1"/>
        <v>30</v>
      </c>
      <c r="O686" s="8" t="s">
        <v>4593</v>
      </c>
      <c r="P686" s="8" t="s">
        <v>4594</v>
      </c>
      <c r="Q686" s="12">
        <v>695.0</v>
      </c>
      <c r="R686" s="12">
        <f t="shared" si="11"/>
        <v>806.2</v>
      </c>
      <c r="S686" s="8" t="s">
        <v>68</v>
      </c>
      <c r="T686" s="9" t="s">
        <v>4159</v>
      </c>
      <c r="U686" s="9" t="s">
        <v>4160</v>
      </c>
      <c r="V686" s="13">
        <v>45117.0</v>
      </c>
      <c r="W686" s="11" t="s">
        <v>4615</v>
      </c>
      <c r="X686" s="11"/>
      <c r="Y686" s="14" t="s">
        <v>4617</v>
      </c>
      <c r="Z686" s="11"/>
      <c r="AA686" s="11"/>
      <c r="AB686" s="11"/>
      <c r="AC686" s="15"/>
      <c r="AD686" s="11"/>
      <c r="AE686" s="11"/>
      <c r="AF686" s="11" t="s">
        <v>4618</v>
      </c>
      <c r="AG686" s="8">
        <f>'Disponibilidad en canales comer'!M534</f>
        <v>0</v>
      </c>
      <c r="AH686" s="8">
        <f>COUNTIF('Composición de COMBOS'!B:B,A686)</f>
        <v>0</v>
      </c>
      <c r="AI686" s="8">
        <v>1.0</v>
      </c>
      <c r="AJ686" s="8">
        <v>1.0</v>
      </c>
      <c r="AK686" s="8" t="s">
        <v>75</v>
      </c>
      <c r="AL686" s="16">
        <v>3.3</v>
      </c>
      <c r="AM686" s="16">
        <v>45.0</v>
      </c>
      <c r="AN686" s="16">
        <v>50.0</v>
      </c>
      <c r="AO686" s="16">
        <v>50.0</v>
      </c>
      <c r="AP686" s="27">
        <v>0.0</v>
      </c>
      <c r="AQ686" s="27">
        <v>0.0</v>
      </c>
      <c r="AR686" s="27">
        <v>0.0</v>
      </c>
      <c r="AS686" s="27">
        <v>0.0</v>
      </c>
      <c r="AT686" s="16">
        <v>4.35</v>
      </c>
      <c r="AU686" s="16">
        <v>76.0</v>
      </c>
      <c r="AV686" s="16">
        <v>17.0</v>
      </c>
      <c r="AW686" s="16">
        <v>50.5</v>
      </c>
      <c r="AX686" s="17">
        <f t="shared" si="13"/>
        <v>13.0492</v>
      </c>
      <c r="AY686" s="27">
        <v>0.0</v>
      </c>
      <c r="AZ686" s="27">
        <v>0.0</v>
      </c>
      <c r="BA686" s="27">
        <v>0.0</v>
      </c>
      <c r="BB686" s="27">
        <v>0.0</v>
      </c>
      <c r="BC686" s="16">
        <f t="shared" si="15"/>
        <v>0</v>
      </c>
      <c r="BD686" s="8" t="s">
        <v>76</v>
      </c>
      <c r="BE686" s="22" t="s">
        <v>4619</v>
      </c>
    </row>
    <row r="687" ht="15.75" customHeight="1">
      <c r="A687" s="11">
        <v>8000129.0</v>
      </c>
      <c r="B687" s="8" t="s">
        <v>4620</v>
      </c>
      <c r="C687" s="8">
        <v>8.0</v>
      </c>
      <c r="D687" s="8" t="s">
        <v>4019</v>
      </c>
      <c r="E687" s="8">
        <v>3.0</v>
      </c>
      <c r="F687" s="8" t="s">
        <v>4154</v>
      </c>
      <c r="G687" s="8">
        <v>2.0</v>
      </c>
      <c r="H687" s="8" t="s">
        <v>4565</v>
      </c>
      <c r="I687" s="11">
        <v>3392.0</v>
      </c>
      <c r="J687" s="11">
        <v>7.501409007797E12</v>
      </c>
      <c r="K687" s="11">
        <v>3392.0</v>
      </c>
      <c r="L687" s="11" t="s">
        <v>4621</v>
      </c>
      <c r="M687" s="26" t="s">
        <v>4622</v>
      </c>
      <c r="N687" s="11">
        <f t="shared" si="1"/>
        <v>26</v>
      </c>
      <c r="O687" s="8" t="s">
        <v>4593</v>
      </c>
      <c r="P687" s="8" t="s">
        <v>4594</v>
      </c>
      <c r="Q687" s="12">
        <v>715.0</v>
      </c>
      <c r="R687" s="12">
        <f t="shared" si="11"/>
        <v>829.4</v>
      </c>
      <c r="S687" s="8" t="s">
        <v>68</v>
      </c>
      <c r="T687" s="9" t="s">
        <v>4159</v>
      </c>
      <c r="U687" s="9" t="s">
        <v>4160</v>
      </c>
      <c r="V687" s="13">
        <v>45117.0</v>
      </c>
      <c r="W687" s="11" t="s">
        <v>4621</v>
      </c>
      <c r="X687" s="11"/>
      <c r="Y687" s="23"/>
      <c r="Z687" s="11" t="s">
        <v>4623</v>
      </c>
      <c r="AA687" s="11"/>
      <c r="AB687" s="11"/>
      <c r="AC687" s="15"/>
      <c r="AD687" s="11"/>
      <c r="AE687" s="11"/>
      <c r="AF687" s="11" t="s">
        <v>4624</v>
      </c>
      <c r="AG687" s="8">
        <f>'Disponibilidad en canales comer'!M535</f>
        <v>1</v>
      </c>
      <c r="AH687" s="8">
        <f>COUNTIF('Composición de COMBOS'!B:B,A687)</f>
        <v>1</v>
      </c>
      <c r="AI687" s="8">
        <v>1.0</v>
      </c>
      <c r="AJ687" s="8">
        <v>1.0</v>
      </c>
      <c r="AK687" s="8" t="s">
        <v>75</v>
      </c>
      <c r="AL687" s="16">
        <v>4.67</v>
      </c>
      <c r="AM687" s="16">
        <v>50.0</v>
      </c>
      <c r="AN687" s="16">
        <v>50.0</v>
      </c>
      <c r="AO687" s="16">
        <v>131.0</v>
      </c>
      <c r="AP687" s="27">
        <v>0.0</v>
      </c>
      <c r="AQ687" s="27">
        <v>0.0</v>
      </c>
      <c r="AR687" s="27">
        <v>0.0</v>
      </c>
      <c r="AS687" s="27">
        <v>0.0</v>
      </c>
      <c r="AT687" s="16">
        <v>5.6</v>
      </c>
      <c r="AU687" s="16">
        <v>68.5</v>
      </c>
      <c r="AV687" s="16">
        <v>15.5</v>
      </c>
      <c r="AW687" s="16">
        <v>52.5</v>
      </c>
      <c r="AX687" s="17">
        <f t="shared" si="13"/>
        <v>11.148375</v>
      </c>
      <c r="AY687" s="27">
        <v>0.0</v>
      </c>
      <c r="AZ687" s="27">
        <v>0.0</v>
      </c>
      <c r="BA687" s="27">
        <v>0.0</v>
      </c>
      <c r="BB687" s="27">
        <v>0.0</v>
      </c>
      <c r="BC687" s="16">
        <f t="shared" si="15"/>
        <v>0</v>
      </c>
      <c r="BD687" s="8" t="s">
        <v>76</v>
      </c>
      <c r="BE687" s="22" t="s">
        <v>4625</v>
      </c>
    </row>
    <row r="688" ht="15.75" customHeight="1">
      <c r="A688" s="11">
        <v>8000130.0</v>
      </c>
      <c r="B688" s="8" t="s">
        <v>4626</v>
      </c>
      <c r="C688" s="8">
        <v>8.0</v>
      </c>
      <c r="D688" s="8" t="s">
        <v>4019</v>
      </c>
      <c r="E688" s="8">
        <v>3.0</v>
      </c>
      <c r="F688" s="8" t="s">
        <v>4154</v>
      </c>
      <c r="G688" s="8">
        <v>2.0</v>
      </c>
      <c r="H688" s="8" t="s">
        <v>4565</v>
      </c>
      <c r="I688" s="11">
        <v>3397.0</v>
      </c>
      <c r="J688" s="11">
        <v>7.501409008909E12</v>
      </c>
      <c r="K688" s="11">
        <v>3397.0</v>
      </c>
      <c r="L688" s="11" t="s">
        <v>4627</v>
      </c>
      <c r="M688" s="26" t="s">
        <v>4628</v>
      </c>
      <c r="N688" s="11">
        <f t="shared" si="1"/>
        <v>26</v>
      </c>
      <c r="O688" s="8" t="s">
        <v>4593</v>
      </c>
      <c r="P688" s="8" t="s">
        <v>4594</v>
      </c>
      <c r="Q688" s="12">
        <v>815.0</v>
      </c>
      <c r="R688" s="12">
        <f t="shared" si="11"/>
        <v>945.4</v>
      </c>
      <c r="S688" s="8" t="s">
        <v>68</v>
      </c>
      <c r="T688" s="9" t="s">
        <v>4159</v>
      </c>
      <c r="U688" s="9" t="s">
        <v>4160</v>
      </c>
      <c r="V688" s="13">
        <v>45117.0</v>
      </c>
      <c r="W688" s="11" t="s">
        <v>4627</v>
      </c>
      <c r="X688" s="11"/>
      <c r="Y688" s="23"/>
      <c r="Z688" s="11"/>
      <c r="AA688" s="11"/>
      <c r="AB688" s="11"/>
      <c r="AC688" s="15"/>
      <c r="AD688" s="11"/>
      <c r="AE688" s="11"/>
      <c r="AF688" s="11" t="s">
        <v>4629</v>
      </c>
      <c r="AG688" s="8">
        <f>'Disponibilidad en canales comer'!M536</f>
        <v>0</v>
      </c>
      <c r="AH688" s="8">
        <f>COUNTIF('Composición de COMBOS'!B:B,A688)</f>
        <v>0</v>
      </c>
      <c r="AI688" s="8">
        <v>1.0</v>
      </c>
      <c r="AJ688" s="8">
        <v>1.0</v>
      </c>
      <c r="AK688" s="8" t="s">
        <v>75</v>
      </c>
      <c r="AL688" s="16">
        <v>6.8</v>
      </c>
      <c r="AM688" s="16">
        <v>50.0</v>
      </c>
      <c r="AN688" s="16">
        <v>50.0</v>
      </c>
      <c r="AO688" s="16">
        <v>131.0</v>
      </c>
      <c r="AP688" s="27">
        <v>0.0</v>
      </c>
      <c r="AQ688" s="27">
        <v>0.0</v>
      </c>
      <c r="AR688" s="27">
        <v>0.0</v>
      </c>
      <c r="AS688" s="27">
        <v>0.0</v>
      </c>
      <c r="AT688" s="16">
        <v>7.7</v>
      </c>
      <c r="AU688" s="16">
        <v>67.0</v>
      </c>
      <c r="AV688" s="16">
        <v>15.5</v>
      </c>
      <c r="AW688" s="16">
        <v>53.3</v>
      </c>
      <c r="AX688" s="17">
        <f t="shared" si="13"/>
        <v>11.07041</v>
      </c>
      <c r="AY688" s="27">
        <v>0.0</v>
      </c>
      <c r="AZ688" s="27">
        <v>0.0</v>
      </c>
      <c r="BA688" s="27">
        <v>0.0</v>
      </c>
      <c r="BB688" s="27">
        <v>0.0</v>
      </c>
      <c r="BC688" s="16">
        <f t="shared" si="15"/>
        <v>0</v>
      </c>
      <c r="BD688" s="8" t="s">
        <v>76</v>
      </c>
      <c r="BE688" s="22" t="s">
        <v>4630</v>
      </c>
    </row>
    <row r="689" ht="15.75" customHeight="1">
      <c r="A689" s="11">
        <v>8000131.0</v>
      </c>
      <c r="B689" s="8" t="s">
        <v>4631</v>
      </c>
      <c r="C689" s="8">
        <v>8.0</v>
      </c>
      <c r="D689" s="8" t="s">
        <v>4019</v>
      </c>
      <c r="E689" s="8">
        <v>3.0</v>
      </c>
      <c r="F689" s="8" t="s">
        <v>4154</v>
      </c>
      <c r="G689" s="8">
        <v>2.0</v>
      </c>
      <c r="H689" s="8" t="s">
        <v>4565</v>
      </c>
      <c r="I689" s="11">
        <v>3404.0</v>
      </c>
      <c r="J689" s="11">
        <v>7.501409010148E12</v>
      </c>
      <c r="K689" s="11">
        <v>3404.0</v>
      </c>
      <c r="L689" s="11" t="s">
        <v>4632</v>
      </c>
      <c r="M689" s="26" t="s">
        <v>4633</v>
      </c>
      <c r="N689" s="11">
        <f t="shared" si="1"/>
        <v>26</v>
      </c>
      <c r="O689" s="8" t="s">
        <v>4593</v>
      </c>
      <c r="P689" s="8" t="s">
        <v>4594</v>
      </c>
      <c r="Q689" s="12">
        <v>635.0</v>
      </c>
      <c r="R689" s="12">
        <f t="shared" si="11"/>
        <v>736.6</v>
      </c>
      <c r="S689" s="8" t="s">
        <v>68</v>
      </c>
      <c r="T689" s="9" t="s">
        <v>4159</v>
      </c>
      <c r="U689" s="9" t="s">
        <v>4160</v>
      </c>
      <c r="V689" s="13">
        <v>45117.0</v>
      </c>
      <c r="W689" s="11" t="s">
        <v>4632</v>
      </c>
      <c r="X689" s="11"/>
      <c r="Y689" s="14" t="s">
        <v>4634</v>
      </c>
      <c r="Z689" s="11" t="s">
        <v>4635</v>
      </c>
      <c r="AA689" s="11" t="s">
        <v>4636</v>
      </c>
      <c r="AB689" s="24" t="s">
        <v>4637</v>
      </c>
      <c r="AC689" s="15" t="s">
        <v>4636</v>
      </c>
      <c r="AD689" s="24" t="s">
        <v>4638</v>
      </c>
      <c r="AE689" s="24"/>
      <c r="AF689" s="11" t="s">
        <v>4639</v>
      </c>
      <c r="AG689" s="8">
        <f>'Disponibilidad en canales comer'!M537</f>
        <v>5</v>
      </c>
      <c r="AH689" s="8">
        <f>COUNTIF('Composición de COMBOS'!B:B,A689)</f>
        <v>3</v>
      </c>
      <c r="AI689" s="8">
        <v>1.0</v>
      </c>
      <c r="AJ689" s="8">
        <v>1.0</v>
      </c>
      <c r="AK689" s="8" t="s">
        <v>75</v>
      </c>
      <c r="AL689" s="16">
        <v>3.73</v>
      </c>
      <c r="AM689" s="16">
        <v>50.0</v>
      </c>
      <c r="AN689" s="16">
        <v>50.0</v>
      </c>
      <c r="AO689" s="16">
        <v>130.0</v>
      </c>
      <c r="AP689" s="27">
        <v>0.0</v>
      </c>
      <c r="AQ689" s="27">
        <v>0.0</v>
      </c>
      <c r="AR689" s="27">
        <v>0.0</v>
      </c>
      <c r="AS689" s="27">
        <v>0.0</v>
      </c>
      <c r="AT689" s="16">
        <v>4.7</v>
      </c>
      <c r="AU689" s="16">
        <v>68.5</v>
      </c>
      <c r="AV689" s="16">
        <v>15.5</v>
      </c>
      <c r="AW689" s="16">
        <v>52.5</v>
      </c>
      <c r="AX689" s="17">
        <f t="shared" si="13"/>
        <v>11.148375</v>
      </c>
      <c r="AY689" s="27">
        <v>0.0</v>
      </c>
      <c r="AZ689" s="27">
        <v>0.0</v>
      </c>
      <c r="BA689" s="27">
        <v>0.0</v>
      </c>
      <c r="BB689" s="27">
        <v>0.0</v>
      </c>
      <c r="BC689" s="16">
        <f t="shared" si="15"/>
        <v>0</v>
      </c>
      <c r="BD689" s="8" t="s">
        <v>76</v>
      </c>
      <c r="BE689" s="22" t="s">
        <v>4640</v>
      </c>
    </row>
    <row r="690" ht="15.75" customHeight="1">
      <c r="A690" s="11">
        <v>8000132.0</v>
      </c>
      <c r="B690" s="8" t="s">
        <v>4641</v>
      </c>
      <c r="C690" s="8">
        <v>8.0</v>
      </c>
      <c r="D690" s="8" t="s">
        <v>4019</v>
      </c>
      <c r="E690" s="8">
        <v>3.0</v>
      </c>
      <c r="F690" s="8" t="s">
        <v>4154</v>
      </c>
      <c r="G690" s="8">
        <v>2.0</v>
      </c>
      <c r="H690" s="8" t="s">
        <v>4565</v>
      </c>
      <c r="I690" s="11">
        <v>3386.0</v>
      </c>
      <c r="J690" s="11">
        <v>7.501409003805E12</v>
      </c>
      <c r="K690" s="11">
        <v>3386.0</v>
      </c>
      <c r="L690" s="11" t="s">
        <v>4642</v>
      </c>
      <c r="M690" s="26" t="s">
        <v>4643</v>
      </c>
      <c r="N690" s="11">
        <f t="shared" si="1"/>
        <v>26</v>
      </c>
      <c r="O690" s="8" t="s">
        <v>4593</v>
      </c>
      <c r="P690" s="8" t="s">
        <v>4594</v>
      </c>
      <c r="Q690" s="12">
        <v>859.0</v>
      </c>
      <c r="R690" s="12">
        <f t="shared" si="11"/>
        <v>996.44</v>
      </c>
      <c r="S690" s="8" t="s">
        <v>68</v>
      </c>
      <c r="T690" s="9" t="s">
        <v>4159</v>
      </c>
      <c r="U690" s="9" t="s">
        <v>4160</v>
      </c>
      <c r="V690" s="13">
        <v>45117.0</v>
      </c>
      <c r="W690" s="11" t="s">
        <v>4642</v>
      </c>
      <c r="X690" s="11"/>
      <c r="Y690" s="14" t="s">
        <v>4644</v>
      </c>
      <c r="Z690" s="11"/>
      <c r="AA690" s="11" t="s">
        <v>4645</v>
      </c>
      <c r="AB690" s="24" t="s">
        <v>4637</v>
      </c>
      <c r="AC690" s="15" t="s">
        <v>4646</v>
      </c>
      <c r="AD690" s="24" t="s">
        <v>4642</v>
      </c>
      <c r="AE690" s="24"/>
      <c r="AF690" s="11" t="s">
        <v>4647</v>
      </c>
      <c r="AG690" s="8">
        <f>'Disponibilidad en canales comer'!M538</f>
        <v>6</v>
      </c>
      <c r="AH690" s="8">
        <f>COUNTIF('Composición de COMBOS'!B:B,A690)</f>
        <v>7</v>
      </c>
      <c r="AI690" s="8">
        <v>1.0</v>
      </c>
      <c r="AJ690" s="8">
        <v>1.0</v>
      </c>
      <c r="AK690" s="8" t="s">
        <v>75</v>
      </c>
      <c r="AL690" s="16">
        <v>5.4</v>
      </c>
      <c r="AM690" s="16">
        <v>51.0</v>
      </c>
      <c r="AN690" s="16">
        <v>50.0</v>
      </c>
      <c r="AO690" s="16">
        <v>131.0</v>
      </c>
      <c r="AP690" s="27">
        <v>0.0</v>
      </c>
      <c r="AQ690" s="27">
        <v>0.0</v>
      </c>
      <c r="AR690" s="27">
        <v>0.0</v>
      </c>
      <c r="AS690" s="27">
        <v>0.0</v>
      </c>
      <c r="AT690" s="16">
        <v>6.1</v>
      </c>
      <c r="AU690" s="16">
        <v>68.5</v>
      </c>
      <c r="AV690" s="16">
        <v>17.0</v>
      </c>
      <c r="AW690" s="16">
        <v>54.5</v>
      </c>
      <c r="AX690" s="17">
        <f t="shared" si="13"/>
        <v>12.69305</v>
      </c>
      <c r="AY690" s="27">
        <v>0.0</v>
      </c>
      <c r="AZ690" s="27">
        <v>0.0</v>
      </c>
      <c r="BA690" s="27">
        <v>0.0</v>
      </c>
      <c r="BB690" s="27">
        <v>0.0</v>
      </c>
      <c r="BC690" s="16">
        <f t="shared" si="15"/>
        <v>0</v>
      </c>
      <c r="BD690" s="8" t="s">
        <v>76</v>
      </c>
      <c r="BE690" s="31" t="s">
        <v>4648</v>
      </c>
    </row>
    <row r="691" ht="15.75" customHeight="1">
      <c r="A691" s="11">
        <v>8000133.0</v>
      </c>
      <c r="B691" s="8" t="s">
        <v>4649</v>
      </c>
      <c r="C691" s="8">
        <v>8.0</v>
      </c>
      <c r="D691" s="8" t="s">
        <v>4019</v>
      </c>
      <c r="E691" s="8">
        <v>3.0</v>
      </c>
      <c r="F691" s="8" t="s">
        <v>4154</v>
      </c>
      <c r="G691" s="8">
        <v>2.0</v>
      </c>
      <c r="H691" s="8" t="s">
        <v>4565</v>
      </c>
      <c r="I691" s="11">
        <v>3389.0</v>
      </c>
      <c r="J691" s="11">
        <v>7.5014090019E12</v>
      </c>
      <c r="K691" s="11">
        <v>3389.0</v>
      </c>
      <c r="L691" s="11" t="s">
        <v>4650</v>
      </c>
      <c r="M691" s="26" t="s">
        <v>4651</v>
      </c>
      <c r="N691" s="11">
        <f t="shared" si="1"/>
        <v>26</v>
      </c>
      <c r="O691" s="8" t="s">
        <v>4593</v>
      </c>
      <c r="P691" s="8" t="s">
        <v>4594</v>
      </c>
      <c r="Q691" s="12">
        <v>865.0</v>
      </c>
      <c r="R691" s="12">
        <f t="shared" si="11"/>
        <v>1003.4</v>
      </c>
      <c r="S691" s="8" t="s">
        <v>68</v>
      </c>
      <c r="T691" s="9" t="s">
        <v>4159</v>
      </c>
      <c r="U691" s="9" t="s">
        <v>4160</v>
      </c>
      <c r="V691" s="13">
        <v>45251.0</v>
      </c>
      <c r="W691" s="11" t="s">
        <v>4650</v>
      </c>
      <c r="X691" s="11"/>
      <c r="Y691" s="23"/>
      <c r="Z691" s="11"/>
      <c r="AA691" s="11"/>
      <c r="AB691" s="11"/>
      <c r="AC691" s="15"/>
      <c r="AD691" s="11"/>
      <c r="AE691" s="11"/>
      <c r="AF691" s="11" t="s">
        <v>4652</v>
      </c>
      <c r="AG691" s="8">
        <f>'Disponibilidad en canales comer'!M539</f>
        <v>0</v>
      </c>
      <c r="AH691" s="8">
        <f>COUNTIF('Composición de COMBOS'!B:B,A691)</f>
        <v>0</v>
      </c>
      <c r="AI691" s="8">
        <v>1.0</v>
      </c>
      <c r="AJ691" s="8">
        <v>1.0</v>
      </c>
      <c r="AK691" s="8" t="s">
        <v>75</v>
      </c>
      <c r="AL691" s="16">
        <v>5.4</v>
      </c>
      <c r="AM691" s="16">
        <v>51.0</v>
      </c>
      <c r="AN691" s="16">
        <v>50.0</v>
      </c>
      <c r="AO691" s="16">
        <v>131.0</v>
      </c>
      <c r="AP691" s="27">
        <v>0.0</v>
      </c>
      <c r="AQ691" s="27">
        <v>0.0</v>
      </c>
      <c r="AR691" s="27">
        <v>0.0</v>
      </c>
      <c r="AS691" s="27">
        <v>0.0</v>
      </c>
      <c r="AT691" s="16">
        <v>6.1</v>
      </c>
      <c r="AU691" s="16">
        <v>68.0</v>
      </c>
      <c r="AV691" s="16">
        <v>16.5</v>
      </c>
      <c r="AW691" s="16">
        <v>54.0</v>
      </c>
      <c r="AX691" s="17">
        <f t="shared" si="13"/>
        <v>12.1176</v>
      </c>
      <c r="AY691" s="27">
        <v>0.0</v>
      </c>
      <c r="AZ691" s="27">
        <v>0.0</v>
      </c>
      <c r="BA691" s="27">
        <v>0.0</v>
      </c>
      <c r="BB691" s="27">
        <v>0.0</v>
      </c>
      <c r="BC691" s="16">
        <f t="shared" si="15"/>
        <v>0</v>
      </c>
      <c r="BD691" s="8" t="s">
        <v>76</v>
      </c>
      <c r="BE691" s="22" t="s">
        <v>4653</v>
      </c>
    </row>
    <row r="692" ht="15.75" hidden="1" customHeight="1">
      <c r="A692" s="11">
        <v>8000134.0</v>
      </c>
      <c r="B692" s="8" t="s">
        <v>4654</v>
      </c>
      <c r="C692" s="8">
        <v>8.0</v>
      </c>
      <c r="D692" s="8" t="s">
        <v>4019</v>
      </c>
      <c r="E692" s="8">
        <v>3.0</v>
      </c>
      <c r="F692" s="8" t="s">
        <v>4154</v>
      </c>
      <c r="G692" s="8">
        <v>3.0</v>
      </c>
      <c r="H692" s="8" t="s">
        <v>4655</v>
      </c>
      <c r="I692" s="11">
        <v>3348.0</v>
      </c>
      <c r="J692" s="11">
        <v>7.501409033482E12</v>
      </c>
      <c r="K692" s="11">
        <v>3348.0</v>
      </c>
      <c r="L692" s="11" t="s">
        <v>4656</v>
      </c>
      <c r="M692" s="26" t="s">
        <v>4657</v>
      </c>
      <c r="N692" s="11">
        <f t="shared" si="1"/>
        <v>26</v>
      </c>
      <c r="O692" s="8" t="s">
        <v>4593</v>
      </c>
      <c r="P692" s="8" t="s">
        <v>4594</v>
      </c>
      <c r="Q692" s="12">
        <v>655.0</v>
      </c>
      <c r="R692" s="12">
        <f t="shared" si="11"/>
        <v>759.8</v>
      </c>
      <c r="S692" s="8" t="s">
        <v>238</v>
      </c>
      <c r="T692" s="9" t="s">
        <v>4159</v>
      </c>
      <c r="U692" s="9" t="s">
        <v>4160</v>
      </c>
      <c r="V692" s="13">
        <v>45117.0</v>
      </c>
      <c r="W692" s="11" t="s">
        <v>4656</v>
      </c>
      <c r="X692" s="11"/>
      <c r="Y692" s="23"/>
      <c r="Z692" s="11"/>
      <c r="AA692" s="11"/>
      <c r="AB692" s="11"/>
      <c r="AC692" s="15"/>
      <c r="AD692" s="11"/>
      <c r="AE692" s="11"/>
      <c r="AF692" s="11" t="s">
        <v>4658</v>
      </c>
      <c r="AG692" s="8">
        <f>'Disponibilidad en canales comer'!M540</f>
        <v>0</v>
      </c>
      <c r="AH692" s="8">
        <f>COUNTIF('Composición de COMBOS'!B:B,A692)</f>
        <v>0</v>
      </c>
      <c r="AI692" s="8">
        <v>1.0</v>
      </c>
      <c r="AJ692" s="8">
        <v>1.0</v>
      </c>
      <c r="AK692" s="8" t="s">
        <v>75</v>
      </c>
      <c r="AL692" s="16">
        <v>3.3</v>
      </c>
      <c r="AM692" s="16">
        <v>53.8</v>
      </c>
      <c r="AN692" s="16">
        <v>20.0</v>
      </c>
      <c r="AO692" s="16">
        <v>54.5</v>
      </c>
      <c r="AP692" s="27">
        <v>0.0</v>
      </c>
      <c r="AQ692" s="27">
        <v>0.0</v>
      </c>
      <c r="AR692" s="27">
        <v>0.0</v>
      </c>
      <c r="AS692" s="27">
        <v>0.0</v>
      </c>
      <c r="AT692" s="16">
        <v>3.9</v>
      </c>
      <c r="AU692" s="16">
        <v>51.0</v>
      </c>
      <c r="AV692" s="16">
        <v>17.0</v>
      </c>
      <c r="AW692" s="16">
        <v>52.5</v>
      </c>
      <c r="AX692" s="17">
        <f t="shared" si="13"/>
        <v>9.1035</v>
      </c>
      <c r="AY692" s="27">
        <v>0.0</v>
      </c>
      <c r="AZ692" s="27">
        <v>0.0</v>
      </c>
      <c r="BA692" s="27">
        <v>0.0</v>
      </c>
      <c r="BB692" s="27">
        <v>0.0</v>
      </c>
      <c r="BC692" s="16">
        <f t="shared" si="15"/>
        <v>0</v>
      </c>
      <c r="BD692" s="8" t="s">
        <v>76</v>
      </c>
      <c r="BE692" s="22" t="s">
        <v>4659</v>
      </c>
    </row>
    <row r="693" ht="15.75" customHeight="1">
      <c r="A693" s="11">
        <v>8000135.0</v>
      </c>
      <c r="B693" s="8" t="s">
        <v>4660</v>
      </c>
      <c r="C693" s="8">
        <v>8.0</v>
      </c>
      <c r="D693" s="8" t="s">
        <v>4019</v>
      </c>
      <c r="E693" s="8">
        <v>3.0</v>
      </c>
      <c r="F693" s="8" t="s">
        <v>4154</v>
      </c>
      <c r="G693" s="8">
        <v>2.0</v>
      </c>
      <c r="H693" s="8" t="s">
        <v>4565</v>
      </c>
      <c r="I693" s="11">
        <v>3317.0</v>
      </c>
      <c r="J693" s="11">
        <v>7.501409033178E12</v>
      </c>
      <c r="K693" s="11">
        <v>3317.0</v>
      </c>
      <c r="L693" s="11" t="s">
        <v>4661</v>
      </c>
      <c r="M693" s="26" t="s">
        <v>4662</v>
      </c>
      <c r="N693" s="11">
        <f t="shared" si="1"/>
        <v>26</v>
      </c>
      <c r="O693" s="8" t="s">
        <v>4593</v>
      </c>
      <c r="P693" s="8" t="s">
        <v>4594</v>
      </c>
      <c r="Q693" s="12">
        <v>1080.0</v>
      </c>
      <c r="R693" s="12">
        <f t="shared" si="11"/>
        <v>1252.8</v>
      </c>
      <c r="S693" s="8" t="s">
        <v>68</v>
      </c>
      <c r="T693" s="9" t="s">
        <v>4159</v>
      </c>
      <c r="U693" s="9" t="s">
        <v>4160</v>
      </c>
      <c r="V693" s="13">
        <v>45117.0</v>
      </c>
      <c r="W693" s="11" t="s">
        <v>4661</v>
      </c>
      <c r="X693" s="11"/>
      <c r="Y693" s="23"/>
      <c r="Z693" s="11"/>
      <c r="AA693" s="11"/>
      <c r="AB693" s="11"/>
      <c r="AC693" s="15"/>
      <c r="AD693" s="11"/>
      <c r="AE693" s="11"/>
      <c r="AF693" s="11" t="s">
        <v>4663</v>
      </c>
      <c r="AG693" s="8">
        <f>'Disponibilidad en canales comer'!M541</f>
        <v>0</v>
      </c>
      <c r="AH693" s="8">
        <f>COUNTIF('Composición de COMBOS'!B:B,A693)</f>
        <v>0</v>
      </c>
      <c r="AI693" s="8">
        <v>1.0</v>
      </c>
      <c r="AJ693" s="8">
        <v>1.0</v>
      </c>
      <c r="AK693" s="8" t="s">
        <v>75</v>
      </c>
      <c r="AL693" s="16">
        <v>8.6</v>
      </c>
      <c r="AM693" s="16">
        <v>55.7</v>
      </c>
      <c r="AN693" s="16">
        <v>55.5</v>
      </c>
      <c r="AO693" s="16">
        <v>149.0</v>
      </c>
      <c r="AP693" s="27">
        <v>0.0</v>
      </c>
      <c r="AQ693" s="27">
        <v>0.0</v>
      </c>
      <c r="AR693" s="27">
        <v>0.0</v>
      </c>
      <c r="AS693" s="27">
        <v>0.0</v>
      </c>
      <c r="AT693" s="16">
        <v>9.6</v>
      </c>
      <c r="AU693" s="16">
        <v>71.0</v>
      </c>
      <c r="AV693" s="16">
        <v>15.5</v>
      </c>
      <c r="AW693" s="16">
        <v>57.5</v>
      </c>
      <c r="AX693" s="17">
        <f t="shared" si="13"/>
        <v>12.65575</v>
      </c>
      <c r="AY693" s="27">
        <v>0.0</v>
      </c>
      <c r="AZ693" s="27">
        <v>0.0</v>
      </c>
      <c r="BA693" s="27">
        <v>0.0</v>
      </c>
      <c r="BB693" s="27">
        <v>0.0</v>
      </c>
      <c r="BC693" s="16">
        <f t="shared" si="15"/>
        <v>0</v>
      </c>
      <c r="BD693" s="8" t="s">
        <v>76</v>
      </c>
      <c r="BE693" s="22" t="s">
        <v>4664</v>
      </c>
    </row>
    <row r="694" ht="15.75" customHeight="1">
      <c r="A694" s="11">
        <v>8000136.0</v>
      </c>
      <c r="B694" s="8" t="s">
        <v>4665</v>
      </c>
      <c r="C694" s="8">
        <v>8.0</v>
      </c>
      <c r="D694" s="8" t="s">
        <v>4019</v>
      </c>
      <c r="E694" s="8">
        <v>3.0</v>
      </c>
      <c r="F694" s="8" t="s">
        <v>4154</v>
      </c>
      <c r="G694" s="8">
        <v>2.0</v>
      </c>
      <c r="H694" s="8" t="s">
        <v>4565</v>
      </c>
      <c r="I694" s="11">
        <v>3398.0</v>
      </c>
      <c r="J694" s="11">
        <v>7.501409008916E12</v>
      </c>
      <c r="K694" s="11">
        <v>3398.0</v>
      </c>
      <c r="L694" s="11" t="s">
        <v>4666</v>
      </c>
      <c r="M694" s="26" t="s">
        <v>4667</v>
      </c>
      <c r="N694" s="11">
        <f t="shared" si="1"/>
        <v>26</v>
      </c>
      <c r="O694" s="8" t="s">
        <v>4593</v>
      </c>
      <c r="P694" s="8" t="s">
        <v>4594</v>
      </c>
      <c r="Q694" s="12">
        <v>985.0</v>
      </c>
      <c r="R694" s="12">
        <f t="shared" si="11"/>
        <v>1142.6</v>
      </c>
      <c r="S694" s="8" t="s">
        <v>68</v>
      </c>
      <c r="T694" s="9" t="s">
        <v>4159</v>
      </c>
      <c r="U694" s="9" t="s">
        <v>4160</v>
      </c>
      <c r="V694" s="13">
        <v>45117.0</v>
      </c>
      <c r="W694" s="11" t="s">
        <v>4666</v>
      </c>
      <c r="X694" s="11"/>
      <c r="Y694" s="23"/>
      <c r="Z694" s="11" t="s">
        <v>4668</v>
      </c>
      <c r="AA694" s="11" t="s">
        <v>4669</v>
      </c>
      <c r="AB694" s="11"/>
      <c r="AC694" s="15" t="s">
        <v>4669</v>
      </c>
      <c r="AD694" s="11"/>
      <c r="AE694" s="11"/>
      <c r="AF694" s="11" t="s">
        <v>4670</v>
      </c>
      <c r="AG694" s="8">
        <f>'Disponibilidad en canales comer'!M542</f>
        <v>3</v>
      </c>
      <c r="AH694" s="8">
        <f>COUNTIF('Composición de COMBOS'!B:B,A694)</f>
        <v>0</v>
      </c>
      <c r="AI694" s="8">
        <v>1.0</v>
      </c>
      <c r="AJ694" s="8">
        <v>1.0</v>
      </c>
      <c r="AK694" s="8" t="s">
        <v>75</v>
      </c>
      <c r="AL694" s="16">
        <v>6.8</v>
      </c>
      <c r="AM694" s="16">
        <v>54.5</v>
      </c>
      <c r="AN694" s="16">
        <v>52.0</v>
      </c>
      <c r="AO694" s="16">
        <v>134.0</v>
      </c>
      <c r="AP694" s="27">
        <v>0.0</v>
      </c>
      <c r="AQ694" s="27">
        <v>0.0</v>
      </c>
      <c r="AR694" s="27">
        <v>0.0</v>
      </c>
      <c r="AS694" s="27">
        <v>0.0</v>
      </c>
      <c r="AT694" s="16">
        <v>7.7</v>
      </c>
      <c r="AU694" s="16">
        <v>71.5</v>
      </c>
      <c r="AV694" s="16">
        <v>16.0</v>
      </c>
      <c r="AW694" s="16">
        <v>56.5</v>
      </c>
      <c r="AX694" s="17">
        <f t="shared" si="13"/>
        <v>12.9272</v>
      </c>
      <c r="AY694" s="27">
        <v>0.0</v>
      </c>
      <c r="AZ694" s="27">
        <v>0.0</v>
      </c>
      <c r="BA694" s="27">
        <v>0.0</v>
      </c>
      <c r="BB694" s="27">
        <v>0.0</v>
      </c>
      <c r="BC694" s="16">
        <f t="shared" si="15"/>
        <v>0</v>
      </c>
      <c r="BD694" s="8" t="s">
        <v>76</v>
      </c>
      <c r="BE694" s="22" t="s">
        <v>4671</v>
      </c>
    </row>
    <row r="695" ht="15.75" customHeight="1">
      <c r="A695" s="11">
        <v>8000137.0</v>
      </c>
      <c r="B695" s="8" t="s">
        <v>4672</v>
      </c>
      <c r="C695" s="8">
        <v>8.0</v>
      </c>
      <c r="D695" s="8" t="s">
        <v>4019</v>
      </c>
      <c r="E695" s="8">
        <v>3.0</v>
      </c>
      <c r="F695" s="8" t="s">
        <v>4154</v>
      </c>
      <c r="G695" s="8">
        <v>3.0</v>
      </c>
      <c r="H695" s="8" t="s">
        <v>4655</v>
      </c>
      <c r="I695" s="11">
        <v>3409.0</v>
      </c>
      <c r="J695" s="11">
        <v>7.501409010155E12</v>
      </c>
      <c r="K695" s="11">
        <v>3409.0</v>
      </c>
      <c r="L695" s="11" t="s">
        <v>4673</v>
      </c>
      <c r="M695" s="26" t="s">
        <v>4674</v>
      </c>
      <c r="N695" s="11">
        <f t="shared" si="1"/>
        <v>26</v>
      </c>
      <c r="O695" s="8" t="s">
        <v>4593</v>
      </c>
      <c r="P695" s="8" t="s">
        <v>4594</v>
      </c>
      <c r="Q695" s="12">
        <v>535.0</v>
      </c>
      <c r="R695" s="12">
        <f t="shared" si="11"/>
        <v>620.6</v>
      </c>
      <c r="S695" s="8" t="s">
        <v>68</v>
      </c>
      <c r="T695" s="9" t="s">
        <v>4159</v>
      </c>
      <c r="U695" s="9" t="s">
        <v>4160</v>
      </c>
      <c r="V695" s="13">
        <v>45117.0</v>
      </c>
      <c r="W695" s="11" t="s">
        <v>4673</v>
      </c>
      <c r="X695" s="11"/>
      <c r="Y695" s="14" t="s">
        <v>4675</v>
      </c>
      <c r="Z695" s="11"/>
      <c r="AA695" s="11"/>
      <c r="AB695" s="11"/>
      <c r="AC695" s="15"/>
      <c r="AD695" s="11"/>
      <c r="AE695" s="11"/>
      <c r="AF695" s="11" t="s">
        <v>4676</v>
      </c>
      <c r="AG695" s="8">
        <f>'Disponibilidad en canales comer'!M543</f>
        <v>0</v>
      </c>
      <c r="AH695" s="8">
        <f>COUNTIF('Composición de COMBOS'!B:B,A695)</f>
        <v>0</v>
      </c>
      <c r="AI695" s="8">
        <v>1.0</v>
      </c>
      <c r="AJ695" s="8">
        <v>1.0</v>
      </c>
      <c r="AK695" s="8" t="s">
        <v>75</v>
      </c>
      <c r="AL695" s="16">
        <v>2.9</v>
      </c>
      <c r="AM695" s="16">
        <v>60.0</v>
      </c>
      <c r="AN695" s="16">
        <v>18.4</v>
      </c>
      <c r="AO695" s="16">
        <v>60.5</v>
      </c>
      <c r="AP695" s="27">
        <v>0.0</v>
      </c>
      <c r="AQ695" s="27">
        <v>0.0</v>
      </c>
      <c r="AR695" s="27">
        <v>0.0</v>
      </c>
      <c r="AS695" s="27">
        <v>0.0</v>
      </c>
      <c r="AT695" s="16">
        <v>3.6</v>
      </c>
      <c r="AU695" s="16">
        <v>60.5</v>
      </c>
      <c r="AV695" s="16">
        <v>13.7</v>
      </c>
      <c r="AW695" s="16">
        <v>61.0</v>
      </c>
      <c r="AX695" s="17">
        <f t="shared" si="13"/>
        <v>10.11197</v>
      </c>
      <c r="AY695" s="27">
        <v>0.0</v>
      </c>
      <c r="AZ695" s="27">
        <v>0.0</v>
      </c>
      <c r="BA695" s="27">
        <v>0.0</v>
      </c>
      <c r="BB695" s="27">
        <v>0.0</v>
      </c>
      <c r="BC695" s="16">
        <f t="shared" si="15"/>
        <v>0</v>
      </c>
      <c r="BD695" s="8" t="s">
        <v>76</v>
      </c>
      <c r="BE695" s="22" t="s">
        <v>4677</v>
      </c>
    </row>
    <row r="696" ht="15.75" customHeight="1">
      <c r="A696" s="11">
        <v>8000138.0</v>
      </c>
      <c r="B696" s="8" t="s">
        <v>4678</v>
      </c>
      <c r="C696" s="8">
        <v>8.0</v>
      </c>
      <c r="D696" s="8" t="s">
        <v>4019</v>
      </c>
      <c r="E696" s="8">
        <v>3.0</v>
      </c>
      <c r="F696" s="8" t="s">
        <v>4154</v>
      </c>
      <c r="G696" s="8">
        <v>4.0</v>
      </c>
      <c r="H696" s="8" t="s">
        <v>4155</v>
      </c>
      <c r="I696" s="11">
        <v>3430.0</v>
      </c>
      <c r="J696" s="11">
        <v>7.501409012012E12</v>
      </c>
      <c r="K696" s="11">
        <v>3430.0</v>
      </c>
      <c r="L696" s="11" t="s">
        <v>4679</v>
      </c>
      <c r="M696" s="26" t="s">
        <v>4680</v>
      </c>
      <c r="N696" s="11">
        <f t="shared" si="1"/>
        <v>30</v>
      </c>
      <c r="O696" s="8" t="s">
        <v>4593</v>
      </c>
      <c r="P696" s="8" t="s">
        <v>4594</v>
      </c>
      <c r="Q696" s="12">
        <v>995.0</v>
      </c>
      <c r="R696" s="12">
        <f t="shared" si="11"/>
        <v>1154.2</v>
      </c>
      <c r="S696" s="8" t="s">
        <v>68</v>
      </c>
      <c r="T696" s="9" t="s">
        <v>4159</v>
      </c>
      <c r="U696" s="9" t="s">
        <v>4160</v>
      </c>
      <c r="V696" s="13">
        <v>45117.0</v>
      </c>
      <c r="W696" s="11" t="s">
        <v>4679</v>
      </c>
      <c r="X696" s="11"/>
      <c r="Y696" s="23"/>
      <c r="Z696" s="11"/>
      <c r="AA696" s="11"/>
      <c r="AB696" s="11"/>
      <c r="AC696" s="15"/>
      <c r="AD696" s="11"/>
      <c r="AE696" s="11"/>
      <c r="AF696" s="11" t="s">
        <v>4681</v>
      </c>
      <c r="AG696" s="8">
        <f>'Disponibilidad en canales comer'!M544</f>
        <v>0</v>
      </c>
      <c r="AH696" s="8">
        <f>COUNTIF('Composición de COMBOS'!B:B,A696)</f>
        <v>0</v>
      </c>
      <c r="AI696" s="8">
        <v>1.0</v>
      </c>
      <c r="AJ696" s="8">
        <v>1.0</v>
      </c>
      <c r="AK696" s="8" t="s">
        <v>75</v>
      </c>
      <c r="AL696" s="16">
        <v>2.7</v>
      </c>
      <c r="AM696" s="16">
        <v>26.0</v>
      </c>
      <c r="AN696" s="16">
        <v>26.0</v>
      </c>
      <c r="AO696" s="16">
        <v>84.0</v>
      </c>
      <c r="AP696" s="27">
        <v>0.0</v>
      </c>
      <c r="AQ696" s="27">
        <v>0.0</v>
      </c>
      <c r="AR696" s="27">
        <v>0.0</v>
      </c>
      <c r="AS696" s="27">
        <v>0.0</v>
      </c>
      <c r="AT696" s="16">
        <v>3.25</v>
      </c>
      <c r="AU696" s="16">
        <v>21.0</v>
      </c>
      <c r="AV696" s="16">
        <v>18.5</v>
      </c>
      <c r="AW696" s="16">
        <v>78.0</v>
      </c>
      <c r="AX696" s="17">
        <f t="shared" si="13"/>
        <v>6.0606</v>
      </c>
      <c r="AY696" s="27">
        <v>0.0</v>
      </c>
      <c r="AZ696" s="27">
        <v>0.0</v>
      </c>
      <c r="BA696" s="27">
        <v>0.0</v>
      </c>
      <c r="BB696" s="27">
        <v>0.0</v>
      </c>
      <c r="BC696" s="16">
        <f t="shared" si="15"/>
        <v>0</v>
      </c>
      <c r="BD696" s="8" t="s">
        <v>76</v>
      </c>
      <c r="BE696" s="22" t="s">
        <v>4682</v>
      </c>
    </row>
    <row r="697" ht="15.75" customHeight="1">
      <c r="A697" s="44">
        <v>8000139.0</v>
      </c>
      <c r="B697" s="8" t="s">
        <v>4683</v>
      </c>
      <c r="C697" s="8">
        <v>8.0</v>
      </c>
      <c r="D697" s="8" t="s">
        <v>4019</v>
      </c>
      <c r="E697" s="8">
        <v>1.0</v>
      </c>
      <c r="F697" s="8" t="s">
        <v>4020</v>
      </c>
      <c r="G697" s="8">
        <v>2.0</v>
      </c>
      <c r="H697" s="8" t="s">
        <v>4341</v>
      </c>
      <c r="I697" s="11" t="s">
        <v>4684</v>
      </c>
      <c r="J697" s="11">
        <v>8.53244008901E11</v>
      </c>
      <c r="K697" s="11" t="s">
        <v>4684</v>
      </c>
      <c r="L697" s="11" t="s">
        <v>4685</v>
      </c>
      <c r="M697" s="26" t="s">
        <v>4686</v>
      </c>
      <c r="N697" s="11">
        <f t="shared" si="1"/>
        <v>29</v>
      </c>
      <c r="O697" s="8" t="s">
        <v>2980</v>
      </c>
      <c r="P697" s="8" t="s">
        <v>2941</v>
      </c>
      <c r="Q697" s="12">
        <v>3645.32</v>
      </c>
      <c r="R697" s="12">
        <f t="shared" si="11"/>
        <v>4228.5712</v>
      </c>
      <c r="S697" s="8" t="s">
        <v>68</v>
      </c>
      <c r="T697" s="9" t="s">
        <v>4345</v>
      </c>
      <c r="U697" s="9" t="s">
        <v>4346</v>
      </c>
      <c r="V697" s="13">
        <v>45328.0</v>
      </c>
      <c r="W697" s="11" t="s">
        <v>4687</v>
      </c>
      <c r="X697" s="11"/>
      <c r="Y697" s="23"/>
      <c r="Z697" s="11"/>
      <c r="AA697" s="11"/>
      <c r="AB697" s="11"/>
      <c r="AC697" s="15"/>
      <c r="AD697" s="11"/>
      <c r="AE697" s="11"/>
      <c r="AF697" s="11" t="s">
        <v>4688</v>
      </c>
      <c r="AG697" s="8">
        <f>'Disponibilidad en canales comer'!M545</f>
        <v>0</v>
      </c>
      <c r="AH697" s="8">
        <f>COUNTIF('Composición de COMBOS'!B:B,A697)</f>
        <v>0</v>
      </c>
      <c r="AI697" s="8">
        <v>1.0</v>
      </c>
      <c r="AJ697" s="8">
        <v>1.0</v>
      </c>
      <c r="AK697" s="8" t="s">
        <v>75</v>
      </c>
      <c r="AL697" s="16">
        <v>30.3</v>
      </c>
      <c r="AM697" s="16">
        <v>36.5</v>
      </c>
      <c r="AN697" s="16">
        <v>45.4</v>
      </c>
      <c r="AO697" s="16">
        <v>70.0</v>
      </c>
      <c r="AP697" s="27">
        <v>0.0</v>
      </c>
      <c r="AQ697" s="27">
        <v>0.0</v>
      </c>
      <c r="AR697" s="27">
        <v>0.0</v>
      </c>
      <c r="AS697" s="27">
        <v>0.0</v>
      </c>
      <c r="AT697" s="16">
        <v>35.1</v>
      </c>
      <c r="AU697" s="16">
        <v>40.5</v>
      </c>
      <c r="AV697" s="16">
        <v>49.0</v>
      </c>
      <c r="AW697" s="16">
        <v>89.0</v>
      </c>
      <c r="AX697" s="17">
        <f t="shared" si="13"/>
        <v>35.3241</v>
      </c>
      <c r="AY697" s="27">
        <v>0.0</v>
      </c>
      <c r="AZ697" s="27">
        <v>0.0</v>
      </c>
      <c r="BA697" s="27">
        <v>0.0</v>
      </c>
      <c r="BB697" s="27">
        <v>0.0</v>
      </c>
      <c r="BC697" s="16">
        <f t="shared" si="15"/>
        <v>0</v>
      </c>
      <c r="BD697" s="8" t="s">
        <v>76</v>
      </c>
      <c r="BE697" s="37"/>
    </row>
    <row r="698" ht="15.75" customHeight="1">
      <c r="A698" s="11">
        <v>8000140.0</v>
      </c>
      <c r="B698" s="8"/>
      <c r="C698" s="8">
        <v>8.0</v>
      </c>
      <c r="D698" s="8"/>
      <c r="E698" s="8">
        <v>3.0</v>
      </c>
      <c r="F698" s="8" t="s">
        <v>4154</v>
      </c>
      <c r="G698" s="8">
        <v>3.0</v>
      </c>
      <c r="H698" s="8" t="s">
        <v>4655</v>
      </c>
      <c r="I698" s="41">
        <v>3406.0</v>
      </c>
      <c r="J698" s="41">
        <v>7.501409013767E12</v>
      </c>
      <c r="K698" s="41">
        <v>3406.0</v>
      </c>
      <c r="L698" s="11" t="s">
        <v>4689</v>
      </c>
      <c r="M698" s="26" t="s">
        <v>4690</v>
      </c>
      <c r="N698" s="11">
        <f t="shared" si="1"/>
        <v>26</v>
      </c>
      <c r="O698" s="8" t="s">
        <v>4593</v>
      </c>
      <c r="P698" s="97" t="s">
        <v>4594</v>
      </c>
      <c r="Q698" s="113">
        <v>850.0</v>
      </c>
      <c r="R698" s="12">
        <f t="shared" si="11"/>
        <v>986</v>
      </c>
      <c r="S698" s="8" t="s">
        <v>68</v>
      </c>
      <c r="T698" s="9" t="s">
        <v>4159</v>
      </c>
      <c r="U698" s="9" t="s">
        <v>4160</v>
      </c>
      <c r="V698" s="13">
        <v>45349.0</v>
      </c>
      <c r="W698" s="11" t="s">
        <v>4689</v>
      </c>
      <c r="X698" s="11"/>
      <c r="Y698" s="23"/>
      <c r="Z698" s="11"/>
      <c r="AA698" s="11"/>
      <c r="AB698" s="11"/>
      <c r="AC698" s="15"/>
      <c r="AD698" s="11"/>
      <c r="AE698" s="11"/>
      <c r="AF698" s="16" t="s">
        <v>4691</v>
      </c>
      <c r="AG698" s="8">
        <f>'Disponibilidad en canales comer'!M546</f>
        <v>0</v>
      </c>
      <c r="AH698" s="8">
        <f>COUNTIF('Composición de COMBOS'!B:B,A698)</f>
        <v>0</v>
      </c>
      <c r="AI698" s="8">
        <v>1.0</v>
      </c>
      <c r="AJ698" s="8">
        <v>1.0</v>
      </c>
      <c r="AK698" s="8" t="s">
        <v>75</v>
      </c>
      <c r="AL698" s="16">
        <v>5.6</v>
      </c>
      <c r="AM698" s="16">
        <v>63.0</v>
      </c>
      <c r="AN698" s="16">
        <v>28.0</v>
      </c>
      <c r="AO698" s="16">
        <v>59.0</v>
      </c>
      <c r="AP698" s="27">
        <v>0.0</v>
      </c>
      <c r="AQ698" s="27">
        <v>0.0</v>
      </c>
      <c r="AR698" s="27">
        <v>0.0</v>
      </c>
      <c r="AS698" s="27">
        <v>0.0</v>
      </c>
      <c r="AT698" s="16">
        <v>6.1</v>
      </c>
      <c r="AU698" s="16">
        <v>58.5</v>
      </c>
      <c r="AV698" s="16">
        <v>16.0</v>
      </c>
      <c r="AW698" s="16">
        <v>58.5</v>
      </c>
      <c r="AX698" s="17">
        <f t="shared" si="13"/>
        <v>10.9512</v>
      </c>
      <c r="AY698" s="27">
        <v>0.0</v>
      </c>
      <c r="AZ698" s="27">
        <v>0.0</v>
      </c>
      <c r="BA698" s="27">
        <v>0.0</v>
      </c>
      <c r="BB698" s="27">
        <v>0.0</v>
      </c>
      <c r="BC698" s="16">
        <f t="shared" si="15"/>
        <v>0</v>
      </c>
      <c r="BD698" s="32" t="s">
        <v>76</v>
      </c>
      <c r="BE698" s="22" t="s">
        <v>4692</v>
      </c>
    </row>
    <row r="699" ht="15.75" customHeight="1">
      <c r="A699" s="11">
        <v>8000141.0</v>
      </c>
      <c r="B699" s="8" t="s">
        <v>4693</v>
      </c>
      <c r="C699" s="8">
        <v>8.0</v>
      </c>
      <c r="D699" s="8" t="s">
        <v>4019</v>
      </c>
      <c r="E699" s="8">
        <v>3.0</v>
      </c>
      <c r="F699" s="8" t="s">
        <v>4154</v>
      </c>
      <c r="G699" s="8">
        <v>2.0</v>
      </c>
      <c r="H699" s="8" t="s">
        <v>4565</v>
      </c>
      <c r="I699" s="11">
        <v>3388.0</v>
      </c>
      <c r="J699" s="11">
        <v>7.501409001894E12</v>
      </c>
      <c r="K699" s="11">
        <v>3388.0</v>
      </c>
      <c r="L699" s="11" t="s">
        <v>4694</v>
      </c>
      <c r="M699" s="26" t="s">
        <v>4695</v>
      </c>
      <c r="N699" s="11">
        <f t="shared" si="1"/>
        <v>26</v>
      </c>
      <c r="O699" s="8" t="s">
        <v>4593</v>
      </c>
      <c r="P699" s="97" t="s">
        <v>4594</v>
      </c>
      <c r="Q699" s="12">
        <v>655.0</v>
      </c>
      <c r="R699" s="12">
        <f t="shared" si="11"/>
        <v>759.8</v>
      </c>
      <c r="S699" s="8" t="s">
        <v>68</v>
      </c>
      <c r="T699" s="9" t="s">
        <v>4159</v>
      </c>
      <c r="U699" s="9" t="s">
        <v>4160</v>
      </c>
      <c r="V699" s="13">
        <v>45265.0</v>
      </c>
      <c r="W699" s="11" t="s">
        <v>4694</v>
      </c>
      <c r="X699" s="11"/>
      <c r="Y699" s="23"/>
      <c r="Z699" s="11"/>
      <c r="AA699" s="11"/>
      <c r="AB699" s="11"/>
      <c r="AC699" s="15"/>
      <c r="AD699" s="11"/>
      <c r="AE699" s="11"/>
      <c r="AF699" s="16" t="s">
        <v>4696</v>
      </c>
      <c r="AG699" s="8">
        <f>'Disponibilidad en canales comer'!M547</f>
        <v>0</v>
      </c>
      <c r="AH699" s="8">
        <f>COUNTIF('Composición de COMBOS'!B:B,A699)</f>
        <v>2</v>
      </c>
      <c r="AI699" s="8">
        <v>1.0</v>
      </c>
      <c r="AJ699" s="8">
        <v>1.0</v>
      </c>
      <c r="AK699" s="8" t="s">
        <v>75</v>
      </c>
      <c r="AL699" s="16">
        <v>3.6</v>
      </c>
      <c r="AM699" s="16">
        <v>50.0</v>
      </c>
      <c r="AN699" s="16">
        <v>50.0</v>
      </c>
      <c r="AO699" s="16">
        <v>131.0</v>
      </c>
      <c r="AP699" s="27">
        <v>0.0</v>
      </c>
      <c r="AQ699" s="27">
        <v>0.0</v>
      </c>
      <c r="AR699" s="27">
        <v>0.0</v>
      </c>
      <c r="AS699" s="27">
        <v>0.0</v>
      </c>
      <c r="AT699" s="16">
        <v>4.5</v>
      </c>
      <c r="AU699" s="16">
        <v>65.0</v>
      </c>
      <c r="AV699" s="16">
        <v>16.5</v>
      </c>
      <c r="AW699" s="16">
        <v>51.5</v>
      </c>
      <c r="AX699" s="17">
        <f t="shared" si="13"/>
        <v>11.04675</v>
      </c>
      <c r="AY699" s="27">
        <v>0.0</v>
      </c>
      <c r="AZ699" s="27">
        <v>0.0</v>
      </c>
      <c r="BA699" s="27">
        <v>0.0</v>
      </c>
      <c r="BB699" s="27">
        <v>0.0</v>
      </c>
      <c r="BC699" s="16">
        <f t="shared" si="15"/>
        <v>0</v>
      </c>
      <c r="BD699" s="8" t="s">
        <v>76</v>
      </c>
      <c r="BE699" s="31" t="s">
        <v>4697</v>
      </c>
    </row>
    <row r="700" ht="15.75" hidden="1" customHeight="1">
      <c r="A700" s="11">
        <v>8000142.0</v>
      </c>
      <c r="B700" s="8"/>
      <c r="C700" s="8">
        <v>8.0</v>
      </c>
      <c r="D700" s="8" t="s">
        <v>4019</v>
      </c>
      <c r="E700" s="8">
        <v>3.0</v>
      </c>
      <c r="F700" s="8" t="s">
        <v>4154</v>
      </c>
      <c r="G700" s="8">
        <v>3.0</v>
      </c>
      <c r="H700" s="8" t="s">
        <v>4655</v>
      </c>
      <c r="I700" s="8" t="s">
        <v>4698</v>
      </c>
      <c r="J700" s="8">
        <v>6.939924838977E12</v>
      </c>
      <c r="K700" s="8" t="s">
        <v>4698</v>
      </c>
      <c r="L700" s="11" t="s">
        <v>4699</v>
      </c>
      <c r="M700" s="26" t="s">
        <v>4700</v>
      </c>
      <c r="N700" s="11">
        <f t="shared" si="1"/>
        <v>27</v>
      </c>
      <c r="O700" s="8" t="s">
        <v>3274</v>
      </c>
      <c r="P700" s="8" t="s">
        <v>3280</v>
      </c>
      <c r="Q700" s="111">
        <v>520.0</v>
      </c>
      <c r="R700" s="12">
        <f t="shared" si="11"/>
        <v>603.2</v>
      </c>
      <c r="S700" s="8" t="s">
        <v>238</v>
      </c>
      <c r="T700" s="9" t="s">
        <v>4159</v>
      </c>
      <c r="U700" s="9" t="s">
        <v>4160</v>
      </c>
      <c r="V700" s="13">
        <v>45352.0</v>
      </c>
      <c r="W700" s="11" t="s">
        <v>4701</v>
      </c>
      <c r="X700" s="11"/>
      <c r="Y700" s="14" t="s">
        <v>4702</v>
      </c>
      <c r="Z700" s="11" t="s">
        <v>4703</v>
      </c>
      <c r="AA700" s="11" t="s">
        <v>4704</v>
      </c>
      <c r="AB700" s="24" t="s">
        <v>4705</v>
      </c>
      <c r="AC700" s="15" t="s">
        <v>4706</v>
      </c>
      <c r="AD700" s="11"/>
      <c r="AE700" s="11"/>
      <c r="AF700" s="16" t="s">
        <v>4707</v>
      </c>
      <c r="AG700" s="8">
        <f>'Disponibilidad en canales comer'!M548</f>
        <v>5</v>
      </c>
      <c r="AH700" s="8">
        <f>COUNTIF('Composición de COMBOS'!B:B,A700)</f>
        <v>1</v>
      </c>
      <c r="AI700" s="8">
        <v>1.0</v>
      </c>
      <c r="AJ700" s="8">
        <v>1.0</v>
      </c>
      <c r="AK700" s="8" t="s">
        <v>75</v>
      </c>
      <c r="AL700" s="17">
        <v>3.5</v>
      </c>
      <c r="AM700" s="16">
        <v>61.2</v>
      </c>
      <c r="AN700" s="16">
        <v>21.8</v>
      </c>
      <c r="AO700" s="16">
        <v>61.6</v>
      </c>
      <c r="AP700" s="19">
        <v>0.0</v>
      </c>
      <c r="AQ700" s="19">
        <v>0.0</v>
      </c>
      <c r="AR700" s="19">
        <v>0.0</v>
      </c>
      <c r="AS700" s="19">
        <v>0.0</v>
      </c>
      <c r="AT700" s="17">
        <v>4.5</v>
      </c>
      <c r="AU700" s="17">
        <v>62.7</v>
      </c>
      <c r="AV700" s="17">
        <v>15.2</v>
      </c>
      <c r="AW700" s="17">
        <v>61.0</v>
      </c>
      <c r="AX700" s="17">
        <f t="shared" si="13"/>
        <v>11.627088</v>
      </c>
      <c r="AY700" s="19">
        <v>0.0</v>
      </c>
      <c r="AZ700" s="19">
        <v>0.0</v>
      </c>
      <c r="BA700" s="19">
        <v>0.0</v>
      </c>
      <c r="BB700" s="19">
        <v>0.0</v>
      </c>
      <c r="BC700" s="17">
        <f t="shared" si="15"/>
        <v>0</v>
      </c>
      <c r="BD700" s="8" t="s">
        <v>76</v>
      </c>
      <c r="BE700" s="22" t="s">
        <v>4708</v>
      </c>
    </row>
    <row r="701" ht="15.75" customHeight="1">
      <c r="A701" s="11">
        <v>8000143.0</v>
      </c>
      <c r="B701" s="8"/>
      <c r="C701" s="8">
        <v>8.0</v>
      </c>
      <c r="D701" s="8" t="s">
        <v>4019</v>
      </c>
      <c r="E701" s="8">
        <v>3.0</v>
      </c>
      <c r="F701" s="8" t="s">
        <v>4154</v>
      </c>
      <c r="G701" s="8">
        <v>3.0</v>
      </c>
      <c r="H701" s="8" t="s">
        <v>4655</v>
      </c>
      <c r="I701" s="11">
        <v>3347.0</v>
      </c>
      <c r="J701" s="11">
        <v>7.501409033475E12</v>
      </c>
      <c r="K701" s="11">
        <v>3347.0</v>
      </c>
      <c r="L701" s="11" t="s">
        <v>4709</v>
      </c>
      <c r="M701" s="26" t="s">
        <v>4710</v>
      </c>
      <c r="N701" s="11">
        <f t="shared" si="1"/>
        <v>26</v>
      </c>
      <c r="O701" s="8" t="s">
        <v>4593</v>
      </c>
      <c r="P701" s="97" t="s">
        <v>4594</v>
      </c>
      <c r="Q701" s="12">
        <v>525.0</v>
      </c>
      <c r="R701" s="12">
        <f t="shared" si="11"/>
        <v>609</v>
      </c>
      <c r="S701" s="8" t="s">
        <v>68</v>
      </c>
      <c r="T701" s="9" t="s">
        <v>4159</v>
      </c>
      <c r="U701" s="9" t="s">
        <v>4160</v>
      </c>
      <c r="V701" s="13">
        <v>45355.0</v>
      </c>
      <c r="W701" s="11" t="s">
        <v>4709</v>
      </c>
      <c r="X701" s="11"/>
      <c r="Y701" s="14" t="s">
        <v>4711</v>
      </c>
      <c r="Z701" s="11"/>
      <c r="AA701" s="11"/>
      <c r="AB701" s="11"/>
      <c r="AC701" s="15"/>
      <c r="AD701" s="11"/>
      <c r="AE701" s="11"/>
      <c r="AF701" s="16" t="s">
        <v>4712</v>
      </c>
      <c r="AG701" s="8">
        <f>'Disponibilidad en canales comer'!M549</f>
        <v>0</v>
      </c>
      <c r="AH701" s="8">
        <f>COUNTIF('Composición de COMBOS'!B:B,A701)</f>
        <v>0</v>
      </c>
      <c r="AI701" s="8">
        <v>1.0</v>
      </c>
      <c r="AJ701" s="8">
        <v>1.0</v>
      </c>
      <c r="AK701" s="8" t="s">
        <v>75</v>
      </c>
      <c r="AL701" s="16">
        <v>3.2</v>
      </c>
      <c r="AM701" s="16">
        <v>50.0</v>
      </c>
      <c r="AN701" s="16">
        <v>17.2</v>
      </c>
      <c r="AO701" s="16">
        <v>47.5</v>
      </c>
      <c r="AP701" s="27">
        <v>0.0</v>
      </c>
      <c r="AQ701" s="27">
        <v>0.0</v>
      </c>
      <c r="AR701" s="27">
        <v>0.0</v>
      </c>
      <c r="AS701" s="27">
        <v>0.0</v>
      </c>
      <c r="AT701" s="16">
        <v>3.5</v>
      </c>
      <c r="AU701" s="16">
        <v>45.5</v>
      </c>
      <c r="AV701" s="16">
        <v>17.0</v>
      </c>
      <c r="AW701" s="16">
        <v>47.0</v>
      </c>
      <c r="AX701" s="17">
        <f t="shared" si="13"/>
        <v>7.2709</v>
      </c>
      <c r="AY701" s="27">
        <v>0.0</v>
      </c>
      <c r="AZ701" s="27">
        <v>0.0</v>
      </c>
      <c r="BA701" s="27">
        <v>0.0</v>
      </c>
      <c r="BB701" s="27">
        <v>0.0</v>
      </c>
      <c r="BC701" s="16">
        <f t="shared" si="15"/>
        <v>0</v>
      </c>
      <c r="BD701" s="8" t="s">
        <v>76</v>
      </c>
      <c r="BE701" s="22" t="s">
        <v>4713</v>
      </c>
    </row>
    <row r="702" ht="15.75" customHeight="1">
      <c r="A702" s="11">
        <v>8000144.0</v>
      </c>
      <c r="B702" s="8"/>
      <c r="C702" s="8">
        <v>8.0</v>
      </c>
      <c r="D702" s="8" t="s">
        <v>4019</v>
      </c>
      <c r="E702" s="8">
        <v>3.0</v>
      </c>
      <c r="F702" s="8" t="s">
        <v>4154</v>
      </c>
      <c r="G702" s="8">
        <v>1.0</v>
      </c>
      <c r="H702" s="8" t="s">
        <v>4614</v>
      </c>
      <c r="I702" s="11">
        <v>3420.0</v>
      </c>
      <c r="J702" s="11">
        <v>7.501409012081E12</v>
      </c>
      <c r="K702" s="11">
        <v>3420.0</v>
      </c>
      <c r="L702" s="11" t="s">
        <v>4714</v>
      </c>
      <c r="M702" s="26" t="s">
        <v>4715</v>
      </c>
      <c r="N702" s="11">
        <f t="shared" si="1"/>
        <v>30</v>
      </c>
      <c r="O702" s="8" t="s">
        <v>4593</v>
      </c>
      <c r="P702" s="97" t="s">
        <v>4594</v>
      </c>
      <c r="Q702" s="12">
        <v>985.0</v>
      </c>
      <c r="R702" s="12">
        <f t="shared" si="11"/>
        <v>1142.6</v>
      </c>
      <c r="S702" s="8" t="s">
        <v>68</v>
      </c>
      <c r="T702" s="9" t="s">
        <v>4159</v>
      </c>
      <c r="U702" s="9" t="s">
        <v>4160</v>
      </c>
      <c r="V702" s="13">
        <v>45355.0</v>
      </c>
      <c r="W702" s="11" t="s">
        <v>4714</v>
      </c>
      <c r="X702" s="11"/>
      <c r="Y702" s="14" t="s">
        <v>4716</v>
      </c>
      <c r="Z702" s="11"/>
      <c r="AA702" s="11"/>
      <c r="AB702" s="11"/>
      <c r="AC702" s="15"/>
      <c r="AD702" s="11"/>
      <c r="AE702" s="11"/>
      <c r="AF702" s="16" t="s">
        <v>4717</v>
      </c>
      <c r="AG702" s="8">
        <f>'Disponibilidad en canales comer'!M550</f>
        <v>0</v>
      </c>
      <c r="AH702" s="8">
        <f>COUNTIF('Composición de COMBOS'!B:B,A702)</f>
        <v>0</v>
      </c>
      <c r="AI702" s="8">
        <v>1.0</v>
      </c>
      <c r="AJ702" s="8">
        <v>1.0</v>
      </c>
      <c r="AK702" s="8" t="s">
        <v>75</v>
      </c>
      <c r="AL702" s="16">
        <v>5.0</v>
      </c>
      <c r="AM702" s="16">
        <v>54.5</v>
      </c>
      <c r="AN702" s="16">
        <v>35.0</v>
      </c>
      <c r="AO702" s="16">
        <v>66.0</v>
      </c>
      <c r="AP702" s="27">
        <v>0.0</v>
      </c>
      <c r="AQ702" s="27">
        <v>0.0</v>
      </c>
      <c r="AR702" s="27">
        <v>0.0</v>
      </c>
      <c r="AS702" s="27">
        <v>0.0</v>
      </c>
      <c r="AT702" s="16">
        <v>6.8</v>
      </c>
      <c r="AU702" s="16">
        <v>70.0</v>
      </c>
      <c r="AV702" s="16">
        <v>15.5</v>
      </c>
      <c r="AW702" s="16">
        <v>56.5</v>
      </c>
      <c r="AX702" s="17">
        <f t="shared" si="13"/>
        <v>12.2605</v>
      </c>
      <c r="AY702" s="27">
        <v>0.0</v>
      </c>
      <c r="AZ702" s="27">
        <v>0.0</v>
      </c>
      <c r="BA702" s="27">
        <v>0.0</v>
      </c>
      <c r="BB702" s="27">
        <v>0.0</v>
      </c>
      <c r="BC702" s="16">
        <f t="shared" si="15"/>
        <v>0</v>
      </c>
      <c r="BD702" s="8" t="s">
        <v>76</v>
      </c>
      <c r="BE702" s="22" t="s">
        <v>4718</v>
      </c>
    </row>
    <row r="703" ht="15.75" customHeight="1">
      <c r="A703" s="11">
        <v>8000145.0</v>
      </c>
      <c r="B703" s="8"/>
      <c r="C703" s="8">
        <v>8.0</v>
      </c>
      <c r="D703" s="8" t="s">
        <v>4019</v>
      </c>
      <c r="E703" s="8">
        <v>3.0</v>
      </c>
      <c r="F703" s="8" t="s">
        <v>4154</v>
      </c>
      <c r="G703" s="8">
        <v>2.0</v>
      </c>
      <c r="H703" s="8" t="s">
        <v>4565</v>
      </c>
      <c r="I703" s="11" t="s">
        <v>4719</v>
      </c>
      <c r="J703" s="11">
        <v>7.501409013668E12</v>
      </c>
      <c r="K703" s="11" t="s">
        <v>4719</v>
      </c>
      <c r="L703" s="11" t="s">
        <v>4720</v>
      </c>
      <c r="M703" s="26" t="s">
        <v>4721</v>
      </c>
      <c r="N703" s="11">
        <f t="shared" si="1"/>
        <v>30</v>
      </c>
      <c r="O703" s="8" t="s">
        <v>4593</v>
      </c>
      <c r="P703" s="97" t="s">
        <v>4594</v>
      </c>
      <c r="Q703" s="12">
        <v>725.0</v>
      </c>
      <c r="R703" s="12">
        <f t="shared" si="11"/>
        <v>841</v>
      </c>
      <c r="S703" s="8" t="s">
        <v>68</v>
      </c>
      <c r="T703" s="9" t="s">
        <v>4159</v>
      </c>
      <c r="U703" s="9" t="s">
        <v>4160</v>
      </c>
      <c r="V703" s="13">
        <v>45355.0</v>
      </c>
      <c r="W703" s="11" t="s">
        <v>4720</v>
      </c>
      <c r="X703" s="11"/>
      <c r="Y703" s="14" t="s">
        <v>4722</v>
      </c>
      <c r="Z703" s="11"/>
      <c r="AA703" s="11"/>
      <c r="AB703" s="11"/>
      <c r="AC703" s="15"/>
      <c r="AD703" s="11"/>
      <c r="AE703" s="11"/>
      <c r="AF703" s="16" t="s">
        <v>4723</v>
      </c>
      <c r="AG703" s="8">
        <f>'Disponibilidad en canales comer'!M551</f>
        <v>0</v>
      </c>
      <c r="AH703" s="8">
        <f>COUNTIF('Composición de COMBOS'!B:B,A703)</f>
        <v>0</v>
      </c>
      <c r="AI703" s="8">
        <v>1.0</v>
      </c>
      <c r="AJ703" s="8">
        <v>1.0</v>
      </c>
      <c r="AK703" s="8" t="s">
        <v>75</v>
      </c>
      <c r="AL703" s="16">
        <v>5.6</v>
      </c>
      <c r="AM703" s="16">
        <v>50.0</v>
      </c>
      <c r="AN703" s="16">
        <v>50.0</v>
      </c>
      <c r="AO703" s="16">
        <v>131.0</v>
      </c>
      <c r="AP703" s="27">
        <v>0.0</v>
      </c>
      <c r="AQ703" s="27">
        <v>0.0</v>
      </c>
      <c r="AR703" s="27">
        <v>0.0</v>
      </c>
      <c r="AS703" s="27">
        <v>0.0</v>
      </c>
      <c r="AT703" s="16">
        <v>6.2</v>
      </c>
      <c r="AU703" s="16">
        <v>68.5</v>
      </c>
      <c r="AV703" s="16">
        <v>15.5</v>
      </c>
      <c r="AW703" s="16">
        <v>52.5</v>
      </c>
      <c r="AX703" s="17">
        <f t="shared" si="13"/>
        <v>11.148375</v>
      </c>
      <c r="AY703" s="27">
        <v>0.0</v>
      </c>
      <c r="AZ703" s="27">
        <v>0.0</v>
      </c>
      <c r="BA703" s="27">
        <v>0.0</v>
      </c>
      <c r="BB703" s="27">
        <v>0.0</v>
      </c>
      <c r="BC703" s="16">
        <f t="shared" si="15"/>
        <v>0</v>
      </c>
      <c r="BD703" s="8" t="s">
        <v>76</v>
      </c>
      <c r="BE703" s="22" t="s">
        <v>4724</v>
      </c>
    </row>
    <row r="704" ht="15.75" customHeight="1">
      <c r="A704" s="11">
        <v>8000146.0</v>
      </c>
      <c r="B704" s="8"/>
      <c r="C704" s="8">
        <v>8.0</v>
      </c>
      <c r="D704" s="8" t="s">
        <v>4019</v>
      </c>
      <c r="E704" s="8">
        <v>3.0</v>
      </c>
      <c r="F704" s="8" t="s">
        <v>4154</v>
      </c>
      <c r="G704" s="8">
        <v>2.0</v>
      </c>
      <c r="H704" s="8" t="s">
        <v>4565</v>
      </c>
      <c r="I704" s="11" t="s">
        <v>4725</v>
      </c>
      <c r="J704" s="11">
        <v>7.501409013675E12</v>
      </c>
      <c r="K704" s="11" t="s">
        <v>4725</v>
      </c>
      <c r="L704" s="11" t="s">
        <v>4726</v>
      </c>
      <c r="M704" s="26" t="s">
        <v>4727</v>
      </c>
      <c r="N704" s="11">
        <f t="shared" si="1"/>
        <v>30</v>
      </c>
      <c r="O704" s="8" t="s">
        <v>4593</v>
      </c>
      <c r="P704" s="97" t="s">
        <v>4594</v>
      </c>
      <c r="Q704" s="12">
        <v>985.0</v>
      </c>
      <c r="R704" s="12">
        <f t="shared" si="11"/>
        <v>1142.6</v>
      </c>
      <c r="S704" s="8" t="s">
        <v>68</v>
      </c>
      <c r="T704" s="9" t="s">
        <v>4159</v>
      </c>
      <c r="U704" s="9" t="s">
        <v>4160</v>
      </c>
      <c r="V704" s="13">
        <v>45355.0</v>
      </c>
      <c r="W704" s="11" t="s">
        <v>4726</v>
      </c>
      <c r="X704" s="11"/>
      <c r="Y704" s="14" t="s">
        <v>4728</v>
      </c>
      <c r="Z704" s="11"/>
      <c r="AA704" s="11"/>
      <c r="AB704" s="11"/>
      <c r="AC704" s="15"/>
      <c r="AD704" s="11"/>
      <c r="AE704" s="11"/>
      <c r="AF704" s="16" t="s">
        <v>4729</v>
      </c>
      <c r="AG704" s="8">
        <f>'Disponibilidad en canales comer'!M552</f>
        <v>0</v>
      </c>
      <c r="AH704" s="8">
        <f>COUNTIF('Composición de COMBOS'!B:B,A704)</f>
        <v>0</v>
      </c>
      <c r="AI704" s="8">
        <v>1.0</v>
      </c>
      <c r="AJ704" s="8">
        <v>1.0</v>
      </c>
      <c r="AK704" s="8" t="s">
        <v>75</v>
      </c>
      <c r="AL704" s="16">
        <v>6.7</v>
      </c>
      <c r="AM704" s="16">
        <v>54.5</v>
      </c>
      <c r="AN704" s="16">
        <v>52.0</v>
      </c>
      <c r="AO704" s="16">
        <v>134.0</v>
      </c>
      <c r="AP704" s="27">
        <v>0.0</v>
      </c>
      <c r="AQ704" s="27">
        <v>0.0</v>
      </c>
      <c r="AR704" s="27">
        <v>0.0</v>
      </c>
      <c r="AS704" s="27">
        <v>0.0</v>
      </c>
      <c r="AT704" s="16">
        <v>7.2</v>
      </c>
      <c r="AU704" s="16">
        <v>71.5</v>
      </c>
      <c r="AV704" s="16">
        <v>16.0</v>
      </c>
      <c r="AW704" s="16">
        <v>56.5</v>
      </c>
      <c r="AX704" s="17">
        <f t="shared" si="13"/>
        <v>12.9272</v>
      </c>
      <c r="AY704" s="27">
        <v>0.0</v>
      </c>
      <c r="AZ704" s="27">
        <v>0.0</v>
      </c>
      <c r="BA704" s="27">
        <v>0.0</v>
      </c>
      <c r="BB704" s="27">
        <v>0.0</v>
      </c>
      <c r="BC704" s="16">
        <f t="shared" si="15"/>
        <v>0</v>
      </c>
      <c r="BD704" s="8" t="s">
        <v>76</v>
      </c>
      <c r="BE704" s="22" t="s">
        <v>4730</v>
      </c>
    </row>
    <row r="705" ht="15.75" customHeight="1">
      <c r="A705" s="11">
        <v>8000147.0</v>
      </c>
      <c r="B705" s="8"/>
      <c r="C705" s="8">
        <v>8.0</v>
      </c>
      <c r="D705" s="8" t="s">
        <v>4019</v>
      </c>
      <c r="E705" s="8">
        <v>1.0</v>
      </c>
      <c r="F705" s="8" t="s">
        <v>4020</v>
      </c>
      <c r="G705" s="8">
        <v>3.0</v>
      </c>
      <c r="H705" s="8" t="s">
        <v>4021</v>
      </c>
      <c r="I705" s="8" t="s">
        <v>4731</v>
      </c>
      <c r="J705" s="8">
        <v>6.938187399492E12</v>
      </c>
      <c r="K705" s="8" t="s">
        <v>4731</v>
      </c>
      <c r="L705" s="8" t="s">
        <v>4732</v>
      </c>
      <c r="M705" s="21" t="s">
        <v>4733</v>
      </c>
      <c r="N705" s="11">
        <f t="shared" si="1"/>
        <v>26</v>
      </c>
      <c r="O705" s="8" t="s">
        <v>3274</v>
      </c>
      <c r="P705" s="8" t="s">
        <v>3280</v>
      </c>
      <c r="Q705" s="12">
        <v>3658.0</v>
      </c>
      <c r="R705" s="12">
        <f t="shared" si="11"/>
        <v>4243.28</v>
      </c>
      <c r="S705" s="8" t="s">
        <v>68</v>
      </c>
      <c r="T705" s="9" t="s">
        <v>4025</v>
      </c>
      <c r="U705" s="9" t="s">
        <v>4026</v>
      </c>
      <c r="V705" s="13">
        <v>45378.0</v>
      </c>
      <c r="W705" s="11" t="s">
        <v>4734</v>
      </c>
      <c r="X705" s="11"/>
      <c r="Y705" s="14" t="s">
        <v>4735</v>
      </c>
      <c r="Z705" s="11" t="s">
        <v>4736</v>
      </c>
      <c r="AA705" s="11" t="s">
        <v>4737</v>
      </c>
      <c r="AB705" s="24" t="s">
        <v>4738</v>
      </c>
      <c r="AC705" s="15" t="s">
        <v>4739</v>
      </c>
      <c r="AD705" s="11"/>
      <c r="AE705" s="11"/>
      <c r="AF705" s="16" t="s">
        <v>4740</v>
      </c>
      <c r="AG705" s="8">
        <f>'Disponibilidad en canales comer'!M553</f>
        <v>6</v>
      </c>
      <c r="AH705" s="8">
        <f>COUNTIF('Composición de COMBOS'!B:B,A705)</f>
        <v>3</v>
      </c>
      <c r="AI705" s="8">
        <v>1.0</v>
      </c>
      <c r="AJ705" s="8">
        <v>2.0</v>
      </c>
      <c r="AK705" s="8" t="s">
        <v>75</v>
      </c>
      <c r="AL705" s="42">
        <v>8.5</v>
      </c>
      <c r="AM705" s="27">
        <v>19.4</v>
      </c>
      <c r="AN705" s="27">
        <v>80.5</v>
      </c>
      <c r="AO705" s="42">
        <v>28.5</v>
      </c>
      <c r="AP705" s="27">
        <v>22.6</v>
      </c>
      <c r="AQ705" s="27">
        <v>27.0</v>
      </c>
      <c r="AR705" s="27">
        <v>72.0</v>
      </c>
      <c r="AS705" s="27">
        <v>49.5</v>
      </c>
      <c r="AT705" s="27">
        <v>10.7</v>
      </c>
      <c r="AU705" s="27">
        <v>28.5</v>
      </c>
      <c r="AV705" s="27">
        <v>87.0</v>
      </c>
      <c r="AW705" s="42">
        <v>36.0</v>
      </c>
      <c r="AX705" s="17">
        <f t="shared" si="13"/>
        <v>17.8524</v>
      </c>
      <c r="AY705" s="27">
        <v>24.5</v>
      </c>
      <c r="AZ705" s="27">
        <v>35.7</v>
      </c>
      <c r="BA705" s="27">
        <v>84.2</v>
      </c>
      <c r="BB705" s="42">
        <v>55.0</v>
      </c>
      <c r="BC705" s="16">
        <f t="shared" si="15"/>
        <v>33.06534</v>
      </c>
      <c r="BD705" s="8" t="s">
        <v>76</v>
      </c>
      <c r="BE705" s="22" t="s">
        <v>4741</v>
      </c>
    </row>
    <row r="706" ht="15.75" customHeight="1">
      <c r="A706" s="11">
        <v>8000148.0</v>
      </c>
      <c r="B706" s="8"/>
      <c r="C706" s="8">
        <v>8.0</v>
      </c>
      <c r="D706" s="8" t="s">
        <v>4019</v>
      </c>
      <c r="E706" s="8">
        <v>1.0</v>
      </c>
      <c r="F706" s="8" t="s">
        <v>4020</v>
      </c>
      <c r="G706" s="8">
        <v>3.0</v>
      </c>
      <c r="H706" s="8" t="s">
        <v>4021</v>
      </c>
      <c r="I706" s="8" t="s">
        <v>4742</v>
      </c>
      <c r="J706" s="8">
        <v>6.938187399546E12</v>
      </c>
      <c r="K706" s="33" t="s">
        <v>4742</v>
      </c>
      <c r="L706" s="8" t="s">
        <v>4743</v>
      </c>
      <c r="M706" s="21" t="s">
        <v>4744</v>
      </c>
      <c r="N706" s="11">
        <f t="shared" si="1"/>
        <v>26</v>
      </c>
      <c r="O706" s="8" t="s">
        <v>3274</v>
      </c>
      <c r="P706" s="8" t="s">
        <v>3280</v>
      </c>
      <c r="Q706" s="111">
        <v>7257.0</v>
      </c>
      <c r="R706" s="12">
        <f t="shared" si="11"/>
        <v>8418.12</v>
      </c>
      <c r="S706" s="8" t="s">
        <v>68</v>
      </c>
      <c r="T706" s="9" t="s">
        <v>4025</v>
      </c>
      <c r="U706" s="9" t="s">
        <v>4026</v>
      </c>
      <c r="V706" s="13">
        <v>45400.0</v>
      </c>
      <c r="W706" s="11" t="s">
        <v>4745</v>
      </c>
      <c r="X706" s="11"/>
      <c r="Y706" s="23"/>
      <c r="Z706" s="11"/>
      <c r="AA706" s="11"/>
      <c r="AB706" s="11"/>
      <c r="AC706" s="15"/>
      <c r="AD706" s="11"/>
      <c r="AE706" s="11"/>
      <c r="AF706" s="11" t="s">
        <v>4746</v>
      </c>
      <c r="AG706" s="8">
        <f>'Disponibilidad en canales comer'!M554</f>
        <v>1</v>
      </c>
      <c r="AH706" s="8">
        <f>COUNTIF('Composición de COMBOS'!B:B,A706)</f>
        <v>0</v>
      </c>
      <c r="AI706" s="8">
        <v>1.0</v>
      </c>
      <c r="AJ706" s="8">
        <v>2.0</v>
      </c>
      <c r="AK706" s="8" t="s">
        <v>75</v>
      </c>
      <c r="AL706" s="27">
        <v>10.1</v>
      </c>
      <c r="AM706" s="27">
        <v>21.3</v>
      </c>
      <c r="AN706" s="27">
        <v>95.7</v>
      </c>
      <c r="AO706" s="27">
        <v>30.2</v>
      </c>
      <c r="AP706" s="27">
        <v>29.5</v>
      </c>
      <c r="AQ706" s="27">
        <v>30.3</v>
      </c>
      <c r="AR706" s="27">
        <v>76.5</v>
      </c>
      <c r="AS706" s="42">
        <v>55.5</v>
      </c>
      <c r="AT706" s="27">
        <v>13.1</v>
      </c>
      <c r="AU706" s="27">
        <v>30.5</v>
      </c>
      <c r="AV706" s="27">
        <v>103.5</v>
      </c>
      <c r="AW706" s="27">
        <v>38.0</v>
      </c>
      <c r="AX706" s="17">
        <f t="shared" si="13"/>
        <v>23.9913</v>
      </c>
      <c r="AY706" s="27">
        <v>31.8</v>
      </c>
      <c r="AZ706" s="27">
        <v>38.0</v>
      </c>
      <c r="BA706" s="27">
        <v>89.0</v>
      </c>
      <c r="BB706" s="27">
        <v>61.0</v>
      </c>
      <c r="BC706" s="16">
        <f t="shared" si="15"/>
        <v>41.2604</v>
      </c>
      <c r="BD706" s="61" t="s">
        <v>76</v>
      </c>
      <c r="BE706" s="22" t="s">
        <v>4747</v>
      </c>
    </row>
    <row r="707" ht="15.75" customHeight="1">
      <c r="A707" s="11">
        <v>8000149.0</v>
      </c>
      <c r="B707" s="8"/>
      <c r="C707" s="8">
        <v>8.0</v>
      </c>
      <c r="D707" s="8" t="s">
        <v>4019</v>
      </c>
      <c r="E707" s="8">
        <v>1.0</v>
      </c>
      <c r="F707" s="8" t="s">
        <v>4020</v>
      </c>
      <c r="G707" s="8">
        <v>3.0</v>
      </c>
      <c r="H707" s="8" t="s">
        <v>4021</v>
      </c>
      <c r="I707" s="8" t="s">
        <v>4748</v>
      </c>
      <c r="J707" s="8">
        <v>6.938187399508E12</v>
      </c>
      <c r="K707" s="8" t="s">
        <v>4748</v>
      </c>
      <c r="L707" s="8" t="s">
        <v>4749</v>
      </c>
      <c r="M707" s="21" t="s">
        <v>4750</v>
      </c>
      <c r="N707" s="11">
        <f t="shared" si="1"/>
        <v>26</v>
      </c>
      <c r="O707" s="8" t="s">
        <v>3274</v>
      </c>
      <c r="P707" s="8" t="s">
        <v>3280</v>
      </c>
      <c r="Q707" s="111">
        <v>6804.0</v>
      </c>
      <c r="R707" s="12">
        <f t="shared" si="11"/>
        <v>7892.64</v>
      </c>
      <c r="S707" s="8" t="s">
        <v>68</v>
      </c>
      <c r="T707" s="9" t="s">
        <v>4025</v>
      </c>
      <c r="U707" s="9" t="s">
        <v>4026</v>
      </c>
      <c r="V707" s="13">
        <v>45400.0</v>
      </c>
      <c r="W707" s="11" t="s">
        <v>4751</v>
      </c>
      <c r="X707" s="11"/>
      <c r="Y707" s="23"/>
      <c r="Z707" s="11"/>
      <c r="AA707" s="11"/>
      <c r="AB707" s="11"/>
      <c r="AC707" s="15"/>
      <c r="AD707" s="11"/>
      <c r="AE707" s="11"/>
      <c r="AF707" s="16" t="s">
        <v>4752</v>
      </c>
      <c r="AG707" s="8">
        <f>'Disponibilidad en canales comer'!M555</f>
        <v>1</v>
      </c>
      <c r="AH707" s="8">
        <f>COUNTIF('Composición de COMBOS'!B:B,A707)</f>
        <v>0</v>
      </c>
      <c r="AI707" s="8">
        <v>1.0</v>
      </c>
      <c r="AJ707" s="8">
        <v>2.0</v>
      </c>
      <c r="AK707" s="8" t="s">
        <v>75</v>
      </c>
      <c r="AL707" s="27">
        <v>10.2</v>
      </c>
      <c r="AM707" s="27">
        <v>21.3</v>
      </c>
      <c r="AN707" s="27">
        <v>95.7</v>
      </c>
      <c r="AO707" s="27">
        <v>30.2</v>
      </c>
      <c r="AP707" s="27">
        <v>25.9</v>
      </c>
      <c r="AQ707" s="27">
        <v>30.3</v>
      </c>
      <c r="AR707" s="27">
        <v>76.5</v>
      </c>
      <c r="AS707" s="42">
        <v>55.5</v>
      </c>
      <c r="AT707" s="27">
        <v>13.1</v>
      </c>
      <c r="AU707" s="27">
        <v>30.5</v>
      </c>
      <c r="AV707" s="27">
        <v>103.5</v>
      </c>
      <c r="AW707" s="27">
        <v>38.0</v>
      </c>
      <c r="AX707" s="17">
        <f t="shared" si="13"/>
        <v>23.9913</v>
      </c>
      <c r="AY707" s="27">
        <v>28.1</v>
      </c>
      <c r="AZ707" s="27">
        <v>38.0</v>
      </c>
      <c r="BA707" s="27">
        <v>89.0</v>
      </c>
      <c r="BB707" s="27">
        <v>61.0</v>
      </c>
      <c r="BC707" s="16">
        <f t="shared" si="15"/>
        <v>41.2604</v>
      </c>
      <c r="BD707" s="61" t="s">
        <v>76</v>
      </c>
      <c r="BE707" s="22" t="s">
        <v>4753</v>
      </c>
    </row>
    <row r="708" ht="15.75" customHeight="1">
      <c r="A708" s="11">
        <v>8000150.0</v>
      </c>
      <c r="B708" s="8"/>
      <c r="C708" s="8">
        <v>8.0</v>
      </c>
      <c r="D708" s="8" t="s">
        <v>4019</v>
      </c>
      <c r="E708" s="8">
        <v>1.0</v>
      </c>
      <c r="F708" s="8" t="s">
        <v>4020</v>
      </c>
      <c r="G708" s="8">
        <v>3.0</v>
      </c>
      <c r="H708" s="8" t="s">
        <v>4021</v>
      </c>
      <c r="I708" s="8" t="s">
        <v>4754</v>
      </c>
      <c r="J708" s="8">
        <v>6.938187399539E12</v>
      </c>
      <c r="K708" s="33" t="s">
        <v>4754</v>
      </c>
      <c r="L708" s="8" t="s">
        <v>4755</v>
      </c>
      <c r="M708" s="21" t="s">
        <v>4756</v>
      </c>
      <c r="N708" s="11">
        <f t="shared" si="1"/>
        <v>26</v>
      </c>
      <c r="O708" s="8" t="s">
        <v>3274</v>
      </c>
      <c r="P708" s="8" t="s">
        <v>3280</v>
      </c>
      <c r="Q708" s="29">
        <v>3933.0</v>
      </c>
      <c r="R708" s="12">
        <f t="shared" si="11"/>
        <v>4562.28</v>
      </c>
      <c r="S708" s="8" t="s">
        <v>68</v>
      </c>
      <c r="T708" s="9" t="s">
        <v>4025</v>
      </c>
      <c r="U708" s="9" t="s">
        <v>4026</v>
      </c>
      <c r="V708" s="13">
        <v>45400.0</v>
      </c>
      <c r="W708" s="11" t="s">
        <v>4757</v>
      </c>
      <c r="X708" s="11"/>
      <c r="Y708" s="23"/>
      <c r="Z708" s="11"/>
      <c r="AA708" s="11"/>
      <c r="AB708" s="11"/>
      <c r="AC708" s="15"/>
      <c r="AD708" s="11"/>
      <c r="AE708" s="11"/>
      <c r="AF708" s="16" t="s">
        <v>4758</v>
      </c>
      <c r="AG708" s="8">
        <f>'Disponibilidad en canales comer'!M556</f>
        <v>1</v>
      </c>
      <c r="AH708" s="8">
        <f>COUNTIF('Composición de COMBOS'!B:B,A708)</f>
        <v>0</v>
      </c>
      <c r="AI708" s="8">
        <v>1.0</v>
      </c>
      <c r="AJ708" s="8">
        <v>2.0</v>
      </c>
      <c r="AK708" s="8" t="s">
        <v>75</v>
      </c>
      <c r="AL708" s="27">
        <v>8.5</v>
      </c>
      <c r="AM708" s="27">
        <v>19.4</v>
      </c>
      <c r="AN708" s="27">
        <v>80.5</v>
      </c>
      <c r="AO708" s="27">
        <v>28.5</v>
      </c>
      <c r="AP708" s="27">
        <v>21.2</v>
      </c>
      <c r="AQ708" s="27">
        <v>27.0</v>
      </c>
      <c r="AR708" s="27">
        <v>72.0</v>
      </c>
      <c r="AS708" s="42">
        <v>49.5</v>
      </c>
      <c r="AT708" s="27">
        <v>10.6</v>
      </c>
      <c r="AU708" s="27">
        <v>28.5</v>
      </c>
      <c r="AV708" s="27">
        <v>87.0</v>
      </c>
      <c r="AW708" s="27">
        <v>36.0</v>
      </c>
      <c r="AX708" s="17">
        <f t="shared" si="13"/>
        <v>17.8524</v>
      </c>
      <c r="AY708" s="27">
        <v>23.2</v>
      </c>
      <c r="AZ708" s="27">
        <v>35.7</v>
      </c>
      <c r="BA708" s="27">
        <v>84.2</v>
      </c>
      <c r="BB708" s="27">
        <v>55.0</v>
      </c>
      <c r="BC708" s="16">
        <f t="shared" si="15"/>
        <v>33.06534</v>
      </c>
      <c r="BD708" s="61" t="s">
        <v>76</v>
      </c>
      <c r="BE708" s="22" t="s">
        <v>4759</v>
      </c>
    </row>
    <row r="709" ht="15.75" customHeight="1">
      <c r="A709" s="11">
        <v>8000151.0</v>
      </c>
      <c r="B709" s="8"/>
      <c r="C709" s="8">
        <v>8.0</v>
      </c>
      <c r="D709" s="8" t="s">
        <v>4019</v>
      </c>
      <c r="E709" s="8">
        <v>1.0</v>
      </c>
      <c r="F709" s="8" t="s">
        <v>4020</v>
      </c>
      <c r="G709" s="8">
        <v>3.0</v>
      </c>
      <c r="H709" s="8" t="s">
        <v>4021</v>
      </c>
      <c r="I709" s="47" t="s">
        <v>4760</v>
      </c>
      <c r="J709" s="8">
        <v>6.938187399522E12</v>
      </c>
      <c r="K709" s="8" t="s">
        <v>4760</v>
      </c>
      <c r="L709" s="8" t="s">
        <v>4761</v>
      </c>
      <c r="M709" s="21" t="s">
        <v>4762</v>
      </c>
      <c r="N709" s="11">
        <f t="shared" si="1"/>
        <v>26</v>
      </c>
      <c r="O709" s="8" t="s">
        <v>3274</v>
      </c>
      <c r="P709" s="8" t="s">
        <v>3280</v>
      </c>
      <c r="Q709" s="12">
        <v>4112.0</v>
      </c>
      <c r="R709" s="12">
        <f t="shared" si="11"/>
        <v>4769.92</v>
      </c>
      <c r="S709" s="8" t="s">
        <v>68</v>
      </c>
      <c r="T709" s="9" t="s">
        <v>4025</v>
      </c>
      <c r="U709" s="9" t="s">
        <v>4026</v>
      </c>
      <c r="V709" s="13">
        <v>45400.0</v>
      </c>
      <c r="W709" s="11" t="s">
        <v>4763</v>
      </c>
      <c r="X709" s="11"/>
      <c r="Y709" s="23"/>
      <c r="Z709" s="11"/>
      <c r="AA709" s="11"/>
      <c r="AB709" s="11"/>
      <c r="AC709" s="15"/>
      <c r="AD709" s="11"/>
      <c r="AE709" s="11"/>
      <c r="AF709" s="16" t="s">
        <v>4758</v>
      </c>
      <c r="AG709" s="8">
        <f>'Disponibilidad en canales comer'!M557</f>
        <v>1</v>
      </c>
      <c r="AH709" s="8">
        <f>COUNTIF('Composición de COMBOS'!B:B,A709)</f>
        <v>0</v>
      </c>
      <c r="AI709" s="8">
        <v>1.0</v>
      </c>
      <c r="AJ709" s="8">
        <v>2.0</v>
      </c>
      <c r="AK709" s="8" t="s">
        <v>75</v>
      </c>
      <c r="AL709" s="27">
        <v>8.5</v>
      </c>
      <c r="AM709" s="27">
        <v>19.4</v>
      </c>
      <c r="AN709" s="27">
        <v>80.5</v>
      </c>
      <c r="AO709" s="27">
        <v>28.5</v>
      </c>
      <c r="AP709" s="27">
        <v>22.7</v>
      </c>
      <c r="AQ709" s="27">
        <v>27.0</v>
      </c>
      <c r="AR709" s="27">
        <v>72.0</v>
      </c>
      <c r="AS709" s="42">
        <v>49.5</v>
      </c>
      <c r="AT709" s="27">
        <v>10.7</v>
      </c>
      <c r="AU709" s="27">
        <v>28.5</v>
      </c>
      <c r="AV709" s="27">
        <v>87.0</v>
      </c>
      <c r="AW709" s="27">
        <v>36.0</v>
      </c>
      <c r="AX709" s="17">
        <f t="shared" si="13"/>
        <v>17.8524</v>
      </c>
      <c r="AY709" s="27">
        <v>24.6</v>
      </c>
      <c r="AZ709" s="27">
        <v>35.7</v>
      </c>
      <c r="BA709" s="27">
        <v>84.2</v>
      </c>
      <c r="BB709" s="27">
        <v>55.0</v>
      </c>
      <c r="BC709" s="16">
        <f t="shared" si="15"/>
        <v>33.06534</v>
      </c>
      <c r="BD709" s="61" t="s">
        <v>76</v>
      </c>
      <c r="BE709" s="22" t="s">
        <v>4764</v>
      </c>
    </row>
    <row r="710" ht="15.75" hidden="1" customHeight="1">
      <c r="A710" s="11">
        <v>8000152.0</v>
      </c>
      <c r="B710" s="8"/>
      <c r="C710" s="8">
        <v>8.0</v>
      </c>
      <c r="D710" s="8" t="s">
        <v>4019</v>
      </c>
      <c r="E710" s="8">
        <v>4.0</v>
      </c>
      <c r="F710" s="8" t="s">
        <v>4765</v>
      </c>
      <c r="G710" s="8">
        <v>1.0</v>
      </c>
      <c r="H710" s="8" t="s">
        <v>4766</v>
      </c>
      <c r="I710" s="47" t="s">
        <v>4767</v>
      </c>
      <c r="J710" s="8">
        <v>6.938187304212E12</v>
      </c>
      <c r="K710" s="8" t="s">
        <v>4767</v>
      </c>
      <c r="L710" s="8" t="s">
        <v>4768</v>
      </c>
      <c r="M710" s="21" t="s">
        <v>4769</v>
      </c>
      <c r="N710" s="11">
        <f t="shared" si="1"/>
        <v>29</v>
      </c>
      <c r="O710" s="8" t="s">
        <v>3274</v>
      </c>
      <c r="P710" s="8" t="s">
        <v>3280</v>
      </c>
      <c r="Q710" s="12">
        <v>3593.0</v>
      </c>
      <c r="R710" s="12">
        <f t="shared" si="11"/>
        <v>4167.88</v>
      </c>
      <c r="S710" s="8" t="s">
        <v>238</v>
      </c>
      <c r="T710" s="9" t="s">
        <v>4770</v>
      </c>
      <c r="U710" s="9" t="s">
        <v>4771</v>
      </c>
      <c r="V710" s="13">
        <v>45600.0</v>
      </c>
      <c r="W710" s="8" t="s">
        <v>4768</v>
      </c>
      <c r="X710" s="11"/>
      <c r="Y710" s="23"/>
      <c r="Z710" s="11"/>
      <c r="AA710" s="11"/>
      <c r="AB710" s="11"/>
      <c r="AC710" s="15"/>
      <c r="AD710" s="11"/>
      <c r="AE710" s="8" t="s">
        <v>4768</v>
      </c>
      <c r="AF710" s="16" t="s">
        <v>4772</v>
      </c>
      <c r="AG710" s="8">
        <v>1.0</v>
      </c>
      <c r="AH710" s="8">
        <v>0.0</v>
      </c>
      <c r="AI710" s="8">
        <v>1.0</v>
      </c>
      <c r="AJ710" s="8">
        <v>1.0</v>
      </c>
      <c r="AK710" s="8" t="s">
        <v>75</v>
      </c>
      <c r="AL710" s="27">
        <v>19.1</v>
      </c>
      <c r="AM710" s="27">
        <v>61.6</v>
      </c>
      <c r="AN710" s="27">
        <v>28.2</v>
      </c>
      <c r="AO710" s="27">
        <v>39.2</v>
      </c>
      <c r="AP710" s="27">
        <v>0.0</v>
      </c>
      <c r="AQ710" s="27">
        <v>0.0</v>
      </c>
      <c r="AR710" s="27">
        <v>0.0</v>
      </c>
      <c r="AS710" s="27">
        <v>0.0</v>
      </c>
      <c r="AT710" s="27">
        <v>20.5</v>
      </c>
      <c r="AU710" s="27">
        <v>65.7</v>
      </c>
      <c r="AV710" s="27">
        <v>33.0</v>
      </c>
      <c r="AW710" s="27">
        <v>43.0</v>
      </c>
      <c r="AX710" s="17">
        <f t="shared" si="13"/>
        <v>18.64566</v>
      </c>
      <c r="AY710" s="27">
        <v>0.0</v>
      </c>
      <c r="AZ710" s="27">
        <v>0.0</v>
      </c>
      <c r="BA710" s="27">
        <v>0.0</v>
      </c>
      <c r="BB710" s="27">
        <v>0.0</v>
      </c>
      <c r="BC710" s="16">
        <v>0.0</v>
      </c>
      <c r="BD710" s="33" t="s">
        <v>3280</v>
      </c>
      <c r="BE710" s="74"/>
    </row>
    <row r="711" ht="15.75" hidden="1" customHeight="1">
      <c r="A711" s="11">
        <v>8000153.0</v>
      </c>
      <c r="B711" s="8"/>
      <c r="C711" s="8">
        <v>8.0</v>
      </c>
      <c r="D711" s="8" t="s">
        <v>4019</v>
      </c>
      <c r="E711" s="8">
        <v>1.0</v>
      </c>
      <c r="F711" s="8" t="s">
        <v>4020</v>
      </c>
      <c r="G711" s="8">
        <v>3.0</v>
      </c>
      <c r="H711" s="8" t="s">
        <v>4021</v>
      </c>
      <c r="I711" s="47" t="s">
        <v>4773</v>
      </c>
      <c r="J711" s="8">
        <v>6.938187387185E12</v>
      </c>
      <c r="K711" s="8" t="s">
        <v>4773</v>
      </c>
      <c r="L711" s="8" t="s">
        <v>4774</v>
      </c>
      <c r="M711" s="21" t="s">
        <v>4775</v>
      </c>
      <c r="N711" s="11">
        <f t="shared" si="1"/>
        <v>25</v>
      </c>
      <c r="O711" s="8" t="s">
        <v>3274</v>
      </c>
      <c r="P711" s="8" t="s">
        <v>3280</v>
      </c>
      <c r="Q711" s="12">
        <v>3095.0</v>
      </c>
      <c r="R711" s="12">
        <f t="shared" si="11"/>
        <v>3590.2</v>
      </c>
      <c r="S711" s="8" t="s">
        <v>238</v>
      </c>
      <c r="T711" s="9" t="s">
        <v>4025</v>
      </c>
      <c r="U711" s="9" t="s">
        <v>4026</v>
      </c>
      <c r="V711" s="13">
        <v>45648.0</v>
      </c>
      <c r="W711" s="8" t="s">
        <v>4774</v>
      </c>
      <c r="X711" s="11"/>
      <c r="Y711" s="23"/>
      <c r="Z711" s="11"/>
      <c r="AA711" s="11"/>
      <c r="AB711" s="11"/>
      <c r="AC711" s="15"/>
      <c r="AD711" s="11"/>
      <c r="AE711" s="8"/>
      <c r="AF711" s="16" t="s">
        <v>4776</v>
      </c>
      <c r="AG711" s="8">
        <v>1.0</v>
      </c>
      <c r="AH711" s="8">
        <v>0.0</v>
      </c>
      <c r="AI711" s="8">
        <v>1.0</v>
      </c>
      <c r="AJ711" s="8">
        <v>2.0</v>
      </c>
      <c r="AK711" s="8" t="s">
        <v>75</v>
      </c>
      <c r="AL711" s="27">
        <v>9.6</v>
      </c>
      <c r="AM711" s="27">
        <v>29.5</v>
      </c>
      <c r="AN711" s="27">
        <v>20.0</v>
      </c>
      <c r="AO711" s="27">
        <v>80.2</v>
      </c>
      <c r="AP711" s="27">
        <v>27.6</v>
      </c>
      <c r="AQ711" s="27">
        <v>49.5</v>
      </c>
      <c r="AR711" s="27">
        <v>27.0</v>
      </c>
      <c r="AS711" s="27">
        <v>72.0</v>
      </c>
      <c r="AT711" s="27">
        <v>12.1</v>
      </c>
      <c r="AU711" s="27">
        <v>37.5</v>
      </c>
      <c r="AV711" s="27">
        <v>28.5</v>
      </c>
      <c r="AW711" s="27">
        <v>87.5</v>
      </c>
      <c r="AX711" s="17">
        <f t="shared" si="13"/>
        <v>18.703125</v>
      </c>
      <c r="AY711" s="27">
        <v>29.5</v>
      </c>
      <c r="AZ711" s="27">
        <v>55.0</v>
      </c>
      <c r="BA711" s="27">
        <v>35.7</v>
      </c>
      <c r="BB711" s="27">
        <v>84.2</v>
      </c>
      <c r="BC711" s="16">
        <v>0.0</v>
      </c>
      <c r="BD711" s="33" t="s">
        <v>76</v>
      </c>
      <c r="BE711" s="22" t="s">
        <v>4777</v>
      </c>
    </row>
    <row r="712" ht="15.75" hidden="1" customHeight="1">
      <c r="A712" s="11">
        <v>8000154.0</v>
      </c>
      <c r="B712" s="8"/>
      <c r="C712" s="8">
        <v>8.0</v>
      </c>
      <c r="D712" s="8" t="s">
        <v>4019</v>
      </c>
      <c r="E712" s="8">
        <v>1.0</v>
      </c>
      <c r="F712" s="8" t="s">
        <v>4020</v>
      </c>
      <c r="G712" s="8">
        <v>3.0</v>
      </c>
      <c r="H712" s="8" t="s">
        <v>4021</v>
      </c>
      <c r="I712" s="47" t="s">
        <v>4778</v>
      </c>
      <c r="J712" s="8"/>
      <c r="K712" s="8" t="s">
        <v>4778</v>
      </c>
      <c r="L712" s="8" t="s">
        <v>4779</v>
      </c>
      <c r="M712" s="21" t="s">
        <v>4780</v>
      </c>
      <c r="N712" s="11">
        <f t="shared" si="1"/>
        <v>26</v>
      </c>
      <c r="O712" s="8" t="s">
        <v>3274</v>
      </c>
      <c r="P712" s="8" t="s">
        <v>3280</v>
      </c>
      <c r="Q712" s="12">
        <v>3095.0</v>
      </c>
      <c r="R712" s="12">
        <f t="shared" si="11"/>
        <v>3590.2</v>
      </c>
      <c r="S712" s="8" t="s">
        <v>238</v>
      </c>
      <c r="T712" s="9" t="s">
        <v>4025</v>
      </c>
      <c r="U712" s="9" t="s">
        <v>4026</v>
      </c>
      <c r="V712" s="13">
        <v>45648.0</v>
      </c>
      <c r="W712" s="8" t="s">
        <v>4779</v>
      </c>
      <c r="X712" s="11"/>
      <c r="Y712" s="23"/>
      <c r="Z712" s="11"/>
      <c r="AA712" s="11"/>
      <c r="AB712" s="11"/>
      <c r="AC712" s="15"/>
      <c r="AD712" s="11"/>
      <c r="AE712" s="8"/>
      <c r="AF712" s="16"/>
      <c r="AG712" s="8"/>
      <c r="AH712" s="8"/>
      <c r="AI712" s="8"/>
      <c r="AJ712" s="8"/>
      <c r="AK712" s="8"/>
      <c r="AL712" s="27"/>
      <c r="AM712" s="27"/>
      <c r="AN712" s="27"/>
      <c r="AO712" s="27"/>
      <c r="AP712" s="27"/>
      <c r="AQ712" s="27"/>
      <c r="AR712" s="27"/>
      <c r="AS712" s="27"/>
      <c r="AT712" s="27"/>
      <c r="AU712" s="27"/>
      <c r="AV712" s="27"/>
      <c r="AW712" s="27"/>
      <c r="AX712" s="17">
        <f t="shared" si="13"/>
        <v>0</v>
      </c>
      <c r="AY712" s="27"/>
      <c r="AZ712" s="27"/>
      <c r="BA712" s="27"/>
      <c r="BB712" s="27"/>
      <c r="BC712" s="16"/>
      <c r="BD712" s="33" t="s">
        <v>76</v>
      </c>
      <c r="BE712" s="74"/>
    </row>
    <row r="713" ht="15.75" hidden="1" customHeight="1">
      <c r="A713" s="11">
        <v>8000155.0</v>
      </c>
      <c r="B713" s="8"/>
      <c r="C713" s="8"/>
      <c r="D713" s="8"/>
      <c r="E713" s="8"/>
      <c r="F713" s="8"/>
      <c r="G713" s="8"/>
      <c r="H713" s="8"/>
      <c r="I713" s="47" t="s">
        <v>4781</v>
      </c>
      <c r="J713" s="8"/>
      <c r="K713" s="8" t="s">
        <v>4781</v>
      </c>
      <c r="L713" s="8" t="s">
        <v>4782</v>
      </c>
      <c r="M713" s="21" t="s">
        <v>4783</v>
      </c>
      <c r="N713" s="11">
        <f t="shared" si="1"/>
        <v>25</v>
      </c>
      <c r="O713" s="8" t="s">
        <v>3274</v>
      </c>
      <c r="P713" s="8" t="s">
        <v>3280</v>
      </c>
      <c r="Q713" s="12">
        <v>3318.0</v>
      </c>
      <c r="R713" s="12">
        <f t="shared" si="11"/>
        <v>3848.88</v>
      </c>
      <c r="S713" s="8" t="s">
        <v>238</v>
      </c>
      <c r="T713" s="9"/>
      <c r="U713" s="9"/>
      <c r="V713" s="13">
        <v>45649.0</v>
      </c>
      <c r="W713" s="8" t="s">
        <v>4784</v>
      </c>
      <c r="X713" s="11"/>
      <c r="Y713" s="23"/>
      <c r="Z713" s="11"/>
      <c r="AA713" s="11"/>
      <c r="AB713" s="11"/>
      <c r="AC713" s="15"/>
      <c r="AD713" s="11"/>
      <c r="AE713" s="8"/>
      <c r="AF713" s="16"/>
      <c r="AG713" s="8"/>
      <c r="AH713" s="8"/>
      <c r="AI713" s="8"/>
      <c r="AJ713" s="8"/>
      <c r="AK713" s="8"/>
      <c r="AL713" s="27"/>
      <c r="AM713" s="27"/>
      <c r="AN713" s="27"/>
      <c r="AO713" s="27"/>
      <c r="AP713" s="27"/>
      <c r="AQ713" s="27"/>
      <c r="AR713" s="27"/>
      <c r="AS713" s="27"/>
      <c r="AT713" s="27"/>
      <c r="AU713" s="27"/>
      <c r="AV713" s="27"/>
      <c r="AW713" s="27"/>
      <c r="AX713" s="17">
        <f t="shared" si="13"/>
        <v>0</v>
      </c>
      <c r="AY713" s="27"/>
      <c r="AZ713" s="27"/>
      <c r="BA713" s="27"/>
      <c r="BB713" s="27"/>
      <c r="BC713" s="16"/>
      <c r="BD713" s="33" t="s">
        <v>76</v>
      </c>
      <c r="BE713" s="74"/>
    </row>
    <row r="714" ht="15.75" hidden="1" customHeight="1">
      <c r="A714" s="11">
        <v>8000156.0</v>
      </c>
      <c r="B714" s="8"/>
      <c r="C714" s="8"/>
      <c r="D714" s="8"/>
      <c r="E714" s="8"/>
      <c r="F714" s="8"/>
      <c r="G714" s="8"/>
      <c r="H714" s="8"/>
      <c r="I714" s="47" t="s">
        <v>4785</v>
      </c>
      <c r="J714" s="8"/>
      <c r="K714" s="8" t="s">
        <v>4785</v>
      </c>
      <c r="L714" s="8" t="s">
        <v>4786</v>
      </c>
      <c r="M714" s="21" t="s">
        <v>4787</v>
      </c>
      <c r="N714" s="11">
        <f t="shared" si="1"/>
        <v>29</v>
      </c>
      <c r="O714" s="8" t="s">
        <v>3274</v>
      </c>
      <c r="P714" s="8" t="s">
        <v>3280</v>
      </c>
      <c r="Q714" s="12">
        <v>4910.0</v>
      </c>
      <c r="R714" s="12">
        <f t="shared" si="11"/>
        <v>5695.6</v>
      </c>
      <c r="S714" s="8" t="s">
        <v>238</v>
      </c>
      <c r="T714" s="9" t="s">
        <v>4025</v>
      </c>
      <c r="U714" s="9" t="s">
        <v>4026</v>
      </c>
      <c r="V714" s="13">
        <v>45649.0</v>
      </c>
      <c r="W714" s="8" t="s">
        <v>4786</v>
      </c>
      <c r="X714" s="11"/>
      <c r="Y714" s="23"/>
      <c r="Z714" s="11"/>
      <c r="AA714" s="11"/>
      <c r="AB714" s="11"/>
      <c r="AC714" s="15"/>
      <c r="AD714" s="11"/>
      <c r="AE714" s="8"/>
      <c r="AF714" s="16"/>
      <c r="AG714" s="8"/>
      <c r="AH714" s="8"/>
      <c r="AI714" s="8"/>
      <c r="AJ714" s="8"/>
      <c r="AK714" s="8"/>
      <c r="AL714" s="27"/>
      <c r="AM714" s="27"/>
      <c r="AN714" s="27"/>
      <c r="AO714" s="27"/>
      <c r="AP714" s="27"/>
      <c r="AQ714" s="27"/>
      <c r="AR714" s="27"/>
      <c r="AS714" s="27"/>
      <c r="AT714" s="27"/>
      <c r="AU714" s="27"/>
      <c r="AV714" s="27"/>
      <c r="AW714" s="27"/>
      <c r="AX714" s="17">
        <f t="shared" si="13"/>
        <v>0</v>
      </c>
      <c r="AY714" s="27"/>
      <c r="AZ714" s="27"/>
      <c r="BA714" s="27"/>
      <c r="BB714" s="27"/>
      <c r="BC714" s="16"/>
      <c r="BD714" s="33" t="s">
        <v>76</v>
      </c>
      <c r="BE714" s="74"/>
    </row>
    <row r="715" ht="15.75" hidden="1" customHeight="1">
      <c r="A715" s="11">
        <v>8000157.0</v>
      </c>
      <c r="B715" s="8"/>
      <c r="C715" s="8"/>
      <c r="D715" s="8"/>
      <c r="E715" s="8"/>
      <c r="F715" s="8"/>
      <c r="G715" s="8"/>
      <c r="H715" s="8"/>
      <c r="I715" s="47" t="s">
        <v>4788</v>
      </c>
      <c r="J715" s="8"/>
      <c r="K715" s="8" t="s">
        <v>4788</v>
      </c>
      <c r="L715" s="8" t="s">
        <v>4789</v>
      </c>
      <c r="M715" s="21" t="s">
        <v>4790</v>
      </c>
      <c r="N715" s="11">
        <f t="shared" si="1"/>
        <v>27</v>
      </c>
      <c r="O715" s="8" t="s">
        <v>3274</v>
      </c>
      <c r="P715" s="8" t="s">
        <v>3280</v>
      </c>
      <c r="Q715" s="12">
        <v>7098.0</v>
      </c>
      <c r="R715" s="12">
        <f t="shared" si="11"/>
        <v>8233.68</v>
      </c>
      <c r="S715" s="8" t="s">
        <v>238</v>
      </c>
      <c r="T715" s="9" t="s">
        <v>4025</v>
      </c>
      <c r="U715" s="9" t="s">
        <v>4026</v>
      </c>
      <c r="V715" s="13">
        <v>45649.0</v>
      </c>
      <c r="W715" s="8" t="s">
        <v>4789</v>
      </c>
      <c r="X715" s="11"/>
      <c r="Y715" s="23"/>
      <c r="Z715" s="11"/>
      <c r="AA715" s="11"/>
      <c r="AB715" s="11"/>
      <c r="AC715" s="15"/>
      <c r="AD715" s="11"/>
      <c r="AE715" s="8"/>
      <c r="AF715" s="16"/>
      <c r="AG715" s="8"/>
      <c r="AH715" s="8"/>
      <c r="AI715" s="8"/>
      <c r="AJ715" s="8"/>
      <c r="AK715" s="8"/>
      <c r="AL715" s="27"/>
      <c r="AM715" s="27"/>
      <c r="AN715" s="27"/>
      <c r="AO715" s="27"/>
      <c r="AP715" s="27"/>
      <c r="AQ715" s="27"/>
      <c r="AR715" s="27"/>
      <c r="AS715" s="27"/>
      <c r="AT715" s="27"/>
      <c r="AU715" s="27"/>
      <c r="AV715" s="27"/>
      <c r="AW715" s="27"/>
      <c r="AX715" s="17">
        <f t="shared" si="13"/>
        <v>0</v>
      </c>
      <c r="AY715" s="27"/>
      <c r="AZ715" s="27"/>
      <c r="BA715" s="27"/>
      <c r="BB715" s="27"/>
      <c r="BC715" s="16"/>
      <c r="BD715" s="33" t="s">
        <v>76</v>
      </c>
      <c r="BE715" s="74"/>
    </row>
    <row r="716" ht="15.75" hidden="1" customHeight="1">
      <c r="A716" s="11">
        <v>8000158.0</v>
      </c>
      <c r="B716" s="8"/>
      <c r="C716" s="8"/>
      <c r="D716" s="8"/>
      <c r="E716" s="8"/>
      <c r="F716" s="8"/>
      <c r="G716" s="8"/>
      <c r="H716" s="8"/>
      <c r="I716" s="47" t="s">
        <v>4791</v>
      </c>
      <c r="J716" s="8"/>
      <c r="K716" s="8" t="s">
        <v>4791</v>
      </c>
      <c r="L716" s="8" t="s">
        <v>4792</v>
      </c>
      <c r="M716" s="21" t="s">
        <v>4793</v>
      </c>
      <c r="N716" s="11">
        <f t="shared" si="1"/>
        <v>30</v>
      </c>
      <c r="O716" s="8" t="s">
        <v>3274</v>
      </c>
      <c r="P716" s="8" t="s">
        <v>3280</v>
      </c>
      <c r="Q716" s="12">
        <v>3457.0</v>
      </c>
      <c r="R716" s="12">
        <f t="shared" si="11"/>
        <v>4010.12</v>
      </c>
      <c r="S716" s="8" t="s">
        <v>238</v>
      </c>
      <c r="T716" s="9"/>
      <c r="U716" s="9"/>
      <c r="V716" s="13">
        <v>45649.0</v>
      </c>
      <c r="W716" s="8" t="s">
        <v>4792</v>
      </c>
      <c r="X716" s="11"/>
      <c r="Y716" s="23"/>
      <c r="Z716" s="11"/>
      <c r="AA716" s="11"/>
      <c r="AB716" s="11"/>
      <c r="AC716" s="15"/>
      <c r="AD716" s="11"/>
      <c r="AE716" s="8"/>
      <c r="AF716" s="16"/>
      <c r="AG716" s="8"/>
      <c r="AH716" s="8"/>
      <c r="AI716" s="8"/>
      <c r="AJ716" s="8"/>
      <c r="AK716" s="8"/>
      <c r="AL716" s="27"/>
      <c r="AM716" s="27"/>
      <c r="AN716" s="27"/>
      <c r="AO716" s="27"/>
      <c r="AP716" s="27"/>
      <c r="AQ716" s="27"/>
      <c r="AR716" s="27"/>
      <c r="AS716" s="27"/>
      <c r="AT716" s="27"/>
      <c r="AU716" s="27"/>
      <c r="AV716" s="27"/>
      <c r="AW716" s="27"/>
      <c r="AX716" s="17">
        <f t="shared" si="13"/>
        <v>0</v>
      </c>
      <c r="AY716" s="27"/>
      <c r="AZ716" s="27"/>
      <c r="BA716" s="27"/>
      <c r="BB716" s="27"/>
      <c r="BC716" s="16"/>
      <c r="BD716" s="33" t="s">
        <v>76</v>
      </c>
      <c r="BE716" s="74"/>
    </row>
    <row r="717" ht="15.75" hidden="1" customHeight="1">
      <c r="A717" s="11">
        <v>8000159.0</v>
      </c>
      <c r="B717" s="8"/>
      <c r="C717" s="8"/>
      <c r="D717" s="8"/>
      <c r="E717" s="8"/>
      <c r="F717" s="8"/>
      <c r="G717" s="8"/>
      <c r="H717" s="8"/>
      <c r="I717" s="8" t="s">
        <v>4796</v>
      </c>
      <c r="J717" s="8"/>
      <c r="K717" s="8" t="s">
        <v>4796</v>
      </c>
      <c r="L717" s="8" t="s">
        <v>4797</v>
      </c>
      <c r="M717" s="21" t="s">
        <v>4798</v>
      </c>
      <c r="N717" s="11">
        <f t="shared" si="1"/>
        <v>29</v>
      </c>
      <c r="O717" s="8" t="s">
        <v>3274</v>
      </c>
      <c r="P717" s="8" t="s">
        <v>3280</v>
      </c>
      <c r="Q717" s="12">
        <v>2267.0</v>
      </c>
      <c r="R717" s="12">
        <f t="shared" si="11"/>
        <v>2629.72</v>
      </c>
      <c r="S717" s="8" t="s">
        <v>238</v>
      </c>
      <c r="T717" s="9"/>
      <c r="U717" s="9"/>
      <c r="V717" s="13"/>
      <c r="W717" s="8"/>
      <c r="X717" s="11"/>
      <c r="Y717" s="23"/>
      <c r="Z717" s="11"/>
      <c r="AA717" s="11"/>
      <c r="AB717" s="11"/>
      <c r="AC717" s="15"/>
      <c r="AD717" s="11"/>
      <c r="AE717" s="8"/>
      <c r="AF717" s="16"/>
      <c r="AG717" s="8"/>
      <c r="AH717" s="8"/>
      <c r="AI717" s="8"/>
      <c r="AJ717" s="8"/>
      <c r="AK717" s="8"/>
      <c r="AL717" s="27"/>
      <c r="AM717" s="27"/>
      <c r="AN717" s="27"/>
      <c r="AO717" s="27"/>
      <c r="AP717" s="27"/>
      <c r="AQ717" s="27"/>
      <c r="AR717" s="27"/>
      <c r="AS717" s="27"/>
      <c r="AT717" s="27"/>
      <c r="AU717" s="27"/>
      <c r="AV717" s="27"/>
      <c r="AW717" s="27"/>
      <c r="AX717" s="17">
        <f t="shared" si="13"/>
        <v>0</v>
      </c>
      <c r="AY717" s="27"/>
      <c r="AZ717" s="27"/>
      <c r="BA717" s="27"/>
      <c r="BB717" s="27"/>
      <c r="BC717" s="16"/>
      <c r="BD717" s="33" t="s">
        <v>76</v>
      </c>
      <c r="BE717" s="74"/>
    </row>
    <row r="718" ht="15.75" hidden="1" customHeight="1">
      <c r="A718" s="11">
        <v>8000160.0</v>
      </c>
      <c r="B718" s="8"/>
      <c r="C718" s="8"/>
      <c r="D718" s="8"/>
      <c r="E718" s="8"/>
      <c r="F718" s="8"/>
      <c r="G718" s="8"/>
      <c r="H718" s="8"/>
      <c r="I718" s="8" t="s">
        <v>4801</v>
      </c>
      <c r="J718" s="8"/>
      <c r="K718" s="8" t="s">
        <v>4801</v>
      </c>
      <c r="L718" s="8" t="s">
        <v>4802</v>
      </c>
      <c r="M718" s="21" t="s">
        <v>4803</v>
      </c>
      <c r="N718" s="11">
        <f t="shared" si="1"/>
        <v>29</v>
      </c>
      <c r="O718" s="8" t="s">
        <v>3274</v>
      </c>
      <c r="P718" s="8" t="s">
        <v>3280</v>
      </c>
      <c r="Q718" s="12">
        <v>2868.0</v>
      </c>
      <c r="R718" s="12">
        <f t="shared" si="11"/>
        <v>3326.88</v>
      </c>
      <c r="S718" s="8" t="s">
        <v>238</v>
      </c>
      <c r="T718" s="9"/>
      <c r="U718" s="9"/>
      <c r="V718" s="13"/>
      <c r="W718" s="8"/>
      <c r="X718" s="11"/>
      <c r="Y718" s="23"/>
      <c r="Z718" s="11"/>
      <c r="AA718" s="11"/>
      <c r="AB718" s="11"/>
      <c r="AC718" s="15"/>
      <c r="AD718" s="11"/>
      <c r="AE718" s="8"/>
      <c r="AF718" s="16"/>
      <c r="AG718" s="8"/>
      <c r="AH718" s="8"/>
      <c r="AI718" s="8"/>
      <c r="AJ718" s="8"/>
      <c r="AK718" s="8"/>
      <c r="AL718" s="27"/>
      <c r="AM718" s="27"/>
      <c r="AN718" s="27"/>
      <c r="AO718" s="27"/>
      <c r="AP718" s="27"/>
      <c r="AQ718" s="27"/>
      <c r="AR718" s="27"/>
      <c r="AS718" s="27"/>
      <c r="AT718" s="27"/>
      <c r="AU718" s="27"/>
      <c r="AV718" s="27"/>
      <c r="AW718" s="27"/>
      <c r="AX718" s="17">
        <f t="shared" si="13"/>
        <v>0</v>
      </c>
      <c r="AY718" s="27"/>
      <c r="AZ718" s="27"/>
      <c r="BA718" s="27"/>
      <c r="BB718" s="27"/>
      <c r="BC718" s="16"/>
      <c r="BD718" s="33" t="s">
        <v>76</v>
      </c>
      <c r="BE718" s="74"/>
    </row>
    <row r="719" ht="15.75" customHeight="1">
      <c r="A719" s="8">
        <v>9000001.0</v>
      </c>
      <c r="B719" s="8" t="s">
        <v>4806</v>
      </c>
      <c r="C719" s="8">
        <v>9.0</v>
      </c>
      <c r="D719" s="8" t="s">
        <v>4807</v>
      </c>
      <c r="E719" s="8">
        <v>2.0</v>
      </c>
      <c r="F719" s="8" t="s">
        <v>4808</v>
      </c>
      <c r="G719" s="8">
        <v>2.0</v>
      </c>
      <c r="H719" s="8" t="s">
        <v>4809</v>
      </c>
      <c r="I719" s="8">
        <v>5526.0</v>
      </c>
      <c r="J719" s="8">
        <v>7.501409055262E12</v>
      </c>
      <c r="K719" s="8">
        <v>5526.0</v>
      </c>
      <c r="L719" s="8" t="s">
        <v>4810</v>
      </c>
      <c r="M719" s="26" t="s">
        <v>4811</v>
      </c>
      <c r="N719" s="11">
        <f t="shared" si="1"/>
        <v>28</v>
      </c>
      <c r="O719" s="8" t="s">
        <v>4593</v>
      </c>
      <c r="P719" s="8" t="s">
        <v>4812</v>
      </c>
      <c r="Q719" s="29"/>
      <c r="R719" s="12">
        <f t="shared" si="11"/>
        <v>0</v>
      </c>
      <c r="S719" s="8" t="s">
        <v>68</v>
      </c>
      <c r="T719" s="9" t="s">
        <v>4813</v>
      </c>
      <c r="U719" s="9" t="s">
        <v>4814</v>
      </c>
      <c r="V719" s="13">
        <v>45265.0</v>
      </c>
      <c r="W719" s="8" t="s">
        <v>4815</v>
      </c>
      <c r="X719" s="11"/>
      <c r="Y719" s="23"/>
      <c r="Z719" s="11"/>
      <c r="AA719" s="11"/>
      <c r="AB719" s="11"/>
      <c r="AC719" s="15"/>
      <c r="AD719" s="11"/>
      <c r="AE719" s="11"/>
      <c r="AF719" s="11" t="s">
        <v>4816</v>
      </c>
      <c r="AG719" s="8">
        <f>'Disponibilidad en canales comer'!M558</f>
        <v>0</v>
      </c>
      <c r="AH719" s="8">
        <f>COUNTIF('Composición de COMBOS'!B:B,A719)</f>
        <v>0</v>
      </c>
      <c r="AI719" s="8">
        <v>1.0</v>
      </c>
      <c r="AJ719" s="8">
        <v>1.0</v>
      </c>
      <c r="AK719" s="8" t="s">
        <v>75</v>
      </c>
      <c r="AL719" s="17">
        <v>2.3</v>
      </c>
      <c r="AM719" s="17">
        <v>57.5</v>
      </c>
      <c r="AN719" s="17">
        <v>27.0</v>
      </c>
      <c r="AO719" s="17">
        <v>47.0</v>
      </c>
      <c r="AP719" s="19">
        <v>0.0</v>
      </c>
      <c r="AQ719" s="19">
        <v>0.0</v>
      </c>
      <c r="AR719" s="19">
        <v>0.0</v>
      </c>
      <c r="AS719" s="19">
        <v>0.0</v>
      </c>
      <c r="AT719" s="17">
        <v>2.8</v>
      </c>
      <c r="AU719" s="17">
        <v>56.8</v>
      </c>
      <c r="AV719" s="17">
        <v>26.7</v>
      </c>
      <c r="AW719" s="17">
        <v>26.4</v>
      </c>
      <c r="AX719" s="17">
        <f t="shared" si="13"/>
        <v>8.0074368</v>
      </c>
      <c r="AY719" s="17">
        <v>0.0</v>
      </c>
      <c r="AZ719" s="17">
        <v>0.0</v>
      </c>
      <c r="BA719" s="17">
        <v>0.0</v>
      </c>
      <c r="BB719" s="17">
        <v>0.0</v>
      </c>
      <c r="BC719" s="17">
        <f t="shared" ref="BC719:BC741" si="16">(AZ719*BB719*BA719)/5000</f>
        <v>0</v>
      </c>
      <c r="BD719" s="8" t="s">
        <v>76</v>
      </c>
      <c r="BE719" s="22" t="s">
        <v>4817</v>
      </c>
    </row>
    <row r="720" ht="15.75" customHeight="1">
      <c r="A720" s="8">
        <v>9000002.0</v>
      </c>
      <c r="B720" s="8" t="s">
        <v>4818</v>
      </c>
      <c r="C720" s="8">
        <v>9.0</v>
      </c>
      <c r="D720" s="8" t="s">
        <v>4807</v>
      </c>
      <c r="E720" s="8">
        <v>2.0</v>
      </c>
      <c r="F720" s="8" t="s">
        <v>4808</v>
      </c>
      <c r="G720" s="8">
        <v>2.0</v>
      </c>
      <c r="H720" s="8" t="s">
        <v>4809</v>
      </c>
      <c r="I720" s="8">
        <v>5526.0</v>
      </c>
      <c r="J720" s="8">
        <v>7.501409055262E12</v>
      </c>
      <c r="K720" s="8">
        <v>5526.0</v>
      </c>
      <c r="L720" s="8" t="s">
        <v>4819</v>
      </c>
      <c r="M720" s="26" t="s">
        <v>4820</v>
      </c>
      <c r="N720" s="11">
        <f t="shared" si="1"/>
        <v>28</v>
      </c>
      <c r="O720" s="8" t="s">
        <v>4593</v>
      </c>
      <c r="P720" s="8" t="s">
        <v>4812</v>
      </c>
      <c r="Q720" s="29"/>
      <c r="R720" s="12">
        <f t="shared" si="11"/>
        <v>0</v>
      </c>
      <c r="S720" s="8" t="s">
        <v>68</v>
      </c>
      <c r="T720" s="9" t="s">
        <v>4813</v>
      </c>
      <c r="U720" s="9" t="s">
        <v>4814</v>
      </c>
      <c r="V720" s="13">
        <v>45265.0</v>
      </c>
      <c r="W720" s="8" t="s">
        <v>4821</v>
      </c>
      <c r="X720" s="11"/>
      <c r="Y720" s="23"/>
      <c r="Z720" s="11"/>
      <c r="AA720" s="11"/>
      <c r="AB720" s="11"/>
      <c r="AC720" s="15"/>
      <c r="AD720" s="11"/>
      <c r="AE720" s="11"/>
      <c r="AF720" s="11" t="s">
        <v>4822</v>
      </c>
      <c r="AG720" s="8">
        <f>'Disponibilidad en canales comer'!M559</f>
        <v>0</v>
      </c>
      <c r="AH720" s="8">
        <f>COUNTIF('Composición de COMBOS'!B:B,A720)</f>
        <v>0</v>
      </c>
      <c r="AI720" s="8">
        <v>1.0</v>
      </c>
      <c r="AJ720" s="8">
        <v>1.0</v>
      </c>
      <c r="AK720" s="8" t="s">
        <v>75</v>
      </c>
      <c r="AL720" s="17">
        <v>2.3</v>
      </c>
      <c r="AM720" s="17">
        <v>57.5</v>
      </c>
      <c r="AN720" s="17">
        <v>27.0</v>
      </c>
      <c r="AO720" s="17">
        <v>47.0</v>
      </c>
      <c r="AP720" s="19">
        <v>0.0</v>
      </c>
      <c r="AQ720" s="19">
        <v>0.0</v>
      </c>
      <c r="AR720" s="19">
        <v>0.0</v>
      </c>
      <c r="AS720" s="19">
        <v>0.0</v>
      </c>
      <c r="AT720" s="17">
        <v>2.8</v>
      </c>
      <c r="AU720" s="17">
        <v>56.8</v>
      </c>
      <c r="AV720" s="17">
        <v>26.7</v>
      </c>
      <c r="AW720" s="17">
        <v>26.4</v>
      </c>
      <c r="AX720" s="17">
        <f t="shared" si="13"/>
        <v>8.0074368</v>
      </c>
      <c r="AY720" s="17">
        <v>0.0</v>
      </c>
      <c r="AZ720" s="17">
        <v>0.0</v>
      </c>
      <c r="BA720" s="17">
        <v>0.0</v>
      </c>
      <c r="BB720" s="17">
        <v>0.0</v>
      </c>
      <c r="BC720" s="17">
        <f t="shared" si="16"/>
        <v>0</v>
      </c>
      <c r="BD720" s="8" t="s">
        <v>76</v>
      </c>
      <c r="BE720" s="22" t="s">
        <v>4823</v>
      </c>
    </row>
    <row r="721" ht="15.75" customHeight="1">
      <c r="A721" s="8">
        <v>9000003.0</v>
      </c>
      <c r="B721" s="8" t="s">
        <v>4824</v>
      </c>
      <c r="C721" s="8">
        <v>9.0</v>
      </c>
      <c r="D721" s="8" t="s">
        <v>4807</v>
      </c>
      <c r="E721" s="8">
        <v>2.0</v>
      </c>
      <c r="F721" s="8" t="s">
        <v>4808</v>
      </c>
      <c r="G721" s="8">
        <v>2.0</v>
      </c>
      <c r="H721" s="8" t="s">
        <v>4809</v>
      </c>
      <c r="I721" s="8">
        <v>5503.0</v>
      </c>
      <c r="J721" s="47">
        <v>7.501409005038E12</v>
      </c>
      <c r="K721" s="8">
        <v>5503.0</v>
      </c>
      <c r="L721" s="8" t="s">
        <v>4825</v>
      </c>
      <c r="M721" s="26" t="s">
        <v>4826</v>
      </c>
      <c r="N721" s="11">
        <f t="shared" si="1"/>
        <v>28</v>
      </c>
      <c r="O721" s="8" t="s">
        <v>4593</v>
      </c>
      <c r="P721" s="8" t="s">
        <v>4812</v>
      </c>
      <c r="Q721" s="12">
        <v>265.0</v>
      </c>
      <c r="R721" s="12">
        <f t="shared" si="11"/>
        <v>307.4</v>
      </c>
      <c r="S721" s="8" t="s">
        <v>68</v>
      </c>
      <c r="T721" s="9" t="s">
        <v>4813</v>
      </c>
      <c r="U721" s="9" t="s">
        <v>4814</v>
      </c>
      <c r="V721" s="13">
        <v>45226.0</v>
      </c>
      <c r="W721" s="8" t="s">
        <v>4827</v>
      </c>
      <c r="X721" s="11"/>
      <c r="Y721" s="23"/>
      <c r="Z721" s="11"/>
      <c r="AA721" s="11" t="s">
        <v>4827</v>
      </c>
      <c r="AB721" s="11"/>
      <c r="AC721" s="15" t="s">
        <v>4828</v>
      </c>
      <c r="AD721" s="11"/>
      <c r="AE721" s="11"/>
      <c r="AF721" s="11" t="s">
        <v>4829</v>
      </c>
      <c r="AG721" s="8">
        <f>'Disponibilidad en canales comer'!M560</f>
        <v>3</v>
      </c>
      <c r="AH721" s="8">
        <f>COUNTIF('Composición de COMBOS'!B:B,A721)</f>
        <v>0</v>
      </c>
      <c r="AI721" s="8">
        <v>1.0</v>
      </c>
      <c r="AJ721" s="8">
        <v>1.0</v>
      </c>
      <c r="AK721" s="8" t="s">
        <v>75</v>
      </c>
      <c r="AL721" s="17">
        <v>1.8</v>
      </c>
      <c r="AM721" s="17">
        <v>58.0</v>
      </c>
      <c r="AN721" s="17">
        <v>25.0</v>
      </c>
      <c r="AO721" s="17">
        <v>45.5</v>
      </c>
      <c r="AP721" s="19">
        <v>0.0</v>
      </c>
      <c r="AQ721" s="19">
        <v>0.0</v>
      </c>
      <c r="AR721" s="19">
        <v>0.0</v>
      </c>
      <c r="AS721" s="19">
        <v>0.0</v>
      </c>
      <c r="AT721" s="17">
        <v>2.3</v>
      </c>
      <c r="AU721" s="17">
        <v>52.9</v>
      </c>
      <c r="AV721" s="17">
        <v>25.9</v>
      </c>
      <c r="AW721" s="17">
        <v>24.9</v>
      </c>
      <c r="AX721" s="17">
        <f t="shared" si="13"/>
        <v>6.8231478</v>
      </c>
      <c r="AY721" s="17">
        <v>0.0</v>
      </c>
      <c r="AZ721" s="17">
        <v>0.0</v>
      </c>
      <c r="BA721" s="17">
        <v>0.0</v>
      </c>
      <c r="BB721" s="17">
        <v>0.0</v>
      </c>
      <c r="BC721" s="17">
        <f t="shared" si="16"/>
        <v>0</v>
      </c>
      <c r="BD721" s="8" t="s">
        <v>76</v>
      </c>
      <c r="BE721" s="22" t="s">
        <v>4830</v>
      </c>
    </row>
    <row r="722" ht="15.75" customHeight="1">
      <c r="A722" s="8">
        <v>9000004.0</v>
      </c>
      <c r="B722" s="8" t="s">
        <v>4831</v>
      </c>
      <c r="C722" s="8">
        <v>9.0</v>
      </c>
      <c r="D722" s="8" t="s">
        <v>4807</v>
      </c>
      <c r="E722" s="8">
        <v>2.0</v>
      </c>
      <c r="F722" s="8" t="s">
        <v>4808</v>
      </c>
      <c r="G722" s="8">
        <v>2.0</v>
      </c>
      <c r="H722" s="8" t="s">
        <v>4809</v>
      </c>
      <c r="I722" s="8">
        <v>5528.0</v>
      </c>
      <c r="J722" s="47">
        <v>7.501409055286E12</v>
      </c>
      <c r="K722" s="8">
        <v>5528.0</v>
      </c>
      <c r="L722" s="8" t="s">
        <v>4832</v>
      </c>
      <c r="M722" s="26" t="s">
        <v>4833</v>
      </c>
      <c r="N722" s="11">
        <f t="shared" si="1"/>
        <v>19</v>
      </c>
      <c r="O722" s="8" t="s">
        <v>4593</v>
      </c>
      <c r="P722" s="8" t="s">
        <v>4812</v>
      </c>
      <c r="Q722" s="12">
        <v>450.0</v>
      </c>
      <c r="R722" s="12">
        <f t="shared" si="11"/>
        <v>522</v>
      </c>
      <c r="S722" s="8" t="s">
        <v>68</v>
      </c>
      <c r="T722" s="9" t="s">
        <v>4813</v>
      </c>
      <c r="U722" s="9" t="s">
        <v>4814</v>
      </c>
      <c r="V722" s="13">
        <v>45226.0</v>
      </c>
      <c r="W722" s="8" t="s">
        <v>4834</v>
      </c>
      <c r="X722" s="11"/>
      <c r="Y722" s="14" t="s">
        <v>4835</v>
      </c>
      <c r="Z722" s="11"/>
      <c r="AA722" s="11"/>
      <c r="AB722" s="11"/>
      <c r="AC722" s="15" t="s">
        <v>4836</v>
      </c>
      <c r="AD722" s="11"/>
      <c r="AE722" s="11"/>
      <c r="AF722" s="11" t="s">
        <v>4837</v>
      </c>
      <c r="AG722" s="8">
        <f>'Disponibilidad en canales comer'!M561</f>
        <v>2</v>
      </c>
      <c r="AH722" s="8">
        <f>COUNTIF('Composición de COMBOS'!B:B,A722)</f>
        <v>3</v>
      </c>
      <c r="AI722" s="8">
        <v>1.0</v>
      </c>
      <c r="AJ722" s="8">
        <v>1.0</v>
      </c>
      <c r="AK722" s="8" t="s">
        <v>75</v>
      </c>
      <c r="AL722" s="17">
        <v>3.0</v>
      </c>
      <c r="AM722" s="17">
        <v>102.0</v>
      </c>
      <c r="AN722" s="17">
        <v>43.5</v>
      </c>
      <c r="AO722" s="17">
        <v>85.0</v>
      </c>
      <c r="AP722" s="19">
        <v>0.0</v>
      </c>
      <c r="AQ722" s="19">
        <v>0.0</v>
      </c>
      <c r="AR722" s="19">
        <v>0.0</v>
      </c>
      <c r="AS722" s="19">
        <v>0.0</v>
      </c>
      <c r="AT722" s="17">
        <v>3.5</v>
      </c>
      <c r="AU722" s="17">
        <v>60.2</v>
      </c>
      <c r="AV722" s="17">
        <v>29.5</v>
      </c>
      <c r="AW722" s="17">
        <v>26.5</v>
      </c>
      <c r="AX722" s="17">
        <f t="shared" si="13"/>
        <v>9.41227</v>
      </c>
      <c r="AY722" s="17">
        <v>0.0</v>
      </c>
      <c r="AZ722" s="17">
        <v>0.0</v>
      </c>
      <c r="BA722" s="17">
        <v>0.0</v>
      </c>
      <c r="BB722" s="17">
        <v>0.0</v>
      </c>
      <c r="BC722" s="17">
        <f t="shared" si="16"/>
        <v>0</v>
      </c>
      <c r="BD722" s="8" t="s">
        <v>76</v>
      </c>
      <c r="BE722" s="22" t="s">
        <v>4838</v>
      </c>
    </row>
    <row r="723" ht="15.75" customHeight="1">
      <c r="A723" s="8">
        <v>9000005.0</v>
      </c>
      <c r="B723" s="8" t="s">
        <v>4839</v>
      </c>
      <c r="C723" s="8">
        <v>9.0</v>
      </c>
      <c r="D723" s="8" t="s">
        <v>4807</v>
      </c>
      <c r="E723" s="8">
        <v>2.0</v>
      </c>
      <c r="F723" s="8" t="s">
        <v>4808</v>
      </c>
      <c r="G723" s="8">
        <v>2.0</v>
      </c>
      <c r="H723" s="8" t="s">
        <v>4809</v>
      </c>
      <c r="I723" s="8">
        <v>5528.0</v>
      </c>
      <c r="J723" s="47">
        <v>7.501409055286E12</v>
      </c>
      <c r="K723" s="8">
        <v>5528.0</v>
      </c>
      <c r="L723" s="8" t="s">
        <v>4840</v>
      </c>
      <c r="M723" s="26" t="s">
        <v>4841</v>
      </c>
      <c r="N723" s="11">
        <f t="shared" si="1"/>
        <v>15</v>
      </c>
      <c r="O723" s="8" t="s">
        <v>4593</v>
      </c>
      <c r="P723" s="8" t="s">
        <v>4812</v>
      </c>
      <c r="Q723" s="12">
        <v>450.0</v>
      </c>
      <c r="R723" s="12">
        <f t="shared" si="11"/>
        <v>522</v>
      </c>
      <c r="S723" s="8" t="s">
        <v>68</v>
      </c>
      <c r="T723" s="9" t="s">
        <v>4813</v>
      </c>
      <c r="U723" s="9" t="s">
        <v>4814</v>
      </c>
      <c r="V723" s="13">
        <v>45226.0</v>
      </c>
      <c r="W723" s="8" t="s">
        <v>4842</v>
      </c>
      <c r="X723" s="11"/>
      <c r="Y723" s="14" t="s">
        <v>4835</v>
      </c>
      <c r="Z723" s="11"/>
      <c r="AA723" s="11" t="s">
        <v>4842</v>
      </c>
      <c r="AB723" s="11"/>
      <c r="AC723" s="15" t="s">
        <v>4843</v>
      </c>
      <c r="AD723" s="11"/>
      <c r="AE723" s="11"/>
      <c r="AF723" s="11" t="s">
        <v>4837</v>
      </c>
      <c r="AG723" s="8">
        <f>'Disponibilidad en canales comer'!M562</f>
        <v>3</v>
      </c>
      <c r="AH723" s="8">
        <f>COUNTIF('Composición de COMBOS'!B:B,A723)</f>
        <v>2</v>
      </c>
      <c r="AI723" s="8">
        <v>1.0</v>
      </c>
      <c r="AJ723" s="8">
        <v>1.0</v>
      </c>
      <c r="AK723" s="8" t="s">
        <v>75</v>
      </c>
      <c r="AL723" s="17">
        <v>3.0</v>
      </c>
      <c r="AM723" s="17">
        <v>102.0</v>
      </c>
      <c r="AN723" s="17">
        <v>43.5</v>
      </c>
      <c r="AO723" s="17">
        <v>85.0</v>
      </c>
      <c r="AP723" s="19">
        <v>0.0</v>
      </c>
      <c r="AQ723" s="19">
        <v>0.0</v>
      </c>
      <c r="AR723" s="19">
        <v>0.0</v>
      </c>
      <c r="AS723" s="19">
        <v>0.0</v>
      </c>
      <c r="AT723" s="17">
        <v>3.5</v>
      </c>
      <c r="AU723" s="17">
        <v>60.2</v>
      </c>
      <c r="AV723" s="17">
        <v>29.5</v>
      </c>
      <c r="AW723" s="17">
        <v>26.5</v>
      </c>
      <c r="AX723" s="17">
        <f t="shared" si="13"/>
        <v>9.41227</v>
      </c>
      <c r="AY723" s="17">
        <v>0.0</v>
      </c>
      <c r="AZ723" s="17">
        <v>0.0</v>
      </c>
      <c r="BA723" s="17">
        <v>0.0</v>
      </c>
      <c r="BB723" s="17">
        <v>0.0</v>
      </c>
      <c r="BC723" s="17">
        <f t="shared" si="16"/>
        <v>0</v>
      </c>
      <c r="BD723" s="8" t="s">
        <v>76</v>
      </c>
      <c r="BE723" s="22" t="s">
        <v>4844</v>
      </c>
    </row>
    <row r="724" ht="15.75" customHeight="1">
      <c r="A724" s="8">
        <v>9000006.0</v>
      </c>
      <c r="B724" s="8" t="s">
        <v>4845</v>
      </c>
      <c r="C724" s="8">
        <v>9.0</v>
      </c>
      <c r="D724" s="8" t="s">
        <v>4807</v>
      </c>
      <c r="E724" s="8">
        <v>2.0</v>
      </c>
      <c r="F724" s="8" t="s">
        <v>4808</v>
      </c>
      <c r="G724" s="8">
        <v>2.0</v>
      </c>
      <c r="H724" s="8" t="s">
        <v>4809</v>
      </c>
      <c r="I724" s="8">
        <v>5503.0</v>
      </c>
      <c r="J724" s="47">
        <v>7.501409005038E12</v>
      </c>
      <c r="K724" s="8">
        <v>5503.0</v>
      </c>
      <c r="L724" s="8" t="s">
        <v>4846</v>
      </c>
      <c r="M724" s="26" t="s">
        <v>4847</v>
      </c>
      <c r="N724" s="11">
        <f t="shared" si="1"/>
        <v>27</v>
      </c>
      <c r="O724" s="8" t="s">
        <v>4593</v>
      </c>
      <c r="P724" s="8" t="s">
        <v>4812</v>
      </c>
      <c r="Q724" s="12">
        <v>265.0</v>
      </c>
      <c r="R724" s="12">
        <f t="shared" si="11"/>
        <v>307.4</v>
      </c>
      <c r="S724" s="8" t="s">
        <v>68</v>
      </c>
      <c r="T724" s="9" t="s">
        <v>4813</v>
      </c>
      <c r="U724" s="9" t="s">
        <v>4814</v>
      </c>
      <c r="V724" s="13">
        <v>45226.0</v>
      </c>
      <c r="W724" s="8" t="s">
        <v>4848</v>
      </c>
      <c r="X724" s="11"/>
      <c r="Y724" s="23"/>
      <c r="Z724" s="11"/>
      <c r="AA724" s="11"/>
      <c r="AB724" s="11"/>
      <c r="AC724" s="15"/>
      <c r="AD724" s="11"/>
      <c r="AE724" s="11"/>
      <c r="AF724" s="11" t="s">
        <v>4829</v>
      </c>
      <c r="AG724" s="8">
        <f>'Disponibilidad en canales comer'!M563</f>
        <v>0</v>
      </c>
      <c r="AH724" s="8">
        <f>COUNTIF('Composición de COMBOS'!B:B,A724)</f>
        <v>0</v>
      </c>
      <c r="AI724" s="8">
        <v>1.0</v>
      </c>
      <c r="AJ724" s="8">
        <v>1.0</v>
      </c>
      <c r="AK724" s="8" t="s">
        <v>75</v>
      </c>
      <c r="AL724" s="17">
        <v>1.8</v>
      </c>
      <c r="AM724" s="17">
        <v>58.0</v>
      </c>
      <c r="AN724" s="17">
        <v>25.0</v>
      </c>
      <c r="AO724" s="17">
        <v>45.5</v>
      </c>
      <c r="AP724" s="19">
        <v>0.0</v>
      </c>
      <c r="AQ724" s="19">
        <v>0.0</v>
      </c>
      <c r="AR724" s="19">
        <v>0.0</v>
      </c>
      <c r="AS724" s="19">
        <v>0.0</v>
      </c>
      <c r="AT724" s="17">
        <v>2.3</v>
      </c>
      <c r="AU724" s="17">
        <v>52.9</v>
      </c>
      <c r="AV724" s="17">
        <v>25.9</v>
      </c>
      <c r="AW724" s="17">
        <v>24.9</v>
      </c>
      <c r="AX724" s="17">
        <f t="shared" si="13"/>
        <v>6.8231478</v>
      </c>
      <c r="AY724" s="17">
        <v>0.0</v>
      </c>
      <c r="AZ724" s="17">
        <v>0.0</v>
      </c>
      <c r="BA724" s="17">
        <v>0.0</v>
      </c>
      <c r="BB724" s="17">
        <v>0.0</v>
      </c>
      <c r="BC724" s="17">
        <f t="shared" si="16"/>
        <v>0</v>
      </c>
      <c r="BD724" s="8" t="s">
        <v>76</v>
      </c>
      <c r="BE724" s="22" t="s">
        <v>4849</v>
      </c>
    </row>
    <row r="725" ht="15.75" customHeight="1">
      <c r="A725" s="8">
        <v>9000007.0</v>
      </c>
      <c r="B725" s="8" t="s">
        <v>4850</v>
      </c>
      <c r="C725" s="8">
        <v>9.0</v>
      </c>
      <c r="D725" s="8" t="s">
        <v>4807</v>
      </c>
      <c r="E725" s="8">
        <v>2.0</v>
      </c>
      <c r="F725" s="8" t="s">
        <v>4808</v>
      </c>
      <c r="G725" s="8">
        <v>2.0</v>
      </c>
      <c r="H725" s="8" t="s">
        <v>4809</v>
      </c>
      <c r="I725" s="8">
        <v>5503.0</v>
      </c>
      <c r="J725" s="47">
        <v>7.501409005038E12</v>
      </c>
      <c r="K725" s="8">
        <v>5503.0</v>
      </c>
      <c r="L725" s="8" t="s">
        <v>4851</v>
      </c>
      <c r="M725" s="26" t="s">
        <v>4852</v>
      </c>
      <c r="N725" s="11">
        <f t="shared" si="1"/>
        <v>24</v>
      </c>
      <c r="O725" s="8" t="s">
        <v>4593</v>
      </c>
      <c r="P725" s="8" t="s">
        <v>4812</v>
      </c>
      <c r="Q725" s="12">
        <v>265.0</v>
      </c>
      <c r="R725" s="12">
        <f t="shared" si="11"/>
        <v>307.4</v>
      </c>
      <c r="S725" s="8" t="s">
        <v>68</v>
      </c>
      <c r="T725" s="9" t="s">
        <v>4813</v>
      </c>
      <c r="U725" s="9" t="s">
        <v>4814</v>
      </c>
      <c r="V725" s="13">
        <v>45226.0</v>
      </c>
      <c r="W725" s="8" t="s">
        <v>4853</v>
      </c>
      <c r="X725" s="11"/>
      <c r="Y725" s="23"/>
      <c r="Z725" s="11"/>
      <c r="AA725" s="11"/>
      <c r="AB725" s="11"/>
      <c r="AC725" s="15" t="s">
        <v>4854</v>
      </c>
      <c r="AD725" s="11"/>
      <c r="AE725" s="11"/>
      <c r="AF725" s="11" t="s">
        <v>4829</v>
      </c>
      <c r="AG725" s="8">
        <f>'Disponibilidad en canales comer'!M564</f>
        <v>2</v>
      </c>
      <c r="AH725" s="8">
        <f>COUNTIF('Composición de COMBOS'!B:B,A725)</f>
        <v>0</v>
      </c>
      <c r="AI725" s="8">
        <v>1.0</v>
      </c>
      <c r="AJ725" s="8">
        <v>1.0</v>
      </c>
      <c r="AK725" s="8" t="s">
        <v>75</v>
      </c>
      <c r="AL725" s="17">
        <v>1.8</v>
      </c>
      <c r="AM725" s="17">
        <v>58.0</v>
      </c>
      <c r="AN725" s="17">
        <v>25.0</v>
      </c>
      <c r="AO725" s="17">
        <v>45.5</v>
      </c>
      <c r="AP725" s="19">
        <v>0.0</v>
      </c>
      <c r="AQ725" s="19">
        <v>0.0</v>
      </c>
      <c r="AR725" s="19">
        <v>0.0</v>
      </c>
      <c r="AS725" s="19">
        <v>0.0</v>
      </c>
      <c r="AT725" s="17">
        <v>2.3</v>
      </c>
      <c r="AU725" s="17">
        <v>52.9</v>
      </c>
      <c r="AV725" s="17">
        <v>25.9</v>
      </c>
      <c r="AW725" s="17">
        <v>24.9</v>
      </c>
      <c r="AX725" s="17">
        <f t="shared" si="13"/>
        <v>6.8231478</v>
      </c>
      <c r="AY725" s="17">
        <v>0.0</v>
      </c>
      <c r="AZ725" s="17">
        <v>0.0</v>
      </c>
      <c r="BA725" s="17">
        <v>0.0</v>
      </c>
      <c r="BB725" s="17">
        <v>0.0</v>
      </c>
      <c r="BC725" s="17">
        <f t="shared" si="16"/>
        <v>0</v>
      </c>
      <c r="BD725" s="8" t="s">
        <v>76</v>
      </c>
      <c r="BE725" s="22" t="s">
        <v>4855</v>
      </c>
    </row>
    <row r="726" ht="15.75" customHeight="1">
      <c r="A726" s="8">
        <v>9000008.0</v>
      </c>
      <c r="B726" s="8" t="s">
        <v>4856</v>
      </c>
      <c r="C726" s="8">
        <v>9.0</v>
      </c>
      <c r="D726" s="8" t="s">
        <v>4807</v>
      </c>
      <c r="E726" s="8">
        <v>2.0</v>
      </c>
      <c r="F726" s="8" t="s">
        <v>4808</v>
      </c>
      <c r="G726" s="8">
        <v>2.0</v>
      </c>
      <c r="H726" s="8" t="s">
        <v>4809</v>
      </c>
      <c r="I726" s="8">
        <v>5503.0</v>
      </c>
      <c r="J726" s="47">
        <v>7.501409005038E12</v>
      </c>
      <c r="K726" s="8">
        <v>5503.0</v>
      </c>
      <c r="L726" s="8" t="s">
        <v>4857</v>
      </c>
      <c r="M726" s="26" t="s">
        <v>4858</v>
      </c>
      <c r="N726" s="11">
        <f t="shared" si="1"/>
        <v>24</v>
      </c>
      <c r="O726" s="8" t="s">
        <v>4593</v>
      </c>
      <c r="P726" s="8" t="s">
        <v>4812</v>
      </c>
      <c r="Q726" s="12">
        <v>265.0</v>
      </c>
      <c r="R726" s="12">
        <f t="shared" si="11"/>
        <v>307.4</v>
      </c>
      <c r="S726" s="8" t="s">
        <v>68</v>
      </c>
      <c r="T726" s="9" t="s">
        <v>4813</v>
      </c>
      <c r="U726" s="9" t="s">
        <v>4814</v>
      </c>
      <c r="V726" s="13">
        <v>45226.0</v>
      </c>
      <c r="W726" s="8" t="s">
        <v>4859</v>
      </c>
      <c r="X726" s="11"/>
      <c r="Y726" s="23"/>
      <c r="Z726" s="11"/>
      <c r="AA726" s="11"/>
      <c r="AB726" s="11"/>
      <c r="AC726" s="15"/>
      <c r="AD726" s="11"/>
      <c r="AE726" s="11"/>
      <c r="AF726" s="11" t="s">
        <v>4829</v>
      </c>
      <c r="AG726" s="8">
        <f>'Disponibilidad en canales comer'!M565</f>
        <v>0</v>
      </c>
      <c r="AH726" s="8">
        <f>COUNTIF('Composición de COMBOS'!B:B,A726)</f>
        <v>0</v>
      </c>
      <c r="AI726" s="8">
        <v>1.0</v>
      </c>
      <c r="AJ726" s="8">
        <v>1.0</v>
      </c>
      <c r="AK726" s="8" t="s">
        <v>75</v>
      </c>
      <c r="AL726" s="17">
        <v>1.8</v>
      </c>
      <c r="AM726" s="17">
        <v>58.0</v>
      </c>
      <c r="AN726" s="17">
        <v>25.0</v>
      </c>
      <c r="AO726" s="17">
        <v>45.5</v>
      </c>
      <c r="AP726" s="19">
        <v>0.0</v>
      </c>
      <c r="AQ726" s="19">
        <v>0.0</v>
      </c>
      <c r="AR726" s="19">
        <v>0.0</v>
      </c>
      <c r="AS726" s="19">
        <v>0.0</v>
      </c>
      <c r="AT726" s="17">
        <v>2.3</v>
      </c>
      <c r="AU726" s="17">
        <v>52.9</v>
      </c>
      <c r="AV726" s="17">
        <v>25.9</v>
      </c>
      <c r="AW726" s="17">
        <v>24.9</v>
      </c>
      <c r="AX726" s="17">
        <f t="shared" si="13"/>
        <v>6.8231478</v>
      </c>
      <c r="AY726" s="17">
        <v>0.0</v>
      </c>
      <c r="AZ726" s="17">
        <v>0.0</v>
      </c>
      <c r="BA726" s="17">
        <v>0.0</v>
      </c>
      <c r="BB726" s="17">
        <v>0.0</v>
      </c>
      <c r="BC726" s="17">
        <f t="shared" si="16"/>
        <v>0</v>
      </c>
      <c r="BD726" s="8" t="s">
        <v>76</v>
      </c>
      <c r="BE726" s="22" t="s">
        <v>4860</v>
      </c>
    </row>
    <row r="727" ht="15.75" customHeight="1">
      <c r="A727" s="8">
        <v>9000009.0</v>
      </c>
      <c r="B727" s="8" t="s">
        <v>4861</v>
      </c>
      <c r="C727" s="8">
        <v>9.0</v>
      </c>
      <c r="D727" s="8" t="s">
        <v>4807</v>
      </c>
      <c r="E727" s="8">
        <v>2.0</v>
      </c>
      <c r="F727" s="8" t="s">
        <v>4808</v>
      </c>
      <c r="G727" s="8">
        <v>2.0</v>
      </c>
      <c r="H727" s="8" t="s">
        <v>4809</v>
      </c>
      <c r="I727" s="8">
        <v>5501.0</v>
      </c>
      <c r="J727" s="8">
        <v>7.501409005014E12</v>
      </c>
      <c r="K727" s="8">
        <v>5501.0</v>
      </c>
      <c r="L727" s="8" t="s">
        <v>4862</v>
      </c>
      <c r="M727" s="26" t="s">
        <v>4863</v>
      </c>
      <c r="N727" s="11">
        <f t="shared" si="1"/>
        <v>29</v>
      </c>
      <c r="O727" s="8" t="s">
        <v>4593</v>
      </c>
      <c r="P727" s="8" t="s">
        <v>4812</v>
      </c>
      <c r="Q727" s="12">
        <v>215.0</v>
      </c>
      <c r="R727" s="12">
        <f t="shared" si="11"/>
        <v>249.4</v>
      </c>
      <c r="S727" s="8" t="s">
        <v>68</v>
      </c>
      <c r="T727" s="9" t="s">
        <v>4813</v>
      </c>
      <c r="U727" s="9" t="s">
        <v>4814</v>
      </c>
      <c r="V727" s="13">
        <v>45226.0</v>
      </c>
      <c r="W727" s="8" t="s">
        <v>4864</v>
      </c>
      <c r="X727" s="11"/>
      <c r="Y727" s="14" t="s">
        <v>4865</v>
      </c>
      <c r="Z727" s="11"/>
      <c r="AA727" s="11"/>
      <c r="AB727" s="11"/>
      <c r="AC727" s="15" t="s">
        <v>4866</v>
      </c>
      <c r="AD727" s="11"/>
      <c r="AE727" s="11"/>
      <c r="AF727" s="11" t="s">
        <v>4867</v>
      </c>
      <c r="AG727" s="8">
        <f>'Disponibilidad en canales comer'!M566</f>
        <v>2</v>
      </c>
      <c r="AH727" s="8">
        <f>COUNTIF('Composición de COMBOS'!B:B,A727)</f>
        <v>2</v>
      </c>
      <c r="AI727" s="8">
        <v>1.0</v>
      </c>
      <c r="AJ727" s="8">
        <v>1.0</v>
      </c>
      <c r="AK727" s="8" t="s">
        <v>75</v>
      </c>
      <c r="AL727" s="17">
        <v>1.3</v>
      </c>
      <c r="AM727" s="17">
        <v>48.5</v>
      </c>
      <c r="AN727" s="17">
        <v>23.0</v>
      </c>
      <c r="AO727" s="17">
        <v>46.5</v>
      </c>
      <c r="AP727" s="19">
        <v>0.0</v>
      </c>
      <c r="AQ727" s="19">
        <v>0.0</v>
      </c>
      <c r="AR727" s="19">
        <v>0.0</v>
      </c>
      <c r="AS727" s="19">
        <v>0.0</v>
      </c>
      <c r="AT727" s="17">
        <v>1.6</v>
      </c>
      <c r="AU727" s="17">
        <v>49.5</v>
      </c>
      <c r="AV727" s="17">
        <v>24.0</v>
      </c>
      <c r="AW727" s="17">
        <v>23.5</v>
      </c>
      <c r="AX727" s="17">
        <f t="shared" si="13"/>
        <v>5.5836</v>
      </c>
      <c r="AY727" s="17">
        <v>0.0</v>
      </c>
      <c r="AZ727" s="17">
        <v>0.0</v>
      </c>
      <c r="BA727" s="17">
        <v>0.0</v>
      </c>
      <c r="BB727" s="17">
        <v>0.0</v>
      </c>
      <c r="BC727" s="17">
        <f t="shared" si="16"/>
        <v>0</v>
      </c>
      <c r="BD727" s="8" t="s">
        <v>76</v>
      </c>
      <c r="BE727" s="22" t="s">
        <v>4868</v>
      </c>
    </row>
    <row r="728" ht="15.75" customHeight="1">
      <c r="A728" s="8">
        <v>9000010.0</v>
      </c>
      <c r="B728" s="8" t="s">
        <v>4869</v>
      </c>
      <c r="C728" s="8">
        <v>9.0</v>
      </c>
      <c r="D728" s="8" t="s">
        <v>4807</v>
      </c>
      <c r="E728" s="8">
        <v>2.0</v>
      </c>
      <c r="F728" s="8" t="s">
        <v>4808</v>
      </c>
      <c r="G728" s="8">
        <v>2.0</v>
      </c>
      <c r="H728" s="8" t="s">
        <v>4809</v>
      </c>
      <c r="I728" s="8">
        <v>5504.0</v>
      </c>
      <c r="J728" s="8">
        <v>7.501409005045E12</v>
      </c>
      <c r="K728" s="8">
        <v>5504.0</v>
      </c>
      <c r="L728" s="8" t="s">
        <v>4870</v>
      </c>
      <c r="M728" s="26" t="s">
        <v>4871</v>
      </c>
      <c r="N728" s="11">
        <f t="shared" si="1"/>
        <v>22</v>
      </c>
      <c r="O728" s="8" t="s">
        <v>4593</v>
      </c>
      <c r="P728" s="8" t="s">
        <v>4812</v>
      </c>
      <c r="Q728" s="12">
        <v>265.0</v>
      </c>
      <c r="R728" s="12">
        <f t="shared" si="11"/>
        <v>307.4</v>
      </c>
      <c r="S728" s="8" t="s">
        <v>68</v>
      </c>
      <c r="T728" s="9" t="s">
        <v>4813</v>
      </c>
      <c r="U728" s="9" t="s">
        <v>4814</v>
      </c>
      <c r="V728" s="13">
        <v>45226.0</v>
      </c>
      <c r="W728" s="8" t="s">
        <v>4872</v>
      </c>
      <c r="X728" s="11"/>
      <c r="Y728" s="14" t="s">
        <v>4873</v>
      </c>
      <c r="Z728" s="11"/>
      <c r="AA728" s="11" t="s">
        <v>4872</v>
      </c>
      <c r="AB728" s="11"/>
      <c r="AC728" s="15" t="s">
        <v>4874</v>
      </c>
      <c r="AD728" s="11"/>
      <c r="AE728" s="11"/>
      <c r="AF728" s="11" t="s">
        <v>4875</v>
      </c>
      <c r="AG728" s="8">
        <f>'Disponibilidad en canales comer'!M567</f>
        <v>3</v>
      </c>
      <c r="AH728" s="8">
        <f>COUNTIF('Composición de COMBOS'!B:B,A728)</f>
        <v>3</v>
      </c>
      <c r="AI728" s="8">
        <v>1.0</v>
      </c>
      <c r="AJ728" s="8">
        <v>1.0</v>
      </c>
      <c r="AK728" s="8" t="s">
        <v>75</v>
      </c>
      <c r="AL728" s="17">
        <v>1.8</v>
      </c>
      <c r="AM728" s="17">
        <v>50.5</v>
      </c>
      <c r="AN728" s="17">
        <v>23.0</v>
      </c>
      <c r="AO728" s="17">
        <v>46.0</v>
      </c>
      <c r="AP728" s="19">
        <v>0.0</v>
      </c>
      <c r="AQ728" s="19">
        <v>0.0</v>
      </c>
      <c r="AR728" s="19">
        <v>0.0</v>
      </c>
      <c r="AS728" s="19">
        <v>0.0</v>
      </c>
      <c r="AT728" s="17">
        <v>2.2</v>
      </c>
      <c r="AU728" s="17">
        <v>49.5</v>
      </c>
      <c r="AV728" s="17">
        <v>23.8</v>
      </c>
      <c r="AW728" s="17">
        <v>23.5</v>
      </c>
      <c r="AX728" s="17">
        <f t="shared" si="13"/>
        <v>5.53707</v>
      </c>
      <c r="AY728" s="17">
        <v>0.0</v>
      </c>
      <c r="AZ728" s="17">
        <v>0.0</v>
      </c>
      <c r="BA728" s="17">
        <v>0.0</v>
      </c>
      <c r="BB728" s="17">
        <v>0.0</v>
      </c>
      <c r="BC728" s="17">
        <f t="shared" si="16"/>
        <v>0</v>
      </c>
      <c r="BD728" s="8" t="s">
        <v>76</v>
      </c>
      <c r="BE728" s="22" t="s">
        <v>4876</v>
      </c>
    </row>
    <row r="729" ht="15.75" customHeight="1">
      <c r="A729" s="8">
        <v>9000011.0</v>
      </c>
      <c r="B729" s="8" t="s">
        <v>4877</v>
      </c>
      <c r="C729" s="8">
        <v>9.0</v>
      </c>
      <c r="D729" s="8" t="s">
        <v>4807</v>
      </c>
      <c r="E729" s="8">
        <v>2.0</v>
      </c>
      <c r="F729" s="8" t="s">
        <v>4808</v>
      </c>
      <c r="G729" s="8">
        <v>2.0</v>
      </c>
      <c r="H729" s="8" t="s">
        <v>4809</v>
      </c>
      <c r="I729" s="8">
        <v>5501.0</v>
      </c>
      <c r="J729" s="8">
        <v>7.501409005014E12</v>
      </c>
      <c r="K729" s="8">
        <v>5501.0</v>
      </c>
      <c r="L729" s="8" t="s">
        <v>4878</v>
      </c>
      <c r="M729" s="26" t="s">
        <v>4879</v>
      </c>
      <c r="N729" s="11">
        <f t="shared" si="1"/>
        <v>27</v>
      </c>
      <c r="O729" s="8" t="s">
        <v>4593</v>
      </c>
      <c r="P729" s="8" t="s">
        <v>4812</v>
      </c>
      <c r="Q729" s="12">
        <v>215.0</v>
      </c>
      <c r="R729" s="12">
        <f t="shared" si="11"/>
        <v>249.4</v>
      </c>
      <c r="S729" s="8" t="s">
        <v>68</v>
      </c>
      <c r="T729" s="9" t="s">
        <v>4813</v>
      </c>
      <c r="U729" s="9" t="s">
        <v>4814</v>
      </c>
      <c r="V729" s="13">
        <v>45226.0</v>
      </c>
      <c r="W729" s="8" t="s">
        <v>4880</v>
      </c>
      <c r="X729" s="11"/>
      <c r="Y729" s="14" t="s">
        <v>4865</v>
      </c>
      <c r="Z729" s="11"/>
      <c r="AA729" s="11"/>
      <c r="AB729" s="11"/>
      <c r="AC729" s="15" t="s">
        <v>4881</v>
      </c>
      <c r="AD729" s="11"/>
      <c r="AE729" s="11"/>
      <c r="AF729" s="11" t="s">
        <v>4867</v>
      </c>
      <c r="AG729" s="8">
        <f>'Disponibilidad en canales comer'!M568</f>
        <v>2</v>
      </c>
      <c r="AH729" s="8">
        <f>COUNTIF('Composición de COMBOS'!B:B,A729)</f>
        <v>1</v>
      </c>
      <c r="AI729" s="8">
        <v>1.0</v>
      </c>
      <c r="AJ729" s="8">
        <v>1.0</v>
      </c>
      <c r="AK729" s="8" t="s">
        <v>75</v>
      </c>
      <c r="AL729" s="17">
        <v>1.3</v>
      </c>
      <c r="AM729" s="17">
        <v>48.5</v>
      </c>
      <c r="AN729" s="17">
        <v>23.0</v>
      </c>
      <c r="AO729" s="17">
        <v>46.5</v>
      </c>
      <c r="AP729" s="19">
        <v>0.0</v>
      </c>
      <c r="AQ729" s="19">
        <v>0.0</v>
      </c>
      <c r="AR729" s="19">
        <v>0.0</v>
      </c>
      <c r="AS729" s="19">
        <v>0.0</v>
      </c>
      <c r="AT729" s="17">
        <v>1.6</v>
      </c>
      <c r="AU729" s="17">
        <v>49.5</v>
      </c>
      <c r="AV729" s="17">
        <v>24.0</v>
      </c>
      <c r="AW729" s="17">
        <v>23.5</v>
      </c>
      <c r="AX729" s="17">
        <f t="shared" si="13"/>
        <v>5.5836</v>
      </c>
      <c r="AY729" s="17">
        <v>0.0</v>
      </c>
      <c r="AZ729" s="17">
        <v>0.0</v>
      </c>
      <c r="BA729" s="17">
        <v>0.0</v>
      </c>
      <c r="BB729" s="17">
        <v>0.0</v>
      </c>
      <c r="BC729" s="17">
        <f t="shared" si="16"/>
        <v>0</v>
      </c>
      <c r="BD729" s="8" t="s">
        <v>76</v>
      </c>
      <c r="BE729" s="22" t="s">
        <v>4882</v>
      </c>
    </row>
    <row r="730" ht="15.75" customHeight="1">
      <c r="A730" s="8">
        <v>9000012.0</v>
      </c>
      <c r="B730" s="8" t="s">
        <v>4883</v>
      </c>
      <c r="C730" s="8">
        <v>9.0</v>
      </c>
      <c r="D730" s="8" t="s">
        <v>4807</v>
      </c>
      <c r="E730" s="8">
        <v>2.0</v>
      </c>
      <c r="F730" s="8" t="s">
        <v>4808</v>
      </c>
      <c r="G730" s="8">
        <v>2.0</v>
      </c>
      <c r="H730" s="8" t="s">
        <v>4809</v>
      </c>
      <c r="I730" s="8">
        <v>5210.0</v>
      </c>
      <c r="J730" s="8">
        <v>7.5014090521E12</v>
      </c>
      <c r="K730" s="8">
        <v>5210.0</v>
      </c>
      <c r="L730" s="8" t="s">
        <v>4884</v>
      </c>
      <c r="M730" s="26" t="s">
        <v>4885</v>
      </c>
      <c r="N730" s="11">
        <f t="shared" si="1"/>
        <v>25</v>
      </c>
      <c r="O730" s="8" t="s">
        <v>4593</v>
      </c>
      <c r="P730" s="8" t="s">
        <v>4812</v>
      </c>
      <c r="Q730" s="12">
        <v>225.0</v>
      </c>
      <c r="R730" s="12">
        <f t="shared" si="11"/>
        <v>261</v>
      </c>
      <c r="S730" s="8" t="s">
        <v>68</v>
      </c>
      <c r="T730" s="9" t="s">
        <v>4813</v>
      </c>
      <c r="U730" s="9" t="s">
        <v>4814</v>
      </c>
      <c r="V730" s="13">
        <v>45226.0</v>
      </c>
      <c r="W730" s="8" t="s">
        <v>4886</v>
      </c>
      <c r="X730" s="11"/>
      <c r="Y730" s="14" t="s">
        <v>4887</v>
      </c>
      <c r="Z730" s="11"/>
      <c r="AA730" s="11"/>
      <c r="AB730" s="11"/>
      <c r="AC730" s="15" t="s">
        <v>4888</v>
      </c>
      <c r="AD730" s="11"/>
      <c r="AE730" s="11"/>
      <c r="AF730" s="11" t="s">
        <v>4889</v>
      </c>
      <c r="AG730" s="8">
        <f>'Disponibilidad en canales comer'!M569</f>
        <v>2</v>
      </c>
      <c r="AH730" s="8">
        <f>COUNTIF('Composición de COMBOS'!B:B,A730)</f>
        <v>3</v>
      </c>
      <c r="AI730" s="8">
        <v>1.0</v>
      </c>
      <c r="AJ730" s="8">
        <v>1.0</v>
      </c>
      <c r="AK730" s="8" t="s">
        <v>75</v>
      </c>
      <c r="AL730" s="17">
        <v>1.41</v>
      </c>
      <c r="AM730" s="17">
        <v>55.0</v>
      </c>
      <c r="AN730" s="17">
        <v>26.0</v>
      </c>
      <c r="AO730" s="17">
        <v>45.2</v>
      </c>
      <c r="AP730" s="19">
        <v>0.0</v>
      </c>
      <c r="AQ730" s="19">
        <v>0.0</v>
      </c>
      <c r="AR730" s="19">
        <v>0.0</v>
      </c>
      <c r="AS730" s="19">
        <v>0.0</v>
      </c>
      <c r="AT730" s="17">
        <v>2.0</v>
      </c>
      <c r="AU730" s="17">
        <v>55.5</v>
      </c>
      <c r="AV730" s="17">
        <v>26.5</v>
      </c>
      <c r="AW730" s="17">
        <v>22.0</v>
      </c>
      <c r="AX730" s="17">
        <f t="shared" si="13"/>
        <v>6.4713</v>
      </c>
      <c r="AY730" s="17">
        <v>0.0</v>
      </c>
      <c r="AZ730" s="17">
        <v>0.0</v>
      </c>
      <c r="BA730" s="17">
        <v>0.0</v>
      </c>
      <c r="BB730" s="17">
        <v>0.0</v>
      </c>
      <c r="BC730" s="17">
        <f t="shared" si="16"/>
        <v>0</v>
      </c>
      <c r="BD730" s="8" t="s">
        <v>76</v>
      </c>
      <c r="BE730" s="22" t="s">
        <v>4890</v>
      </c>
    </row>
    <row r="731" ht="15.75" customHeight="1">
      <c r="A731" s="8">
        <v>9000013.0</v>
      </c>
      <c r="B731" s="8" t="s">
        <v>4891</v>
      </c>
      <c r="C731" s="8">
        <v>9.0</v>
      </c>
      <c r="D731" s="8" t="s">
        <v>4807</v>
      </c>
      <c r="E731" s="8">
        <v>2.0</v>
      </c>
      <c r="F731" s="8" t="s">
        <v>4808</v>
      </c>
      <c r="G731" s="8">
        <v>2.0</v>
      </c>
      <c r="H731" s="8" t="s">
        <v>4809</v>
      </c>
      <c r="I731" s="8">
        <v>5210.0</v>
      </c>
      <c r="J731" s="8">
        <v>7.5014090521E12</v>
      </c>
      <c r="K731" s="8">
        <v>5210.0</v>
      </c>
      <c r="L731" s="8" t="s">
        <v>4892</v>
      </c>
      <c r="M731" s="26" t="s">
        <v>4893</v>
      </c>
      <c r="N731" s="11">
        <f t="shared" si="1"/>
        <v>25</v>
      </c>
      <c r="O731" s="8" t="s">
        <v>4593</v>
      </c>
      <c r="P731" s="8" t="s">
        <v>4812</v>
      </c>
      <c r="Q731" s="12">
        <v>225.0</v>
      </c>
      <c r="R731" s="12">
        <f t="shared" si="11"/>
        <v>261</v>
      </c>
      <c r="S731" s="8" t="s">
        <v>68</v>
      </c>
      <c r="T731" s="9" t="s">
        <v>4813</v>
      </c>
      <c r="U731" s="9" t="s">
        <v>4814</v>
      </c>
      <c r="V731" s="13">
        <v>45226.0</v>
      </c>
      <c r="W731" s="8" t="s">
        <v>4894</v>
      </c>
      <c r="X731" s="11"/>
      <c r="Y731" s="14" t="s">
        <v>4887</v>
      </c>
      <c r="Z731" s="11"/>
      <c r="AA731" s="11"/>
      <c r="AB731" s="11"/>
      <c r="AC731" s="15" t="s">
        <v>4895</v>
      </c>
      <c r="AD731" s="11"/>
      <c r="AE731" s="11"/>
      <c r="AF731" s="11" t="s">
        <v>4889</v>
      </c>
      <c r="AG731" s="8">
        <f>'Disponibilidad en canales comer'!M570</f>
        <v>2</v>
      </c>
      <c r="AH731" s="8">
        <f>COUNTIF('Composición de COMBOS'!B:B,A731)</f>
        <v>0</v>
      </c>
      <c r="AI731" s="8">
        <v>1.0</v>
      </c>
      <c r="AJ731" s="8">
        <v>1.0</v>
      </c>
      <c r="AK731" s="8" t="s">
        <v>75</v>
      </c>
      <c r="AL731" s="17">
        <v>1.41</v>
      </c>
      <c r="AM731" s="17">
        <v>55.0</v>
      </c>
      <c r="AN731" s="17">
        <v>26.0</v>
      </c>
      <c r="AO731" s="17">
        <v>45.2</v>
      </c>
      <c r="AP731" s="19">
        <v>0.0</v>
      </c>
      <c r="AQ731" s="19">
        <v>0.0</v>
      </c>
      <c r="AR731" s="19">
        <v>0.0</v>
      </c>
      <c r="AS731" s="19">
        <v>0.0</v>
      </c>
      <c r="AT731" s="17">
        <v>2.0</v>
      </c>
      <c r="AU731" s="17">
        <v>55.5</v>
      </c>
      <c r="AV731" s="17">
        <v>26.5</v>
      </c>
      <c r="AW731" s="17">
        <v>22.0</v>
      </c>
      <c r="AX731" s="17">
        <f t="shared" si="13"/>
        <v>6.4713</v>
      </c>
      <c r="AY731" s="17">
        <v>0.0</v>
      </c>
      <c r="AZ731" s="17">
        <v>0.0</v>
      </c>
      <c r="BA731" s="17">
        <v>0.0</v>
      </c>
      <c r="BB731" s="17">
        <v>0.0</v>
      </c>
      <c r="BC731" s="17">
        <f t="shared" si="16"/>
        <v>0</v>
      </c>
      <c r="BD731" s="8" t="s">
        <v>76</v>
      </c>
      <c r="BE731" s="22" t="s">
        <v>4896</v>
      </c>
    </row>
    <row r="732" ht="15.75" customHeight="1">
      <c r="A732" s="8">
        <v>9000014.0</v>
      </c>
      <c r="B732" s="8" t="s">
        <v>4897</v>
      </c>
      <c r="C732" s="8">
        <v>9.0</v>
      </c>
      <c r="D732" s="8" t="s">
        <v>4807</v>
      </c>
      <c r="E732" s="8">
        <v>2.0</v>
      </c>
      <c r="F732" s="8" t="s">
        <v>4808</v>
      </c>
      <c r="G732" s="8">
        <v>2.0</v>
      </c>
      <c r="H732" s="8" t="s">
        <v>4809</v>
      </c>
      <c r="I732" s="8">
        <v>5210.0</v>
      </c>
      <c r="J732" s="8">
        <v>7.5014090521E12</v>
      </c>
      <c r="K732" s="8">
        <v>5210.0</v>
      </c>
      <c r="L732" s="8" t="s">
        <v>4898</v>
      </c>
      <c r="M732" s="26" t="s">
        <v>4899</v>
      </c>
      <c r="N732" s="11">
        <f t="shared" si="1"/>
        <v>25</v>
      </c>
      <c r="O732" s="8" t="s">
        <v>4593</v>
      </c>
      <c r="P732" s="8" t="s">
        <v>4812</v>
      </c>
      <c r="Q732" s="12">
        <v>225.0</v>
      </c>
      <c r="R732" s="12">
        <f t="shared" si="11"/>
        <v>261</v>
      </c>
      <c r="S732" s="8" t="s">
        <v>68</v>
      </c>
      <c r="T732" s="9" t="s">
        <v>4813</v>
      </c>
      <c r="U732" s="9" t="s">
        <v>4814</v>
      </c>
      <c r="V732" s="13">
        <v>45226.0</v>
      </c>
      <c r="W732" s="8" t="s">
        <v>4900</v>
      </c>
      <c r="X732" s="11"/>
      <c r="Y732" s="14" t="s">
        <v>4887</v>
      </c>
      <c r="Z732" s="11"/>
      <c r="AA732" s="11" t="s">
        <v>4900</v>
      </c>
      <c r="AB732" s="11"/>
      <c r="AC732" s="15" t="s">
        <v>4901</v>
      </c>
      <c r="AD732" s="11"/>
      <c r="AE732" s="11"/>
      <c r="AF732" s="11" t="s">
        <v>4889</v>
      </c>
      <c r="AG732" s="8">
        <f>'Disponibilidad en canales comer'!M571</f>
        <v>3</v>
      </c>
      <c r="AH732" s="8">
        <f>COUNTIF('Composición de COMBOS'!B:B,A732)</f>
        <v>2</v>
      </c>
      <c r="AI732" s="8">
        <v>1.0</v>
      </c>
      <c r="AJ732" s="8">
        <v>1.0</v>
      </c>
      <c r="AK732" s="8" t="s">
        <v>75</v>
      </c>
      <c r="AL732" s="17">
        <v>1.41</v>
      </c>
      <c r="AM732" s="17">
        <v>55.0</v>
      </c>
      <c r="AN732" s="17">
        <v>26.0</v>
      </c>
      <c r="AO732" s="17">
        <v>45.2</v>
      </c>
      <c r="AP732" s="19">
        <v>0.0</v>
      </c>
      <c r="AQ732" s="19">
        <v>0.0</v>
      </c>
      <c r="AR732" s="19">
        <v>0.0</v>
      </c>
      <c r="AS732" s="19">
        <v>0.0</v>
      </c>
      <c r="AT732" s="17">
        <v>2.0</v>
      </c>
      <c r="AU732" s="17">
        <v>55.5</v>
      </c>
      <c r="AV732" s="17">
        <v>26.5</v>
      </c>
      <c r="AW732" s="17">
        <v>22.0</v>
      </c>
      <c r="AX732" s="17">
        <f t="shared" si="13"/>
        <v>6.4713</v>
      </c>
      <c r="AY732" s="17">
        <v>0.0</v>
      </c>
      <c r="AZ732" s="17">
        <v>0.0</v>
      </c>
      <c r="BA732" s="17">
        <v>0.0</v>
      </c>
      <c r="BB732" s="17">
        <v>0.0</v>
      </c>
      <c r="BC732" s="17">
        <f t="shared" si="16"/>
        <v>0</v>
      </c>
      <c r="BD732" s="8" t="s">
        <v>76</v>
      </c>
      <c r="BE732" s="22" t="s">
        <v>4902</v>
      </c>
    </row>
    <row r="733" ht="15.75" customHeight="1">
      <c r="A733" s="8">
        <v>9000015.0</v>
      </c>
      <c r="B733" s="8" t="s">
        <v>4903</v>
      </c>
      <c r="C733" s="8">
        <v>9.0</v>
      </c>
      <c r="D733" s="8" t="s">
        <v>4807</v>
      </c>
      <c r="E733" s="8">
        <v>2.0</v>
      </c>
      <c r="F733" s="8" t="s">
        <v>4808</v>
      </c>
      <c r="G733" s="8">
        <v>4.0</v>
      </c>
      <c r="H733" s="8" t="s">
        <v>4904</v>
      </c>
      <c r="I733" s="8">
        <v>5302.0</v>
      </c>
      <c r="J733" s="8">
        <v>7.501409053022E12</v>
      </c>
      <c r="K733" s="8">
        <v>5302.0</v>
      </c>
      <c r="L733" s="8" t="s">
        <v>4905</v>
      </c>
      <c r="M733" s="26" t="s">
        <v>4906</v>
      </c>
      <c r="N733" s="11">
        <f t="shared" si="1"/>
        <v>27</v>
      </c>
      <c r="O733" s="8" t="s">
        <v>4593</v>
      </c>
      <c r="P733" s="8" t="s">
        <v>4812</v>
      </c>
      <c r="Q733" s="12">
        <v>665.0</v>
      </c>
      <c r="R733" s="12">
        <f t="shared" si="11"/>
        <v>771.4</v>
      </c>
      <c r="S733" s="8" t="s">
        <v>68</v>
      </c>
      <c r="T733" s="9" t="s">
        <v>4813</v>
      </c>
      <c r="U733" s="9" t="s">
        <v>4814</v>
      </c>
      <c r="V733" s="13">
        <v>45226.0</v>
      </c>
      <c r="W733" s="8" t="s">
        <v>4907</v>
      </c>
      <c r="X733" s="11"/>
      <c r="Y733" s="23"/>
      <c r="Z733" s="11"/>
      <c r="AA733" s="11"/>
      <c r="AB733" s="11"/>
      <c r="AC733" s="15"/>
      <c r="AD733" s="11"/>
      <c r="AE733" s="11"/>
      <c r="AF733" s="11" t="s">
        <v>4908</v>
      </c>
      <c r="AG733" s="8">
        <f>'Disponibilidad en canales comer'!M572</f>
        <v>0</v>
      </c>
      <c r="AH733" s="8">
        <f>COUNTIF('Composición de COMBOS'!B:B,A733)</f>
        <v>1</v>
      </c>
      <c r="AI733" s="8">
        <v>1.0</v>
      </c>
      <c r="AJ733" s="8">
        <v>1.0</v>
      </c>
      <c r="AK733" s="8" t="s">
        <v>75</v>
      </c>
      <c r="AL733" s="17">
        <v>3.0</v>
      </c>
      <c r="AM733" s="17">
        <v>68.0</v>
      </c>
      <c r="AN733" s="17">
        <v>48.0</v>
      </c>
      <c r="AO733" s="17">
        <v>54.0</v>
      </c>
      <c r="AP733" s="19">
        <v>0.0</v>
      </c>
      <c r="AQ733" s="19">
        <v>0.0</v>
      </c>
      <c r="AR733" s="19">
        <v>0.0</v>
      </c>
      <c r="AS733" s="19">
        <v>0.0</v>
      </c>
      <c r="AT733" s="17">
        <v>3.5</v>
      </c>
      <c r="AU733" s="17">
        <v>27.5</v>
      </c>
      <c r="AV733" s="17">
        <v>20.5</v>
      </c>
      <c r="AW733" s="17">
        <v>48.0</v>
      </c>
      <c r="AX733" s="17">
        <f t="shared" si="13"/>
        <v>5.412</v>
      </c>
      <c r="AY733" s="17">
        <v>0.0</v>
      </c>
      <c r="AZ733" s="17">
        <v>0.0</v>
      </c>
      <c r="BA733" s="17">
        <v>0.0</v>
      </c>
      <c r="BB733" s="17">
        <v>0.0</v>
      </c>
      <c r="BC733" s="17">
        <f t="shared" si="16"/>
        <v>0</v>
      </c>
      <c r="BD733" s="8" t="s">
        <v>76</v>
      </c>
      <c r="BE733" s="22" t="s">
        <v>4909</v>
      </c>
    </row>
    <row r="734" ht="15.75" customHeight="1">
      <c r="A734" s="8">
        <v>9000016.0</v>
      </c>
      <c r="B734" s="8" t="s">
        <v>4910</v>
      </c>
      <c r="C734" s="8">
        <v>9.0</v>
      </c>
      <c r="D734" s="8" t="s">
        <v>4807</v>
      </c>
      <c r="E734" s="8">
        <v>2.0</v>
      </c>
      <c r="F734" s="8" t="s">
        <v>4808</v>
      </c>
      <c r="G734" s="8">
        <v>1.0</v>
      </c>
      <c r="H734" s="8" t="s">
        <v>4911</v>
      </c>
      <c r="I734" s="8">
        <v>5216.0</v>
      </c>
      <c r="J734" s="8">
        <v>7.501409013125E12</v>
      </c>
      <c r="K734" s="8">
        <v>5216.0</v>
      </c>
      <c r="L734" s="8" t="s">
        <v>4912</v>
      </c>
      <c r="M734" s="26" t="s">
        <v>5802</v>
      </c>
      <c r="N734" s="11">
        <f t="shared" si="1"/>
        <v>29</v>
      </c>
      <c r="O734" s="8" t="s">
        <v>4593</v>
      </c>
      <c r="P734" s="8" t="s">
        <v>4812</v>
      </c>
      <c r="Q734" s="12">
        <v>525.0</v>
      </c>
      <c r="R734" s="12">
        <f t="shared" si="11"/>
        <v>609</v>
      </c>
      <c r="S734" s="8" t="s">
        <v>68</v>
      </c>
      <c r="T734" s="9" t="s">
        <v>4813</v>
      </c>
      <c r="U734" s="9" t="s">
        <v>4814</v>
      </c>
      <c r="V734" s="13">
        <v>45226.0</v>
      </c>
      <c r="W734" s="8" t="s">
        <v>4914</v>
      </c>
      <c r="X734" s="11"/>
      <c r="Y734" s="14" t="s">
        <v>4915</v>
      </c>
      <c r="Z734" s="11"/>
      <c r="AA734" s="11"/>
      <c r="AB734" s="11"/>
      <c r="AC734" s="15" t="s">
        <v>4916</v>
      </c>
      <c r="AD734" s="11"/>
      <c r="AE734" s="11"/>
      <c r="AF734" s="11" t="s">
        <v>4917</v>
      </c>
      <c r="AG734" s="8">
        <f>'Disponibilidad en canales comer'!M573</f>
        <v>2</v>
      </c>
      <c r="AH734" s="8">
        <f>COUNTIF('Composición de COMBOS'!B:B,A734)</f>
        <v>0</v>
      </c>
      <c r="AI734" s="8">
        <v>1.0</v>
      </c>
      <c r="AJ734" s="8">
        <v>1.0</v>
      </c>
      <c r="AK734" s="8" t="s">
        <v>75</v>
      </c>
      <c r="AL734" s="17">
        <v>2.2</v>
      </c>
      <c r="AM734" s="17">
        <v>69.0</v>
      </c>
      <c r="AN734" s="17">
        <v>41.0</v>
      </c>
      <c r="AO734" s="17">
        <v>50.0</v>
      </c>
      <c r="AP734" s="19">
        <v>0.0</v>
      </c>
      <c r="AQ734" s="19">
        <v>0.0</v>
      </c>
      <c r="AR734" s="19">
        <v>0.0</v>
      </c>
      <c r="AS734" s="19">
        <v>0.0</v>
      </c>
      <c r="AT734" s="17">
        <v>2.9</v>
      </c>
      <c r="AU734" s="17">
        <v>61.0</v>
      </c>
      <c r="AV734" s="17">
        <v>16.0</v>
      </c>
      <c r="AW734" s="17">
        <v>25.5</v>
      </c>
      <c r="AX734" s="17">
        <f t="shared" si="13"/>
        <v>4.9776</v>
      </c>
      <c r="AY734" s="17">
        <v>0.0</v>
      </c>
      <c r="AZ734" s="17">
        <v>0.0</v>
      </c>
      <c r="BA734" s="17">
        <v>0.0</v>
      </c>
      <c r="BB734" s="17">
        <v>0.0</v>
      </c>
      <c r="BC734" s="17">
        <f t="shared" si="16"/>
        <v>0</v>
      </c>
      <c r="BD734" s="8" t="s">
        <v>76</v>
      </c>
      <c r="BE734" s="22" t="s">
        <v>4918</v>
      </c>
    </row>
    <row r="735" ht="15.75" customHeight="1">
      <c r="A735" s="8">
        <v>9000017.0</v>
      </c>
      <c r="B735" s="8" t="s">
        <v>4919</v>
      </c>
      <c r="C735" s="8">
        <v>9.0</v>
      </c>
      <c r="D735" s="8" t="s">
        <v>4807</v>
      </c>
      <c r="E735" s="8">
        <v>2.0</v>
      </c>
      <c r="F735" s="8" t="s">
        <v>4808</v>
      </c>
      <c r="G735" s="8">
        <v>1.0</v>
      </c>
      <c r="H735" s="8" t="s">
        <v>4911</v>
      </c>
      <c r="I735" s="8">
        <v>5216.0</v>
      </c>
      <c r="J735" s="8">
        <v>7.501409013125E12</v>
      </c>
      <c r="K735" s="8">
        <v>5216.0</v>
      </c>
      <c r="L735" s="8" t="s">
        <v>4920</v>
      </c>
      <c r="M735" s="26" t="s">
        <v>4921</v>
      </c>
      <c r="N735" s="11">
        <f t="shared" si="1"/>
        <v>30</v>
      </c>
      <c r="O735" s="8" t="s">
        <v>4593</v>
      </c>
      <c r="P735" s="8" t="s">
        <v>4812</v>
      </c>
      <c r="Q735" s="12">
        <v>525.0</v>
      </c>
      <c r="R735" s="12">
        <f t="shared" si="11"/>
        <v>609</v>
      </c>
      <c r="S735" s="8" t="s">
        <v>68</v>
      </c>
      <c r="T735" s="9" t="s">
        <v>4813</v>
      </c>
      <c r="U735" s="9" t="s">
        <v>4814</v>
      </c>
      <c r="V735" s="13">
        <v>45226.0</v>
      </c>
      <c r="W735" s="8" t="s">
        <v>4922</v>
      </c>
      <c r="X735" s="11"/>
      <c r="Y735" s="14" t="s">
        <v>4915</v>
      </c>
      <c r="Z735" s="11"/>
      <c r="AA735" s="11"/>
      <c r="AB735" s="11"/>
      <c r="AC735" s="15" t="s">
        <v>4922</v>
      </c>
      <c r="AD735" s="11"/>
      <c r="AE735" s="11"/>
      <c r="AF735" s="11" t="s">
        <v>4923</v>
      </c>
      <c r="AG735" s="8">
        <f>'Disponibilidad en canales comer'!M574</f>
        <v>2</v>
      </c>
      <c r="AH735" s="8">
        <f>COUNTIF('Composición de COMBOS'!B:B,A735)</f>
        <v>0</v>
      </c>
      <c r="AI735" s="8">
        <v>1.0</v>
      </c>
      <c r="AJ735" s="8">
        <v>1.0</v>
      </c>
      <c r="AK735" s="8" t="s">
        <v>75</v>
      </c>
      <c r="AL735" s="17">
        <v>2.2</v>
      </c>
      <c r="AM735" s="17">
        <v>69.0</v>
      </c>
      <c r="AN735" s="17">
        <v>41.0</v>
      </c>
      <c r="AO735" s="17">
        <v>50.0</v>
      </c>
      <c r="AP735" s="19">
        <v>0.0</v>
      </c>
      <c r="AQ735" s="19">
        <v>0.0</v>
      </c>
      <c r="AR735" s="19">
        <v>0.0</v>
      </c>
      <c r="AS735" s="19">
        <v>0.0</v>
      </c>
      <c r="AT735" s="17">
        <v>2.9</v>
      </c>
      <c r="AU735" s="17">
        <v>61.0</v>
      </c>
      <c r="AV735" s="17">
        <v>16.0</v>
      </c>
      <c r="AW735" s="17">
        <v>25.5</v>
      </c>
      <c r="AX735" s="17">
        <f t="shared" si="13"/>
        <v>4.9776</v>
      </c>
      <c r="AY735" s="17">
        <v>0.0</v>
      </c>
      <c r="AZ735" s="17">
        <v>0.0</v>
      </c>
      <c r="BA735" s="17">
        <v>0.0</v>
      </c>
      <c r="BB735" s="17">
        <v>0.0</v>
      </c>
      <c r="BC735" s="17">
        <f t="shared" si="16"/>
        <v>0</v>
      </c>
      <c r="BD735" s="8" t="s">
        <v>76</v>
      </c>
      <c r="BE735" s="22" t="s">
        <v>4924</v>
      </c>
    </row>
    <row r="736" ht="15.75" customHeight="1">
      <c r="A736" s="8">
        <v>9000018.0</v>
      </c>
      <c r="B736" s="8" t="s">
        <v>4925</v>
      </c>
      <c r="C736" s="8">
        <v>9.0</v>
      </c>
      <c r="D736" s="8" t="s">
        <v>4807</v>
      </c>
      <c r="E736" s="8">
        <v>2.0</v>
      </c>
      <c r="F736" s="8" t="s">
        <v>4808</v>
      </c>
      <c r="G736" s="8">
        <v>3.0</v>
      </c>
      <c r="H736" s="8" t="s">
        <v>4926</v>
      </c>
      <c r="I736" s="8">
        <v>5307.0</v>
      </c>
      <c r="J736" s="8">
        <v>7.501409053077E12</v>
      </c>
      <c r="K736" s="8">
        <v>5307.0</v>
      </c>
      <c r="L736" s="8" t="s">
        <v>4927</v>
      </c>
      <c r="M736" s="26" t="s">
        <v>4928</v>
      </c>
      <c r="N736" s="11">
        <f t="shared" si="1"/>
        <v>25</v>
      </c>
      <c r="O736" s="8" t="s">
        <v>4593</v>
      </c>
      <c r="P736" s="8" t="s">
        <v>4812</v>
      </c>
      <c r="Q736" s="12">
        <v>585.0</v>
      </c>
      <c r="R736" s="12">
        <f t="shared" si="11"/>
        <v>678.6</v>
      </c>
      <c r="S736" s="8" t="s">
        <v>68</v>
      </c>
      <c r="T736" s="9" t="s">
        <v>4813</v>
      </c>
      <c r="U736" s="9" t="s">
        <v>4814</v>
      </c>
      <c r="V736" s="13">
        <v>45226.0</v>
      </c>
      <c r="W736" s="8" t="s">
        <v>4929</v>
      </c>
      <c r="X736" s="11"/>
      <c r="Y736" s="23"/>
      <c r="Z736" s="11"/>
      <c r="AA736" s="11"/>
      <c r="AB736" s="11"/>
      <c r="AC736" s="15"/>
      <c r="AD736" s="11"/>
      <c r="AE736" s="11"/>
      <c r="AF736" s="11" t="s">
        <v>4930</v>
      </c>
      <c r="AG736" s="8">
        <f>'Disponibilidad en canales comer'!M575</f>
        <v>0</v>
      </c>
      <c r="AH736" s="8">
        <f>COUNTIF('Composición de COMBOS'!B:B,A736)</f>
        <v>1</v>
      </c>
      <c r="AI736" s="8">
        <v>1.0</v>
      </c>
      <c r="AJ736" s="8">
        <v>1.0</v>
      </c>
      <c r="AK736" s="8" t="s">
        <v>75</v>
      </c>
      <c r="AL736" s="17">
        <v>2.62</v>
      </c>
      <c r="AM736" s="17">
        <v>62.0</v>
      </c>
      <c r="AN736" s="17">
        <v>23.5</v>
      </c>
      <c r="AO736" s="17">
        <v>78.0</v>
      </c>
      <c r="AP736" s="19">
        <v>0.0</v>
      </c>
      <c r="AQ736" s="19">
        <v>0.0</v>
      </c>
      <c r="AR736" s="19">
        <v>0.0</v>
      </c>
      <c r="AS736" s="19">
        <v>0.0</v>
      </c>
      <c r="AT736" s="17">
        <v>3.1</v>
      </c>
      <c r="AU736" s="17">
        <v>24.0</v>
      </c>
      <c r="AV736" s="17">
        <v>17.0</v>
      </c>
      <c r="AW736" s="17">
        <v>60.0</v>
      </c>
      <c r="AX736" s="17">
        <f t="shared" si="13"/>
        <v>4.896</v>
      </c>
      <c r="AY736" s="17">
        <v>0.0</v>
      </c>
      <c r="AZ736" s="17">
        <v>0.0</v>
      </c>
      <c r="BA736" s="17">
        <v>0.0</v>
      </c>
      <c r="BB736" s="17">
        <v>0.0</v>
      </c>
      <c r="BC736" s="17">
        <f t="shared" si="16"/>
        <v>0</v>
      </c>
      <c r="BD736" s="8" t="s">
        <v>76</v>
      </c>
      <c r="BE736" s="22" t="s">
        <v>4931</v>
      </c>
    </row>
    <row r="737" ht="15.75" customHeight="1">
      <c r="A737" s="8">
        <v>9000019.0</v>
      </c>
      <c r="B737" s="8" t="s">
        <v>4932</v>
      </c>
      <c r="C737" s="8">
        <v>9.0</v>
      </c>
      <c r="D737" s="8" t="s">
        <v>4807</v>
      </c>
      <c r="E737" s="8">
        <v>2.0</v>
      </c>
      <c r="F737" s="8" t="s">
        <v>4808</v>
      </c>
      <c r="G737" s="8">
        <v>3.0</v>
      </c>
      <c r="H737" s="8" t="s">
        <v>4926</v>
      </c>
      <c r="I737" s="8">
        <v>5307.0</v>
      </c>
      <c r="J737" s="8">
        <v>7.501409053077E12</v>
      </c>
      <c r="K737" s="8">
        <v>5307.0</v>
      </c>
      <c r="L737" s="8" t="s">
        <v>4933</v>
      </c>
      <c r="M737" s="26" t="s">
        <v>4934</v>
      </c>
      <c r="N737" s="11">
        <f t="shared" si="1"/>
        <v>25</v>
      </c>
      <c r="O737" s="8" t="s">
        <v>4593</v>
      </c>
      <c r="P737" s="8" t="s">
        <v>4812</v>
      </c>
      <c r="Q737" s="12">
        <v>585.0</v>
      </c>
      <c r="R737" s="12">
        <f t="shared" si="11"/>
        <v>678.6</v>
      </c>
      <c r="S737" s="8" t="s">
        <v>68</v>
      </c>
      <c r="T737" s="9" t="s">
        <v>4813</v>
      </c>
      <c r="U737" s="9" t="s">
        <v>4814</v>
      </c>
      <c r="V737" s="13">
        <v>45226.0</v>
      </c>
      <c r="W737" s="8" t="s">
        <v>4935</v>
      </c>
      <c r="X737" s="11"/>
      <c r="Y737" s="23"/>
      <c r="Z737" s="11"/>
      <c r="AA737" s="11"/>
      <c r="AB737" s="11"/>
      <c r="AC737" s="15"/>
      <c r="AD737" s="11"/>
      <c r="AE737" s="11"/>
      <c r="AF737" s="11" t="s">
        <v>4936</v>
      </c>
      <c r="AG737" s="8">
        <f>'Disponibilidad en canales comer'!M576</f>
        <v>0</v>
      </c>
      <c r="AH737" s="8">
        <f>COUNTIF('Composición de COMBOS'!B:B,A737)</f>
        <v>1</v>
      </c>
      <c r="AI737" s="8">
        <v>1.0</v>
      </c>
      <c r="AJ737" s="8">
        <v>1.0</v>
      </c>
      <c r="AK737" s="8" t="s">
        <v>75</v>
      </c>
      <c r="AL737" s="17">
        <v>2.62</v>
      </c>
      <c r="AM737" s="17">
        <v>62.0</v>
      </c>
      <c r="AN737" s="17">
        <v>23.5</v>
      </c>
      <c r="AO737" s="17">
        <v>78.0</v>
      </c>
      <c r="AP737" s="19">
        <v>0.0</v>
      </c>
      <c r="AQ737" s="19">
        <v>0.0</v>
      </c>
      <c r="AR737" s="19">
        <v>0.0</v>
      </c>
      <c r="AS737" s="19">
        <v>0.0</v>
      </c>
      <c r="AT737" s="17">
        <v>3.1</v>
      </c>
      <c r="AU737" s="17">
        <v>24.0</v>
      </c>
      <c r="AV737" s="17">
        <v>17.0</v>
      </c>
      <c r="AW737" s="17">
        <v>60.0</v>
      </c>
      <c r="AX737" s="17">
        <f t="shared" si="13"/>
        <v>4.896</v>
      </c>
      <c r="AY737" s="17">
        <v>0.0</v>
      </c>
      <c r="AZ737" s="17">
        <v>0.0</v>
      </c>
      <c r="BA737" s="17">
        <v>0.0</v>
      </c>
      <c r="BB737" s="17">
        <v>0.0</v>
      </c>
      <c r="BC737" s="17">
        <f t="shared" si="16"/>
        <v>0</v>
      </c>
      <c r="BD737" s="8" t="s">
        <v>76</v>
      </c>
      <c r="BE737" s="22" t="s">
        <v>4937</v>
      </c>
    </row>
    <row r="738" ht="15.75" customHeight="1">
      <c r="A738" s="8">
        <v>9000020.0</v>
      </c>
      <c r="B738" s="8" t="s">
        <v>4938</v>
      </c>
      <c r="C738" s="8">
        <v>9.0</v>
      </c>
      <c r="D738" s="8" t="s">
        <v>4807</v>
      </c>
      <c r="E738" s="8">
        <v>2.0</v>
      </c>
      <c r="F738" s="8" t="s">
        <v>4808</v>
      </c>
      <c r="G738" s="8">
        <v>4.0</v>
      </c>
      <c r="H738" s="8" t="s">
        <v>4904</v>
      </c>
      <c r="I738" s="8">
        <v>5302.0</v>
      </c>
      <c r="J738" s="8">
        <v>7.501409053022E12</v>
      </c>
      <c r="K738" s="8">
        <v>5302.0</v>
      </c>
      <c r="L738" s="8" t="s">
        <v>4939</v>
      </c>
      <c r="M738" s="26" t="s">
        <v>4940</v>
      </c>
      <c r="N738" s="11">
        <f t="shared" si="1"/>
        <v>27</v>
      </c>
      <c r="O738" s="8" t="s">
        <v>4593</v>
      </c>
      <c r="P738" s="8" t="s">
        <v>4812</v>
      </c>
      <c r="Q738" s="12">
        <v>665.0</v>
      </c>
      <c r="R738" s="12">
        <f t="shared" si="11"/>
        <v>771.4</v>
      </c>
      <c r="S738" s="8" t="s">
        <v>68</v>
      </c>
      <c r="T738" s="9" t="s">
        <v>4813</v>
      </c>
      <c r="U738" s="9" t="s">
        <v>4814</v>
      </c>
      <c r="V738" s="13">
        <v>45226.0</v>
      </c>
      <c r="W738" s="8" t="s">
        <v>4941</v>
      </c>
      <c r="X738" s="11"/>
      <c r="Y738" s="23"/>
      <c r="Z738" s="11"/>
      <c r="AA738" s="11"/>
      <c r="AB738" s="11"/>
      <c r="AC738" s="15"/>
      <c r="AD738" s="11"/>
      <c r="AE738" s="11"/>
      <c r="AF738" s="11" t="s">
        <v>4908</v>
      </c>
      <c r="AG738" s="8">
        <f>'Disponibilidad en canales comer'!M577</f>
        <v>0</v>
      </c>
      <c r="AH738" s="8">
        <f>COUNTIF('Composición de COMBOS'!B:B,A738)</f>
        <v>2</v>
      </c>
      <c r="AI738" s="8">
        <v>1.0</v>
      </c>
      <c r="AJ738" s="8">
        <v>1.0</v>
      </c>
      <c r="AK738" s="8" t="s">
        <v>75</v>
      </c>
      <c r="AL738" s="17">
        <v>3.0</v>
      </c>
      <c r="AM738" s="17">
        <v>68.0</v>
      </c>
      <c r="AN738" s="17">
        <v>48.0</v>
      </c>
      <c r="AO738" s="17">
        <v>54.0</v>
      </c>
      <c r="AP738" s="19">
        <v>0.0</v>
      </c>
      <c r="AQ738" s="19">
        <v>0.0</v>
      </c>
      <c r="AR738" s="19">
        <v>0.0</v>
      </c>
      <c r="AS738" s="19">
        <v>0.0</v>
      </c>
      <c r="AT738" s="17">
        <v>3.5</v>
      </c>
      <c r="AU738" s="17">
        <v>27.5</v>
      </c>
      <c r="AV738" s="17">
        <v>20.5</v>
      </c>
      <c r="AW738" s="17">
        <v>48.0</v>
      </c>
      <c r="AX738" s="17">
        <f t="shared" si="13"/>
        <v>5.412</v>
      </c>
      <c r="AY738" s="17">
        <v>0.0</v>
      </c>
      <c r="AZ738" s="17">
        <v>0.0</v>
      </c>
      <c r="BA738" s="17">
        <v>0.0</v>
      </c>
      <c r="BB738" s="17">
        <v>0.0</v>
      </c>
      <c r="BC738" s="17">
        <f t="shared" si="16"/>
        <v>0</v>
      </c>
      <c r="BD738" s="8" t="s">
        <v>76</v>
      </c>
      <c r="BE738" s="22" t="s">
        <v>4942</v>
      </c>
    </row>
    <row r="739" ht="15.75" customHeight="1">
      <c r="A739" s="8">
        <v>9000021.0</v>
      </c>
      <c r="B739" s="8" t="s">
        <v>4943</v>
      </c>
      <c r="C739" s="8">
        <v>9.0</v>
      </c>
      <c r="D739" s="8" t="s">
        <v>4807</v>
      </c>
      <c r="E739" s="8">
        <v>2.0</v>
      </c>
      <c r="F739" s="8" t="s">
        <v>4808</v>
      </c>
      <c r="G739" s="8">
        <v>4.0</v>
      </c>
      <c r="H739" s="8" t="s">
        <v>4904</v>
      </c>
      <c r="I739" s="8">
        <v>5551.0</v>
      </c>
      <c r="J739" s="8">
        <v>7.501409055514E12</v>
      </c>
      <c r="K739" s="8">
        <v>5551.0</v>
      </c>
      <c r="L739" s="8" t="s">
        <v>4944</v>
      </c>
      <c r="M739" s="26" t="s">
        <v>4945</v>
      </c>
      <c r="N739" s="11">
        <f t="shared" si="1"/>
        <v>24</v>
      </c>
      <c r="O739" s="8" t="s">
        <v>4593</v>
      </c>
      <c r="P739" s="8" t="s">
        <v>4812</v>
      </c>
      <c r="Q739" s="12">
        <v>1195.0</v>
      </c>
      <c r="R739" s="12">
        <f t="shared" si="11"/>
        <v>1386.2</v>
      </c>
      <c r="S739" s="8" t="s">
        <v>68</v>
      </c>
      <c r="T739" s="9" t="s">
        <v>4813</v>
      </c>
      <c r="U739" s="9" t="s">
        <v>4814</v>
      </c>
      <c r="V739" s="13">
        <v>45226.0</v>
      </c>
      <c r="W739" s="8" t="s">
        <v>4946</v>
      </c>
      <c r="X739" s="11"/>
      <c r="Y739" s="23"/>
      <c r="Z739" s="11"/>
      <c r="AA739" s="11"/>
      <c r="AB739" s="11"/>
      <c r="AC739" s="15"/>
      <c r="AD739" s="11"/>
      <c r="AE739" s="11"/>
      <c r="AF739" s="11" t="s">
        <v>4947</v>
      </c>
      <c r="AG739" s="8">
        <f>'Disponibilidad en canales comer'!M578</f>
        <v>0</v>
      </c>
      <c r="AH739" s="8">
        <f>COUNTIF('Composición de COMBOS'!B:B,A739)</f>
        <v>2</v>
      </c>
      <c r="AI739" s="8">
        <v>1.0</v>
      </c>
      <c r="AJ739" s="8">
        <v>1.0</v>
      </c>
      <c r="AK739" s="8" t="s">
        <v>75</v>
      </c>
      <c r="AL739" s="17">
        <v>5.8</v>
      </c>
      <c r="AM739" s="17">
        <v>76.0</v>
      </c>
      <c r="AN739" s="17">
        <v>42.0</v>
      </c>
      <c r="AO739" s="17">
        <v>96.0</v>
      </c>
      <c r="AP739" s="19">
        <v>0.0</v>
      </c>
      <c r="AQ739" s="19">
        <v>0.0</v>
      </c>
      <c r="AR739" s="19">
        <v>0.0</v>
      </c>
      <c r="AS739" s="19">
        <v>0.0</v>
      </c>
      <c r="AT739" s="17">
        <v>6.3</v>
      </c>
      <c r="AU739" s="17">
        <v>56.0</v>
      </c>
      <c r="AV739" s="17">
        <v>21.6</v>
      </c>
      <c r="AW739" s="17">
        <v>54.5</v>
      </c>
      <c r="AX739" s="17">
        <f t="shared" si="13"/>
        <v>13.18464</v>
      </c>
      <c r="AY739" s="17">
        <v>0.0</v>
      </c>
      <c r="AZ739" s="17">
        <v>0.0</v>
      </c>
      <c r="BA739" s="17">
        <v>0.0</v>
      </c>
      <c r="BB739" s="17">
        <v>0.0</v>
      </c>
      <c r="BC739" s="17">
        <f t="shared" si="16"/>
        <v>0</v>
      </c>
      <c r="BD739" s="8" t="s">
        <v>76</v>
      </c>
      <c r="BE739" s="22" t="s">
        <v>4948</v>
      </c>
    </row>
    <row r="740" ht="15.75" customHeight="1">
      <c r="A740" s="8">
        <v>9000022.0</v>
      </c>
      <c r="B740" s="8" t="s">
        <v>4949</v>
      </c>
      <c r="C740" s="8">
        <v>9.0</v>
      </c>
      <c r="D740" s="8" t="s">
        <v>4807</v>
      </c>
      <c r="E740" s="8">
        <v>2.0</v>
      </c>
      <c r="F740" s="8" t="s">
        <v>4808</v>
      </c>
      <c r="G740" s="8">
        <v>4.0</v>
      </c>
      <c r="H740" s="8" t="s">
        <v>4904</v>
      </c>
      <c r="I740" s="8">
        <v>5551.0</v>
      </c>
      <c r="J740" s="8">
        <v>7.501409055514E12</v>
      </c>
      <c r="K740" s="8">
        <v>5551.0</v>
      </c>
      <c r="L740" s="8" t="s">
        <v>4950</v>
      </c>
      <c r="M740" s="26" t="s">
        <v>4951</v>
      </c>
      <c r="N740" s="11">
        <f t="shared" si="1"/>
        <v>24</v>
      </c>
      <c r="O740" s="8" t="s">
        <v>4593</v>
      </c>
      <c r="P740" s="8" t="s">
        <v>4812</v>
      </c>
      <c r="Q740" s="12">
        <v>1195.0</v>
      </c>
      <c r="R740" s="12">
        <f t="shared" si="11"/>
        <v>1386.2</v>
      </c>
      <c r="S740" s="8" t="s">
        <v>68</v>
      </c>
      <c r="T740" s="9" t="s">
        <v>4813</v>
      </c>
      <c r="U740" s="9" t="s">
        <v>4814</v>
      </c>
      <c r="V740" s="13">
        <v>45226.0</v>
      </c>
      <c r="W740" s="8" t="s">
        <v>4952</v>
      </c>
      <c r="X740" s="11"/>
      <c r="Y740" s="23"/>
      <c r="Z740" s="11"/>
      <c r="AA740" s="11"/>
      <c r="AB740" s="11"/>
      <c r="AC740" s="15"/>
      <c r="AD740" s="11"/>
      <c r="AE740" s="11"/>
      <c r="AF740" s="11" t="s">
        <v>4947</v>
      </c>
      <c r="AG740" s="8">
        <f>'Disponibilidad en canales comer'!M579</f>
        <v>0</v>
      </c>
      <c r="AH740" s="8">
        <f>COUNTIF('Composición de COMBOS'!B:B,A740)</f>
        <v>1</v>
      </c>
      <c r="AI740" s="8">
        <v>1.0</v>
      </c>
      <c r="AJ740" s="8">
        <v>1.0</v>
      </c>
      <c r="AK740" s="8" t="s">
        <v>75</v>
      </c>
      <c r="AL740" s="17">
        <v>5.8</v>
      </c>
      <c r="AM740" s="17">
        <v>76.0</v>
      </c>
      <c r="AN740" s="17">
        <v>42.0</v>
      </c>
      <c r="AO740" s="17">
        <v>96.0</v>
      </c>
      <c r="AP740" s="19">
        <v>0.0</v>
      </c>
      <c r="AQ740" s="19">
        <v>0.0</v>
      </c>
      <c r="AR740" s="19">
        <v>0.0</v>
      </c>
      <c r="AS740" s="19">
        <v>0.0</v>
      </c>
      <c r="AT740" s="17">
        <v>6.3</v>
      </c>
      <c r="AU740" s="17">
        <v>56.0</v>
      </c>
      <c r="AV740" s="17">
        <v>21.6</v>
      </c>
      <c r="AW740" s="17">
        <v>54.5</v>
      </c>
      <c r="AX740" s="17">
        <f t="shared" si="13"/>
        <v>13.18464</v>
      </c>
      <c r="AY740" s="17">
        <v>0.0</v>
      </c>
      <c r="AZ740" s="17">
        <v>0.0</v>
      </c>
      <c r="BA740" s="17">
        <v>0.0</v>
      </c>
      <c r="BB740" s="17">
        <v>0.0</v>
      </c>
      <c r="BC740" s="17">
        <f t="shared" si="16"/>
        <v>0</v>
      </c>
      <c r="BD740" s="8" t="s">
        <v>76</v>
      </c>
      <c r="BE740" s="22" t="s">
        <v>4953</v>
      </c>
    </row>
    <row r="741" ht="15.75" hidden="1" customHeight="1">
      <c r="A741" s="8">
        <v>9000023.0</v>
      </c>
      <c r="B741" s="8"/>
      <c r="C741" s="8">
        <v>9.0</v>
      </c>
      <c r="D741" s="8" t="s">
        <v>4807</v>
      </c>
      <c r="E741" s="8">
        <v>1.0</v>
      </c>
      <c r="F741" s="8" t="s">
        <v>4954</v>
      </c>
      <c r="G741" s="8">
        <v>1.0</v>
      </c>
      <c r="H741" s="8" t="s">
        <v>4955</v>
      </c>
      <c r="I741" s="8">
        <v>8.58119007034E11</v>
      </c>
      <c r="J741" s="8">
        <v>8.58119007034E11</v>
      </c>
      <c r="K741" s="8" t="s">
        <v>4956</v>
      </c>
      <c r="L741" s="8" t="s">
        <v>4957</v>
      </c>
      <c r="M741" s="26" t="s">
        <v>4958</v>
      </c>
      <c r="N741" s="11">
        <f t="shared" si="1"/>
        <v>25</v>
      </c>
      <c r="O741" s="8" t="s">
        <v>1609</v>
      </c>
      <c r="P741" s="8" t="s">
        <v>4959</v>
      </c>
      <c r="Q741" s="12">
        <v>1149.32758620689</v>
      </c>
      <c r="R741" s="12">
        <f t="shared" si="11"/>
        <v>1333.22</v>
      </c>
      <c r="S741" s="8" t="s">
        <v>238</v>
      </c>
      <c r="T741" s="9" t="s">
        <v>4960</v>
      </c>
      <c r="U741" s="9" t="s">
        <v>4961</v>
      </c>
      <c r="V741" s="13">
        <v>45572.0</v>
      </c>
      <c r="W741" s="8" t="s">
        <v>4962</v>
      </c>
      <c r="X741" s="11"/>
      <c r="Y741" s="23"/>
      <c r="Z741" s="11"/>
      <c r="AA741" s="11"/>
      <c r="AB741" s="11"/>
      <c r="AC741" s="15"/>
      <c r="AD741" s="11"/>
      <c r="AE741" s="11"/>
      <c r="AF741" s="8" t="s">
        <v>4963</v>
      </c>
      <c r="AG741" s="8">
        <f>'Disponibilidad en canales comer'!M580</f>
        <v>0</v>
      </c>
      <c r="AH741" s="8">
        <f>COUNTIF('Composición de COMBOS'!B:B,A741)</f>
        <v>0</v>
      </c>
      <c r="AI741" s="8">
        <v>1.0</v>
      </c>
      <c r="AJ741" s="8">
        <v>1.0</v>
      </c>
      <c r="AK741" s="8" t="s">
        <v>75</v>
      </c>
      <c r="AL741" s="17">
        <v>0.772</v>
      </c>
      <c r="AM741" s="17">
        <v>16.51</v>
      </c>
      <c r="AN741" s="17">
        <v>12.7</v>
      </c>
      <c r="AO741" s="17">
        <v>27.9908</v>
      </c>
      <c r="AP741" s="19">
        <v>0.0</v>
      </c>
      <c r="AQ741" s="19">
        <v>0.0</v>
      </c>
      <c r="AR741" s="19">
        <v>0.0</v>
      </c>
      <c r="AS741" s="19">
        <v>0.0</v>
      </c>
      <c r="AT741" s="17">
        <v>2.0</v>
      </c>
      <c r="AU741" s="17">
        <v>22.0</v>
      </c>
      <c r="AV741" s="17">
        <v>13.0</v>
      </c>
      <c r="AW741" s="17">
        <v>36.0</v>
      </c>
      <c r="AX741" s="17">
        <f t="shared" si="13"/>
        <v>2.0592</v>
      </c>
      <c r="AY741" s="17">
        <v>0.0</v>
      </c>
      <c r="AZ741" s="17">
        <v>0.0</v>
      </c>
      <c r="BA741" s="17">
        <v>0.0</v>
      </c>
      <c r="BB741" s="17">
        <v>0.0</v>
      </c>
      <c r="BC741" s="17">
        <f t="shared" si="16"/>
        <v>0</v>
      </c>
      <c r="BD741" s="8" t="s">
        <v>1615</v>
      </c>
      <c r="BE741" s="20" t="s">
        <v>4964</v>
      </c>
    </row>
    <row r="742" ht="15.75" hidden="1" customHeight="1">
      <c r="A742" s="11">
        <v>9000024.0</v>
      </c>
      <c r="B742" s="8"/>
      <c r="C742" s="8">
        <v>9.0</v>
      </c>
      <c r="D742" s="8" t="s">
        <v>4807</v>
      </c>
      <c r="E742" s="8">
        <v>1.0</v>
      </c>
      <c r="F742" s="8" t="s">
        <v>4954</v>
      </c>
      <c r="G742" s="8">
        <v>2.0</v>
      </c>
      <c r="H742" s="8" t="s">
        <v>4965</v>
      </c>
      <c r="I742" s="11">
        <v>8.41450001427E11</v>
      </c>
      <c r="J742" s="11">
        <v>8.41450001427E11</v>
      </c>
      <c r="K742" s="11" t="s">
        <v>4966</v>
      </c>
      <c r="L742" s="11" t="s">
        <v>4967</v>
      </c>
      <c r="M742" s="26" t="s">
        <v>4968</v>
      </c>
      <c r="N742" s="11">
        <f t="shared" si="1"/>
        <v>29</v>
      </c>
      <c r="O742" s="8" t="s">
        <v>1609</v>
      </c>
      <c r="P742" s="11" t="s">
        <v>4969</v>
      </c>
      <c r="Q742" s="29">
        <v>6119.827</v>
      </c>
      <c r="R742" s="12">
        <f t="shared" si="11"/>
        <v>7098.99932</v>
      </c>
      <c r="S742" s="8" t="s">
        <v>238</v>
      </c>
      <c r="T742" s="9" t="s">
        <v>4970</v>
      </c>
      <c r="U742" s="9" t="s">
        <v>4971</v>
      </c>
      <c r="V742" s="13">
        <v>45604.0</v>
      </c>
      <c r="W742" s="11" t="s">
        <v>4972</v>
      </c>
      <c r="X742" s="11"/>
      <c r="Y742" s="23"/>
      <c r="Z742" s="11"/>
      <c r="AA742" s="11" t="s">
        <v>4972</v>
      </c>
      <c r="AB742" s="11"/>
      <c r="AC742" s="15" t="s">
        <v>4973</v>
      </c>
      <c r="AD742" s="11"/>
      <c r="AE742" s="11"/>
      <c r="AF742" s="11" t="s">
        <v>4974</v>
      </c>
      <c r="AG742" s="8">
        <v>2.0</v>
      </c>
      <c r="AH742" s="8">
        <v>0.0</v>
      </c>
      <c r="AI742" s="8">
        <v>1.0</v>
      </c>
      <c r="AJ742" s="49">
        <v>1.0</v>
      </c>
      <c r="AK742" s="8" t="s">
        <v>75</v>
      </c>
      <c r="AL742" s="27">
        <v>21.0</v>
      </c>
      <c r="AM742" s="27">
        <v>116.0</v>
      </c>
      <c r="AN742" s="27">
        <v>55.0</v>
      </c>
      <c r="AO742" s="27">
        <v>20.0</v>
      </c>
      <c r="AP742" s="27">
        <v>0.0</v>
      </c>
      <c r="AQ742" s="19">
        <v>0.0</v>
      </c>
      <c r="AR742" s="19">
        <v>0.0</v>
      </c>
      <c r="AS742" s="19">
        <v>0.0</v>
      </c>
      <c r="AT742" s="27">
        <v>22.0</v>
      </c>
      <c r="AU742" s="27">
        <v>118.0</v>
      </c>
      <c r="AV742" s="27">
        <v>57.0</v>
      </c>
      <c r="AW742" s="27">
        <v>22.0</v>
      </c>
      <c r="AX742" s="17">
        <f t="shared" si="13"/>
        <v>29.5944</v>
      </c>
      <c r="AY742" s="17">
        <v>0.0</v>
      </c>
      <c r="AZ742" s="17">
        <v>0.0</v>
      </c>
      <c r="BA742" s="17">
        <v>0.0</v>
      </c>
      <c r="BB742" s="17">
        <v>0.0</v>
      </c>
      <c r="BC742" s="17">
        <v>0.0</v>
      </c>
      <c r="BD742" s="8" t="s">
        <v>1615</v>
      </c>
      <c r="BE742" s="114" t="s">
        <v>4975</v>
      </c>
    </row>
    <row r="743" ht="15.75" hidden="1" customHeight="1">
      <c r="A743" s="11">
        <v>9000025.0</v>
      </c>
      <c r="B743" s="8"/>
      <c r="C743" s="8">
        <v>9.0</v>
      </c>
      <c r="D743" s="8" t="s">
        <v>4807</v>
      </c>
      <c r="E743" s="8">
        <v>1.0</v>
      </c>
      <c r="F743" s="8" t="s">
        <v>4954</v>
      </c>
      <c r="G743" s="8">
        <v>2.0</v>
      </c>
      <c r="H743" s="8" t="s">
        <v>4965</v>
      </c>
      <c r="I743" s="11">
        <v>8.41450008587E11</v>
      </c>
      <c r="J743" s="11">
        <v>8.41450008587E11</v>
      </c>
      <c r="K743" s="11" t="s">
        <v>4976</v>
      </c>
      <c r="L743" s="11" t="s">
        <v>4977</v>
      </c>
      <c r="M743" s="26" t="s">
        <v>4977</v>
      </c>
      <c r="N743" s="11">
        <f t="shared" si="1"/>
        <v>28</v>
      </c>
      <c r="O743" s="8" t="s">
        <v>1609</v>
      </c>
      <c r="P743" s="11" t="s">
        <v>4969</v>
      </c>
      <c r="Q743" s="29">
        <v>7099.0</v>
      </c>
      <c r="R743" s="12">
        <f t="shared" si="11"/>
        <v>8234.84</v>
      </c>
      <c r="S743" s="8" t="s">
        <v>238</v>
      </c>
      <c r="T743" s="9" t="s">
        <v>4970</v>
      </c>
      <c r="U743" s="9" t="s">
        <v>4971</v>
      </c>
      <c r="V743" s="13">
        <v>45604.0</v>
      </c>
      <c r="W743" s="11" t="s">
        <v>4978</v>
      </c>
      <c r="X743" s="11"/>
      <c r="Y743" s="23"/>
      <c r="Z743" s="11"/>
      <c r="AA743" s="11" t="s">
        <v>4978</v>
      </c>
      <c r="AB743" s="11"/>
      <c r="AC743" s="15" t="s">
        <v>4978</v>
      </c>
      <c r="AD743" s="11"/>
      <c r="AE743" s="11"/>
      <c r="AF743" s="11" t="s">
        <v>4979</v>
      </c>
      <c r="AG743" s="8">
        <v>2.0</v>
      </c>
      <c r="AH743" s="8">
        <v>0.0</v>
      </c>
      <c r="AI743" s="8">
        <v>1.0</v>
      </c>
      <c r="AJ743" s="49">
        <v>1.0</v>
      </c>
      <c r="AK743" s="8" t="s">
        <v>75</v>
      </c>
      <c r="AL743" s="27">
        <v>18.0</v>
      </c>
      <c r="AM743" s="27">
        <v>110.0</v>
      </c>
      <c r="AN743" s="27">
        <v>40.0</v>
      </c>
      <c r="AO743" s="27">
        <v>19.0</v>
      </c>
      <c r="AP743" s="27">
        <v>0.0</v>
      </c>
      <c r="AQ743" s="19">
        <v>0.0</v>
      </c>
      <c r="AR743" s="19">
        <v>0.0</v>
      </c>
      <c r="AS743" s="19">
        <v>0.0</v>
      </c>
      <c r="AT743" s="27">
        <v>19.0</v>
      </c>
      <c r="AU743" s="27">
        <v>112.0</v>
      </c>
      <c r="AV743" s="27">
        <v>42.0</v>
      </c>
      <c r="AW743" s="27">
        <v>21.0</v>
      </c>
      <c r="AX743" s="17">
        <f t="shared" si="13"/>
        <v>19.7568</v>
      </c>
      <c r="AY743" s="17">
        <v>0.0</v>
      </c>
      <c r="AZ743" s="17">
        <v>0.0</v>
      </c>
      <c r="BA743" s="17">
        <v>0.0</v>
      </c>
      <c r="BB743" s="17">
        <v>0.0</v>
      </c>
      <c r="BC743" s="17">
        <v>0.0</v>
      </c>
      <c r="BD743" s="8" t="s">
        <v>1615</v>
      </c>
      <c r="BE743" s="115" t="s">
        <v>4980</v>
      </c>
    </row>
    <row r="744" ht="15.75" customHeight="1">
      <c r="A744" s="11">
        <v>9900001.0</v>
      </c>
      <c r="B744" s="8" t="s">
        <v>4981</v>
      </c>
      <c r="C744" s="8">
        <v>99.0</v>
      </c>
      <c r="D744" s="8" t="s">
        <v>4982</v>
      </c>
      <c r="E744" s="8">
        <v>1.0</v>
      </c>
      <c r="F744" s="8" t="s">
        <v>4982</v>
      </c>
      <c r="G744" s="8">
        <v>1.0</v>
      </c>
      <c r="H744" s="8" t="s">
        <v>4982</v>
      </c>
      <c r="I744" s="11">
        <v>3388.0</v>
      </c>
      <c r="J744" s="11"/>
      <c r="K744" s="11">
        <v>3388.0</v>
      </c>
      <c r="L744" s="11" t="s">
        <v>4983</v>
      </c>
      <c r="M744" s="26" t="s">
        <v>4984</v>
      </c>
      <c r="N744" s="11">
        <f t="shared" si="1"/>
        <v>21</v>
      </c>
      <c r="O744" s="11" t="s">
        <v>4593</v>
      </c>
      <c r="P744" s="11" t="s">
        <v>4594</v>
      </c>
      <c r="Q744" s="29">
        <v>1310.0</v>
      </c>
      <c r="R744" s="12">
        <f t="shared" si="11"/>
        <v>1519.6</v>
      </c>
      <c r="S744" s="8" t="s">
        <v>68</v>
      </c>
      <c r="T744" s="9" t="s">
        <v>4159</v>
      </c>
      <c r="U744" s="9" t="s">
        <v>4160</v>
      </c>
      <c r="V744" s="13">
        <v>45251.0</v>
      </c>
      <c r="W744" s="11" t="s">
        <v>4985</v>
      </c>
      <c r="X744" s="11"/>
      <c r="Y744" s="23"/>
      <c r="Z744" s="11"/>
      <c r="AA744" s="11"/>
      <c r="AB744" s="11"/>
      <c r="AC744" s="15"/>
      <c r="AD744" s="11"/>
      <c r="AE744" s="11"/>
      <c r="AF744" s="11" t="s">
        <v>4986</v>
      </c>
      <c r="AG744" s="8">
        <f>'Disponibilidad en canales comer'!M580</f>
        <v>0</v>
      </c>
      <c r="AH744" s="8">
        <f>COUNTIF('Composición de COMBOS'!B:B,A744)</f>
        <v>0</v>
      </c>
      <c r="AI744" s="8">
        <v>1.0</v>
      </c>
      <c r="AJ744" s="116">
        <v>2.0</v>
      </c>
      <c r="AK744" s="117"/>
      <c r="AL744" s="27">
        <v>0.0</v>
      </c>
      <c r="AM744" s="27">
        <v>0.0</v>
      </c>
      <c r="AN744" s="27">
        <v>0.0</v>
      </c>
      <c r="AO744" s="27">
        <v>0.0</v>
      </c>
      <c r="AP744" s="19">
        <v>0.0</v>
      </c>
      <c r="AQ744" s="19">
        <v>0.0</v>
      </c>
      <c r="AR744" s="19">
        <v>0.0</v>
      </c>
      <c r="AS744" s="19">
        <v>0.0</v>
      </c>
      <c r="AT744" s="42">
        <v>4.5</v>
      </c>
      <c r="AU744" s="42">
        <v>65.0</v>
      </c>
      <c r="AV744" s="42">
        <v>16.5</v>
      </c>
      <c r="AW744" s="42">
        <v>51.5</v>
      </c>
      <c r="AX744" s="17">
        <f t="shared" si="13"/>
        <v>11.04675</v>
      </c>
      <c r="AY744" s="17">
        <v>0.0</v>
      </c>
      <c r="AZ744" s="17">
        <v>0.0</v>
      </c>
      <c r="BA744" s="17">
        <v>0.0</v>
      </c>
      <c r="BB744" s="17">
        <v>0.0</v>
      </c>
      <c r="BC744" s="17">
        <f t="shared" ref="BC744:BC877" si="17">(AZ744*BB744*BA744)/5000</f>
        <v>0</v>
      </c>
      <c r="BD744" s="61" t="s">
        <v>76</v>
      </c>
      <c r="BE744" s="37"/>
    </row>
    <row r="745" ht="15.75" customHeight="1">
      <c r="A745" s="11">
        <v>9900002.0</v>
      </c>
      <c r="B745" s="8" t="s">
        <v>4987</v>
      </c>
      <c r="C745" s="8">
        <v>99.0</v>
      </c>
      <c r="D745" s="8" t="s">
        <v>4982</v>
      </c>
      <c r="E745" s="8">
        <v>1.0</v>
      </c>
      <c r="F745" s="8" t="s">
        <v>4982</v>
      </c>
      <c r="G745" s="8">
        <v>1.0</v>
      </c>
      <c r="H745" s="8" t="s">
        <v>4982</v>
      </c>
      <c r="I745" s="11">
        <v>3388.0</v>
      </c>
      <c r="J745" s="11"/>
      <c r="K745" s="11">
        <v>3388.0</v>
      </c>
      <c r="L745" s="11" t="s">
        <v>4988</v>
      </c>
      <c r="M745" s="26" t="s">
        <v>4989</v>
      </c>
      <c r="N745" s="11">
        <f t="shared" si="1"/>
        <v>21</v>
      </c>
      <c r="O745" s="11" t="s">
        <v>4593</v>
      </c>
      <c r="P745" s="11" t="s">
        <v>4594</v>
      </c>
      <c r="Q745" s="29">
        <v>2380.0</v>
      </c>
      <c r="R745" s="12">
        <f t="shared" si="11"/>
        <v>2760.8</v>
      </c>
      <c r="S745" s="8" t="s">
        <v>68</v>
      </c>
      <c r="T745" s="9" t="s">
        <v>4159</v>
      </c>
      <c r="U745" s="9" t="s">
        <v>4160</v>
      </c>
      <c r="V745" s="13">
        <v>45265.0</v>
      </c>
      <c r="W745" s="11" t="s">
        <v>4990</v>
      </c>
      <c r="X745" s="11"/>
      <c r="Y745" s="23"/>
      <c r="Z745" s="11"/>
      <c r="AA745" s="11"/>
      <c r="AB745" s="11"/>
      <c r="AC745" s="15"/>
      <c r="AD745" s="11"/>
      <c r="AE745" s="11"/>
      <c r="AF745" s="11" t="s">
        <v>4991</v>
      </c>
      <c r="AG745" s="8">
        <f>'Disponibilidad en canales comer'!M581</f>
        <v>0</v>
      </c>
      <c r="AH745" s="8">
        <f>COUNTIF('Composición de COMBOS'!B:B,A745)</f>
        <v>0</v>
      </c>
      <c r="AI745" s="8">
        <v>1.0</v>
      </c>
      <c r="AJ745" s="116">
        <v>4.0</v>
      </c>
      <c r="AK745" s="117"/>
      <c r="AL745" s="27">
        <v>0.0</v>
      </c>
      <c r="AM745" s="27">
        <v>0.0</v>
      </c>
      <c r="AN745" s="27">
        <v>0.0</v>
      </c>
      <c r="AO745" s="27">
        <v>0.0</v>
      </c>
      <c r="AP745" s="19">
        <v>0.0</v>
      </c>
      <c r="AQ745" s="19">
        <v>0.0</v>
      </c>
      <c r="AR745" s="19">
        <v>0.0</v>
      </c>
      <c r="AS745" s="19">
        <v>0.0</v>
      </c>
      <c r="AT745" s="42">
        <v>4.5</v>
      </c>
      <c r="AU745" s="42">
        <v>65.0</v>
      </c>
      <c r="AV745" s="42">
        <v>16.5</v>
      </c>
      <c r="AW745" s="42">
        <v>51.5</v>
      </c>
      <c r="AX745" s="17">
        <f t="shared" si="13"/>
        <v>11.04675</v>
      </c>
      <c r="AY745" s="17">
        <v>0.0</v>
      </c>
      <c r="AZ745" s="17">
        <v>0.0</v>
      </c>
      <c r="BA745" s="17">
        <v>0.0</v>
      </c>
      <c r="BB745" s="17">
        <v>0.0</v>
      </c>
      <c r="BC745" s="17">
        <f t="shared" si="17"/>
        <v>0</v>
      </c>
      <c r="BD745" s="61" t="s">
        <v>76</v>
      </c>
      <c r="BE745" s="37"/>
    </row>
    <row r="746" ht="15.75" customHeight="1">
      <c r="A746" s="11">
        <v>9900003.0</v>
      </c>
      <c r="B746" s="8" t="s">
        <v>4992</v>
      </c>
      <c r="C746" s="8">
        <v>99.0</v>
      </c>
      <c r="D746" s="8" t="s">
        <v>4982</v>
      </c>
      <c r="E746" s="8">
        <v>1.0</v>
      </c>
      <c r="F746" s="8" t="s">
        <v>4982</v>
      </c>
      <c r="G746" s="8">
        <v>1.0</v>
      </c>
      <c r="H746" s="8" t="s">
        <v>4982</v>
      </c>
      <c r="I746" s="11"/>
      <c r="J746" s="11"/>
      <c r="K746" s="11"/>
      <c r="L746" s="11" t="s">
        <v>4993</v>
      </c>
      <c r="M746" s="26" t="s">
        <v>4994</v>
      </c>
      <c r="N746" s="11">
        <f t="shared" si="1"/>
        <v>26</v>
      </c>
      <c r="O746" s="11" t="s">
        <v>4995</v>
      </c>
      <c r="P746" s="11" t="s">
        <v>4995</v>
      </c>
      <c r="Q746" s="29">
        <v>1074.73</v>
      </c>
      <c r="R746" s="12">
        <f t="shared" si="11"/>
        <v>1246.6868</v>
      </c>
      <c r="S746" s="8" t="s">
        <v>68</v>
      </c>
      <c r="T746" s="9" t="s">
        <v>2753</v>
      </c>
      <c r="U746" s="9" t="s">
        <v>2754</v>
      </c>
      <c r="V746" s="13">
        <v>45309.0</v>
      </c>
      <c r="W746" s="11" t="s">
        <v>4996</v>
      </c>
      <c r="X746" s="11"/>
      <c r="Y746" s="23"/>
      <c r="Z746" s="11"/>
      <c r="AA746" s="11" t="s">
        <v>4996</v>
      </c>
      <c r="AB746" s="11"/>
      <c r="AC746" s="15" t="s">
        <v>4996</v>
      </c>
      <c r="AD746" s="11"/>
      <c r="AE746" s="11"/>
      <c r="AF746" s="11" t="s">
        <v>4997</v>
      </c>
      <c r="AG746" s="8">
        <f>'Disponibilidad en canales comer'!M582</f>
        <v>2</v>
      </c>
      <c r="AH746" s="8">
        <f>COUNTIF('Composición de COMBOS'!B:B,A746)</f>
        <v>0</v>
      </c>
      <c r="AI746" s="8">
        <v>2.0</v>
      </c>
      <c r="AJ746" s="116">
        <v>2.0</v>
      </c>
      <c r="AK746" s="117"/>
      <c r="AL746" s="27">
        <v>0.0</v>
      </c>
      <c r="AM746" s="27">
        <v>0.0</v>
      </c>
      <c r="AN746" s="27">
        <v>0.0</v>
      </c>
      <c r="AO746" s="27">
        <v>0.0</v>
      </c>
      <c r="AP746" s="19">
        <v>0.0</v>
      </c>
      <c r="AQ746" s="19">
        <v>0.0</v>
      </c>
      <c r="AR746" s="19">
        <v>0.0</v>
      </c>
      <c r="AS746" s="19">
        <v>0.0</v>
      </c>
      <c r="AT746" s="16">
        <v>0.0</v>
      </c>
      <c r="AU746" s="16">
        <v>0.0</v>
      </c>
      <c r="AV746" s="16">
        <v>0.0</v>
      </c>
      <c r="AW746" s="16">
        <v>0.0</v>
      </c>
      <c r="AX746" s="17">
        <f t="shared" si="13"/>
        <v>0</v>
      </c>
      <c r="AY746" s="17">
        <v>0.0</v>
      </c>
      <c r="AZ746" s="17">
        <v>0.0</v>
      </c>
      <c r="BA746" s="17">
        <v>0.0</v>
      </c>
      <c r="BB746" s="17">
        <v>0.0</v>
      </c>
      <c r="BC746" s="17">
        <f t="shared" si="17"/>
        <v>0</v>
      </c>
      <c r="BD746" s="8" t="s">
        <v>76</v>
      </c>
      <c r="BE746" s="37"/>
    </row>
    <row r="747" ht="15.75" customHeight="1">
      <c r="A747" s="11">
        <v>9900004.0</v>
      </c>
      <c r="B747" s="8" t="s">
        <v>4998</v>
      </c>
      <c r="C747" s="8">
        <v>99.0</v>
      </c>
      <c r="D747" s="8" t="s">
        <v>4982</v>
      </c>
      <c r="E747" s="8">
        <v>1.0</v>
      </c>
      <c r="F747" s="8" t="s">
        <v>4982</v>
      </c>
      <c r="G747" s="8">
        <v>1.0</v>
      </c>
      <c r="H747" s="8" t="s">
        <v>4982</v>
      </c>
      <c r="I747" s="11"/>
      <c r="J747" s="11"/>
      <c r="K747" s="11"/>
      <c r="L747" s="11" t="s">
        <v>4999</v>
      </c>
      <c r="M747" s="26" t="s">
        <v>5000</v>
      </c>
      <c r="N747" s="11">
        <f t="shared" si="1"/>
        <v>29</v>
      </c>
      <c r="O747" s="11" t="s">
        <v>4995</v>
      </c>
      <c r="P747" s="11" t="s">
        <v>4995</v>
      </c>
      <c r="Q747" s="29">
        <v>1337.73</v>
      </c>
      <c r="R747" s="12">
        <f t="shared" si="11"/>
        <v>1551.7668</v>
      </c>
      <c r="S747" s="8" t="s">
        <v>68</v>
      </c>
      <c r="T747" s="9" t="s">
        <v>2753</v>
      </c>
      <c r="U747" s="9" t="s">
        <v>2754</v>
      </c>
      <c r="V747" s="13">
        <v>45314.0</v>
      </c>
      <c r="W747" s="11" t="s">
        <v>4999</v>
      </c>
      <c r="X747" s="11"/>
      <c r="Y747" s="23"/>
      <c r="Z747" s="11"/>
      <c r="AA747" s="11"/>
      <c r="AB747" s="11"/>
      <c r="AC747" s="15"/>
      <c r="AD747" s="11"/>
      <c r="AE747" s="11"/>
      <c r="AF747" s="11" t="s">
        <v>5001</v>
      </c>
      <c r="AG747" s="8">
        <f>'Disponibilidad en canales comer'!M583</f>
        <v>0</v>
      </c>
      <c r="AH747" s="8">
        <f>COUNTIF('Composición de COMBOS'!B:B,A747)</f>
        <v>0</v>
      </c>
      <c r="AI747" s="8">
        <v>2.0</v>
      </c>
      <c r="AJ747" s="116">
        <v>2.0</v>
      </c>
      <c r="AK747" s="117"/>
      <c r="AL747" s="27">
        <v>0.0</v>
      </c>
      <c r="AM747" s="27">
        <v>0.0</v>
      </c>
      <c r="AN747" s="27">
        <v>0.0</v>
      </c>
      <c r="AO747" s="27">
        <v>0.0</v>
      </c>
      <c r="AP747" s="19">
        <v>0.0</v>
      </c>
      <c r="AQ747" s="19">
        <v>0.0</v>
      </c>
      <c r="AR747" s="19">
        <v>0.0</v>
      </c>
      <c r="AS747" s="19">
        <v>0.0</v>
      </c>
      <c r="AT747" s="16">
        <v>0.0</v>
      </c>
      <c r="AU747" s="16">
        <v>0.0</v>
      </c>
      <c r="AV747" s="16">
        <v>0.0</v>
      </c>
      <c r="AW747" s="16">
        <v>0.0</v>
      </c>
      <c r="AX747" s="17">
        <f t="shared" si="13"/>
        <v>0</v>
      </c>
      <c r="AY747" s="17">
        <v>0.0</v>
      </c>
      <c r="AZ747" s="17">
        <v>0.0</v>
      </c>
      <c r="BA747" s="17">
        <v>0.0</v>
      </c>
      <c r="BB747" s="17">
        <v>0.0</v>
      </c>
      <c r="BC747" s="17">
        <f t="shared" si="17"/>
        <v>0</v>
      </c>
      <c r="BD747" s="8" t="s">
        <v>76</v>
      </c>
      <c r="BE747" s="37"/>
    </row>
    <row r="748" ht="15.75" hidden="1" customHeight="1">
      <c r="A748" s="11">
        <v>9900005.0</v>
      </c>
      <c r="B748" s="8" t="s">
        <v>5002</v>
      </c>
      <c r="C748" s="8">
        <v>99.0</v>
      </c>
      <c r="D748" s="8" t="s">
        <v>4982</v>
      </c>
      <c r="E748" s="8">
        <v>1.0</v>
      </c>
      <c r="F748" s="8" t="s">
        <v>4982</v>
      </c>
      <c r="G748" s="8">
        <v>1.0</v>
      </c>
      <c r="H748" s="8" t="s">
        <v>4982</v>
      </c>
      <c r="I748" s="11"/>
      <c r="J748" s="11"/>
      <c r="K748" s="11"/>
      <c r="L748" s="11" t="s">
        <v>5003</v>
      </c>
      <c r="M748" s="26" t="s">
        <v>5004</v>
      </c>
      <c r="N748" s="11">
        <f t="shared" si="1"/>
        <v>18</v>
      </c>
      <c r="O748" s="11" t="s">
        <v>532</v>
      </c>
      <c r="P748" s="11" t="s">
        <v>67</v>
      </c>
      <c r="Q748" s="29">
        <v>1029.05</v>
      </c>
      <c r="R748" s="12">
        <f t="shared" si="11"/>
        <v>1193.698</v>
      </c>
      <c r="S748" s="8" t="s">
        <v>238</v>
      </c>
      <c r="T748" s="9" t="s">
        <v>5005</v>
      </c>
      <c r="U748" s="9" t="s">
        <v>5006</v>
      </c>
      <c r="V748" s="13">
        <v>45248.0</v>
      </c>
      <c r="W748" s="11" t="s">
        <v>5003</v>
      </c>
      <c r="X748" s="11"/>
      <c r="Y748" s="14" t="s">
        <v>5007</v>
      </c>
      <c r="Z748" s="11"/>
      <c r="AA748" s="11" t="s">
        <v>5008</v>
      </c>
      <c r="AB748" s="11"/>
      <c r="AC748" s="15"/>
      <c r="AD748" s="11" t="s">
        <v>5003</v>
      </c>
      <c r="AE748" s="11"/>
      <c r="AF748" s="11" t="s">
        <v>5009</v>
      </c>
      <c r="AG748" s="8">
        <f>'Disponibilidad en canales comer'!M584</f>
        <v>1</v>
      </c>
      <c r="AH748" s="8">
        <f>COUNTIF('Composición de COMBOS'!B:B,A748)</f>
        <v>0</v>
      </c>
      <c r="AI748" s="8">
        <v>2.0</v>
      </c>
      <c r="AJ748" s="116">
        <v>2.0</v>
      </c>
      <c r="AK748" s="117"/>
      <c r="AL748" s="27">
        <v>0.0</v>
      </c>
      <c r="AM748" s="27">
        <v>0.0</v>
      </c>
      <c r="AN748" s="27">
        <v>0.0</v>
      </c>
      <c r="AO748" s="27">
        <v>0.0</v>
      </c>
      <c r="AP748" s="19">
        <v>0.0</v>
      </c>
      <c r="AQ748" s="19">
        <v>0.0</v>
      </c>
      <c r="AR748" s="19">
        <v>0.0</v>
      </c>
      <c r="AS748" s="19">
        <v>0.0</v>
      </c>
      <c r="AT748" s="16">
        <v>0.0</v>
      </c>
      <c r="AU748" s="16">
        <v>0.0</v>
      </c>
      <c r="AV748" s="16">
        <v>0.0</v>
      </c>
      <c r="AW748" s="16">
        <v>0.0</v>
      </c>
      <c r="AX748" s="17">
        <f t="shared" si="13"/>
        <v>0</v>
      </c>
      <c r="AY748" s="17">
        <v>0.0</v>
      </c>
      <c r="AZ748" s="17">
        <v>0.0</v>
      </c>
      <c r="BA748" s="17">
        <v>0.0</v>
      </c>
      <c r="BB748" s="17">
        <v>0.0</v>
      </c>
      <c r="BC748" s="17">
        <f t="shared" si="17"/>
        <v>0</v>
      </c>
      <c r="BD748" s="8" t="s">
        <v>76</v>
      </c>
      <c r="BE748" s="31" t="s">
        <v>5010</v>
      </c>
    </row>
    <row r="749" ht="15.75" hidden="1" customHeight="1">
      <c r="A749" s="11">
        <v>9900006.0</v>
      </c>
      <c r="B749" s="8" t="s">
        <v>5011</v>
      </c>
      <c r="C749" s="8">
        <v>99.0</v>
      </c>
      <c r="D749" s="8" t="s">
        <v>4982</v>
      </c>
      <c r="E749" s="8">
        <v>1.0</v>
      </c>
      <c r="F749" s="8" t="s">
        <v>4982</v>
      </c>
      <c r="G749" s="8">
        <v>1.0</v>
      </c>
      <c r="H749" s="8" t="s">
        <v>4982</v>
      </c>
      <c r="I749" s="11"/>
      <c r="J749" s="11"/>
      <c r="K749" s="11"/>
      <c r="L749" s="11" t="s">
        <v>5012</v>
      </c>
      <c r="M749" s="26" t="s">
        <v>5013</v>
      </c>
      <c r="N749" s="11">
        <f t="shared" si="1"/>
        <v>18</v>
      </c>
      <c r="O749" s="11" t="s">
        <v>532</v>
      </c>
      <c r="P749" s="11" t="s">
        <v>67</v>
      </c>
      <c r="Q749" s="29">
        <v>1708.37</v>
      </c>
      <c r="R749" s="12">
        <f t="shared" si="11"/>
        <v>1981.7092</v>
      </c>
      <c r="S749" s="8" t="s">
        <v>238</v>
      </c>
      <c r="T749" s="9" t="s">
        <v>5005</v>
      </c>
      <c r="U749" s="9" t="s">
        <v>5006</v>
      </c>
      <c r="V749" s="13">
        <v>45248.0</v>
      </c>
      <c r="W749" s="11" t="s">
        <v>5012</v>
      </c>
      <c r="X749" s="11"/>
      <c r="Y749" s="14" t="s">
        <v>5014</v>
      </c>
      <c r="Z749" s="11"/>
      <c r="AA749" s="11" t="s">
        <v>5015</v>
      </c>
      <c r="AB749" s="11"/>
      <c r="AC749" s="15" t="s">
        <v>5015</v>
      </c>
      <c r="AD749" s="24" t="s">
        <v>5015</v>
      </c>
      <c r="AE749" s="24"/>
      <c r="AF749" s="11" t="s">
        <v>5016</v>
      </c>
      <c r="AG749" s="8">
        <f>'Disponibilidad en canales comer'!M585</f>
        <v>4</v>
      </c>
      <c r="AH749" s="8">
        <f>COUNTIF('Composición de COMBOS'!B:B,A749)</f>
        <v>0</v>
      </c>
      <c r="AI749" s="8">
        <v>2.0</v>
      </c>
      <c r="AJ749" s="116">
        <v>3.0</v>
      </c>
      <c r="AK749" s="117"/>
      <c r="AL749" s="27">
        <v>0.0</v>
      </c>
      <c r="AM749" s="27">
        <v>0.0</v>
      </c>
      <c r="AN749" s="27">
        <v>0.0</v>
      </c>
      <c r="AO749" s="27">
        <v>0.0</v>
      </c>
      <c r="AP749" s="19">
        <v>0.0</v>
      </c>
      <c r="AQ749" s="19">
        <v>0.0</v>
      </c>
      <c r="AR749" s="19">
        <v>0.0</v>
      </c>
      <c r="AS749" s="19">
        <v>0.0</v>
      </c>
      <c r="AT749" s="16">
        <v>0.0</v>
      </c>
      <c r="AU749" s="16">
        <v>0.0</v>
      </c>
      <c r="AV749" s="16">
        <v>0.0</v>
      </c>
      <c r="AW749" s="16">
        <v>0.0</v>
      </c>
      <c r="AX749" s="17">
        <f t="shared" si="13"/>
        <v>0</v>
      </c>
      <c r="AY749" s="17">
        <v>0.0</v>
      </c>
      <c r="AZ749" s="17">
        <v>0.0</v>
      </c>
      <c r="BA749" s="17">
        <v>0.0</v>
      </c>
      <c r="BB749" s="17">
        <v>0.0</v>
      </c>
      <c r="BC749" s="17">
        <f t="shared" si="17"/>
        <v>0</v>
      </c>
      <c r="BD749" s="8" t="s">
        <v>76</v>
      </c>
      <c r="BE749" s="31" t="s">
        <v>5017</v>
      </c>
    </row>
    <row r="750" ht="15.75" hidden="1" customHeight="1">
      <c r="A750" s="11">
        <v>9900007.0</v>
      </c>
      <c r="B750" s="8" t="s">
        <v>5018</v>
      </c>
      <c r="C750" s="8">
        <v>99.0</v>
      </c>
      <c r="D750" s="8" t="s">
        <v>4982</v>
      </c>
      <c r="E750" s="8">
        <v>1.0</v>
      </c>
      <c r="F750" s="8" t="s">
        <v>4982</v>
      </c>
      <c r="G750" s="8">
        <v>1.0</v>
      </c>
      <c r="H750" s="8" t="s">
        <v>4982</v>
      </c>
      <c r="I750" s="11"/>
      <c r="J750" s="11"/>
      <c r="K750" s="11"/>
      <c r="L750" s="11" t="s">
        <v>5019</v>
      </c>
      <c r="M750" s="26" t="s">
        <v>5020</v>
      </c>
      <c r="N750" s="11">
        <f t="shared" si="1"/>
        <v>28</v>
      </c>
      <c r="O750" s="11" t="s">
        <v>532</v>
      </c>
      <c r="P750" s="11" t="s">
        <v>67</v>
      </c>
      <c r="Q750" s="29">
        <v>1237.39</v>
      </c>
      <c r="R750" s="12">
        <f t="shared" si="11"/>
        <v>1435.3724</v>
      </c>
      <c r="S750" s="8" t="s">
        <v>238</v>
      </c>
      <c r="T750" s="9" t="s">
        <v>5005</v>
      </c>
      <c r="U750" s="9" t="s">
        <v>5006</v>
      </c>
      <c r="V750" s="13">
        <v>45265.0</v>
      </c>
      <c r="W750" s="11" t="s">
        <v>5019</v>
      </c>
      <c r="X750" s="11"/>
      <c r="Y750" s="23"/>
      <c r="Z750" s="11"/>
      <c r="AA750" s="11"/>
      <c r="AB750" s="11"/>
      <c r="AC750" s="15"/>
      <c r="AD750" s="11"/>
      <c r="AE750" s="11"/>
      <c r="AF750" s="11" t="s">
        <v>5021</v>
      </c>
      <c r="AG750" s="8">
        <f>'Disponibilidad en canales comer'!M586</f>
        <v>0</v>
      </c>
      <c r="AH750" s="8">
        <f>COUNTIF('Composición de COMBOS'!B:B,A750)</f>
        <v>0</v>
      </c>
      <c r="AI750" s="8">
        <v>2.0</v>
      </c>
      <c r="AJ750" s="116">
        <v>2.0</v>
      </c>
      <c r="AK750" s="117"/>
      <c r="AL750" s="27">
        <v>0.0</v>
      </c>
      <c r="AM750" s="27">
        <v>0.0</v>
      </c>
      <c r="AN750" s="27">
        <v>0.0</v>
      </c>
      <c r="AO750" s="27">
        <v>0.0</v>
      </c>
      <c r="AP750" s="19">
        <v>0.0</v>
      </c>
      <c r="AQ750" s="19">
        <v>0.0</v>
      </c>
      <c r="AR750" s="19">
        <v>0.0</v>
      </c>
      <c r="AS750" s="19">
        <v>0.0</v>
      </c>
      <c r="AT750" s="16">
        <v>0.0</v>
      </c>
      <c r="AU750" s="16">
        <v>0.0</v>
      </c>
      <c r="AV750" s="16">
        <v>0.0</v>
      </c>
      <c r="AW750" s="16">
        <v>0.0</v>
      </c>
      <c r="AX750" s="17">
        <f t="shared" si="13"/>
        <v>0</v>
      </c>
      <c r="AY750" s="17">
        <v>0.0</v>
      </c>
      <c r="AZ750" s="17">
        <v>0.0</v>
      </c>
      <c r="BA750" s="17">
        <v>0.0</v>
      </c>
      <c r="BB750" s="17">
        <v>0.0</v>
      </c>
      <c r="BC750" s="17">
        <f t="shared" si="17"/>
        <v>0</v>
      </c>
      <c r="BD750" s="8" t="s">
        <v>76</v>
      </c>
      <c r="BE750" s="37"/>
    </row>
    <row r="751" ht="15.75" hidden="1" customHeight="1">
      <c r="A751" s="11">
        <v>9900008.0</v>
      </c>
      <c r="B751" s="8" t="s">
        <v>5022</v>
      </c>
      <c r="C751" s="8">
        <v>99.0</v>
      </c>
      <c r="D751" s="8" t="s">
        <v>4982</v>
      </c>
      <c r="E751" s="8">
        <v>1.0</v>
      </c>
      <c r="F751" s="8" t="s">
        <v>4982</v>
      </c>
      <c r="G751" s="8">
        <v>1.0</v>
      </c>
      <c r="H751" s="8" t="s">
        <v>4982</v>
      </c>
      <c r="I751" s="11"/>
      <c r="J751" s="11"/>
      <c r="K751" s="11"/>
      <c r="L751" s="11" t="s">
        <v>5023</v>
      </c>
      <c r="M751" s="26" t="s">
        <v>5024</v>
      </c>
      <c r="N751" s="11">
        <f t="shared" si="1"/>
        <v>25</v>
      </c>
      <c r="O751" s="11" t="s">
        <v>532</v>
      </c>
      <c r="P751" s="11" t="s">
        <v>67</v>
      </c>
      <c r="Q751" s="29">
        <v>1315.14</v>
      </c>
      <c r="R751" s="12">
        <f t="shared" si="11"/>
        <v>1525.5624</v>
      </c>
      <c r="S751" s="8" t="s">
        <v>238</v>
      </c>
      <c r="T751" s="9" t="s">
        <v>5005</v>
      </c>
      <c r="U751" s="9" t="s">
        <v>5006</v>
      </c>
      <c r="V751" s="13">
        <v>45184.0</v>
      </c>
      <c r="W751" s="11" t="s">
        <v>5023</v>
      </c>
      <c r="X751" s="11"/>
      <c r="Y751" s="14" t="s">
        <v>5025</v>
      </c>
      <c r="Z751" s="11"/>
      <c r="AA751" s="11"/>
      <c r="AB751" s="11"/>
      <c r="AC751" s="15"/>
      <c r="AD751" s="11"/>
      <c r="AE751" s="11"/>
      <c r="AF751" s="118" t="s">
        <v>5026</v>
      </c>
      <c r="AG751" s="8">
        <f>'Disponibilidad en canales comer'!M587</f>
        <v>0</v>
      </c>
      <c r="AH751" s="8">
        <f>COUNTIF('Composición de COMBOS'!B:B,A751)</f>
        <v>0</v>
      </c>
      <c r="AI751" s="8">
        <v>2.0</v>
      </c>
      <c r="AJ751" s="119">
        <v>2.0</v>
      </c>
      <c r="AK751" s="120"/>
      <c r="AL751" s="27">
        <v>0.0</v>
      </c>
      <c r="AM751" s="27">
        <v>0.0</v>
      </c>
      <c r="AN751" s="27">
        <v>0.0</v>
      </c>
      <c r="AO751" s="27">
        <v>0.0</v>
      </c>
      <c r="AP751" s="19">
        <v>0.0</v>
      </c>
      <c r="AQ751" s="19">
        <v>0.0</v>
      </c>
      <c r="AR751" s="19">
        <v>0.0</v>
      </c>
      <c r="AS751" s="19">
        <v>0.0</v>
      </c>
      <c r="AT751" s="16">
        <v>0.0</v>
      </c>
      <c r="AU751" s="16">
        <v>0.0</v>
      </c>
      <c r="AV751" s="16">
        <v>0.0</v>
      </c>
      <c r="AW751" s="16">
        <v>0.0</v>
      </c>
      <c r="AX751" s="17">
        <f t="shared" si="13"/>
        <v>0</v>
      </c>
      <c r="AY751" s="17">
        <v>0.0</v>
      </c>
      <c r="AZ751" s="17">
        <v>0.0</v>
      </c>
      <c r="BA751" s="17">
        <v>0.0</v>
      </c>
      <c r="BB751" s="17">
        <v>0.0</v>
      </c>
      <c r="BC751" s="17">
        <f t="shared" si="17"/>
        <v>0</v>
      </c>
      <c r="BD751" s="8" t="s">
        <v>76</v>
      </c>
      <c r="BE751" s="37"/>
    </row>
    <row r="752" ht="15.75" hidden="1" customHeight="1">
      <c r="A752" s="11">
        <v>9900009.0</v>
      </c>
      <c r="B752" s="8" t="s">
        <v>5027</v>
      </c>
      <c r="C752" s="8">
        <v>99.0</v>
      </c>
      <c r="D752" s="8" t="s">
        <v>4982</v>
      </c>
      <c r="E752" s="8">
        <v>1.0</v>
      </c>
      <c r="F752" s="8" t="s">
        <v>4982</v>
      </c>
      <c r="G752" s="8">
        <v>1.0</v>
      </c>
      <c r="H752" s="8" t="s">
        <v>4982</v>
      </c>
      <c r="I752" s="11"/>
      <c r="J752" s="11"/>
      <c r="K752" s="11"/>
      <c r="L752" s="11" t="s">
        <v>5028</v>
      </c>
      <c r="M752" s="26" t="s">
        <v>5029</v>
      </c>
      <c r="N752" s="11">
        <f t="shared" si="1"/>
        <v>25</v>
      </c>
      <c r="O752" s="11" t="s">
        <v>532</v>
      </c>
      <c r="P752" s="11" t="s">
        <v>67</v>
      </c>
      <c r="Q752" s="29">
        <v>2154.9</v>
      </c>
      <c r="R752" s="12">
        <f t="shared" si="11"/>
        <v>2499.684</v>
      </c>
      <c r="S752" s="8" t="s">
        <v>238</v>
      </c>
      <c r="T752" s="9" t="s">
        <v>5005</v>
      </c>
      <c r="U752" s="9" t="s">
        <v>5006</v>
      </c>
      <c r="V752" s="13">
        <v>45184.0</v>
      </c>
      <c r="W752" s="11" t="s">
        <v>5028</v>
      </c>
      <c r="X752" s="11"/>
      <c r="Y752" s="14" t="s">
        <v>5030</v>
      </c>
      <c r="Z752" s="11"/>
      <c r="AA752" s="11"/>
      <c r="AB752" s="11"/>
      <c r="AC752" s="15"/>
      <c r="AD752" s="11"/>
      <c r="AE752" s="11"/>
      <c r="AF752" s="11" t="s">
        <v>5031</v>
      </c>
      <c r="AG752" s="8">
        <f>'Disponibilidad en canales comer'!M588</f>
        <v>0</v>
      </c>
      <c r="AH752" s="8">
        <f>COUNTIF('Composición de COMBOS'!B:B,A752)</f>
        <v>0</v>
      </c>
      <c r="AI752" s="8">
        <v>2.0</v>
      </c>
      <c r="AJ752" s="116">
        <v>3.0</v>
      </c>
      <c r="AK752" s="117"/>
      <c r="AL752" s="27">
        <v>0.0</v>
      </c>
      <c r="AM752" s="27">
        <v>0.0</v>
      </c>
      <c r="AN752" s="27">
        <v>0.0</v>
      </c>
      <c r="AO752" s="27">
        <v>0.0</v>
      </c>
      <c r="AP752" s="19">
        <v>0.0</v>
      </c>
      <c r="AQ752" s="19">
        <v>0.0</v>
      </c>
      <c r="AR752" s="19">
        <v>0.0</v>
      </c>
      <c r="AS752" s="19">
        <v>0.0</v>
      </c>
      <c r="AT752" s="16">
        <v>0.0</v>
      </c>
      <c r="AU752" s="16">
        <v>0.0</v>
      </c>
      <c r="AV752" s="16">
        <v>0.0</v>
      </c>
      <c r="AW752" s="16">
        <v>0.0</v>
      </c>
      <c r="AX752" s="17">
        <f t="shared" si="13"/>
        <v>0</v>
      </c>
      <c r="AY752" s="17">
        <v>0.0</v>
      </c>
      <c r="AZ752" s="17">
        <v>0.0</v>
      </c>
      <c r="BA752" s="17">
        <v>0.0</v>
      </c>
      <c r="BB752" s="17">
        <v>0.0</v>
      </c>
      <c r="BC752" s="17">
        <f t="shared" si="17"/>
        <v>0</v>
      </c>
      <c r="BD752" s="8" t="s">
        <v>76</v>
      </c>
      <c r="BE752" s="37"/>
    </row>
    <row r="753" ht="15.75" customHeight="1">
      <c r="A753" s="11">
        <v>9900010.0</v>
      </c>
      <c r="B753" s="8" t="s">
        <v>5032</v>
      </c>
      <c r="C753" s="8">
        <v>99.0</v>
      </c>
      <c r="D753" s="8" t="s">
        <v>4982</v>
      </c>
      <c r="E753" s="8">
        <v>1.0</v>
      </c>
      <c r="F753" s="8" t="s">
        <v>4982</v>
      </c>
      <c r="G753" s="8">
        <v>1.0</v>
      </c>
      <c r="H753" s="8" t="s">
        <v>4982</v>
      </c>
      <c r="I753" s="11"/>
      <c r="J753" s="11"/>
      <c r="K753" s="11"/>
      <c r="L753" s="11" t="s">
        <v>5033</v>
      </c>
      <c r="M753" s="26" t="s">
        <v>5034</v>
      </c>
      <c r="N753" s="11">
        <f t="shared" si="1"/>
        <v>25</v>
      </c>
      <c r="O753" s="11" t="s">
        <v>532</v>
      </c>
      <c r="P753" s="11" t="s">
        <v>67</v>
      </c>
      <c r="Q753" s="29">
        <v>1322.53</v>
      </c>
      <c r="R753" s="12">
        <f t="shared" si="11"/>
        <v>1534.1348</v>
      </c>
      <c r="S753" s="8" t="s">
        <v>68</v>
      </c>
      <c r="T753" s="9" t="s">
        <v>5005</v>
      </c>
      <c r="U753" s="9" t="s">
        <v>5006</v>
      </c>
      <c r="V753" s="13">
        <v>45248.0</v>
      </c>
      <c r="W753" s="11" t="s">
        <v>5035</v>
      </c>
      <c r="X753" s="11"/>
      <c r="Y753" s="14" t="s">
        <v>5036</v>
      </c>
      <c r="Z753" s="11"/>
      <c r="AA753" s="11"/>
      <c r="AB753" s="11"/>
      <c r="AC753" s="15"/>
      <c r="AD753" s="11"/>
      <c r="AE753" s="11"/>
      <c r="AF753" s="11" t="s">
        <v>5037</v>
      </c>
      <c r="AG753" s="8">
        <f>'Disponibilidad en canales comer'!M589</f>
        <v>0</v>
      </c>
      <c r="AH753" s="8">
        <f>COUNTIF('Composición de COMBOS'!B:B,A753)</f>
        <v>0</v>
      </c>
      <c r="AI753" s="8">
        <v>2.0</v>
      </c>
      <c r="AJ753" s="116">
        <v>2.0</v>
      </c>
      <c r="AK753" s="117"/>
      <c r="AL753" s="27">
        <v>0.0</v>
      </c>
      <c r="AM753" s="27">
        <v>0.0</v>
      </c>
      <c r="AN753" s="27">
        <v>0.0</v>
      </c>
      <c r="AO753" s="27">
        <v>0.0</v>
      </c>
      <c r="AP753" s="19">
        <v>0.0</v>
      </c>
      <c r="AQ753" s="19">
        <v>0.0</v>
      </c>
      <c r="AR753" s="19">
        <v>0.0</v>
      </c>
      <c r="AS753" s="19">
        <v>0.0</v>
      </c>
      <c r="AT753" s="16">
        <v>0.0</v>
      </c>
      <c r="AU753" s="16">
        <v>0.0</v>
      </c>
      <c r="AV753" s="16">
        <v>0.0</v>
      </c>
      <c r="AW753" s="16">
        <v>0.0</v>
      </c>
      <c r="AX753" s="17">
        <f t="shared" si="13"/>
        <v>0</v>
      </c>
      <c r="AY753" s="17">
        <v>0.0</v>
      </c>
      <c r="AZ753" s="17">
        <v>0.0</v>
      </c>
      <c r="BA753" s="17">
        <v>0.0</v>
      </c>
      <c r="BB753" s="17">
        <v>0.0</v>
      </c>
      <c r="BC753" s="17">
        <f t="shared" si="17"/>
        <v>0</v>
      </c>
      <c r="BD753" s="8" t="s">
        <v>76</v>
      </c>
      <c r="BE753" s="37"/>
    </row>
    <row r="754" ht="15.75" customHeight="1">
      <c r="A754" s="11">
        <v>9900011.0</v>
      </c>
      <c r="B754" s="8" t="s">
        <v>5038</v>
      </c>
      <c r="C754" s="8">
        <v>99.0</v>
      </c>
      <c r="D754" s="8" t="s">
        <v>4982</v>
      </c>
      <c r="E754" s="8">
        <v>1.0</v>
      </c>
      <c r="F754" s="8" t="s">
        <v>4982</v>
      </c>
      <c r="G754" s="8">
        <v>1.0</v>
      </c>
      <c r="H754" s="8" t="s">
        <v>4982</v>
      </c>
      <c r="I754" s="11"/>
      <c r="J754" s="11"/>
      <c r="K754" s="11"/>
      <c r="L754" s="11" t="s">
        <v>5039</v>
      </c>
      <c r="M754" s="26" t="s">
        <v>5040</v>
      </c>
      <c r="N754" s="11">
        <f t="shared" si="1"/>
        <v>25</v>
      </c>
      <c r="O754" s="11" t="s">
        <v>532</v>
      </c>
      <c r="P754" s="11" t="s">
        <v>67</v>
      </c>
      <c r="Q754" s="29">
        <v>2171.3</v>
      </c>
      <c r="R754" s="12">
        <f t="shared" si="11"/>
        <v>2518.708</v>
      </c>
      <c r="S754" s="8" t="s">
        <v>68</v>
      </c>
      <c r="T754" s="9" t="s">
        <v>5005</v>
      </c>
      <c r="U754" s="9" t="s">
        <v>5006</v>
      </c>
      <c r="V754" s="13">
        <v>45248.0</v>
      </c>
      <c r="W754" s="11" t="s">
        <v>5041</v>
      </c>
      <c r="X754" s="11"/>
      <c r="Y754" s="14" t="s">
        <v>5042</v>
      </c>
      <c r="Z754" s="11"/>
      <c r="AA754" s="11"/>
      <c r="AB754" s="11"/>
      <c r="AC754" s="15"/>
      <c r="AD754" s="11"/>
      <c r="AE754" s="11"/>
      <c r="AF754" s="11" t="s">
        <v>5043</v>
      </c>
      <c r="AG754" s="8">
        <f>'Disponibilidad en canales comer'!M590</f>
        <v>0</v>
      </c>
      <c r="AH754" s="8">
        <f>COUNTIF('Composición de COMBOS'!B:B,A754)</f>
        <v>0</v>
      </c>
      <c r="AI754" s="8">
        <v>2.0</v>
      </c>
      <c r="AJ754" s="116">
        <v>3.0</v>
      </c>
      <c r="AK754" s="117"/>
      <c r="AL754" s="27">
        <v>0.0</v>
      </c>
      <c r="AM754" s="27">
        <v>0.0</v>
      </c>
      <c r="AN754" s="27">
        <v>0.0</v>
      </c>
      <c r="AO754" s="27">
        <v>0.0</v>
      </c>
      <c r="AP754" s="19">
        <v>0.0</v>
      </c>
      <c r="AQ754" s="19">
        <v>0.0</v>
      </c>
      <c r="AR754" s="19">
        <v>0.0</v>
      </c>
      <c r="AS754" s="19">
        <v>0.0</v>
      </c>
      <c r="AT754" s="16">
        <v>0.0</v>
      </c>
      <c r="AU754" s="16">
        <v>0.0</v>
      </c>
      <c r="AV754" s="16">
        <v>0.0</v>
      </c>
      <c r="AW754" s="16">
        <v>0.0</v>
      </c>
      <c r="AX754" s="17">
        <f t="shared" si="13"/>
        <v>0</v>
      </c>
      <c r="AY754" s="17">
        <v>0.0</v>
      </c>
      <c r="AZ754" s="17">
        <v>0.0</v>
      </c>
      <c r="BA754" s="17">
        <v>0.0</v>
      </c>
      <c r="BB754" s="17">
        <v>0.0</v>
      </c>
      <c r="BC754" s="17">
        <f t="shared" si="17"/>
        <v>0</v>
      </c>
      <c r="BD754" s="8" t="s">
        <v>76</v>
      </c>
      <c r="BE754" s="37"/>
    </row>
    <row r="755" ht="15.75" customHeight="1">
      <c r="A755" s="11">
        <v>9900012.0</v>
      </c>
      <c r="B755" s="8" t="s">
        <v>5044</v>
      </c>
      <c r="C755" s="8">
        <v>99.0</v>
      </c>
      <c r="D755" s="8" t="s">
        <v>4982</v>
      </c>
      <c r="E755" s="8">
        <v>1.0</v>
      </c>
      <c r="F755" s="8" t="s">
        <v>4982</v>
      </c>
      <c r="G755" s="8">
        <v>1.0</v>
      </c>
      <c r="H755" s="8" t="s">
        <v>4982</v>
      </c>
      <c r="I755" s="11"/>
      <c r="J755" s="11"/>
      <c r="K755" s="11"/>
      <c r="L755" s="11" t="s">
        <v>5045</v>
      </c>
      <c r="M755" s="26" t="s">
        <v>5046</v>
      </c>
      <c r="N755" s="11">
        <f t="shared" si="1"/>
        <v>26</v>
      </c>
      <c r="O755" s="11" t="s">
        <v>4593</v>
      </c>
      <c r="P755" s="11" t="s">
        <v>4812</v>
      </c>
      <c r="Q755" s="29">
        <v>1115.0</v>
      </c>
      <c r="R755" s="12">
        <f t="shared" si="11"/>
        <v>1293.4</v>
      </c>
      <c r="S755" s="8" t="s">
        <v>68</v>
      </c>
      <c r="T755" s="9" t="s">
        <v>4813</v>
      </c>
      <c r="U755" s="9" t="s">
        <v>4814</v>
      </c>
      <c r="V755" s="13">
        <v>45265.0</v>
      </c>
      <c r="W755" s="11" t="s">
        <v>5047</v>
      </c>
      <c r="X755" s="11"/>
      <c r="Y755" s="23"/>
      <c r="Z755" s="11"/>
      <c r="AA755" s="11"/>
      <c r="AB755" s="11"/>
      <c r="AC755" s="15"/>
      <c r="AD755" s="11"/>
      <c r="AE755" s="11"/>
      <c r="AF755" s="11" t="s">
        <v>5048</v>
      </c>
      <c r="AG755" s="8">
        <f>'Disponibilidad en canales comer'!M591</f>
        <v>0</v>
      </c>
      <c r="AH755" s="8">
        <f>COUNTIF('Composición de COMBOS'!B:B,A755)</f>
        <v>0</v>
      </c>
      <c r="AI755" s="8">
        <v>2.0</v>
      </c>
      <c r="AJ755" s="116">
        <v>2.0</v>
      </c>
      <c r="AK755" s="117"/>
      <c r="AL755" s="27">
        <v>0.0</v>
      </c>
      <c r="AM755" s="27">
        <v>0.0</v>
      </c>
      <c r="AN755" s="27">
        <v>0.0</v>
      </c>
      <c r="AO755" s="27">
        <v>0.0</v>
      </c>
      <c r="AP755" s="19">
        <v>0.0</v>
      </c>
      <c r="AQ755" s="19">
        <v>0.0</v>
      </c>
      <c r="AR755" s="19">
        <v>0.0</v>
      </c>
      <c r="AS755" s="19">
        <v>0.0</v>
      </c>
      <c r="AT755" s="16">
        <v>0.0</v>
      </c>
      <c r="AU755" s="16">
        <v>0.0</v>
      </c>
      <c r="AV755" s="16">
        <v>0.0</v>
      </c>
      <c r="AW755" s="16">
        <v>0.0</v>
      </c>
      <c r="AX755" s="17">
        <f t="shared" si="13"/>
        <v>0</v>
      </c>
      <c r="AY755" s="17">
        <v>0.0</v>
      </c>
      <c r="AZ755" s="17">
        <v>0.0</v>
      </c>
      <c r="BA755" s="17">
        <v>0.0</v>
      </c>
      <c r="BB755" s="17">
        <v>0.0</v>
      </c>
      <c r="BC755" s="17">
        <f t="shared" si="17"/>
        <v>0</v>
      </c>
      <c r="BD755" s="8" t="s">
        <v>76</v>
      </c>
      <c r="BE755" s="37"/>
    </row>
    <row r="756" ht="15.75" customHeight="1">
      <c r="A756" s="11">
        <v>9900013.0</v>
      </c>
      <c r="B756" s="8" t="s">
        <v>5049</v>
      </c>
      <c r="C756" s="8">
        <v>99.0</v>
      </c>
      <c r="D756" s="8" t="s">
        <v>4982</v>
      </c>
      <c r="E756" s="8">
        <v>1.0</v>
      </c>
      <c r="F756" s="8" t="s">
        <v>4982</v>
      </c>
      <c r="G756" s="8">
        <v>1.0</v>
      </c>
      <c r="H756" s="8" t="s">
        <v>4982</v>
      </c>
      <c r="I756" s="11"/>
      <c r="J756" s="11"/>
      <c r="K756" s="11"/>
      <c r="L756" s="11" t="s">
        <v>5050</v>
      </c>
      <c r="M756" s="26" t="s">
        <v>5051</v>
      </c>
      <c r="N756" s="11">
        <f t="shared" si="1"/>
        <v>28</v>
      </c>
      <c r="O756" s="11" t="s">
        <v>4593</v>
      </c>
      <c r="P756" s="11" t="s">
        <v>4812</v>
      </c>
      <c r="Q756" s="29">
        <v>480.0</v>
      </c>
      <c r="R756" s="12">
        <f t="shared" si="11"/>
        <v>556.8</v>
      </c>
      <c r="S756" s="8" t="s">
        <v>68</v>
      </c>
      <c r="T756" s="9" t="s">
        <v>4813</v>
      </c>
      <c r="U756" s="9" t="s">
        <v>4814</v>
      </c>
      <c r="V756" s="13">
        <v>45265.0</v>
      </c>
      <c r="W756" s="11" t="s">
        <v>5052</v>
      </c>
      <c r="X756" s="11"/>
      <c r="Y756" s="23"/>
      <c r="Z756" s="11"/>
      <c r="AA756" s="11" t="s">
        <v>5052</v>
      </c>
      <c r="AB756" s="11"/>
      <c r="AC756" s="15" t="s">
        <v>5052</v>
      </c>
      <c r="AD756" s="11"/>
      <c r="AE756" s="11"/>
      <c r="AF756" s="11" t="s">
        <v>5053</v>
      </c>
      <c r="AG756" s="8">
        <f>'Disponibilidad en canales comer'!M592</f>
        <v>2</v>
      </c>
      <c r="AH756" s="8">
        <f>COUNTIF('Composición de COMBOS'!B:B,A756)</f>
        <v>0</v>
      </c>
      <c r="AI756" s="8">
        <v>2.0</v>
      </c>
      <c r="AJ756" s="116">
        <v>2.0</v>
      </c>
      <c r="AK756" s="117"/>
      <c r="AL756" s="27">
        <v>0.0</v>
      </c>
      <c r="AM756" s="27">
        <v>0.0</v>
      </c>
      <c r="AN756" s="27">
        <v>0.0</v>
      </c>
      <c r="AO756" s="27">
        <v>0.0</v>
      </c>
      <c r="AP756" s="19">
        <v>0.0</v>
      </c>
      <c r="AQ756" s="19">
        <v>0.0</v>
      </c>
      <c r="AR756" s="19">
        <v>0.0</v>
      </c>
      <c r="AS756" s="19">
        <v>0.0</v>
      </c>
      <c r="AT756" s="16">
        <v>0.0</v>
      </c>
      <c r="AU756" s="16">
        <v>0.0</v>
      </c>
      <c r="AV756" s="16">
        <v>0.0</v>
      </c>
      <c r="AW756" s="16">
        <v>0.0</v>
      </c>
      <c r="AX756" s="17">
        <f t="shared" si="13"/>
        <v>0</v>
      </c>
      <c r="AY756" s="17">
        <v>0.0</v>
      </c>
      <c r="AZ756" s="17">
        <v>0.0</v>
      </c>
      <c r="BA756" s="17">
        <v>0.0</v>
      </c>
      <c r="BB756" s="17">
        <v>0.0</v>
      </c>
      <c r="BC756" s="17">
        <f t="shared" si="17"/>
        <v>0</v>
      </c>
      <c r="BD756" s="8" t="s">
        <v>76</v>
      </c>
      <c r="BE756" s="37"/>
    </row>
    <row r="757" ht="15.75" customHeight="1">
      <c r="A757" s="11">
        <v>9900014.0</v>
      </c>
      <c r="B757" s="8" t="s">
        <v>5054</v>
      </c>
      <c r="C757" s="8">
        <v>99.0</v>
      </c>
      <c r="D757" s="8" t="s">
        <v>4982</v>
      </c>
      <c r="E757" s="8">
        <v>1.0</v>
      </c>
      <c r="F757" s="8" t="s">
        <v>4982</v>
      </c>
      <c r="G757" s="8">
        <v>1.0</v>
      </c>
      <c r="H757" s="8" t="s">
        <v>4982</v>
      </c>
      <c r="I757" s="11"/>
      <c r="J757" s="11"/>
      <c r="K757" s="11" t="s">
        <v>1812</v>
      </c>
      <c r="L757" s="11" t="s">
        <v>5055</v>
      </c>
      <c r="M757" s="26" t="s">
        <v>5056</v>
      </c>
      <c r="N757" s="11">
        <f t="shared" si="1"/>
        <v>27</v>
      </c>
      <c r="O757" s="8" t="s">
        <v>1609</v>
      </c>
      <c r="P757" s="11" t="s">
        <v>1634</v>
      </c>
      <c r="Q757" s="29">
        <v>4745.3</v>
      </c>
      <c r="R757" s="12">
        <f t="shared" si="11"/>
        <v>5504.548</v>
      </c>
      <c r="S757" s="8" t="s">
        <v>68</v>
      </c>
      <c r="T757" s="9" t="s">
        <v>1611</v>
      </c>
      <c r="U757" s="9" t="s">
        <v>1612</v>
      </c>
      <c r="V757" s="13">
        <v>45265.0</v>
      </c>
      <c r="W757" s="11" t="s">
        <v>5057</v>
      </c>
      <c r="X757" s="11"/>
      <c r="Y757" s="23"/>
      <c r="Z757" s="11"/>
      <c r="AA757" s="11"/>
      <c r="AB757" s="11"/>
      <c r="AC757" s="15"/>
      <c r="AD757" s="11"/>
      <c r="AE757" s="11"/>
      <c r="AF757" s="11" t="s">
        <v>5058</v>
      </c>
      <c r="AG757" s="8">
        <f>'Disponibilidad en canales comer'!M593</f>
        <v>0</v>
      </c>
      <c r="AH757" s="8">
        <f>COUNTIF('Composición de COMBOS'!B:B,A757)</f>
        <v>0</v>
      </c>
      <c r="AI757" s="8">
        <v>1.0</v>
      </c>
      <c r="AJ757" s="116">
        <v>2.0</v>
      </c>
      <c r="AK757" s="117"/>
      <c r="AL757" s="27">
        <v>0.0</v>
      </c>
      <c r="AM757" s="27">
        <v>0.0</v>
      </c>
      <c r="AN757" s="27">
        <v>0.0</v>
      </c>
      <c r="AO757" s="27">
        <v>0.0</v>
      </c>
      <c r="AP757" s="19">
        <v>0.0</v>
      </c>
      <c r="AQ757" s="19">
        <v>0.0</v>
      </c>
      <c r="AR757" s="19">
        <v>0.0</v>
      </c>
      <c r="AS757" s="19">
        <v>0.0</v>
      </c>
      <c r="AT757" s="16">
        <v>0.0</v>
      </c>
      <c r="AU757" s="16">
        <v>0.0</v>
      </c>
      <c r="AV757" s="16">
        <v>0.0</v>
      </c>
      <c r="AW757" s="16">
        <v>0.0</v>
      </c>
      <c r="AX757" s="17">
        <f t="shared" si="13"/>
        <v>0</v>
      </c>
      <c r="AY757" s="17">
        <v>0.0</v>
      </c>
      <c r="AZ757" s="17">
        <v>0.0</v>
      </c>
      <c r="BA757" s="17">
        <v>0.0</v>
      </c>
      <c r="BB757" s="17">
        <v>0.0</v>
      </c>
      <c r="BC757" s="17">
        <f t="shared" si="17"/>
        <v>0</v>
      </c>
      <c r="BD757" s="8" t="s">
        <v>1615</v>
      </c>
      <c r="BE757" s="37"/>
    </row>
    <row r="758" ht="15.75" customHeight="1">
      <c r="A758" s="11">
        <v>9900015.0</v>
      </c>
      <c r="B758" s="8" t="s">
        <v>5059</v>
      </c>
      <c r="C758" s="8">
        <v>99.0</v>
      </c>
      <c r="D758" s="8" t="s">
        <v>4982</v>
      </c>
      <c r="E758" s="8">
        <v>1.0</v>
      </c>
      <c r="F758" s="8" t="s">
        <v>4982</v>
      </c>
      <c r="G758" s="8">
        <v>1.0</v>
      </c>
      <c r="H758" s="8" t="s">
        <v>4982</v>
      </c>
      <c r="I758" s="11"/>
      <c r="J758" s="11"/>
      <c r="K758" s="11">
        <v>201.0</v>
      </c>
      <c r="L758" s="11" t="s">
        <v>5060</v>
      </c>
      <c r="M758" s="26" t="s">
        <v>5061</v>
      </c>
      <c r="N758" s="11">
        <f t="shared" si="1"/>
        <v>24</v>
      </c>
      <c r="O758" s="8" t="s">
        <v>1609</v>
      </c>
      <c r="P758" s="11" t="s">
        <v>2084</v>
      </c>
      <c r="Q758" s="29">
        <v>1767.8</v>
      </c>
      <c r="R758" s="12">
        <f t="shared" si="11"/>
        <v>2050.648</v>
      </c>
      <c r="S758" s="8" t="s">
        <v>68</v>
      </c>
      <c r="T758" s="9" t="s">
        <v>1611</v>
      </c>
      <c r="U758" s="9" t="s">
        <v>1612</v>
      </c>
      <c r="V758" s="13">
        <v>45248.0</v>
      </c>
      <c r="W758" s="11" t="s">
        <v>5062</v>
      </c>
      <c r="X758" s="11"/>
      <c r="Y758" s="23"/>
      <c r="Z758" s="11"/>
      <c r="AA758" s="11"/>
      <c r="AB758" s="11"/>
      <c r="AC758" s="15"/>
      <c r="AD758" s="11"/>
      <c r="AE758" s="11"/>
      <c r="AF758" s="11" t="s">
        <v>5063</v>
      </c>
      <c r="AG758" s="8">
        <f>'Disponibilidad en canales comer'!M594</f>
        <v>0</v>
      </c>
      <c r="AH758" s="8">
        <f>COUNTIF('Composición de COMBOS'!B:B,A758)</f>
        <v>0</v>
      </c>
      <c r="AI758" s="8">
        <v>1.0</v>
      </c>
      <c r="AJ758" s="116">
        <v>2.0</v>
      </c>
      <c r="AK758" s="117"/>
      <c r="AL758" s="27">
        <v>0.0</v>
      </c>
      <c r="AM758" s="27">
        <v>0.0</v>
      </c>
      <c r="AN758" s="27">
        <v>0.0</v>
      </c>
      <c r="AO758" s="27">
        <v>0.0</v>
      </c>
      <c r="AP758" s="19">
        <v>0.0</v>
      </c>
      <c r="AQ758" s="19">
        <v>0.0</v>
      </c>
      <c r="AR758" s="19">
        <v>0.0</v>
      </c>
      <c r="AS758" s="19">
        <v>0.0</v>
      </c>
      <c r="AT758" s="16">
        <v>0.0</v>
      </c>
      <c r="AU758" s="16">
        <v>0.0</v>
      </c>
      <c r="AV758" s="16">
        <v>0.0</v>
      </c>
      <c r="AW758" s="16">
        <v>0.0</v>
      </c>
      <c r="AX758" s="17">
        <f t="shared" si="13"/>
        <v>0</v>
      </c>
      <c r="AY758" s="17">
        <v>0.0</v>
      </c>
      <c r="AZ758" s="17">
        <v>0.0</v>
      </c>
      <c r="BA758" s="17">
        <v>0.0</v>
      </c>
      <c r="BB758" s="17">
        <v>0.0</v>
      </c>
      <c r="BC758" s="17">
        <f t="shared" si="17"/>
        <v>0</v>
      </c>
      <c r="BD758" s="8" t="s">
        <v>1615</v>
      </c>
      <c r="BE758" s="37"/>
    </row>
    <row r="759" ht="15.75" customHeight="1">
      <c r="A759" s="11">
        <v>9900016.0</v>
      </c>
      <c r="B759" s="8" t="s">
        <v>5064</v>
      </c>
      <c r="C759" s="8">
        <v>99.0</v>
      </c>
      <c r="D759" s="8" t="s">
        <v>4982</v>
      </c>
      <c r="E759" s="8">
        <v>1.0</v>
      </c>
      <c r="F759" s="8" t="s">
        <v>4982</v>
      </c>
      <c r="G759" s="8">
        <v>1.0</v>
      </c>
      <c r="H759" s="8" t="s">
        <v>4982</v>
      </c>
      <c r="I759" s="11"/>
      <c r="J759" s="11"/>
      <c r="K759" s="11" t="s">
        <v>972</v>
      </c>
      <c r="L759" s="11" t="s">
        <v>5065</v>
      </c>
      <c r="M759" s="26" t="s">
        <v>5066</v>
      </c>
      <c r="N759" s="11">
        <f t="shared" si="1"/>
        <v>25</v>
      </c>
      <c r="O759" s="8" t="s">
        <v>975</v>
      </c>
      <c r="P759" s="8" t="s">
        <v>976</v>
      </c>
      <c r="Q759" s="29">
        <v>2440.0</v>
      </c>
      <c r="R759" s="12">
        <f t="shared" si="11"/>
        <v>2830.4</v>
      </c>
      <c r="S759" s="8" t="s">
        <v>68</v>
      </c>
      <c r="T759" s="9" t="s">
        <v>977</v>
      </c>
      <c r="U759" s="9" t="s">
        <v>978</v>
      </c>
      <c r="V759" s="13">
        <v>45265.0</v>
      </c>
      <c r="W759" s="11" t="s">
        <v>5067</v>
      </c>
      <c r="X759" s="11"/>
      <c r="Y759" s="23"/>
      <c r="Z759" s="11"/>
      <c r="AA759" s="11"/>
      <c r="AB759" s="11"/>
      <c r="AC759" s="15" t="s">
        <v>5065</v>
      </c>
      <c r="AD759" s="11"/>
      <c r="AE759" s="11"/>
      <c r="AF759" s="11" t="s">
        <v>980</v>
      </c>
      <c r="AG759" s="8">
        <f>'Disponibilidad en canales comer'!M595</f>
        <v>1</v>
      </c>
      <c r="AH759" s="8">
        <f>COUNTIF('Composición de COMBOS'!B:B,A759)</f>
        <v>0</v>
      </c>
      <c r="AI759" s="8">
        <v>1.0</v>
      </c>
      <c r="AJ759" s="116">
        <v>2.0</v>
      </c>
      <c r="AK759" s="117"/>
      <c r="AL759" s="27">
        <v>0.0</v>
      </c>
      <c r="AM759" s="27">
        <v>0.0</v>
      </c>
      <c r="AN759" s="27">
        <v>0.0</v>
      </c>
      <c r="AO759" s="27">
        <v>0.0</v>
      </c>
      <c r="AP759" s="19">
        <v>0.0</v>
      </c>
      <c r="AQ759" s="19">
        <v>0.0</v>
      </c>
      <c r="AR759" s="19">
        <v>0.0</v>
      </c>
      <c r="AS759" s="19">
        <v>0.0</v>
      </c>
      <c r="AT759" s="42">
        <v>23.0</v>
      </c>
      <c r="AU759" s="42">
        <v>190.0</v>
      </c>
      <c r="AV759" s="42">
        <v>100.0</v>
      </c>
      <c r="AW759" s="42">
        <v>25.0</v>
      </c>
      <c r="AX759" s="17">
        <f t="shared" si="13"/>
        <v>95</v>
      </c>
      <c r="AY759" s="17">
        <v>0.0</v>
      </c>
      <c r="AZ759" s="17">
        <v>0.0</v>
      </c>
      <c r="BA759" s="17">
        <v>0.0</v>
      </c>
      <c r="BB759" s="17">
        <v>0.0</v>
      </c>
      <c r="BC759" s="17">
        <f t="shared" si="17"/>
        <v>0</v>
      </c>
      <c r="BD759" s="8" t="s">
        <v>76</v>
      </c>
      <c r="BE759" s="37"/>
    </row>
    <row r="760" ht="15.75" customHeight="1">
      <c r="A760" s="11">
        <v>9900017.0</v>
      </c>
      <c r="B760" s="8" t="s">
        <v>5068</v>
      </c>
      <c r="C760" s="8">
        <v>99.0</v>
      </c>
      <c r="D760" s="8" t="s">
        <v>4982</v>
      </c>
      <c r="E760" s="8">
        <v>1.0</v>
      </c>
      <c r="F760" s="8" t="s">
        <v>4982</v>
      </c>
      <c r="G760" s="8">
        <v>1.0</v>
      </c>
      <c r="H760" s="8" t="s">
        <v>4982</v>
      </c>
      <c r="I760" s="11"/>
      <c r="J760" s="11"/>
      <c r="K760" s="11" t="s">
        <v>972</v>
      </c>
      <c r="L760" s="11" t="s">
        <v>5069</v>
      </c>
      <c r="M760" s="26" t="s">
        <v>5070</v>
      </c>
      <c r="N760" s="11">
        <f t="shared" si="1"/>
        <v>25</v>
      </c>
      <c r="O760" s="8" t="s">
        <v>975</v>
      </c>
      <c r="P760" s="8" t="s">
        <v>976</v>
      </c>
      <c r="Q760" s="29">
        <v>3140.0</v>
      </c>
      <c r="R760" s="12">
        <f t="shared" si="11"/>
        <v>3642.4</v>
      </c>
      <c r="S760" s="8" t="s">
        <v>68</v>
      </c>
      <c r="T760" s="9" t="s">
        <v>977</v>
      </c>
      <c r="U760" s="9" t="s">
        <v>978</v>
      </c>
      <c r="V760" s="13">
        <v>45265.0</v>
      </c>
      <c r="W760" s="11" t="s">
        <v>5071</v>
      </c>
      <c r="X760" s="11"/>
      <c r="Y760" s="23"/>
      <c r="Z760" s="11"/>
      <c r="AA760" s="11"/>
      <c r="AB760" s="11"/>
      <c r="AC760" s="15" t="s">
        <v>5069</v>
      </c>
      <c r="AD760" s="11"/>
      <c r="AE760" s="11"/>
      <c r="AF760" s="11" t="s">
        <v>1256</v>
      </c>
      <c r="AG760" s="8">
        <f>'Disponibilidad en canales comer'!M596</f>
        <v>0</v>
      </c>
      <c r="AH760" s="8">
        <f>COUNTIF('Composición de COMBOS'!B:B,A760)</f>
        <v>0</v>
      </c>
      <c r="AI760" s="8">
        <v>1.0</v>
      </c>
      <c r="AJ760" s="116">
        <v>2.0</v>
      </c>
      <c r="AK760" s="117"/>
      <c r="AL760" s="27">
        <v>0.0</v>
      </c>
      <c r="AM760" s="27">
        <v>0.0</v>
      </c>
      <c r="AN760" s="27">
        <v>0.0</v>
      </c>
      <c r="AO760" s="27">
        <v>0.0</v>
      </c>
      <c r="AP760" s="19">
        <v>0.0</v>
      </c>
      <c r="AQ760" s="19">
        <v>0.0</v>
      </c>
      <c r="AR760" s="19">
        <v>0.0</v>
      </c>
      <c r="AS760" s="19">
        <v>0.0</v>
      </c>
      <c r="AT760" s="42">
        <v>28.0</v>
      </c>
      <c r="AU760" s="42">
        <v>190.0</v>
      </c>
      <c r="AV760" s="42">
        <v>135.0</v>
      </c>
      <c r="AW760" s="42">
        <v>25.0</v>
      </c>
      <c r="AX760" s="17">
        <f t="shared" si="13"/>
        <v>128.25</v>
      </c>
      <c r="AY760" s="17">
        <v>0.0</v>
      </c>
      <c r="AZ760" s="17">
        <v>0.0</v>
      </c>
      <c r="BA760" s="17">
        <v>0.0</v>
      </c>
      <c r="BB760" s="17">
        <v>0.0</v>
      </c>
      <c r="BC760" s="17">
        <f t="shared" si="17"/>
        <v>0</v>
      </c>
      <c r="BD760" s="8" t="s">
        <v>76</v>
      </c>
      <c r="BE760" s="37"/>
    </row>
    <row r="761" ht="15.75" customHeight="1">
      <c r="A761" s="11">
        <v>9900018.0</v>
      </c>
      <c r="B761" s="8" t="s">
        <v>5072</v>
      </c>
      <c r="C761" s="8">
        <v>99.0</v>
      </c>
      <c r="D761" s="8" t="s">
        <v>4982</v>
      </c>
      <c r="E761" s="8">
        <v>1.0</v>
      </c>
      <c r="F761" s="8" t="s">
        <v>4982</v>
      </c>
      <c r="G761" s="8">
        <v>1.0</v>
      </c>
      <c r="H761" s="8" t="s">
        <v>4982</v>
      </c>
      <c r="I761" s="11"/>
      <c r="J761" s="11"/>
      <c r="K761" s="11"/>
      <c r="L761" s="11" t="s">
        <v>5073</v>
      </c>
      <c r="M761" s="26" t="s">
        <v>5074</v>
      </c>
      <c r="N761" s="11">
        <f t="shared" si="1"/>
        <v>29</v>
      </c>
      <c r="O761" s="11" t="s">
        <v>532</v>
      </c>
      <c r="P761" s="11" t="s">
        <v>67</v>
      </c>
      <c r="Q761" s="29">
        <v>2645.06</v>
      </c>
      <c r="R761" s="12">
        <f t="shared" si="11"/>
        <v>3068.2696</v>
      </c>
      <c r="S761" s="8" t="s">
        <v>68</v>
      </c>
      <c r="T761" s="9" t="s">
        <v>5005</v>
      </c>
      <c r="U761" s="9" t="s">
        <v>5006</v>
      </c>
      <c r="V761" s="13">
        <v>45248.0</v>
      </c>
      <c r="W761" s="11" t="s">
        <v>5075</v>
      </c>
      <c r="X761" s="11"/>
      <c r="Y761" s="23"/>
      <c r="Z761" s="11"/>
      <c r="AA761" s="11"/>
      <c r="AB761" s="11"/>
      <c r="AC761" s="15"/>
      <c r="AD761" s="11"/>
      <c r="AE761" s="11"/>
      <c r="AF761" s="11" t="s">
        <v>5076</v>
      </c>
      <c r="AG761" s="8">
        <f>'Disponibilidad en canales comer'!M597</f>
        <v>0</v>
      </c>
      <c r="AH761" s="8">
        <f>COUNTIF('Composición de COMBOS'!B:B,A761)</f>
        <v>0</v>
      </c>
      <c r="AI761" s="8">
        <v>2.0</v>
      </c>
      <c r="AJ761" s="116">
        <v>4.0</v>
      </c>
      <c r="AK761" s="117"/>
      <c r="AL761" s="27">
        <v>0.0</v>
      </c>
      <c r="AM761" s="27">
        <v>0.0</v>
      </c>
      <c r="AN761" s="27">
        <v>0.0</v>
      </c>
      <c r="AO761" s="27">
        <v>0.0</v>
      </c>
      <c r="AP761" s="19">
        <v>0.0</v>
      </c>
      <c r="AQ761" s="19">
        <v>0.0</v>
      </c>
      <c r="AR761" s="19">
        <v>0.0</v>
      </c>
      <c r="AS761" s="19">
        <v>0.0</v>
      </c>
      <c r="AT761" s="16">
        <v>0.0</v>
      </c>
      <c r="AU761" s="16">
        <v>0.0</v>
      </c>
      <c r="AV761" s="16">
        <v>0.0</v>
      </c>
      <c r="AW761" s="16">
        <v>0.0</v>
      </c>
      <c r="AX761" s="17">
        <f t="shared" si="13"/>
        <v>0</v>
      </c>
      <c r="AY761" s="17">
        <v>0.0</v>
      </c>
      <c r="AZ761" s="17">
        <v>0.0</v>
      </c>
      <c r="BA761" s="17">
        <v>0.0</v>
      </c>
      <c r="BB761" s="17">
        <v>0.0</v>
      </c>
      <c r="BC761" s="17">
        <f t="shared" si="17"/>
        <v>0</v>
      </c>
      <c r="BD761" s="8" t="s">
        <v>76</v>
      </c>
      <c r="BE761" s="37"/>
    </row>
    <row r="762" ht="15.75" hidden="1" customHeight="1">
      <c r="A762" s="11">
        <v>9900019.0</v>
      </c>
      <c r="B762" s="8" t="s">
        <v>5077</v>
      </c>
      <c r="C762" s="8">
        <v>99.0</v>
      </c>
      <c r="D762" s="8" t="s">
        <v>4982</v>
      </c>
      <c r="E762" s="8">
        <v>1.0</v>
      </c>
      <c r="F762" s="8" t="s">
        <v>4982</v>
      </c>
      <c r="G762" s="8">
        <v>1.0</v>
      </c>
      <c r="H762" s="8" t="s">
        <v>4982</v>
      </c>
      <c r="I762" s="11"/>
      <c r="J762" s="11"/>
      <c r="K762" s="11"/>
      <c r="L762" s="11" t="s">
        <v>5078</v>
      </c>
      <c r="M762" s="26" t="s">
        <v>5079</v>
      </c>
      <c r="N762" s="11">
        <f t="shared" si="1"/>
        <v>19</v>
      </c>
      <c r="O762" s="11" t="s">
        <v>532</v>
      </c>
      <c r="P762" s="11" t="s">
        <v>67</v>
      </c>
      <c r="Q762" s="29">
        <v>2058.1</v>
      </c>
      <c r="R762" s="12">
        <f t="shared" si="11"/>
        <v>2387.396</v>
      </c>
      <c r="S762" s="8" t="s">
        <v>238</v>
      </c>
      <c r="T762" s="9" t="s">
        <v>5005</v>
      </c>
      <c r="U762" s="9" t="s">
        <v>5006</v>
      </c>
      <c r="V762" s="13">
        <v>45248.0</v>
      </c>
      <c r="W762" s="11" t="s">
        <v>5078</v>
      </c>
      <c r="X762" s="11"/>
      <c r="Y762" s="23"/>
      <c r="Z762" s="11"/>
      <c r="AA762" s="11" t="s">
        <v>5080</v>
      </c>
      <c r="AB762" s="11"/>
      <c r="AC762" s="15" t="s">
        <v>5080</v>
      </c>
      <c r="AD762" s="11"/>
      <c r="AE762" s="11"/>
      <c r="AF762" s="11" t="s">
        <v>5081</v>
      </c>
      <c r="AG762" s="8">
        <f>'Disponibilidad en canales comer'!M598</f>
        <v>1</v>
      </c>
      <c r="AH762" s="8">
        <f>COUNTIF('Composición de COMBOS'!B:B,A762)</f>
        <v>0</v>
      </c>
      <c r="AI762" s="8">
        <v>2.0</v>
      </c>
      <c r="AJ762" s="116">
        <v>3.0</v>
      </c>
      <c r="AK762" s="117"/>
      <c r="AL762" s="27">
        <v>0.0</v>
      </c>
      <c r="AM762" s="27">
        <v>0.0</v>
      </c>
      <c r="AN762" s="27">
        <v>0.0</v>
      </c>
      <c r="AO762" s="27">
        <v>0.0</v>
      </c>
      <c r="AP762" s="19">
        <v>0.0</v>
      </c>
      <c r="AQ762" s="19">
        <v>0.0</v>
      </c>
      <c r="AR762" s="19">
        <v>0.0</v>
      </c>
      <c r="AS762" s="19">
        <v>0.0</v>
      </c>
      <c r="AT762" s="16">
        <v>0.0</v>
      </c>
      <c r="AU762" s="16">
        <v>0.0</v>
      </c>
      <c r="AV762" s="16">
        <v>0.0</v>
      </c>
      <c r="AW762" s="16">
        <v>0.0</v>
      </c>
      <c r="AX762" s="17">
        <f t="shared" si="13"/>
        <v>0</v>
      </c>
      <c r="AY762" s="17">
        <v>0.0</v>
      </c>
      <c r="AZ762" s="17">
        <v>0.0</v>
      </c>
      <c r="BA762" s="17">
        <v>0.0</v>
      </c>
      <c r="BB762" s="17">
        <v>0.0</v>
      </c>
      <c r="BC762" s="17">
        <f t="shared" si="17"/>
        <v>0</v>
      </c>
      <c r="BD762" s="8" t="s">
        <v>76</v>
      </c>
      <c r="BE762" s="37"/>
    </row>
    <row r="763" ht="15.75" hidden="1" customHeight="1">
      <c r="A763" s="11">
        <v>9900020.0</v>
      </c>
      <c r="B763" s="8" t="s">
        <v>5082</v>
      </c>
      <c r="C763" s="8">
        <v>99.0</v>
      </c>
      <c r="D763" s="8" t="s">
        <v>4982</v>
      </c>
      <c r="E763" s="8">
        <v>1.0</v>
      </c>
      <c r="F763" s="8" t="s">
        <v>4982</v>
      </c>
      <c r="G763" s="8">
        <v>1.0</v>
      </c>
      <c r="H763" s="8" t="s">
        <v>4982</v>
      </c>
      <c r="I763" s="11" t="s">
        <v>620</v>
      </c>
      <c r="J763" s="11">
        <v>1.7503030599136E13</v>
      </c>
      <c r="K763" s="11" t="s">
        <v>620</v>
      </c>
      <c r="L763" s="11" t="s">
        <v>5083</v>
      </c>
      <c r="M763" s="26" t="s">
        <v>5084</v>
      </c>
      <c r="N763" s="11">
        <f t="shared" si="1"/>
        <v>20</v>
      </c>
      <c r="O763" s="11" t="s">
        <v>532</v>
      </c>
      <c r="P763" s="11" t="s">
        <v>67</v>
      </c>
      <c r="Q763" s="29">
        <v>1176.0</v>
      </c>
      <c r="R763" s="12">
        <f t="shared" si="11"/>
        <v>1364.16</v>
      </c>
      <c r="S763" s="8" t="s">
        <v>238</v>
      </c>
      <c r="T763" s="9" t="s">
        <v>625</v>
      </c>
      <c r="U763" s="9" t="s">
        <v>626</v>
      </c>
      <c r="V763" s="13">
        <v>45265.0</v>
      </c>
      <c r="W763" s="11" t="s">
        <v>5085</v>
      </c>
      <c r="X763" s="11"/>
      <c r="Y763" s="23"/>
      <c r="Z763" s="11"/>
      <c r="AA763" s="11"/>
      <c r="AB763" s="11"/>
      <c r="AC763" s="15"/>
      <c r="AD763" s="11"/>
      <c r="AE763" s="11"/>
      <c r="AF763" s="11" t="s">
        <v>630</v>
      </c>
      <c r="AG763" s="8">
        <f>'Disponibilidad en canales comer'!M599</f>
        <v>0</v>
      </c>
      <c r="AH763" s="8">
        <f>COUNTIF('Composición de COMBOS'!B:B,A763)</f>
        <v>0</v>
      </c>
      <c r="AI763" s="8">
        <v>1.0</v>
      </c>
      <c r="AJ763" s="49">
        <v>2.0</v>
      </c>
      <c r="AK763" s="48"/>
      <c r="AL763" s="27">
        <v>0.0</v>
      </c>
      <c r="AM763" s="27">
        <v>0.0</v>
      </c>
      <c r="AN763" s="27">
        <v>0.0</v>
      </c>
      <c r="AO763" s="27">
        <v>0.0</v>
      </c>
      <c r="AP763" s="19">
        <v>0.0</v>
      </c>
      <c r="AQ763" s="19">
        <v>0.0</v>
      </c>
      <c r="AR763" s="19">
        <v>0.0</v>
      </c>
      <c r="AS763" s="19">
        <v>0.0</v>
      </c>
      <c r="AT763" s="16">
        <v>0.0</v>
      </c>
      <c r="AU763" s="16">
        <v>0.0</v>
      </c>
      <c r="AV763" s="16">
        <v>0.0</v>
      </c>
      <c r="AW763" s="16">
        <v>0.0</v>
      </c>
      <c r="AX763" s="17">
        <f t="shared" si="13"/>
        <v>0</v>
      </c>
      <c r="AY763" s="17">
        <v>0.0</v>
      </c>
      <c r="AZ763" s="17">
        <v>0.0</v>
      </c>
      <c r="BA763" s="17">
        <v>0.0</v>
      </c>
      <c r="BB763" s="17">
        <v>0.0</v>
      </c>
      <c r="BC763" s="17">
        <f t="shared" si="17"/>
        <v>0</v>
      </c>
      <c r="BD763" s="8" t="s">
        <v>76</v>
      </c>
      <c r="BE763" s="37"/>
    </row>
    <row r="764" ht="15.75" hidden="1" customHeight="1">
      <c r="A764" s="11">
        <v>9900021.0</v>
      </c>
      <c r="B764" s="8" t="s">
        <v>5086</v>
      </c>
      <c r="C764" s="8">
        <v>99.0</v>
      </c>
      <c r="D764" s="8" t="s">
        <v>4982</v>
      </c>
      <c r="E764" s="8">
        <v>1.0</v>
      </c>
      <c r="F764" s="8" t="s">
        <v>4982</v>
      </c>
      <c r="G764" s="8">
        <v>1.0</v>
      </c>
      <c r="H764" s="8" t="s">
        <v>4982</v>
      </c>
      <c r="I764" s="11"/>
      <c r="J764" s="11">
        <v>1.750303059931E13</v>
      </c>
      <c r="K764" s="11" t="s">
        <v>651</v>
      </c>
      <c r="L764" s="11" t="s">
        <v>5087</v>
      </c>
      <c r="M764" s="26" t="s">
        <v>5088</v>
      </c>
      <c r="N764" s="11">
        <f t="shared" si="1"/>
        <v>28</v>
      </c>
      <c r="O764" s="11" t="s">
        <v>532</v>
      </c>
      <c r="P764" s="11" t="s">
        <v>67</v>
      </c>
      <c r="Q764" s="29">
        <v>699.46</v>
      </c>
      <c r="R764" s="12">
        <f t="shared" si="11"/>
        <v>811.3736</v>
      </c>
      <c r="S764" s="8" t="s">
        <v>238</v>
      </c>
      <c r="T764" s="9" t="s">
        <v>625</v>
      </c>
      <c r="U764" s="9" t="s">
        <v>626</v>
      </c>
      <c r="V764" s="13">
        <v>45248.0</v>
      </c>
      <c r="W764" s="11" t="s">
        <v>5089</v>
      </c>
      <c r="X764" s="11"/>
      <c r="Y764" s="14" t="s">
        <v>5090</v>
      </c>
      <c r="Z764" s="11" t="s">
        <v>5091</v>
      </c>
      <c r="AA764" s="11" t="s">
        <v>5089</v>
      </c>
      <c r="AB764" s="24" t="s">
        <v>934</v>
      </c>
      <c r="AC764" s="15" t="s">
        <v>5089</v>
      </c>
      <c r="AD764" s="24" t="s">
        <v>5089</v>
      </c>
      <c r="AE764" s="24"/>
      <c r="AF764" s="11" t="s">
        <v>5092</v>
      </c>
      <c r="AG764" s="8">
        <f>'Disponibilidad en canales comer'!M600</f>
        <v>6</v>
      </c>
      <c r="AH764" s="8">
        <f>COUNTIF('Composición de COMBOS'!B:B,A764)</f>
        <v>0</v>
      </c>
      <c r="AI764" s="8">
        <v>1.0</v>
      </c>
      <c r="AJ764" s="49">
        <v>1.0</v>
      </c>
      <c r="AK764" s="48"/>
      <c r="AL764" s="27">
        <v>0.0</v>
      </c>
      <c r="AM764" s="27">
        <v>0.0</v>
      </c>
      <c r="AN764" s="27">
        <v>0.0</v>
      </c>
      <c r="AO764" s="27">
        <v>0.0</v>
      </c>
      <c r="AP764" s="19">
        <v>0.0</v>
      </c>
      <c r="AQ764" s="19">
        <v>0.0</v>
      </c>
      <c r="AR764" s="19">
        <v>0.0</v>
      </c>
      <c r="AS764" s="19">
        <v>0.0</v>
      </c>
      <c r="AT764" s="16">
        <v>21.3</v>
      </c>
      <c r="AU764" s="16">
        <v>17.0</v>
      </c>
      <c r="AV764" s="16">
        <v>72.0</v>
      </c>
      <c r="AW764" s="16">
        <v>94.0</v>
      </c>
      <c r="AX764" s="17">
        <f t="shared" si="13"/>
        <v>23.0112</v>
      </c>
      <c r="AY764" s="17">
        <v>0.0</v>
      </c>
      <c r="AZ764" s="17">
        <v>0.0</v>
      </c>
      <c r="BA764" s="17">
        <v>0.0</v>
      </c>
      <c r="BB764" s="17">
        <v>0.0</v>
      </c>
      <c r="BC764" s="17">
        <f t="shared" si="17"/>
        <v>0</v>
      </c>
      <c r="BD764" s="8" t="s">
        <v>76</v>
      </c>
      <c r="BE764" s="28" t="s">
        <v>5093</v>
      </c>
    </row>
    <row r="765" ht="15.75" hidden="1" customHeight="1">
      <c r="A765" s="11">
        <v>9900022.0</v>
      </c>
      <c r="B765" s="8" t="s">
        <v>5094</v>
      </c>
      <c r="C765" s="8">
        <v>99.0</v>
      </c>
      <c r="D765" s="8" t="s">
        <v>4982</v>
      </c>
      <c r="E765" s="8">
        <v>1.0</v>
      </c>
      <c r="F765" s="8" t="s">
        <v>4982</v>
      </c>
      <c r="G765" s="8">
        <v>1.0</v>
      </c>
      <c r="H765" s="8" t="s">
        <v>4982</v>
      </c>
      <c r="I765" s="11"/>
      <c r="J765" s="11">
        <v>1.7503030599082E13</v>
      </c>
      <c r="K765" s="11"/>
      <c r="L765" s="11" t="s">
        <v>5095</v>
      </c>
      <c r="M765" s="26" t="s">
        <v>5096</v>
      </c>
      <c r="N765" s="11">
        <f t="shared" si="1"/>
        <v>22</v>
      </c>
      <c r="O765" s="11" t="s">
        <v>532</v>
      </c>
      <c r="P765" s="11" t="s">
        <v>67</v>
      </c>
      <c r="Q765" s="29">
        <v>893.18</v>
      </c>
      <c r="R765" s="12">
        <f t="shared" si="11"/>
        <v>1036.0888</v>
      </c>
      <c r="S765" s="8" t="s">
        <v>238</v>
      </c>
      <c r="T765" s="9" t="s">
        <v>625</v>
      </c>
      <c r="U765" s="9" t="s">
        <v>626</v>
      </c>
      <c r="V765" s="13">
        <v>45265.0</v>
      </c>
      <c r="W765" s="11" t="s">
        <v>5097</v>
      </c>
      <c r="X765" s="11"/>
      <c r="Y765" s="23"/>
      <c r="Z765" s="11"/>
      <c r="AA765" s="11"/>
      <c r="AB765" s="11"/>
      <c r="AC765" s="15"/>
      <c r="AD765" s="11"/>
      <c r="AE765" s="11"/>
      <c r="AF765" s="11" t="s">
        <v>5098</v>
      </c>
      <c r="AG765" s="8">
        <f>'Disponibilidad en canales comer'!M601</f>
        <v>0</v>
      </c>
      <c r="AH765" s="8">
        <f>COUNTIF('Composición de COMBOS'!B:B,A765)</f>
        <v>0</v>
      </c>
      <c r="AI765" s="8">
        <v>1.0</v>
      </c>
      <c r="AJ765" s="116">
        <v>2.0</v>
      </c>
      <c r="AK765" s="117"/>
      <c r="AL765" s="27">
        <v>0.0</v>
      </c>
      <c r="AM765" s="27">
        <v>0.0</v>
      </c>
      <c r="AN765" s="27">
        <v>0.0</v>
      </c>
      <c r="AO765" s="27">
        <v>0.0</v>
      </c>
      <c r="AP765" s="19">
        <v>0.0</v>
      </c>
      <c r="AQ765" s="19">
        <v>0.0</v>
      </c>
      <c r="AR765" s="19">
        <v>0.0</v>
      </c>
      <c r="AS765" s="19">
        <v>0.0</v>
      </c>
      <c r="AT765" s="16">
        <v>0.0</v>
      </c>
      <c r="AU765" s="16">
        <v>0.0</v>
      </c>
      <c r="AV765" s="16">
        <v>0.0</v>
      </c>
      <c r="AW765" s="16">
        <v>0.0</v>
      </c>
      <c r="AX765" s="17">
        <f t="shared" si="13"/>
        <v>0</v>
      </c>
      <c r="AY765" s="17">
        <v>0.0</v>
      </c>
      <c r="AZ765" s="17">
        <v>0.0</v>
      </c>
      <c r="BA765" s="17">
        <v>0.0</v>
      </c>
      <c r="BB765" s="17">
        <v>0.0</v>
      </c>
      <c r="BC765" s="17">
        <f t="shared" si="17"/>
        <v>0</v>
      </c>
      <c r="BD765" s="8" t="s">
        <v>76</v>
      </c>
      <c r="BE765" s="37"/>
    </row>
    <row r="766" ht="15.75" customHeight="1">
      <c r="A766" s="11">
        <v>9900023.0</v>
      </c>
      <c r="B766" s="8" t="s">
        <v>5099</v>
      </c>
      <c r="C766" s="8">
        <v>99.0</v>
      </c>
      <c r="D766" s="8" t="s">
        <v>4982</v>
      </c>
      <c r="E766" s="8">
        <v>1.0</v>
      </c>
      <c r="F766" s="8" t="s">
        <v>4982</v>
      </c>
      <c r="G766" s="8">
        <v>1.0</v>
      </c>
      <c r="H766" s="8" t="s">
        <v>4982</v>
      </c>
      <c r="I766" s="11"/>
      <c r="J766" s="11">
        <v>1.7503030599228E13</v>
      </c>
      <c r="K766" s="11" t="s">
        <v>651</v>
      </c>
      <c r="L766" s="11" t="s">
        <v>5100</v>
      </c>
      <c r="M766" s="26" t="s">
        <v>5101</v>
      </c>
      <c r="N766" s="11">
        <f t="shared" si="1"/>
        <v>30</v>
      </c>
      <c r="O766" s="11" t="s">
        <v>532</v>
      </c>
      <c r="P766" s="11" t="s">
        <v>67</v>
      </c>
      <c r="Q766" s="29">
        <v>895.3</v>
      </c>
      <c r="R766" s="12">
        <f t="shared" si="11"/>
        <v>1038.548</v>
      </c>
      <c r="S766" s="8" t="s">
        <v>68</v>
      </c>
      <c r="T766" s="9" t="s">
        <v>625</v>
      </c>
      <c r="U766" s="9" t="s">
        <v>626</v>
      </c>
      <c r="V766" s="13">
        <v>45265.0</v>
      </c>
      <c r="W766" s="11" t="s">
        <v>5102</v>
      </c>
      <c r="X766" s="11"/>
      <c r="Y766" s="14" t="s">
        <v>5103</v>
      </c>
      <c r="Z766" s="11" t="s">
        <v>5104</v>
      </c>
      <c r="AA766" s="11" t="s">
        <v>5102</v>
      </c>
      <c r="AB766" s="24" t="s">
        <v>934</v>
      </c>
      <c r="AC766" s="15" t="s">
        <v>5102</v>
      </c>
      <c r="AD766" s="11"/>
      <c r="AE766" s="11"/>
      <c r="AF766" s="11" t="s">
        <v>5105</v>
      </c>
      <c r="AG766" s="8">
        <f>'Disponibilidad en canales comer'!M602</f>
        <v>5</v>
      </c>
      <c r="AH766" s="8">
        <f>COUNTIF('Composición de COMBOS'!B:B,A766)</f>
        <v>0</v>
      </c>
      <c r="AI766" s="8">
        <v>1.0</v>
      </c>
      <c r="AJ766" s="49">
        <v>1.0</v>
      </c>
      <c r="AK766" s="48"/>
      <c r="AL766" s="27">
        <v>0.0</v>
      </c>
      <c r="AM766" s="27">
        <v>0.0</v>
      </c>
      <c r="AN766" s="27">
        <v>0.0</v>
      </c>
      <c r="AO766" s="27">
        <v>0.0</v>
      </c>
      <c r="AP766" s="19">
        <v>0.0</v>
      </c>
      <c r="AQ766" s="19">
        <v>0.0</v>
      </c>
      <c r="AR766" s="19">
        <v>0.0</v>
      </c>
      <c r="AS766" s="19">
        <v>0.0</v>
      </c>
      <c r="AT766" s="16">
        <v>21.5</v>
      </c>
      <c r="AU766" s="16">
        <v>17.0</v>
      </c>
      <c r="AV766" s="16">
        <v>72.0</v>
      </c>
      <c r="AW766" s="16">
        <v>94.0</v>
      </c>
      <c r="AX766" s="17">
        <f t="shared" si="13"/>
        <v>23.0112</v>
      </c>
      <c r="AY766" s="17">
        <v>0.0</v>
      </c>
      <c r="AZ766" s="17">
        <v>0.0</v>
      </c>
      <c r="BA766" s="17">
        <v>0.0</v>
      </c>
      <c r="BB766" s="17">
        <v>0.0</v>
      </c>
      <c r="BC766" s="17">
        <f t="shared" si="17"/>
        <v>0</v>
      </c>
      <c r="BD766" s="8" t="s">
        <v>76</v>
      </c>
      <c r="BE766" s="28" t="s">
        <v>5106</v>
      </c>
    </row>
    <row r="767" ht="15.75" customHeight="1">
      <c r="A767" s="11">
        <v>9900024.0</v>
      </c>
      <c r="B767" s="8" t="s">
        <v>5107</v>
      </c>
      <c r="C767" s="8">
        <v>99.0</v>
      </c>
      <c r="D767" s="8" t="s">
        <v>4982</v>
      </c>
      <c r="E767" s="8">
        <v>1.0</v>
      </c>
      <c r="F767" s="8" t="s">
        <v>4982</v>
      </c>
      <c r="G767" s="8">
        <v>1.0</v>
      </c>
      <c r="H767" s="8" t="s">
        <v>4982</v>
      </c>
      <c r="I767" s="11"/>
      <c r="J767" s="11">
        <v>2.7503030599188E13</v>
      </c>
      <c r="K767" s="11"/>
      <c r="L767" s="11" t="s">
        <v>5108</v>
      </c>
      <c r="M767" s="26" t="s">
        <v>5109</v>
      </c>
      <c r="N767" s="11">
        <f t="shared" si="1"/>
        <v>27</v>
      </c>
      <c r="O767" s="11" t="s">
        <v>532</v>
      </c>
      <c r="P767" s="11" t="s">
        <v>67</v>
      </c>
      <c r="Q767" s="29">
        <v>809.3</v>
      </c>
      <c r="R767" s="12">
        <f t="shared" si="11"/>
        <v>938.788</v>
      </c>
      <c r="S767" s="8" t="s">
        <v>68</v>
      </c>
      <c r="T767" s="9" t="s">
        <v>625</v>
      </c>
      <c r="U767" s="9" t="s">
        <v>626</v>
      </c>
      <c r="V767" s="13">
        <v>45248.0</v>
      </c>
      <c r="W767" s="11" t="s">
        <v>5110</v>
      </c>
      <c r="X767" s="11"/>
      <c r="Y767" s="14" t="s">
        <v>5111</v>
      </c>
      <c r="Z767" s="11" t="s">
        <v>5112</v>
      </c>
      <c r="AA767" s="11" t="s">
        <v>5110</v>
      </c>
      <c r="AB767" s="24" t="s">
        <v>934</v>
      </c>
      <c r="AC767" s="15" t="s">
        <v>5113</v>
      </c>
      <c r="AD767" s="24" t="s">
        <v>5110</v>
      </c>
      <c r="AE767" s="24"/>
      <c r="AF767" s="11" t="s">
        <v>5114</v>
      </c>
      <c r="AG767" s="8">
        <f>'Disponibilidad en canales comer'!M603</f>
        <v>6</v>
      </c>
      <c r="AH767" s="8">
        <f>COUNTIF('Composición de COMBOS'!B:B,A767)</f>
        <v>0</v>
      </c>
      <c r="AI767" s="8">
        <v>1.0</v>
      </c>
      <c r="AJ767" s="49">
        <v>1.0</v>
      </c>
      <c r="AK767" s="48"/>
      <c r="AL767" s="27">
        <v>0.0</v>
      </c>
      <c r="AM767" s="27">
        <v>0.0</v>
      </c>
      <c r="AN767" s="27">
        <v>0.0</v>
      </c>
      <c r="AO767" s="27">
        <v>0.0</v>
      </c>
      <c r="AP767" s="19">
        <v>0.0</v>
      </c>
      <c r="AQ767" s="19">
        <v>0.0</v>
      </c>
      <c r="AR767" s="19">
        <v>0.0</v>
      </c>
      <c r="AS767" s="19">
        <v>0.0</v>
      </c>
      <c r="AT767" s="16">
        <v>21.3</v>
      </c>
      <c r="AU767" s="16">
        <v>17.0</v>
      </c>
      <c r="AV767" s="16">
        <v>72.0</v>
      </c>
      <c r="AW767" s="16">
        <v>94.0</v>
      </c>
      <c r="AX767" s="17">
        <f t="shared" si="13"/>
        <v>23.0112</v>
      </c>
      <c r="AY767" s="17">
        <v>0.0</v>
      </c>
      <c r="AZ767" s="17">
        <v>0.0</v>
      </c>
      <c r="BA767" s="17">
        <v>0.0</v>
      </c>
      <c r="BB767" s="17">
        <v>0.0</v>
      </c>
      <c r="BC767" s="17">
        <f t="shared" si="17"/>
        <v>0</v>
      </c>
      <c r="BD767" s="8" t="s">
        <v>76</v>
      </c>
      <c r="BE767" s="22" t="s">
        <v>5115</v>
      </c>
    </row>
    <row r="768" ht="15.75" customHeight="1">
      <c r="A768" s="11">
        <v>9900025.0</v>
      </c>
      <c r="B768" s="8"/>
      <c r="C768" s="8">
        <v>99.0</v>
      </c>
      <c r="D768" s="8" t="s">
        <v>4982</v>
      </c>
      <c r="E768" s="8">
        <v>1.0</v>
      </c>
      <c r="F768" s="8" t="s">
        <v>4982</v>
      </c>
      <c r="G768" s="8">
        <v>1.0</v>
      </c>
      <c r="H768" s="8" t="s">
        <v>4982</v>
      </c>
      <c r="I768" s="11" t="s">
        <v>842</v>
      </c>
      <c r="J768" s="48">
        <v>2.7503030599447E13</v>
      </c>
      <c r="K768" s="11" t="s">
        <v>844</v>
      </c>
      <c r="L768" s="11" t="s">
        <v>5116</v>
      </c>
      <c r="M768" s="26" t="s">
        <v>5117</v>
      </c>
      <c r="N768" s="11">
        <f t="shared" si="1"/>
        <v>24</v>
      </c>
      <c r="O768" s="8" t="s">
        <v>847</v>
      </c>
      <c r="P768" s="11" t="s">
        <v>67</v>
      </c>
      <c r="Q768" s="29">
        <v>1712.38</v>
      </c>
      <c r="R768" s="12">
        <f t="shared" si="11"/>
        <v>1986.3608</v>
      </c>
      <c r="S768" s="8" t="s">
        <v>68</v>
      </c>
      <c r="T768" s="9" t="s">
        <v>533</v>
      </c>
      <c r="U768" s="9" t="s">
        <v>534</v>
      </c>
      <c r="V768" s="13">
        <v>45364.0</v>
      </c>
      <c r="W768" s="11" t="s">
        <v>5118</v>
      </c>
      <c r="X768" s="11"/>
      <c r="Y768" s="14" t="s">
        <v>5119</v>
      </c>
      <c r="Z768" s="11"/>
      <c r="AA768" s="11"/>
      <c r="AB768" s="11"/>
      <c r="AC768" s="15" t="s">
        <v>5118</v>
      </c>
      <c r="AD768" s="11"/>
      <c r="AE768" s="11"/>
      <c r="AF768" s="16" t="s">
        <v>5120</v>
      </c>
      <c r="AG768" s="8">
        <f>'Disponibilidad en canales comer'!M604</f>
        <v>1</v>
      </c>
      <c r="AH768" s="8">
        <f>COUNTIF('Composición de COMBOS'!B:B,A768)</f>
        <v>0</v>
      </c>
      <c r="AI768" s="49">
        <v>1.0</v>
      </c>
      <c r="AJ768" s="116">
        <v>2.0</v>
      </c>
      <c r="AK768" s="117"/>
      <c r="AL768" s="27">
        <v>0.0</v>
      </c>
      <c r="AM768" s="27">
        <v>0.0</v>
      </c>
      <c r="AN768" s="27">
        <v>0.0</v>
      </c>
      <c r="AO768" s="27">
        <v>0.0</v>
      </c>
      <c r="AP768" s="19">
        <v>0.0</v>
      </c>
      <c r="AQ768" s="19">
        <v>0.0</v>
      </c>
      <c r="AR768" s="19">
        <v>0.0</v>
      </c>
      <c r="AS768" s="19">
        <v>0.0</v>
      </c>
      <c r="AT768" s="16">
        <v>0.0</v>
      </c>
      <c r="AU768" s="16">
        <v>0.0</v>
      </c>
      <c r="AV768" s="16">
        <v>0.0</v>
      </c>
      <c r="AW768" s="16">
        <v>0.0</v>
      </c>
      <c r="AX768" s="17">
        <f t="shared" si="13"/>
        <v>0</v>
      </c>
      <c r="AY768" s="17">
        <v>0.0</v>
      </c>
      <c r="AZ768" s="17">
        <v>0.0</v>
      </c>
      <c r="BA768" s="17">
        <v>0.0</v>
      </c>
      <c r="BB768" s="17">
        <v>0.0</v>
      </c>
      <c r="BC768" s="17">
        <f t="shared" si="17"/>
        <v>0</v>
      </c>
      <c r="BD768" s="8" t="s">
        <v>852</v>
      </c>
      <c r="BE768" s="22" t="s">
        <v>5121</v>
      </c>
    </row>
    <row r="769" ht="15.75" customHeight="1">
      <c r="A769" s="11">
        <v>9900026.0</v>
      </c>
      <c r="B769" s="8" t="s">
        <v>5122</v>
      </c>
      <c r="C769" s="8">
        <v>99.0</v>
      </c>
      <c r="D769" s="8" t="s">
        <v>4982</v>
      </c>
      <c r="E769" s="8">
        <v>1.0</v>
      </c>
      <c r="F769" s="8" t="s">
        <v>4982</v>
      </c>
      <c r="G769" s="8">
        <v>1.0</v>
      </c>
      <c r="H769" s="8" t="s">
        <v>4982</v>
      </c>
      <c r="I769" s="11"/>
      <c r="J769" s="11">
        <v>1.7503030599167E13</v>
      </c>
      <c r="K769" s="11"/>
      <c r="L769" s="11" t="s">
        <v>5123</v>
      </c>
      <c r="M769" s="26" t="s">
        <v>5124</v>
      </c>
      <c r="N769" s="11">
        <f t="shared" si="1"/>
        <v>27</v>
      </c>
      <c r="O769" s="11" t="s">
        <v>532</v>
      </c>
      <c r="P769" s="11" t="s">
        <v>67</v>
      </c>
      <c r="Q769" s="29">
        <v>947.52</v>
      </c>
      <c r="R769" s="12">
        <f t="shared" si="11"/>
        <v>1099.1232</v>
      </c>
      <c r="S769" s="8" t="s">
        <v>68</v>
      </c>
      <c r="T769" s="9" t="s">
        <v>625</v>
      </c>
      <c r="U769" s="9" t="s">
        <v>626</v>
      </c>
      <c r="V769" s="13">
        <v>45248.0</v>
      </c>
      <c r="W769" s="11" t="s">
        <v>5125</v>
      </c>
      <c r="X769" s="11"/>
      <c r="Y769" s="14" t="s">
        <v>5126</v>
      </c>
      <c r="Z769" s="11"/>
      <c r="AA769" s="11"/>
      <c r="AB769" s="11"/>
      <c r="AC769" s="15"/>
      <c r="AD769" s="11"/>
      <c r="AE769" s="11"/>
      <c r="AF769" s="11" t="s">
        <v>5127</v>
      </c>
      <c r="AG769" s="8">
        <f>'Disponibilidad en canales comer'!M605</f>
        <v>0</v>
      </c>
      <c r="AH769" s="8">
        <f>COUNTIF('Composición de COMBOS'!B:B,A769)</f>
        <v>0</v>
      </c>
      <c r="AI769" s="8">
        <v>1.0</v>
      </c>
      <c r="AJ769" s="116">
        <v>2.0</v>
      </c>
      <c r="AK769" s="117"/>
      <c r="AL769" s="27">
        <v>0.0</v>
      </c>
      <c r="AM769" s="27">
        <v>0.0</v>
      </c>
      <c r="AN769" s="27">
        <v>0.0</v>
      </c>
      <c r="AO769" s="27">
        <v>0.0</v>
      </c>
      <c r="AP769" s="19">
        <v>0.0</v>
      </c>
      <c r="AQ769" s="19">
        <v>0.0</v>
      </c>
      <c r="AR769" s="19">
        <v>0.0</v>
      </c>
      <c r="AS769" s="19">
        <v>0.0</v>
      </c>
      <c r="AT769" s="16">
        <v>0.0</v>
      </c>
      <c r="AU769" s="16">
        <v>0.0</v>
      </c>
      <c r="AV769" s="16">
        <v>0.0</v>
      </c>
      <c r="AW769" s="16">
        <v>0.0</v>
      </c>
      <c r="AX769" s="17">
        <f t="shared" si="13"/>
        <v>0</v>
      </c>
      <c r="AY769" s="17">
        <v>0.0</v>
      </c>
      <c r="AZ769" s="17">
        <v>0.0</v>
      </c>
      <c r="BA769" s="17">
        <v>0.0</v>
      </c>
      <c r="BB769" s="17">
        <v>0.0</v>
      </c>
      <c r="BC769" s="17">
        <f t="shared" si="17"/>
        <v>0</v>
      </c>
      <c r="BD769" s="8" t="s">
        <v>76</v>
      </c>
      <c r="BE769" s="37"/>
    </row>
    <row r="770" ht="15.75" hidden="1" customHeight="1">
      <c r="A770" s="11">
        <v>9900027.0</v>
      </c>
      <c r="B770" s="8" t="s">
        <v>5128</v>
      </c>
      <c r="C770" s="8">
        <v>99.0</v>
      </c>
      <c r="D770" s="8" t="s">
        <v>4982</v>
      </c>
      <c r="E770" s="8">
        <v>1.0</v>
      </c>
      <c r="F770" s="8" t="s">
        <v>4982</v>
      </c>
      <c r="G770" s="8">
        <v>1.0</v>
      </c>
      <c r="H770" s="8" t="s">
        <v>4982</v>
      </c>
      <c r="I770" s="11"/>
      <c r="J770" s="48">
        <v>2.7503030599249E13</v>
      </c>
      <c r="K770" s="11"/>
      <c r="L770" s="11" t="s">
        <v>5129</v>
      </c>
      <c r="M770" s="26" t="s">
        <v>5130</v>
      </c>
      <c r="N770" s="11">
        <f t="shared" si="1"/>
        <v>26</v>
      </c>
      <c r="O770" s="11" t="s">
        <v>532</v>
      </c>
      <c r="P770" s="11" t="s">
        <v>67</v>
      </c>
      <c r="Q770" s="29"/>
      <c r="R770" s="12">
        <f t="shared" si="11"/>
        <v>0</v>
      </c>
      <c r="S770" s="8" t="s">
        <v>238</v>
      </c>
      <c r="T770" s="9" t="s">
        <v>533</v>
      </c>
      <c r="U770" s="9" t="s">
        <v>534</v>
      </c>
      <c r="V770" s="13">
        <v>45248.0</v>
      </c>
      <c r="W770" s="11" t="s">
        <v>5131</v>
      </c>
      <c r="X770" s="11"/>
      <c r="Y770" s="14" t="s">
        <v>5132</v>
      </c>
      <c r="Z770" s="11" t="s">
        <v>5133</v>
      </c>
      <c r="AA770" s="11" t="s">
        <v>5131</v>
      </c>
      <c r="AB770" s="24" t="s">
        <v>5134</v>
      </c>
      <c r="AC770" s="15" t="s">
        <v>5131</v>
      </c>
      <c r="AD770" s="24" t="s">
        <v>5131</v>
      </c>
      <c r="AE770" s="24"/>
      <c r="AF770" s="11" t="s">
        <v>5135</v>
      </c>
      <c r="AG770" s="8">
        <f>'Disponibilidad en canales comer'!M606</f>
        <v>3</v>
      </c>
      <c r="AH770" s="8">
        <f>COUNTIF('Composición de COMBOS'!B:B,A770)</f>
        <v>0</v>
      </c>
      <c r="AI770" s="49">
        <v>1.0</v>
      </c>
      <c r="AJ770" s="116">
        <v>2.0</v>
      </c>
      <c r="AK770" s="117"/>
      <c r="AL770" s="27">
        <v>0.0</v>
      </c>
      <c r="AM770" s="27">
        <v>0.0</v>
      </c>
      <c r="AN770" s="27">
        <v>0.0</v>
      </c>
      <c r="AO770" s="27">
        <v>0.0</v>
      </c>
      <c r="AP770" s="19">
        <v>0.0</v>
      </c>
      <c r="AQ770" s="19">
        <v>0.0</v>
      </c>
      <c r="AR770" s="19">
        <v>0.0</v>
      </c>
      <c r="AS770" s="19">
        <v>0.0</v>
      </c>
      <c r="AT770" s="16">
        <v>17.5</v>
      </c>
      <c r="AU770" s="16">
        <v>112.0</v>
      </c>
      <c r="AV770" s="16">
        <v>21.6</v>
      </c>
      <c r="AW770" s="16">
        <v>46.2</v>
      </c>
      <c r="AX770" s="17">
        <f t="shared" si="13"/>
        <v>22.353408</v>
      </c>
      <c r="AY770" s="17">
        <v>0.0</v>
      </c>
      <c r="AZ770" s="17">
        <v>0.0</v>
      </c>
      <c r="BA770" s="17">
        <v>0.0</v>
      </c>
      <c r="BB770" s="17">
        <v>0.0</v>
      </c>
      <c r="BC770" s="17">
        <f t="shared" si="17"/>
        <v>0</v>
      </c>
      <c r="BD770" s="8" t="s">
        <v>76</v>
      </c>
      <c r="BE770" s="22" t="s">
        <v>5136</v>
      </c>
    </row>
    <row r="771" ht="15.75" customHeight="1">
      <c r="A771" s="11">
        <v>9900028.0</v>
      </c>
      <c r="B771" s="8" t="s">
        <v>5137</v>
      </c>
      <c r="C771" s="8">
        <v>99.0</v>
      </c>
      <c r="D771" s="8" t="s">
        <v>4982</v>
      </c>
      <c r="E771" s="8">
        <v>1.0</v>
      </c>
      <c r="F771" s="8" t="s">
        <v>4982</v>
      </c>
      <c r="G771" s="8">
        <v>1.0</v>
      </c>
      <c r="H771" s="8" t="s">
        <v>4982</v>
      </c>
      <c r="I771" s="11"/>
      <c r="J771" s="48">
        <v>2.7503030599201E13</v>
      </c>
      <c r="K771" s="11" t="s">
        <v>582</v>
      </c>
      <c r="L771" s="11" t="s">
        <v>5138</v>
      </c>
      <c r="M771" s="26" t="s">
        <v>5139</v>
      </c>
      <c r="N771" s="11">
        <f t="shared" si="1"/>
        <v>27</v>
      </c>
      <c r="O771" s="11" t="s">
        <v>532</v>
      </c>
      <c r="P771" s="11" t="s">
        <v>67</v>
      </c>
      <c r="Q771" s="29">
        <v>1706.4</v>
      </c>
      <c r="R771" s="12">
        <f t="shared" si="11"/>
        <v>1979.424</v>
      </c>
      <c r="S771" s="8" t="s">
        <v>68</v>
      </c>
      <c r="T771" s="9" t="s">
        <v>533</v>
      </c>
      <c r="U771" s="9" t="s">
        <v>534</v>
      </c>
      <c r="V771" s="13">
        <v>45265.0</v>
      </c>
      <c r="W771" s="11" t="s">
        <v>5140</v>
      </c>
      <c r="X771" s="11"/>
      <c r="Y771" s="23"/>
      <c r="Z771" s="11"/>
      <c r="AA771" s="11"/>
      <c r="AB771" s="11"/>
      <c r="AC771" s="15"/>
      <c r="AD771" s="11"/>
      <c r="AE771" s="11"/>
      <c r="AF771" s="11" t="s">
        <v>5141</v>
      </c>
      <c r="AG771" s="8">
        <f>'Disponibilidad en canales comer'!M607</f>
        <v>0</v>
      </c>
      <c r="AH771" s="8">
        <f>COUNTIF('Composición de COMBOS'!B:B,A771)</f>
        <v>0</v>
      </c>
      <c r="AI771" s="49">
        <v>1.0</v>
      </c>
      <c r="AJ771" s="116">
        <v>2.0</v>
      </c>
      <c r="AK771" s="117"/>
      <c r="AL771" s="27">
        <v>0.0</v>
      </c>
      <c r="AM771" s="27">
        <v>0.0</v>
      </c>
      <c r="AN771" s="27">
        <v>0.0</v>
      </c>
      <c r="AO771" s="27">
        <v>0.0</v>
      </c>
      <c r="AP771" s="19">
        <v>0.0</v>
      </c>
      <c r="AQ771" s="19">
        <v>0.0</v>
      </c>
      <c r="AR771" s="19">
        <v>0.0</v>
      </c>
      <c r="AS771" s="19">
        <v>0.0</v>
      </c>
      <c r="AT771" s="16">
        <v>0.0</v>
      </c>
      <c r="AU771" s="16">
        <v>0.0</v>
      </c>
      <c r="AV771" s="16">
        <v>0.0</v>
      </c>
      <c r="AW771" s="16">
        <v>0.0</v>
      </c>
      <c r="AX771" s="17">
        <f t="shared" si="13"/>
        <v>0</v>
      </c>
      <c r="AY771" s="17">
        <v>0.0</v>
      </c>
      <c r="AZ771" s="17">
        <v>0.0</v>
      </c>
      <c r="BA771" s="17">
        <v>0.0</v>
      </c>
      <c r="BB771" s="17">
        <v>0.0</v>
      </c>
      <c r="BC771" s="17">
        <f t="shared" si="17"/>
        <v>0</v>
      </c>
      <c r="BD771" s="8" t="s">
        <v>76</v>
      </c>
      <c r="BE771" s="22" t="s">
        <v>5142</v>
      </c>
    </row>
    <row r="772" ht="15.75" customHeight="1">
      <c r="A772" s="11">
        <v>9900029.0</v>
      </c>
      <c r="B772" s="8" t="s">
        <v>5143</v>
      </c>
      <c r="C772" s="8">
        <v>99.0</v>
      </c>
      <c r="D772" s="8" t="s">
        <v>4982</v>
      </c>
      <c r="E772" s="8">
        <v>1.0</v>
      </c>
      <c r="F772" s="8" t="s">
        <v>4982</v>
      </c>
      <c r="G772" s="8">
        <v>1.0</v>
      </c>
      <c r="H772" s="8" t="s">
        <v>4982</v>
      </c>
      <c r="I772" s="11"/>
      <c r="J772" s="48">
        <v>2.7503030599232E13</v>
      </c>
      <c r="K772" s="11"/>
      <c r="L772" s="11" t="s">
        <v>5144</v>
      </c>
      <c r="M772" s="26" t="s">
        <v>5145</v>
      </c>
      <c r="N772" s="11">
        <f t="shared" si="1"/>
        <v>19</v>
      </c>
      <c r="O772" s="11" t="s">
        <v>532</v>
      </c>
      <c r="P772" s="11" t="s">
        <v>67</v>
      </c>
      <c r="Q772" s="29">
        <v>1702.32</v>
      </c>
      <c r="R772" s="12">
        <f t="shared" si="11"/>
        <v>1974.6912</v>
      </c>
      <c r="S772" s="8" t="s">
        <v>68</v>
      </c>
      <c r="T772" s="9" t="s">
        <v>533</v>
      </c>
      <c r="U772" s="9" t="s">
        <v>534</v>
      </c>
      <c r="V772" s="13">
        <v>45265.0</v>
      </c>
      <c r="W772" s="11" t="s">
        <v>5146</v>
      </c>
      <c r="X772" s="11"/>
      <c r="Y772" s="23"/>
      <c r="Z772" s="11"/>
      <c r="AA772" s="11"/>
      <c r="AB772" s="11"/>
      <c r="AC772" s="15"/>
      <c r="AD772" s="11"/>
      <c r="AE772" s="11"/>
      <c r="AF772" s="11" t="s">
        <v>5147</v>
      </c>
      <c r="AG772" s="8">
        <f>'Disponibilidad en canales comer'!M608</f>
        <v>0</v>
      </c>
      <c r="AH772" s="8">
        <f>COUNTIF('Composición de COMBOS'!B:B,A772)</f>
        <v>0</v>
      </c>
      <c r="AI772" s="49">
        <v>1.0</v>
      </c>
      <c r="AJ772" s="116">
        <v>2.0</v>
      </c>
      <c r="AK772" s="117"/>
      <c r="AL772" s="27">
        <v>0.0</v>
      </c>
      <c r="AM772" s="27">
        <v>0.0</v>
      </c>
      <c r="AN772" s="27">
        <v>0.0</v>
      </c>
      <c r="AO772" s="27">
        <v>0.0</v>
      </c>
      <c r="AP772" s="19">
        <v>0.0</v>
      </c>
      <c r="AQ772" s="19">
        <v>0.0</v>
      </c>
      <c r="AR772" s="19">
        <v>0.0</v>
      </c>
      <c r="AS772" s="19">
        <v>0.0</v>
      </c>
      <c r="AT772" s="16">
        <v>0.0</v>
      </c>
      <c r="AU772" s="16">
        <v>0.0</v>
      </c>
      <c r="AV772" s="16">
        <v>0.0</v>
      </c>
      <c r="AW772" s="16">
        <v>0.0</v>
      </c>
      <c r="AX772" s="17">
        <f t="shared" si="13"/>
        <v>0</v>
      </c>
      <c r="AY772" s="17">
        <v>0.0</v>
      </c>
      <c r="AZ772" s="17">
        <v>0.0</v>
      </c>
      <c r="BA772" s="17">
        <v>0.0</v>
      </c>
      <c r="BB772" s="17">
        <v>0.0</v>
      </c>
      <c r="BC772" s="17">
        <f t="shared" si="17"/>
        <v>0</v>
      </c>
      <c r="BD772" s="8" t="s">
        <v>76</v>
      </c>
      <c r="BE772" s="22" t="s">
        <v>5148</v>
      </c>
    </row>
    <row r="773" ht="15.75" hidden="1" customHeight="1">
      <c r="A773" s="11">
        <v>9900030.0</v>
      </c>
      <c r="B773" s="8" t="s">
        <v>5149</v>
      </c>
      <c r="C773" s="8">
        <v>99.0</v>
      </c>
      <c r="D773" s="8" t="s">
        <v>4982</v>
      </c>
      <c r="E773" s="8">
        <v>1.0</v>
      </c>
      <c r="F773" s="8" t="s">
        <v>4982</v>
      </c>
      <c r="G773" s="8">
        <v>1.0</v>
      </c>
      <c r="H773" s="8" t="s">
        <v>4982</v>
      </c>
      <c r="I773" s="11"/>
      <c r="J773" s="11">
        <v>1.7503030599358E13</v>
      </c>
      <c r="K773" s="11"/>
      <c r="L773" s="11" t="s">
        <v>5150</v>
      </c>
      <c r="M773" s="26" t="s">
        <v>5151</v>
      </c>
      <c r="N773" s="11">
        <f t="shared" si="1"/>
        <v>26</v>
      </c>
      <c r="O773" s="8" t="s">
        <v>546</v>
      </c>
      <c r="P773" s="11" t="s">
        <v>67</v>
      </c>
      <c r="Q773" s="29">
        <v>1314.32</v>
      </c>
      <c r="R773" s="12">
        <f t="shared" si="11"/>
        <v>1524.6112</v>
      </c>
      <c r="S773" s="8" t="s">
        <v>238</v>
      </c>
      <c r="T773" s="9" t="s">
        <v>533</v>
      </c>
      <c r="U773" s="9" t="s">
        <v>534</v>
      </c>
      <c r="V773" s="13">
        <v>45248.0</v>
      </c>
      <c r="W773" s="11" t="s">
        <v>5152</v>
      </c>
      <c r="X773" s="11"/>
      <c r="Y773" s="14" t="s">
        <v>5153</v>
      </c>
      <c r="Z773" s="11" t="s">
        <v>5154</v>
      </c>
      <c r="AA773" s="11" t="s">
        <v>5152</v>
      </c>
      <c r="AB773" s="24" t="s">
        <v>5155</v>
      </c>
      <c r="AC773" s="15" t="s">
        <v>5152</v>
      </c>
      <c r="AD773" s="11"/>
      <c r="AE773" s="11"/>
      <c r="AF773" s="11" t="s">
        <v>5156</v>
      </c>
      <c r="AG773" s="8">
        <f>'Disponibilidad en canales comer'!M609</f>
        <v>5</v>
      </c>
      <c r="AH773" s="8">
        <f>COUNTIF('Composición de COMBOS'!B:B,A773)</f>
        <v>0</v>
      </c>
      <c r="AI773" s="49">
        <v>1.0</v>
      </c>
      <c r="AJ773" s="116">
        <v>2.0</v>
      </c>
      <c r="AK773" s="117"/>
      <c r="AL773" s="27">
        <v>0.0</v>
      </c>
      <c r="AM773" s="27">
        <v>0.0</v>
      </c>
      <c r="AN773" s="27">
        <v>0.0</v>
      </c>
      <c r="AO773" s="27">
        <v>0.0</v>
      </c>
      <c r="AP773" s="19">
        <v>0.0</v>
      </c>
      <c r="AQ773" s="19">
        <v>0.0</v>
      </c>
      <c r="AR773" s="19">
        <v>0.0</v>
      </c>
      <c r="AS773" s="19">
        <v>0.0</v>
      </c>
      <c r="AT773" s="16">
        <v>0.0</v>
      </c>
      <c r="AU773" s="16">
        <v>0.0</v>
      </c>
      <c r="AV773" s="16">
        <v>0.0</v>
      </c>
      <c r="AW773" s="16">
        <v>0.0</v>
      </c>
      <c r="AX773" s="17">
        <f t="shared" si="13"/>
        <v>0</v>
      </c>
      <c r="AY773" s="17">
        <v>0.0</v>
      </c>
      <c r="AZ773" s="17">
        <v>0.0</v>
      </c>
      <c r="BA773" s="17">
        <v>0.0</v>
      </c>
      <c r="BB773" s="17">
        <v>0.0</v>
      </c>
      <c r="BC773" s="17">
        <f t="shared" si="17"/>
        <v>0</v>
      </c>
      <c r="BD773" s="8" t="s">
        <v>76</v>
      </c>
      <c r="BE773" s="22" t="s">
        <v>5157</v>
      </c>
    </row>
    <row r="774" ht="15.75" hidden="1" customHeight="1">
      <c r="A774" s="11">
        <v>9900031.0</v>
      </c>
      <c r="B774" s="8" t="s">
        <v>5158</v>
      </c>
      <c r="C774" s="8">
        <v>99.0</v>
      </c>
      <c r="D774" s="8" t="s">
        <v>4982</v>
      </c>
      <c r="E774" s="8">
        <v>1.0</v>
      </c>
      <c r="F774" s="8" t="s">
        <v>4982</v>
      </c>
      <c r="G774" s="8">
        <v>1.0</v>
      </c>
      <c r="H774" s="8" t="s">
        <v>4982</v>
      </c>
      <c r="I774" s="11"/>
      <c r="J774" s="48">
        <v>2.7503030599195E13</v>
      </c>
      <c r="K774" s="11"/>
      <c r="L774" s="11" t="s">
        <v>5159</v>
      </c>
      <c r="M774" s="26" t="s">
        <v>5160</v>
      </c>
      <c r="N774" s="11">
        <f t="shared" si="1"/>
        <v>24</v>
      </c>
      <c r="O774" s="11" t="s">
        <v>532</v>
      </c>
      <c r="P774" s="11" t="s">
        <v>67</v>
      </c>
      <c r="Q774" s="29">
        <v>1679.52</v>
      </c>
      <c r="R774" s="12">
        <f t="shared" si="11"/>
        <v>1948.2432</v>
      </c>
      <c r="S774" s="8" t="s">
        <v>238</v>
      </c>
      <c r="T774" s="9" t="s">
        <v>533</v>
      </c>
      <c r="U774" s="9" t="s">
        <v>534</v>
      </c>
      <c r="V774" s="13">
        <v>45248.0</v>
      </c>
      <c r="W774" s="11" t="s">
        <v>5161</v>
      </c>
      <c r="X774" s="11"/>
      <c r="Y774" s="14" t="s">
        <v>5162</v>
      </c>
      <c r="Z774" s="11"/>
      <c r="AA774" s="11"/>
      <c r="AB774" s="11"/>
      <c r="AC774" s="15"/>
      <c r="AD774" s="11"/>
      <c r="AE774" s="11"/>
      <c r="AF774" s="11" t="s">
        <v>5163</v>
      </c>
      <c r="AG774" s="8">
        <f>'Disponibilidad en canales comer'!M610</f>
        <v>0</v>
      </c>
      <c r="AH774" s="8">
        <f>COUNTIF('Composición de COMBOS'!B:B,A774)</f>
        <v>0</v>
      </c>
      <c r="AI774" s="49">
        <v>1.0</v>
      </c>
      <c r="AJ774" s="116">
        <v>2.0</v>
      </c>
      <c r="AK774" s="117"/>
      <c r="AL774" s="27">
        <v>0.0</v>
      </c>
      <c r="AM774" s="27">
        <v>0.0</v>
      </c>
      <c r="AN774" s="27">
        <v>0.0</v>
      </c>
      <c r="AO774" s="27">
        <v>0.0</v>
      </c>
      <c r="AP774" s="19">
        <v>0.0</v>
      </c>
      <c r="AQ774" s="19">
        <v>0.0</v>
      </c>
      <c r="AR774" s="19">
        <v>0.0</v>
      </c>
      <c r="AS774" s="19">
        <v>0.0</v>
      </c>
      <c r="AT774" s="16">
        <v>0.0</v>
      </c>
      <c r="AU774" s="16">
        <v>0.0</v>
      </c>
      <c r="AV774" s="16">
        <v>0.0</v>
      </c>
      <c r="AW774" s="16">
        <v>0.0</v>
      </c>
      <c r="AX774" s="17">
        <f t="shared" si="13"/>
        <v>0</v>
      </c>
      <c r="AY774" s="17">
        <v>0.0</v>
      </c>
      <c r="AZ774" s="17">
        <v>0.0</v>
      </c>
      <c r="BA774" s="17">
        <v>0.0</v>
      </c>
      <c r="BB774" s="17">
        <v>0.0</v>
      </c>
      <c r="BC774" s="17">
        <f t="shared" si="17"/>
        <v>0</v>
      </c>
      <c r="BD774" s="8" t="s">
        <v>76</v>
      </c>
      <c r="BE774" s="22" t="s">
        <v>5164</v>
      </c>
    </row>
    <row r="775" ht="15.75" customHeight="1">
      <c r="A775" s="11">
        <v>9900032.0</v>
      </c>
      <c r="B775" s="8" t="s">
        <v>5165</v>
      </c>
      <c r="C775" s="8">
        <v>99.0</v>
      </c>
      <c r="D775" s="8" t="s">
        <v>4982</v>
      </c>
      <c r="E775" s="8">
        <v>1.0</v>
      </c>
      <c r="F775" s="8" t="s">
        <v>4982</v>
      </c>
      <c r="G775" s="8">
        <v>1.0</v>
      </c>
      <c r="H775" s="8" t="s">
        <v>4982</v>
      </c>
      <c r="I775" s="11"/>
      <c r="J775" s="48">
        <v>2.7503030599171E13</v>
      </c>
      <c r="K775" s="11"/>
      <c r="L775" s="11" t="s">
        <v>5166</v>
      </c>
      <c r="M775" s="26" t="s">
        <v>5167</v>
      </c>
      <c r="N775" s="11">
        <f t="shared" si="1"/>
        <v>24</v>
      </c>
      <c r="O775" s="11" t="s">
        <v>532</v>
      </c>
      <c r="P775" s="11" t="s">
        <v>67</v>
      </c>
      <c r="Q775" s="29">
        <v>1697.52</v>
      </c>
      <c r="R775" s="12">
        <f t="shared" si="11"/>
        <v>1969.1232</v>
      </c>
      <c r="S775" s="8" t="s">
        <v>68</v>
      </c>
      <c r="T775" s="9" t="s">
        <v>533</v>
      </c>
      <c r="U775" s="9" t="s">
        <v>534</v>
      </c>
      <c r="V775" s="13">
        <v>45248.0</v>
      </c>
      <c r="W775" s="11" t="s">
        <v>5168</v>
      </c>
      <c r="X775" s="11"/>
      <c r="Y775" s="14" t="s">
        <v>5169</v>
      </c>
      <c r="Z775" s="11"/>
      <c r="AA775" s="11"/>
      <c r="AB775" s="11"/>
      <c r="AC775" s="15"/>
      <c r="AD775" s="11"/>
      <c r="AE775" s="11"/>
      <c r="AF775" s="11" t="s">
        <v>5170</v>
      </c>
      <c r="AG775" s="8">
        <f>'Disponibilidad en canales comer'!M611</f>
        <v>0</v>
      </c>
      <c r="AH775" s="8">
        <f>COUNTIF('Composición de COMBOS'!B:B,A775)</f>
        <v>0</v>
      </c>
      <c r="AI775" s="49">
        <v>1.0</v>
      </c>
      <c r="AJ775" s="116">
        <v>2.0</v>
      </c>
      <c r="AK775" s="117"/>
      <c r="AL775" s="27">
        <v>0.0</v>
      </c>
      <c r="AM775" s="27">
        <v>0.0</v>
      </c>
      <c r="AN775" s="27">
        <v>0.0</v>
      </c>
      <c r="AO775" s="27">
        <v>0.0</v>
      </c>
      <c r="AP775" s="19">
        <v>0.0</v>
      </c>
      <c r="AQ775" s="19">
        <v>0.0</v>
      </c>
      <c r="AR775" s="19">
        <v>0.0</v>
      </c>
      <c r="AS775" s="19">
        <v>0.0</v>
      </c>
      <c r="AT775" s="16">
        <v>0.0</v>
      </c>
      <c r="AU775" s="16">
        <v>0.0</v>
      </c>
      <c r="AV775" s="16">
        <v>0.0</v>
      </c>
      <c r="AW775" s="16">
        <v>0.0</v>
      </c>
      <c r="AX775" s="17">
        <f t="shared" si="13"/>
        <v>0</v>
      </c>
      <c r="AY775" s="17">
        <v>0.0</v>
      </c>
      <c r="AZ775" s="17">
        <v>0.0</v>
      </c>
      <c r="BA775" s="17">
        <v>0.0</v>
      </c>
      <c r="BB775" s="17">
        <v>0.0</v>
      </c>
      <c r="BC775" s="17">
        <f t="shared" si="17"/>
        <v>0</v>
      </c>
      <c r="BD775" s="8" t="s">
        <v>76</v>
      </c>
      <c r="BE775" s="22" t="s">
        <v>5171</v>
      </c>
    </row>
    <row r="776" ht="15.75" customHeight="1">
      <c r="A776" s="11">
        <v>9900033.0</v>
      </c>
      <c r="B776" s="8" t="s">
        <v>5172</v>
      </c>
      <c r="C776" s="8">
        <v>99.0</v>
      </c>
      <c r="D776" s="8" t="s">
        <v>4982</v>
      </c>
      <c r="E776" s="8">
        <v>1.0</v>
      </c>
      <c r="F776" s="8" t="s">
        <v>4982</v>
      </c>
      <c r="G776" s="8">
        <v>1.0</v>
      </c>
      <c r="H776" s="8" t="s">
        <v>4982</v>
      </c>
      <c r="I776" s="11"/>
      <c r="J776" s="11"/>
      <c r="K776" s="11" t="s">
        <v>2618</v>
      </c>
      <c r="L776" s="11" t="s">
        <v>5173</v>
      </c>
      <c r="M776" s="26" t="s">
        <v>5174</v>
      </c>
      <c r="N776" s="11">
        <f t="shared" si="1"/>
        <v>25</v>
      </c>
      <c r="O776" s="8" t="s">
        <v>1609</v>
      </c>
      <c r="P776" s="11" t="s">
        <v>2621</v>
      </c>
      <c r="Q776" s="29">
        <v>7670.84</v>
      </c>
      <c r="R776" s="12">
        <f t="shared" si="11"/>
        <v>8898.1744</v>
      </c>
      <c r="S776" s="8" t="s">
        <v>68</v>
      </c>
      <c r="T776" s="9" t="s">
        <v>2622</v>
      </c>
      <c r="U776" s="9" t="s">
        <v>2623</v>
      </c>
      <c r="V776" s="13">
        <v>45248.0</v>
      </c>
      <c r="W776" s="11" t="s">
        <v>5175</v>
      </c>
      <c r="X776" s="11"/>
      <c r="Y776" s="23"/>
      <c r="Z776" s="11"/>
      <c r="AA776" s="11"/>
      <c r="AB776" s="11"/>
      <c r="AC776" s="15"/>
      <c r="AD776" s="11"/>
      <c r="AE776" s="11"/>
      <c r="AF776" s="11" t="s">
        <v>5176</v>
      </c>
      <c r="AG776" s="8">
        <f>'Disponibilidad en canales comer'!M612</f>
        <v>0</v>
      </c>
      <c r="AH776" s="8">
        <f>COUNTIF('Composición de COMBOS'!B:B,A776)</f>
        <v>0</v>
      </c>
      <c r="AI776" s="8">
        <v>1.0</v>
      </c>
      <c r="AJ776" s="116">
        <v>2.0</v>
      </c>
      <c r="AK776" s="117"/>
      <c r="AL776" s="27">
        <v>0.0</v>
      </c>
      <c r="AM776" s="27">
        <v>0.0</v>
      </c>
      <c r="AN776" s="27">
        <v>0.0</v>
      </c>
      <c r="AO776" s="27">
        <v>0.0</v>
      </c>
      <c r="AP776" s="19">
        <v>0.0</v>
      </c>
      <c r="AQ776" s="19">
        <v>0.0</v>
      </c>
      <c r="AR776" s="19">
        <v>0.0</v>
      </c>
      <c r="AS776" s="19">
        <v>0.0</v>
      </c>
      <c r="AT776" s="16">
        <v>0.0</v>
      </c>
      <c r="AU776" s="16">
        <v>0.0</v>
      </c>
      <c r="AV776" s="16">
        <v>0.0</v>
      </c>
      <c r="AW776" s="16">
        <v>0.0</v>
      </c>
      <c r="AX776" s="17">
        <f t="shared" si="13"/>
        <v>0</v>
      </c>
      <c r="AY776" s="17">
        <v>0.0</v>
      </c>
      <c r="AZ776" s="17">
        <v>0.0</v>
      </c>
      <c r="BA776" s="17">
        <v>0.0</v>
      </c>
      <c r="BB776" s="17">
        <v>0.0</v>
      </c>
      <c r="BC776" s="17">
        <f t="shared" si="17"/>
        <v>0</v>
      </c>
      <c r="BD776" s="8" t="s">
        <v>1615</v>
      </c>
      <c r="BE776" s="37"/>
    </row>
    <row r="777" ht="15.75" customHeight="1">
      <c r="A777" s="11">
        <v>9900034.0</v>
      </c>
      <c r="B777" s="8" t="s">
        <v>5177</v>
      </c>
      <c r="C777" s="8">
        <v>99.0</v>
      </c>
      <c r="D777" s="8" t="s">
        <v>4982</v>
      </c>
      <c r="E777" s="8">
        <v>1.0</v>
      </c>
      <c r="F777" s="8" t="s">
        <v>4982</v>
      </c>
      <c r="G777" s="8">
        <v>1.0</v>
      </c>
      <c r="H777" s="8" t="s">
        <v>4982</v>
      </c>
      <c r="I777" s="11"/>
      <c r="J777" s="11"/>
      <c r="K777" s="11"/>
      <c r="L777" s="11" t="s">
        <v>5178</v>
      </c>
      <c r="M777" s="26" t="s">
        <v>5179</v>
      </c>
      <c r="N777" s="11">
        <f t="shared" si="1"/>
        <v>25</v>
      </c>
      <c r="O777" s="11" t="s">
        <v>4593</v>
      </c>
      <c r="P777" s="11" t="s">
        <v>4812</v>
      </c>
      <c r="Q777" s="29">
        <v>1170.0</v>
      </c>
      <c r="R777" s="12">
        <f t="shared" si="11"/>
        <v>1357.2</v>
      </c>
      <c r="S777" s="8" t="s">
        <v>68</v>
      </c>
      <c r="T777" s="9" t="s">
        <v>4813</v>
      </c>
      <c r="U777" s="9" t="s">
        <v>4814</v>
      </c>
      <c r="V777" s="13">
        <v>45265.0</v>
      </c>
      <c r="W777" s="11" t="s">
        <v>5180</v>
      </c>
      <c r="X777" s="11"/>
      <c r="Y777" s="23"/>
      <c r="Z777" s="11"/>
      <c r="AA777" s="11"/>
      <c r="AB777" s="11"/>
      <c r="AC777" s="15"/>
      <c r="AD777" s="11"/>
      <c r="AE777" s="11"/>
      <c r="AF777" s="11" t="s">
        <v>5181</v>
      </c>
      <c r="AG777" s="8">
        <f>'Disponibilidad en canales comer'!M613</f>
        <v>0</v>
      </c>
      <c r="AH777" s="8">
        <f>COUNTIF('Composición de COMBOS'!B:B,A777)</f>
        <v>0</v>
      </c>
      <c r="AI777" s="8">
        <v>2.0</v>
      </c>
      <c r="AJ777" s="116">
        <v>2.0</v>
      </c>
      <c r="AK777" s="117"/>
      <c r="AL777" s="27">
        <v>0.0</v>
      </c>
      <c r="AM777" s="27">
        <v>0.0</v>
      </c>
      <c r="AN777" s="27">
        <v>0.0</v>
      </c>
      <c r="AO777" s="27">
        <v>0.0</v>
      </c>
      <c r="AP777" s="19">
        <v>0.0</v>
      </c>
      <c r="AQ777" s="19">
        <v>0.0</v>
      </c>
      <c r="AR777" s="19">
        <v>0.0</v>
      </c>
      <c r="AS777" s="19">
        <v>0.0</v>
      </c>
      <c r="AT777" s="16">
        <v>0.0</v>
      </c>
      <c r="AU777" s="16">
        <v>0.0</v>
      </c>
      <c r="AV777" s="16">
        <v>0.0</v>
      </c>
      <c r="AW777" s="16">
        <v>0.0</v>
      </c>
      <c r="AX777" s="17">
        <f t="shared" si="13"/>
        <v>0</v>
      </c>
      <c r="AY777" s="17">
        <v>0.0</v>
      </c>
      <c r="AZ777" s="17">
        <v>0.0</v>
      </c>
      <c r="BA777" s="17">
        <v>0.0</v>
      </c>
      <c r="BB777" s="17">
        <v>0.0</v>
      </c>
      <c r="BC777" s="17">
        <f t="shared" si="17"/>
        <v>0</v>
      </c>
      <c r="BD777" s="8" t="s">
        <v>76</v>
      </c>
      <c r="BE777" s="37"/>
    </row>
    <row r="778" ht="15.75" customHeight="1">
      <c r="A778" s="11">
        <v>9900035.0</v>
      </c>
      <c r="B778" s="8" t="s">
        <v>5182</v>
      </c>
      <c r="C778" s="8">
        <v>99.0</v>
      </c>
      <c r="D778" s="8" t="s">
        <v>4982</v>
      </c>
      <c r="E778" s="8">
        <v>1.0</v>
      </c>
      <c r="F778" s="8" t="s">
        <v>4982</v>
      </c>
      <c r="G778" s="8">
        <v>1.0</v>
      </c>
      <c r="H778" s="8" t="s">
        <v>4982</v>
      </c>
      <c r="I778" s="11"/>
      <c r="J778" s="11"/>
      <c r="K778" s="11"/>
      <c r="L778" s="11" t="s">
        <v>5183</v>
      </c>
      <c r="M778" s="26" t="s">
        <v>5184</v>
      </c>
      <c r="N778" s="11">
        <f t="shared" si="1"/>
        <v>25</v>
      </c>
      <c r="O778" s="11" t="s">
        <v>4593</v>
      </c>
      <c r="P778" s="11" t="s">
        <v>4812</v>
      </c>
      <c r="Q778" s="29">
        <v>2390.0</v>
      </c>
      <c r="R778" s="12">
        <f t="shared" si="11"/>
        <v>2772.4</v>
      </c>
      <c r="S778" s="8" t="s">
        <v>68</v>
      </c>
      <c r="T778" s="9" t="s">
        <v>4813</v>
      </c>
      <c r="U778" s="9" t="s">
        <v>4814</v>
      </c>
      <c r="V778" s="13">
        <v>45265.0</v>
      </c>
      <c r="W778" s="11" t="s">
        <v>5185</v>
      </c>
      <c r="X778" s="11"/>
      <c r="Y778" s="23"/>
      <c r="Z778" s="11"/>
      <c r="AA778" s="11"/>
      <c r="AB778" s="11"/>
      <c r="AC778" s="15"/>
      <c r="AD778" s="11"/>
      <c r="AE778" s="11"/>
      <c r="AF778" s="11" t="s">
        <v>5186</v>
      </c>
      <c r="AG778" s="8">
        <f>'Disponibilidad en canales comer'!M614</f>
        <v>0</v>
      </c>
      <c r="AH778" s="8">
        <f>COUNTIF('Composición de COMBOS'!B:B,A778)</f>
        <v>0</v>
      </c>
      <c r="AI778" s="8">
        <v>2.0</v>
      </c>
      <c r="AJ778" s="116">
        <v>2.0</v>
      </c>
      <c r="AK778" s="117"/>
      <c r="AL778" s="27">
        <v>0.0</v>
      </c>
      <c r="AM778" s="27">
        <v>0.0</v>
      </c>
      <c r="AN778" s="27">
        <v>0.0</v>
      </c>
      <c r="AO778" s="27">
        <v>0.0</v>
      </c>
      <c r="AP778" s="19">
        <v>0.0</v>
      </c>
      <c r="AQ778" s="19">
        <v>0.0</v>
      </c>
      <c r="AR778" s="19">
        <v>0.0</v>
      </c>
      <c r="AS778" s="19">
        <v>0.0</v>
      </c>
      <c r="AT778" s="16">
        <v>0.0</v>
      </c>
      <c r="AU778" s="16">
        <v>0.0</v>
      </c>
      <c r="AV778" s="16">
        <v>0.0</v>
      </c>
      <c r="AW778" s="16">
        <v>0.0</v>
      </c>
      <c r="AX778" s="17">
        <f t="shared" si="13"/>
        <v>0</v>
      </c>
      <c r="AY778" s="17">
        <v>0.0</v>
      </c>
      <c r="AZ778" s="17">
        <v>0.0</v>
      </c>
      <c r="BA778" s="17">
        <v>0.0</v>
      </c>
      <c r="BB778" s="17">
        <v>0.0</v>
      </c>
      <c r="BC778" s="17">
        <f t="shared" si="17"/>
        <v>0</v>
      </c>
      <c r="BD778" s="8" t="s">
        <v>76</v>
      </c>
      <c r="BE778" s="37"/>
    </row>
    <row r="779" ht="15.75" customHeight="1">
      <c r="A779" s="11">
        <v>9900036.0</v>
      </c>
      <c r="B779" s="8" t="s">
        <v>5187</v>
      </c>
      <c r="C779" s="8">
        <v>99.0</v>
      </c>
      <c r="D779" s="8" t="s">
        <v>4982</v>
      </c>
      <c r="E779" s="8">
        <v>1.0</v>
      </c>
      <c r="F779" s="8" t="s">
        <v>4982</v>
      </c>
      <c r="G779" s="8">
        <v>1.0</v>
      </c>
      <c r="H779" s="8" t="s">
        <v>4982</v>
      </c>
      <c r="I779" s="11"/>
      <c r="J779" s="11"/>
      <c r="K779" s="11"/>
      <c r="L779" s="11" t="s">
        <v>5188</v>
      </c>
      <c r="M779" s="26" t="s">
        <v>5189</v>
      </c>
      <c r="N779" s="11">
        <f t="shared" si="1"/>
        <v>25</v>
      </c>
      <c r="O779" s="11" t="s">
        <v>4593</v>
      </c>
      <c r="P779" s="11" t="s">
        <v>4812</v>
      </c>
      <c r="Q779" s="29">
        <v>1330.0</v>
      </c>
      <c r="R779" s="12">
        <f t="shared" si="11"/>
        <v>1542.8</v>
      </c>
      <c r="S779" s="8" t="s">
        <v>68</v>
      </c>
      <c r="T779" s="9" t="s">
        <v>4813</v>
      </c>
      <c r="U779" s="9" t="s">
        <v>4814</v>
      </c>
      <c r="V779" s="13">
        <v>45265.0</v>
      </c>
      <c r="W779" s="11" t="s">
        <v>5190</v>
      </c>
      <c r="X779" s="11"/>
      <c r="Y779" s="23"/>
      <c r="Z779" s="11"/>
      <c r="AA779" s="11"/>
      <c r="AB779" s="11"/>
      <c r="AC779" s="15"/>
      <c r="AD779" s="11"/>
      <c r="AE779" s="11"/>
      <c r="AF779" s="11" t="s">
        <v>5191</v>
      </c>
      <c r="AG779" s="8">
        <f>'Disponibilidad en canales comer'!M615</f>
        <v>0</v>
      </c>
      <c r="AH779" s="8">
        <f>COUNTIF('Composición de COMBOS'!B:B,A779)</f>
        <v>0</v>
      </c>
      <c r="AI779" s="8">
        <v>2.0</v>
      </c>
      <c r="AJ779" s="116">
        <v>2.0</v>
      </c>
      <c r="AK779" s="117"/>
      <c r="AL779" s="27">
        <v>0.0</v>
      </c>
      <c r="AM779" s="27">
        <v>0.0</v>
      </c>
      <c r="AN779" s="27">
        <v>0.0</v>
      </c>
      <c r="AO779" s="27">
        <v>0.0</v>
      </c>
      <c r="AP779" s="19">
        <v>0.0</v>
      </c>
      <c r="AQ779" s="19">
        <v>0.0</v>
      </c>
      <c r="AR779" s="19">
        <v>0.0</v>
      </c>
      <c r="AS779" s="19">
        <v>0.0</v>
      </c>
      <c r="AT779" s="16">
        <v>0.0</v>
      </c>
      <c r="AU779" s="16">
        <v>0.0</v>
      </c>
      <c r="AV779" s="16">
        <v>0.0</v>
      </c>
      <c r="AW779" s="16">
        <v>0.0</v>
      </c>
      <c r="AX779" s="17">
        <f t="shared" si="13"/>
        <v>0</v>
      </c>
      <c r="AY779" s="17">
        <v>0.0</v>
      </c>
      <c r="AZ779" s="17">
        <v>0.0</v>
      </c>
      <c r="BA779" s="17">
        <v>0.0</v>
      </c>
      <c r="BB779" s="17">
        <v>0.0</v>
      </c>
      <c r="BC779" s="17">
        <f t="shared" si="17"/>
        <v>0</v>
      </c>
      <c r="BD779" s="8" t="s">
        <v>76</v>
      </c>
      <c r="BE779" s="37"/>
    </row>
    <row r="780" ht="15.75" customHeight="1">
      <c r="A780" s="11">
        <v>9900037.0</v>
      </c>
      <c r="B780" s="8" t="s">
        <v>5192</v>
      </c>
      <c r="C780" s="8">
        <v>99.0</v>
      </c>
      <c r="D780" s="8" t="s">
        <v>4982</v>
      </c>
      <c r="E780" s="8">
        <v>1.0</v>
      </c>
      <c r="F780" s="8" t="s">
        <v>4982</v>
      </c>
      <c r="G780" s="8">
        <v>1.0</v>
      </c>
      <c r="H780" s="8" t="s">
        <v>4982</v>
      </c>
      <c r="I780" s="11"/>
      <c r="J780" s="11"/>
      <c r="K780" s="11"/>
      <c r="L780" s="11" t="s">
        <v>5193</v>
      </c>
      <c r="M780" s="26" t="s">
        <v>5194</v>
      </c>
      <c r="N780" s="11">
        <f t="shared" si="1"/>
        <v>29</v>
      </c>
      <c r="O780" s="11" t="s">
        <v>4593</v>
      </c>
      <c r="P780" s="11" t="s">
        <v>4812</v>
      </c>
      <c r="Q780" s="29">
        <v>1645.0</v>
      </c>
      <c r="R780" s="12">
        <f t="shared" si="11"/>
        <v>1908.2</v>
      </c>
      <c r="S780" s="8" t="s">
        <v>68</v>
      </c>
      <c r="T780" s="9" t="s">
        <v>4813</v>
      </c>
      <c r="U780" s="9" t="s">
        <v>4814</v>
      </c>
      <c r="V780" s="13">
        <v>45265.0</v>
      </c>
      <c r="W780" s="11" t="s">
        <v>5195</v>
      </c>
      <c r="X780" s="11"/>
      <c r="Y780" s="23"/>
      <c r="Z780" s="11"/>
      <c r="AA780" s="11"/>
      <c r="AB780" s="11"/>
      <c r="AC780" s="15"/>
      <c r="AD780" s="11"/>
      <c r="AE780" s="11"/>
      <c r="AF780" s="11" t="s">
        <v>5196</v>
      </c>
      <c r="AG780" s="8">
        <f>'Disponibilidad en canales comer'!M616</f>
        <v>0</v>
      </c>
      <c r="AH780" s="8">
        <f>COUNTIF('Composición de COMBOS'!B:B,A780)</f>
        <v>0</v>
      </c>
      <c r="AI780" s="8">
        <v>2.0</v>
      </c>
      <c r="AJ780" s="116">
        <v>2.0</v>
      </c>
      <c r="AK780" s="117"/>
      <c r="AL780" s="27">
        <v>0.0</v>
      </c>
      <c r="AM780" s="27">
        <v>0.0</v>
      </c>
      <c r="AN780" s="27">
        <v>0.0</v>
      </c>
      <c r="AO780" s="27">
        <v>0.0</v>
      </c>
      <c r="AP780" s="19">
        <v>0.0</v>
      </c>
      <c r="AQ780" s="19">
        <v>0.0</v>
      </c>
      <c r="AR780" s="19">
        <v>0.0</v>
      </c>
      <c r="AS780" s="19">
        <v>0.0</v>
      </c>
      <c r="AT780" s="16">
        <v>0.0</v>
      </c>
      <c r="AU780" s="16">
        <v>0.0</v>
      </c>
      <c r="AV780" s="16">
        <v>0.0</v>
      </c>
      <c r="AW780" s="16">
        <v>0.0</v>
      </c>
      <c r="AX780" s="17">
        <f t="shared" si="13"/>
        <v>0</v>
      </c>
      <c r="AY780" s="17">
        <v>0.0</v>
      </c>
      <c r="AZ780" s="17">
        <v>0.0</v>
      </c>
      <c r="BA780" s="17">
        <v>0.0</v>
      </c>
      <c r="BB780" s="17">
        <v>0.0</v>
      </c>
      <c r="BC780" s="17">
        <f t="shared" si="17"/>
        <v>0</v>
      </c>
      <c r="BD780" s="8" t="s">
        <v>76</v>
      </c>
      <c r="BE780" s="37"/>
    </row>
    <row r="781" ht="15.75" customHeight="1">
      <c r="A781" s="11">
        <v>9900038.0</v>
      </c>
      <c r="B781" s="8" t="s">
        <v>5197</v>
      </c>
      <c r="C781" s="8">
        <v>99.0</v>
      </c>
      <c r="D781" s="8" t="s">
        <v>4982</v>
      </c>
      <c r="E781" s="8">
        <v>1.0</v>
      </c>
      <c r="F781" s="8" t="s">
        <v>4982</v>
      </c>
      <c r="G781" s="8">
        <v>1.0</v>
      </c>
      <c r="H781" s="8" t="s">
        <v>4982</v>
      </c>
      <c r="I781" s="11"/>
      <c r="J781" s="11"/>
      <c r="K781" s="11"/>
      <c r="L781" s="11" t="s">
        <v>5198</v>
      </c>
      <c r="M781" s="26" t="s">
        <v>5199</v>
      </c>
      <c r="N781" s="11">
        <f t="shared" si="1"/>
        <v>29</v>
      </c>
      <c r="O781" s="11" t="s">
        <v>4593</v>
      </c>
      <c r="P781" s="11" t="s">
        <v>4812</v>
      </c>
      <c r="Q781" s="29">
        <v>1350.0</v>
      </c>
      <c r="R781" s="12">
        <f t="shared" si="11"/>
        <v>1566</v>
      </c>
      <c r="S781" s="8" t="s">
        <v>68</v>
      </c>
      <c r="T781" s="9" t="s">
        <v>4813</v>
      </c>
      <c r="U781" s="9" t="s">
        <v>4814</v>
      </c>
      <c r="V781" s="13">
        <v>45265.0</v>
      </c>
      <c r="W781" s="11" t="s">
        <v>5200</v>
      </c>
      <c r="X781" s="11"/>
      <c r="Y781" s="23"/>
      <c r="Z781" s="11"/>
      <c r="AA781" s="11"/>
      <c r="AB781" s="11"/>
      <c r="AC781" s="15"/>
      <c r="AD781" s="11"/>
      <c r="AE781" s="11"/>
      <c r="AF781" s="11" t="s">
        <v>5201</v>
      </c>
      <c r="AG781" s="8">
        <f>'Disponibilidad en canales comer'!M617</f>
        <v>0</v>
      </c>
      <c r="AH781" s="8">
        <f>COUNTIF('Composición de COMBOS'!B:B,A781)</f>
        <v>0</v>
      </c>
      <c r="AI781" s="8">
        <v>4.0</v>
      </c>
      <c r="AJ781" s="116">
        <v>4.0</v>
      </c>
      <c r="AK781" s="117"/>
      <c r="AL781" s="27">
        <v>0.0</v>
      </c>
      <c r="AM781" s="27">
        <v>0.0</v>
      </c>
      <c r="AN781" s="27">
        <v>0.0</v>
      </c>
      <c r="AO781" s="27">
        <v>0.0</v>
      </c>
      <c r="AP781" s="19">
        <v>0.0</v>
      </c>
      <c r="AQ781" s="19">
        <v>0.0</v>
      </c>
      <c r="AR781" s="19">
        <v>0.0</v>
      </c>
      <c r="AS781" s="19">
        <v>0.0</v>
      </c>
      <c r="AT781" s="16">
        <v>0.0</v>
      </c>
      <c r="AU781" s="16">
        <v>0.0</v>
      </c>
      <c r="AV781" s="16">
        <v>0.0</v>
      </c>
      <c r="AW781" s="16">
        <v>0.0</v>
      </c>
      <c r="AX781" s="17">
        <f t="shared" si="13"/>
        <v>0</v>
      </c>
      <c r="AY781" s="17">
        <v>0.0</v>
      </c>
      <c r="AZ781" s="17">
        <v>0.0</v>
      </c>
      <c r="BA781" s="17">
        <v>0.0</v>
      </c>
      <c r="BB781" s="17">
        <v>0.0</v>
      </c>
      <c r="BC781" s="17">
        <f t="shared" si="17"/>
        <v>0</v>
      </c>
      <c r="BD781" s="8" t="s">
        <v>76</v>
      </c>
      <c r="BE781" s="37"/>
    </row>
    <row r="782" ht="15.75" customHeight="1">
      <c r="A782" s="11">
        <v>9900039.0</v>
      </c>
      <c r="B782" s="8" t="s">
        <v>5202</v>
      </c>
      <c r="C782" s="8">
        <v>99.0</v>
      </c>
      <c r="D782" s="8" t="s">
        <v>4982</v>
      </c>
      <c r="E782" s="8">
        <v>1.0</v>
      </c>
      <c r="F782" s="8" t="s">
        <v>4982</v>
      </c>
      <c r="G782" s="8">
        <v>1.0</v>
      </c>
      <c r="H782" s="8" t="s">
        <v>4982</v>
      </c>
      <c r="I782" s="11"/>
      <c r="J782" s="11"/>
      <c r="K782" s="11"/>
      <c r="L782" s="11" t="s">
        <v>5203</v>
      </c>
      <c r="M782" s="26" t="s">
        <v>5204</v>
      </c>
      <c r="N782" s="11">
        <f t="shared" si="1"/>
        <v>28</v>
      </c>
      <c r="O782" s="11" t="s">
        <v>4593</v>
      </c>
      <c r="P782" s="11" t="s">
        <v>4812</v>
      </c>
      <c r="Q782" s="29">
        <v>1165.0</v>
      </c>
      <c r="R782" s="12">
        <f t="shared" si="11"/>
        <v>1351.4</v>
      </c>
      <c r="S782" s="8" t="s">
        <v>68</v>
      </c>
      <c r="T782" s="9" t="s">
        <v>4813</v>
      </c>
      <c r="U782" s="9" t="s">
        <v>4814</v>
      </c>
      <c r="V782" s="13">
        <v>45265.0</v>
      </c>
      <c r="W782" s="11" t="s">
        <v>5205</v>
      </c>
      <c r="X782" s="11"/>
      <c r="Y782" s="23"/>
      <c r="Z782" s="11"/>
      <c r="AA782" s="11"/>
      <c r="AB782" s="11"/>
      <c r="AC782" s="15"/>
      <c r="AD782" s="11"/>
      <c r="AE782" s="11"/>
      <c r="AF782" s="11" t="s">
        <v>5206</v>
      </c>
      <c r="AG782" s="8">
        <f>'Disponibilidad en canales comer'!M618</f>
        <v>0</v>
      </c>
      <c r="AH782" s="8">
        <f>COUNTIF('Composición de COMBOS'!B:B,A782)</f>
        <v>0</v>
      </c>
      <c r="AI782" s="8">
        <v>4.0</v>
      </c>
      <c r="AJ782" s="116">
        <v>4.0</v>
      </c>
      <c r="AK782" s="117"/>
      <c r="AL782" s="27">
        <v>0.0</v>
      </c>
      <c r="AM782" s="27">
        <v>0.0</v>
      </c>
      <c r="AN782" s="27">
        <v>0.0</v>
      </c>
      <c r="AO782" s="27">
        <v>0.0</v>
      </c>
      <c r="AP782" s="19">
        <v>0.0</v>
      </c>
      <c r="AQ782" s="19">
        <v>0.0</v>
      </c>
      <c r="AR782" s="19">
        <v>0.0</v>
      </c>
      <c r="AS782" s="19">
        <v>0.0</v>
      </c>
      <c r="AT782" s="16">
        <v>0.0</v>
      </c>
      <c r="AU782" s="16">
        <v>0.0</v>
      </c>
      <c r="AV782" s="16">
        <v>0.0</v>
      </c>
      <c r="AW782" s="16">
        <v>0.0</v>
      </c>
      <c r="AX782" s="17">
        <f t="shared" si="13"/>
        <v>0</v>
      </c>
      <c r="AY782" s="17">
        <v>0.0</v>
      </c>
      <c r="AZ782" s="17">
        <v>0.0</v>
      </c>
      <c r="BA782" s="17">
        <v>0.0</v>
      </c>
      <c r="BB782" s="17">
        <v>0.0</v>
      </c>
      <c r="BC782" s="17">
        <f t="shared" si="17"/>
        <v>0</v>
      </c>
      <c r="BD782" s="8" t="s">
        <v>76</v>
      </c>
      <c r="BE782" s="37"/>
    </row>
    <row r="783" ht="15.75" customHeight="1">
      <c r="A783" s="11">
        <v>9900040.0</v>
      </c>
      <c r="B783" s="8" t="s">
        <v>5207</v>
      </c>
      <c r="C783" s="8">
        <v>99.0</v>
      </c>
      <c r="D783" s="8" t="s">
        <v>4982</v>
      </c>
      <c r="E783" s="8">
        <v>1.0</v>
      </c>
      <c r="F783" s="8" t="s">
        <v>4982</v>
      </c>
      <c r="G783" s="8">
        <v>1.0</v>
      </c>
      <c r="H783" s="8" t="s">
        <v>4982</v>
      </c>
      <c r="I783" s="11"/>
      <c r="J783" s="11"/>
      <c r="K783" s="11"/>
      <c r="L783" s="11" t="s">
        <v>5208</v>
      </c>
      <c r="M783" s="26" t="s">
        <v>5209</v>
      </c>
      <c r="N783" s="11">
        <f t="shared" si="1"/>
        <v>30</v>
      </c>
      <c r="O783" s="11" t="s">
        <v>4593</v>
      </c>
      <c r="P783" s="11" t="s">
        <v>4812</v>
      </c>
      <c r="Q783" s="29">
        <v>920.0</v>
      </c>
      <c r="R783" s="12">
        <f t="shared" si="11"/>
        <v>1067.2</v>
      </c>
      <c r="S783" s="8" t="s">
        <v>68</v>
      </c>
      <c r="T783" s="9" t="s">
        <v>4813</v>
      </c>
      <c r="U783" s="9" t="s">
        <v>4814</v>
      </c>
      <c r="V783" s="13">
        <v>45265.0</v>
      </c>
      <c r="W783" s="11" t="s">
        <v>5210</v>
      </c>
      <c r="X783" s="11"/>
      <c r="Y783" s="23"/>
      <c r="Z783" s="11"/>
      <c r="AA783" s="11"/>
      <c r="AB783" s="11"/>
      <c r="AC783" s="15"/>
      <c r="AD783" s="11"/>
      <c r="AE783" s="11"/>
      <c r="AF783" s="11" t="s">
        <v>5211</v>
      </c>
      <c r="AG783" s="8">
        <f>'Disponibilidad en canales comer'!M619</f>
        <v>0</v>
      </c>
      <c r="AH783" s="8">
        <f>COUNTIF('Composición de COMBOS'!B:B,A783)</f>
        <v>0</v>
      </c>
      <c r="AI783" s="8">
        <v>4.0</v>
      </c>
      <c r="AJ783" s="116">
        <v>4.0</v>
      </c>
      <c r="AK783" s="117"/>
      <c r="AL783" s="27">
        <v>0.0</v>
      </c>
      <c r="AM783" s="27">
        <v>0.0</v>
      </c>
      <c r="AN783" s="27">
        <v>0.0</v>
      </c>
      <c r="AO783" s="27">
        <v>0.0</v>
      </c>
      <c r="AP783" s="19">
        <v>0.0</v>
      </c>
      <c r="AQ783" s="19">
        <v>0.0</v>
      </c>
      <c r="AR783" s="19">
        <v>0.0</v>
      </c>
      <c r="AS783" s="19">
        <v>0.0</v>
      </c>
      <c r="AT783" s="16">
        <v>0.0</v>
      </c>
      <c r="AU783" s="16">
        <v>0.0</v>
      </c>
      <c r="AV783" s="16">
        <v>0.0</v>
      </c>
      <c r="AW783" s="16">
        <v>0.0</v>
      </c>
      <c r="AX783" s="17">
        <f t="shared" si="13"/>
        <v>0</v>
      </c>
      <c r="AY783" s="17">
        <v>0.0</v>
      </c>
      <c r="AZ783" s="17">
        <v>0.0</v>
      </c>
      <c r="BA783" s="17">
        <v>0.0</v>
      </c>
      <c r="BB783" s="17">
        <v>0.0</v>
      </c>
      <c r="BC783" s="17">
        <f t="shared" si="17"/>
        <v>0</v>
      </c>
      <c r="BD783" s="8" t="s">
        <v>76</v>
      </c>
      <c r="BE783" s="37"/>
    </row>
    <row r="784" ht="15.75" hidden="1" customHeight="1">
      <c r="A784" s="11">
        <v>9900041.0</v>
      </c>
      <c r="B784" s="8" t="s">
        <v>5212</v>
      </c>
      <c r="C784" s="8">
        <v>99.0</v>
      </c>
      <c r="D784" s="8" t="s">
        <v>4982</v>
      </c>
      <c r="E784" s="8">
        <v>1.0</v>
      </c>
      <c r="F784" s="8" t="s">
        <v>4982</v>
      </c>
      <c r="G784" s="8">
        <v>1.0</v>
      </c>
      <c r="H784" s="8" t="s">
        <v>4982</v>
      </c>
      <c r="I784" s="11"/>
      <c r="J784" s="11">
        <v>2.7503030599317E13</v>
      </c>
      <c r="K784" s="11" t="s">
        <v>651</v>
      </c>
      <c r="L784" s="11" t="s">
        <v>5213</v>
      </c>
      <c r="M784" s="26" t="s">
        <v>5214</v>
      </c>
      <c r="N784" s="11">
        <f t="shared" si="1"/>
        <v>28</v>
      </c>
      <c r="O784" s="11" t="s">
        <v>532</v>
      </c>
      <c r="P784" s="11" t="s">
        <v>67</v>
      </c>
      <c r="Q784" s="29"/>
      <c r="R784" s="12">
        <f t="shared" si="11"/>
        <v>0</v>
      </c>
      <c r="S784" s="8" t="s">
        <v>238</v>
      </c>
      <c r="T784" s="9" t="s">
        <v>625</v>
      </c>
      <c r="U784" s="9" t="s">
        <v>626</v>
      </c>
      <c r="V784" s="13">
        <v>45248.0</v>
      </c>
      <c r="W784" s="11" t="s">
        <v>5215</v>
      </c>
      <c r="X784" s="11"/>
      <c r="Y784" s="14" t="s">
        <v>5216</v>
      </c>
      <c r="Z784" s="11"/>
      <c r="AA784" s="11" t="s">
        <v>5215</v>
      </c>
      <c r="AB784" s="11"/>
      <c r="AC784" s="15" t="s">
        <v>5215</v>
      </c>
      <c r="AD784" s="11"/>
      <c r="AE784" s="11"/>
      <c r="AF784" s="11" t="s">
        <v>5217</v>
      </c>
      <c r="AG784" s="8">
        <f>'Disponibilidad en canales comer'!M620</f>
        <v>2</v>
      </c>
      <c r="AH784" s="8">
        <f>COUNTIF('Composición de COMBOS'!B:B,A784)</f>
        <v>0</v>
      </c>
      <c r="AI784" s="8">
        <v>1.0</v>
      </c>
      <c r="AJ784" s="116">
        <v>2.0</v>
      </c>
      <c r="AK784" s="117"/>
      <c r="AL784" s="27">
        <v>0.0</v>
      </c>
      <c r="AM784" s="27">
        <v>0.0</v>
      </c>
      <c r="AN784" s="27">
        <v>0.0</v>
      </c>
      <c r="AO784" s="27">
        <v>0.0</v>
      </c>
      <c r="AP784" s="19">
        <v>0.0</v>
      </c>
      <c r="AQ784" s="19">
        <v>0.0</v>
      </c>
      <c r="AR784" s="19">
        <v>0.0</v>
      </c>
      <c r="AS784" s="19">
        <v>0.0</v>
      </c>
      <c r="AT784" s="16">
        <v>0.0</v>
      </c>
      <c r="AU784" s="16">
        <v>0.0</v>
      </c>
      <c r="AV784" s="16">
        <v>0.0</v>
      </c>
      <c r="AW784" s="16">
        <v>0.0</v>
      </c>
      <c r="AX784" s="17">
        <f t="shared" si="13"/>
        <v>0</v>
      </c>
      <c r="AY784" s="17">
        <v>0.0</v>
      </c>
      <c r="AZ784" s="17">
        <v>0.0</v>
      </c>
      <c r="BA784" s="17">
        <v>0.0</v>
      </c>
      <c r="BB784" s="17">
        <v>0.0</v>
      </c>
      <c r="BC784" s="17">
        <f t="shared" si="17"/>
        <v>0</v>
      </c>
      <c r="BD784" s="8" t="s">
        <v>76</v>
      </c>
      <c r="BE784" s="37"/>
    </row>
    <row r="785" ht="15.75" hidden="1" customHeight="1">
      <c r="A785" s="11">
        <v>9900042.0</v>
      </c>
      <c r="B785" s="8" t="s">
        <v>5218</v>
      </c>
      <c r="C785" s="8">
        <v>99.0</v>
      </c>
      <c r="D785" s="8" t="s">
        <v>4982</v>
      </c>
      <c r="E785" s="8">
        <v>1.0</v>
      </c>
      <c r="F785" s="8" t="s">
        <v>4982</v>
      </c>
      <c r="G785" s="8">
        <v>1.0</v>
      </c>
      <c r="H785" s="8" t="s">
        <v>4982</v>
      </c>
      <c r="I785" s="11"/>
      <c r="J785" s="11">
        <v>2.7503030599089E13</v>
      </c>
      <c r="K785" s="11"/>
      <c r="L785" s="11" t="s">
        <v>5219</v>
      </c>
      <c r="M785" s="26" t="s">
        <v>5220</v>
      </c>
      <c r="N785" s="11">
        <f t="shared" si="1"/>
        <v>22</v>
      </c>
      <c r="O785" s="11" t="s">
        <v>532</v>
      </c>
      <c r="P785" s="11" t="s">
        <v>67</v>
      </c>
      <c r="Q785" s="29">
        <v>1786.36</v>
      </c>
      <c r="R785" s="12">
        <f t="shared" si="11"/>
        <v>2072.1776</v>
      </c>
      <c r="S785" s="8" t="s">
        <v>238</v>
      </c>
      <c r="T785" s="9" t="s">
        <v>625</v>
      </c>
      <c r="U785" s="9" t="s">
        <v>626</v>
      </c>
      <c r="V785" s="13">
        <v>45265.0</v>
      </c>
      <c r="W785" s="11" t="s">
        <v>5221</v>
      </c>
      <c r="X785" s="11"/>
      <c r="Y785" s="23"/>
      <c r="Z785" s="11"/>
      <c r="AA785" s="11"/>
      <c r="AB785" s="11"/>
      <c r="AC785" s="15"/>
      <c r="AD785" s="11"/>
      <c r="AE785" s="11"/>
      <c r="AF785" s="11" t="s">
        <v>5222</v>
      </c>
      <c r="AG785" s="8">
        <f>'Disponibilidad en canales comer'!M621</f>
        <v>0</v>
      </c>
      <c r="AH785" s="8">
        <f>COUNTIF('Composición de COMBOS'!B:B,A785)</f>
        <v>0</v>
      </c>
      <c r="AI785" s="8">
        <v>1.0</v>
      </c>
      <c r="AJ785" s="116">
        <v>4.0</v>
      </c>
      <c r="AK785" s="117"/>
      <c r="AL785" s="27">
        <v>0.0</v>
      </c>
      <c r="AM785" s="27">
        <v>0.0</v>
      </c>
      <c r="AN785" s="27">
        <v>0.0</v>
      </c>
      <c r="AO785" s="27">
        <v>0.0</v>
      </c>
      <c r="AP785" s="19">
        <v>0.0</v>
      </c>
      <c r="AQ785" s="19">
        <v>0.0</v>
      </c>
      <c r="AR785" s="19">
        <v>0.0</v>
      </c>
      <c r="AS785" s="19">
        <v>0.0</v>
      </c>
      <c r="AT785" s="16">
        <v>0.0</v>
      </c>
      <c r="AU785" s="16">
        <v>0.0</v>
      </c>
      <c r="AV785" s="16">
        <v>0.0</v>
      </c>
      <c r="AW785" s="16">
        <v>0.0</v>
      </c>
      <c r="AX785" s="17">
        <f t="shared" si="13"/>
        <v>0</v>
      </c>
      <c r="AY785" s="17">
        <v>0.0</v>
      </c>
      <c r="AZ785" s="17">
        <v>0.0</v>
      </c>
      <c r="BA785" s="17">
        <v>0.0</v>
      </c>
      <c r="BB785" s="17">
        <v>0.0</v>
      </c>
      <c r="BC785" s="17">
        <f t="shared" si="17"/>
        <v>0</v>
      </c>
      <c r="BD785" s="8" t="s">
        <v>76</v>
      </c>
      <c r="BE785" s="37"/>
    </row>
    <row r="786" ht="15.75" customHeight="1">
      <c r="A786" s="11">
        <v>9900043.0</v>
      </c>
      <c r="B786" s="8" t="s">
        <v>5223</v>
      </c>
      <c r="C786" s="8">
        <v>99.0</v>
      </c>
      <c r="D786" s="8" t="s">
        <v>4982</v>
      </c>
      <c r="E786" s="8">
        <v>1.0</v>
      </c>
      <c r="F786" s="8" t="s">
        <v>4982</v>
      </c>
      <c r="G786" s="8">
        <v>1.0</v>
      </c>
      <c r="H786" s="8" t="s">
        <v>4982</v>
      </c>
      <c r="I786" s="11"/>
      <c r="J786" s="11">
        <v>2.7503030599225E13</v>
      </c>
      <c r="K786" s="11"/>
      <c r="L786" s="11" t="s">
        <v>5224</v>
      </c>
      <c r="M786" s="26" t="s">
        <v>5225</v>
      </c>
      <c r="N786" s="11">
        <f t="shared" si="1"/>
        <v>22</v>
      </c>
      <c r="O786" s="11" t="s">
        <v>532</v>
      </c>
      <c r="P786" s="11" t="s">
        <v>67</v>
      </c>
      <c r="Q786" s="29">
        <v>1786.36</v>
      </c>
      <c r="R786" s="12">
        <f t="shared" si="11"/>
        <v>2072.1776</v>
      </c>
      <c r="S786" s="8" t="s">
        <v>68</v>
      </c>
      <c r="T786" s="9" t="s">
        <v>625</v>
      </c>
      <c r="U786" s="9" t="s">
        <v>626</v>
      </c>
      <c r="V786" s="13">
        <v>45265.0</v>
      </c>
      <c r="W786" s="11" t="s">
        <v>5226</v>
      </c>
      <c r="X786" s="11"/>
      <c r="Y786" s="23"/>
      <c r="Z786" s="11"/>
      <c r="AA786" s="11" t="s">
        <v>5226</v>
      </c>
      <c r="AB786" s="11"/>
      <c r="AC786" s="15" t="s">
        <v>5226</v>
      </c>
      <c r="AD786" s="11"/>
      <c r="AE786" s="11"/>
      <c r="AF786" s="11" t="s">
        <v>5227</v>
      </c>
      <c r="AG786" s="8">
        <f>'Disponibilidad en canales comer'!M622</f>
        <v>2</v>
      </c>
      <c r="AH786" s="8">
        <f>COUNTIF('Composición de COMBOS'!B:B,A786)</f>
        <v>0</v>
      </c>
      <c r="AI786" s="8">
        <v>1.0</v>
      </c>
      <c r="AJ786" s="49">
        <v>2.0</v>
      </c>
      <c r="AK786" s="48"/>
      <c r="AL786" s="27">
        <v>0.0</v>
      </c>
      <c r="AM786" s="27">
        <v>0.0</v>
      </c>
      <c r="AN786" s="27">
        <v>0.0</v>
      </c>
      <c r="AO786" s="27">
        <v>0.0</v>
      </c>
      <c r="AP786" s="19">
        <v>0.0</v>
      </c>
      <c r="AQ786" s="19">
        <v>0.0</v>
      </c>
      <c r="AR786" s="19">
        <v>0.0</v>
      </c>
      <c r="AS786" s="19">
        <v>0.0</v>
      </c>
      <c r="AT786" s="16">
        <v>21.3</v>
      </c>
      <c r="AU786" s="16">
        <v>17.0</v>
      </c>
      <c r="AV786" s="16">
        <v>72.0</v>
      </c>
      <c r="AW786" s="16">
        <v>94.0</v>
      </c>
      <c r="AX786" s="17">
        <f t="shared" si="13"/>
        <v>23.0112</v>
      </c>
      <c r="AY786" s="17">
        <v>0.0</v>
      </c>
      <c r="AZ786" s="17">
        <v>0.0</v>
      </c>
      <c r="BA786" s="17">
        <v>0.0</v>
      </c>
      <c r="BB786" s="17">
        <v>0.0</v>
      </c>
      <c r="BC786" s="17">
        <f t="shared" si="17"/>
        <v>0</v>
      </c>
      <c r="BD786" s="8" t="s">
        <v>76</v>
      </c>
      <c r="BE786" s="37"/>
    </row>
    <row r="787" ht="15.75" customHeight="1">
      <c r="A787" s="11">
        <v>9900044.0</v>
      </c>
      <c r="B787" s="8" t="s">
        <v>5228</v>
      </c>
      <c r="C787" s="8">
        <v>99.0</v>
      </c>
      <c r="D787" s="8" t="s">
        <v>4982</v>
      </c>
      <c r="E787" s="8">
        <v>1.0</v>
      </c>
      <c r="F787" s="8" t="s">
        <v>4982</v>
      </c>
      <c r="G787" s="8">
        <v>1.0</v>
      </c>
      <c r="H787" s="8" t="s">
        <v>4982</v>
      </c>
      <c r="I787" s="11"/>
      <c r="J787" s="11">
        <v>1.7503030599181E13</v>
      </c>
      <c r="K787" s="11"/>
      <c r="L787" s="11" t="s">
        <v>5229</v>
      </c>
      <c r="M787" s="26" t="s">
        <v>5230</v>
      </c>
      <c r="N787" s="11">
        <f t="shared" si="1"/>
        <v>27</v>
      </c>
      <c r="O787" s="11" t="s">
        <v>532</v>
      </c>
      <c r="P787" s="11" t="s">
        <v>67</v>
      </c>
      <c r="Q787" s="29">
        <v>1901.52</v>
      </c>
      <c r="R787" s="12">
        <f t="shared" si="11"/>
        <v>2205.7632</v>
      </c>
      <c r="S787" s="8" t="s">
        <v>68</v>
      </c>
      <c r="T787" s="9" t="s">
        <v>625</v>
      </c>
      <c r="U787" s="9" t="s">
        <v>626</v>
      </c>
      <c r="V787" s="13">
        <v>45248.0</v>
      </c>
      <c r="W787" s="11" t="s">
        <v>5231</v>
      </c>
      <c r="X787" s="11"/>
      <c r="Y787" s="14" t="s">
        <v>5232</v>
      </c>
      <c r="Z787" s="11"/>
      <c r="AA787" s="11" t="s">
        <v>5231</v>
      </c>
      <c r="AB787" s="11"/>
      <c r="AC787" s="15" t="s">
        <v>5231</v>
      </c>
      <c r="AD787" s="11"/>
      <c r="AE787" s="11"/>
      <c r="AF787" s="11" t="s">
        <v>5233</v>
      </c>
      <c r="AG787" s="8">
        <f>'Disponibilidad en canales comer'!M623</f>
        <v>2</v>
      </c>
      <c r="AH787" s="8">
        <f>COUNTIF('Composición de COMBOS'!B:B,A787)</f>
        <v>0</v>
      </c>
      <c r="AI787" s="8">
        <v>1.0</v>
      </c>
      <c r="AJ787" s="116">
        <v>4.0</v>
      </c>
      <c r="AK787" s="117"/>
      <c r="AL787" s="27">
        <v>0.0</v>
      </c>
      <c r="AM787" s="27">
        <v>0.0</v>
      </c>
      <c r="AN787" s="27">
        <v>0.0</v>
      </c>
      <c r="AO787" s="27">
        <v>0.0</v>
      </c>
      <c r="AP787" s="19">
        <v>0.0</v>
      </c>
      <c r="AQ787" s="19">
        <v>0.0</v>
      </c>
      <c r="AR787" s="19">
        <v>0.0</v>
      </c>
      <c r="AS787" s="19">
        <v>0.0</v>
      </c>
      <c r="AT787" s="16">
        <v>0.0</v>
      </c>
      <c r="AU787" s="16">
        <v>0.0</v>
      </c>
      <c r="AV787" s="16">
        <v>0.0</v>
      </c>
      <c r="AW787" s="16">
        <v>0.0</v>
      </c>
      <c r="AX787" s="17">
        <f t="shared" si="13"/>
        <v>0</v>
      </c>
      <c r="AY787" s="17">
        <v>0.0</v>
      </c>
      <c r="AZ787" s="17">
        <v>0.0</v>
      </c>
      <c r="BA787" s="17">
        <v>0.0</v>
      </c>
      <c r="BB787" s="17">
        <v>0.0</v>
      </c>
      <c r="BC787" s="17">
        <f t="shared" si="17"/>
        <v>0</v>
      </c>
      <c r="BD787" s="8" t="s">
        <v>76</v>
      </c>
      <c r="BE787" s="37"/>
    </row>
    <row r="788" ht="15.75" customHeight="1">
      <c r="A788" s="11">
        <v>9900045.0</v>
      </c>
      <c r="B788" s="8"/>
      <c r="C788" s="8">
        <v>99.0</v>
      </c>
      <c r="D788" s="8" t="s">
        <v>4982</v>
      </c>
      <c r="E788" s="8">
        <v>1.0</v>
      </c>
      <c r="F788" s="8" t="s">
        <v>4982</v>
      </c>
      <c r="G788" s="8">
        <v>1.0</v>
      </c>
      <c r="H788" s="8" t="s">
        <v>4982</v>
      </c>
      <c r="I788" s="11"/>
      <c r="J788" s="11"/>
      <c r="K788" s="11" t="s">
        <v>5234</v>
      </c>
      <c r="L788" s="11" t="s">
        <v>5235</v>
      </c>
      <c r="M788" s="26" t="s">
        <v>5236</v>
      </c>
      <c r="N788" s="11">
        <f t="shared" si="1"/>
        <v>24</v>
      </c>
      <c r="O788" s="11" t="s">
        <v>3011</v>
      </c>
      <c r="P788" s="11" t="s">
        <v>3012</v>
      </c>
      <c r="Q788" s="29">
        <v>1400.0</v>
      </c>
      <c r="R788" s="12">
        <f t="shared" si="11"/>
        <v>1624</v>
      </c>
      <c r="S788" s="8" t="s">
        <v>68</v>
      </c>
      <c r="T788" s="9" t="s">
        <v>5237</v>
      </c>
      <c r="U788" s="9" t="s">
        <v>5238</v>
      </c>
      <c r="V788" s="13">
        <v>45336.0</v>
      </c>
      <c r="W788" s="11" t="s">
        <v>5239</v>
      </c>
      <c r="X788" s="11"/>
      <c r="Y788" s="23"/>
      <c r="Z788" s="11"/>
      <c r="AA788" s="11"/>
      <c r="AB788" s="11"/>
      <c r="AC788" s="15"/>
      <c r="AD788" s="11"/>
      <c r="AE788" s="11"/>
      <c r="AF788" s="11" t="s">
        <v>5240</v>
      </c>
      <c r="AG788" s="8">
        <f>'Disponibilidad en canales comer'!M624</f>
        <v>0</v>
      </c>
      <c r="AH788" s="8">
        <f>COUNTIF('Composición de COMBOS'!B:B,A788)</f>
        <v>0</v>
      </c>
      <c r="AI788" s="8">
        <v>3.0</v>
      </c>
      <c r="AJ788" s="116">
        <v>1.0</v>
      </c>
      <c r="AK788" s="117"/>
      <c r="AL788" s="27">
        <v>0.0</v>
      </c>
      <c r="AM788" s="27">
        <v>0.0</v>
      </c>
      <c r="AN788" s="27">
        <v>0.0</v>
      </c>
      <c r="AO788" s="27">
        <v>0.0</v>
      </c>
      <c r="AP788" s="19">
        <v>0.0</v>
      </c>
      <c r="AQ788" s="19">
        <v>0.0</v>
      </c>
      <c r="AR788" s="19">
        <v>0.0</v>
      </c>
      <c r="AS788" s="19">
        <v>0.0</v>
      </c>
      <c r="AT788" s="16">
        <v>6.0</v>
      </c>
      <c r="AU788" s="16">
        <v>62.0</v>
      </c>
      <c r="AV788" s="16">
        <v>48.0</v>
      </c>
      <c r="AW788" s="16">
        <v>56.0</v>
      </c>
      <c r="AX788" s="17">
        <f t="shared" si="13"/>
        <v>33.3312</v>
      </c>
      <c r="AY788" s="17">
        <v>0.0</v>
      </c>
      <c r="AZ788" s="17">
        <v>0.0</v>
      </c>
      <c r="BA788" s="17">
        <v>0.0</v>
      </c>
      <c r="BB788" s="17">
        <v>0.0</v>
      </c>
      <c r="BC788" s="17">
        <f t="shared" si="17"/>
        <v>0</v>
      </c>
      <c r="BD788" s="8" t="s">
        <v>76</v>
      </c>
      <c r="BE788" s="22" t="s">
        <v>5241</v>
      </c>
    </row>
    <row r="789" ht="15.75" customHeight="1">
      <c r="A789" s="11">
        <v>9900046.0</v>
      </c>
      <c r="B789" s="8"/>
      <c r="C789" s="8">
        <v>99.0</v>
      </c>
      <c r="D789" s="8" t="s">
        <v>4982</v>
      </c>
      <c r="E789" s="8">
        <v>1.0</v>
      </c>
      <c r="F789" s="8" t="s">
        <v>4982</v>
      </c>
      <c r="G789" s="8">
        <v>1.0</v>
      </c>
      <c r="H789" s="8" t="s">
        <v>4982</v>
      </c>
      <c r="I789" s="11"/>
      <c r="J789" s="11"/>
      <c r="K789" s="11" t="s">
        <v>5242</v>
      </c>
      <c r="L789" s="11" t="s">
        <v>5243</v>
      </c>
      <c r="M789" s="26" t="s">
        <v>5244</v>
      </c>
      <c r="N789" s="11">
        <f t="shared" si="1"/>
        <v>29</v>
      </c>
      <c r="O789" s="11" t="s">
        <v>3011</v>
      </c>
      <c r="P789" s="11" t="s">
        <v>3012</v>
      </c>
      <c r="Q789" s="29">
        <v>2800.0</v>
      </c>
      <c r="R789" s="12">
        <f t="shared" si="11"/>
        <v>3248</v>
      </c>
      <c r="S789" s="8" t="s">
        <v>68</v>
      </c>
      <c r="T789" s="9" t="s">
        <v>5237</v>
      </c>
      <c r="U789" s="9" t="s">
        <v>5238</v>
      </c>
      <c r="V789" s="13">
        <v>45336.0</v>
      </c>
      <c r="W789" s="11" t="s">
        <v>5245</v>
      </c>
      <c r="X789" s="11"/>
      <c r="Y789" s="23"/>
      <c r="Z789" s="11"/>
      <c r="AA789" s="11"/>
      <c r="AB789" s="11"/>
      <c r="AC789" s="15"/>
      <c r="AD789" s="11"/>
      <c r="AE789" s="11"/>
      <c r="AF789" s="11" t="s">
        <v>5246</v>
      </c>
      <c r="AG789" s="8">
        <f>'Disponibilidad en canales comer'!M625</f>
        <v>0</v>
      </c>
      <c r="AH789" s="8">
        <f>COUNTIF('Composición de COMBOS'!B:B,A789)</f>
        <v>0</v>
      </c>
      <c r="AI789" s="8">
        <v>3.0</v>
      </c>
      <c r="AJ789" s="116">
        <v>1.0</v>
      </c>
      <c r="AK789" s="117"/>
      <c r="AL789" s="27">
        <v>0.0</v>
      </c>
      <c r="AM789" s="27">
        <v>0.0</v>
      </c>
      <c r="AN789" s="27">
        <v>0.0</v>
      </c>
      <c r="AO789" s="27">
        <v>0.0</v>
      </c>
      <c r="AP789" s="19">
        <v>0.0</v>
      </c>
      <c r="AQ789" s="19">
        <v>0.0</v>
      </c>
      <c r="AR789" s="19">
        <v>0.0</v>
      </c>
      <c r="AS789" s="19">
        <v>0.0</v>
      </c>
      <c r="AT789" s="16">
        <v>14.2</v>
      </c>
      <c r="AU789" s="16">
        <v>62.0</v>
      </c>
      <c r="AV789" s="16">
        <v>48.0</v>
      </c>
      <c r="AW789" s="16">
        <v>56.0</v>
      </c>
      <c r="AX789" s="17">
        <f t="shared" si="13"/>
        <v>33.3312</v>
      </c>
      <c r="AY789" s="17">
        <v>0.0</v>
      </c>
      <c r="AZ789" s="17">
        <v>0.0</v>
      </c>
      <c r="BA789" s="17">
        <v>0.0</v>
      </c>
      <c r="BB789" s="17">
        <v>0.0</v>
      </c>
      <c r="BC789" s="17">
        <f t="shared" si="17"/>
        <v>0</v>
      </c>
      <c r="BD789" s="8" t="s">
        <v>76</v>
      </c>
      <c r="BE789" s="22" t="s">
        <v>5247</v>
      </c>
    </row>
    <row r="790" ht="15.75" customHeight="1">
      <c r="A790" s="11">
        <v>9900047.0</v>
      </c>
      <c r="B790" s="8"/>
      <c r="C790" s="8">
        <v>99.0</v>
      </c>
      <c r="D790" s="8" t="s">
        <v>4982</v>
      </c>
      <c r="E790" s="8">
        <v>1.0</v>
      </c>
      <c r="F790" s="8" t="s">
        <v>4982</v>
      </c>
      <c r="G790" s="8">
        <v>1.0</v>
      </c>
      <c r="H790" s="8" t="s">
        <v>4982</v>
      </c>
      <c r="I790" s="11"/>
      <c r="J790" s="11"/>
      <c r="K790" s="11" t="s">
        <v>5248</v>
      </c>
      <c r="L790" s="11" t="s">
        <v>5249</v>
      </c>
      <c r="M790" s="26" t="s">
        <v>5250</v>
      </c>
      <c r="N790" s="11">
        <f t="shared" si="1"/>
        <v>29</v>
      </c>
      <c r="O790" s="11" t="s">
        <v>3011</v>
      </c>
      <c r="P790" s="11" t="s">
        <v>3012</v>
      </c>
      <c r="Q790" s="29">
        <v>700.0</v>
      </c>
      <c r="R790" s="12">
        <f t="shared" si="11"/>
        <v>812</v>
      </c>
      <c r="S790" s="8" t="s">
        <v>68</v>
      </c>
      <c r="T790" s="9" t="s">
        <v>5237</v>
      </c>
      <c r="U790" s="9" t="s">
        <v>5238</v>
      </c>
      <c r="V790" s="13">
        <v>45336.0</v>
      </c>
      <c r="W790" s="11" t="s">
        <v>5251</v>
      </c>
      <c r="X790" s="11"/>
      <c r="Y790" s="23"/>
      <c r="Z790" s="11"/>
      <c r="AA790" s="11"/>
      <c r="AB790" s="11"/>
      <c r="AC790" s="15"/>
      <c r="AD790" s="11"/>
      <c r="AE790" s="11"/>
      <c r="AF790" s="11" t="s">
        <v>5252</v>
      </c>
      <c r="AG790" s="8">
        <f>'Disponibilidad en canales comer'!M626</f>
        <v>0</v>
      </c>
      <c r="AH790" s="8">
        <f>COUNTIF('Composición de COMBOS'!B:B,A790)</f>
        <v>0</v>
      </c>
      <c r="AI790" s="8">
        <v>2.0</v>
      </c>
      <c r="AJ790" s="116">
        <v>1.0</v>
      </c>
      <c r="AK790" s="117"/>
      <c r="AL790" s="27">
        <v>0.0</v>
      </c>
      <c r="AM790" s="27">
        <v>0.0</v>
      </c>
      <c r="AN790" s="27">
        <v>0.0</v>
      </c>
      <c r="AO790" s="27">
        <v>0.0</v>
      </c>
      <c r="AP790" s="19">
        <v>0.0</v>
      </c>
      <c r="AQ790" s="19">
        <v>0.0</v>
      </c>
      <c r="AR790" s="19">
        <v>0.0</v>
      </c>
      <c r="AS790" s="19">
        <v>0.0</v>
      </c>
      <c r="AT790" s="16">
        <v>4.7</v>
      </c>
      <c r="AU790" s="16">
        <v>62.0</v>
      </c>
      <c r="AV790" s="16">
        <v>48.0</v>
      </c>
      <c r="AW790" s="16">
        <v>56.0</v>
      </c>
      <c r="AX790" s="17">
        <f t="shared" si="13"/>
        <v>33.3312</v>
      </c>
      <c r="AY790" s="17">
        <v>0.0</v>
      </c>
      <c r="AZ790" s="17">
        <v>0.0</v>
      </c>
      <c r="BA790" s="17">
        <v>0.0</v>
      </c>
      <c r="BB790" s="17">
        <v>0.0</v>
      </c>
      <c r="BC790" s="17">
        <f t="shared" si="17"/>
        <v>0</v>
      </c>
      <c r="BD790" s="8" t="s">
        <v>76</v>
      </c>
      <c r="BE790" s="22" t="s">
        <v>5253</v>
      </c>
    </row>
    <row r="791" ht="15.75" customHeight="1">
      <c r="A791" s="11">
        <v>9900048.0</v>
      </c>
      <c r="B791" s="8"/>
      <c r="C791" s="8">
        <v>99.0</v>
      </c>
      <c r="D791" s="8" t="s">
        <v>4982</v>
      </c>
      <c r="E791" s="8">
        <v>1.0</v>
      </c>
      <c r="F791" s="8" t="s">
        <v>4982</v>
      </c>
      <c r="G791" s="8">
        <v>1.0</v>
      </c>
      <c r="H791" s="8" t="s">
        <v>4982</v>
      </c>
      <c r="I791" s="11"/>
      <c r="J791" s="11"/>
      <c r="K791" s="11" t="s">
        <v>5254</v>
      </c>
      <c r="L791" s="11" t="s">
        <v>5255</v>
      </c>
      <c r="M791" s="26" t="s">
        <v>5256</v>
      </c>
      <c r="N791" s="11">
        <f t="shared" si="1"/>
        <v>26</v>
      </c>
      <c r="O791" s="11" t="s">
        <v>3011</v>
      </c>
      <c r="P791" s="11" t="s">
        <v>3012</v>
      </c>
      <c r="Q791" s="29">
        <v>1836.0</v>
      </c>
      <c r="R791" s="12">
        <f t="shared" si="11"/>
        <v>2129.76</v>
      </c>
      <c r="S791" s="8" t="s">
        <v>68</v>
      </c>
      <c r="T791" s="9" t="s">
        <v>5257</v>
      </c>
      <c r="U791" s="9" t="s">
        <v>5258</v>
      </c>
      <c r="V791" s="13">
        <v>45336.0</v>
      </c>
      <c r="W791" s="11" t="s">
        <v>5259</v>
      </c>
      <c r="X791" s="11"/>
      <c r="Y791" s="23"/>
      <c r="Z791" s="11"/>
      <c r="AA791" s="11"/>
      <c r="AB791" s="11"/>
      <c r="AC791" s="15"/>
      <c r="AD791" s="11"/>
      <c r="AE791" s="11"/>
      <c r="AF791" s="11" t="s">
        <v>5260</v>
      </c>
      <c r="AG791" s="8">
        <f>'Disponibilidad en canales comer'!M627</f>
        <v>0</v>
      </c>
      <c r="AH791" s="8">
        <f>COUNTIF('Composición de COMBOS'!B:B,A791)</f>
        <v>0</v>
      </c>
      <c r="AI791" s="8">
        <v>3.0</v>
      </c>
      <c r="AJ791" s="116">
        <v>1.0</v>
      </c>
      <c r="AK791" s="117"/>
      <c r="AL791" s="27">
        <v>0.0</v>
      </c>
      <c r="AM791" s="27">
        <v>0.0</v>
      </c>
      <c r="AN791" s="27">
        <v>0.0</v>
      </c>
      <c r="AO791" s="27">
        <v>0.0</v>
      </c>
      <c r="AP791" s="19">
        <v>0.0</v>
      </c>
      <c r="AQ791" s="19">
        <v>0.0</v>
      </c>
      <c r="AR791" s="19">
        <v>0.0</v>
      </c>
      <c r="AS791" s="19">
        <v>0.0</v>
      </c>
      <c r="AT791" s="16">
        <v>6.9</v>
      </c>
      <c r="AU791" s="16">
        <v>62.0</v>
      </c>
      <c r="AV791" s="16">
        <v>48.0</v>
      </c>
      <c r="AW791" s="16">
        <v>56.0</v>
      </c>
      <c r="AX791" s="17">
        <f t="shared" si="13"/>
        <v>33.3312</v>
      </c>
      <c r="AY791" s="17">
        <v>0.0</v>
      </c>
      <c r="AZ791" s="17">
        <v>0.0</v>
      </c>
      <c r="BA791" s="17">
        <v>0.0</v>
      </c>
      <c r="BB791" s="17">
        <v>0.0</v>
      </c>
      <c r="BC791" s="17">
        <f t="shared" si="17"/>
        <v>0</v>
      </c>
      <c r="BD791" s="8" t="s">
        <v>76</v>
      </c>
      <c r="BE791" s="22" t="s">
        <v>5261</v>
      </c>
    </row>
    <row r="792" ht="15.75" customHeight="1">
      <c r="A792" s="11">
        <v>9900049.0</v>
      </c>
      <c r="B792" s="8"/>
      <c r="C792" s="8">
        <v>99.0</v>
      </c>
      <c r="D792" s="8" t="s">
        <v>4982</v>
      </c>
      <c r="E792" s="8">
        <v>1.0</v>
      </c>
      <c r="F792" s="8" t="s">
        <v>4982</v>
      </c>
      <c r="G792" s="8">
        <v>1.0</v>
      </c>
      <c r="H792" s="8" t="s">
        <v>4982</v>
      </c>
      <c r="I792" s="11"/>
      <c r="J792" s="11"/>
      <c r="K792" s="11" t="s">
        <v>5262</v>
      </c>
      <c r="L792" s="11" t="s">
        <v>5263</v>
      </c>
      <c r="M792" s="26" t="s">
        <v>5264</v>
      </c>
      <c r="N792" s="11">
        <f t="shared" si="1"/>
        <v>28</v>
      </c>
      <c r="O792" s="11" t="s">
        <v>3011</v>
      </c>
      <c r="P792" s="11" t="s">
        <v>3012</v>
      </c>
      <c r="Q792" s="29">
        <v>2050.0</v>
      </c>
      <c r="R792" s="12">
        <f t="shared" si="11"/>
        <v>2378</v>
      </c>
      <c r="S792" s="8" t="s">
        <v>68</v>
      </c>
      <c r="T792" s="9" t="s">
        <v>5237</v>
      </c>
      <c r="U792" s="9" t="s">
        <v>5238</v>
      </c>
      <c r="V792" s="13">
        <v>45336.0</v>
      </c>
      <c r="W792" s="11" t="s">
        <v>5265</v>
      </c>
      <c r="X792" s="11"/>
      <c r="Y792" s="23"/>
      <c r="Z792" s="11"/>
      <c r="AA792" s="11"/>
      <c r="AB792" s="11"/>
      <c r="AC792" s="15"/>
      <c r="AD792" s="11"/>
      <c r="AE792" s="11"/>
      <c r="AF792" s="11" t="s">
        <v>5266</v>
      </c>
      <c r="AG792" s="8">
        <f>'Disponibilidad en canales comer'!M628</f>
        <v>0</v>
      </c>
      <c r="AH792" s="8">
        <f>COUNTIF('Composición de COMBOS'!B:B,A792)</f>
        <v>0</v>
      </c>
      <c r="AI792" s="8">
        <v>2.0</v>
      </c>
      <c r="AJ792" s="116">
        <v>1.0</v>
      </c>
      <c r="AK792" s="117"/>
      <c r="AL792" s="27">
        <v>0.0</v>
      </c>
      <c r="AM792" s="27">
        <v>0.0</v>
      </c>
      <c r="AN792" s="27">
        <v>0.0</v>
      </c>
      <c r="AO792" s="27">
        <v>0.0</v>
      </c>
      <c r="AP792" s="19">
        <v>0.0</v>
      </c>
      <c r="AQ792" s="19">
        <v>0.0</v>
      </c>
      <c r="AR792" s="19">
        <v>0.0</v>
      </c>
      <c r="AS792" s="19">
        <v>0.0</v>
      </c>
      <c r="AT792" s="16">
        <v>11.824</v>
      </c>
      <c r="AU792" s="16">
        <v>62.0</v>
      </c>
      <c r="AV792" s="16">
        <v>48.0</v>
      </c>
      <c r="AW792" s="16">
        <v>56.0</v>
      </c>
      <c r="AX792" s="17">
        <f t="shared" si="13"/>
        <v>33.3312</v>
      </c>
      <c r="AY792" s="17">
        <v>0.0</v>
      </c>
      <c r="AZ792" s="17">
        <v>0.0</v>
      </c>
      <c r="BA792" s="17">
        <v>0.0</v>
      </c>
      <c r="BB792" s="17">
        <v>0.0</v>
      </c>
      <c r="BC792" s="17">
        <f t="shared" si="17"/>
        <v>0</v>
      </c>
      <c r="BD792" s="8" t="s">
        <v>76</v>
      </c>
      <c r="BE792" s="22" t="s">
        <v>5267</v>
      </c>
    </row>
    <row r="793" ht="15.75" customHeight="1">
      <c r="A793" s="11">
        <v>9900050.0</v>
      </c>
      <c r="B793" s="8"/>
      <c r="C793" s="8">
        <v>99.0</v>
      </c>
      <c r="D793" s="8" t="s">
        <v>4982</v>
      </c>
      <c r="E793" s="8">
        <v>1.0</v>
      </c>
      <c r="F793" s="8" t="s">
        <v>4982</v>
      </c>
      <c r="G793" s="8">
        <v>1.0</v>
      </c>
      <c r="H793" s="8" t="s">
        <v>4982</v>
      </c>
      <c r="I793" s="11"/>
      <c r="J793" s="11"/>
      <c r="K793" s="11" t="s">
        <v>5268</v>
      </c>
      <c r="L793" s="11" t="s">
        <v>5269</v>
      </c>
      <c r="M793" s="26" t="s">
        <v>5270</v>
      </c>
      <c r="N793" s="11">
        <f t="shared" si="1"/>
        <v>29</v>
      </c>
      <c r="O793" s="11" t="s">
        <v>3011</v>
      </c>
      <c r="P793" s="11" t="s">
        <v>3012</v>
      </c>
      <c r="Q793" s="29">
        <v>2327.0</v>
      </c>
      <c r="R793" s="12">
        <f t="shared" si="11"/>
        <v>2699.32</v>
      </c>
      <c r="S793" s="8" t="s">
        <v>68</v>
      </c>
      <c r="T793" s="9" t="s">
        <v>5237</v>
      </c>
      <c r="U793" s="9" t="s">
        <v>5238</v>
      </c>
      <c r="V793" s="13">
        <v>45336.0</v>
      </c>
      <c r="W793" s="11" t="s">
        <v>5271</v>
      </c>
      <c r="X793" s="11"/>
      <c r="Y793" s="23"/>
      <c r="Z793" s="11"/>
      <c r="AA793" s="11"/>
      <c r="AB793" s="11"/>
      <c r="AC793" s="15"/>
      <c r="AD793" s="11"/>
      <c r="AE793" s="11"/>
      <c r="AF793" s="11" t="s">
        <v>5272</v>
      </c>
      <c r="AG793" s="8">
        <f>'Disponibilidad en canales comer'!M629</f>
        <v>0</v>
      </c>
      <c r="AH793" s="8">
        <f>COUNTIF('Composición de COMBOS'!B:B,A793)</f>
        <v>0</v>
      </c>
      <c r="AI793" s="8">
        <v>3.0</v>
      </c>
      <c r="AJ793" s="116">
        <v>1.0</v>
      </c>
      <c r="AK793" s="117"/>
      <c r="AL793" s="27">
        <v>0.0</v>
      </c>
      <c r="AM793" s="27">
        <v>0.0</v>
      </c>
      <c r="AN793" s="27">
        <v>0.0</v>
      </c>
      <c r="AO793" s="27">
        <v>0.0</v>
      </c>
      <c r="AP793" s="19">
        <v>0.0</v>
      </c>
      <c r="AQ793" s="19">
        <v>0.0</v>
      </c>
      <c r="AR793" s="19">
        <v>0.0</v>
      </c>
      <c r="AS793" s="19">
        <v>0.0</v>
      </c>
      <c r="AT793" s="16">
        <v>13.724</v>
      </c>
      <c r="AU793" s="16">
        <v>62.0</v>
      </c>
      <c r="AV793" s="16">
        <v>48.0</v>
      </c>
      <c r="AW793" s="16">
        <v>56.0</v>
      </c>
      <c r="AX793" s="17">
        <f t="shared" si="13"/>
        <v>33.3312</v>
      </c>
      <c r="AY793" s="17">
        <v>0.0</v>
      </c>
      <c r="AZ793" s="17">
        <v>0.0</v>
      </c>
      <c r="BA793" s="17">
        <v>0.0</v>
      </c>
      <c r="BB793" s="17">
        <v>0.0</v>
      </c>
      <c r="BC793" s="17">
        <f t="shared" si="17"/>
        <v>0</v>
      </c>
      <c r="BD793" s="8" t="s">
        <v>76</v>
      </c>
      <c r="BE793" s="22" t="s">
        <v>5273</v>
      </c>
    </row>
    <row r="794" ht="15.75" customHeight="1">
      <c r="A794" s="11">
        <v>9900051.0</v>
      </c>
      <c r="B794" s="8"/>
      <c r="C794" s="8">
        <v>99.0</v>
      </c>
      <c r="D794" s="8" t="s">
        <v>4982</v>
      </c>
      <c r="E794" s="8">
        <v>1.0</v>
      </c>
      <c r="F794" s="8" t="s">
        <v>4982</v>
      </c>
      <c r="G794" s="8">
        <v>1.0</v>
      </c>
      <c r="H794" s="8" t="s">
        <v>4982</v>
      </c>
      <c r="I794" s="11"/>
      <c r="J794" s="11"/>
      <c r="K794" s="11" t="s">
        <v>5274</v>
      </c>
      <c r="L794" s="11" t="s">
        <v>5275</v>
      </c>
      <c r="M794" s="26" t="s">
        <v>5276</v>
      </c>
      <c r="N794" s="11">
        <f t="shared" si="1"/>
        <v>29</v>
      </c>
      <c r="O794" s="11" t="s">
        <v>3011</v>
      </c>
      <c r="P794" s="11" t="s">
        <v>3012</v>
      </c>
      <c r="Q794" s="29">
        <v>2710.0</v>
      </c>
      <c r="R794" s="12">
        <f t="shared" si="11"/>
        <v>3143.6</v>
      </c>
      <c r="S794" s="8" t="s">
        <v>68</v>
      </c>
      <c r="T794" s="9" t="s">
        <v>5237</v>
      </c>
      <c r="U794" s="9" t="s">
        <v>5238</v>
      </c>
      <c r="V794" s="13">
        <v>45336.0</v>
      </c>
      <c r="W794" s="11" t="s">
        <v>5277</v>
      </c>
      <c r="X794" s="11"/>
      <c r="Y794" s="23"/>
      <c r="Z794" s="11"/>
      <c r="AA794" s="11"/>
      <c r="AB794" s="11"/>
      <c r="AC794" s="15"/>
      <c r="AD794" s="11"/>
      <c r="AE794" s="11"/>
      <c r="AF794" s="11" t="s">
        <v>5278</v>
      </c>
      <c r="AG794" s="8">
        <f>'Disponibilidad en canales comer'!M630</f>
        <v>0</v>
      </c>
      <c r="AH794" s="8">
        <f>COUNTIF('Composición de COMBOS'!B:B,A794)</f>
        <v>0</v>
      </c>
      <c r="AI794" s="8">
        <v>2.0</v>
      </c>
      <c r="AJ794" s="116">
        <v>1.0</v>
      </c>
      <c r="AK794" s="117"/>
      <c r="AL794" s="27">
        <v>0.0</v>
      </c>
      <c r="AM794" s="27">
        <v>0.0</v>
      </c>
      <c r="AN794" s="27">
        <v>0.0</v>
      </c>
      <c r="AO794" s="27">
        <v>0.0</v>
      </c>
      <c r="AP794" s="19">
        <v>0.0</v>
      </c>
      <c r="AQ794" s="19">
        <v>0.0</v>
      </c>
      <c r="AR794" s="19">
        <v>0.0</v>
      </c>
      <c r="AS794" s="19">
        <v>0.0</v>
      </c>
      <c r="AT794" s="16">
        <v>13.35</v>
      </c>
      <c r="AU794" s="16">
        <v>62.0</v>
      </c>
      <c r="AV794" s="16">
        <v>48.0</v>
      </c>
      <c r="AW794" s="16">
        <v>56.0</v>
      </c>
      <c r="AX794" s="17">
        <f t="shared" si="13"/>
        <v>33.3312</v>
      </c>
      <c r="AY794" s="17">
        <v>0.0</v>
      </c>
      <c r="AZ794" s="17">
        <v>0.0</v>
      </c>
      <c r="BA794" s="17">
        <v>0.0</v>
      </c>
      <c r="BB794" s="17">
        <v>0.0</v>
      </c>
      <c r="BC794" s="17">
        <f t="shared" si="17"/>
        <v>0</v>
      </c>
      <c r="BD794" s="8" t="s">
        <v>76</v>
      </c>
      <c r="BE794" s="22" t="s">
        <v>5279</v>
      </c>
    </row>
    <row r="795" ht="15.75" customHeight="1">
      <c r="A795" s="11">
        <v>9900052.0</v>
      </c>
      <c r="B795" s="8"/>
      <c r="C795" s="8">
        <v>99.0</v>
      </c>
      <c r="D795" s="8" t="s">
        <v>4982</v>
      </c>
      <c r="E795" s="8">
        <v>1.0</v>
      </c>
      <c r="F795" s="8" t="s">
        <v>4982</v>
      </c>
      <c r="G795" s="8">
        <v>1.0</v>
      </c>
      <c r="H795" s="8" t="s">
        <v>4982</v>
      </c>
      <c r="I795" s="11"/>
      <c r="J795" s="11"/>
      <c r="K795" s="11" t="s">
        <v>5280</v>
      </c>
      <c r="L795" s="11" t="s">
        <v>5281</v>
      </c>
      <c r="M795" s="26" t="s">
        <v>5282</v>
      </c>
      <c r="N795" s="11">
        <f t="shared" si="1"/>
        <v>29</v>
      </c>
      <c r="O795" s="11" t="s">
        <v>3011</v>
      </c>
      <c r="P795" s="11" t="s">
        <v>3012</v>
      </c>
      <c r="Q795" s="29">
        <v>3350.0</v>
      </c>
      <c r="R795" s="12">
        <f t="shared" si="11"/>
        <v>3886</v>
      </c>
      <c r="S795" s="8" t="s">
        <v>68</v>
      </c>
      <c r="T795" s="9" t="s">
        <v>5237</v>
      </c>
      <c r="U795" s="9" t="s">
        <v>5238</v>
      </c>
      <c r="V795" s="13">
        <v>45336.0</v>
      </c>
      <c r="W795" s="11" t="s">
        <v>5283</v>
      </c>
      <c r="X795" s="11"/>
      <c r="Y795" s="23"/>
      <c r="Z795" s="11"/>
      <c r="AA795" s="11"/>
      <c r="AB795" s="11"/>
      <c r="AC795" s="15"/>
      <c r="AD795" s="11"/>
      <c r="AE795" s="11"/>
      <c r="AF795" s="11" t="s">
        <v>5284</v>
      </c>
      <c r="AG795" s="8">
        <f>'Disponibilidad en canales comer'!M631</f>
        <v>0</v>
      </c>
      <c r="AH795" s="8">
        <f>COUNTIF('Composición de COMBOS'!B:B,A795)</f>
        <v>0</v>
      </c>
      <c r="AI795" s="8">
        <v>3.0</v>
      </c>
      <c r="AJ795" s="116">
        <v>1.0</v>
      </c>
      <c r="AK795" s="117"/>
      <c r="AL795" s="27">
        <v>0.0</v>
      </c>
      <c r="AM795" s="27">
        <v>0.0</v>
      </c>
      <c r="AN795" s="27">
        <v>0.0</v>
      </c>
      <c r="AO795" s="27">
        <v>0.0</v>
      </c>
      <c r="AP795" s="19">
        <v>0.0</v>
      </c>
      <c r="AQ795" s="19">
        <v>0.0</v>
      </c>
      <c r="AR795" s="19">
        <v>0.0</v>
      </c>
      <c r="AS795" s="19">
        <v>0.0</v>
      </c>
      <c r="AT795" s="16">
        <v>12.2</v>
      </c>
      <c r="AU795" s="16">
        <v>62.0</v>
      </c>
      <c r="AV795" s="16">
        <v>48.0</v>
      </c>
      <c r="AW795" s="16">
        <v>56.0</v>
      </c>
      <c r="AX795" s="17">
        <f t="shared" si="13"/>
        <v>33.3312</v>
      </c>
      <c r="AY795" s="17">
        <v>0.0</v>
      </c>
      <c r="AZ795" s="17">
        <v>0.0</v>
      </c>
      <c r="BA795" s="17">
        <v>0.0</v>
      </c>
      <c r="BB795" s="17">
        <v>0.0</v>
      </c>
      <c r="BC795" s="17">
        <f t="shared" si="17"/>
        <v>0</v>
      </c>
      <c r="BD795" s="8" t="s">
        <v>76</v>
      </c>
      <c r="BE795" s="22" t="s">
        <v>5285</v>
      </c>
    </row>
    <row r="796" ht="15.75" customHeight="1">
      <c r="A796" s="11">
        <v>9900053.0</v>
      </c>
      <c r="B796" s="8"/>
      <c r="C796" s="8">
        <v>99.0</v>
      </c>
      <c r="D796" s="8" t="s">
        <v>4982</v>
      </c>
      <c r="E796" s="8">
        <v>1.0</v>
      </c>
      <c r="F796" s="8" t="s">
        <v>4982</v>
      </c>
      <c r="G796" s="8">
        <v>1.0</v>
      </c>
      <c r="H796" s="8" t="s">
        <v>4982</v>
      </c>
      <c r="I796" s="11"/>
      <c r="J796" s="11"/>
      <c r="K796" s="11" t="s">
        <v>5286</v>
      </c>
      <c r="L796" s="11" t="s">
        <v>5287</v>
      </c>
      <c r="M796" s="26" t="s">
        <v>5288</v>
      </c>
      <c r="N796" s="11">
        <f t="shared" si="1"/>
        <v>29</v>
      </c>
      <c r="O796" s="11" t="s">
        <v>3011</v>
      </c>
      <c r="P796" s="11" t="s">
        <v>3012</v>
      </c>
      <c r="Q796" s="29">
        <v>3870.0</v>
      </c>
      <c r="R796" s="12">
        <f t="shared" si="11"/>
        <v>4489.2</v>
      </c>
      <c r="S796" s="8" t="s">
        <v>68</v>
      </c>
      <c r="T796" s="9" t="s">
        <v>5237</v>
      </c>
      <c r="U796" s="9" t="s">
        <v>5238</v>
      </c>
      <c r="V796" s="13">
        <v>45336.0</v>
      </c>
      <c r="W796" s="11" t="s">
        <v>5289</v>
      </c>
      <c r="X796" s="11"/>
      <c r="Y796" s="23"/>
      <c r="Z796" s="11"/>
      <c r="AA796" s="11"/>
      <c r="AB796" s="11"/>
      <c r="AC796" s="15"/>
      <c r="AD796" s="11"/>
      <c r="AE796" s="11"/>
      <c r="AF796" s="11" t="s">
        <v>5290</v>
      </c>
      <c r="AG796" s="8">
        <f>'Disponibilidad en canales comer'!M632</f>
        <v>0</v>
      </c>
      <c r="AH796" s="8">
        <f>COUNTIF('Composición de COMBOS'!B:B,A796)</f>
        <v>0</v>
      </c>
      <c r="AI796" s="8">
        <v>4.0</v>
      </c>
      <c r="AJ796" s="116">
        <v>1.0</v>
      </c>
      <c r="AK796" s="117"/>
      <c r="AL796" s="27">
        <v>0.0</v>
      </c>
      <c r="AM796" s="27">
        <v>0.0</v>
      </c>
      <c r="AN796" s="27">
        <v>0.0</v>
      </c>
      <c r="AO796" s="27">
        <v>0.0</v>
      </c>
      <c r="AP796" s="19">
        <v>0.0</v>
      </c>
      <c r="AQ796" s="19">
        <v>0.0</v>
      </c>
      <c r="AR796" s="19">
        <v>0.0</v>
      </c>
      <c r="AS796" s="19">
        <v>0.0</v>
      </c>
      <c r="AT796" s="16">
        <v>14.76</v>
      </c>
      <c r="AU796" s="16">
        <v>62.0</v>
      </c>
      <c r="AV796" s="16">
        <v>48.0</v>
      </c>
      <c r="AW796" s="16">
        <v>56.0</v>
      </c>
      <c r="AX796" s="17">
        <f t="shared" si="13"/>
        <v>33.3312</v>
      </c>
      <c r="AY796" s="17">
        <v>0.0</v>
      </c>
      <c r="AZ796" s="17">
        <v>0.0</v>
      </c>
      <c r="BA796" s="17">
        <v>0.0</v>
      </c>
      <c r="BB796" s="17">
        <v>0.0</v>
      </c>
      <c r="BC796" s="17">
        <f t="shared" si="17"/>
        <v>0</v>
      </c>
      <c r="BD796" s="8" t="s">
        <v>76</v>
      </c>
      <c r="BE796" s="22" t="s">
        <v>5291</v>
      </c>
    </row>
    <row r="797" ht="15.75" customHeight="1">
      <c r="A797" s="11">
        <v>9900054.0</v>
      </c>
      <c r="B797" s="8"/>
      <c r="C797" s="8">
        <v>99.0</v>
      </c>
      <c r="D797" s="8" t="s">
        <v>4982</v>
      </c>
      <c r="E797" s="8">
        <v>1.0</v>
      </c>
      <c r="F797" s="8" t="s">
        <v>4982</v>
      </c>
      <c r="G797" s="8">
        <v>1.0</v>
      </c>
      <c r="H797" s="8" t="s">
        <v>4982</v>
      </c>
      <c r="I797" s="11"/>
      <c r="J797" s="11"/>
      <c r="K797" s="11" t="s">
        <v>5292</v>
      </c>
      <c r="L797" s="11" t="s">
        <v>5293</v>
      </c>
      <c r="M797" s="26" t="s">
        <v>5294</v>
      </c>
      <c r="N797" s="11">
        <f t="shared" si="1"/>
        <v>26</v>
      </c>
      <c r="O797" s="11" t="s">
        <v>3011</v>
      </c>
      <c r="P797" s="11" t="s">
        <v>3012</v>
      </c>
      <c r="Q797" s="29">
        <v>3317.0</v>
      </c>
      <c r="R797" s="12">
        <f t="shared" si="11"/>
        <v>3847.72</v>
      </c>
      <c r="S797" s="8" t="s">
        <v>68</v>
      </c>
      <c r="T797" s="9" t="s">
        <v>5257</v>
      </c>
      <c r="U797" s="9" t="s">
        <v>5258</v>
      </c>
      <c r="V797" s="13">
        <v>45336.0</v>
      </c>
      <c r="W797" s="11" t="s">
        <v>5295</v>
      </c>
      <c r="X797" s="11"/>
      <c r="Y797" s="23"/>
      <c r="Z797" s="11"/>
      <c r="AA797" s="11"/>
      <c r="AB797" s="11"/>
      <c r="AC797" s="15"/>
      <c r="AD797" s="11"/>
      <c r="AE797" s="11"/>
      <c r="AF797" s="11" t="s">
        <v>5296</v>
      </c>
      <c r="AG797" s="8">
        <f>'Disponibilidad en canales comer'!M633</f>
        <v>0</v>
      </c>
      <c r="AH797" s="8">
        <f>COUNTIF('Composición de COMBOS'!B:B,A797)</f>
        <v>0</v>
      </c>
      <c r="AI797" s="8">
        <v>3.0</v>
      </c>
      <c r="AJ797" s="116">
        <v>1.0</v>
      </c>
      <c r="AK797" s="117"/>
      <c r="AL797" s="27">
        <v>0.0</v>
      </c>
      <c r="AM797" s="27">
        <v>0.0</v>
      </c>
      <c r="AN797" s="27">
        <v>0.0</v>
      </c>
      <c r="AO797" s="27">
        <v>0.0</v>
      </c>
      <c r="AP797" s="19">
        <v>0.0</v>
      </c>
      <c r="AQ797" s="19">
        <v>0.0</v>
      </c>
      <c r="AR797" s="19">
        <v>0.0</v>
      </c>
      <c r="AS797" s="19">
        <v>0.0</v>
      </c>
      <c r="AT797" s="16">
        <v>11.396</v>
      </c>
      <c r="AU797" s="16">
        <v>62.0</v>
      </c>
      <c r="AV797" s="16">
        <v>48.0</v>
      </c>
      <c r="AW797" s="16">
        <v>56.0</v>
      </c>
      <c r="AX797" s="17">
        <f t="shared" si="13"/>
        <v>33.3312</v>
      </c>
      <c r="AY797" s="17">
        <v>0.0</v>
      </c>
      <c r="AZ797" s="17">
        <v>0.0</v>
      </c>
      <c r="BA797" s="17">
        <v>0.0</v>
      </c>
      <c r="BB797" s="17">
        <v>0.0</v>
      </c>
      <c r="BC797" s="17">
        <f t="shared" si="17"/>
        <v>0</v>
      </c>
      <c r="BD797" s="8" t="s">
        <v>76</v>
      </c>
      <c r="BE797" s="22" t="s">
        <v>5297</v>
      </c>
    </row>
    <row r="798" ht="15.75" customHeight="1">
      <c r="A798" s="11">
        <v>9900055.0</v>
      </c>
      <c r="B798" s="8"/>
      <c r="C798" s="8">
        <v>99.0</v>
      </c>
      <c r="D798" s="8" t="s">
        <v>4982</v>
      </c>
      <c r="E798" s="8">
        <v>1.0</v>
      </c>
      <c r="F798" s="8" t="s">
        <v>4982</v>
      </c>
      <c r="G798" s="8">
        <v>1.0</v>
      </c>
      <c r="H798" s="8" t="s">
        <v>4982</v>
      </c>
      <c r="I798" s="11"/>
      <c r="J798" s="11"/>
      <c r="K798" s="11" t="s">
        <v>5298</v>
      </c>
      <c r="L798" s="11" t="s">
        <v>5299</v>
      </c>
      <c r="M798" s="26" t="s">
        <v>5300</v>
      </c>
      <c r="N798" s="11">
        <f t="shared" si="1"/>
        <v>27</v>
      </c>
      <c r="O798" s="11" t="s">
        <v>3011</v>
      </c>
      <c r="P798" s="11" t="s">
        <v>3012</v>
      </c>
      <c r="Q798" s="29">
        <v>1133.0</v>
      </c>
      <c r="R798" s="12">
        <f t="shared" si="11"/>
        <v>1314.28</v>
      </c>
      <c r="S798" s="8" t="s">
        <v>68</v>
      </c>
      <c r="T798" s="9" t="s">
        <v>5257</v>
      </c>
      <c r="U798" s="9" t="s">
        <v>5258</v>
      </c>
      <c r="V798" s="13">
        <v>45336.0</v>
      </c>
      <c r="W798" s="11" t="s">
        <v>5301</v>
      </c>
      <c r="X798" s="11"/>
      <c r="Y798" s="23"/>
      <c r="Z798" s="11"/>
      <c r="AA798" s="11"/>
      <c r="AB798" s="11"/>
      <c r="AC798" s="15"/>
      <c r="AD798" s="11"/>
      <c r="AE798" s="11"/>
      <c r="AF798" s="11" t="s">
        <v>5302</v>
      </c>
      <c r="AG798" s="8">
        <f>'Disponibilidad en canales comer'!M634</f>
        <v>0</v>
      </c>
      <c r="AH798" s="8">
        <f>COUNTIF('Composición de COMBOS'!B:B,A798)</f>
        <v>0</v>
      </c>
      <c r="AI798" s="8">
        <v>3.0</v>
      </c>
      <c r="AJ798" s="116">
        <v>1.0</v>
      </c>
      <c r="AK798" s="117"/>
      <c r="AL798" s="27">
        <v>0.0</v>
      </c>
      <c r="AM798" s="27">
        <v>0.0</v>
      </c>
      <c r="AN798" s="27">
        <v>0.0</v>
      </c>
      <c r="AO798" s="27">
        <v>0.0</v>
      </c>
      <c r="AP798" s="19">
        <v>0.0</v>
      </c>
      <c r="AQ798" s="19">
        <v>0.0</v>
      </c>
      <c r="AR798" s="19">
        <v>0.0</v>
      </c>
      <c r="AS798" s="19">
        <v>0.0</v>
      </c>
      <c r="AT798" s="16">
        <v>5.36</v>
      </c>
      <c r="AU798" s="16">
        <v>62.0</v>
      </c>
      <c r="AV798" s="16">
        <v>48.0</v>
      </c>
      <c r="AW798" s="16">
        <v>56.0</v>
      </c>
      <c r="AX798" s="17">
        <f t="shared" si="13"/>
        <v>33.3312</v>
      </c>
      <c r="AY798" s="17">
        <v>0.0</v>
      </c>
      <c r="AZ798" s="17">
        <v>0.0</v>
      </c>
      <c r="BA798" s="17">
        <v>0.0</v>
      </c>
      <c r="BB798" s="17">
        <v>0.0</v>
      </c>
      <c r="BC798" s="17">
        <f t="shared" si="17"/>
        <v>0</v>
      </c>
      <c r="BD798" s="8" t="s">
        <v>76</v>
      </c>
      <c r="BE798" s="22" t="s">
        <v>5303</v>
      </c>
    </row>
    <row r="799" ht="15.75" customHeight="1">
      <c r="A799" s="11">
        <v>9900056.0</v>
      </c>
      <c r="B799" s="8"/>
      <c r="C799" s="8">
        <v>99.0</v>
      </c>
      <c r="D799" s="8" t="s">
        <v>4982</v>
      </c>
      <c r="E799" s="8">
        <v>1.0</v>
      </c>
      <c r="F799" s="8" t="s">
        <v>4982</v>
      </c>
      <c r="G799" s="8">
        <v>1.0</v>
      </c>
      <c r="H799" s="8" t="s">
        <v>4982</v>
      </c>
      <c r="I799" s="11"/>
      <c r="J799" s="11"/>
      <c r="K799" s="11" t="s">
        <v>5304</v>
      </c>
      <c r="L799" s="11" t="s">
        <v>5305</v>
      </c>
      <c r="M799" s="26" t="s">
        <v>5306</v>
      </c>
      <c r="N799" s="11">
        <f t="shared" si="1"/>
        <v>30</v>
      </c>
      <c r="O799" s="11" t="s">
        <v>3011</v>
      </c>
      <c r="P799" s="11" t="s">
        <v>3012</v>
      </c>
      <c r="Q799" s="29">
        <v>957.0</v>
      </c>
      <c r="R799" s="12">
        <f t="shared" si="11"/>
        <v>1110.12</v>
      </c>
      <c r="S799" s="8" t="s">
        <v>68</v>
      </c>
      <c r="T799" s="9" t="s">
        <v>5257</v>
      </c>
      <c r="U799" s="9" t="s">
        <v>5258</v>
      </c>
      <c r="V799" s="13">
        <v>45336.0</v>
      </c>
      <c r="W799" s="11" t="s">
        <v>5307</v>
      </c>
      <c r="X799" s="11"/>
      <c r="Y799" s="23"/>
      <c r="Z799" s="11"/>
      <c r="AA799" s="11"/>
      <c r="AB799" s="11"/>
      <c r="AC799" s="15"/>
      <c r="AD799" s="11"/>
      <c r="AE799" s="11"/>
      <c r="AF799" s="11" t="s">
        <v>5308</v>
      </c>
      <c r="AG799" s="8">
        <f>'Disponibilidad en canales comer'!M635</f>
        <v>0</v>
      </c>
      <c r="AH799" s="8">
        <f>COUNTIF('Composición de COMBOS'!B:B,A799)</f>
        <v>0</v>
      </c>
      <c r="AI799" s="8">
        <v>4.0</v>
      </c>
      <c r="AJ799" s="116">
        <v>1.0</v>
      </c>
      <c r="AK799" s="117"/>
      <c r="AL799" s="27">
        <v>0.0</v>
      </c>
      <c r="AM799" s="27">
        <v>0.0</v>
      </c>
      <c r="AN799" s="27">
        <v>0.0</v>
      </c>
      <c r="AO799" s="27">
        <v>0.0</v>
      </c>
      <c r="AP799" s="19">
        <v>0.0</v>
      </c>
      <c r="AQ799" s="19">
        <v>0.0</v>
      </c>
      <c r="AR799" s="19">
        <v>0.0</v>
      </c>
      <c r="AS799" s="19">
        <v>0.0</v>
      </c>
      <c r="AT799" s="16">
        <v>5.046</v>
      </c>
      <c r="AU799" s="16">
        <v>62.0</v>
      </c>
      <c r="AV799" s="16">
        <v>48.0</v>
      </c>
      <c r="AW799" s="16">
        <v>56.0</v>
      </c>
      <c r="AX799" s="17">
        <f t="shared" si="13"/>
        <v>33.3312</v>
      </c>
      <c r="AY799" s="17">
        <v>0.0</v>
      </c>
      <c r="AZ799" s="17">
        <v>0.0</v>
      </c>
      <c r="BA799" s="17">
        <v>0.0</v>
      </c>
      <c r="BB799" s="17">
        <v>0.0</v>
      </c>
      <c r="BC799" s="17">
        <f t="shared" si="17"/>
        <v>0</v>
      </c>
      <c r="BD799" s="8" t="s">
        <v>76</v>
      </c>
      <c r="BE799" s="22" t="s">
        <v>5309</v>
      </c>
    </row>
    <row r="800" ht="15.75" customHeight="1">
      <c r="A800" s="11">
        <v>9900057.0</v>
      </c>
      <c r="B800" s="8"/>
      <c r="C800" s="8">
        <v>99.0</v>
      </c>
      <c r="D800" s="8" t="s">
        <v>4982</v>
      </c>
      <c r="E800" s="8">
        <v>1.0</v>
      </c>
      <c r="F800" s="8" t="s">
        <v>4982</v>
      </c>
      <c r="G800" s="8">
        <v>1.0</v>
      </c>
      <c r="H800" s="8" t="s">
        <v>4982</v>
      </c>
      <c r="I800" s="11"/>
      <c r="J800" s="11"/>
      <c r="K800" s="11" t="s">
        <v>5310</v>
      </c>
      <c r="L800" s="11" t="s">
        <v>5311</v>
      </c>
      <c r="M800" s="26" t="s">
        <v>5312</v>
      </c>
      <c r="N800" s="11">
        <f t="shared" si="1"/>
        <v>30</v>
      </c>
      <c r="O800" s="11" t="s">
        <v>3011</v>
      </c>
      <c r="P800" s="11" t="s">
        <v>3012</v>
      </c>
      <c r="Q800" s="29">
        <v>1919.0</v>
      </c>
      <c r="R800" s="12">
        <f t="shared" si="11"/>
        <v>2226.04</v>
      </c>
      <c r="S800" s="8" t="s">
        <v>68</v>
      </c>
      <c r="T800" s="9" t="s">
        <v>5237</v>
      </c>
      <c r="U800" s="9" t="s">
        <v>5238</v>
      </c>
      <c r="V800" s="13">
        <v>45336.0</v>
      </c>
      <c r="W800" s="11" t="s">
        <v>5313</v>
      </c>
      <c r="X800" s="11"/>
      <c r="Y800" s="23"/>
      <c r="Z800" s="11"/>
      <c r="AA800" s="11"/>
      <c r="AB800" s="11"/>
      <c r="AC800" s="15"/>
      <c r="AD800" s="11"/>
      <c r="AE800" s="11"/>
      <c r="AF800" s="11" t="s">
        <v>5314</v>
      </c>
      <c r="AG800" s="8">
        <f>'Disponibilidad en canales comer'!M636</f>
        <v>0</v>
      </c>
      <c r="AH800" s="8">
        <f>COUNTIF('Composición de COMBOS'!B:B,A800)</f>
        <v>0</v>
      </c>
      <c r="AI800" s="8">
        <v>3.0</v>
      </c>
      <c r="AJ800" s="116">
        <v>1.0</v>
      </c>
      <c r="AK800" s="117"/>
      <c r="AL800" s="27">
        <v>0.0</v>
      </c>
      <c r="AM800" s="27">
        <v>0.0</v>
      </c>
      <c r="AN800" s="27">
        <v>0.0</v>
      </c>
      <c r="AO800" s="27">
        <v>0.0</v>
      </c>
      <c r="AP800" s="19">
        <v>0.0</v>
      </c>
      <c r="AQ800" s="19">
        <v>0.0</v>
      </c>
      <c r="AR800" s="19">
        <v>0.0</v>
      </c>
      <c r="AS800" s="19">
        <v>0.0</v>
      </c>
      <c r="AT800" s="16">
        <v>7.8</v>
      </c>
      <c r="AU800" s="16">
        <v>62.0</v>
      </c>
      <c r="AV800" s="16">
        <v>48.0</v>
      </c>
      <c r="AW800" s="16">
        <v>56.0</v>
      </c>
      <c r="AX800" s="17">
        <f t="shared" si="13"/>
        <v>33.3312</v>
      </c>
      <c r="AY800" s="17">
        <v>0.0</v>
      </c>
      <c r="AZ800" s="17">
        <v>0.0</v>
      </c>
      <c r="BA800" s="17">
        <v>0.0</v>
      </c>
      <c r="BB800" s="17">
        <v>0.0</v>
      </c>
      <c r="BC800" s="17">
        <f t="shared" si="17"/>
        <v>0</v>
      </c>
      <c r="BD800" s="8" t="s">
        <v>76</v>
      </c>
      <c r="BE800" s="22" t="s">
        <v>5315</v>
      </c>
    </row>
    <row r="801" ht="15.75" customHeight="1">
      <c r="A801" s="11">
        <v>9900058.0</v>
      </c>
      <c r="B801" s="8"/>
      <c r="C801" s="8">
        <v>99.0</v>
      </c>
      <c r="D801" s="8" t="s">
        <v>4982</v>
      </c>
      <c r="E801" s="8">
        <v>1.0</v>
      </c>
      <c r="F801" s="8" t="s">
        <v>4982</v>
      </c>
      <c r="G801" s="8">
        <v>1.0</v>
      </c>
      <c r="H801" s="8" t="s">
        <v>4982</v>
      </c>
      <c r="I801" s="11"/>
      <c r="J801" s="11"/>
      <c r="K801" s="11" t="s">
        <v>5316</v>
      </c>
      <c r="L801" s="11" t="s">
        <v>5317</v>
      </c>
      <c r="M801" s="26" t="s">
        <v>5318</v>
      </c>
      <c r="N801" s="11">
        <f t="shared" si="1"/>
        <v>30</v>
      </c>
      <c r="O801" s="11" t="s">
        <v>3011</v>
      </c>
      <c r="P801" s="11" t="s">
        <v>3012</v>
      </c>
      <c r="Q801" s="29">
        <v>986.0</v>
      </c>
      <c r="R801" s="12">
        <f t="shared" si="11"/>
        <v>1143.76</v>
      </c>
      <c r="S801" s="8" t="s">
        <v>68</v>
      </c>
      <c r="T801" s="9" t="s">
        <v>5257</v>
      </c>
      <c r="U801" s="9" t="s">
        <v>5258</v>
      </c>
      <c r="V801" s="13">
        <v>45336.0</v>
      </c>
      <c r="W801" s="11" t="s">
        <v>5319</v>
      </c>
      <c r="X801" s="11"/>
      <c r="Y801" s="23"/>
      <c r="Z801" s="11"/>
      <c r="AA801" s="11"/>
      <c r="AB801" s="11"/>
      <c r="AC801" s="15"/>
      <c r="AD801" s="11"/>
      <c r="AE801" s="11"/>
      <c r="AF801" s="11" t="s">
        <v>5320</v>
      </c>
      <c r="AG801" s="8">
        <f>'Disponibilidad en canales comer'!M637</f>
        <v>0</v>
      </c>
      <c r="AH801" s="8">
        <f>COUNTIF('Composición de COMBOS'!B:B,A801)</f>
        <v>0</v>
      </c>
      <c r="AI801" s="8">
        <v>4.0</v>
      </c>
      <c r="AJ801" s="116">
        <v>1.0</v>
      </c>
      <c r="AK801" s="117"/>
      <c r="AL801" s="27">
        <v>0.0</v>
      </c>
      <c r="AM801" s="27">
        <v>0.0</v>
      </c>
      <c r="AN801" s="27">
        <v>0.0</v>
      </c>
      <c r="AO801" s="27">
        <v>0.0</v>
      </c>
      <c r="AP801" s="19">
        <v>0.0</v>
      </c>
      <c r="AQ801" s="19">
        <v>0.0</v>
      </c>
      <c r="AR801" s="19">
        <v>0.0</v>
      </c>
      <c r="AS801" s="19">
        <v>0.0</v>
      </c>
      <c r="AT801" s="16">
        <v>4.7</v>
      </c>
      <c r="AU801" s="16">
        <v>62.0</v>
      </c>
      <c r="AV801" s="16">
        <v>48.0</v>
      </c>
      <c r="AW801" s="16">
        <v>56.0</v>
      </c>
      <c r="AX801" s="17">
        <f t="shared" si="13"/>
        <v>33.3312</v>
      </c>
      <c r="AY801" s="17">
        <v>0.0</v>
      </c>
      <c r="AZ801" s="17">
        <v>0.0</v>
      </c>
      <c r="BA801" s="17">
        <v>0.0</v>
      </c>
      <c r="BB801" s="17">
        <v>0.0</v>
      </c>
      <c r="BC801" s="17">
        <f t="shared" si="17"/>
        <v>0</v>
      </c>
      <c r="BD801" s="8" t="s">
        <v>76</v>
      </c>
      <c r="BE801" s="22" t="s">
        <v>5321</v>
      </c>
    </row>
    <row r="802" ht="15.75" customHeight="1">
      <c r="A802" s="11">
        <v>9900059.0</v>
      </c>
      <c r="B802" s="8"/>
      <c r="C802" s="8">
        <v>99.0</v>
      </c>
      <c r="D802" s="8" t="s">
        <v>4982</v>
      </c>
      <c r="E802" s="8">
        <v>1.0</v>
      </c>
      <c r="F802" s="8" t="s">
        <v>4982</v>
      </c>
      <c r="G802" s="8">
        <v>1.0</v>
      </c>
      <c r="H802" s="8" t="s">
        <v>4982</v>
      </c>
      <c r="I802" s="11"/>
      <c r="J802" s="11"/>
      <c r="K802" s="11" t="s">
        <v>5322</v>
      </c>
      <c r="L802" s="11" t="s">
        <v>5323</v>
      </c>
      <c r="M802" s="26" t="s">
        <v>5324</v>
      </c>
      <c r="N802" s="11">
        <f t="shared" si="1"/>
        <v>29</v>
      </c>
      <c r="O802" s="11" t="s">
        <v>3011</v>
      </c>
      <c r="P802" s="11" t="s">
        <v>3012</v>
      </c>
      <c r="Q802" s="29">
        <v>1581.0</v>
      </c>
      <c r="R802" s="12">
        <f t="shared" si="11"/>
        <v>1833.96</v>
      </c>
      <c r="S802" s="8" t="s">
        <v>68</v>
      </c>
      <c r="T802" s="9" t="s">
        <v>5257</v>
      </c>
      <c r="U802" s="9" t="s">
        <v>5258</v>
      </c>
      <c r="V802" s="13">
        <v>45336.0</v>
      </c>
      <c r="W802" s="11" t="s">
        <v>5325</v>
      </c>
      <c r="X802" s="11"/>
      <c r="Y802" s="23"/>
      <c r="Z802" s="11"/>
      <c r="AA802" s="11"/>
      <c r="AB802" s="11"/>
      <c r="AC802" s="15"/>
      <c r="AD802" s="11"/>
      <c r="AE802" s="11"/>
      <c r="AF802" s="11" t="s">
        <v>5326</v>
      </c>
      <c r="AG802" s="8">
        <f>'Disponibilidad en canales comer'!M638</f>
        <v>0</v>
      </c>
      <c r="AH802" s="8">
        <f>COUNTIF('Composición de COMBOS'!B:B,A802)</f>
        <v>0</v>
      </c>
      <c r="AI802" s="8">
        <v>4.0</v>
      </c>
      <c r="AJ802" s="116">
        <v>1.0</v>
      </c>
      <c r="AK802" s="117"/>
      <c r="AL802" s="27">
        <v>0.0</v>
      </c>
      <c r="AM802" s="27">
        <v>0.0</v>
      </c>
      <c r="AN802" s="27">
        <v>0.0</v>
      </c>
      <c r="AO802" s="27">
        <v>0.0</v>
      </c>
      <c r="AP802" s="19">
        <v>0.0</v>
      </c>
      <c r="AQ802" s="19">
        <v>0.0</v>
      </c>
      <c r="AR802" s="19">
        <v>0.0</v>
      </c>
      <c r="AS802" s="19">
        <v>0.0</v>
      </c>
      <c r="AT802" s="16">
        <v>10.65</v>
      </c>
      <c r="AU802" s="16">
        <v>62.0</v>
      </c>
      <c r="AV802" s="16">
        <v>48.0</v>
      </c>
      <c r="AW802" s="16">
        <v>56.0</v>
      </c>
      <c r="AX802" s="17">
        <f t="shared" si="13"/>
        <v>33.3312</v>
      </c>
      <c r="AY802" s="17">
        <v>0.0</v>
      </c>
      <c r="AZ802" s="17">
        <v>0.0</v>
      </c>
      <c r="BA802" s="17">
        <v>0.0</v>
      </c>
      <c r="BB802" s="17">
        <v>0.0</v>
      </c>
      <c r="BC802" s="17">
        <f t="shared" si="17"/>
        <v>0</v>
      </c>
      <c r="BD802" s="8" t="s">
        <v>76</v>
      </c>
      <c r="BE802" s="22" t="s">
        <v>5327</v>
      </c>
    </row>
    <row r="803" ht="15.75" customHeight="1">
      <c r="A803" s="11">
        <v>9900060.0</v>
      </c>
      <c r="B803" s="8"/>
      <c r="C803" s="8">
        <v>99.0</v>
      </c>
      <c r="D803" s="8" t="s">
        <v>4982</v>
      </c>
      <c r="E803" s="8">
        <v>1.0</v>
      </c>
      <c r="F803" s="8" t="s">
        <v>4982</v>
      </c>
      <c r="G803" s="8">
        <v>1.0</v>
      </c>
      <c r="H803" s="8" t="s">
        <v>4982</v>
      </c>
      <c r="I803" s="11"/>
      <c r="J803" s="11"/>
      <c r="K803" s="11" t="s">
        <v>5328</v>
      </c>
      <c r="L803" s="11" t="s">
        <v>5329</v>
      </c>
      <c r="M803" s="26" t="s">
        <v>5330</v>
      </c>
      <c r="N803" s="11">
        <f t="shared" si="1"/>
        <v>29</v>
      </c>
      <c r="O803" s="11" t="s">
        <v>3011</v>
      </c>
      <c r="P803" s="11" t="s">
        <v>3012</v>
      </c>
      <c r="Q803" s="29">
        <v>1951.0</v>
      </c>
      <c r="R803" s="12">
        <f t="shared" si="11"/>
        <v>2263.16</v>
      </c>
      <c r="S803" s="8" t="s">
        <v>68</v>
      </c>
      <c r="T803" s="9" t="s">
        <v>5257</v>
      </c>
      <c r="U803" s="9" t="s">
        <v>5258</v>
      </c>
      <c r="V803" s="13">
        <v>45336.0</v>
      </c>
      <c r="W803" s="11" t="s">
        <v>5331</v>
      </c>
      <c r="X803" s="11"/>
      <c r="Y803" s="23"/>
      <c r="Z803" s="11"/>
      <c r="AA803" s="11"/>
      <c r="AB803" s="11"/>
      <c r="AC803" s="15"/>
      <c r="AD803" s="11"/>
      <c r="AE803" s="11"/>
      <c r="AF803" s="11" t="s">
        <v>5332</v>
      </c>
      <c r="AG803" s="8">
        <f>'Disponibilidad en canales comer'!M639</f>
        <v>0</v>
      </c>
      <c r="AH803" s="8">
        <f>COUNTIF('Composición de COMBOS'!B:B,A803)</f>
        <v>0</v>
      </c>
      <c r="AI803" s="8">
        <v>3.0</v>
      </c>
      <c r="AJ803" s="116">
        <v>1.0</v>
      </c>
      <c r="AK803" s="117"/>
      <c r="AL803" s="27">
        <v>0.0</v>
      </c>
      <c r="AM803" s="27">
        <v>0.0</v>
      </c>
      <c r="AN803" s="27">
        <v>0.0</v>
      </c>
      <c r="AO803" s="27">
        <v>0.0</v>
      </c>
      <c r="AP803" s="19">
        <v>0.0</v>
      </c>
      <c r="AQ803" s="19">
        <v>0.0</v>
      </c>
      <c r="AR803" s="19">
        <v>0.0</v>
      </c>
      <c r="AS803" s="19">
        <v>0.0</v>
      </c>
      <c r="AT803" s="16">
        <v>10.4</v>
      </c>
      <c r="AU803" s="16">
        <v>62.0</v>
      </c>
      <c r="AV803" s="16">
        <v>48.0</v>
      </c>
      <c r="AW803" s="16">
        <v>56.0</v>
      </c>
      <c r="AX803" s="17">
        <f t="shared" si="13"/>
        <v>33.3312</v>
      </c>
      <c r="AY803" s="17">
        <v>0.0</v>
      </c>
      <c r="AZ803" s="17">
        <v>0.0</v>
      </c>
      <c r="BA803" s="17">
        <v>0.0</v>
      </c>
      <c r="BB803" s="17">
        <v>0.0</v>
      </c>
      <c r="BC803" s="17">
        <f t="shared" si="17"/>
        <v>0</v>
      </c>
      <c r="BD803" s="8" t="s">
        <v>76</v>
      </c>
      <c r="BE803" s="22" t="s">
        <v>5333</v>
      </c>
    </row>
    <row r="804" ht="15.75" customHeight="1">
      <c r="A804" s="11">
        <v>9900061.0</v>
      </c>
      <c r="B804" s="8" t="s">
        <v>5334</v>
      </c>
      <c r="C804" s="8">
        <v>99.0</v>
      </c>
      <c r="D804" s="8" t="s">
        <v>4982</v>
      </c>
      <c r="E804" s="8">
        <v>1.0</v>
      </c>
      <c r="F804" s="8" t="s">
        <v>4982</v>
      </c>
      <c r="G804" s="8">
        <v>1.0</v>
      </c>
      <c r="H804" s="8" t="s">
        <v>4982</v>
      </c>
      <c r="I804" s="11"/>
      <c r="J804" s="11"/>
      <c r="K804" s="11"/>
      <c r="L804" s="11" t="s">
        <v>5335</v>
      </c>
      <c r="M804" s="26" t="s">
        <v>5336</v>
      </c>
      <c r="N804" s="11">
        <f t="shared" si="1"/>
        <v>28</v>
      </c>
      <c r="O804" s="8" t="s">
        <v>1609</v>
      </c>
      <c r="P804" s="11" t="s">
        <v>4995</v>
      </c>
      <c r="Q804" s="29">
        <v>3242.65</v>
      </c>
      <c r="R804" s="12">
        <f t="shared" si="11"/>
        <v>3761.474</v>
      </c>
      <c r="S804" s="8" t="s">
        <v>68</v>
      </c>
      <c r="T804" s="9" t="s">
        <v>2753</v>
      </c>
      <c r="U804" s="9" t="s">
        <v>2754</v>
      </c>
      <c r="V804" s="13">
        <v>45248.0</v>
      </c>
      <c r="W804" s="11" t="s">
        <v>5337</v>
      </c>
      <c r="X804" s="11"/>
      <c r="Y804" s="23"/>
      <c r="Z804" s="11"/>
      <c r="AA804" s="11"/>
      <c r="AB804" s="11"/>
      <c r="AC804" s="15"/>
      <c r="AD804" s="11"/>
      <c r="AE804" s="11"/>
      <c r="AF804" s="11" t="s">
        <v>5338</v>
      </c>
      <c r="AG804" s="8">
        <f>'Disponibilidad en canales comer'!M640</f>
        <v>0</v>
      </c>
      <c r="AH804" s="8">
        <f>COUNTIF('Composición de COMBOS'!B:B,A804)</f>
        <v>0</v>
      </c>
      <c r="AI804" s="8">
        <v>2.0</v>
      </c>
      <c r="AJ804" s="49">
        <v>2.0</v>
      </c>
      <c r="AK804" s="48"/>
      <c r="AL804" s="27">
        <v>0.0</v>
      </c>
      <c r="AM804" s="27">
        <v>0.0</v>
      </c>
      <c r="AN804" s="27">
        <v>0.0</v>
      </c>
      <c r="AO804" s="27">
        <v>0.0</v>
      </c>
      <c r="AP804" s="19">
        <v>0.0</v>
      </c>
      <c r="AQ804" s="19">
        <v>0.0</v>
      </c>
      <c r="AR804" s="19">
        <v>0.0</v>
      </c>
      <c r="AS804" s="19">
        <v>0.0</v>
      </c>
      <c r="AT804" s="16">
        <v>0.0</v>
      </c>
      <c r="AU804" s="16">
        <v>0.0</v>
      </c>
      <c r="AV804" s="16">
        <v>0.0</v>
      </c>
      <c r="AW804" s="16">
        <v>0.0</v>
      </c>
      <c r="AX804" s="17">
        <f t="shared" si="13"/>
        <v>0</v>
      </c>
      <c r="AY804" s="17">
        <v>0.0</v>
      </c>
      <c r="AZ804" s="17">
        <v>0.0</v>
      </c>
      <c r="BA804" s="17">
        <v>0.0</v>
      </c>
      <c r="BB804" s="17">
        <v>0.0</v>
      </c>
      <c r="BC804" s="17">
        <f t="shared" si="17"/>
        <v>0</v>
      </c>
      <c r="BD804" s="8" t="s">
        <v>1615</v>
      </c>
      <c r="BE804" s="37"/>
    </row>
    <row r="805" ht="15.75" customHeight="1">
      <c r="A805" s="11">
        <v>9900062.0</v>
      </c>
      <c r="B805" s="8" t="s">
        <v>5339</v>
      </c>
      <c r="C805" s="8">
        <v>99.0</v>
      </c>
      <c r="D805" s="8" t="s">
        <v>4982</v>
      </c>
      <c r="E805" s="8">
        <v>1.0</v>
      </c>
      <c r="F805" s="8" t="s">
        <v>4982</v>
      </c>
      <c r="G805" s="8">
        <v>1.0</v>
      </c>
      <c r="H805" s="8" t="s">
        <v>4982</v>
      </c>
      <c r="I805" s="11"/>
      <c r="J805" s="11"/>
      <c r="K805" s="11"/>
      <c r="L805" s="11" t="s">
        <v>5340</v>
      </c>
      <c r="M805" s="26" t="s">
        <v>5341</v>
      </c>
      <c r="N805" s="11">
        <f t="shared" si="1"/>
        <v>28</v>
      </c>
      <c r="O805" s="11" t="s">
        <v>3274</v>
      </c>
      <c r="P805" s="11" t="s">
        <v>3280</v>
      </c>
      <c r="Q805" s="29">
        <v>1713.0</v>
      </c>
      <c r="R805" s="12">
        <f t="shared" si="11"/>
        <v>1987.08</v>
      </c>
      <c r="S805" s="8" t="s">
        <v>68</v>
      </c>
      <c r="T805" s="9" t="s">
        <v>5237</v>
      </c>
      <c r="U805" s="9" t="s">
        <v>5238</v>
      </c>
      <c r="V805" s="13">
        <v>45273.0</v>
      </c>
      <c r="W805" s="11" t="s">
        <v>5342</v>
      </c>
      <c r="X805" s="11"/>
      <c r="Y805" s="23"/>
      <c r="Z805" s="11"/>
      <c r="AA805" s="11"/>
      <c r="AB805" s="11"/>
      <c r="AC805" s="15" t="s">
        <v>5342</v>
      </c>
      <c r="AD805" s="11"/>
      <c r="AE805" s="11"/>
      <c r="AF805" s="11" t="s">
        <v>5343</v>
      </c>
      <c r="AG805" s="8">
        <f>'Disponibilidad en canales comer'!M641</f>
        <v>1</v>
      </c>
      <c r="AH805" s="8">
        <f>COUNTIF('Composición de COMBOS'!B:B,A805)</f>
        <v>0</v>
      </c>
      <c r="AI805" s="8">
        <v>2.0</v>
      </c>
      <c r="AJ805" s="49">
        <v>1.0</v>
      </c>
      <c r="AK805" s="48"/>
      <c r="AL805" s="27">
        <v>0.0</v>
      </c>
      <c r="AM805" s="27">
        <v>0.0</v>
      </c>
      <c r="AN805" s="27">
        <v>0.0</v>
      </c>
      <c r="AO805" s="27">
        <v>0.0</v>
      </c>
      <c r="AP805" s="19">
        <v>0.0</v>
      </c>
      <c r="AQ805" s="19">
        <v>0.0</v>
      </c>
      <c r="AR805" s="19">
        <v>0.0</v>
      </c>
      <c r="AS805" s="19">
        <v>0.0</v>
      </c>
      <c r="AT805" s="16">
        <v>15.4</v>
      </c>
      <c r="AU805" s="42">
        <v>50.0</v>
      </c>
      <c r="AV805" s="42">
        <v>45.0</v>
      </c>
      <c r="AW805" s="42">
        <v>50.0</v>
      </c>
      <c r="AX805" s="17">
        <f t="shared" si="13"/>
        <v>22.5</v>
      </c>
      <c r="AY805" s="17">
        <v>0.0</v>
      </c>
      <c r="AZ805" s="17">
        <v>0.0</v>
      </c>
      <c r="BA805" s="17">
        <v>0.0</v>
      </c>
      <c r="BB805" s="17">
        <v>0.0</v>
      </c>
      <c r="BC805" s="17">
        <f t="shared" si="17"/>
        <v>0</v>
      </c>
      <c r="BD805" s="8" t="s">
        <v>76</v>
      </c>
      <c r="BE805" s="37"/>
    </row>
    <row r="806" ht="15.75" customHeight="1">
      <c r="A806" s="11">
        <v>9900063.0</v>
      </c>
      <c r="B806" s="8" t="s">
        <v>5344</v>
      </c>
      <c r="C806" s="8">
        <v>99.0</v>
      </c>
      <c r="D806" s="8" t="s">
        <v>4982</v>
      </c>
      <c r="E806" s="8">
        <v>1.0</v>
      </c>
      <c r="F806" s="8" t="s">
        <v>4982</v>
      </c>
      <c r="G806" s="8">
        <v>1.0</v>
      </c>
      <c r="H806" s="8" t="s">
        <v>4982</v>
      </c>
      <c r="I806" s="11"/>
      <c r="J806" s="11"/>
      <c r="K806" s="11" t="s">
        <v>5345</v>
      </c>
      <c r="L806" s="11" t="s">
        <v>5346</v>
      </c>
      <c r="M806" s="26" t="s">
        <v>5347</v>
      </c>
      <c r="N806" s="11">
        <f t="shared" si="1"/>
        <v>30</v>
      </c>
      <c r="O806" s="11" t="s">
        <v>1060</v>
      </c>
      <c r="P806" s="11" t="s">
        <v>1061</v>
      </c>
      <c r="Q806" s="29">
        <v>876.75</v>
      </c>
      <c r="R806" s="12">
        <f t="shared" si="11"/>
        <v>1017.03</v>
      </c>
      <c r="S806" s="8" t="s">
        <v>68</v>
      </c>
      <c r="T806" s="34" t="s">
        <v>977</v>
      </c>
      <c r="U806" s="34" t="s">
        <v>978</v>
      </c>
      <c r="V806" s="13">
        <v>45195.0</v>
      </c>
      <c r="W806" s="11" t="s">
        <v>5348</v>
      </c>
      <c r="X806" s="11"/>
      <c r="Y806" s="23"/>
      <c r="Z806" s="11"/>
      <c r="AA806" s="11"/>
      <c r="AB806" s="11"/>
      <c r="AC806" s="15"/>
      <c r="AD806" s="11"/>
      <c r="AE806" s="11"/>
      <c r="AF806" s="11" t="s">
        <v>220</v>
      </c>
      <c r="AG806" s="8">
        <f>'Disponibilidad en canales comer'!M642</f>
        <v>0</v>
      </c>
      <c r="AH806" s="8">
        <f>COUNTIF('Composición de COMBOS'!B:B,A806)</f>
        <v>0</v>
      </c>
      <c r="AI806" s="8">
        <v>4.0</v>
      </c>
      <c r="AJ806" s="49">
        <v>1.0</v>
      </c>
      <c r="AK806" s="48"/>
      <c r="AL806" s="27">
        <v>0.0</v>
      </c>
      <c r="AM806" s="27">
        <v>0.0</v>
      </c>
      <c r="AN806" s="27">
        <v>0.0</v>
      </c>
      <c r="AO806" s="27">
        <v>0.0</v>
      </c>
      <c r="AP806" s="19">
        <v>0.0</v>
      </c>
      <c r="AQ806" s="19">
        <v>0.0</v>
      </c>
      <c r="AR806" s="19">
        <v>0.0</v>
      </c>
      <c r="AS806" s="19">
        <v>0.0</v>
      </c>
      <c r="AT806" s="16">
        <v>0.0</v>
      </c>
      <c r="AU806" s="16">
        <v>0.0</v>
      </c>
      <c r="AV806" s="16">
        <v>0.0</v>
      </c>
      <c r="AW806" s="16">
        <v>0.0</v>
      </c>
      <c r="AX806" s="17">
        <f t="shared" si="13"/>
        <v>0</v>
      </c>
      <c r="AY806" s="17">
        <v>0.0</v>
      </c>
      <c r="AZ806" s="17">
        <v>0.0</v>
      </c>
      <c r="BA806" s="17">
        <v>0.0</v>
      </c>
      <c r="BB806" s="17">
        <v>0.0</v>
      </c>
      <c r="BC806" s="17">
        <f t="shared" si="17"/>
        <v>0</v>
      </c>
      <c r="BD806" s="8" t="s">
        <v>76</v>
      </c>
      <c r="BE806" s="37"/>
    </row>
    <row r="807" ht="15.75" customHeight="1">
      <c r="A807" s="11">
        <v>9900064.0</v>
      </c>
      <c r="B807" s="8" t="s">
        <v>5349</v>
      </c>
      <c r="C807" s="8">
        <v>99.0</v>
      </c>
      <c r="D807" s="8" t="s">
        <v>4982</v>
      </c>
      <c r="E807" s="8">
        <v>1.0</v>
      </c>
      <c r="F807" s="8" t="s">
        <v>4982</v>
      </c>
      <c r="G807" s="8">
        <v>1.0</v>
      </c>
      <c r="H807" s="8" t="s">
        <v>4982</v>
      </c>
      <c r="I807" s="11"/>
      <c r="J807" s="11"/>
      <c r="K807" s="11" t="s">
        <v>5350</v>
      </c>
      <c r="L807" s="11" t="s">
        <v>5351</v>
      </c>
      <c r="M807" s="26" t="s">
        <v>5347</v>
      </c>
      <c r="N807" s="11">
        <f t="shared" si="1"/>
        <v>30</v>
      </c>
      <c r="O807" s="11" t="s">
        <v>1060</v>
      </c>
      <c r="P807" s="11" t="s">
        <v>1061</v>
      </c>
      <c r="Q807" s="29">
        <v>944.51</v>
      </c>
      <c r="R807" s="12">
        <f t="shared" si="11"/>
        <v>1095.6316</v>
      </c>
      <c r="S807" s="8" t="s">
        <v>68</v>
      </c>
      <c r="T807" s="34" t="s">
        <v>977</v>
      </c>
      <c r="U807" s="34" t="s">
        <v>978</v>
      </c>
      <c r="V807" s="13">
        <v>45195.0</v>
      </c>
      <c r="W807" s="11" t="s">
        <v>5348</v>
      </c>
      <c r="X807" s="11"/>
      <c r="Y807" s="23"/>
      <c r="Z807" s="11"/>
      <c r="AA807" s="11"/>
      <c r="AB807" s="11"/>
      <c r="AC807" s="15"/>
      <c r="AD807" s="11"/>
      <c r="AE807" s="11"/>
      <c r="AF807" s="11" t="s">
        <v>220</v>
      </c>
      <c r="AG807" s="8">
        <f>'Disponibilidad en canales comer'!M643</f>
        <v>0</v>
      </c>
      <c r="AH807" s="8">
        <f>COUNTIF('Composición de COMBOS'!B:B,A807)</f>
        <v>0</v>
      </c>
      <c r="AI807" s="8">
        <v>4.0</v>
      </c>
      <c r="AJ807" s="49">
        <v>1.0</v>
      </c>
      <c r="AK807" s="48"/>
      <c r="AL807" s="27">
        <v>0.0</v>
      </c>
      <c r="AM807" s="27">
        <v>0.0</v>
      </c>
      <c r="AN807" s="27">
        <v>0.0</v>
      </c>
      <c r="AO807" s="27">
        <v>0.0</v>
      </c>
      <c r="AP807" s="19">
        <v>0.0</v>
      </c>
      <c r="AQ807" s="19">
        <v>0.0</v>
      </c>
      <c r="AR807" s="19">
        <v>0.0</v>
      </c>
      <c r="AS807" s="19">
        <v>0.0</v>
      </c>
      <c r="AT807" s="16">
        <v>0.0</v>
      </c>
      <c r="AU807" s="16">
        <v>0.0</v>
      </c>
      <c r="AV807" s="16">
        <v>0.0</v>
      </c>
      <c r="AW807" s="16">
        <v>0.0</v>
      </c>
      <c r="AX807" s="17">
        <f t="shared" si="13"/>
        <v>0</v>
      </c>
      <c r="AY807" s="17">
        <v>0.0</v>
      </c>
      <c r="AZ807" s="17">
        <v>0.0</v>
      </c>
      <c r="BA807" s="17">
        <v>0.0</v>
      </c>
      <c r="BB807" s="17">
        <v>0.0</v>
      </c>
      <c r="BC807" s="17">
        <f t="shared" si="17"/>
        <v>0</v>
      </c>
      <c r="BD807" s="8" t="s">
        <v>76</v>
      </c>
      <c r="BE807" s="37"/>
    </row>
    <row r="808" ht="15.75" customHeight="1">
      <c r="A808" s="11">
        <v>9900065.0</v>
      </c>
      <c r="B808" s="8" t="s">
        <v>5352</v>
      </c>
      <c r="C808" s="8">
        <v>99.0</v>
      </c>
      <c r="D808" s="8" t="s">
        <v>4982</v>
      </c>
      <c r="E808" s="8">
        <v>1.0</v>
      </c>
      <c r="F808" s="8" t="s">
        <v>4982</v>
      </c>
      <c r="G808" s="8">
        <v>1.0</v>
      </c>
      <c r="H808" s="8" t="s">
        <v>4982</v>
      </c>
      <c r="I808" s="11"/>
      <c r="J808" s="11"/>
      <c r="K808" s="11" t="s">
        <v>5353</v>
      </c>
      <c r="L808" s="11" t="s">
        <v>5354</v>
      </c>
      <c r="M808" s="26" t="s">
        <v>5347</v>
      </c>
      <c r="N808" s="11">
        <f t="shared" si="1"/>
        <v>30</v>
      </c>
      <c r="O808" s="11" t="s">
        <v>1060</v>
      </c>
      <c r="P808" s="11" t="s">
        <v>1061</v>
      </c>
      <c r="Q808" s="29">
        <v>1141.71</v>
      </c>
      <c r="R808" s="12">
        <f t="shared" si="11"/>
        <v>1324.3836</v>
      </c>
      <c r="S808" s="8" t="s">
        <v>68</v>
      </c>
      <c r="T808" s="34" t="s">
        <v>977</v>
      </c>
      <c r="U808" s="34" t="s">
        <v>978</v>
      </c>
      <c r="V808" s="13">
        <v>45195.0</v>
      </c>
      <c r="W808" s="11" t="s">
        <v>5355</v>
      </c>
      <c r="X808" s="11"/>
      <c r="Y808" s="23"/>
      <c r="Z808" s="11"/>
      <c r="AA808" s="11"/>
      <c r="AB808" s="11"/>
      <c r="AC808" s="15"/>
      <c r="AD808" s="11"/>
      <c r="AE808" s="11"/>
      <c r="AF808" s="11" t="s">
        <v>220</v>
      </c>
      <c r="AG808" s="8">
        <f>'Disponibilidad en canales comer'!M644</f>
        <v>0</v>
      </c>
      <c r="AH808" s="8">
        <f>COUNTIF('Composición de COMBOS'!B:B,A808)</f>
        <v>0</v>
      </c>
      <c r="AI808" s="8">
        <v>4.0</v>
      </c>
      <c r="AJ808" s="49">
        <v>1.0</v>
      </c>
      <c r="AK808" s="48"/>
      <c r="AL808" s="27">
        <v>0.0</v>
      </c>
      <c r="AM808" s="27">
        <v>0.0</v>
      </c>
      <c r="AN808" s="27">
        <v>0.0</v>
      </c>
      <c r="AO808" s="27">
        <v>0.0</v>
      </c>
      <c r="AP808" s="19">
        <v>0.0</v>
      </c>
      <c r="AQ808" s="19">
        <v>0.0</v>
      </c>
      <c r="AR808" s="19">
        <v>0.0</v>
      </c>
      <c r="AS808" s="19">
        <v>0.0</v>
      </c>
      <c r="AT808" s="16">
        <v>0.0</v>
      </c>
      <c r="AU808" s="16">
        <v>0.0</v>
      </c>
      <c r="AV808" s="16">
        <v>0.0</v>
      </c>
      <c r="AW808" s="16">
        <v>0.0</v>
      </c>
      <c r="AX808" s="17">
        <f t="shared" si="13"/>
        <v>0</v>
      </c>
      <c r="AY808" s="17">
        <v>0.0</v>
      </c>
      <c r="AZ808" s="17">
        <v>0.0</v>
      </c>
      <c r="BA808" s="17">
        <v>0.0</v>
      </c>
      <c r="BB808" s="17">
        <v>0.0</v>
      </c>
      <c r="BC808" s="17">
        <f t="shared" si="17"/>
        <v>0</v>
      </c>
      <c r="BD808" s="8" t="s">
        <v>76</v>
      </c>
      <c r="BE808" s="37"/>
    </row>
    <row r="809" ht="15.75" customHeight="1">
      <c r="A809" s="11">
        <v>9900066.0</v>
      </c>
      <c r="B809" s="8" t="s">
        <v>5356</v>
      </c>
      <c r="C809" s="8">
        <v>99.0</v>
      </c>
      <c r="D809" s="8" t="s">
        <v>4982</v>
      </c>
      <c r="E809" s="8">
        <v>1.0</v>
      </c>
      <c r="F809" s="8" t="s">
        <v>4982</v>
      </c>
      <c r="G809" s="8">
        <v>1.0</v>
      </c>
      <c r="H809" s="8" t="s">
        <v>4982</v>
      </c>
      <c r="I809" s="11"/>
      <c r="J809" s="11"/>
      <c r="K809" s="11" t="s">
        <v>5357</v>
      </c>
      <c r="L809" s="11" t="s">
        <v>5358</v>
      </c>
      <c r="M809" s="26" t="s">
        <v>5347</v>
      </c>
      <c r="N809" s="11">
        <f t="shared" si="1"/>
        <v>30</v>
      </c>
      <c r="O809" s="11" t="s">
        <v>1060</v>
      </c>
      <c r="P809" s="11" t="s">
        <v>1061</v>
      </c>
      <c r="Q809" s="29">
        <v>1209.47</v>
      </c>
      <c r="R809" s="12">
        <f t="shared" si="11"/>
        <v>1402.9852</v>
      </c>
      <c r="S809" s="8" t="s">
        <v>68</v>
      </c>
      <c r="T809" s="34" t="s">
        <v>977</v>
      </c>
      <c r="U809" s="34" t="s">
        <v>978</v>
      </c>
      <c r="V809" s="13">
        <v>45195.0</v>
      </c>
      <c r="W809" s="11" t="s">
        <v>5355</v>
      </c>
      <c r="X809" s="11"/>
      <c r="Y809" s="23"/>
      <c r="Z809" s="11"/>
      <c r="AA809" s="11"/>
      <c r="AB809" s="11"/>
      <c r="AC809" s="15"/>
      <c r="AD809" s="11"/>
      <c r="AE809" s="11"/>
      <c r="AF809" s="11" t="s">
        <v>220</v>
      </c>
      <c r="AG809" s="8">
        <f>'Disponibilidad en canales comer'!M645</f>
        <v>0</v>
      </c>
      <c r="AH809" s="8">
        <f>COUNTIF('Composición de COMBOS'!B:B,A809)</f>
        <v>0</v>
      </c>
      <c r="AI809" s="8">
        <v>4.0</v>
      </c>
      <c r="AJ809" s="49">
        <v>1.0</v>
      </c>
      <c r="AK809" s="48"/>
      <c r="AL809" s="27">
        <v>0.0</v>
      </c>
      <c r="AM809" s="27">
        <v>0.0</v>
      </c>
      <c r="AN809" s="27">
        <v>0.0</v>
      </c>
      <c r="AO809" s="27">
        <v>0.0</v>
      </c>
      <c r="AP809" s="19">
        <v>0.0</v>
      </c>
      <c r="AQ809" s="19">
        <v>0.0</v>
      </c>
      <c r="AR809" s="19">
        <v>0.0</v>
      </c>
      <c r="AS809" s="19">
        <v>0.0</v>
      </c>
      <c r="AT809" s="16">
        <v>0.0</v>
      </c>
      <c r="AU809" s="16">
        <v>0.0</v>
      </c>
      <c r="AV809" s="16">
        <v>0.0</v>
      </c>
      <c r="AW809" s="16">
        <v>0.0</v>
      </c>
      <c r="AX809" s="17">
        <f t="shared" si="13"/>
        <v>0</v>
      </c>
      <c r="AY809" s="17">
        <v>0.0</v>
      </c>
      <c r="AZ809" s="17">
        <v>0.0</v>
      </c>
      <c r="BA809" s="17">
        <v>0.0</v>
      </c>
      <c r="BB809" s="17">
        <v>0.0</v>
      </c>
      <c r="BC809" s="17">
        <f t="shared" si="17"/>
        <v>0</v>
      </c>
      <c r="BD809" s="8" t="s">
        <v>76</v>
      </c>
      <c r="BE809" s="37"/>
    </row>
    <row r="810" ht="15.75" customHeight="1">
      <c r="A810" s="11">
        <v>9900067.0</v>
      </c>
      <c r="B810" s="8" t="s">
        <v>5359</v>
      </c>
      <c r="C810" s="8">
        <v>99.0</v>
      </c>
      <c r="D810" s="8" t="s">
        <v>4982</v>
      </c>
      <c r="E810" s="8">
        <v>1.0</v>
      </c>
      <c r="F810" s="8" t="s">
        <v>4982</v>
      </c>
      <c r="G810" s="8">
        <v>1.0</v>
      </c>
      <c r="H810" s="8" t="s">
        <v>4982</v>
      </c>
      <c r="I810" s="11"/>
      <c r="J810" s="11"/>
      <c r="K810" s="11" t="s">
        <v>5360</v>
      </c>
      <c r="L810" s="11" t="s">
        <v>5361</v>
      </c>
      <c r="M810" s="26" t="s">
        <v>5362</v>
      </c>
      <c r="N810" s="11">
        <f t="shared" si="1"/>
        <v>30</v>
      </c>
      <c r="O810" s="11" t="s">
        <v>1060</v>
      </c>
      <c r="P810" s="11" t="s">
        <v>1061</v>
      </c>
      <c r="Q810" s="29">
        <v>952.0</v>
      </c>
      <c r="R810" s="12">
        <f t="shared" si="11"/>
        <v>1104.32</v>
      </c>
      <c r="S810" s="8" t="s">
        <v>68</v>
      </c>
      <c r="T810" s="34" t="s">
        <v>977</v>
      </c>
      <c r="U810" s="34" t="s">
        <v>978</v>
      </c>
      <c r="V810" s="13">
        <v>45117.0</v>
      </c>
      <c r="W810" s="11" t="s">
        <v>5363</v>
      </c>
      <c r="X810" s="11"/>
      <c r="Y810" s="23"/>
      <c r="Z810" s="11"/>
      <c r="AA810" s="11"/>
      <c r="AB810" s="11"/>
      <c r="AC810" s="15"/>
      <c r="AD810" s="11"/>
      <c r="AE810" s="11"/>
      <c r="AF810" s="11" t="s">
        <v>220</v>
      </c>
      <c r="AG810" s="8">
        <f>'Disponibilidad en canales comer'!M646</f>
        <v>0</v>
      </c>
      <c r="AH810" s="8">
        <f>COUNTIF('Composición de COMBOS'!B:B,A810)</f>
        <v>0</v>
      </c>
      <c r="AI810" s="8">
        <v>4.0</v>
      </c>
      <c r="AJ810" s="49">
        <v>1.0</v>
      </c>
      <c r="AK810" s="48"/>
      <c r="AL810" s="27">
        <v>0.0</v>
      </c>
      <c r="AM810" s="27">
        <v>0.0</v>
      </c>
      <c r="AN810" s="27">
        <v>0.0</v>
      </c>
      <c r="AO810" s="27">
        <v>0.0</v>
      </c>
      <c r="AP810" s="19">
        <v>0.0</v>
      </c>
      <c r="AQ810" s="19">
        <v>0.0</v>
      </c>
      <c r="AR810" s="19">
        <v>0.0</v>
      </c>
      <c r="AS810" s="19">
        <v>0.0</v>
      </c>
      <c r="AT810" s="16">
        <v>0.0</v>
      </c>
      <c r="AU810" s="16">
        <v>0.0</v>
      </c>
      <c r="AV810" s="16">
        <v>0.0</v>
      </c>
      <c r="AW810" s="16">
        <v>0.0</v>
      </c>
      <c r="AX810" s="17">
        <f t="shared" si="13"/>
        <v>0</v>
      </c>
      <c r="AY810" s="17">
        <v>0.0</v>
      </c>
      <c r="AZ810" s="17">
        <v>0.0</v>
      </c>
      <c r="BA810" s="17">
        <v>0.0</v>
      </c>
      <c r="BB810" s="17">
        <v>0.0</v>
      </c>
      <c r="BC810" s="17">
        <f t="shared" si="17"/>
        <v>0</v>
      </c>
      <c r="BD810" s="8" t="s">
        <v>76</v>
      </c>
      <c r="BE810" s="28" t="s">
        <v>5136</v>
      </c>
    </row>
    <row r="811" ht="15.75" customHeight="1">
      <c r="A811" s="11">
        <v>9900068.0</v>
      </c>
      <c r="B811" s="8" t="s">
        <v>5364</v>
      </c>
      <c r="C811" s="8">
        <v>99.0</v>
      </c>
      <c r="D811" s="8" t="s">
        <v>4982</v>
      </c>
      <c r="E811" s="8">
        <v>1.0</v>
      </c>
      <c r="F811" s="8" t="s">
        <v>4982</v>
      </c>
      <c r="G811" s="8">
        <v>1.0</v>
      </c>
      <c r="H811" s="8" t="s">
        <v>4982</v>
      </c>
      <c r="I811" s="11"/>
      <c r="J811" s="11"/>
      <c r="K811" s="11" t="s">
        <v>5365</v>
      </c>
      <c r="L811" s="11" t="s">
        <v>5366</v>
      </c>
      <c r="M811" s="26" t="s">
        <v>5347</v>
      </c>
      <c r="N811" s="11">
        <f t="shared" si="1"/>
        <v>30</v>
      </c>
      <c r="O811" s="11" t="s">
        <v>1060</v>
      </c>
      <c r="P811" s="11" t="s">
        <v>1061</v>
      </c>
      <c r="Q811" s="29">
        <v>1019.76</v>
      </c>
      <c r="R811" s="12">
        <f t="shared" si="11"/>
        <v>1182.9216</v>
      </c>
      <c r="S811" s="8" t="s">
        <v>68</v>
      </c>
      <c r="T811" s="34" t="s">
        <v>977</v>
      </c>
      <c r="U811" s="34" t="s">
        <v>978</v>
      </c>
      <c r="V811" s="13">
        <v>45195.0</v>
      </c>
      <c r="W811" s="11" t="s">
        <v>5363</v>
      </c>
      <c r="X811" s="11"/>
      <c r="Y811" s="23"/>
      <c r="Z811" s="11"/>
      <c r="AA811" s="11"/>
      <c r="AB811" s="11"/>
      <c r="AC811" s="15"/>
      <c r="AD811" s="11"/>
      <c r="AE811" s="11"/>
      <c r="AF811" s="11" t="s">
        <v>220</v>
      </c>
      <c r="AG811" s="8">
        <f>'Disponibilidad en canales comer'!M647</f>
        <v>0</v>
      </c>
      <c r="AH811" s="8">
        <f>COUNTIF('Composición de COMBOS'!B:B,A811)</f>
        <v>0</v>
      </c>
      <c r="AI811" s="8">
        <v>4.0</v>
      </c>
      <c r="AJ811" s="49">
        <v>1.0</v>
      </c>
      <c r="AK811" s="48"/>
      <c r="AL811" s="27">
        <v>0.0</v>
      </c>
      <c r="AM811" s="27">
        <v>0.0</v>
      </c>
      <c r="AN811" s="27">
        <v>0.0</v>
      </c>
      <c r="AO811" s="27">
        <v>0.0</v>
      </c>
      <c r="AP811" s="19">
        <v>0.0</v>
      </c>
      <c r="AQ811" s="19">
        <v>0.0</v>
      </c>
      <c r="AR811" s="19">
        <v>0.0</v>
      </c>
      <c r="AS811" s="19">
        <v>0.0</v>
      </c>
      <c r="AT811" s="16">
        <v>0.0</v>
      </c>
      <c r="AU811" s="16">
        <v>0.0</v>
      </c>
      <c r="AV811" s="16">
        <v>0.0</v>
      </c>
      <c r="AW811" s="16">
        <v>0.0</v>
      </c>
      <c r="AX811" s="17">
        <f t="shared" si="13"/>
        <v>0</v>
      </c>
      <c r="AY811" s="17">
        <v>0.0</v>
      </c>
      <c r="AZ811" s="17">
        <v>0.0</v>
      </c>
      <c r="BA811" s="17">
        <v>0.0</v>
      </c>
      <c r="BB811" s="17">
        <v>0.0</v>
      </c>
      <c r="BC811" s="17">
        <f t="shared" si="17"/>
        <v>0</v>
      </c>
      <c r="BD811" s="8" t="s">
        <v>76</v>
      </c>
      <c r="BE811" s="37"/>
    </row>
    <row r="812" ht="15.75" customHeight="1">
      <c r="A812" s="11">
        <v>9900069.0</v>
      </c>
      <c r="B812" s="8" t="s">
        <v>5367</v>
      </c>
      <c r="C812" s="8">
        <v>99.0</v>
      </c>
      <c r="D812" s="8" t="s">
        <v>4982</v>
      </c>
      <c r="E812" s="8">
        <v>1.0</v>
      </c>
      <c r="F812" s="8" t="s">
        <v>4982</v>
      </c>
      <c r="G812" s="8">
        <v>1.0</v>
      </c>
      <c r="H812" s="8" t="s">
        <v>4982</v>
      </c>
      <c r="I812" s="11"/>
      <c r="J812" s="11"/>
      <c r="K812" s="11" t="s">
        <v>5368</v>
      </c>
      <c r="L812" s="11" t="s">
        <v>5369</v>
      </c>
      <c r="M812" s="26" t="s">
        <v>5347</v>
      </c>
      <c r="N812" s="11">
        <f t="shared" si="1"/>
        <v>30</v>
      </c>
      <c r="O812" s="11" t="s">
        <v>1060</v>
      </c>
      <c r="P812" s="11" t="s">
        <v>1061</v>
      </c>
      <c r="Q812" s="29">
        <v>876.75</v>
      </c>
      <c r="R812" s="12">
        <f t="shared" si="11"/>
        <v>1017.03</v>
      </c>
      <c r="S812" s="8" t="s">
        <v>68</v>
      </c>
      <c r="T812" s="34" t="s">
        <v>977</v>
      </c>
      <c r="U812" s="34" t="s">
        <v>978</v>
      </c>
      <c r="V812" s="13">
        <v>45230.0</v>
      </c>
      <c r="W812" s="11" t="s">
        <v>5370</v>
      </c>
      <c r="X812" s="11"/>
      <c r="Y812" s="23"/>
      <c r="Z812" s="11"/>
      <c r="AA812" s="11"/>
      <c r="AB812" s="11"/>
      <c r="AC812" s="15"/>
      <c r="AD812" s="11"/>
      <c r="AE812" s="11"/>
      <c r="AF812" s="11" t="s">
        <v>220</v>
      </c>
      <c r="AG812" s="8">
        <f>'Disponibilidad en canales comer'!M648</f>
        <v>0</v>
      </c>
      <c r="AH812" s="8">
        <f>COUNTIF('Composición de COMBOS'!B:B,A812)</f>
        <v>0</v>
      </c>
      <c r="AI812" s="8">
        <v>4.0</v>
      </c>
      <c r="AJ812" s="49">
        <v>1.0</v>
      </c>
      <c r="AK812" s="48"/>
      <c r="AL812" s="27">
        <v>0.0</v>
      </c>
      <c r="AM812" s="27">
        <v>0.0</v>
      </c>
      <c r="AN812" s="27">
        <v>0.0</v>
      </c>
      <c r="AO812" s="27">
        <v>0.0</v>
      </c>
      <c r="AP812" s="19">
        <v>0.0</v>
      </c>
      <c r="AQ812" s="19">
        <v>0.0</v>
      </c>
      <c r="AR812" s="19">
        <v>0.0</v>
      </c>
      <c r="AS812" s="19">
        <v>0.0</v>
      </c>
      <c r="AT812" s="16">
        <v>0.0</v>
      </c>
      <c r="AU812" s="16">
        <v>0.0</v>
      </c>
      <c r="AV812" s="16">
        <v>0.0</v>
      </c>
      <c r="AW812" s="16">
        <v>0.0</v>
      </c>
      <c r="AX812" s="17">
        <f t="shared" si="13"/>
        <v>0</v>
      </c>
      <c r="AY812" s="17">
        <v>0.0</v>
      </c>
      <c r="AZ812" s="17">
        <v>0.0</v>
      </c>
      <c r="BA812" s="17">
        <v>0.0</v>
      </c>
      <c r="BB812" s="17">
        <v>0.0</v>
      </c>
      <c r="BC812" s="17">
        <f t="shared" si="17"/>
        <v>0</v>
      </c>
      <c r="BD812" s="8" t="s">
        <v>76</v>
      </c>
      <c r="BE812" s="37"/>
    </row>
    <row r="813" ht="15.75" customHeight="1">
      <c r="A813" s="11">
        <v>9900070.0</v>
      </c>
      <c r="B813" s="8" t="s">
        <v>5371</v>
      </c>
      <c r="C813" s="8">
        <v>99.0</v>
      </c>
      <c r="D813" s="8" t="s">
        <v>4982</v>
      </c>
      <c r="E813" s="8">
        <v>1.0</v>
      </c>
      <c r="F813" s="8" t="s">
        <v>4982</v>
      </c>
      <c r="G813" s="8">
        <v>1.0</v>
      </c>
      <c r="H813" s="8" t="s">
        <v>4982</v>
      </c>
      <c r="I813" s="11"/>
      <c r="J813" s="11"/>
      <c r="K813" s="11" t="s">
        <v>5372</v>
      </c>
      <c r="L813" s="11" t="s">
        <v>5373</v>
      </c>
      <c r="M813" s="26" t="s">
        <v>5347</v>
      </c>
      <c r="N813" s="11">
        <f t="shared" si="1"/>
        <v>30</v>
      </c>
      <c r="O813" s="11" t="s">
        <v>1060</v>
      </c>
      <c r="P813" s="11" t="s">
        <v>1061</v>
      </c>
      <c r="Q813" s="29">
        <v>944.51</v>
      </c>
      <c r="R813" s="12">
        <f t="shared" si="11"/>
        <v>1095.6316</v>
      </c>
      <c r="S813" s="8" t="s">
        <v>68</v>
      </c>
      <c r="T813" s="34" t="s">
        <v>977</v>
      </c>
      <c r="U813" s="34" t="s">
        <v>978</v>
      </c>
      <c r="V813" s="13">
        <v>45195.0</v>
      </c>
      <c r="W813" s="11" t="s">
        <v>5370</v>
      </c>
      <c r="X813" s="11"/>
      <c r="Y813" s="23"/>
      <c r="Z813" s="11"/>
      <c r="AA813" s="11"/>
      <c r="AB813" s="11"/>
      <c r="AC813" s="15"/>
      <c r="AD813" s="11"/>
      <c r="AE813" s="11"/>
      <c r="AF813" s="11" t="s">
        <v>220</v>
      </c>
      <c r="AG813" s="8">
        <f>'Disponibilidad en canales comer'!M649</f>
        <v>0</v>
      </c>
      <c r="AH813" s="8">
        <f>COUNTIF('Composición de COMBOS'!B:B,A813)</f>
        <v>0</v>
      </c>
      <c r="AI813" s="8">
        <v>4.0</v>
      </c>
      <c r="AJ813" s="49">
        <v>1.0</v>
      </c>
      <c r="AK813" s="48"/>
      <c r="AL813" s="27">
        <v>0.0</v>
      </c>
      <c r="AM813" s="27">
        <v>0.0</v>
      </c>
      <c r="AN813" s="27">
        <v>0.0</v>
      </c>
      <c r="AO813" s="27">
        <v>0.0</v>
      </c>
      <c r="AP813" s="19">
        <v>0.0</v>
      </c>
      <c r="AQ813" s="19">
        <v>0.0</v>
      </c>
      <c r="AR813" s="19">
        <v>0.0</v>
      </c>
      <c r="AS813" s="19">
        <v>0.0</v>
      </c>
      <c r="AT813" s="16">
        <v>0.0</v>
      </c>
      <c r="AU813" s="16">
        <v>0.0</v>
      </c>
      <c r="AV813" s="16">
        <v>0.0</v>
      </c>
      <c r="AW813" s="16">
        <v>0.0</v>
      </c>
      <c r="AX813" s="17">
        <f t="shared" si="13"/>
        <v>0</v>
      </c>
      <c r="AY813" s="17">
        <v>0.0</v>
      </c>
      <c r="AZ813" s="17">
        <v>0.0</v>
      </c>
      <c r="BA813" s="17">
        <v>0.0</v>
      </c>
      <c r="BB813" s="17">
        <v>0.0</v>
      </c>
      <c r="BC813" s="17">
        <f t="shared" si="17"/>
        <v>0</v>
      </c>
      <c r="BD813" s="8" t="s">
        <v>76</v>
      </c>
      <c r="BE813" s="37"/>
    </row>
    <row r="814" ht="15.75" customHeight="1">
      <c r="A814" s="11">
        <v>9900071.0</v>
      </c>
      <c r="B814" s="8" t="s">
        <v>5374</v>
      </c>
      <c r="C814" s="8">
        <v>99.0</v>
      </c>
      <c r="D814" s="8" t="s">
        <v>4982</v>
      </c>
      <c r="E814" s="8">
        <v>1.0</v>
      </c>
      <c r="F814" s="8" t="s">
        <v>4982</v>
      </c>
      <c r="G814" s="8">
        <v>1.0</v>
      </c>
      <c r="H814" s="8" t="s">
        <v>4982</v>
      </c>
      <c r="I814" s="11"/>
      <c r="J814" s="11"/>
      <c r="K814" s="11" t="s">
        <v>5375</v>
      </c>
      <c r="L814" s="11" t="s">
        <v>5376</v>
      </c>
      <c r="M814" s="26" t="s">
        <v>5347</v>
      </c>
      <c r="N814" s="11">
        <f t="shared" si="1"/>
        <v>30</v>
      </c>
      <c r="O814" s="11" t="s">
        <v>1060</v>
      </c>
      <c r="P814" s="11" t="s">
        <v>1061</v>
      </c>
      <c r="Q814" s="29">
        <v>1141.71</v>
      </c>
      <c r="R814" s="12">
        <f t="shared" si="11"/>
        <v>1324.3836</v>
      </c>
      <c r="S814" s="8" t="s">
        <v>68</v>
      </c>
      <c r="T814" s="34" t="s">
        <v>977</v>
      </c>
      <c r="U814" s="34" t="s">
        <v>978</v>
      </c>
      <c r="V814" s="13">
        <v>45195.0</v>
      </c>
      <c r="W814" s="11" t="s">
        <v>5377</v>
      </c>
      <c r="X814" s="11"/>
      <c r="Y814" s="23"/>
      <c r="Z814" s="11"/>
      <c r="AA814" s="11"/>
      <c r="AB814" s="11"/>
      <c r="AC814" s="15"/>
      <c r="AD814" s="11"/>
      <c r="AE814" s="11"/>
      <c r="AF814" s="11" t="s">
        <v>220</v>
      </c>
      <c r="AG814" s="8">
        <f>'Disponibilidad en canales comer'!M650</f>
        <v>0</v>
      </c>
      <c r="AH814" s="8">
        <f>COUNTIF('Composición de COMBOS'!B:B,A814)</f>
        <v>0</v>
      </c>
      <c r="AI814" s="8">
        <v>4.0</v>
      </c>
      <c r="AJ814" s="49">
        <v>1.0</v>
      </c>
      <c r="AK814" s="48"/>
      <c r="AL814" s="27">
        <v>0.0</v>
      </c>
      <c r="AM814" s="27">
        <v>0.0</v>
      </c>
      <c r="AN814" s="27">
        <v>0.0</v>
      </c>
      <c r="AO814" s="27">
        <v>0.0</v>
      </c>
      <c r="AP814" s="19">
        <v>0.0</v>
      </c>
      <c r="AQ814" s="19">
        <v>0.0</v>
      </c>
      <c r="AR814" s="19">
        <v>0.0</v>
      </c>
      <c r="AS814" s="19">
        <v>0.0</v>
      </c>
      <c r="AT814" s="16">
        <v>0.0</v>
      </c>
      <c r="AU814" s="16">
        <v>0.0</v>
      </c>
      <c r="AV814" s="16">
        <v>0.0</v>
      </c>
      <c r="AW814" s="16">
        <v>0.0</v>
      </c>
      <c r="AX814" s="17">
        <f t="shared" si="13"/>
        <v>0</v>
      </c>
      <c r="AY814" s="17">
        <v>0.0</v>
      </c>
      <c r="AZ814" s="17">
        <v>0.0</v>
      </c>
      <c r="BA814" s="17">
        <v>0.0</v>
      </c>
      <c r="BB814" s="17">
        <v>0.0</v>
      </c>
      <c r="BC814" s="17">
        <f t="shared" si="17"/>
        <v>0</v>
      </c>
      <c r="BD814" s="8" t="s">
        <v>76</v>
      </c>
      <c r="BE814" s="37"/>
    </row>
    <row r="815" ht="15.75" customHeight="1">
      <c r="A815" s="11">
        <v>9900072.0</v>
      </c>
      <c r="B815" s="8" t="s">
        <v>5378</v>
      </c>
      <c r="C815" s="8">
        <v>99.0</v>
      </c>
      <c r="D815" s="8" t="s">
        <v>4982</v>
      </c>
      <c r="E815" s="8">
        <v>1.0</v>
      </c>
      <c r="F815" s="8" t="s">
        <v>4982</v>
      </c>
      <c r="G815" s="8">
        <v>1.0</v>
      </c>
      <c r="H815" s="8" t="s">
        <v>4982</v>
      </c>
      <c r="I815" s="11"/>
      <c r="J815" s="11"/>
      <c r="K815" s="11" t="s">
        <v>5379</v>
      </c>
      <c r="L815" s="11" t="s">
        <v>5380</v>
      </c>
      <c r="M815" s="26" t="s">
        <v>5347</v>
      </c>
      <c r="N815" s="11">
        <f t="shared" si="1"/>
        <v>30</v>
      </c>
      <c r="O815" s="11" t="s">
        <v>1060</v>
      </c>
      <c r="P815" s="11" t="s">
        <v>1061</v>
      </c>
      <c r="Q815" s="29">
        <v>1209.47</v>
      </c>
      <c r="R815" s="12">
        <f t="shared" si="11"/>
        <v>1402.9852</v>
      </c>
      <c r="S815" s="8" t="s">
        <v>68</v>
      </c>
      <c r="T815" s="34" t="s">
        <v>977</v>
      </c>
      <c r="U815" s="34" t="s">
        <v>978</v>
      </c>
      <c r="V815" s="13">
        <v>45195.0</v>
      </c>
      <c r="W815" s="11" t="s">
        <v>5377</v>
      </c>
      <c r="X815" s="11"/>
      <c r="Y815" s="23"/>
      <c r="Z815" s="11"/>
      <c r="AA815" s="11"/>
      <c r="AB815" s="11"/>
      <c r="AC815" s="15"/>
      <c r="AD815" s="11"/>
      <c r="AE815" s="11"/>
      <c r="AF815" s="11" t="s">
        <v>220</v>
      </c>
      <c r="AG815" s="8">
        <f>'Disponibilidad en canales comer'!M651</f>
        <v>0</v>
      </c>
      <c r="AH815" s="8">
        <f>COUNTIF('Composición de COMBOS'!B:B,A815)</f>
        <v>0</v>
      </c>
      <c r="AI815" s="8">
        <v>4.0</v>
      </c>
      <c r="AJ815" s="49">
        <v>1.0</v>
      </c>
      <c r="AK815" s="48"/>
      <c r="AL815" s="27">
        <v>0.0</v>
      </c>
      <c r="AM815" s="27">
        <v>0.0</v>
      </c>
      <c r="AN815" s="27">
        <v>0.0</v>
      </c>
      <c r="AO815" s="27">
        <v>0.0</v>
      </c>
      <c r="AP815" s="19">
        <v>0.0</v>
      </c>
      <c r="AQ815" s="19">
        <v>0.0</v>
      </c>
      <c r="AR815" s="19">
        <v>0.0</v>
      </c>
      <c r="AS815" s="19">
        <v>0.0</v>
      </c>
      <c r="AT815" s="16">
        <v>0.0</v>
      </c>
      <c r="AU815" s="16">
        <v>0.0</v>
      </c>
      <c r="AV815" s="16">
        <v>0.0</v>
      </c>
      <c r="AW815" s="16">
        <v>0.0</v>
      </c>
      <c r="AX815" s="17">
        <f t="shared" si="13"/>
        <v>0</v>
      </c>
      <c r="AY815" s="17">
        <v>0.0</v>
      </c>
      <c r="AZ815" s="17">
        <v>0.0</v>
      </c>
      <c r="BA815" s="17">
        <v>0.0</v>
      </c>
      <c r="BB815" s="17">
        <v>0.0</v>
      </c>
      <c r="BC815" s="17">
        <f t="shared" si="17"/>
        <v>0</v>
      </c>
      <c r="BD815" s="8" t="s">
        <v>76</v>
      </c>
      <c r="BE815" s="37"/>
    </row>
    <row r="816" ht="15.75" customHeight="1">
      <c r="A816" s="11">
        <v>9900073.0</v>
      </c>
      <c r="B816" s="8" t="s">
        <v>5381</v>
      </c>
      <c r="C816" s="8">
        <v>99.0</v>
      </c>
      <c r="D816" s="8" t="s">
        <v>4982</v>
      </c>
      <c r="E816" s="8">
        <v>1.0</v>
      </c>
      <c r="F816" s="8" t="s">
        <v>4982</v>
      </c>
      <c r="G816" s="8">
        <v>1.0</v>
      </c>
      <c r="H816" s="8" t="s">
        <v>4982</v>
      </c>
      <c r="I816" s="11"/>
      <c r="J816" s="11"/>
      <c r="K816" s="11" t="s">
        <v>5382</v>
      </c>
      <c r="L816" s="11" t="s">
        <v>5383</v>
      </c>
      <c r="M816" s="26" t="s">
        <v>5347</v>
      </c>
      <c r="N816" s="11">
        <f t="shared" si="1"/>
        <v>30</v>
      </c>
      <c r="O816" s="11" t="s">
        <v>1060</v>
      </c>
      <c r="P816" s="11" t="s">
        <v>1061</v>
      </c>
      <c r="Q816" s="29">
        <v>952.0</v>
      </c>
      <c r="R816" s="12">
        <f t="shared" si="11"/>
        <v>1104.32</v>
      </c>
      <c r="S816" s="8" t="s">
        <v>68</v>
      </c>
      <c r="T816" s="34" t="s">
        <v>977</v>
      </c>
      <c r="U816" s="34" t="s">
        <v>978</v>
      </c>
      <c r="V816" s="13">
        <v>45117.0</v>
      </c>
      <c r="W816" s="11" t="s">
        <v>5384</v>
      </c>
      <c r="X816" s="11"/>
      <c r="Y816" s="23"/>
      <c r="Z816" s="11"/>
      <c r="AA816" s="11"/>
      <c r="AB816" s="11"/>
      <c r="AC816" s="15"/>
      <c r="AD816" s="11"/>
      <c r="AE816" s="11"/>
      <c r="AF816" s="11" t="s">
        <v>220</v>
      </c>
      <c r="AG816" s="8">
        <f>'Disponibilidad en canales comer'!M652</f>
        <v>0</v>
      </c>
      <c r="AH816" s="8">
        <f>COUNTIF('Composición de COMBOS'!B:B,A816)</f>
        <v>0</v>
      </c>
      <c r="AI816" s="8">
        <v>4.0</v>
      </c>
      <c r="AJ816" s="49">
        <v>1.0</v>
      </c>
      <c r="AK816" s="48"/>
      <c r="AL816" s="27">
        <v>0.0</v>
      </c>
      <c r="AM816" s="27">
        <v>0.0</v>
      </c>
      <c r="AN816" s="27">
        <v>0.0</v>
      </c>
      <c r="AO816" s="27">
        <v>0.0</v>
      </c>
      <c r="AP816" s="19">
        <v>0.0</v>
      </c>
      <c r="AQ816" s="19">
        <v>0.0</v>
      </c>
      <c r="AR816" s="19">
        <v>0.0</v>
      </c>
      <c r="AS816" s="19">
        <v>0.0</v>
      </c>
      <c r="AT816" s="16">
        <v>0.0</v>
      </c>
      <c r="AU816" s="16">
        <v>0.0</v>
      </c>
      <c r="AV816" s="16">
        <v>0.0</v>
      </c>
      <c r="AW816" s="16">
        <v>0.0</v>
      </c>
      <c r="AX816" s="17">
        <f t="shared" si="13"/>
        <v>0</v>
      </c>
      <c r="AY816" s="17">
        <v>0.0</v>
      </c>
      <c r="AZ816" s="17">
        <v>0.0</v>
      </c>
      <c r="BA816" s="17">
        <v>0.0</v>
      </c>
      <c r="BB816" s="17">
        <v>0.0</v>
      </c>
      <c r="BC816" s="17">
        <f t="shared" si="17"/>
        <v>0</v>
      </c>
      <c r="BD816" s="8" t="s">
        <v>76</v>
      </c>
      <c r="BE816" s="37"/>
    </row>
    <row r="817" ht="15.75" customHeight="1">
      <c r="A817" s="11">
        <v>9900074.0</v>
      </c>
      <c r="B817" s="8" t="s">
        <v>5385</v>
      </c>
      <c r="C817" s="8">
        <v>99.0</v>
      </c>
      <c r="D817" s="8" t="s">
        <v>4982</v>
      </c>
      <c r="E817" s="8">
        <v>1.0</v>
      </c>
      <c r="F817" s="8" t="s">
        <v>4982</v>
      </c>
      <c r="G817" s="8">
        <v>1.0</v>
      </c>
      <c r="H817" s="8" t="s">
        <v>4982</v>
      </c>
      <c r="I817" s="11"/>
      <c r="J817" s="11"/>
      <c r="K817" s="11" t="s">
        <v>5386</v>
      </c>
      <c r="L817" s="11" t="s">
        <v>5387</v>
      </c>
      <c r="M817" s="26" t="s">
        <v>5347</v>
      </c>
      <c r="N817" s="11">
        <f t="shared" si="1"/>
        <v>30</v>
      </c>
      <c r="O817" s="11" t="s">
        <v>1060</v>
      </c>
      <c r="P817" s="11" t="s">
        <v>1061</v>
      </c>
      <c r="Q817" s="29">
        <v>1019.76</v>
      </c>
      <c r="R817" s="12">
        <f t="shared" si="11"/>
        <v>1182.9216</v>
      </c>
      <c r="S817" s="8" t="s">
        <v>68</v>
      </c>
      <c r="T817" s="34" t="s">
        <v>977</v>
      </c>
      <c r="U817" s="34" t="s">
        <v>978</v>
      </c>
      <c r="V817" s="13">
        <v>45195.0</v>
      </c>
      <c r="W817" s="11" t="s">
        <v>5384</v>
      </c>
      <c r="X817" s="11"/>
      <c r="Y817" s="23"/>
      <c r="Z817" s="11"/>
      <c r="AA817" s="11"/>
      <c r="AB817" s="11"/>
      <c r="AC817" s="15"/>
      <c r="AD817" s="11"/>
      <c r="AE817" s="11"/>
      <c r="AF817" s="11" t="s">
        <v>220</v>
      </c>
      <c r="AG817" s="8">
        <f>'Disponibilidad en canales comer'!M653</f>
        <v>0</v>
      </c>
      <c r="AH817" s="8">
        <f>COUNTIF('Composición de COMBOS'!B:B,A817)</f>
        <v>0</v>
      </c>
      <c r="AI817" s="8">
        <v>4.0</v>
      </c>
      <c r="AJ817" s="49">
        <v>1.0</v>
      </c>
      <c r="AK817" s="48"/>
      <c r="AL817" s="27">
        <v>0.0</v>
      </c>
      <c r="AM817" s="27">
        <v>0.0</v>
      </c>
      <c r="AN817" s="27">
        <v>0.0</v>
      </c>
      <c r="AO817" s="27">
        <v>0.0</v>
      </c>
      <c r="AP817" s="19">
        <v>0.0</v>
      </c>
      <c r="AQ817" s="19">
        <v>0.0</v>
      </c>
      <c r="AR817" s="19">
        <v>0.0</v>
      </c>
      <c r="AS817" s="19">
        <v>0.0</v>
      </c>
      <c r="AT817" s="16">
        <v>0.0</v>
      </c>
      <c r="AU817" s="16">
        <v>0.0</v>
      </c>
      <c r="AV817" s="16">
        <v>0.0</v>
      </c>
      <c r="AW817" s="16">
        <v>0.0</v>
      </c>
      <c r="AX817" s="17">
        <f t="shared" si="13"/>
        <v>0</v>
      </c>
      <c r="AY817" s="17">
        <v>0.0</v>
      </c>
      <c r="AZ817" s="17">
        <v>0.0</v>
      </c>
      <c r="BA817" s="17">
        <v>0.0</v>
      </c>
      <c r="BB817" s="17">
        <v>0.0</v>
      </c>
      <c r="BC817" s="17">
        <f t="shared" si="17"/>
        <v>0</v>
      </c>
      <c r="BD817" s="8" t="s">
        <v>76</v>
      </c>
      <c r="BE817" s="37"/>
    </row>
    <row r="818" ht="15.75" customHeight="1">
      <c r="A818" s="11">
        <v>9900075.0</v>
      </c>
      <c r="B818" s="8" t="s">
        <v>5388</v>
      </c>
      <c r="C818" s="8">
        <v>99.0</v>
      </c>
      <c r="D818" s="8" t="s">
        <v>4982</v>
      </c>
      <c r="E818" s="8">
        <v>1.0</v>
      </c>
      <c r="F818" s="8" t="s">
        <v>4982</v>
      </c>
      <c r="G818" s="8">
        <v>1.0</v>
      </c>
      <c r="H818" s="8" t="s">
        <v>4982</v>
      </c>
      <c r="I818" s="11"/>
      <c r="J818" s="11"/>
      <c r="K818" s="11" t="s">
        <v>5389</v>
      </c>
      <c r="L818" s="11" t="s">
        <v>5390</v>
      </c>
      <c r="M818" s="26" t="s">
        <v>5347</v>
      </c>
      <c r="N818" s="11">
        <f t="shared" si="1"/>
        <v>30</v>
      </c>
      <c r="O818" s="11" t="s">
        <v>1060</v>
      </c>
      <c r="P818" s="11" t="s">
        <v>1061</v>
      </c>
      <c r="Q818" s="29">
        <v>866.85</v>
      </c>
      <c r="R818" s="12">
        <f t="shared" si="11"/>
        <v>1005.546</v>
      </c>
      <c r="S818" s="8" t="s">
        <v>68</v>
      </c>
      <c r="T818" s="34" t="s">
        <v>977</v>
      </c>
      <c r="U818" s="34" t="s">
        <v>978</v>
      </c>
      <c r="V818" s="13">
        <v>45195.0</v>
      </c>
      <c r="W818" s="11" t="s">
        <v>5391</v>
      </c>
      <c r="X818" s="11"/>
      <c r="Y818" s="23"/>
      <c r="Z818" s="11"/>
      <c r="AA818" s="11"/>
      <c r="AB818" s="11"/>
      <c r="AC818" s="15"/>
      <c r="AD818" s="11"/>
      <c r="AE818" s="11"/>
      <c r="AF818" s="11" t="s">
        <v>220</v>
      </c>
      <c r="AG818" s="8">
        <f>'Disponibilidad en canales comer'!M654</f>
        <v>0</v>
      </c>
      <c r="AH818" s="8">
        <f>COUNTIF('Composición de COMBOS'!B:B,A818)</f>
        <v>0</v>
      </c>
      <c r="AI818" s="8">
        <v>4.0</v>
      </c>
      <c r="AJ818" s="49">
        <v>1.0</v>
      </c>
      <c r="AK818" s="48"/>
      <c r="AL818" s="27">
        <v>0.0</v>
      </c>
      <c r="AM818" s="27">
        <v>0.0</v>
      </c>
      <c r="AN818" s="27">
        <v>0.0</v>
      </c>
      <c r="AO818" s="27">
        <v>0.0</v>
      </c>
      <c r="AP818" s="19">
        <v>0.0</v>
      </c>
      <c r="AQ818" s="19">
        <v>0.0</v>
      </c>
      <c r="AR818" s="19">
        <v>0.0</v>
      </c>
      <c r="AS818" s="19">
        <v>0.0</v>
      </c>
      <c r="AT818" s="16">
        <v>0.0</v>
      </c>
      <c r="AU818" s="16">
        <v>0.0</v>
      </c>
      <c r="AV818" s="16">
        <v>0.0</v>
      </c>
      <c r="AW818" s="16">
        <v>0.0</v>
      </c>
      <c r="AX818" s="17">
        <f t="shared" si="13"/>
        <v>0</v>
      </c>
      <c r="AY818" s="17">
        <v>0.0</v>
      </c>
      <c r="AZ818" s="17">
        <v>0.0</v>
      </c>
      <c r="BA818" s="17">
        <v>0.0</v>
      </c>
      <c r="BB818" s="17">
        <v>0.0</v>
      </c>
      <c r="BC818" s="17">
        <f t="shared" si="17"/>
        <v>0</v>
      </c>
      <c r="BD818" s="8" t="s">
        <v>76</v>
      </c>
      <c r="BE818" s="37"/>
    </row>
    <row r="819" ht="15.75" customHeight="1">
      <c r="A819" s="11">
        <v>9900076.0</v>
      </c>
      <c r="B819" s="8" t="s">
        <v>5392</v>
      </c>
      <c r="C819" s="8">
        <v>99.0</v>
      </c>
      <c r="D819" s="8" t="s">
        <v>4982</v>
      </c>
      <c r="E819" s="8">
        <v>1.0</v>
      </c>
      <c r="F819" s="8" t="s">
        <v>4982</v>
      </c>
      <c r="G819" s="8">
        <v>1.0</v>
      </c>
      <c r="H819" s="8" t="s">
        <v>4982</v>
      </c>
      <c r="I819" s="11"/>
      <c r="J819" s="11"/>
      <c r="K819" s="11" t="s">
        <v>5393</v>
      </c>
      <c r="L819" s="11" t="s">
        <v>5394</v>
      </c>
      <c r="M819" s="26" t="s">
        <v>5347</v>
      </c>
      <c r="N819" s="11">
        <f t="shared" si="1"/>
        <v>30</v>
      </c>
      <c r="O819" s="11" t="s">
        <v>1060</v>
      </c>
      <c r="P819" s="11" t="s">
        <v>1061</v>
      </c>
      <c r="Q819" s="29">
        <v>934.61</v>
      </c>
      <c r="R819" s="12">
        <f t="shared" si="11"/>
        <v>1084.1476</v>
      </c>
      <c r="S819" s="8" t="s">
        <v>68</v>
      </c>
      <c r="T819" s="34" t="s">
        <v>977</v>
      </c>
      <c r="U819" s="34" t="s">
        <v>978</v>
      </c>
      <c r="V819" s="13">
        <v>45195.0</v>
      </c>
      <c r="W819" s="11" t="s">
        <v>5391</v>
      </c>
      <c r="X819" s="11"/>
      <c r="Y819" s="23"/>
      <c r="Z819" s="11"/>
      <c r="AA819" s="11"/>
      <c r="AB819" s="11"/>
      <c r="AC819" s="15"/>
      <c r="AD819" s="11"/>
      <c r="AE819" s="11"/>
      <c r="AF819" s="11" t="s">
        <v>220</v>
      </c>
      <c r="AG819" s="8">
        <f>'Disponibilidad en canales comer'!M655</f>
        <v>0</v>
      </c>
      <c r="AH819" s="8">
        <f>COUNTIF('Composición de COMBOS'!B:B,A819)</f>
        <v>0</v>
      </c>
      <c r="AI819" s="8">
        <v>4.0</v>
      </c>
      <c r="AJ819" s="49">
        <v>1.0</v>
      </c>
      <c r="AK819" s="48"/>
      <c r="AL819" s="27">
        <v>0.0</v>
      </c>
      <c r="AM819" s="27">
        <v>0.0</v>
      </c>
      <c r="AN819" s="27">
        <v>0.0</v>
      </c>
      <c r="AO819" s="27">
        <v>0.0</v>
      </c>
      <c r="AP819" s="19">
        <v>0.0</v>
      </c>
      <c r="AQ819" s="19">
        <v>0.0</v>
      </c>
      <c r="AR819" s="19">
        <v>0.0</v>
      </c>
      <c r="AS819" s="19">
        <v>0.0</v>
      </c>
      <c r="AT819" s="16">
        <v>0.0</v>
      </c>
      <c r="AU819" s="16">
        <v>0.0</v>
      </c>
      <c r="AV819" s="16">
        <v>0.0</v>
      </c>
      <c r="AW819" s="16">
        <v>0.0</v>
      </c>
      <c r="AX819" s="17">
        <f t="shared" si="13"/>
        <v>0</v>
      </c>
      <c r="AY819" s="17">
        <v>0.0</v>
      </c>
      <c r="AZ819" s="17">
        <v>0.0</v>
      </c>
      <c r="BA819" s="17">
        <v>0.0</v>
      </c>
      <c r="BB819" s="17">
        <v>0.0</v>
      </c>
      <c r="BC819" s="17">
        <f t="shared" si="17"/>
        <v>0</v>
      </c>
      <c r="BD819" s="8" t="s">
        <v>76</v>
      </c>
      <c r="BE819" s="37"/>
    </row>
    <row r="820" ht="15.75" customHeight="1">
      <c r="A820" s="11">
        <v>9900077.0</v>
      </c>
      <c r="B820" s="8" t="s">
        <v>5395</v>
      </c>
      <c r="C820" s="8">
        <v>99.0</v>
      </c>
      <c r="D820" s="8" t="s">
        <v>4982</v>
      </c>
      <c r="E820" s="8">
        <v>1.0</v>
      </c>
      <c r="F820" s="8" t="s">
        <v>4982</v>
      </c>
      <c r="G820" s="8">
        <v>1.0</v>
      </c>
      <c r="H820" s="8" t="s">
        <v>4982</v>
      </c>
      <c r="I820" s="11"/>
      <c r="J820" s="11"/>
      <c r="K820" s="11" t="s">
        <v>5396</v>
      </c>
      <c r="L820" s="11" t="s">
        <v>5397</v>
      </c>
      <c r="M820" s="26" t="s">
        <v>5347</v>
      </c>
      <c r="N820" s="11">
        <f t="shared" si="1"/>
        <v>30</v>
      </c>
      <c r="O820" s="11" t="s">
        <v>1060</v>
      </c>
      <c r="P820" s="11" t="s">
        <v>1061</v>
      </c>
      <c r="Q820" s="29">
        <v>1141.66</v>
      </c>
      <c r="R820" s="12">
        <f t="shared" si="11"/>
        <v>1324.3256</v>
      </c>
      <c r="S820" s="8" t="s">
        <v>68</v>
      </c>
      <c r="T820" s="34" t="s">
        <v>977</v>
      </c>
      <c r="U820" s="34" t="s">
        <v>978</v>
      </c>
      <c r="V820" s="13">
        <v>45195.0</v>
      </c>
      <c r="W820" s="11" t="s">
        <v>5398</v>
      </c>
      <c r="X820" s="11"/>
      <c r="Y820" s="23"/>
      <c r="Z820" s="11"/>
      <c r="AA820" s="11"/>
      <c r="AB820" s="11"/>
      <c r="AC820" s="15"/>
      <c r="AD820" s="11"/>
      <c r="AE820" s="11"/>
      <c r="AF820" s="11" t="s">
        <v>220</v>
      </c>
      <c r="AG820" s="8">
        <f>'Disponibilidad en canales comer'!M656</f>
        <v>0</v>
      </c>
      <c r="AH820" s="8">
        <f>COUNTIF('Composición de COMBOS'!B:B,A820)</f>
        <v>0</v>
      </c>
      <c r="AI820" s="8">
        <v>4.0</v>
      </c>
      <c r="AJ820" s="49">
        <v>1.0</v>
      </c>
      <c r="AK820" s="48"/>
      <c r="AL820" s="27">
        <v>0.0</v>
      </c>
      <c r="AM820" s="27">
        <v>0.0</v>
      </c>
      <c r="AN820" s="27">
        <v>0.0</v>
      </c>
      <c r="AO820" s="27">
        <v>0.0</v>
      </c>
      <c r="AP820" s="19">
        <v>0.0</v>
      </c>
      <c r="AQ820" s="19">
        <v>0.0</v>
      </c>
      <c r="AR820" s="19">
        <v>0.0</v>
      </c>
      <c r="AS820" s="19">
        <v>0.0</v>
      </c>
      <c r="AT820" s="16">
        <v>0.0</v>
      </c>
      <c r="AU820" s="16">
        <v>0.0</v>
      </c>
      <c r="AV820" s="16">
        <v>0.0</v>
      </c>
      <c r="AW820" s="16">
        <v>0.0</v>
      </c>
      <c r="AX820" s="17">
        <f t="shared" si="13"/>
        <v>0</v>
      </c>
      <c r="AY820" s="17">
        <v>0.0</v>
      </c>
      <c r="AZ820" s="17">
        <v>0.0</v>
      </c>
      <c r="BA820" s="17">
        <v>0.0</v>
      </c>
      <c r="BB820" s="17">
        <v>0.0</v>
      </c>
      <c r="BC820" s="17">
        <f t="shared" si="17"/>
        <v>0</v>
      </c>
      <c r="BD820" s="8" t="s">
        <v>76</v>
      </c>
      <c r="BE820" s="37"/>
    </row>
    <row r="821" ht="15.75" customHeight="1">
      <c r="A821" s="11">
        <v>9900078.0</v>
      </c>
      <c r="B821" s="8" t="s">
        <v>5399</v>
      </c>
      <c r="C821" s="8">
        <v>99.0</v>
      </c>
      <c r="D821" s="8" t="s">
        <v>4982</v>
      </c>
      <c r="E821" s="8">
        <v>1.0</v>
      </c>
      <c r="F821" s="8" t="s">
        <v>4982</v>
      </c>
      <c r="G821" s="8">
        <v>1.0</v>
      </c>
      <c r="H821" s="8" t="s">
        <v>4982</v>
      </c>
      <c r="I821" s="11"/>
      <c r="J821" s="11"/>
      <c r="K821" s="11" t="s">
        <v>5400</v>
      </c>
      <c r="L821" s="11" t="s">
        <v>5401</v>
      </c>
      <c r="M821" s="26" t="s">
        <v>5347</v>
      </c>
      <c r="N821" s="11">
        <f t="shared" si="1"/>
        <v>30</v>
      </c>
      <c r="O821" s="11" t="s">
        <v>1060</v>
      </c>
      <c r="P821" s="11" t="s">
        <v>1061</v>
      </c>
      <c r="Q821" s="29">
        <v>1209.42</v>
      </c>
      <c r="R821" s="12">
        <f t="shared" si="11"/>
        <v>1402.9272</v>
      </c>
      <c r="S821" s="8" t="s">
        <v>68</v>
      </c>
      <c r="T821" s="34" t="s">
        <v>977</v>
      </c>
      <c r="U821" s="34" t="s">
        <v>978</v>
      </c>
      <c r="V821" s="13">
        <v>45195.0</v>
      </c>
      <c r="W821" s="11" t="s">
        <v>5398</v>
      </c>
      <c r="X821" s="11"/>
      <c r="Y821" s="23"/>
      <c r="Z821" s="11"/>
      <c r="AA821" s="11"/>
      <c r="AB821" s="11"/>
      <c r="AC821" s="15"/>
      <c r="AD821" s="11"/>
      <c r="AE821" s="11"/>
      <c r="AF821" s="11" t="s">
        <v>220</v>
      </c>
      <c r="AG821" s="8">
        <f>'Disponibilidad en canales comer'!M657</f>
        <v>0</v>
      </c>
      <c r="AH821" s="8">
        <f>COUNTIF('Composición de COMBOS'!B:B,A821)</f>
        <v>0</v>
      </c>
      <c r="AI821" s="8">
        <v>4.0</v>
      </c>
      <c r="AJ821" s="49">
        <v>1.0</v>
      </c>
      <c r="AK821" s="48"/>
      <c r="AL821" s="27">
        <v>0.0</v>
      </c>
      <c r="AM821" s="27">
        <v>0.0</v>
      </c>
      <c r="AN821" s="27">
        <v>0.0</v>
      </c>
      <c r="AO821" s="27">
        <v>0.0</v>
      </c>
      <c r="AP821" s="19">
        <v>0.0</v>
      </c>
      <c r="AQ821" s="19">
        <v>0.0</v>
      </c>
      <c r="AR821" s="19">
        <v>0.0</v>
      </c>
      <c r="AS821" s="19">
        <v>0.0</v>
      </c>
      <c r="AT821" s="16">
        <v>0.0</v>
      </c>
      <c r="AU821" s="16">
        <v>0.0</v>
      </c>
      <c r="AV821" s="16">
        <v>0.0</v>
      </c>
      <c r="AW821" s="16">
        <v>0.0</v>
      </c>
      <c r="AX821" s="17">
        <f t="shared" si="13"/>
        <v>0</v>
      </c>
      <c r="AY821" s="17">
        <v>0.0</v>
      </c>
      <c r="AZ821" s="17">
        <v>0.0</v>
      </c>
      <c r="BA821" s="17">
        <v>0.0</v>
      </c>
      <c r="BB821" s="17">
        <v>0.0</v>
      </c>
      <c r="BC821" s="17">
        <f t="shared" si="17"/>
        <v>0</v>
      </c>
      <c r="BD821" s="8" t="s">
        <v>76</v>
      </c>
      <c r="BE821" s="37"/>
    </row>
    <row r="822" ht="15.75" customHeight="1">
      <c r="A822" s="11">
        <v>9900079.0</v>
      </c>
      <c r="B822" s="8" t="s">
        <v>5402</v>
      </c>
      <c r="C822" s="8">
        <v>99.0</v>
      </c>
      <c r="D822" s="8" t="s">
        <v>4982</v>
      </c>
      <c r="E822" s="8">
        <v>1.0</v>
      </c>
      <c r="F822" s="8" t="s">
        <v>4982</v>
      </c>
      <c r="G822" s="8">
        <v>1.0</v>
      </c>
      <c r="H822" s="8" t="s">
        <v>4982</v>
      </c>
      <c r="I822" s="11"/>
      <c r="J822" s="11"/>
      <c r="K822" s="11" t="s">
        <v>5403</v>
      </c>
      <c r="L822" s="11" t="s">
        <v>5404</v>
      </c>
      <c r="M822" s="26" t="s">
        <v>5347</v>
      </c>
      <c r="N822" s="11">
        <f t="shared" si="1"/>
        <v>30</v>
      </c>
      <c r="O822" s="11" t="s">
        <v>1060</v>
      </c>
      <c r="P822" s="11" t="s">
        <v>1061</v>
      </c>
      <c r="Q822" s="29">
        <v>952.0</v>
      </c>
      <c r="R822" s="12">
        <f t="shared" si="11"/>
        <v>1104.32</v>
      </c>
      <c r="S822" s="8" t="s">
        <v>68</v>
      </c>
      <c r="T822" s="34" t="s">
        <v>977</v>
      </c>
      <c r="U822" s="34" t="s">
        <v>978</v>
      </c>
      <c r="V822" s="13">
        <v>45195.0</v>
      </c>
      <c r="W822" s="11" t="s">
        <v>5405</v>
      </c>
      <c r="X822" s="11"/>
      <c r="Y822" s="23"/>
      <c r="Z822" s="11"/>
      <c r="AA822" s="11"/>
      <c r="AB822" s="11"/>
      <c r="AC822" s="15"/>
      <c r="AD822" s="11"/>
      <c r="AE822" s="11"/>
      <c r="AF822" s="11" t="s">
        <v>220</v>
      </c>
      <c r="AG822" s="8">
        <f>'Disponibilidad en canales comer'!M658</f>
        <v>0</v>
      </c>
      <c r="AH822" s="8">
        <f>COUNTIF('Composición de COMBOS'!B:B,A822)</f>
        <v>0</v>
      </c>
      <c r="AI822" s="8">
        <v>4.0</v>
      </c>
      <c r="AJ822" s="49">
        <v>1.0</v>
      </c>
      <c r="AK822" s="48"/>
      <c r="AL822" s="27">
        <v>0.0</v>
      </c>
      <c r="AM822" s="27">
        <v>0.0</v>
      </c>
      <c r="AN822" s="27">
        <v>0.0</v>
      </c>
      <c r="AO822" s="27">
        <v>0.0</v>
      </c>
      <c r="AP822" s="19">
        <v>0.0</v>
      </c>
      <c r="AQ822" s="19">
        <v>0.0</v>
      </c>
      <c r="AR822" s="19">
        <v>0.0</v>
      </c>
      <c r="AS822" s="19">
        <v>0.0</v>
      </c>
      <c r="AT822" s="16">
        <v>0.0</v>
      </c>
      <c r="AU822" s="16">
        <v>0.0</v>
      </c>
      <c r="AV822" s="16">
        <v>0.0</v>
      </c>
      <c r="AW822" s="16">
        <v>0.0</v>
      </c>
      <c r="AX822" s="17">
        <f t="shared" si="13"/>
        <v>0</v>
      </c>
      <c r="AY822" s="17">
        <v>0.0</v>
      </c>
      <c r="AZ822" s="17">
        <v>0.0</v>
      </c>
      <c r="BA822" s="17">
        <v>0.0</v>
      </c>
      <c r="BB822" s="17">
        <v>0.0</v>
      </c>
      <c r="BC822" s="17">
        <f t="shared" si="17"/>
        <v>0</v>
      </c>
      <c r="BD822" s="8" t="s">
        <v>76</v>
      </c>
      <c r="BE822" s="37"/>
    </row>
    <row r="823" ht="15.75" customHeight="1">
      <c r="A823" s="11">
        <v>9900080.0</v>
      </c>
      <c r="B823" s="8" t="s">
        <v>5406</v>
      </c>
      <c r="C823" s="8">
        <v>99.0</v>
      </c>
      <c r="D823" s="8" t="s">
        <v>4982</v>
      </c>
      <c r="E823" s="8">
        <v>1.0</v>
      </c>
      <c r="F823" s="8" t="s">
        <v>4982</v>
      </c>
      <c r="G823" s="8">
        <v>1.0</v>
      </c>
      <c r="H823" s="8" t="s">
        <v>4982</v>
      </c>
      <c r="I823" s="11"/>
      <c r="J823" s="11"/>
      <c r="K823" s="11" t="s">
        <v>5407</v>
      </c>
      <c r="L823" s="11" t="s">
        <v>5408</v>
      </c>
      <c r="M823" s="26" t="s">
        <v>5347</v>
      </c>
      <c r="N823" s="11">
        <f t="shared" si="1"/>
        <v>30</v>
      </c>
      <c r="O823" s="11" t="s">
        <v>1060</v>
      </c>
      <c r="P823" s="11" t="s">
        <v>1061</v>
      </c>
      <c r="Q823" s="29">
        <v>1019.76</v>
      </c>
      <c r="R823" s="12">
        <f t="shared" si="11"/>
        <v>1182.9216</v>
      </c>
      <c r="S823" s="8" t="s">
        <v>68</v>
      </c>
      <c r="T823" s="34" t="s">
        <v>977</v>
      </c>
      <c r="U823" s="34" t="s">
        <v>978</v>
      </c>
      <c r="V823" s="13">
        <v>45195.0</v>
      </c>
      <c r="W823" s="11" t="s">
        <v>5405</v>
      </c>
      <c r="X823" s="11"/>
      <c r="Y823" s="23"/>
      <c r="Z823" s="11"/>
      <c r="AA823" s="11"/>
      <c r="AB823" s="11"/>
      <c r="AC823" s="15"/>
      <c r="AD823" s="11"/>
      <c r="AE823" s="11"/>
      <c r="AF823" s="11" t="s">
        <v>220</v>
      </c>
      <c r="AG823" s="8">
        <f>'Disponibilidad en canales comer'!M659</f>
        <v>0</v>
      </c>
      <c r="AH823" s="8">
        <f>COUNTIF('Composición de COMBOS'!B:B,A823)</f>
        <v>0</v>
      </c>
      <c r="AI823" s="8">
        <v>4.0</v>
      </c>
      <c r="AJ823" s="49">
        <v>1.0</v>
      </c>
      <c r="AK823" s="48"/>
      <c r="AL823" s="27">
        <v>0.0</v>
      </c>
      <c r="AM823" s="27">
        <v>0.0</v>
      </c>
      <c r="AN823" s="27">
        <v>0.0</v>
      </c>
      <c r="AO823" s="27">
        <v>0.0</v>
      </c>
      <c r="AP823" s="19">
        <v>0.0</v>
      </c>
      <c r="AQ823" s="19">
        <v>0.0</v>
      </c>
      <c r="AR823" s="19">
        <v>0.0</v>
      </c>
      <c r="AS823" s="19">
        <v>0.0</v>
      </c>
      <c r="AT823" s="16">
        <v>0.0</v>
      </c>
      <c r="AU823" s="16">
        <v>0.0</v>
      </c>
      <c r="AV823" s="16">
        <v>0.0</v>
      </c>
      <c r="AW823" s="16">
        <v>0.0</v>
      </c>
      <c r="AX823" s="17">
        <f t="shared" si="13"/>
        <v>0</v>
      </c>
      <c r="AY823" s="17">
        <v>0.0</v>
      </c>
      <c r="AZ823" s="17">
        <v>0.0</v>
      </c>
      <c r="BA823" s="17">
        <v>0.0</v>
      </c>
      <c r="BB823" s="17">
        <v>0.0</v>
      </c>
      <c r="BC823" s="17">
        <f t="shared" si="17"/>
        <v>0</v>
      </c>
      <c r="BD823" s="8" t="s">
        <v>76</v>
      </c>
      <c r="BE823" s="37"/>
    </row>
    <row r="824" ht="15.75" customHeight="1">
      <c r="A824" s="11">
        <v>9900081.0</v>
      </c>
      <c r="B824" s="8" t="s">
        <v>5409</v>
      </c>
      <c r="C824" s="8">
        <v>99.0</v>
      </c>
      <c r="D824" s="8" t="s">
        <v>4982</v>
      </c>
      <c r="E824" s="8">
        <v>1.0</v>
      </c>
      <c r="F824" s="8" t="s">
        <v>4982</v>
      </c>
      <c r="G824" s="8">
        <v>1.0</v>
      </c>
      <c r="H824" s="8" t="s">
        <v>4982</v>
      </c>
      <c r="I824" s="11"/>
      <c r="J824" s="11"/>
      <c r="K824" s="11" t="s">
        <v>5410</v>
      </c>
      <c r="L824" s="11" t="s">
        <v>5411</v>
      </c>
      <c r="M824" s="26" t="s">
        <v>5347</v>
      </c>
      <c r="N824" s="11">
        <f t="shared" si="1"/>
        <v>30</v>
      </c>
      <c r="O824" s="11" t="s">
        <v>1060</v>
      </c>
      <c r="P824" s="11" t="s">
        <v>1061</v>
      </c>
      <c r="Q824" s="29">
        <v>866.85</v>
      </c>
      <c r="R824" s="12">
        <f t="shared" si="11"/>
        <v>1005.546</v>
      </c>
      <c r="S824" s="8" t="s">
        <v>68</v>
      </c>
      <c r="T824" s="34" t="s">
        <v>977</v>
      </c>
      <c r="U824" s="34" t="s">
        <v>978</v>
      </c>
      <c r="V824" s="13">
        <v>45195.0</v>
      </c>
      <c r="W824" s="11" t="s">
        <v>5412</v>
      </c>
      <c r="X824" s="11"/>
      <c r="Y824" s="23"/>
      <c r="Z824" s="11"/>
      <c r="AA824" s="11"/>
      <c r="AB824" s="11"/>
      <c r="AC824" s="15"/>
      <c r="AD824" s="11"/>
      <c r="AE824" s="11"/>
      <c r="AF824" s="11" t="s">
        <v>220</v>
      </c>
      <c r="AG824" s="8">
        <f>'Disponibilidad en canales comer'!M660</f>
        <v>0</v>
      </c>
      <c r="AH824" s="8">
        <f>COUNTIF('Composición de COMBOS'!B:B,A824)</f>
        <v>0</v>
      </c>
      <c r="AI824" s="8">
        <v>4.0</v>
      </c>
      <c r="AJ824" s="49">
        <v>1.0</v>
      </c>
      <c r="AK824" s="48"/>
      <c r="AL824" s="27">
        <v>0.0</v>
      </c>
      <c r="AM824" s="27">
        <v>0.0</v>
      </c>
      <c r="AN824" s="27">
        <v>0.0</v>
      </c>
      <c r="AO824" s="27">
        <v>0.0</v>
      </c>
      <c r="AP824" s="19">
        <v>0.0</v>
      </c>
      <c r="AQ824" s="19">
        <v>0.0</v>
      </c>
      <c r="AR824" s="19">
        <v>0.0</v>
      </c>
      <c r="AS824" s="19">
        <v>0.0</v>
      </c>
      <c r="AT824" s="16">
        <v>0.0</v>
      </c>
      <c r="AU824" s="16">
        <v>0.0</v>
      </c>
      <c r="AV824" s="16">
        <v>0.0</v>
      </c>
      <c r="AW824" s="16">
        <v>0.0</v>
      </c>
      <c r="AX824" s="17">
        <f t="shared" si="13"/>
        <v>0</v>
      </c>
      <c r="AY824" s="17">
        <v>0.0</v>
      </c>
      <c r="AZ824" s="17">
        <v>0.0</v>
      </c>
      <c r="BA824" s="17">
        <v>0.0</v>
      </c>
      <c r="BB824" s="17">
        <v>0.0</v>
      </c>
      <c r="BC824" s="17">
        <f t="shared" si="17"/>
        <v>0</v>
      </c>
      <c r="BD824" s="8" t="s">
        <v>76</v>
      </c>
      <c r="BE824" s="37"/>
    </row>
    <row r="825" ht="15.75" customHeight="1">
      <c r="A825" s="11">
        <v>9900082.0</v>
      </c>
      <c r="B825" s="8" t="s">
        <v>5413</v>
      </c>
      <c r="C825" s="8">
        <v>99.0</v>
      </c>
      <c r="D825" s="8" t="s">
        <v>4982</v>
      </c>
      <c r="E825" s="8">
        <v>1.0</v>
      </c>
      <c r="F825" s="8" t="s">
        <v>4982</v>
      </c>
      <c r="G825" s="8">
        <v>1.0</v>
      </c>
      <c r="H825" s="8" t="s">
        <v>4982</v>
      </c>
      <c r="I825" s="11"/>
      <c r="J825" s="11"/>
      <c r="K825" s="11" t="s">
        <v>5414</v>
      </c>
      <c r="L825" s="11" t="s">
        <v>5415</v>
      </c>
      <c r="M825" s="26" t="s">
        <v>5347</v>
      </c>
      <c r="N825" s="11">
        <f t="shared" si="1"/>
        <v>30</v>
      </c>
      <c r="O825" s="11" t="s">
        <v>1060</v>
      </c>
      <c r="P825" s="11" t="s">
        <v>1061</v>
      </c>
      <c r="Q825" s="29">
        <v>934.61</v>
      </c>
      <c r="R825" s="12">
        <f t="shared" si="11"/>
        <v>1084.1476</v>
      </c>
      <c r="S825" s="8" t="s">
        <v>68</v>
      </c>
      <c r="T825" s="34" t="s">
        <v>977</v>
      </c>
      <c r="U825" s="34" t="s">
        <v>978</v>
      </c>
      <c r="V825" s="13">
        <v>45195.0</v>
      </c>
      <c r="W825" s="11" t="s">
        <v>5412</v>
      </c>
      <c r="X825" s="11"/>
      <c r="Y825" s="23"/>
      <c r="Z825" s="11"/>
      <c r="AA825" s="11"/>
      <c r="AB825" s="11"/>
      <c r="AC825" s="15"/>
      <c r="AD825" s="11"/>
      <c r="AE825" s="11"/>
      <c r="AF825" s="11" t="s">
        <v>220</v>
      </c>
      <c r="AG825" s="8">
        <f>'Disponibilidad en canales comer'!M661</f>
        <v>0</v>
      </c>
      <c r="AH825" s="8">
        <f>COUNTIF('Composición de COMBOS'!B:B,A825)</f>
        <v>0</v>
      </c>
      <c r="AI825" s="8">
        <v>4.0</v>
      </c>
      <c r="AJ825" s="49">
        <v>1.0</v>
      </c>
      <c r="AK825" s="48"/>
      <c r="AL825" s="27">
        <v>0.0</v>
      </c>
      <c r="AM825" s="27">
        <v>0.0</v>
      </c>
      <c r="AN825" s="27">
        <v>0.0</v>
      </c>
      <c r="AO825" s="27">
        <v>0.0</v>
      </c>
      <c r="AP825" s="19">
        <v>0.0</v>
      </c>
      <c r="AQ825" s="19">
        <v>0.0</v>
      </c>
      <c r="AR825" s="19">
        <v>0.0</v>
      </c>
      <c r="AS825" s="19">
        <v>0.0</v>
      </c>
      <c r="AT825" s="16">
        <v>0.0</v>
      </c>
      <c r="AU825" s="16">
        <v>0.0</v>
      </c>
      <c r="AV825" s="16">
        <v>0.0</v>
      </c>
      <c r="AW825" s="16">
        <v>0.0</v>
      </c>
      <c r="AX825" s="17">
        <f t="shared" si="13"/>
        <v>0</v>
      </c>
      <c r="AY825" s="17">
        <v>0.0</v>
      </c>
      <c r="AZ825" s="17">
        <v>0.0</v>
      </c>
      <c r="BA825" s="17">
        <v>0.0</v>
      </c>
      <c r="BB825" s="17">
        <v>0.0</v>
      </c>
      <c r="BC825" s="17">
        <f t="shared" si="17"/>
        <v>0</v>
      </c>
      <c r="BD825" s="8" t="s">
        <v>76</v>
      </c>
      <c r="BE825" s="37"/>
    </row>
    <row r="826" ht="15.75" customHeight="1">
      <c r="A826" s="11">
        <v>9900083.0</v>
      </c>
      <c r="B826" s="8" t="s">
        <v>5416</v>
      </c>
      <c r="C826" s="8">
        <v>99.0</v>
      </c>
      <c r="D826" s="8" t="s">
        <v>4982</v>
      </c>
      <c r="E826" s="8">
        <v>1.0</v>
      </c>
      <c r="F826" s="8" t="s">
        <v>4982</v>
      </c>
      <c r="G826" s="8">
        <v>1.0</v>
      </c>
      <c r="H826" s="8" t="s">
        <v>4982</v>
      </c>
      <c r="I826" s="11"/>
      <c r="J826" s="11"/>
      <c r="K826" s="11" t="s">
        <v>5417</v>
      </c>
      <c r="L826" s="11" t="s">
        <v>5418</v>
      </c>
      <c r="M826" s="26" t="s">
        <v>5347</v>
      </c>
      <c r="N826" s="11">
        <f t="shared" si="1"/>
        <v>30</v>
      </c>
      <c r="O826" s="11" t="s">
        <v>1060</v>
      </c>
      <c r="P826" s="11" t="s">
        <v>1061</v>
      </c>
      <c r="Q826" s="29">
        <v>1141.66</v>
      </c>
      <c r="R826" s="12">
        <f t="shared" si="11"/>
        <v>1324.3256</v>
      </c>
      <c r="S826" s="8" t="s">
        <v>68</v>
      </c>
      <c r="T826" s="34" t="s">
        <v>977</v>
      </c>
      <c r="U826" s="34" t="s">
        <v>978</v>
      </c>
      <c r="V826" s="13">
        <v>45195.0</v>
      </c>
      <c r="W826" s="11" t="s">
        <v>5419</v>
      </c>
      <c r="X826" s="11"/>
      <c r="Y826" s="23"/>
      <c r="Z826" s="11"/>
      <c r="AA826" s="11"/>
      <c r="AB826" s="11"/>
      <c r="AC826" s="15"/>
      <c r="AD826" s="11"/>
      <c r="AE826" s="11"/>
      <c r="AF826" s="11" t="s">
        <v>220</v>
      </c>
      <c r="AG826" s="8">
        <f>'Disponibilidad en canales comer'!M662</f>
        <v>0</v>
      </c>
      <c r="AH826" s="8">
        <f>COUNTIF('Composición de COMBOS'!B:B,A826)</f>
        <v>0</v>
      </c>
      <c r="AI826" s="8">
        <v>4.0</v>
      </c>
      <c r="AJ826" s="49">
        <v>1.0</v>
      </c>
      <c r="AK826" s="48"/>
      <c r="AL826" s="27">
        <v>0.0</v>
      </c>
      <c r="AM826" s="27">
        <v>0.0</v>
      </c>
      <c r="AN826" s="27">
        <v>0.0</v>
      </c>
      <c r="AO826" s="27">
        <v>0.0</v>
      </c>
      <c r="AP826" s="19">
        <v>0.0</v>
      </c>
      <c r="AQ826" s="19">
        <v>0.0</v>
      </c>
      <c r="AR826" s="19">
        <v>0.0</v>
      </c>
      <c r="AS826" s="19">
        <v>0.0</v>
      </c>
      <c r="AT826" s="16">
        <v>0.0</v>
      </c>
      <c r="AU826" s="16">
        <v>0.0</v>
      </c>
      <c r="AV826" s="16">
        <v>0.0</v>
      </c>
      <c r="AW826" s="16">
        <v>0.0</v>
      </c>
      <c r="AX826" s="17">
        <f t="shared" si="13"/>
        <v>0</v>
      </c>
      <c r="AY826" s="17">
        <v>0.0</v>
      </c>
      <c r="AZ826" s="17">
        <v>0.0</v>
      </c>
      <c r="BA826" s="17">
        <v>0.0</v>
      </c>
      <c r="BB826" s="17">
        <v>0.0</v>
      </c>
      <c r="BC826" s="17">
        <f t="shared" si="17"/>
        <v>0</v>
      </c>
      <c r="BD826" s="8" t="s">
        <v>76</v>
      </c>
      <c r="BE826" s="37"/>
    </row>
    <row r="827" ht="15.75" customHeight="1">
      <c r="A827" s="11">
        <v>9900084.0</v>
      </c>
      <c r="B827" s="8" t="s">
        <v>5420</v>
      </c>
      <c r="C827" s="8">
        <v>99.0</v>
      </c>
      <c r="D827" s="8" t="s">
        <v>4982</v>
      </c>
      <c r="E827" s="8">
        <v>1.0</v>
      </c>
      <c r="F827" s="8" t="s">
        <v>4982</v>
      </c>
      <c r="G827" s="8">
        <v>1.0</v>
      </c>
      <c r="H827" s="8" t="s">
        <v>4982</v>
      </c>
      <c r="I827" s="11"/>
      <c r="J827" s="11"/>
      <c r="K827" s="11" t="s">
        <v>5421</v>
      </c>
      <c r="L827" s="11" t="s">
        <v>5422</v>
      </c>
      <c r="M827" s="26" t="s">
        <v>5347</v>
      </c>
      <c r="N827" s="11">
        <f t="shared" si="1"/>
        <v>30</v>
      </c>
      <c r="O827" s="11" t="s">
        <v>1060</v>
      </c>
      <c r="P827" s="11" t="s">
        <v>1061</v>
      </c>
      <c r="Q827" s="29">
        <v>1209.42</v>
      </c>
      <c r="R827" s="12">
        <f t="shared" si="11"/>
        <v>1402.9272</v>
      </c>
      <c r="S827" s="8" t="s">
        <v>68</v>
      </c>
      <c r="T827" s="34" t="s">
        <v>977</v>
      </c>
      <c r="U827" s="34" t="s">
        <v>978</v>
      </c>
      <c r="V827" s="13">
        <v>45195.0</v>
      </c>
      <c r="W827" s="11" t="s">
        <v>5419</v>
      </c>
      <c r="X827" s="11"/>
      <c r="Y827" s="23"/>
      <c r="Z827" s="11"/>
      <c r="AA827" s="11"/>
      <c r="AB827" s="11"/>
      <c r="AC827" s="15"/>
      <c r="AD827" s="11"/>
      <c r="AE827" s="11"/>
      <c r="AF827" s="11" t="s">
        <v>220</v>
      </c>
      <c r="AG827" s="8">
        <f>'Disponibilidad en canales comer'!M663</f>
        <v>0</v>
      </c>
      <c r="AH827" s="8">
        <f>COUNTIF('Composición de COMBOS'!B:B,A827)</f>
        <v>0</v>
      </c>
      <c r="AI827" s="8">
        <v>4.0</v>
      </c>
      <c r="AJ827" s="49">
        <v>1.0</v>
      </c>
      <c r="AK827" s="48"/>
      <c r="AL827" s="27">
        <v>0.0</v>
      </c>
      <c r="AM827" s="27">
        <v>0.0</v>
      </c>
      <c r="AN827" s="27">
        <v>0.0</v>
      </c>
      <c r="AO827" s="27">
        <v>0.0</v>
      </c>
      <c r="AP827" s="19">
        <v>0.0</v>
      </c>
      <c r="AQ827" s="19">
        <v>0.0</v>
      </c>
      <c r="AR827" s="19">
        <v>0.0</v>
      </c>
      <c r="AS827" s="19">
        <v>0.0</v>
      </c>
      <c r="AT827" s="16">
        <v>0.0</v>
      </c>
      <c r="AU827" s="16">
        <v>0.0</v>
      </c>
      <c r="AV827" s="16">
        <v>0.0</v>
      </c>
      <c r="AW827" s="16">
        <v>0.0</v>
      </c>
      <c r="AX827" s="17">
        <f t="shared" si="13"/>
        <v>0</v>
      </c>
      <c r="AY827" s="17">
        <v>0.0</v>
      </c>
      <c r="AZ827" s="17">
        <v>0.0</v>
      </c>
      <c r="BA827" s="17">
        <v>0.0</v>
      </c>
      <c r="BB827" s="17">
        <v>0.0</v>
      </c>
      <c r="BC827" s="17">
        <f t="shared" si="17"/>
        <v>0</v>
      </c>
      <c r="BD827" s="8" t="s">
        <v>76</v>
      </c>
      <c r="BE827" s="37"/>
    </row>
    <row r="828" ht="15.75" customHeight="1">
      <c r="A828" s="11">
        <v>9900085.0</v>
      </c>
      <c r="B828" s="8" t="s">
        <v>5423</v>
      </c>
      <c r="C828" s="8">
        <v>99.0</v>
      </c>
      <c r="D828" s="8" t="s">
        <v>4982</v>
      </c>
      <c r="E828" s="8">
        <v>1.0</v>
      </c>
      <c r="F828" s="8" t="s">
        <v>4982</v>
      </c>
      <c r="G828" s="8">
        <v>1.0</v>
      </c>
      <c r="H828" s="8" t="s">
        <v>4982</v>
      </c>
      <c r="I828" s="11"/>
      <c r="J828" s="11"/>
      <c r="K828" s="11" t="s">
        <v>5424</v>
      </c>
      <c r="L828" s="11" t="s">
        <v>5425</v>
      </c>
      <c r="M828" s="26" t="s">
        <v>5347</v>
      </c>
      <c r="N828" s="11">
        <f t="shared" si="1"/>
        <v>30</v>
      </c>
      <c r="O828" s="11" t="s">
        <v>1060</v>
      </c>
      <c r="P828" s="11" t="s">
        <v>1061</v>
      </c>
      <c r="Q828" s="29">
        <v>952.0</v>
      </c>
      <c r="R828" s="12">
        <f t="shared" si="11"/>
        <v>1104.32</v>
      </c>
      <c r="S828" s="8" t="s">
        <v>68</v>
      </c>
      <c r="T828" s="34" t="s">
        <v>977</v>
      </c>
      <c r="U828" s="34" t="s">
        <v>978</v>
      </c>
      <c r="V828" s="13">
        <v>45195.0</v>
      </c>
      <c r="W828" s="11" t="s">
        <v>5426</v>
      </c>
      <c r="X828" s="11"/>
      <c r="Y828" s="23"/>
      <c r="Z828" s="11"/>
      <c r="AA828" s="11"/>
      <c r="AB828" s="11"/>
      <c r="AC828" s="15"/>
      <c r="AD828" s="11"/>
      <c r="AE828" s="11"/>
      <c r="AF828" s="11" t="s">
        <v>220</v>
      </c>
      <c r="AG828" s="8">
        <f>'Disponibilidad en canales comer'!M664</f>
        <v>0</v>
      </c>
      <c r="AH828" s="8">
        <f>COUNTIF('Composición de COMBOS'!B:B,A828)</f>
        <v>0</v>
      </c>
      <c r="AI828" s="8">
        <v>4.0</v>
      </c>
      <c r="AJ828" s="49">
        <v>1.0</v>
      </c>
      <c r="AK828" s="48"/>
      <c r="AL828" s="27">
        <v>0.0</v>
      </c>
      <c r="AM828" s="27">
        <v>0.0</v>
      </c>
      <c r="AN828" s="27">
        <v>0.0</v>
      </c>
      <c r="AO828" s="27">
        <v>0.0</v>
      </c>
      <c r="AP828" s="19">
        <v>0.0</v>
      </c>
      <c r="AQ828" s="19">
        <v>0.0</v>
      </c>
      <c r="AR828" s="19">
        <v>0.0</v>
      </c>
      <c r="AS828" s="19">
        <v>0.0</v>
      </c>
      <c r="AT828" s="16">
        <v>0.0</v>
      </c>
      <c r="AU828" s="16">
        <v>0.0</v>
      </c>
      <c r="AV828" s="16">
        <v>0.0</v>
      </c>
      <c r="AW828" s="16">
        <v>0.0</v>
      </c>
      <c r="AX828" s="17">
        <f t="shared" si="13"/>
        <v>0</v>
      </c>
      <c r="AY828" s="17">
        <v>0.0</v>
      </c>
      <c r="AZ828" s="17">
        <v>0.0</v>
      </c>
      <c r="BA828" s="17">
        <v>0.0</v>
      </c>
      <c r="BB828" s="17">
        <v>0.0</v>
      </c>
      <c r="BC828" s="17">
        <f t="shared" si="17"/>
        <v>0</v>
      </c>
      <c r="BD828" s="8" t="s">
        <v>76</v>
      </c>
      <c r="BE828" s="37"/>
    </row>
    <row r="829" ht="15.75" customHeight="1">
      <c r="A829" s="11">
        <v>9900086.0</v>
      </c>
      <c r="B829" s="8" t="s">
        <v>5427</v>
      </c>
      <c r="C829" s="8">
        <v>99.0</v>
      </c>
      <c r="D829" s="8" t="s">
        <v>4982</v>
      </c>
      <c r="E829" s="8">
        <v>1.0</v>
      </c>
      <c r="F829" s="8" t="s">
        <v>4982</v>
      </c>
      <c r="G829" s="8">
        <v>1.0</v>
      </c>
      <c r="H829" s="8" t="s">
        <v>4982</v>
      </c>
      <c r="I829" s="11"/>
      <c r="J829" s="11"/>
      <c r="K829" s="11" t="s">
        <v>5428</v>
      </c>
      <c r="L829" s="11" t="s">
        <v>5429</v>
      </c>
      <c r="M829" s="26" t="s">
        <v>5347</v>
      </c>
      <c r="N829" s="11">
        <f t="shared" si="1"/>
        <v>30</v>
      </c>
      <c r="O829" s="11" t="s">
        <v>1060</v>
      </c>
      <c r="P829" s="11" t="s">
        <v>1061</v>
      </c>
      <c r="Q829" s="29">
        <v>1019.76</v>
      </c>
      <c r="R829" s="12">
        <f t="shared" si="11"/>
        <v>1182.9216</v>
      </c>
      <c r="S829" s="8" t="s">
        <v>68</v>
      </c>
      <c r="T829" s="34" t="s">
        <v>977</v>
      </c>
      <c r="U829" s="34" t="s">
        <v>978</v>
      </c>
      <c r="V829" s="13">
        <v>45174.0</v>
      </c>
      <c r="W829" s="11" t="s">
        <v>5426</v>
      </c>
      <c r="X829" s="11"/>
      <c r="Y829" s="23"/>
      <c r="Z829" s="11"/>
      <c r="AA829" s="11"/>
      <c r="AB829" s="11"/>
      <c r="AC829" s="15"/>
      <c r="AD829" s="11"/>
      <c r="AE829" s="11"/>
      <c r="AF829" s="11" t="s">
        <v>220</v>
      </c>
      <c r="AG829" s="8">
        <f>'Disponibilidad en canales comer'!M665</f>
        <v>0</v>
      </c>
      <c r="AH829" s="8">
        <f>COUNTIF('Composición de COMBOS'!B:B,A829)</f>
        <v>0</v>
      </c>
      <c r="AI829" s="8">
        <v>4.0</v>
      </c>
      <c r="AJ829" s="49">
        <v>1.0</v>
      </c>
      <c r="AK829" s="48"/>
      <c r="AL829" s="27">
        <v>0.0</v>
      </c>
      <c r="AM829" s="27">
        <v>0.0</v>
      </c>
      <c r="AN829" s="27">
        <v>0.0</v>
      </c>
      <c r="AO829" s="27">
        <v>0.0</v>
      </c>
      <c r="AP829" s="19">
        <v>0.0</v>
      </c>
      <c r="AQ829" s="19">
        <v>0.0</v>
      </c>
      <c r="AR829" s="19">
        <v>0.0</v>
      </c>
      <c r="AS829" s="19">
        <v>0.0</v>
      </c>
      <c r="AT829" s="16">
        <v>0.0</v>
      </c>
      <c r="AU829" s="16">
        <v>0.0</v>
      </c>
      <c r="AV829" s="16">
        <v>0.0</v>
      </c>
      <c r="AW829" s="16">
        <v>0.0</v>
      </c>
      <c r="AX829" s="17">
        <f t="shared" si="13"/>
        <v>0</v>
      </c>
      <c r="AY829" s="17">
        <v>0.0</v>
      </c>
      <c r="AZ829" s="17">
        <v>0.0</v>
      </c>
      <c r="BA829" s="17">
        <v>0.0</v>
      </c>
      <c r="BB829" s="17">
        <v>0.0</v>
      </c>
      <c r="BC829" s="17">
        <f t="shared" si="17"/>
        <v>0</v>
      </c>
      <c r="BD829" s="8" t="s">
        <v>76</v>
      </c>
      <c r="BE829" s="37"/>
    </row>
    <row r="830" ht="15.75" customHeight="1">
      <c r="A830" s="11">
        <v>9900087.0</v>
      </c>
      <c r="B830" s="8" t="s">
        <v>5430</v>
      </c>
      <c r="C830" s="8">
        <v>99.0</v>
      </c>
      <c r="D830" s="8" t="s">
        <v>4982</v>
      </c>
      <c r="E830" s="8">
        <v>1.0</v>
      </c>
      <c r="F830" s="8" t="s">
        <v>4982</v>
      </c>
      <c r="G830" s="8">
        <v>1.0</v>
      </c>
      <c r="H830" s="8" t="s">
        <v>4982</v>
      </c>
      <c r="I830" s="11">
        <v>3386.0</v>
      </c>
      <c r="J830" s="25"/>
      <c r="K830" s="11">
        <v>3386.0</v>
      </c>
      <c r="L830" s="11" t="s">
        <v>5431</v>
      </c>
      <c r="M830" s="26" t="s">
        <v>5432</v>
      </c>
      <c r="N830" s="11">
        <f t="shared" si="1"/>
        <v>21</v>
      </c>
      <c r="O830" s="11" t="s">
        <v>4593</v>
      </c>
      <c r="P830" s="11" t="s">
        <v>4594</v>
      </c>
      <c r="Q830" s="29">
        <v>1718.0</v>
      </c>
      <c r="R830" s="12">
        <f t="shared" si="11"/>
        <v>1992.88</v>
      </c>
      <c r="S830" s="8" t="s">
        <v>68</v>
      </c>
      <c r="T830" s="9" t="s">
        <v>4159</v>
      </c>
      <c r="U830" s="9" t="s">
        <v>4160</v>
      </c>
      <c r="V830" s="13">
        <v>45265.0</v>
      </c>
      <c r="W830" s="11" t="s">
        <v>5433</v>
      </c>
      <c r="X830" s="11"/>
      <c r="Y830" s="23"/>
      <c r="Z830" s="11"/>
      <c r="AA830" s="11" t="s">
        <v>5433</v>
      </c>
      <c r="AB830" s="11"/>
      <c r="AC830" s="15" t="s">
        <v>5433</v>
      </c>
      <c r="AD830" s="11"/>
      <c r="AE830" s="11"/>
      <c r="AF830" s="11" t="s">
        <v>4647</v>
      </c>
      <c r="AG830" s="8">
        <f>'Disponibilidad en canales comer'!M666</f>
        <v>2</v>
      </c>
      <c r="AH830" s="8">
        <f>COUNTIF('Composición de COMBOS'!B:B,A830)</f>
        <v>0</v>
      </c>
      <c r="AI830" s="8">
        <v>1.0</v>
      </c>
      <c r="AJ830" s="8">
        <v>2.0</v>
      </c>
      <c r="AK830" s="11"/>
      <c r="AL830" s="27">
        <v>0.0</v>
      </c>
      <c r="AM830" s="27">
        <v>0.0</v>
      </c>
      <c r="AN830" s="27">
        <v>0.0</v>
      </c>
      <c r="AO830" s="27">
        <v>0.0</v>
      </c>
      <c r="AP830" s="19">
        <v>0.0</v>
      </c>
      <c r="AQ830" s="19">
        <v>0.0</v>
      </c>
      <c r="AR830" s="19">
        <v>0.0</v>
      </c>
      <c r="AS830" s="19">
        <v>0.0</v>
      </c>
      <c r="AT830" s="42">
        <v>6.1</v>
      </c>
      <c r="AU830" s="42">
        <v>68.5</v>
      </c>
      <c r="AV830" s="42">
        <v>17.0</v>
      </c>
      <c r="AW830" s="42">
        <v>54.5</v>
      </c>
      <c r="AX830" s="17">
        <f t="shared" si="13"/>
        <v>12.69305</v>
      </c>
      <c r="AY830" s="17">
        <v>0.0</v>
      </c>
      <c r="AZ830" s="17">
        <v>0.0</v>
      </c>
      <c r="BA830" s="17">
        <v>0.0</v>
      </c>
      <c r="BB830" s="17">
        <v>0.0</v>
      </c>
      <c r="BC830" s="17">
        <f t="shared" si="17"/>
        <v>0</v>
      </c>
      <c r="BD830" s="8" t="s">
        <v>76</v>
      </c>
      <c r="BE830" s="28" t="s">
        <v>5434</v>
      </c>
    </row>
    <row r="831" ht="15.75" customHeight="1">
      <c r="A831" s="11">
        <v>9900088.0</v>
      </c>
      <c r="B831" s="8" t="s">
        <v>5435</v>
      </c>
      <c r="C831" s="8">
        <v>99.0</v>
      </c>
      <c r="D831" s="8" t="s">
        <v>4982</v>
      </c>
      <c r="E831" s="8">
        <v>1.0</v>
      </c>
      <c r="F831" s="8" t="s">
        <v>4982</v>
      </c>
      <c r="G831" s="8">
        <v>1.0</v>
      </c>
      <c r="H831" s="8" t="s">
        <v>4982</v>
      </c>
      <c r="I831" s="11"/>
      <c r="J831" s="25"/>
      <c r="K831" s="11"/>
      <c r="L831" s="11" t="s">
        <v>5436</v>
      </c>
      <c r="M831" s="26" t="s">
        <v>5437</v>
      </c>
      <c r="N831" s="11">
        <f t="shared" si="1"/>
        <v>30</v>
      </c>
      <c r="O831" s="11" t="s">
        <v>248</v>
      </c>
      <c r="P831" s="11" t="s">
        <v>249</v>
      </c>
      <c r="Q831" s="29">
        <v>1535.24</v>
      </c>
      <c r="R831" s="12">
        <f t="shared" si="11"/>
        <v>1780.8784</v>
      </c>
      <c r="S831" s="8" t="s">
        <v>68</v>
      </c>
      <c r="T831" s="9" t="s">
        <v>250</v>
      </c>
      <c r="U831" s="9" t="s">
        <v>251</v>
      </c>
      <c r="V831" s="13">
        <v>45224.0</v>
      </c>
      <c r="W831" s="11" t="s">
        <v>5436</v>
      </c>
      <c r="X831" s="11"/>
      <c r="Y831" s="23"/>
      <c r="Z831" s="11"/>
      <c r="AA831" s="11"/>
      <c r="AB831" s="11"/>
      <c r="AC831" s="15"/>
      <c r="AD831" s="11"/>
      <c r="AE831" s="11"/>
      <c r="AF831" s="11" t="s">
        <v>220</v>
      </c>
      <c r="AG831" s="8">
        <f>'Disponibilidad en canales comer'!M667</f>
        <v>0</v>
      </c>
      <c r="AH831" s="8">
        <f>COUNTIF('Composición de COMBOS'!B:B,A831)</f>
        <v>0</v>
      </c>
      <c r="AI831" s="8">
        <v>2.0</v>
      </c>
      <c r="AJ831" s="49">
        <v>2.0</v>
      </c>
      <c r="AK831" s="48"/>
      <c r="AL831" s="27">
        <v>0.0</v>
      </c>
      <c r="AM831" s="27">
        <v>0.0</v>
      </c>
      <c r="AN831" s="27">
        <v>0.0</v>
      </c>
      <c r="AO831" s="27">
        <v>0.0</v>
      </c>
      <c r="AP831" s="19">
        <v>0.0</v>
      </c>
      <c r="AQ831" s="19">
        <v>0.0</v>
      </c>
      <c r="AR831" s="19">
        <v>0.0</v>
      </c>
      <c r="AS831" s="19">
        <v>0.0</v>
      </c>
      <c r="AT831" s="16">
        <v>0.0</v>
      </c>
      <c r="AU831" s="16">
        <v>0.0</v>
      </c>
      <c r="AV831" s="16">
        <v>0.0</v>
      </c>
      <c r="AW831" s="16">
        <v>0.0</v>
      </c>
      <c r="AX831" s="17">
        <f t="shared" si="13"/>
        <v>0</v>
      </c>
      <c r="AY831" s="17">
        <v>0.0</v>
      </c>
      <c r="AZ831" s="17">
        <v>0.0</v>
      </c>
      <c r="BA831" s="17">
        <v>0.0</v>
      </c>
      <c r="BB831" s="17">
        <v>0.0</v>
      </c>
      <c r="BC831" s="17">
        <f t="shared" si="17"/>
        <v>0</v>
      </c>
      <c r="BD831" s="8" t="s">
        <v>76</v>
      </c>
      <c r="BE831" s="22" t="s">
        <v>5438</v>
      </c>
    </row>
    <row r="832" ht="15.75" hidden="1" customHeight="1">
      <c r="A832" s="11">
        <v>9900089.0</v>
      </c>
      <c r="B832" s="8"/>
      <c r="C832" s="8">
        <v>99.0</v>
      </c>
      <c r="D832" s="8" t="s">
        <v>4982</v>
      </c>
      <c r="E832" s="8">
        <v>1.0</v>
      </c>
      <c r="F832" s="8" t="s">
        <v>4982</v>
      </c>
      <c r="G832" s="8">
        <v>1.0</v>
      </c>
      <c r="H832" s="8" t="s">
        <v>4982</v>
      </c>
      <c r="I832" s="11"/>
      <c r="J832" s="25" t="s">
        <v>5439</v>
      </c>
      <c r="K832" s="44" t="s">
        <v>885</v>
      </c>
      <c r="L832" s="11" t="s">
        <v>5440</v>
      </c>
      <c r="M832" s="26" t="s">
        <v>5441</v>
      </c>
      <c r="N832" s="11">
        <f t="shared" si="1"/>
        <v>28</v>
      </c>
      <c r="O832" s="11" t="s">
        <v>532</v>
      </c>
      <c r="P832" s="11" t="s">
        <v>67</v>
      </c>
      <c r="Q832" s="29">
        <v>626.32</v>
      </c>
      <c r="R832" s="12">
        <f t="shared" si="11"/>
        <v>726.5312</v>
      </c>
      <c r="S832" s="8" t="s">
        <v>238</v>
      </c>
      <c r="T832" s="9" t="s">
        <v>625</v>
      </c>
      <c r="U832" s="9" t="s">
        <v>626</v>
      </c>
      <c r="V832" s="13">
        <v>45401.0</v>
      </c>
      <c r="W832" s="11" t="s">
        <v>5442</v>
      </c>
      <c r="X832" s="11"/>
      <c r="Y832" s="14" t="s">
        <v>5443</v>
      </c>
      <c r="Z832" s="11" t="s">
        <v>5444</v>
      </c>
      <c r="AA832" s="11" t="s">
        <v>5442</v>
      </c>
      <c r="AB832" s="24" t="s">
        <v>934</v>
      </c>
      <c r="AC832" s="15" t="s">
        <v>5445</v>
      </c>
      <c r="AD832" s="24" t="s">
        <v>5442</v>
      </c>
      <c r="AE832" s="24"/>
      <c r="AF832" s="11" t="s">
        <v>5446</v>
      </c>
      <c r="AG832" s="8">
        <f>'Disponibilidad en canales comer'!M668</f>
        <v>6</v>
      </c>
      <c r="AH832" s="8">
        <f>COUNTIF('Composición de COMBOS'!B:B,A832)</f>
        <v>0</v>
      </c>
      <c r="AI832" s="8">
        <v>1.0</v>
      </c>
      <c r="AJ832" s="49">
        <v>1.0</v>
      </c>
      <c r="AK832" s="48"/>
      <c r="AL832" s="27">
        <v>0.0</v>
      </c>
      <c r="AM832" s="27">
        <v>0.0</v>
      </c>
      <c r="AN832" s="27">
        <v>0.0</v>
      </c>
      <c r="AO832" s="27">
        <v>0.0</v>
      </c>
      <c r="AP832" s="19">
        <v>0.0</v>
      </c>
      <c r="AQ832" s="19">
        <v>0.0</v>
      </c>
      <c r="AR832" s="19">
        <v>0.0</v>
      </c>
      <c r="AS832" s="19">
        <v>0.0</v>
      </c>
      <c r="AT832" s="16">
        <v>19.2</v>
      </c>
      <c r="AU832" s="16">
        <v>19.0</v>
      </c>
      <c r="AV832" s="16">
        <v>63.0</v>
      </c>
      <c r="AW832" s="16">
        <v>66.0</v>
      </c>
      <c r="AX832" s="17">
        <f t="shared" si="13"/>
        <v>15.8004</v>
      </c>
      <c r="AY832" s="17">
        <v>0.0</v>
      </c>
      <c r="AZ832" s="17">
        <v>0.0</v>
      </c>
      <c r="BA832" s="17">
        <v>0.0</v>
      </c>
      <c r="BB832" s="17">
        <v>0.0</v>
      </c>
      <c r="BC832" s="17">
        <f t="shared" si="17"/>
        <v>0</v>
      </c>
      <c r="BD832" s="8" t="s">
        <v>76</v>
      </c>
      <c r="BE832" s="31" t="s">
        <v>5447</v>
      </c>
    </row>
    <row r="833" ht="15.75" customHeight="1">
      <c r="A833" s="11">
        <v>9900090.0</v>
      </c>
      <c r="B833" s="8"/>
      <c r="C833" s="8">
        <v>99.0</v>
      </c>
      <c r="D833" s="8" t="s">
        <v>4982</v>
      </c>
      <c r="E833" s="8">
        <v>1.0</v>
      </c>
      <c r="F833" s="8" t="s">
        <v>4982</v>
      </c>
      <c r="G833" s="8">
        <v>1.0</v>
      </c>
      <c r="H833" s="8" t="s">
        <v>4982</v>
      </c>
      <c r="I833" s="11"/>
      <c r="J833" s="25"/>
      <c r="K833" s="11"/>
      <c r="L833" s="11" t="s">
        <v>5448</v>
      </c>
      <c r="M833" s="26" t="s">
        <v>5449</v>
      </c>
      <c r="N833" s="11">
        <f t="shared" si="1"/>
        <v>30</v>
      </c>
      <c r="O833" s="11" t="s">
        <v>3274</v>
      </c>
      <c r="P833" s="11" t="s">
        <v>3280</v>
      </c>
      <c r="Q833" s="29">
        <v>1450.0</v>
      </c>
      <c r="R833" s="12">
        <f t="shared" si="11"/>
        <v>1682</v>
      </c>
      <c r="S833" s="8" t="s">
        <v>68</v>
      </c>
      <c r="T833" s="9" t="s">
        <v>3320</v>
      </c>
      <c r="U833" s="9" t="s">
        <v>3321</v>
      </c>
      <c r="V833" s="13">
        <v>45412.0</v>
      </c>
      <c r="W833" s="11" t="s">
        <v>5450</v>
      </c>
      <c r="X833" s="11"/>
      <c r="Y833" s="23"/>
      <c r="Z833" s="11"/>
      <c r="AA833" s="11" t="s">
        <v>5448</v>
      </c>
      <c r="AB833" s="11"/>
      <c r="AC833" s="15" t="s">
        <v>5451</v>
      </c>
      <c r="AD833" s="11"/>
      <c r="AE833" s="11"/>
      <c r="AF833" s="11" t="s">
        <v>5452</v>
      </c>
      <c r="AG833" s="8">
        <f>'Disponibilidad en canales comer'!M669</f>
        <v>2</v>
      </c>
      <c r="AH833" s="8">
        <f>COUNTIF('Composición de COMBOS'!B:B,A833)</f>
        <v>0</v>
      </c>
      <c r="AI833" s="8">
        <v>1.0</v>
      </c>
      <c r="AJ833" s="49">
        <v>1.0</v>
      </c>
      <c r="AK833" s="48"/>
      <c r="AL833" s="27">
        <v>0.0</v>
      </c>
      <c r="AM833" s="27">
        <v>0.0</v>
      </c>
      <c r="AN833" s="27">
        <v>0.0</v>
      </c>
      <c r="AO833" s="27">
        <v>0.0</v>
      </c>
      <c r="AP833" s="19">
        <v>0.0</v>
      </c>
      <c r="AQ833" s="19">
        <v>0.0</v>
      </c>
      <c r="AR833" s="19">
        <v>0.0</v>
      </c>
      <c r="AS833" s="19">
        <v>0.0</v>
      </c>
      <c r="AT833" s="16">
        <v>10.8</v>
      </c>
      <c r="AU833" s="16">
        <v>50.0</v>
      </c>
      <c r="AV833" s="16">
        <v>45.0</v>
      </c>
      <c r="AW833" s="16">
        <v>50.0</v>
      </c>
      <c r="AX833" s="17">
        <f t="shared" si="13"/>
        <v>22.5</v>
      </c>
      <c r="AY833" s="17">
        <v>0.0</v>
      </c>
      <c r="AZ833" s="17">
        <v>0.0</v>
      </c>
      <c r="BA833" s="17">
        <v>0.0</v>
      </c>
      <c r="BB833" s="17">
        <v>0.0</v>
      </c>
      <c r="BC833" s="17">
        <f t="shared" si="17"/>
        <v>0</v>
      </c>
      <c r="BD833" s="8" t="s">
        <v>76</v>
      </c>
      <c r="BE833" s="37"/>
    </row>
    <row r="834" ht="15.75" customHeight="1">
      <c r="A834" s="11">
        <v>9900091.0</v>
      </c>
      <c r="B834" s="8"/>
      <c r="C834" s="8">
        <v>99.0</v>
      </c>
      <c r="D834" s="8" t="s">
        <v>4982</v>
      </c>
      <c r="E834" s="8">
        <v>1.0</v>
      </c>
      <c r="F834" s="8" t="s">
        <v>4982</v>
      </c>
      <c r="G834" s="8">
        <v>1.0</v>
      </c>
      <c r="H834" s="8" t="s">
        <v>4982</v>
      </c>
      <c r="I834" s="11"/>
      <c r="J834" s="25"/>
      <c r="K834" s="11" t="s">
        <v>5453</v>
      </c>
      <c r="L834" s="11" t="s">
        <v>5454</v>
      </c>
      <c r="M834" s="26" t="s">
        <v>5455</v>
      </c>
      <c r="N834" s="11">
        <f t="shared" si="1"/>
        <v>30</v>
      </c>
      <c r="O834" s="11" t="s">
        <v>1060</v>
      </c>
      <c r="P834" s="11" t="s">
        <v>1061</v>
      </c>
      <c r="Q834" s="29">
        <v>1497.45</v>
      </c>
      <c r="R834" s="12">
        <f t="shared" si="11"/>
        <v>1737.042</v>
      </c>
      <c r="S834" s="8" t="s">
        <v>68</v>
      </c>
      <c r="T834" s="34" t="s">
        <v>977</v>
      </c>
      <c r="U834" s="34" t="s">
        <v>978</v>
      </c>
      <c r="V834" s="13">
        <v>45414.0</v>
      </c>
      <c r="W834" s="11" t="s">
        <v>5456</v>
      </c>
      <c r="X834" s="11"/>
      <c r="Y834" s="23"/>
      <c r="Z834" s="11"/>
      <c r="AA834" s="11"/>
      <c r="AB834" s="11"/>
      <c r="AC834" s="15" t="s">
        <v>5456</v>
      </c>
      <c r="AD834" s="11"/>
      <c r="AE834" s="11"/>
      <c r="AF834" s="11" t="s">
        <v>5457</v>
      </c>
      <c r="AG834" s="8">
        <f>'Disponibilidad en canales comer'!M670</f>
        <v>1</v>
      </c>
      <c r="AH834" s="8">
        <f>COUNTIF('Composición de COMBOS'!B:B,A834)</f>
        <v>0</v>
      </c>
      <c r="AI834" s="8">
        <v>4.0</v>
      </c>
      <c r="AJ834" s="49">
        <v>1.0</v>
      </c>
      <c r="AK834" s="48"/>
      <c r="AL834" s="27">
        <v>0.0</v>
      </c>
      <c r="AM834" s="27">
        <v>0.0</v>
      </c>
      <c r="AN834" s="27">
        <v>0.0</v>
      </c>
      <c r="AO834" s="27">
        <v>0.0</v>
      </c>
      <c r="AP834" s="19">
        <v>0.0</v>
      </c>
      <c r="AQ834" s="19">
        <v>0.0</v>
      </c>
      <c r="AR834" s="19">
        <v>0.0</v>
      </c>
      <c r="AS834" s="19">
        <v>0.0</v>
      </c>
      <c r="AT834" s="16">
        <v>15.0</v>
      </c>
      <c r="AU834" s="16">
        <v>62.0</v>
      </c>
      <c r="AV834" s="16">
        <v>49.0</v>
      </c>
      <c r="AW834" s="16">
        <v>57.0</v>
      </c>
      <c r="AX834" s="17">
        <f t="shared" si="13"/>
        <v>34.6332</v>
      </c>
      <c r="AY834" s="17">
        <v>0.0</v>
      </c>
      <c r="AZ834" s="17">
        <v>0.0</v>
      </c>
      <c r="BA834" s="17">
        <v>0.0</v>
      </c>
      <c r="BB834" s="17">
        <v>0.0</v>
      </c>
      <c r="BC834" s="17">
        <f t="shared" si="17"/>
        <v>0</v>
      </c>
      <c r="BD834" s="8" t="s">
        <v>76</v>
      </c>
      <c r="BE834" s="28" t="s">
        <v>5458</v>
      </c>
    </row>
    <row r="835" ht="15.75" customHeight="1">
      <c r="A835" s="11">
        <v>9900092.0</v>
      </c>
      <c r="B835" s="8"/>
      <c r="C835" s="8">
        <v>99.0</v>
      </c>
      <c r="D835" s="8" t="s">
        <v>4982</v>
      </c>
      <c r="E835" s="8">
        <v>1.0</v>
      </c>
      <c r="F835" s="8" t="s">
        <v>4982</v>
      </c>
      <c r="G835" s="8">
        <v>1.0</v>
      </c>
      <c r="H835" s="8" t="s">
        <v>4982</v>
      </c>
      <c r="I835" s="11"/>
      <c r="J835" s="25"/>
      <c r="K835" s="11" t="s">
        <v>5459</v>
      </c>
      <c r="L835" s="11" t="s">
        <v>5460</v>
      </c>
      <c r="M835" s="26" t="s">
        <v>5461</v>
      </c>
      <c r="N835" s="11">
        <f t="shared" si="1"/>
        <v>30</v>
      </c>
      <c r="O835" s="11" t="s">
        <v>1060</v>
      </c>
      <c r="P835" s="11" t="s">
        <v>1061</v>
      </c>
      <c r="Q835" s="29">
        <v>4587.45</v>
      </c>
      <c r="R835" s="12">
        <f t="shared" si="11"/>
        <v>5321.442</v>
      </c>
      <c r="S835" s="8" t="s">
        <v>68</v>
      </c>
      <c r="T835" s="34" t="s">
        <v>977</v>
      </c>
      <c r="U835" s="34" t="s">
        <v>978</v>
      </c>
      <c r="V835" s="13">
        <v>45414.0</v>
      </c>
      <c r="W835" s="11" t="s">
        <v>5462</v>
      </c>
      <c r="X835" s="11"/>
      <c r="Y835" s="23"/>
      <c r="Z835" s="11"/>
      <c r="AA835" s="11"/>
      <c r="AB835" s="11"/>
      <c r="AC835" s="15"/>
      <c r="AD835" s="11"/>
      <c r="AE835" s="11"/>
      <c r="AF835" s="11" t="s">
        <v>5463</v>
      </c>
      <c r="AG835" s="8">
        <f>'Disponibilidad en canales comer'!M671</f>
        <v>0</v>
      </c>
      <c r="AH835" s="8">
        <f>COUNTIF('Composición de COMBOS'!B:B,A835)</f>
        <v>0</v>
      </c>
      <c r="AI835" s="8">
        <v>4.0</v>
      </c>
      <c r="AJ835" s="49">
        <v>2.0</v>
      </c>
      <c r="AK835" s="48"/>
      <c r="AL835" s="27">
        <v>0.0</v>
      </c>
      <c r="AM835" s="27">
        <v>0.0</v>
      </c>
      <c r="AN835" s="27">
        <v>0.0</v>
      </c>
      <c r="AO835" s="27">
        <v>0.0</v>
      </c>
      <c r="AP835" s="19">
        <v>0.0</v>
      </c>
      <c r="AQ835" s="19">
        <v>0.0</v>
      </c>
      <c r="AR835" s="19">
        <v>0.0</v>
      </c>
      <c r="AS835" s="19">
        <v>0.0</v>
      </c>
      <c r="AT835" s="16">
        <v>15.0</v>
      </c>
      <c r="AU835" s="16">
        <v>62.0</v>
      </c>
      <c r="AV835" s="16">
        <v>49.0</v>
      </c>
      <c r="AW835" s="16">
        <v>57.0</v>
      </c>
      <c r="AX835" s="17">
        <f t="shared" si="13"/>
        <v>34.6332</v>
      </c>
      <c r="AY835" s="17">
        <v>0.0</v>
      </c>
      <c r="AZ835" s="17">
        <v>0.0</v>
      </c>
      <c r="BA835" s="17">
        <v>0.0</v>
      </c>
      <c r="BB835" s="17">
        <v>0.0</v>
      </c>
      <c r="BC835" s="17">
        <f t="shared" si="17"/>
        <v>0</v>
      </c>
      <c r="BD835" s="8" t="s">
        <v>76</v>
      </c>
      <c r="BE835" s="22" t="s">
        <v>5464</v>
      </c>
    </row>
    <row r="836" ht="15.75" customHeight="1">
      <c r="A836" s="11">
        <v>9900094.0</v>
      </c>
      <c r="B836" s="8"/>
      <c r="C836" s="8">
        <v>99.0</v>
      </c>
      <c r="D836" s="8" t="s">
        <v>4982</v>
      </c>
      <c r="E836" s="8">
        <v>1.0</v>
      </c>
      <c r="F836" s="8" t="s">
        <v>4982</v>
      </c>
      <c r="G836" s="8">
        <v>1.0</v>
      </c>
      <c r="H836" s="8" t="s">
        <v>4982</v>
      </c>
      <c r="I836" s="11"/>
      <c r="J836" s="25"/>
      <c r="K836" s="11" t="s">
        <v>5465</v>
      </c>
      <c r="L836" s="11" t="s">
        <v>5466</v>
      </c>
      <c r="M836" s="26" t="s">
        <v>5467</v>
      </c>
      <c r="N836" s="11">
        <f t="shared" si="1"/>
        <v>30</v>
      </c>
      <c r="O836" s="11" t="s">
        <v>1060</v>
      </c>
      <c r="P836" s="11" t="s">
        <v>1061</v>
      </c>
      <c r="Q836" s="29">
        <v>2833.48</v>
      </c>
      <c r="R836" s="12">
        <f t="shared" si="11"/>
        <v>3286.8368</v>
      </c>
      <c r="S836" s="8" t="s">
        <v>68</v>
      </c>
      <c r="T836" s="34" t="s">
        <v>977</v>
      </c>
      <c r="U836" s="34" t="s">
        <v>978</v>
      </c>
      <c r="V836" s="13">
        <v>45414.0</v>
      </c>
      <c r="W836" s="11" t="s">
        <v>5468</v>
      </c>
      <c r="X836" s="11"/>
      <c r="Y836" s="23"/>
      <c r="Z836" s="11"/>
      <c r="AA836" s="11"/>
      <c r="AB836" s="11"/>
      <c r="AC836" s="15"/>
      <c r="AD836" s="11"/>
      <c r="AE836" s="11"/>
      <c r="AF836" s="11" t="s">
        <v>5469</v>
      </c>
      <c r="AG836" s="8">
        <f>'Disponibilidad en canales comer'!M673</f>
        <v>0</v>
      </c>
      <c r="AH836" s="8">
        <f>COUNTIF('Composición de COMBOS'!B:B,A836)</f>
        <v>0</v>
      </c>
      <c r="AI836" s="8">
        <v>5.0</v>
      </c>
      <c r="AJ836" s="49">
        <v>2.0</v>
      </c>
      <c r="AK836" s="48"/>
      <c r="AL836" s="27">
        <v>0.0</v>
      </c>
      <c r="AM836" s="27">
        <v>0.0</v>
      </c>
      <c r="AN836" s="27">
        <v>0.0</v>
      </c>
      <c r="AO836" s="27">
        <v>0.0</v>
      </c>
      <c r="AP836" s="19">
        <v>0.0</v>
      </c>
      <c r="AQ836" s="19">
        <v>0.0</v>
      </c>
      <c r="AR836" s="19">
        <v>0.0</v>
      </c>
      <c r="AS836" s="19">
        <v>0.0</v>
      </c>
      <c r="AT836" s="16">
        <v>15.0</v>
      </c>
      <c r="AU836" s="16">
        <v>62.0</v>
      </c>
      <c r="AV836" s="16">
        <v>49.0</v>
      </c>
      <c r="AW836" s="16">
        <v>57.0</v>
      </c>
      <c r="AX836" s="17">
        <f t="shared" si="13"/>
        <v>34.6332</v>
      </c>
      <c r="AY836" s="17">
        <v>0.0</v>
      </c>
      <c r="AZ836" s="17">
        <v>0.0</v>
      </c>
      <c r="BA836" s="17">
        <v>0.0</v>
      </c>
      <c r="BB836" s="17">
        <v>0.0</v>
      </c>
      <c r="BC836" s="17">
        <f t="shared" si="17"/>
        <v>0</v>
      </c>
      <c r="BD836" s="8" t="s">
        <v>76</v>
      </c>
      <c r="BE836" s="22" t="s">
        <v>5470</v>
      </c>
    </row>
    <row r="837" ht="15.75" customHeight="1">
      <c r="A837" s="11">
        <v>9900095.0</v>
      </c>
      <c r="B837" s="8"/>
      <c r="C837" s="8">
        <v>99.0</v>
      </c>
      <c r="D837" s="8" t="s">
        <v>4982</v>
      </c>
      <c r="E837" s="8">
        <v>1.0</v>
      </c>
      <c r="F837" s="8" t="s">
        <v>4982</v>
      </c>
      <c r="G837" s="8">
        <v>1.0</v>
      </c>
      <c r="H837" s="8" t="s">
        <v>4982</v>
      </c>
      <c r="I837" s="11"/>
      <c r="J837" s="25"/>
      <c r="K837" s="11" t="s">
        <v>5471</v>
      </c>
      <c r="L837" s="11" t="s">
        <v>5472</v>
      </c>
      <c r="M837" s="26" t="s">
        <v>5473</v>
      </c>
      <c r="N837" s="11">
        <f t="shared" si="1"/>
        <v>24</v>
      </c>
      <c r="O837" s="11" t="s">
        <v>1060</v>
      </c>
      <c r="P837" s="11" t="s">
        <v>1061</v>
      </c>
      <c r="Q837" s="29">
        <v>1088.51</v>
      </c>
      <c r="R837" s="12">
        <f t="shared" si="11"/>
        <v>1262.6716</v>
      </c>
      <c r="S837" s="8" t="s">
        <v>68</v>
      </c>
      <c r="T837" s="34" t="s">
        <v>977</v>
      </c>
      <c r="U837" s="34" t="s">
        <v>978</v>
      </c>
      <c r="V837" s="13">
        <v>45414.0</v>
      </c>
      <c r="W837" s="11" t="s">
        <v>5474</v>
      </c>
      <c r="X837" s="11"/>
      <c r="Y837" s="23"/>
      <c r="Z837" s="11"/>
      <c r="AA837" s="11"/>
      <c r="AB837" s="11"/>
      <c r="AC837" s="15"/>
      <c r="AD837" s="11"/>
      <c r="AE837" s="11"/>
      <c r="AF837" s="11" t="s">
        <v>5475</v>
      </c>
      <c r="AG837" s="8">
        <f>'Disponibilidad en canales comer'!M674</f>
        <v>0</v>
      </c>
      <c r="AH837" s="8">
        <f>COUNTIF('Composición de COMBOS'!B:B,A837)</f>
        <v>0</v>
      </c>
      <c r="AI837" s="8">
        <v>4.0</v>
      </c>
      <c r="AJ837" s="49">
        <v>1.0</v>
      </c>
      <c r="AK837" s="48"/>
      <c r="AL837" s="27">
        <v>0.0</v>
      </c>
      <c r="AM837" s="27">
        <v>0.0</v>
      </c>
      <c r="AN837" s="27">
        <v>0.0</v>
      </c>
      <c r="AO837" s="27">
        <v>0.0</v>
      </c>
      <c r="AP837" s="19">
        <v>0.0</v>
      </c>
      <c r="AQ837" s="19">
        <v>0.0</v>
      </c>
      <c r="AR837" s="19">
        <v>0.0</v>
      </c>
      <c r="AS837" s="19">
        <v>0.0</v>
      </c>
      <c r="AT837" s="16">
        <v>15.0</v>
      </c>
      <c r="AU837" s="16">
        <v>62.0</v>
      </c>
      <c r="AV837" s="16">
        <v>49.0</v>
      </c>
      <c r="AW837" s="16">
        <v>57.0</v>
      </c>
      <c r="AX837" s="17">
        <f t="shared" si="13"/>
        <v>34.6332</v>
      </c>
      <c r="AY837" s="17">
        <v>0.0</v>
      </c>
      <c r="AZ837" s="17">
        <v>0.0</v>
      </c>
      <c r="BA837" s="17">
        <v>0.0</v>
      </c>
      <c r="BB837" s="17">
        <v>0.0</v>
      </c>
      <c r="BC837" s="17">
        <f t="shared" si="17"/>
        <v>0</v>
      </c>
      <c r="BD837" s="8" t="s">
        <v>76</v>
      </c>
      <c r="BE837" s="22" t="s">
        <v>5476</v>
      </c>
    </row>
    <row r="838" ht="15.75" customHeight="1">
      <c r="A838" s="11">
        <v>9900096.0</v>
      </c>
      <c r="B838" s="8"/>
      <c r="C838" s="8">
        <v>99.0</v>
      </c>
      <c r="D838" s="8" t="s">
        <v>4982</v>
      </c>
      <c r="E838" s="8">
        <v>1.0</v>
      </c>
      <c r="F838" s="8" t="s">
        <v>4982</v>
      </c>
      <c r="G838" s="8">
        <v>1.0</v>
      </c>
      <c r="H838" s="8" t="s">
        <v>4982</v>
      </c>
      <c r="I838" s="11"/>
      <c r="J838" s="25"/>
      <c r="K838" s="11" t="s">
        <v>5477</v>
      </c>
      <c r="L838" s="11" t="s">
        <v>5478</v>
      </c>
      <c r="M838" s="26" t="s">
        <v>5479</v>
      </c>
      <c r="N838" s="11">
        <f t="shared" si="1"/>
        <v>30</v>
      </c>
      <c r="O838" s="11" t="s">
        <v>1060</v>
      </c>
      <c r="P838" s="11" t="s">
        <v>1061</v>
      </c>
      <c r="Q838" s="29">
        <v>3238.51</v>
      </c>
      <c r="R838" s="12">
        <f t="shared" si="11"/>
        <v>3756.6716</v>
      </c>
      <c r="S838" s="8" t="s">
        <v>68</v>
      </c>
      <c r="T838" s="34" t="s">
        <v>977</v>
      </c>
      <c r="U838" s="34" t="s">
        <v>978</v>
      </c>
      <c r="V838" s="13">
        <v>45414.0</v>
      </c>
      <c r="W838" s="11" t="s">
        <v>5480</v>
      </c>
      <c r="X838" s="11"/>
      <c r="Y838" s="23"/>
      <c r="Z838" s="11"/>
      <c r="AA838" s="11"/>
      <c r="AB838" s="11"/>
      <c r="AC838" s="15"/>
      <c r="AD838" s="11"/>
      <c r="AE838" s="11"/>
      <c r="AF838" s="11" t="s">
        <v>5481</v>
      </c>
      <c r="AG838" s="8">
        <f>'Disponibilidad en canales comer'!M675</f>
        <v>0</v>
      </c>
      <c r="AH838" s="8">
        <f>COUNTIF('Composición de COMBOS'!B:B,A838)</f>
        <v>0</v>
      </c>
      <c r="AI838" s="8">
        <v>5.0</v>
      </c>
      <c r="AJ838" s="49">
        <v>2.0</v>
      </c>
      <c r="AK838" s="48"/>
      <c r="AL838" s="27">
        <v>0.0</v>
      </c>
      <c r="AM838" s="27">
        <v>0.0</v>
      </c>
      <c r="AN838" s="27">
        <v>0.0</v>
      </c>
      <c r="AO838" s="27">
        <v>0.0</v>
      </c>
      <c r="AP838" s="19">
        <v>0.0</v>
      </c>
      <c r="AQ838" s="19">
        <v>0.0</v>
      </c>
      <c r="AR838" s="19">
        <v>0.0</v>
      </c>
      <c r="AS838" s="19">
        <v>0.0</v>
      </c>
      <c r="AT838" s="16">
        <v>15.0</v>
      </c>
      <c r="AU838" s="16">
        <v>62.0</v>
      </c>
      <c r="AV838" s="16">
        <v>49.0</v>
      </c>
      <c r="AW838" s="16">
        <v>57.0</v>
      </c>
      <c r="AX838" s="17">
        <f t="shared" si="13"/>
        <v>34.6332</v>
      </c>
      <c r="AY838" s="17">
        <v>0.0</v>
      </c>
      <c r="AZ838" s="17">
        <v>0.0</v>
      </c>
      <c r="BA838" s="17">
        <v>0.0</v>
      </c>
      <c r="BB838" s="17">
        <v>0.0</v>
      </c>
      <c r="BC838" s="17">
        <f t="shared" si="17"/>
        <v>0</v>
      </c>
      <c r="BD838" s="8" t="s">
        <v>76</v>
      </c>
      <c r="BE838" s="22" t="s">
        <v>5482</v>
      </c>
    </row>
    <row r="839" ht="15.75" customHeight="1">
      <c r="A839" s="11">
        <v>9900097.0</v>
      </c>
      <c r="B839" s="8"/>
      <c r="C839" s="8">
        <v>99.0</v>
      </c>
      <c r="D839" s="8" t="s">
        <v>4982</v>
      </c>
      <c r="E839" s="8">
        <v>1.0</v>
      </c>
      <c r="F839" s="8" t="s">
        <v>4982</v>
      </c>
      <c r="G839" s="8">
        <v>1.0</v>
      </c>
      <c r="H839" s="8" t="s">
        <v>4982</v>
      </c>
      <c r="I839" s="11"/>
      <c r="J839" s="25"/>
      <c r="K839" s="11" t="s">
        <v>5483</v>
      </c>
      <c r="L839" s="11" t="s">
        <v>5484</v>
      </c>
      <c r="M839" s="26" t="s">
        <v>5485</v>
      </c>
      <c r="N839" s="11">
        <f t="shared" si="1"/>
        <v>26</v>
      </c>
      <c r="O839" s="11" t="s">
        <v>1060</v>
      </c>
      <c r="P839" s="11" t="s">
        <v>1061</v>
      </c>
      <c r="Q839" s="29">
        <v>996.41</v>
      </c>
      <c r="R839" s="12">
        <f t="shared" si="11"/>
        <v>1155.8356</v>
      </c>
      <c r="S839" s="8" t="s">
        <v>68</v>
      </c>
      <c r="T839" s="34" t="s">
        <v>977</v>
      </c>
      <c r="U839" s="34" t="s">
        <v>978</v>
      </c>
      <c r="V839" s="13">
        <v>45414.0</v>
      </c>
      <c r="W839" s="11" t="s">
        <v>5486</v>
      </c>
      <c r="X839" s="11"/>
      <c r="Y839" s="23"/>
      <c r="Z839" s="11"/>
      <c r="AA839" s="11"/>
      <c r="AB839" s="11"/>
      <c r="AC839" s="15"/>
      <c r="AD839" s="11"/>
      <c r="AE839" s="11"/>
      <c r="AF839" s="11" t="s">
        <v>5487</v>
      </c>
      <c r="AG839" s="8">
        <f>'Disponibilidad en canales comer'!M676</f>
        <v>0</v>
      </c>
      <c r="AH839" s="8">
        <f>COUNTIF('Composición de COMBOS'!B:B,A839)</f>
        <v>0</v>
      </c>
      <c r="AI839" s="8">
        <v>4.0</v>
      </c>
      <c r="AJ839" s="49">
        <v>1.0</v>
      </c>
      <c r="AK839" s="48"/>
      <c r="AL839" s="27">
        <v>0.0</v>
      </c>
      <c r="AM839" s="27">
        <v>0.0</v>
      </c>
      <c r="AN839" s="27">
        <v>0.0</v>
      </c>
      <c r="AO839" s="27">
        <v>0.0</v>
      </c>
      <c r="AP839" s="19">
        <v>0.0</v>
      </c>
      <c r="AQ839" s="19">
        <v>0.0</v>
      </c>
      <c r="AR839" s="19">
        <v>0.0</v>
      </c>
      <c r="AS839" s="19">
        <v>0.0</v>
      </c>
      <c r="AT839" s="16">
        <v>15.0</v>
      </c>
      <c r="AU839" s="16">
        <v>62.0</v>
      </c>
      <c r="AV839" s="16">
        <v>49.0</v>
      </c>
      <c r="AW839" s="16">
        <v>57.0</v>
      </c>
      <c r="AX839" s="17">
        <f t="shared" si="13"/>
        <v>34.6332</v>
      </c>
      <c r="AY839" s="17">
        <v>0.0</v>
      </c>
      <c r="AZ839" s="17">
        <v>0.0</v>
      </c>
      <c r="BA839" s="17">
        <v>0.0</v>
      </c>
      <c r="BB839" s="17">
        <v>0.0</v>
      </c>
      <c r="BC839" s="17">
        <f t="shared" si="17"/>
        <v>0</v>
      </c>
      <c r="BD839" s="8" t="s">
        <v>76</v>
      </c>
      <c r="BE839" s="22" t="s">
        <v>5488</v>
      </c>
    </row>
    <row r="840" ht="15.75" customHeight="1">
      <c r="A840" s="11">
        <v>9900098.0</v>
      </c>
      <c r="B840" s="8"/>
      <c r="C840" s="8">
        <v>99.0</v>
      </c>
      <c r="D840" s="8" t="s">
        <v>4982</v>
      </c>
      <c r="E840" s="8">
        <v>1.0</v>
      </c>
      <c r="F840" s="8" t="s">
        <v>4982</v>
      </c>
      <c r="G840" s="8">
        <v>1.0</v>
      </c>
      <c r="H840" s="8" t="s">
        <v>4982</v>
      </c>
      <c r="I840" s="11"/>
      <c r="J840" s="25"/>
      <c r="K840" s="11" t="s">
        <v>5489</v>
      </c>
      <c r="L840" s="11" t="s">
        <v>5490</v>
      </c>
      <c r="M840" s="26" t="s">
        <v>5491</v>
      </c>
      <c r="N840" s="11">
        <f t="shared" si="1"/>
        <v>21</v>
      </c>
      <c r="O840" s="11" t="s">
        <v>1060</v>
      </c>
      <c r="P840" s="11" t="s">
        <v>1061</v>
      </c>
      <c r="Q840" s="29">
        <v>1086.51</v>
      </c>
      <c r="R840" s="12">
        <f t="shared" si="11"/>
        <v>1260.3516</v>
      </c>
      <c r="S840" s="8" t="s">
        <v>68</v>
      </c>
      <c r="T840" s="34" t="s">
        <v>977</v>
      </c>
      <c r="U840" s="34" t="s">
        <v>978</v>
      </c>
      <c r="V840" s="13">
        <v>45414.0</v>
      </c>
      <c r="W840" s="11" t="s">
        <v>5486</v>
      </c>
      <c r="X840" s="11"/>
      <c r="Y840" s="23"/>
      <c r="Z840" s="11"/>
      <c r="AA840" s="11"/>
      <c r="AB840" s="11"/>
      <c r="AC840" s="15"/>
      <c r="AD840" s="11"/>
      <c r="AE840" s="11"/>
      <c r="AF840" s="11" t="s">
        <v>5492</v>
      </c>
      <c r="AG840" s="8">
        <f>'Disponibilidad en canales comer'!M677</f>
        <v>0</v>
      </c>
      <c r="AH840" s="8">
        <f>COUNTIF('Composición de COMBOS'!B:B,A840)</f>
        <v>0</v>
      </c>
      <c r="AI840" s="8">
        <v>5.0</v>
      </c>
      <c r="AJ840" s="49">
        <v>1.0</v>
      </c>
      <c r="AK840" s="48"/>
      <c r="AL840" s="27">
        <v>0.0</v>
      </c>
      <c r="AM840" s="27">
        <v>0.0</v>
      </c>
      <c r="AN840" s="27">
        <v>0.0</v>
      </c>
      <c r="AO840" s="27">
        <v>0.0</v>
      </c>
      <c r="AP840" s="19">
        <v>0.0</v>
      </c>
      <c r="AQ840" s="19">
        <v>0.0</v>
      </c>
      <c r="AR840" s="19">
        <v>0.0</v>
      </c>
      <c r="AS840" s="19">
        <v>0.0</v>
      </c>
      <c r="AT840" s="16">
        <v>15.0</v>
      </c>
      <c r="AU840" s="16">
        <v>62.0</v>
      </c>
      <c r="AV840" s="16">
        <v>49.0</v>
      </c>
      <c r="AW840" s="16">
        <v>57.0</v>
      </c>
      <c r="AX840" s="17">
        <f t="shared" si="13"/>
        <v>34.6332</v>
      </c>
      <c r="AY840" s="17">
        <v>0.0</v>
      </c>
      <c r="AZ840" s="17">
        <v>0.0</v>
      </c>
      <c r="BA840" s="17">
        <v>0.0</v>
      </c>
      <c r="BB840" s="17">
        <v>0.0</v>
      </c>
      <c r="BC840" s="17">
        <f t="shared" si="17"/>
        <v>0</v>
      </c>
      <c r="BD840" s="8" t="s">
        <v>76</v>
      </c>
      <c r="BE840" s="22" t="s">
        <v>5493</v>
      </c>
    </row>
    <row r="841" ht="15.75" customHeight="1">
      <c r="A841" s="11">
        <v>9900099.0</v>
      </c>
      <c r="B841" s="8"/>
      <c r="C841" s="8">
        <v>99.0</v>
      </c>
      <c r="D841" s="8" t="s">
        <v>4982</v>
      </c>
      <c r="E841" s="8">
        <v>1.0</v>
      </c>
      <c r="F841" s="8" t="s">
        <v>4982</v>
      </c>
      <c r="G841" s="8">
        <v>1.0</v>
      </c>
      <c r="H841" s="8" t="s">
        <v>4982</v>
      </c>
      <c r="I841" s="11"/>
      <c r="J841" s="25"/>
      <c r="K841" s="11" t="s">
        <v>5494</v>
      </c>
      <c r="L841" s="11" t="s">
        <v>5495</v>
      </c>
      <c r="M841" s="26" t="s">
        <v>5496</v>
      </c>
      <c r="N841" s="11">
        <f t="shared" si="1"/>
        <v>24</v>
      </c>
      <c r="O841" s="11" t="s">
        <v>1060</v>
      </c>
      <c r="P841" s="11" t="s">
        <v>1061</v>
      </c>
      <c r="Q841" s="29">
        <v>1202.02</v>
      </c>
      <c r="R841" s="12">
        <f t="shared" si="11"/>
        <v>1394.3432</v>
      </c>
      <c r="S841" s="8" t="s">
        <v>68</v>
      </c>
      <c r="T841" s="34" t="s">
        <v>977</v>
      </c>
      <c r="U841" s="34" t="s">
        <v>978</v>
      </c>
      <c r="V841" s="13">
        <v>45414.0</v>
      </c>
      <c r="W841" s="11" t="s">
        <v>5486</v>
      </c>
      <c r="X841" s="11"/>
      <c r="Y841" s="23"/>
      <c r="Z841" s="11"/>
      <c r="AA841" s="11"/>
      <c r="AB841" s="11"/>
      <c r="AC841" s="15"/>
      <c r="AD841" s="11"/>
      <c r="AE841" s="11"/>
      <c r="AF841" s="11" t="s">
        <v>5497</v>
      </c>
      <c r="AG841" s="8">
        <f>'Disponibilidad en canales comer'!M678</f>
        <v>0</v>
      </c>
      <c r="AH841" s="8">
        <f>COUNTIF('Composición de COMBOS'!B:B,A841)</f>
        <v>0</v>
      </c>
      <c r="AI841" s="8">
        <v>5.0</v>
      </c>
      <c r="AJ841" s="49">
        <v>1.0</v>
      </c>
      <c r="AK841" s="48"/>
      <c r="AL841" s="27">
        <v>0.0</v>
      </c>
      <c r="AM841" s="27">
        <v>0.0</v>
      </c>
      <c r="AN841" s="27">
        <v>0.0</v>
      </c>
      <c r="AO841" s="27">
        <v>0.0</v>
      </c>
      <c r="AP841" s="19">
        <v>0.0</v>
      </c>
      <c r="AQ841" s="19">
        <v>0.0</v>
      </c>
      <c r="AR841" s="19">
        <v>0.0</v>
      </c>
      <c r="AS841" s="19">
        <v>0.0</v>
      </c>
      <c r="AT841" s="16">
        <v>15.0</v>
      </c>
      <c r="AU841" s="16">
        <v>62.0</v>
      </c>
      <c r="AV841" s="16">
        <v>49.0</v>
      </c>
      <c r="AW841" s="16">
        <v>57.0</v>
      </c>
      <c r="AX841" s="17">
        <f t="shared" si="13"/>
        <v>34.6332</v>
      </c>
      <c r="AY841" s="17">
        <v>0.0</v>
      </c>
      <c r="AZ841" s="17">
        <v>0.0</v>
      </c>
      <c r="BA841" s="17">
        <v>0.0</v>
      </c>
      <c r="BB841" s="17">
        <v>0.0</v>
      </c>
      <c r="BC841" s="17">
        <f t="shared" si="17"/>
        <v>0</v>
      </c>
      <c r="BD841" s="8" t="s">
        <v>76</v>
      </c>
      <c r="BE841" s="22" t="s">
        <v>5498</v>
      </c>
    </row>
    <row r="842" ht="15.75" customHeight="1">
      <c r="A842" s="11">
        <v>9900100.0</v>
      </c>
      <c r="B842" s="8"/>
      <c r="C842" s="8">
        <v>99.0</v>
      </c>
      <c r="D842" s="8" t="s">
        <v>4982</v>
      </c>
      <c r="E842" s="8">
        <v>1.0</v>
      </c>
      <c r="F842" s="8" t="s">
        <v>4982</v>
      </c>
      <c r="G842" s="8">
        <v>1.0</v>
      </c>
      <c r="H842" s="8" t="s">
        <v>4982</v>
      </c>
      <c r="I842" s="11"/>
      <c r="J842" s="25"/>
      <c r="K842" s="11" t="s">
        <v>5499</v>
      </c>
      <c r="L842" s="11" t="s">
        <v>5500</v>
      </c>
      <c r="M842" s="26" t="s">
        <v>5501</v>
      </c>
      <c r="N842" s="11">
        <f t="shared" si="1"/>
        <v>28</v>
      </c>
      <c r="O842" s="11" t="s">
        <v>1060</v>
      </c>
      <c r="P842" s="11" t="s">
        <v>1061</v>
      </c>
      <c r="Q842" s="29">
        <v>1229.84</v>
      </c>
      <c r="R842" s="12">
        <f t="shared" si="11"/>
        <v>1426.6144</v>
      </c>
      <c r="S842" s="8" t="s">
        <v>68</v>
      </c>
      <c r="T842" s="34" t="s">
        <v>977</v>
      </c>
      <c r="U842" s="34" t="s">
        <v>978</v>
      </c>
      <c r="V842" s="13">
        <v>45414.0</v>
      </c>
      <c r="W842" s="11" t="s">
        <v>5486</v>
      </c>
      <c r="X842" s="11"/>
      <c r="Y842" s="23"/>
      <c r="Z842" s="11"/>
      <c r="AA842" s="11"/>
      <c r="AB842" s="11"/>
      <c r="AC842" s="15"/>
      <c r="AD842" s="11"/>
      <c r="AE842" s="11"/>
      <c r="AF842" s="11" t="s">
        <v>5502</v>
      </c>
      <c r="AG842" s="8">
        <f>'Disponibilidad en canales comer'!M679</f>
        <v>0</v>
      </c>
      <c r="AH842" s="8">
        <f>COUNTIF('Composición de COMBOS'!B:B,A842)</f>
        <v>0</v>
      </c>
      <c r="AI842" s="8">
        <v>4.0</v>
      </c>
      <c r="AJ842" s="49">
        <v>1.0</v>
      </c>
      <c r="AK842" s="48"/>
      <c r="AL842" s="27">
        <v>0.0</v>
      </c>
      <c r="AM842" s="27">
        <v>0.0</v>
      </c>
      <c r="AN842" s="27">
        <v>0.0</v>
      </c>
      <c r="AO842" s="27">
        <v>0.0</v>
      </c>
      <c r="AP842" s="19">
        <v>0.0</v>
      </c>
      <c r="AQ842" s="19">
        <v>0.0</v>
      </c>
      <c r="AR842" s="19">
        <v>0.0</v>
      </c>
      <c r="AS842" s="19">
        <v>0.0</v>
      </c>
      <c r="AT842" s="16">
        <v>15.0</v>
      </c>
      <c r="AU842" s="16">
        <v>62.0</v>
      </c>
      <c r="AV842" s="16">
        <v>49.0</v>
      </c>
      <c r="AW842" s="16">
        <v>57.0</v>
      </c>
      <c r="AX842" s="17">
        <f t="shared" si="13"/>
        <v>34.6332</v>
      </c>
      <c r="AY842" s="17">
        <v>0.0</v>
      </c>
      <c r="AZ842" s="17">
        <v>0.0</v>
      </c>
      <c r="BA842" s="17">
        <v>0.0</v>
      </c>
      <c r="BB842" s="17">
        <v>0.0</v>
      </c>
      <c r="BC842" s="17">
        <f t="shared" si="17"/>
        <v>0</v>
      </c>
      <c r="BD842" s="8" t="s">
        <v>76</v>
      </c>
      <c r="BE842" s="22" t="s">
        <v>5503</v>
      </c>
    </row>
    <row r="843" ht="15.75" customHeight="1">
      <c r="A843" s="11">
        <v>9900101.0</v>
      </c>
      <c r="B843" s="8"/>
      <c r="C843" s="8">
        <v>99.0</v>
      </c>
      <c r="D843" s="8" t="s">
        <v>4982</v>
      </c>
      <c r="E843" s="8">
        <v>1.0</v>
      </c>
      <c r="F843" s="8" t="s">
        <v>4982</v>
      </c>
      <c r="G843" s="8">
        <v>1.0</v>
      </c>
      <c r="H843" s="8" t="s">
        <v>4982</v>
      </c>
      <c r="I843" s="11"/>
      <c r="J843" s="25"/>
      <c r="K843" s="11" t="s">
        <v>5504</v>
      </c>
      <c r="L843" s="11" t="s">
        <v>5505</v>
      </c>
      <c r="M843" s="26" t="s">
        <v>5506</v>
      </c>
      <c r="N843" s="11">
        <f t="shared" si="1"/>
        <v>29</v>
      </c>
      <c r="O843" s="11" t="s">
        <v>1060</v>
      </c>
      <c r="P843" s="11" t="s">
        <v>1061</v>
      </c>
      <c r="Q843" s="29">
        <v>948.13</v>
      </c>
      <c r="R843" s="12">
        <f t="shared" si="11"/>
        <v>1099.8308</v>
      </c>
      <c r="S843" s="8" t="s">
        <v>68</v>
      </c>
      <c r="T843" s="34" t="s">
        <v>977</v>
      </c>
      <c r="U843" s="34" t="s">
        <v>978</v>
      </c>
      <c r="V843" s="13">
        <v>45414.0</v>
      </c>
      <c r="W843" s="11" t="s">
        <v>5486</v>
      </c>
      <c r="X843" s="11"/>
      <c r="Y843" s="23"/>
      <c r="Z843" s="11"/>
      <c r="AA843" s="11"/>
      <c r="AB843" s="11"/>
      <c r="AC843" s="15"/>
      <c r="AD843" s="11"/>
      <c r="AE843" s="11"/>
      <c r="AF843" s="11" t="s">
        <v>5507</v>
      </c>
      <c r="AG843" s="8">
        <f>'Disponibilidad en canales comer'!M680</f>
        <v>0</v>
      </c>
      <c r="AH843" s="8">
        <f>COUNTIF('Composición de COMBOS'!B:B,A843)</f>
        <v>0</v>
      </c>
      <c r="AI843" s="8">
        <v>4.0</v>
      </c>
      <c r="AJ843" s="49">
        <v>1.0</v>
      </c>
      <c r="AK843" s="48"/>
      <c r="AL843" s="27">
        <v>0.0</v>
      </c>
      <c r="AM843" s="27">
        <v>0.0</v>
      </c>
      <c r="AN843" s="27">
        <v>0.0</v>
      </c>
      <c r="AO843" s="27">
        <v>0.0</v>
      </c>
      <c r="AP843" s="19">
        <v>0.0</v>
      </c>
      <c r="AQ843" s="19">
        <v>0.0</v>
      </c>
      <c r="AR843" s="19">
        <v>0.0</v>
      </c>
      <c r="AS843" s="19">
        <v>0.0</v>
      </c>
      <c r="AT843" s="16">
        <v>15.0</v>
      </c>
      <c r="AU843" s="16">
        <v>62.0</v>
      </c>
      <c r="AV843" s="16">
        <v>49.0</v>
      </c>
      <c r="AW843" s="16">
        <v>57.0</v>
      </c>
      <c r="AX843" s="17">
        <f t="shared" si="13"/>
        <v>34.6332</v>
      </c>
      <c r="AY843" s="17">
        <v>0.0</v>
      </c>
      <c r="AZ843" s="17">
        <v>0.0</v>
      </c>
      <c r="BA843" s="17">
        <v>0.0</v>
      </c>
      <c r="BB843" s="17">
        <v>0.0</v>
      </c>
      <c r="BC843" s="17">
        <f t="shared" si="17"/>
        <v>0</v>
      </c>
      <c r="BD843" s="8" t="s">
        <v>76</v>
      </c>
      <c r="BE843" s="22" t="s">
        <v>5508</v>
      </c>
    </row>
    <row r="844" ht="15.75" customHeight="1">
      <c r="A844" s="11">
        <v>9900102.0</v>
      </c>
      <c r="B844" s="8"/>
      <c r="C844" s="8">
        <v>99.0</v>
      </c>
      <c r="D844" s="8" t="s">
        <v>4982</v>
      </c>
      <c r="E844" s="8">
        <v>1.0</v>
      </c>
      <c r="F844" s="8" t="s">
        <v>4982</v>
      </c>
      <c r="G844" s="8">
        <v>1.0</v>
      </c>
      <c r="H844" s="8" t="s">
        <v>4982</v>
      </c>
      <c r="I844" s="11"/>
      <c r="J844" s="25"/>
      <c r="K844" s="11"/>
      <c r="L844" s="11" t="s">
        <v>5509</v>
      </c>
      <c r="M844" s="26" t="s">
        <v>5510</v>
      </c>
      <c r="N844" s="11">
        <f t="shared" si="1"/>
        <v>29</v>
      </c>
      <c r="O844" s="11" t="s">
        <v>3274</v>
      </c>
      <c r="P844" s="11" t="s">
        <v>3280</v>
      </c>
      <c r="Q844" s="29">
        <v>4262.0</v>
      </c>
      <c r="R844" s="12">
        <f t="shared" si="11"/>
        <v>4943.92</v>
      </c>
      <c r="S844" s="8" t="s">
        <v>68</v>
      </c>
      <c r="T844" s="34" t="s">
        <v>2753</v>
      </c>
      <c r="U844" s="34" t="s">
        <v>2754</v>
      </c>
      <c r="V844" s="13">
        <v>45415.0</v>
      </c>
      <c r="W844" s="11" t="s">
        <v>5511</v>
      </c>
      <c r="X844" s="11"/>
      <c r="Y844" s="23"/>
      <c r="Z844" s="11"/>
      <c r="AA844" s="11"/>
      <c r="AB844" s="11"/>
      <c r="AC844" s="15"/>
      <c r="AD844" s="11"/>
      <c r="AE844" s="11"/>
      <c r="AF844" s="11" t="s">
        <v>5512</v>
      </c>
      <c r="AG844" s="8">
        <f>'Disponibilidad en canales comer'!M681</f>
        <v>0</v>
      </c>
      <c r="AH844" s="8">
        <f>COUNTIF('Composición de COMBOS'!B:B,A844)</f>
        <v>0</v>
      </c>
      <c r="AI844" s="8">
        <v>2.0</v>
      </c>
      <c r="AJ844" s="49">
        <v>3.0</v>
      </c>
      <c r="AK844" s="48"/>
      <c r="AL844" s="27">
        <v>0.0</v>
      </c>
      <c r="AM844" s="27">
        <v>0.0</v>
      </c>
      <c r="AN844" s="27">
        <v>0.0</v>
      </c>
      <c r="AO844" s="27">
        <v>0.0</v>
      </c>
      <c r="AP844" s="19">
        <v>0.0</v>
      </c>
      <c r="AQ844" s="19">
        <v>0.0</v>
      </c>
      <c r="AR844" s="19">
        <v>0.0</v>
      </c>
      <c r="AS844" s="19">
        <v>0.0</v>
      </c>
      <c r="AT844" s="16">
        <v>0.0</v>
      </c>
      <c r="AU844" s="16">
        <v>0.0</v>
      </c>
      <c r="AV844" s="16">
        <v>0.0</v>
      </c>
      <c r="AW844" s="16">
        <v>0.0</v>
      </c>
      <c r="AX844" s="17">
        <f t="shared" si="13"/>
        <v>0</v>
      </c>
      <c r="AY844" s="17">
        <v>0.0</v>
      </c>
      <c r="AZ844" s="17">
        <v>0.0</v>
      </c>
      <c r="BA844" s="17">
        <v>0.0</v>
      </c>
      <c r="BB844" s="17">
        <v>0.0</v>
      </c>
      <c r="BC844" s="17">
        <f t="shared" si="17"/>
        <v>0</v>
      </c>
      <c r="BD844" s="8" t="s">
        <v>76</v>
      </c>
      <c r="BE844" s="22" t="s">
        <v>5513</v>
      </c>
    </row>
    <row r="845" ht="15.75" customHeight="1">
      <c r="A845" s="11">
        <v>9900103.0</v>
      </c>
      <c r="B845" s="8"/>
      <c r="C845" s="8">
        <v>99.0</v>
      </c>
      <c r="D845" s="8" t="s">
        <v>4982</v>
      </c>
      <c r="E845" s="8">
        <v>1.0</v>
      </c>
      <c r="F845" s="8" t="s">
        <v>4982</v>
      </c>
      <c r="G845" s="8">
        <v>1.0</v>
      </c>
      <c r="H845" s="8" t="s">
        <v>4982</v>
      </c>
      <c r="I845" s="11"/>
      <c r="J845" s="25"/>
      <c r="K845" s="11"/>
      <c r="L845" s="11" t="s">
        <v>5514</v>
      </c>
      <c r="M845" s="26" t="s">
        <v>5515</v>
      </c>
      <c r="N845" s="11">
        <f t="shared" si="1"/>
        <v>30</v>
      </c>
      <c r="O845" s="11" t="s">
        <v>3274</v>
      </c>
      <c r="P845" s="11" t="s">
        <v>3280</v>
      </c>
      <c r="Q845" s="29">
        <v>3699.0</v>
      </c>
      <c r="R845" s="12">
        <f t="shared" si="11"/>
        <v>4290.84</v>
      </c>
      <c r="S845" s="8" t="s">
        <v>68</v>
      </c>
      <c r="T845" s="34" t="s">
        <v>2753</v>
      </c>
      <c r="U845" s="34" t="s">
        <v>2754</v>
      </c>
      <c r="V845" s="13">
        <v>45415.0</v>
      </c>
      <c r="W845" s="11" t="s">
        <v>5516</v>
      </c>
      <c r="X845" s="11"/>
      <c r="Y845" s="23"/>
      <c r="Z845" s="11"/>
      <c r="AA845" s="11"/>
      <c r="AB845" s="11"/>
      <c r="AC845" s="15"/>
      <c r="AD845" s="11"/>
      <c r="AE845" s="11"/>
      <c r="AF845" s="11" t="s">
        <v>5517</v>
      </c>
      <c r="AG845" s="8">
        <f>'Disponibilidad en canales comer'!M682</f>
        <v>0</v>
      </c>
      <c r="AH845" s="8">
        <f>COUNTIF('Composición de COMBOS'!B:B,A845)</f>
        <v>0</v>
      </c>
      <c r="AI845" s="8">
        <v>2.0</v>
      </c>
      <c r="AJ845" s="49">
        <v>3.0</v>
      </c>
      <c r="AK845" s="48"/>
      <c r="AL845" s="27">
        <v>0.0</v>
      </c>
      <c r="AM845" s="27">
        <v>0.0</v>
      </c>
      <c r="AN845" s="27">
        <v>0.0</v>
      </c>
      <c r="AO845" s="27">
        <v>0.0</v>
      </c>
      <c r="AP845" s="19">
        <v>0.0</v>
      </c>
      <c r="AQ845" s="19">
        <v>0.0</v>
      </c>
      <c r="AR845" s="19">
        <v>0.0</v>
      </c>
      <c r="AS845" s="19">
        <v>0.0</v>
      </c>
      <c r="AT845" s="16">
        <v>0.0</v>
      </c>
      <c r="AU845" s="16">
        <v>0.0</v>
      </c>
      <c r="AV845" s="16">
        <v>0.0</v>
      </c>
      <c r="AW845" s="16">
        <v>0.0</v>
      </c>
      <c r="AX845" s="17">
        <f t="shared" si="13"/>
        <v>0</v>
      </c>
      <c r="AY845" s="17">
        <v>0.0</v>
      </c>
      <c r="AZ845" s="17">
        <v>0.0</v>
      </c>
      <c r="BA845" s="17">
        <v>0.0</v>
      </c>
      <c r="BB845" s="17">
        <v>0.0</v>
      </c>
      <c r="BC845" s="17">
        <f t="shared" si="17"/>
        <v>0</v>
      </c>
      <c r="BD845" s="8" t="s">
        <v>76</v>
      </c>
      <c r="BE845" s="31" t="s">
        <v>5518</v>
      </c>
    </row>
    <row r="846" ht="15.75" hidden="1" customHeight="1">
      <c r="A846" s="11">
        <v>9900104.0</v>
      </c>
      <c r="B846" s="8"/>
      <c r="C846" s="8">
        <v>99.0</v>
      </c>
      <c r="D846" s="8" t="s">
        <v>4982</v>
      </c>
      <c r="E846" s="8">
        <v>1.0</v>
      </c>
      <c r="F846" s="8" t="s">
        <v>4982</v>
      </c>
      <c r="G846" s="8">
        <v>1.0</v>
      </c>
      <c r="H846" s="8" t="s">
        <v>4982</v>
      </c>
      <c r="I846" s="11"/>
      <c r="J846" s="25" t="s">
        <v>5519</v>
      </c>
      <c r="K846" s="11"/>
      <c r="L846" s="11" t="s">
        <v>5520</v>
      </c>
      <c r="M846" s="26" t="s">
        <v>5521</v>
      </c>
      <c r="N846" s="11">
        <f t="shared" si="1"/>
        <v>19</v>
      </c>
      <c r="O846" s="11" t="s">
        <v>532</v>
      </c>
      <c r="P846" s="11" t="s">
        <v>67</v>
      </c>
      <c r="Q846" s="29">
        <v>336.78</v>
      </c>
      <c r="R846" s="12">
        <f t="shared" si="11"/>
        <v>390.6648</v>
      </c>
      <c r="S846" s="8" t="s">
        <v>238</v>
      </c>
      <c r="T846" s="9" t="s">
        <v>625</v>
      </c>
      <c r="U846" s="9" t="s">
        <v>626</v>
      </c>
      <c r="V846" s="13">
        <v>45417.0</v>
      </c>
      <c r="W846" s="11" t="s">
        <v>5522</v>
      </c>
      <c r="X846" s="11"/>
      <c r="Y846" s="23"/>
      <c r="Z846" s="11"/>
      <c r="AA846" s="11"/>
      <c r="AB846" s="11"/>
      <c r="AC846" s="15" t="s">
        <v>5523</v>
      </c>
      <c r="AD846" s="11"/>
      <c r="AE846" s="11"/>
      <c r="AF846" s="11" t="s">
        <v>5524</v>
      </c>
      <c r="AG846" s="8">
        <f>'Disponibilidad en canales comer'!M683</f>
        <v>1</v>
      </c>
      <c r="AH846" s="8">
        <f>COUNTIF('Composición de COMBOS'!B:B,A846)</f>
        <v>0</v>
      </c>
      <c r="AI846" s="8">
        <v>1.0</v>
      </c>
      <c r="AJ846" s="49">
        <v>2.0</v>
      </c>
      <c r="AK846" s="48"/>
      <c r="AL846" s="27">
        <v>0.0</v>
      </c>
      <c r="AM846" s="27">
        <v>0.0</v>
      </c>
      <c r="AN846" s="27">
        <v>0.0</v>
      </c>
      <c r="AO846" s="27">
        <v>0.0</v>
      </c>
      <c r="AP846" s="19">
        <v>0.0</v>
      </c>
      <c r="AQ846" s="19">
        <v>0.0</v>
      </c>
      <c r="AR846" s="19">
        <v>0.0</v>
      </c>
      <c r="AS846" s="19">
        <v>0.0</v>
      </c>
      <c r="AT846" s="16">
        <v>0.0</v>
      </c>
      <c r="AU846" s="16">
        <v>0.0</v>
      </c>
      <c r="AV846" s="16">
        <v>0.0</v>
      </c>
      <c r="AW846" s="16">
        <v>0.0</v>
      </c>
      <c r="AX846" s="17">
        <f t="shared" si="13"/>
        <v>0</v>
      </c>
      <c r="AY846" s="17">
        <v>0.0</v>
      </c>
      <c r="AZ846" s="17">
        <v>0.0</v>
      </c>
      <c r="BA846" s="17">
        <v>0.0</v>
      </c>
      <c r="BB846" s="17">
        <v>0.0</v>
      </c>
      <c r="BC846" s="17">
        <f t="shared" si="17"/>
        <v>0</v>
      </c>
      <c r="BD846" s="8" t="s">
        <v>76</v>
      </c>
      <c r="BE846" s="31" t="s">
        <v>5525</v>
      </c>
    </row>
    <row r="847" ht="15.75" customHeight="1">
      <c r="A847" s="11">
        <v>9900105.0</v>
      </c>
      <c r="B847" s="8"/>
      <c r="C847" s="8">
        <v>99.0</v>
      </c>
      <c r="D847" s="8" t="s">
        <v>4982</v>
      </c>
      <c r="E847" s="8">
        <v>1.0</v>
      </c>
      <c r="F847" s="8" t="s">
        <v>4982</v>
      </c>
      <c r="G847" s="8">
        <v>1.0</v>
      </c>
      <c r="H847" s="8" t="s">
        <v>4982</v>
      </c>
      <c r="I847" s="11"/>
      <c r="J847" s="25" t="s">
        <v>5526</v>
      </c>
      <c r="K847" s="11"/>
      <c r="L847" s="11" t="s">
        <v>5527</v>
      </c>
      <c r="M847" s="26" t="s">
        <v>5528</v>
      </c>
      <c r="N847" s="11">
        <f t="shared" si="1"/>
        <v>27</v>
      </c>
      <c r="O847" s="8" t="s">
        <v>546</v>
      </c>
      <c r="P847" s="11" t="s">
        <v>67</v>
      </c>
      <c r="Q847" s="29">
        <v>1637.48</v>
      </c>
      <c r="R847" s="12">
        <f t="shared" si="11"/>
        <v>1899.4768</v>
      </c>
      <c r="S847" s="8" t="s">
        <v>68</v>
      </c>
      <c r="T847" s="9" t="s">
        <v>533</v>
      </c>
      <c r="U847" s="9" t="s">
        <v>534</v>
      </c>
      <c r="V847" s="13">
        <v>45420.0</v>
      </c>
      <c r="W847" s="11" t="s">
        <v>5529</v>
      </c>
      <c r="X847" s="11"/>
      <c r="Y847" s="23"/>
      <c r="Z847" s="11"/>
      <c r="AA847" s="11"/>
      <c r="AB847" s="11"/>
      <c r="AC847" s="15"/>
      <c r="AD847" s="11"/>
      <c r="AE847" s="11"/>
      <c r="AF847" s="16" t="s">
        <v>5120</v>
      </c>
      <c r="AG847" s="8">
        <f>'Disponibilidad en canales comer'!M684</f>
        <v>0</v>
      </c>
      <c r="AH847" s="8">
        <f>COUNTIF('Composición de COMBOS'!B:B,A847)</f>
        <v>0</v>
      </c>
      <c r="AI847" s="8">
        <v>1.0</v>
      </c>
      <c r="AJ847" s="49">
        <v>2.0</v>
      </c>
      <c r="AK847" s="48"/>
      <c r="AL847" s="27">
        <v>0.0</v>
      </c>
      <c r="AM847" s="27">
        <v>0.0</v>
      </c>
      <c r="AN847" s="27">
        <v>0.0</v>
      </c>
      <c r="AO847" s="27">
        <v>0.0</v>
      </c>
      <c r="AP847" s="19">
        <v>0.0</v>
      </c>
      <c r="AQ847" s="19">
        <v>0.0</v>
      </c>
      <c r="AR847" s="19">
        <v>0.0</v>
      </c>
      <c r="AS847" s="19">
        <v>0.0</v>
      </c>
      <c r="AT847" s="16">
        <v>0.0</v>
      </c>
      <c r="AU847" s="16">
        <v>0.0</v>
      </c>
      <c r="AV847" s="16">
        <v>0.0</v>
      </c>
      <c r="AW847" s="16">
        <v>0.0</v>
      </c>
      <c r="AX847" s="17">
        <f t="shared" si="13"/>
        <v>0</v>
      </c>
      <c r="AY847" s="17">
        <v>0.0</v>
      </c>
      <c r="AZ847" s="17">
        <v>0.0</v>
      </c>
      <c r="BA847" s="17">
        <v>0.0</v>
      </c>
      <c r="BB847" s="17">
        <v>0.0</v>
      </c>
      <c r="BC847" s="17">
        <f t="shared" si="17"/>
        <v>0</v>
      </c>
      <c r="BD847" s="8" t="s">
        <v>76</v>
      </c>
      <c r="BE847" s="31" t="s">
        <v>5530</v>
      </c>
    </row>
    <row r="848" ht="15.75" customHeight="1">
      <c r="A848" s="11">
        <v>9900106.0</v>
      </c>
      <c r="B848" s="8"/>
      <c r="C848" s="8">
        <v>99.0</v>
      </c>
      <c r="D848" s="8" t="s">
        <v>4982</v>
      </c>
      <c r="E848" s="8">
        <v>1.0</v>
      </c>
      <c r="F848" s="8" t="s">
        <v>4982</v>
      </c>
      <c r="G848" s="8">
        <v>1.0</v>
      </c>
      <c r="H848" s="8" t="s">
        <v>4982</v>
      </c>
      <c r="I848" s="11"/>
      <c r="J848" s="25"/>
      <c r="K848" s="11"/>
      <c r="L848" s="11" t="s">
        <v>5531</v>
      </c>
      <c r="M848" s="26" t="s">
        <v>5532</v>
      </c>
      <c r="N848" s="11">
        <f t="shared" si="1"/>
        <v>26</v>
      </c>
      <c r="O848" s="11" t="s">
        <v>4995</v>
      </c>
      <c r="P848" s="11" t="s">
        <v>67</v>
      </c>
      <c r="Q848" s="29">
        <v>1157.58</v>
      </c>
      <c r="R848" s="12">
        <f t="shared" si="11"/>
        <v>1342.7928</v>
      </c>
      <c r="S848" s="8" t="s">
        <v>68</v>
      </c>
      <c r="T848" s="9" t="s">
        <v>5005</v>
      </c>
      <c r="U848" s="9" t="s">
        <v>5006</v>
      </c>
      <c r="V848" s="13">
        <v>45420.0</v>
      </c>
      <c r="W848" s="11" t="s">
        <v>5533</v>
      </c>
      <c r="X848" s="11"/>
      <c r="Y848" s="23"/>
      <c r="Z848" s="11"/>
      <c r="AA848" s="11"/>
      <c r="AB848" s="11"/>
      <c r="AC848" s="15"/>
      <c r="AD848" s="11"/>
      <c r="AE848" s="11"/>
      <c r="AF848" s="11" t="s">
        <v>5534</v>
      </c>
      <c r="AG848" s="8">
        <f>'Disponibilidad en canales comer'!M685</f>
        <v>0</v>
      </c>
      <c r="AH848" s="8">
        <f>COUNTIF('Composición de COMBOS'!B:B,A848)</f>
        <v>0</v>
      </c>
      <c r="AI848" s="8">
        <v>5.0</v>
      </c>
      <c r="AJ848" s="49">
        <v>2.0</v>
      </c>
      <c r="AK848" s="48"/>
      <c r="AL848" s="27">
        <v>0.0</v>
      </c>
      <c r="AM848" s="27">
        <v>0.0</v>
      </c>
      <c r="AN848" s="27">
        <v>0.0</v>
      </c>
      <c r="AO848" s="27">
        <v>0.0</v>
      </c>
      <c r="AP848" s="19">
        <v>0.0</v>
      </c>
      <c r="AQ848" s="19">
        <v>0.0</v>
      </c>
      <c r="AR848" s="19">
        <v>0.0</v>
      </c>
      <c r="AS848" s="19">
        <v>0.0</v>
      </c>
      <c r="AT848" s="16">
        <v>0.0</v>
      </c>
      <c r="AU848" s="16">
        <v>0.0</v>
      </c>
      <c r="AV848" s="16">
        <v>0.0</v>
      </c>
      <c r="AW848" s="16">
        <v>0.0</v>
      </c>
      <c r="AX848" s="17">
        <f t="shared" si="13"/>
        <v>0</v>
      </c>
      <c r="AY848" s="17">
        <v>0.0</v>
      </c>
      <c r="AZ848" s="17">
        <v>0.0</v>
      </c>
      <c r="BA848" s="17">
        <v>0.0</v>
      </c>
      <c r="BB848" s="17">
        <v>0.0</v>
      </c>
      <c r="BC848" s="17">
        <f t="shared" si="17"/>
        <v>0</v>
      </c>
      <c r="BD848" s="8" t="s">
        <v>76</v>
      </c>
      <c r="BE848" s="31" t="s">
        <v>5535</v>
      </c>
    </row>
    <row r="849" ht="15.75" customHeight="1">
      <c r="A849" s="11">
        <v>9900107.0</v>
      </c>
      <c r="B849" s="8"/>
      <c r="C849" s="8">
        <v>99.0</v>
      </c>
      <c r="D849" s="8" t="s">
        <v>4982</v>
      </c>
      <c r="E849" s="8">
        <v>1.0</v>
      </c>
      <c r="F849" s="8" t="s">
        <v>4982</v>
      </c>
      <c r="G849" s="8">
        <v>1.0</v>
      </c>
      <c r="H849" s="8" t="s">
        <v>4982</v>
      </c>
      <c r="I849" s="11"/>
      <c r="J849" s="25"/>
      <c r="K849" s="11"/>
      <c r="L849" s="11" t="s">
        <v>5536</v>
      </c>
      <c r="M849" s="26" t="s">
        <v>5537</v>
      </c>
      <c r="N849" s="11">
        <f t="shared" si="1"/>
        <v>26</v>
      </c>
      <c r="O849" s="11" t="s">
        <v>4995</v>
      </c>
      <c r="P849" s="11" t="s">
        <v>67</v>
      </c>
      <c r="Q849" s="29">
        <v>1976.32</v>
      </c>
      <c r="R849" s="12">
        <f t="shared" si="11"/>
        <v>2292.5312</v>
      </c>
      <c r="S849" s="8" t="s">
        <v>68</v>
      </c>
      <c r="T849" s="9" t="s">
        <v>5005</v>
      </c>
      <c r="U849" s="9" t="s">
        <v>5006</v>
      </c>
      <c r="V849" s="13">
        <v>45420.0</v>
      </c>
      <c r="W849" s="11" t="s">
        <v>5538</v>
      </c>
      <c r="X849" s="11"/>
      <c r="Y849" s="23"/>
      <c r="Z849" s="11"/>
      <c r="AA849" s="11"/>
      <c r="AB849" s="11"/>
      <c r="AC849" s="15"/>
      <c r="AD849" s="11"/>
      <c r="AE849" s="11"/>
      <c r="AF849" s="11" t="s">
        <v>5539</v>
      </c>
      <c r="AG849" s="8">
        <f>'Disponibilidad en canales comer'!M686</f>
        <v>0</v>
      </c>
      <c r="AH849" s="8">
        <f>COUNTIF('Composición de COMBOS'!B:B,A849)</f>
        <v>0</v>
      </c>
      <c r="AI849" s="8">
        <v>9.0</v>
      </c>
      <c r="AJ849" s="49">
        <v>3.0</v>
      </c>
      <c r="AK849" s="48"/>
      <c r="AL849" s="27">
        <v>0.0</v>
      </c>
      <c r="AM849" s="27">
        <v>0.0</v>
      </c>
      <c r="AN849" s="27">
        <v>0.0</v>
      </c>
      <c r="AO849" s="27">
        <v>0.0</v>
      </c>
      <c r="AP849" s="19">
        <v>0.0</v>
      </c>
      <c r="AQ849" s="19">
        <v>0.0</v>
      </c>
      <c r="AR849" s="19">
        <v>0.0</v>
      </c>
      <c r="AS849" s="19">
        <v>0.0</v>
      </c>
      <c r="AT849" s="16">
        <v>0.0</v>
      </c>
      <c r="AU849" s="16">
        <v>0.0</v>
      </c>
      <c r="AV849" s="16">
        <v>0.0</v>
      </c>
      <c r="AW849" s="16">
        <v>0.0</v>
      </c>
      <c r="AX849" s="17">
        <f t="shared" si="13"/>
        <v>0</v>
      </c>
      <c r="AY849" s="17">
        <v>0.0</v>
      </c>
      <c r="AZ849" s="17">
        <v>0.0</v>
      </c>
      <c r="BA849" s="17">
        <v>0.0</v>
      </c>
      <c r="BB849" s="17">
        <v>0.0</v>
      </c>
      <c r="BC849" s="17">
        <f t="shared" si="17"/>
        <v>0</v>
      </c>
      <c r="BD849" s="8" t="s">
        <v>76</v>
      </c>
      <c r="BE849" s="31" t="s">
        <v>5540</v>
      </c>
    </row>
    <row r="850" ht="15.75" customHeight="1">
      <c r="A850" s="11">
        <v>9900108.0</v>
      </c>
      <c r="B850" s="8"/>
      <c r="C850" s="8">
        <v>99.0</v>
      </c>
      <c r="D850" s="8" t="s">
        <v>4982</v>
      </c>
      <c r="E850" s="8">
        <v>1.0</v>
      </c>
      <c r="F850" s="8" t="s">
        <v>4982</v>
      </c>
      <c r="G850" s="8">
        <v>1.0</v>
      </c>
      <c r="H850" s="8" t="s">
        <v>4982</v>
      </c>
      <c r="I850" s="11"/>
      <c r="J850" s="25"/>
      <c r="K850" s="11"/>
      <c r="L850" s="11" t="s">
        <v>5541</v>
      </c>
      <c r="M850" s="26" t="s">
        <v>5542</v>
      </c>
      <c r="N850" s="11">
        <f t="shared" si="1"/>
        <v>30</v>
      </c>
      <c r="O850" s="11" t="s">
        <v>4995</v>
      </c>
      <c r="P850" s="11" t="s">
        <v>67</v>
      </c>
      <c r="Q850" s="29">
        <v>2315.16</v>
      </c>
      <c r="R850" s="12">
        <f t="shared" si="11"/>
        <v>2685.5856</v>
      </c>
      <c r="S850" s="8" t="s">
        <v>68</v>
      </c>
      <c r="T850" s="9" t="s">
        <v>5005</v>
      </c>
      <c r="U850" s="9" t="s">
        <v>5006</v>
      </c>
      <c r="V850" s="13">
        <v>45420.0</v>
      </c>
      <c r="W850" s="11" t="s">
        <v>5543</v>
      </c>
      <c r="X850" s="11"/>
      <c r="Y850" s="23"/>
      <c r="Z850" s="11"/>
      <c r="AA850" s="11"/>
      <c r="AB850" s="11"/>
      <c r="AC850" s="15"/>
      <c r="AD850" s="11"/>
      <c r="AE850" s="11"/>
      <c r="AF850" s="11" t="s">
        <v>5544</v>
      </c>
      <c r="AG850" s="8">
        <f>'Disponibilidad en canales comer'!M687</f>
        <v>0</v>
      </c>
      <c r="AH850" s="8">
        <f>COUNTIF('Composición de COMBOS'!B:B,A850)</f>
        <v>0</v>
      </c>
      <c r="AI850" s="8">
        <v>10.0</v>
      </c>
      <c r="AJ850" s="49">
        <v>3.0</v>
      </c>
      <c r="AK850" s="48"/>
      <c r="AL850" s="27">
        <v>0.0</v>
      </c>
      <c r="AM850" s="27">
        <v>0.0</v>
      </c>
      <c r="AN850" s="27">
        <v>0.0</v>
      </c>
      <c r="AO850" s="27">
        <v>0.0</v>
      </c>
      <c r="AP850" s="19">
        <v>0.0</v>
      </c>
      <c r="AQ850" s="19">
        <v>0.0</v>
      </c>
      <c r="AR850" s="19">
        <v>0.0</v>
      </c>
      <c r="AS850" s="19">
        <v>0.0</v>
      </c>
      <c r="AT850" s="16">
        <v>0.0</v>
      </c>
      <c r="AU850" s="16">
        <v>0.0</v>
      </c>
      <c r="AV850" s="16">
        <v>0.0</v>
      </c>
      <c r="AW850" s="16">
        <v>0.0</v>
      </c>
      <c r="AX850" s="17">
        <f t="shared" si="13"/>
        <v>0</v>
      </c>
      <c r="AY850" s="17">
        <v>0.0</v>
      </c>
      <c r="AZ850" s="17">
        <v>0.0</v>
      </c>
      <c r="BA850" s="17">
        <v>0.0</v>
      </c>
      <c r="BB850" s="17">
        <v>0.0</v>
      </c>
      <c r="BC850" s="17">
        <f t="shared" si="17"/>
        <v>0</v>
      </c>
      <c r="BD850" s="8" t="s">
        <v>76</v>
      </c>
      <c r="BE850" s="31" t="s">
        <v>5545</v>
      </c>
    </row>
    <row r="851" ht="15.75" customHeight="1">
      <c r="A851" s="11">
        <v>9900109.0</v>
      </c>
      <c r="B851" s="8"/>
      <c r="C851" s="8">
        <v>99.0</v>
      </c>
      <c r="D851" s="8" t="s">
        <v>4982</v>
      </c>
      <c r="E851" s="8">
        <v>1.0</v>
      </c>
      <c r="F851" s="8" t="s">
        <v>4982</v>
      </c>
      <c r="G851" s="8">
        <v>1.0</v>
      </c>
      <c r="H851" s="8" t="s">
        <v>4982</v>
      </c>
      <c r="I851" s="11"/>
      <c r="J851" s="121" t="s">
        <v>5546</v>
      </c>
      <c r="K851" s="44" t="s">
        <v>715</v>
      </c>
      <c r="L851" s="44" t="s">
        <v>5547</v>
      </c>
      <c r="M851" s="26" t="s">
        <v>5548</v>
      </c>
      <c r="N851" s="11">
        <f t="shared" si="1"/>
        <v>28</v>
      </c>
      <c r="O851" s="8" t="s">
        <v>546</v>
      </c>
      <c r="P851" s="11" t="s">
        <v>67</v>
      </c>
      <c r="Q851" s="72">
        <v>1568.8</v>
      </c>
      <c r="R851" s="12">
        <f t="shared" si="11"/>
        <v>1819.808</v>
      </c>
      <c r="S851" s="8" t="s">
        <v>68</v>
      </c>
      <c r="T851" s="9" t="s">
        <v>533</v>
      </c>
      <c r="U851" s="9" t="s">
        <v>534</v>
      </c>
      <c r="V851" s="63">
        <v>45428.0</v>
      </c>
      <c r="W851" s="11" t="s">
        <v>5549</v>
      </c>
      <c r="X851" s="11"/>
      <c r="Y851" s="14" t="s">
        <v>5550</v>
      </c>
      <c r="Z851" s="11" t="s">
        <v>5551</v>
      </c>
      <c r="AA851" s="11" t="s">
        <v>5552</v>
      </c>
      <c r="AB851" s="24" t="s">
        <v>5553</v>
      </c>
      <c r="AC851" s="15" t="s">
        <v>5552</v>
      </c>
      <c r="AD851" s="24" t="s">
        <v>5552</v>
      </c>
      <c r="AE851" s="24"/>
      <c r="AF851" s="11" t="s">
        <v>5554</v>
      </c>
      <c r="AG851" s="8">
        <f>'Disponibilidad en canales comer'!M688</f>
        <v>6</v>
      </c>
      <c r="AH851" s="8">
        <f>COUNTIF('Composición de COMBOS'!B:B,A851)</f>
        <v>0</v>
      </c>
      <c r="AI851" s="33">
        <v>1.0</v>
      </c>
      <c r="AJ851" s="64">
        <v>1.0</v>
      </c>
      <c r="AK851" s="122"/>
      <c r="AL851" s="27">
        <v>0.0</v>
      </c>
      <c r="AM851" s="27">
        <v>0.0</v>
      </c>
      <c r="AN851" s="27">
        <v>0.0</v>
      </c>
      <c r="AO851" s="27">
        <v>0.0</v>
      </c>
      <c r="AP851" s="19">
        <v>0.0</v>
      </c>
      <c r="AQ851" s="19">
        <v>0.0</v>
      </c>
      <c r="AR851" s="19">
        <v>0.0</v>
      </c>
      <c r="AS851" s="19">
        <v>0.0</v>
      </c>
      <c r="AT851" s="16">
        <v>34.7</v>
      </c>
      <c r="AU851" s="16">
        <v>46.0</v>
      </c>
      <c r="AV851" s="16">
        <v>98.0</v>
      </c>
      <c r="AW851" s="16">
        <v>31.0</v>
      </c>
      <c r="AX851" s="17">
        <f t="shared" si="13"/>
        <v>27.9496</v>
      </c>
      <c r="AY851" s="17">
        <v>0.0</v>
      </c>
      <c r="AZ851" s="17">
        <v>0.0</v>
      </c>
      <c r="BA851" s="17">
        <v>0.0</v>
      </c>
      <c r="BB851" s="17">
        <v>0.0</v>
      </c>
      <c r="BC851" s="17">
        <f t="shared" si="17"/>
        <v>0</v>
      </c>
      <c r="BD851" s="61" t="s">
        <v>76</v>
      </c>
      <c r="BE851" s="31" t="s">
        <v>5555</v>
      </c>
    </row>
    <row r="852" ht="15.75" customHeight="1">
      <c r="A852" s="11">
        <v>9900110.0</v>
      </c>
      <c r="B852" s="8"/>
      <c r="C852" s="8">
        <v>99.0</v>
      </c>
      <c r="D852" s="8" t="s">
        <v>4982</v>
      </c>
      <c r="E852" s="8">
        <v>1.0</v>
      </c>
      <c r="F852" s="8" t="s">
        <v>4982</v>
      </c>
      <c r="G852" s="8">
        <v>1.0</v>
      </c>
      <c r="H852" s="8" t="s">
        <v>4982</v>
      </c>
      <c r="I852" s="11"/>
      <c r="J852" s="121" t="s">
        <v>5556</v>
      </c>
      <c r="K852" s="44" t="s">
        <v>715</v>
      </c>
      <c r="L852" s="44" t="s">
        <v>5557</v>
      </c>
      <c r="M852" s="26" t="s">
        <v>5558</v>
      </c>
      <c r="N852" s="11">
        <f t="shared" si="1"/>
        <v>30</v>
      </c>
      <c r="O852" s="8" t="s">
        <v>546</v>
      </c>
      <c r="P852" s="11" t="s">
        <v>67</v>
      </c>
      <c r="Q852" s="72">
        <v>1568.8</v>
      </c>
      <c r="R852" s="12">
        <f t="shared" si="11"/>
        <v>1819.808</v>
      </c>
      <c r="S852" s="8" t="s">
        <v>68</v>
      </c>
      <c r="T852" s="9" t="s">
        <v>533</v>
      </c>
      <c r="U852" s="9" t="s">
        <v>534</v>
      </c>
      <c r="V852" s="63">
        <v>45428.0</v>
      </c>
      <c r="W852" s="11" t="s">
        <v>5559</v>
      </c>
      <c r="X852" s="11"/>
      <c r="Y852" s="14" t="s">
        <v>5550</v>
      </c>
      <c r="Z852" s="11" t="s">
        <v>5560</v>
      </c>
      <c r="AA852" s="11" t="s">
        <v>5561</v>
      </c>
      <c r="AB852" s="24" t="s">
        <v>5553</v>
      </c>
      <c r="AC852" s="15" t="s">
        <v>5561</v>
      </c>
      <c r="AD852" s="24" t="s">
        <v>5561</v>
      </c>
      <c r="AE852" s="24"/>
      <c r="AF852" s="11" t="s">
        <v>5554</v>
      </c>
      <c r="AG852" s="8">
        <f>'Disponibilidad en canales comer'!M689</f>
        <v>6</v>
      </c>
      <c r="AH852" s="8">
        <f>COUNTIF('Composición de COMBOS'!B:B,A852)</f>
        <v>0</v>
      </c>
      <c r="AI852" s="33">
        <v>1.0</v>
      </c>
      <c r="AJ852" s="64">
        <v>1.0</v>
      </c>
      <c r="AK852" s="122"/>
      <c r="AL852" s="27">
        <v>0.0</v>
      </c>
      <c r="AM852" s="27">
        <v>0.0</v>
      </c>
      <c r="AN852" s="27">
        <v>0.0</v>
      </c>
      <c r="AO852" s="27">
        <v>0.0</v>
      </c>
      <c r="AP852" s="19">
        <v>0.0</v>
      </c>
      <c r="AQ852" s="19">
        <v>0.0</v>
      </c>
      <c r="AR852" s="19">
        <v>0.0</v>
      </c>
      <c r="AS852" s="19">
        <v>0.0</v>
      </c>
      <c r="AT852" s="16">
        <v>34.7</v>
      </c>
      <c r="AU852" s="16">
        <v>46.0</v>
      </c>
      <c r="AV852" s="16">
        <v>98.0</v>
      </c>
      <c r="AW852" s="16">
        <v>31.0</v>
      </c>
      <c r="AX852" s="17">
        <f t="shared" si="13"/>
        <v>27.9496</v>
      </c>
      <c r="AY852" s="17">
        <v>0.0</v>
      </c>
      <c r="AZ852" s="17">
        <v>0.0</v>
      </c>
      <c r="BA852" s="17">
        <v>0.0</v>
      </c>
      <c r="BB852" s="17">
        <v>0.0</v>
      </c>
      <c r="BC852" s="17">
        <f t="shared" si="17"/>
        <v>0</v>
      </c>
      <c r="BD852" s="61" t="s">
        <v>76</v>
      </c>
      <c r="BE852" s="31" t="s">
        <v>5562</v>
      </c>
    </row>
    <row r="853" ht="15.75" customHeight="1">
      <c r="A853" s="11">
        <v>9900111.0</v>
      </c>
      <c r="B853" s="8"/>
      <c r="C853" s="8">
        <v>99.0</v>
      </c>
      <c r="D853" s="8" t="s">
        <v>4982</v>
      </c>
      <c r="E853" s="8">
        <v>1.0</v>
      </c>
      <c r="F853" s="8" t="s">
        <v>4982</v>
      </c>
      <c r="G853" s="8">
        <v>1.0</v>
      </c>
      <c r="H853" s="8" t="s">
        <v>4982</v>
      </c>
      <c r="I853" s="11"/>
      <c r="J853" s="121" t="s">
        <v>5563</v>
      </c>
      <c r="K853" s="44" t="s">
        <v>885</v>
      </c>
      <c r="L853" s="11" t="s">
        <v>5564</v>
      </c>
      <c r="M853" s="26" t="s">
        <v>5565</v>
      </c>
      <c r="N853" s="11">
        <f t="shared" si="1"/>
        <v>28</v>
      </c>
      <c r="P853" s="11" t="s">
        <v>67</v>
      </c>
      <c r="Q853" s="72">
        <v>1252.64</v>
      </c>
      <c r="R853" s="12">
        <f t="shared" si="11"/>
        <v>1453.0624</v>
      </c>
      <c r="S853" s="8" t="s">
        <v>68</v>
      </c>
      <c r="T853" s="9" t="s">
        <v>625</v>
      </c>
      <c r="U853" s="9" t="s">
        <v>626</v>
      </c>
      <c r="V853" s="63">
        <v>45428.0</v>
      </c>
      <c r="W853" s="11" t="s">
        <v>5566</v>
      </c>
      <c r="X853" s="11"/>
      <c r="Y853" s="23"/>
      <c r="Z853" s="11"/>
      <c r="AA853" s="11" t="s">
        <v>5566</v>
      </c>
      <c r="AB853" s="11"/>
      <c r="AC853" s="15"/>
      <c r="AD853" s="24" t="s">
        <v>5566</v>
      </c>
      <c r="AE853" s="24"/>
      <c r="AF853" s="11" t="s">
        <v>5567</v>
      </c>
      <c r="AG853" s="8">
        <f>'Disponibilidad en canales comer'!M690</f>
        <v>2</v>
      </c>
      <c r="AH853" s="8">
        <f>COUNTIF('Composición de COMBOS'!B:B,A853)</f>
        <v>0</v>
      </c>
      <c r="AI853" s="33">
        <v>1.0</v>
      </c>
      <c r="AJ853" s="75">
        <v>2.0</v>
      </c>
      <c r="AK853" s="123"/>
      <c r="AL853" s="27">
        <v>0.0</v>
      </c>
      <c r="AM853" s="27">
        <v>0.0</v>
      </c>
      <c r="AN853" s="27">
        <v>0.0</v>
      </c>
      <c r="AO853" s="27">
        <v>0.0</v>
      </c>
      <c r="AP853" s="19">
        <v>0.0</v>
      </c>
      <c r="AQ853" s="19">
        <v>0.0</v>
      </c>
      <c r="AR853" s="19">
        <v>0.0</v>
      </c>
      <c r="AS853" s="19">
        <v>0.0</v>
      </c>
      <c r="AT853" s="16">
        <v>19.2</v>
      </c>
      <c r="AU853" s="16">
        <v>19.0</v>
      </c>
      <c r="AV853" s="16">
        <v>63.0</v>
      </c>
      <c r="AW853" s="16">
        <v>66.0</v>
      </c>
      <c r="AX853" s="17">
        <f t="shared" si="13"/>
        <v>15.8004</v>
      </c>
      <c r="AY853" s="17">
        <v>0.0</v>
      </c>
      <c r="AZ853" s="17">
        <v>0.0</v>
      </c>
      <c r="BA853" s="17">
        <v>0.0</v>
      </c>
      <c r="BB853" s="17">
        <v>0.0</v>
      </c>
      <c r="BC853" s="17">
        <f t="shared" si="17"/>
        <v>0</v>
      </c>
      <c r="BD853" s="8" t="s">
        <v>76</v>
      </c>
      <c r="BE853" s="31" t="s">
        <v>5568</v>
      </c>
    </row>
    <row r="854" ht="15.75" hidden="1" customHeight="1">
      <c r="A854" s="11">
        <v>9900112.0</v>
      </c>
      <c r="B854" s="8"/>
      <c r="C854" s="8">
        <v>99.0</v>
      </c>
      <c r="D854" s="8" t="s">
        <v>4982</v>
      </c>
      <c r="E854" s="8">
        <v>1.0</v>
      </c>
      <c r="F854" s="8" t="s">
        <v>4982</v>
      </c>
      <c r="G854" s="8">
        <v>1.0</v>
      </c>
      <c r="H854" s="8" t="s">
        <v>4982</v>
      </c>
      <c r="I854" s="44">
        <v>3392.0</v>
      </c>
      <c r="J854" s="121"/>
      <c r="K854" s="44">
        <v>3392.0</v>
      </c>
      <c r="L854" s="11" t="s">
        <v>5569</v>
      </c>
      <c r="M854" s="26" t="s">
        <v>5570</v>
      </c>
      <c r="N854" s="11">
        <f t="shared" si="1"/>
        <v>21</v>
      </c>
      <c r="O854" s="11" t="s">
        <v>532</v>
      </c>
      <c r="P854" s="11" t="s">
        <v>4594</v>
      </c>
      <c r="Q854" s="72">
        <v>1430.0</v>
      </c>
      <c r="R854" s="12">
        <f t="shared" si="11"/>
        <v>1658.8</v>
      </c>
      <c r="S854" s="8" t="s">
        <v>238</v>
      </c>
      <c r="T854" s="9" t="s">
        <v>4159</v>
      </c>
      <c r="U854" s="9" t="s">
        <v>4160</v>
      </c>
      <c r="V854" s="63">
        <v>45432.0</v>
      </c>
      <c r="W854" s="11" t="s">
        <v>5571</v>
      </c>
      <c r="X854" s="11"/>
      <c r="Y854" s="23"/>
      <c r="Z854" s="11"/>
      <c r="AA854" s="11" t="s">
        <v>5572</v>
      </c>
      <c r="AB854" s="11"/>
      <c r="AC854" s="15"/>
      <c r="AD854" s="11"/>
      <c r="AE854" s="11"/>
      <c r="AF854" s="11" t="s">
        <v>4624</v>
      </c>
      <c r="AG854" s="8">
        <f>'Disponibilidad en canales comer'!M691</f>
        <v>1</v>
      </c>
      <c r="AH854" s="8">
        <f>COUNTIF('Composición de COMBOS'!B:B,A854)</f>
        <v>0</v>
      </c>
      <c r="AI854" s="33">
        <v>1.0</v>
      </c>
      <c r="AJ854" s="75">
        <v>2.0</v>
      </c>
      <c r="AK854" s="123"/>
      <c r="AL854" s="27">
        <v>0.0</v>
      </c>
      <c r="AM854" s="27">
        <v>0.0</v>
      </c>
      <c r="AN854" s="27">
        <v>0.0</v>
      </c>
      <c r="AO854" s="27">
        <v>0.0</v>
      </c>
      <c r="AP854" s="19">
        <v>0.0</v>
      </c>
      <c r="AQ854" s="19">
        <v>0.0</v>
      </c>
      <c r="AR854" s="19">
        <v>0.0</v>
      </c>
      <c r="AS854" s="19">
        <v>0.0</v>
      </c>
      <c r="AT854" s="16">
        <v>0.0</v>
      </c>
      <c r="AU854" s="16">
        <v>0.0</v>
      </c>
      <c r="AV854" s="16">
        <v>0.0</v>
      </c>
      <c r="AW854" s="16">
        <v>0.0</v>
      </c>
      <c r="AX854" s="17">
        <f t="shared" si="13"/>
        <v>0</v>
      </c>
      <c r="AY854" s="17">
        <v>0.0</v>
      </c>
      <c r="AZ854" s="17">
        <v>0.0</v>
      </c>
      <c r="BA854" s="17">
        <v>0.0</v>
      </c>
      <c r="BB854" s="17">
        <v>0.0</v>
      </c>
      <c r="BC854" s="17">
        <f t="shared" si="17"/>
        <v>0</v>
      </c>
      <c r="BD854" s="8" t="s">
        <v>76</v>
      </c>
      <c r="BE854" s="31" t="s">
        <v>5573</v>
      </c>
    </row>
    <row r="855" ht="15.75" customHeight="1">
      <c r="A855" s="11">
        <v>9900113.0</v>
      </c>
      <c r="B855" s="8"/>
      <c r="C855" s="8">
        <v>99.0</v>
      </c>
      <c r="D855" s="8" t="s">
        <v>4982</v>
      </c>
      <c r="E855" s="8">
        <v>1.0</v>
      </c>
      <c r="F855" s="8" t="s">
        <v>4982</v>
      </c>
      <c r="G855" s="8">
        <v>1.0</v>
      </c>
      <c r="H855" s="8" t="s">
        <v>4982</v>
      </c>
      <c r="I855" s="11" t="s">
        <v>124</v>
      </c>
      <c r="J855" s="25" t="s">
        <v>5574</v>
      </c>
      <c r="K855" s="8" t="s">
        <v>126</v>
      </c>
      <c r="L855" s="8" t="s">
        <v>5575</v>
      </c>
      <c r="M855" s="26" t="s">
        <v>5576</v>
      </c>
      <c r="N855" s="11">
        <f t="shared" si="1"/>
        <v>22</v>
      </c>
      <c r="O855" s="11" t="s">
        <v>129</v>
      </c>
      <c r="P855" s="11" t="s">
        <v>67</v>
      </c>
      <c r="Q855" s="12">
        <v>1712.56</v>
      </c>
      <c r="R855" s="12">
        <f t="shared" si="11"/>
        <v>1986.5696</v>
      </c>
      <c r="S855" s="8" t="s">
        <v>68</v>
      </c>
      <c r="T855" s="9" t="s">
        <v>130</v>
      </c>
      <c r="U855" s="9" t="s">
        <v>131</v>
      </c>
      <c r="V855" s="13">
        <v>45467.0</v>
      </c>
      <c r="W855" s="11" t="s">
        <v>5577</v>
      </c>
      <c r="X855" s="11"/>
      <c r="Y855" s="14" t="s">
        <v>5578</v>
      </c>
      <c r="Z855" s="11"/>
      <c r="AA855" s="11" t="s">
        <v>5577</v>
      </c>
      <c r="AB855" s="11"/>
      <c r="AC855" s="15" t="s">
        <v>5577</v>
      </c>
      <c r="AD855" s="11"/>
      <c r="AE855" s="11"/>
      <c r="AF855" s="11" t="s">
        <v>5579</v>
      </c>
      <c r="AG855" s="8">
        <f>'Disponibilidad en canales comer'!M692</f>
        <v>2</v>
      </c>
      <c r="AH855" s="8">
        <f>COUNTIF('Composición de COMBOS'!B:B,A855)</f>
        <v>0</v>
      </c>
      <c r="AI855" s="8">
        <v>1.0</v>
      </c>
      <c r="AJ855" s="8">
        <v>2.0</v>
      </c>
      <c r="AK855" s="11"/>
      <c r="AL855" s="27">
        <v>0.0</v>
      </c>
      <c r="AM855" s="27">
        <v>0.0</v>
      </c>
      <c r="AN855" s="27">
        <v>0.0</v>
      </c>
      <c r="AO855" s="27">
        <v>0.0</v>
      </c>
      <c r="AP855" s="19">
        <v>0.0</v>
      </c>
      <c r="AQ855" s="19">
        <v>0.0</v>
      </c>
      <c r="AR855" s="19">
        <v>0.0</v>
      </c>
      <c r="AS855" s="19">
        <v>0.0</v>
      </c>
      <c r="AT855" s="16">
        <v>15.5</v>
      </c>
      <c r="AU855" s="16">
        <v>56.5</v>
      </c>
      <c r="AV855" s="16">
        <v>56.0</v>
      </c>
      <c r="AW855" s="16">
        <v>51.5</v>
      </c>
      <c r="AX855" s="17">
        <f t="shared" si="13"/>
        <v>32.5892</v>
      </c>
      <c r="AY855" s="17">
        <v>0.0</v>
      </c>
      <c r="AZ855" s="17">
        <v>0.0</v>
      </c>
      <c r="BA855" s="17">
        <v>0.0</v>
      </c>
      <c r="BB855" s="17">
        <v>0.0</v>
      </c>
      <c r="BC855" s="17">
        <f t="shared" si="17"/>
        <v>0</v>
      </c>
      <c r="BD855" s="8" t="s">
        <v>76</v>
      </c>
      <c r="BE855" s="31" t="s">
        <v>5580</v>
      </c>
    </row>
    <row r="856" ht="15.75" customHeight="1">
      <c r="A856" s="11">
        <v>9900114.0</v>
      </c>
      <c r="B856" s="8"/>
      <c r="C856" s="8">
        <v>99.0</v>
      </c>
      <c r="D856" s="8" t="s">
        <v>4982</v>
      </c>
      <c r="E856" s="8">
        <v>1.0</v>
      </c>
      <c r="F856" s="8" t="s">
        <v>4982</v>
      </c>
      <c r="G856" s="8">
        <v>1.0</v>
      </c>
      <c r="H856" s="8" t="s">
        <v>4982</v>
      </c>
      <c r="I856" s="11"/>
      <c r="J856" s="121"/>
      <c r="K856" s="11" t="s">
        <v>1068</v>
      </c>
      <c r="L856" s="11" t="s">
        <v>5581</v>
      </c>
      <c r="M856" s="26" t="s">
        <v>5582</v>
      </c>
      <c r="N856" s="11">
        <f t="shared" si="1"/>
        <v>19</v>
      </c>
      <c r="O856" s="11" t="s">
        <v>1060</v>
      </c>
      <c r="P856" s="11" t="s">
        <v>1061</v>
      </c>
      <c r="Q856" s="29">
        <v>440.44</v>
      </c>
      <c r="R856" s="12">
        <f t="shared" si="11"/>
        <v>510.9104</v>
      </c>
      <c r="S856" s="8" t="s">
        <v>68</v>
      </c>
      <c r="T856" s="9" t="s">
        <v>1062</v>
      </c>
      <c r="U856" s="9" t="s">
        <v>1063</v>
      </c>
      <c r="V856" s="13">
        <v>45470.0</v>
      </c>
      <c r="W856" s="11" t="s">
        <v>5583</v>
      </c>
      <c r="X856" s="11"/>
      <c r="Y856" s="23"/>
      <c r="Z856" s="11"/>
      <c r="AA856" s="11"/>
      <c r="AB856" s="11"/>
      <c r="AC856" s="15" t="s">
        <v>5583</v>
      </c>
      <c r="AD856" s="11"/>
      <c r="AE856" s="11"/>
      <c r="AF856" s="11" t="s">
        <v>5584</v>
      </c>
      <c r="AG856" s="8">
        <f>'Disponibilidad en canales comer'!M693</f>
        <v>1</v>
      </c>
      <c r="AH856" s="8">
        <f>COUNTIF('Composición de COMBOS'!B:B,A856)</f>
        <v>0</v>
      </c>
      <c r="AI856" s="8">
        <v>1.0</v>
      </c>
      <c r="AJ856" s="8">
        <v>1.0</v>
      </c>
      <c r="AK856" s="11"/>
      <c r="AL856" s="27">
        <v>0.0</v>
      </c>
      <c r="AM856" s="27">
        <v>0.0</v>
      </c>
      <c r="AN856" s="27">
        <v>0.0</v>
      </c>
      <c r="AO856" s="27">
        <v>0.0</v>
      </c>
      <c r="AP856" s="19">
        <v>0.0</v>
      </c>
      <c r="AQ856" s="19">
        <v>0.0</v>
      </c>
      <c r="AR856" s="19">
        <v>0.0</v>
      </c>
      <c r="AS856" s="19">
        <v>0.0</v>
      </c>
      <c r="AT856" s="16">
        <v>3.265</v>
      </c>
      <c r="AU856" s="16">
        <v>62.0</v>
      </c>
      <c r="AV856" s="16">
        <v>49.0</v>
      </c>
      <c r="AW856" s="16">
        <v>57.0</v>
      </c>
      <c r="AX856" s="17">
        <f t="shared" si="13"/>
        <v>34.6332</v>
      </c>
      <c r="AY856" s="17">
        <v>0.0</v>
      </c>
      <c r="AZ856" s="17">
        <v>0.0</v>
      </c>
      <c r="BA856" s="17">
        <v>0.0</v>
      </c>
      <c r="BB856" s="17">
        <v>0.0</v>
      </c>
      <c r="BC856" s="17">
        <f t="shared" si="17"/>
        <v>0</v>
      </c>
      <c r="BD856" s="8" t="s">
        <v>76</v>
      </c>
      <c r="BE856" s="31" t="s">
        <v>5585</v>
      </c>
    </row>
    <row r="857" ht="15.75" hidden="1" customHeight="1">
      <c r="A857" s="11">
        <v>9900115.0</v>
      </c>
      <c r="B857" s="8"/>
      <c r="C857" s="8">
        <v>99.0</v>
      </c>
      <c r="D857" s="8" t="s">
        <v>4982</v>
      </c>
      <c r="E857" s="8">
        <v>1.0</v>
      </c>
      <c r="F857" s="8" t="s">
        <v>4982</v>
      </c>
      <c r="G857" s="8">
        <v>1.0</v>
      </c>
      <c r="H857" s="8" t="s">
        <v>4982</v>
      </c>
      <c r="I857" s="11"/>
      <c r="J857" s="25" t="s">
        <v>220</v>
      </c>
      <c r="K857" s="11"/>
      <c r="L857" s="11" t="s">
        <v>5586</v>
      </c>
      <c r="M857" s="26" t="s">
        <v>5587</v>
      </c>
      <c r="N857" s="11">
        <f t="shared" si="1"/>
        <v>24</v>
      </c>
      <c r="O857" s="11" t="s">
        <v>532</v>
      </c>
      <c r="P857" s="11" t="s">
        <v>835</v>
      </c>
      <c r="Q857" s="29">
        <v>781.92</v>
      </c>
      <c r="R857" s="12">
        <f t="shared" si="11"/>
        <v>907.0272</v>
      </c>
      <c r="S857" s="8" t="s">
        <v>238</v>
      </c>
      <c r="T857" s="9" t="s">
        <v>533</v>
      </c>
      <c r="U857" s="9" t="s">
        <v>534</v>
      </c>
      <c r="V857" s="13">
        <v>45470.0</v>
      </c>
      <c r="W857" s="11" t="s">
        <v>593</v>
      </c>
      <c r="X857" s="11"/>
      <c r="Y857" s="23"/>
      <c r="Z857" s="11"/>
      <c r="AA857" s="11"/>
      <c r="AB857" s="11"/>
      <c r="AC857" s="15"/>
      <c r="AD857" s="11"/>
      <c r="AE857" s="11"/>
      <c r="AF857" s="11" t="s">
        <v>837</v>
      </c>
      <c r="AG857" s="8">
        <f>'Disponibilidad en canales comer'!M694</f>
        <v>0</v>
      </c>
      <c r="AH857" s="8">
        <f>COUNTIF('Composición de COMBOS'!B:B,A857)</f>
        <v>0</v>
      </c>
      <c r="AI857" s="8">
        <v>1.0</v>
      </c>
      <c r="AJ857" s="8">
        <v>1.0</v>
      </c>
      <c r="AK857" s="11"/>
      <c r="AL857" s="27">
        <v>0.0</v>
      </c>
      <c r="AM857" s="27">
        <v>0.0</v>
      </c>
      <c r="AN857" s="27">
        <v>0.0</v>
      </c>
      <c r="AO857" s="27">
        <v>0.0</v>
      </c>
      <c r="AP857" s="19">
        <v>0.0</v>
      </c>
      <c r="AQ857" s="19">
        <v>0.0</v>
      </c>
      <c r="AR857" s="19">
        <v>0.0</v>
      </c>
      <c r="AS857" s="19">
        <v>0.0</v>
      </c>
      <c r="AT857" s="16">
        <v>19.0</v>
      </c>
      <c r="AU857" s="16">
        <v>114.0</v>
      </c>
      <c r="AV857" s="16">
        <v>25.0</v>
      </c>
      <c r="AW857" s="16">
        <v>44.0</v>
      </c>
      <c r="AX857" s="17">
        <f t="shared" si="13"/>
        <v>25.08</v>
      </c>
      <c r="AY857" s="17">
        <v>0.0</v>
      </c>
      <c r="AZ857" s="17">
        <v>0.0</v>
      </c>
      <c r="BA857" s="17">
        <v>0.0</v>
      </c>
      <c r="BB857" s="17">
        <v>0.0</v>
      </c>
      <c r="BC857" s="17">
        <f t="shared" si="17"/>
        <v>0</v>
      </c>
      <c r="BD857" s="8" t="s">
        <v>76</v>
      </c>
      <c r="BE857" s="31" t="s">
        <v>5588</v>
      </c>
    </row>
    <row r="858" ht="15.75" hidden="1" customHeight="1">
      <c r="A858" s="11">
        <v>9900116.0</v>
      </c>
      <c r="B858" s="8"/>
      <c r="C858" s="8">
        <v>99.0</v>
      </c>
      <c r="D858" s="8" t="s">
        <v>4982</v>
      </c>
      <c r="E858" s="8">
        <v>1.0</v>
      </c>
      <c r="F858" s="8" t="s">
        <v>4982</v>
      </c>
      <c r="G858" s="8">
        <v>1.0</v>
      </c>
      <c r="H858" s="8" t="s">
        <v>4982</v>
      </c>
      <c r="I858" s="11"/>
      <c r="J858" s="11">
        <v>3.7503030599314E13</v>
      </c>
      <c r="K858" s="11" t="s">
        <v>651</v>
      </c>
      <c r="L858" s="11" t="s">
        <v>5589</v>
      </c>
      <c r="M858" s="26" t="s">
        <v>5590</v>
      </c>
      <c r="N858" s="11">
        <f t="shared" si="1"/>
        <v>28</v>
      </c>
      <c r="O858" s="11" t="s">
        <v>532</v>
      </c>
      <c r="P858" s="11" t="s">
        <v>67</v>
      </c>
      <c r="Q858" s="29">
        <v>1016.52</v>
      </c>
      <c r="R858" s="12">
        <f t="shared" si="11"/>
        <v>1179.1632</v>
      </c>
      <c r="S858" s="8" t="s">
        <v>238</v>
      </c>
      <c r="T858" s="9" t="s">
        <v>625</v>
      </c>
      <c r="U858" s="9" t="s">
        <v>626</v>
      </c>
      <c r="V858" s="13">
        <v>45474.0</v>
      </c>
      <c r="W858" s="11" t="s">
        <v>5591</v>
      </c>
      <c r="X858" s="11"/>
      <c r="Y858" s="23"/>
      <c r="Z858" s="11"/>
      <c r="AA858" s="11" t="s">
        <v>5591</v>
      </c>
      <c r="AB858" s="11"/>
      <c r="AC858" s="15" t="s">
        <v>5591</v>
      </c>
      <c r="AD858" s="11"/>
      <c r="AE858" s="11"/>
      <c r="AF858" s="11" t="s">
        <v>5217</v>
      </c>
      <c r="AG858" s="8">
        <f>'Disponibilidad en canales comer'!M695</f>
        <v>2</v>
      </c>
      <c r="AH858" s="8">
        <f>COUNTIF('Composición de COMBOS'!B:B,A858)</f>
        <v>0</v>
      </c>
      <c r="AI858" s="8">
        <v>1.0</v>
      </c>
      <c r="AJ858" s="116">
        <v>2.0</v>
      </c>
      <c r="AK858" s="117"/>
      <c r="AL858" s="27">
        <v>0.0</v>
      </c>
      <c r="AM858" s="27">
        <v>0.0</v>
      </c>
      <c r="AN858" s="27">
        <v>0.0</v>
      </c>
      <c r="AO858" s="27">
        <v>0.0</v>
      </c>
      <c r="AP858" s="19">
        <v>0.0</v>
      </c>
      <c r="AQ858" s="19">
        <v>0.0</v>
      </c>
      <c r="AR858" s="19">
        <v>0.0</v>
      </c>
      <c r="AS858" s="19">
        <v>0.0</v>
      </c>
      <c r="AT858" s="16">
        <v>0.0</v>
      </c>
      <c r="AU858" s="16">
        <v>0.0</v>
      </c>
      <c r="AV858" s="16">
        <v>0.0</v>
      </c>
      <c r="AW858" s="16">
        <v>0.0</v>
      </c>
      <c r="AX858" s="17">
        <f t="shared" si="13"/>
        <v>0</v>
      </c>
      <c r="AY858" s="17">
        <v>0.0</v>
      </c>
      <c r="AZ858" s="17">
        <v>0.0</v>
      </c>
      <c r="BA858" s="17">
        <v>0.0</v>
      </c>
      <c r="BB858" s="17">
        <v>0.0</v>
      </c>
      <c r="BC858" s="17">
        <f t="shared" si="17"/>
        <v>0</v>
      </c>
      <c r="BD858" s="8" t="s">
        <v>76</v>
      </c>
      <c r="BE858" s="31" t="s">
        <v>5592</v>
      </c>
    </row>
    <row r="859" ht="15.75" hidden="1" customHeight="1">
      <c r="A859" s="11">
        <v>9900117.0</v>
      </c>
      <c r="B859" s="8"/>
      <c r="C859" s="8">
        <v>99.0</v>
      </c>
      <c r="D859" s="8" t="s">
        <v>4982</v>
      </c>
      <c r="E859" s="8">
        <v>1.0</v>
      </c>
      <c r="F859" s="8" t="s">
        <v>4982</v>
      </c>
      <c r="G859" s="8">
        <v>1.0</v>
      </c>
      <c r="H859" s="8" t="s">
        <v>4982</v>
      </c>
      <c r="I859" s="11"/>
      <c r="J859" s="11">
        <v>3.7503030599529E13</v>
      </c>
      <c r="K859" s="11" t="s">
        <v>885</v>
      </c>
      <c r="L859" s="11" t="s">
        <v>5593</v>
      </c>
      <c r="M859" s="26" t="s">
        <v>5594</v>
      </c>
      <c r="N859" s="11">
        <f t="shared" si="1"/>
        <v>24</v>
      </c>
      <c r="O859" s="11" t="s">
        <v>532</v>
      </c>
      <c r="P859" s="11" t="s">
        <v>67</v>
      </c>
      <c r="Q859" s="29">
        <v>939.48</v>
      </c>
      <c r="R859" s="12">
        <f t="shared" si="11"/>
        <v>1089.7968</v>
      </c>
      <c r="S859" s="8" t="s">
        <v>238</v>
      </c>
      <c r="T859" s="9" t="s">
        <v>625</v>
      </c>
      <c r="U859" s="9" t="s">
        <v>626</v>
      </c>
      <c r="V859" s="13">
        <v>45474.0</v>
      </c>
      <c r="W859" s="11" t="s">
        <v>5595</v>
      </c>
      <c r="X859" s="11"/>
      <c r="Y859" s="23"/>
      <c r="Z859" s="11"/>
      <c r="AA859" s="11" t="s">
        <v>5595</v>
      </c>
      <c r="AB859" s="11"/>
      <c r="AC859" s="15" t="s">
        <v>5595</v>
      </c>
      <c r="AD859" s="24" t="s">
        <v>5595</v>
      </c>
      <c r="AE859" s="24"/>
      <c r="AF859" s="11" t="s">
        <v>5567</v>
      </c>
      <c r="AG859" s="8">
        <f>'Disponibilidad en canales comer'!M696</f>
        <v>3</v>
      </c>
      <c r="AH859" s="8">
        <f>COUNTIF('Composición de COMBOS'!B:B,A859)</f>
        <v>0</v>
      </c>
      <c r="AI859" s="8">
        <v>1.0</v>
      </c>
      <c r="AJ859" s="49">
        <v>2.0</v>
      </c>
      <c r="AK859" s="48"/>
      <c r="AL859" s="27">
        <v>0.0</v>
      </c>
      <c r="AM859" s="27">
        <v>0.0</v>
      </c>
      <c r="AN859" s="27">
        <v>0.0</v>
      </c>
      <c r="AO859" s="27">
        <v>0.0</v>
      </c>
      <c r="AP859" s="19">
        <v>0.0</v>
      </c>
      <c r="AQ859" s="19">
        <v>0.0</v>
      </c>
      <c r="AR859" s="19">
        <v>0.0</v>
      </c>
      <c r="AS859" s="19">
        <v>0.0</v>
      </c>
      <c r="AT859" s="16">
        <v>0.0</v>
      </c>
      <c r="AU859" s="16">
        <v>0.0</v>
      </c>
      <c r="AV859" s="16">
        <v>0.0</v>
      </c>
      <c r="AW859" s="16">
        <v>0.0</v>
      </c>
      <c r="AX859" s="17">
        <f t="shared" si="13"/>
        <v>0</v>
      </c>
      <c r="AY859" s="17">
        <v>0.0</v>
      </c>
      <c r="AZ859" s="17">
        <v>0.0</v>
      </c>
      <c r="BA859" s="17">
        <v>0.0</v>
      </c>
      <c r="BB859" s="17">
        <v>0.0</v>
      </c>
      <c r="BC859" s="17">
        <f t="shared" si="17"/>
        <v>0</v>
      </c>
      <c r="BD859" s="8" t="s">
        <v>76</v>
      </c>
      <c r="BE859" s="31" t="s">
        <v>5596</v>
      </c>
    </row>
    <row r="860" ht="15.75" customHeight="1">
      <c r="A860" s="11">
        <v>9900118.0</v>
      </c>
      <c r="B860" s="8"/>
      <c r="C860" s="8">
        <v>99.0</v>
      </c>
      <c r="D860" s="8" t="s">
        <v>4982</v>
      </c>
      <c r="E860" s="8">
        <v>1.0</v>
      </c>
      <c r="F860" s="8" t="s">
        <v>4982</v>
      </c>
      <c r="G860" s="8">
        <v>1.0</v>
      </c>
      <c r="H860" s="8" t="s">
        <v>4982</v>
      </c>
      <c r="I860" s="11" t="s">
        <v>124</v>
      </c>
      <c r="J860" s="25" t="s">
        <v>5597</v>
      </c>
      <c r="K860" s="8" t="s">
        <v>126</v>
      </c>
      <c r="L860" s="8" t="s">
        <v>5598</v>
      </c>
      <c r="M860" s="26" t="s">
        <v>5599</v>
      </c>
      <c r="N860" s="11">
        <f t="shared" si="1"/>
        <v>24</v>
      </c>
      <c r="O860" s="11" t="s">
        <v>129</v>
      </c>
      <c r="P860" s="11" t="s">
        <v>67</v>
      </c>
      <c r="Q860" s="12">
        <v>1712.56</v>
      </c>
      <c r="R860" s="12">
        <f t="shared" si="11"/>
        <v>1986.5696</v>
      </c>
      <c r="S860" s="8" t="s">
        <v>68</v>
      </c>
      <c r="T860" s="9" t="s">
        <v>130</v>
      </c>
      <c r="U860" s="9" t="s">
        <v>131</v>
      </c>
      <c r="V860" s="13">
        <v>45467.0</v>
      </c>
      <c r="W860" s="11" t="s">
        <v>5600</v>
      </c>
      <c r="X860" s="11"/>
      <c r="Y860" s="23"/>
      <c r="Z860" s="11"/>
      <c r="AA860" s="11" t="s">
        <v>5600</v>
      </c>
      <c r="AB860" s="11"/>
      <c r="AC860" s="15" t="s">
        <v>5600</v>
      </c>
      <c r="AD860" s="11"/>
      <c r="AE860" s="11"/>
      <c r="AF860" s="11" t="s">
        <v>5601</v>
      </c>
      <c r="AG860" s="8">
        <f>'Disponibilidad en canales comer'!M697</f>
        <v>2</v>
      </c>
      <c r="AH860" s="8">
        <f>COUNTIF('Composición de COMBOS'!B:B,A860)</f>
        <v>0</v>
      </c>
      <c r="AI860" s="8">
        <v>1.0</v>
      </c>
      <c r="AJ860" s="8">
        <v>2.0</v>
      </c>
      <c r="AK860" s="11"/>
      <c r="AL860" s="27">
        <v>0.0</v>
      </c>
      <c r="AM860" s="27">
        <v>0.0</v>
      </c>
      <c r="AN860" s="27">
        <v>0.0</v>
      </c>
      <c r="AO860" s="27">
        <v>0.0</v>
      </c>
      <c r="AP860" s="19">
        <v>0.0</v>
      </c>
      <c r="AQ860" s="19">
        <v>0.0</v>
      </c>
      <c r="AR860" s="19">
        <v>0.0</v>
      </c>
      <c r="AS860" s="19">
        <v>0.0</v>
      </c>
      <c r="AT860" s="16">
        <v>15.5</v>
      </c>
      <c r="AU860" s="16">
        <v>56.5</v>
      </c>
      <c r="AV860" s="16">
        <v>56.0</v>
      </c>
      <c r="AW860" s="16">
        <v>51.5</v>
      </c>
      <c r="AX860" s="17">
        <f t="shared" si="13"/>
        <v>32.5892</v>
      </c>
      <c r="AY860" s="17">
        <v>0.0</v>
      </c>
      <c r="AZ860" s="17">
        <v>0.0</v>
      </c>
      <c r="BA860" s="17">
        <v>0.0</v>
      </c>
      <c r="BB860" s="17">
        <v>0.0</v>
      </c>
      <c r="BC860" s="17">
        <f t="shared" si="17"/>
        <v>0</v>
      </c>
      <c r="BD860" s="8" t="s">
        <v>76</v>
      </c>
      <c r="BE860" s="31" t="s">
        <v>5602</v>
      </c>
    </row>
    <row r="861" ht="15.75" customHeight="1">
      <c r="A861" s="11">
        <v>9900119.0</v>
      </c>
      <c r="B861" s="8"/>
      <c r="C861" s="8">
        <v>99.0</v>
      </c>
      <c r="D861" s="8" t="s">
        <v>4982</v>
      </c>
      <c r="E861" s="8">
        <v>1.0</v>
      </c>
      <c r="F861" s="8" t="s">
        <v>4982</v>
      </c>
      <c r="G861" s="8">
        <v>1.0</v>
      </c>
      <c r="H861" s="8" t="s">
        <v>4982</v>
      </c>
      <c r="I861" s="11" t="s">
        <v>124</v>
      </c>
      <c r="J861" s="25" t="s">
        <v>5603</v>
      </c>
      <c r="K861" s="8" t="s">
        <v>126</v>
      </c>
      <c r="L861" s="8" t="s">
        <v>5604</v>
      </c>
      <c r="M861" s="26" t="s">
        <v>5605</v>
      </c>
      <c r="N861" s="11">
        <f t="shared" si="1"/>
        <v>24</v>
      </c>
      <c r="O861" s="11" t="s">
        <v>129</v>
      </c>
      <c r="P861" s="11" t="s">
        <v>67</v>
      </c>
      <c r="Q861" s="12">
        <v>1712.56</v>
      </c>
      <c r="R861" s="12">
        <f t="shared" si="11"/>
        <v>1986.5696</v>
      </c>
      <c r="S861" s="8" t="s">
        <v>68</v>
      </c>
      <c r="T861" s="9" t="s">
        <v>130</v>
      </c>
      <c r="U861" s="9" t="s">
        <v>131</v>
      </c>
      <c r="V861" s="13">
        <v>45467.0</v>
      </c>
      <c r="W861" s="11" t="s">
        <v>5606</v>
      </c>
      <c r="X861" s="11"/>
      <c r="Y861" s="23"/>
      <c r="Z861" s="11"/>
      <c r="AA861" s="11" t="s">
        <v>5606</v>
      </c>
      <c r="AB861" s="11"/>
      <c r="AC861" s="15" t="s">
        <v>5606</v>
      </c>
      <c r="AD861" s="11"/>
      <c r="AE861" s="11"/>
      <c r="AF861" s="11" t="s">
        <v>5601</v>
      </c>
      <c r="AG861" s="8">
        <f>'Disponibilidad en canales comer'!M698</f>
        <v>2</v>
      </c>
      <c r="AH861" s="8">
        <f>COUNTIF('Composición de COMBOS'!B:B,A861)</f>
        <v>0</v>
      </c>
      <c r="AI861" s="8">
        <v>1.0</v>
      </c>
      <c r="AJ861" s="8">
        <v>2.0</v>
      </c>
      <c r="AK861" s="11"/>
      <c r="AL861" s="27">
        <v>0.0</v>
      </c>
      <c r="AM861" s="27">
        <v>0.0</v>
      </c>
      <c r="AN861" s="27">
        <v>0.0</v>
      </c>
      <c r="AO861" s="27">
        <v>0.0</v>
      </c>
      <c r="AP861" s="19">
        <v>0.0</v>
      </c>
      <c r="AQ861" s="19">
        <v>0.0</v>
      </c>
      <c r="AR861" s="19">
        <v>0.0</v>
      </c>
      <c r="AS861" s="19">
        <v>0.0</v>
      </c>
      <c r="AT861" s="16">
        <v>15.5</v>
      </c>
      <c r="AU861" s="16">
        <v>56.5</v>
      </c>
      <c r="AV861" s="16">
        <v>56.0</v>
      </c>
      <c r="AW861" s="16">
        <v>51.5</v>
      </c>
      <c r="AX861" s="17">
        <f t="shared" si="13"/>
        <v>32.5892</v>
      </c>
      <c r="AY861" s="17">
        <v>0.0</v>
      </c>
      <c r="AZ861" s="17">
        <v>0.0</v>
      </c>
      <c r="BA861" s="17">
        <v>0.0</v>
      </c>
      <c r="BB861" s="17">
        <v>0.0</v>
      </c>
      <c r="BC861" s="17">
        <f t="shared" si="17"/>
        <v>0</v>
      </c>
      <c r="BD861" s="8" t="s">
        <v>76</v>
      </c>
      <c r="BE861" s="31" t="s">
        <v>5607</v>
      </c>
    </row>
    <row r="862" ht="15.75" customHeight="1">
      <c r="A862" s="11">
        <v>9900120.0</v>
      </c>
      <c r="B862" s="8"/>
      <c r="C862" s="8">
        <v>99.0</v>
      </c>
      <c r="D862" s="8" t="s">
        <v>4982</v>
      </c>
      <c r="E862" s="8">
        <v>1.0</v>
      </c>
      <c r="F862" s="8" t="s">
        <v>4982</v>
      </c>
      <c r="G862" s="8">
        <v>1.0</v>
      </c>
      <c r="H862" s="8" t="s">
        <v>4982</v>
      </c>
      <c r="I862" s="11"/>
      <c r="J862" s="25"/>
      <c r="K862" s="11"/>
      <c r="L862" s="11" t="s">
        <v>5608</v>
      </c>
      <c r="M862" s="26" t="s">
        <v>5609</v>
      </c>
      <c r="N862" s="11">
        <f t="shared" si="1"/>
        <v>30</v>
      </c>
      <c r="O862" s="11" t="s">
        <v>4995</v>
      </c>
      <c r="P862" s="11" t="s">
        <v>4995</v>
      </c>
      <c r="Q862" s="29">
        <v>3427.7</v>
      </c>
      <c r="R862" s="12">
        <f t="shared" si="11"/>
        <v>3976.132</v>
      </c>
      <c r="S862" s="8" t="s">
        <v>68</v>
      </c>
      <c r="T862" s="9" t="s">
        <v>977</v>
      </c>
      <c r="U862" s="9" t="s">
        <v>978</v>
      </c>
      <c r="V862" s="13">
        <v>45486.0</v>
      </c>
      <c r="W862" s="11" t="s">
        <v>5610</v>
      </c>
      <c r="X862" s="11"/>
      <c r="Y862" s="23"/>
      <c r="Z862" s="11"/>
      <c r="AA862" s="11"/>
      <c r="AB862" s="11"/>
      <c r="AC862" s="15"/>
      <c r="AD862" s="11"/>
      <c r="AE862" s="11"/>
      <c r="AF862" s="11" t="s">
        <v>5611</v>
      </c>
      <c r="AG862" s="8">
        <f>'Disponibilidad en canales comer'!M699</f>
        <v>0</v>
      </c>
      <c r="AH862" s="8">
        <f>COUNTIF('Composición de COMBOS'!B:B,A862)</f>
        <v>0</v>
      </c>
      <c r="AI862" s="8">
        <v>2.0</v>
      </c>
      <c r="AJ862" s="8">
        <v>2.0</v>
      </c>
      <c r="AK862" s="11"/>
      <c r="AL862" s="27">
        <v>0.0</v>
      </c>
      <c r="AM862" s="27">
        <v>0.0</v>
      </c>
      <c r="AN862" s="27">
        <v>0.0</v>
      </c>
      <c r="AO862" s="27">
        <v>0.0</v>
      </c>
      <c r="AP862" s="19">
        <v>0.0</v>
      </c>
      <c r="AQ862" s="19">
        <v>0.0</v>
      </c>
      <c r="AR862" s="19">
        <v>0.0</v>
      </c>
      <c r="AS862" s="19">
        <v>0.0</v>
      </c>
      <c r="AT862" s="16">
        <v>0.0</v>
      </c>
      <c r="AU862" s="16">
        <v>0.0</v>
      </c>
      <c r="AV862" s="16">
        <v>0.0</v>
      </c>
      <c r="AW862" s="16">
        <v>0.0</v>
      </c>
      <c r="AX862" s="17">
        <f t="shared" si="13"/>
        <v>0</v>
      </c>
      <c r="AY862" s="17">
        <v>0.0</v>
      </c>
      <c r="AZ862" s="17">
        <v>0.0</v>
      </c>
      <c r="BA862" s="17">
        <v>0.0</v>
      </c>
      <c r="BB862" s="17">
        <v>0.0</v>
      </c>
      <c r="BC862" s="17">
        <f t="shared" si="17"/>
        <v>0</v>
      </c>
      <c r="BD862" s="8" t="s">
        <v>76</v>
      </c>
      <c r="BE862" s="31" t="s">
        <v>5612</v>
      </c>
    </row>
    <row r="863" ht="15.75" hidden="1" customHeight="1">
      <c r="A863" s="11">
        <v>9900121.0</v>
      </c>
      <c r="B863" s="8"/>
      <c r="C863" s="8">
        <v>99.0</v>
      </c>
      <c r="D863" s="8" t="s">
        <v>4982</v>
      </c>
      <c r="E863" s="8">
        <v>1.0</v>
      </c>
      <c r="F863" s="8" t="s">
        <v>4982</v>
      </c>
      <c r="G863" s="8">
        <v>1.0</v>
      </c>
      <c r="H863" s="8" t="s">
        <v>4982</v>
      </c>
      <c r="I863" s="11"/>
      <c r="J863" s="25"/>
      <c r="K863" s="11"/>
      <c r="L863" s="11" t="s">
        <v>5613</v>
      </c>
      <c r="M863" s="26" t="s">
        <v>5614</v>
      </c>
      <c r="N863" s="11">
        <f t="shared" si="1"/>
        <v>25</v>
      </c>
      <c r="O863" s="11" t="s">
        <v>532</v>
      </c>
      <c r="P863" s="11" t="s">
        <v>67</v>
      </c>
      <c r="Q863" s="29">
        <v>2726.74137931034</v>
      </c>
      <c r="R863" s="12">
        <f t="shared" si="11"/>
        <v>3163.02</v>
      </c>
      <c r="S863" s="8" t="s">
        <v>238</v>
      </c>
      <c r="T863" s="9" t="s">
        <v>5005</v>
      </c>
      <c r="U863" s="9" t="s">
        <v>5006</v>
      </c>
      <c r="V863" s="13">
        <v>45490.0</v>
      </c>
      <c r="W863" s="11" t="s">
        <v>5615</v>
      </c>
      <c r="X863" s="11"/>
      <c r="Y863" s="23"/>
      <c r="Z863" s="11"/>
      <c r="AA863" s="11" t="s">
        <v>5615</v>
      </c>
      <c r="AB863" s="11"/>
      <c r="AC863" s="15"/>
      <c r="AD863" s="11"/>
      <c r="AE863" s="11"/>
      <c r="AF863" s="11" t="s">
        <v>5616</v>
      </c>
      <c r="AG863" s="8">
        <f>'Disponibilidad en canales comer'!M700</f>
        <v>1</v>
      </c>
      <c r="AH863" s="8">
        <f>COUNTIF('Composición de COMBOS'!B:B,A863)</f>
        <v>0</v>
      </c>
      <c r="AI863" s="8">
        <v>2.0</v>
      </c>
      <c r="AJ863" s="8">
        <v>4.0</v>
      </c>
      <c r="AK863" s="11"/>
      <c r="AL863" s="27">
        <v>0.0</v>
      </c>
      <c r="AM863" s="27">
        <v>0.0</v>
      </c>
      <c r="AN863" s="27">
        <v>0.0</v>
      </c>
      <c r="AO863" s="27">
        <v>0.0</v>
      </c>
      <c r="AP863" s="19">
        <v>0.0</v>
      </c>
      <c r="AQ863" s="19">
        <v>0.0</v>
      </c>
      <c r="AR863" s="19">
        <v>0.0</v>
      </c>
      <c r="AS863" s="19">
        <v>0.0</v>
      </c>
      <c r="AT863" s="16">
        <v>0.0</v>
      </c>
      <c r="AU863" s="16">
        <v>0.0</v>
      </c>
      <c r="AV863" s="16">
        <v>0.0</v>
      </c>
      <c r="AW863" s="16">
        <v>0.0</v>
      </c>
      <c r="AX863" s="17">
        <f t="shared" si="13"/>
        <v>0</v>
      </c>
      <c r="AY863" s="17">
        <v>0.0</v>
      </c>
      <c r="AZ863" s="17">
        <v>0.0</v>
      </c>
      <c r="BA863" s="17">
        <v>0.0</v>
      </c>
      <c r="BB863" s="17">
        <v>0.0</v>
      </c>
      <c r="BC863" s="17">
        <f t="shared" si="17"/>
        <v>0</v>
      </c>
      <c r="BD863" s="8" t="s">
        <v>76</v>
      </c>
      <c r="BE863" s="31" t="s">
        <v>5617</v>
      </c>
    </row>
    <row r="864" ht="15.75" hidden="1" customHeight="1">
      <c r="A864" s="11">
        <v>9900122.0</v>
      </c>
      <c r="B864" s="8"/>
      <c r="C864" s="8">
        <v>99.0</v>
      </c>
      <c r="D864" s="8" t="s">
        <v>4982</v>
      </c>
      <c r="E864" s="8">
        <v>1.0</v>
      </c>
      <c r="F864" s="8" t="s">
        <v>4982</v>
      </c>
      <c r="G864" s="8">
        <v>1.0</v>
      </c>
      <c r="H864" s="8" t="s">
        <v>4982</v>
      </c>
      <c r="I864" s="44" t="s">
        <v>937</v>
      </c>
      <c r="J864" s="25" t="s">
        <v>5618</v>
      </c>
      <c r="K864" s="11" t="s">
        <v>939</v>
      </c>
      <c r="L864" s="44" t="s">
        <v>5619</v>
      </c>
      <c r="M864" s="26" t="s">
        <v>5620</v>
      </c>
      <c r="N864" s="11">
        <f t="shared" si="1"/>
        <v>21</v>
      </c>
      <c r="O864" s="8" t="s">
        <v>546</v>
      </c>
      <c r="P864" s="11" t="s">
        <v>67</v>
      </c>
      <c r="Q864" s="29">
        <v>766.32</v>
      </c>
      <c r="R864" s="12">
        <f t="shared" si="11"/>
        <v>888.9312</v>
      </c>
      <c r="S864" s="8" t="s">
        <v>238</v>
      </c>
      <c r="T864" s="9" t="s">
        <v>533</v>
      </c>
      <c r="U864" s="9" t="s">
        <v>534</v>
      </c>
      <c r="V864" s="13">
        <v>45492.0</v>
      </c>
      <c r="W864" s="11" t="s">
        <v>5621</v>
      </c>
      <c r="X864" s="11"/>
      <c r="Y864" s="45" t="s">
        <v>5622</v>
      </c>
      <c r="Z864" s="11"/>
      <c r="AA864" s="11"/>
      <c r="AB864" s="11"/>
      <c r="AC864" s="15"/>
      <c r="AD864" s="11"/>
      <c r="AE864" s="11"/>
      <c r="AF864" s="11" t="s">
        <v>943</v>
      </c>
      <c r="AG864" s="8">
        <f>'Disponibilidad en canales comer'!M701</f>
        <v>1</v>
      </c>
      <c r="AH864" s="8">
        <f>COUNTIF('Composición de COMBOS'!B:B,A864)</f>
        <v>0</v>
      </c>
      <c r="AI864" s="8">
        <v>1.0</v>
      </c>
      <c r="AJ864" s="8">
        <v>1.0</v>
      </c>
      <c r="AK864" s="11"/>
      <c r="AL864" s="27">
        <v>0.0</v>
      </c>
      <c r="AM864" s="27">
        <v>0.0</v>
      </c>
      <c r="AN864" s="27">
        <v>0.0</v>
      </c>
      <c r="AO864" s="27">
        <v>0.0</v>
      </c>
      <c r="AP864" s="19">
        <v>0.0</v>
      </c>
      <c r="AQ864" s="19">
        <v>0.0</v>
      </c>
      <c r="AR864" s="19">
        <v>0.0</v>
      </c>
      <c r="AS864" s="19">
        <v>0.0</v>
      </c>
      <c r="AT864" s="16">
        <v>16.8</v>
      </c>
      <c r="AU864" s="16">
        <v>17.0</v>
      </c>
      <c r="AV864" s="16">
        <v>88.0</v>
      </c>
      <c r="AW864" s="16">
        <v>50.5</v>
      </c>
      <c r="AX864" s="17">
        <f t="shared" si="13"/>
        <v>15.1096</v>
      </c>
      <c r="AY864" s="17">
        <v>0.0</v>
      </c>
      <c r="AZ864" s="17">
        <v>0.0</v>
      </c>
      <c r="BA864" s="17">
        <v>0.0</v>
      </c>
      <c r="BB864" s="17">
        <v>0.0</v>
      </c>
      <c r="BC864" s="17">
        <f t="shared" si="17"/>
        <v>0</v>
      </c>
      <c r="BD864" s="8" t="s">
        <v>76</v>
      </c>
      <c r="BE864" s="31" t="s">
        <v>5623</v>
      </c>
    </row>
    <row r="865" ht="15.75" hidden="1" customHeight="1">
      <c r="A865" s="11">
        <v>9900123.0</v>
      </c>
      <c r="B865" s="8"/>
      <c r="C865" s="8">
        <v>99.0</v>
      </c>
      <c r="D865" s="8" t="s">
        <v>4982</v>
      </c>
      <c r="E865" s="8">
        <v>1.0</v>
      </c>
      <c r="F865" s="8" t="s">
        <v>4982</v>
      </c>
      <c r="G865" s="8">
        <v>1.0</v>
      </c>
      <c r="H865" s="8" t="s">
        <v>4982</v>
      </c>
      <c r="I865" s="44" t="s">
        <v>937</v>
      </c>
      <c r="J865" s="25" t="s">
        <v>5624</v>
      </c>
      <c r="K865" s="11" t="s">
        <v>939</v>
      </c>
      <c r="L865" s="44" t="s">
        <v>5625</v>
      </c>
      <c r="M865" s="26" t="s">
        <v>5626</v>
      </c>
      <c r="N865" s="11">
        <f t="shared" si="1"/>
        <v>19</v>
      </c>
      <c r="O865" s="8" t="s">
        <v>546</v>
      </c>
      <c r="P865" s="11" t="s">
        <v>67</v>
      </c>
      <c r="Q865" s="29">
        <v>766.32</v>
      </c>
      <c r="R865" s="12">
        <f t="shared" si="11"/>
        <v>888.9312</v>
      </c>
      <c r="S865" s="8" t="s">
        <v>238</v>
      </c>
      <c r="T865" s="9" t="s">
        <v>533</v>
      </c>
      <c r="U865" s="9" t="s">
        <v>534</v>
      </c>
      <c r="V865" s="13">
        <v>45492.0</v>
      </c>
      <c r="W865" s="44" t="s">
        <v>5627</v>
      </c>
      <c r="X865" s="44"/>
      <c r="Y865" s="45" t="s">
        <v>5622</v>
      </c>
      <c r="Z865" s="44"/>
      <c r="AA865" s="44"/>
      <c r="AB865" s="44"/>
      <c r="AC865" s="46"/>
      <c r="AD865" s="44"/>
      <c r="AE865" s="44"/>
      <c r="AF865" s="11" t="s">
        <v>943</v>
      </c>
      <c r="AG865" s="8">
        <f>'Disponibilidad en canales comer'!M702</f>
        <v>1</v>
      </c>
      <c r="AH865" s="8">
        <f>COUNTIF('Composición de COMBOS'!B:B,A865)</f>
        <v>0</v>
      </c>
      <c r="AI865" s="8">
        <v>1.0</v>
      </c>
      <c r="AJ865" s="8">
        <v>1.0</v>
      </c>
      <c r="AK865" s="11"/>
      <c r="AL865" s="27">
        <v>0.0</v>
      </c>
      <c r="AM865" s="27">
        <v>0.0</v>
      </c>
      <c r="AN865" s="27">
        <v>0.0</v>
      </c>
      <c r="AO865" s="27">
        <v>0.0</v>
      </c>
      <c r="AP865" s="19">
        <v>0.0</v>
      </c>
      <c r="AQ865" s="19">
        <v>0.0</v>
      </c>
      <c r="AR865" s="19">
        <v>0.0</v>
      </c>
      <c r="AS865" s="19">
        <v>0.0</v>
      </c>
      <c r="AT865" s="16">
        <v>16.8</v>
      </c>
      <c r="AU865" s="16">
        <v>17.0</v>
      </c>
      <c r="AV865" s="16">
        <v>88.0</v>
      </c>
      <c r="AW865" s="16">
        <v>50.5</v>
      </c>
      <c r="AX865" s="17">
        <f t="shared" si="13"/>
        <v>15.1096</v>
      </c>
      <c r="AY865" s="17">
        <v>0.0</v>
      </c>
      <c r="AZ865" s="17">
        <v>0.0</v>
      </c>
      <c r="BA865" s="17">
        <v>0.0</v>
      </c>
      <c r="BB865" s="17">
        <v>0.0</v>
      </c>
      <c r="BC865" s="17">
        <f t="shared" si="17"/>
        <v>0</v>
      </c>
      <c r="BD865" s="8" t="s">
        <v>76</v>
      </c>
      <c r="BE865" s="31" t="s">
        <v>5628</v>
      </c>
    </row>
    <row r="866" ht="15.75" hidden="1" customHeight="1">
      <c r="A866" s="11">
        <v>9900124.0</v>
      </c>
      <c r="B866" s="8"/>
      <c r="C866" s="8">
        <v>99.0</v>
      </c>
      <c r="D866" s="8" t="s">
        <v>4982</v>
      </c>
      <c r="E866" s="8">
        <v>1.0</v>
      </c>
      <c r="F866" s="8" t="s">
        <v>4982</v>
      </c>
      <c r="G866" s="8">
        <v>1.0</v>
      </c>
      <c r="H866" s="8" t="s">
        <v>4982</v>
      </c>
      <c r="I866" s="44"/>
      <c r="J866" s="25"/>
      <c r="K866" s="11"/>
      <c r="L866" s="11" t="s">
        <v>5629</v>
      </c>
      <c r="M866" s="26" t="s">
        <v>5630</v>
      </c>
      <c r="N866" s="11">
        <f t="shared" si="1"/>
        <v>23</v>
      </c>
      <c r="O866" s="11" t="s">
        <v>4995</v>
      </c>
      <c r="P866" s="11" t="s">
        <v>67</v>
      </c>
      <c r="Q866" s="29">
        <v>1265.89</v>
      </c>
      <c r="R866" s="12">
        <f t="shared" si="11"/>
        <v>1468.4324</v>
      </c>
      <c r="S866" s="8" t="s">
        <v>238</v>
      </c>
      <c r="T866" s="9" t="s">
        <v>5005</v>
      </c>
      <c r="U866" s="9" t="s">
        <v>5006</v>
      </c>
      <c r="V866" s="13">
        <v>45497.0</v>
      </c>
      <c r="W866" s="11" t="s">
        <v>5629</v>
      </c>
      <c r="X866" s="11"/>
      <c r="Y866" s="23"/>
      <c r="Z866" s="11"/>
      <c r="AA866" s="11"/>
      <c r="AB866" s="11"/>
      <c r="AC866" s="15"/>
      <c r="AD866" s="11"/>
      <c r="AE866" s="11"/>
      <c r="AF866" s="11" t="s">
        <v>5631</v>
      </c>
      <c r="AG866" s="8">
        <f>'Disponibilidad en canales comer'!M703</f>
        <v>0</v>
      </c>
      <c r="AH866" s="8">
        <f>COUNTIF('Composición de COMBOS'!B:B,A866)</f>
        <v>0</v>
      </c>
      <c r="AI866" s="8">
        <v>2.0</v>
      </c>
      <c r="AJ866" s="116">
        <v>2.0</v>
      </c>
      <c r="AK866" s="117"/>
      <c r="AL866" s="27">
        <v>0.0</v>
      </c>
      <c r="AM866" s="27">
        <v>0.0</v>
      </c>
      <c r="AN866" s="27">
        <v>0.0</v>
      </c>
      <c r="AO866" s="27">
        <v>0.0</v>
      </c>
      <c r="AP866" s="19">
        <v>0.0</v>
      </c>
      <c r="AQ866" s="19">
        <v>0.0</v>
      </c>
      <c r="AR866" s="19">
        <v>0.0</v>
      </c>
      <c r="AS866" s="19">
        <v>0.0</v>
      </c>
      <c r="AT866" s="16">
        <v>0.0</v>
      </c>
      <c r="AU866" s="16">
        <v>0.0</v>
      </c>
      <c r="AV866" s="16">
        <v>0.0</v>
      </c>
      <c r="AW866" s="16">
        <v>0.0</v>
      </c>
      <c r="AX866" s="17">
        <f t="shared" si="13"/>
        <v>0</v>
      </c>
      <c r="AY866" s="17">
        <v>0.0</v>
      </c>
      <c r="AZ866" s="17">
        <v>0.0</v>
      </c>
      <c r="BA866" s="17">
        <v>0.0</v>
      </c>
      <c r="BB866" s="17">
        <v>0.0</v>
      </c>
      <c r="BC866" s="17">
        <f t="shared" si="17"/>
        <v>0</v>
      </c>
      <c r="BD866" s="8" t="s">
        <v>852</v>
      </c>
      <c r="BE866" s="31" t="s">
        <v>5632</v>
      </c>
    </row>
    <row r="867" ht="15.75" hidden="1" customHeight="1">
      <c r="A867" s="11">
        <v>9900125.0</v>
      </c>
      <c r="B867" s="8"/>
      <c r="C867" s="8">
        <v>99.0</v>
      </c>
      <c r="D867" s="8" t="s">
        <v>4982</v>
      </c>
      <c r="E867" s="8">
        <v>1.0</v>
      </c>
      <c r="F867" s="8" t="s">
        <v>4982</v>
      </c>
      <c r="G867" s="8">
        <v>1.0</v>
      </c>
      <c r="H867" s="8" t="s">
        <v>4982</v>
      </c>
      <c r="I867" s="44"/>
      <c r="J867" s="25"/>
      <c r="K867" s="11"/>
      <c r="L867" s="11" t="s">
        <v>5633</v>
      </c>
      <c r="M867" s="26" t="s">
        <v>5634</v>
      </c>
      <c r="N867" s="11">
        <f t="shared" si="1"/>
        <v>23</v>
      </c>
      <c r="O867" s="11" t="s">
        <v>4995</v>
      </c>
      <c r="P867" s="11" t="s">
        <v>67</v>
      </c>
      <c r="Q867" s="29">
        <v>2122.08</v>
      </c>
      <c r="R867" s="12">
        <f t="shared" si="11"/>
        <v>2461.6128</v>
      </c>
      <c r="S867" s="8" t="s">
        <v>238</v>
      </c>
      <c r="T867" s="9" t="s">
        <v>5005</v>
      </c>
      <c r="U867" s="9" t="s">
        <v>5006</v>
      </c>
      <c r="V867" s="13">
        <v>45497.0</v>
      </c>
      <c r="W867" s="11" t="s">
        <v>5633</v>
      </c>
      <c r="X867" s="11"/>
      <c r="Y867" s="23"/>
      <c r="Z867" s="11"/>
      <c r="AA867" s="11"/>
      <c r="AB867" s="11"/>
      <c r="AC867" s="15"/>
      <c r="AD867" s="11"/>
      <c r="AE867" s="11"/>
      <c r="AF867" s="11" t="s">
        <v>5635</v>
      </c>
      <c r="AG867" s="8">
        <f>'Disponibilidad en canales comer'!M704</f>
        <v>0</v>
      </c>
      <c r="AH867" s="8">
        <f>COUNTIF('Composición de COMBOS'!B:B,A867)</f>
        <v>0</v>
      </c>
      <c r="AI867" s="8">
        <v>2.0</v>
      </c>
      <c r="AJ867" s="116">
        <v>3.0</v>
      </c>
      <c r="AK867" s="117"/>
      <c r="AL867" s="27">
        <v>0.0</v>
      </c>
      <c r="AM867" s="27">
        <v>0.0</v>
      </c>
      <c r="AN867" s="27">
        <v>0.0</v>
      </c>
      <c r="AO867" s="27">
        <v>0.0</v>
      </c>
      <c r="AP867" s="19">
        <v>0.0</v>
      </c>
      <c r="AQ867" s="19">
        <v>0.0</v>
      </c>
      <c r="AR867" s="19">
        <v>0.0</v>
      </c>
      <c r="AS867" s="19">
        <v>0.0</v>
      </c>
      <c r="AT867" s="16">
        <v>0.0</v>
      </c>
      <c r="AU867" s="16">
        <v>0.0</v>
      </c>
      <c r="AV867" s="16">
        <v>0.0</v>
      </c>
      <c r="AW867" s="16">
        <v>0.0</v>
      </c>
      <c r="AX867" s="17">
        <f t="shared" si="13"/>
        <v>0</v>
      </c>
      <c r="AY867" s="17">
        <v>0.0</v>
      </c>
      <c r="AZ867" s="17">
        <v>0.0</v>
      </c>
      <c r="BA867" s="17">
        <v>0.0</v>
      </c>
      <c r="BB867" s="17">
        <v>0.0</v>
      </c>
      <c r="BC867" s="17">
        <f t="shared" si="17"/>
        <v>0</v>
      </c>
      <c r="BD867" s="8" t="s">
        <v>852</v>
      </c>
      <c r="BE867" s="31" t="s">
        <v>5636</v>
      </c>
    </row>
    <row r="868" ht="15.75" hidden="1" customHeight="1">
      <c r="A868" s="11">
        <v>9900126.0</v>
      </c>
      <c r="B868" s="8"/>
      <c r="C868" s="8">
        <v>99.0</v>
      </c>
      <c r="D868" s="8" t="s">
        <v>4982</v>
      </c>
      <c r="E868" s="8">
        <v>1.0</v>
      </c>
      <c r="F868" s="8" t="s">
        <v>4982</v>
      </c>
      <c r="G868" s="8">
        <v>1.0</v>
      </c>
      <c r="H868" s="8" t="s">
        <v>4982</v>
      </c>
      <c r="I868" s="44"/>
      <c r="J868" s="25"/>
      <c r="K868" s="11"/>
      <c r="L868" s="11" t="s">
        <v>5637</v>
      </c>
      <c r="M868" s="26" t="s">
        <v>5638</v>
      </c>
      <c r="N868" s="11">
        <f t="shared" si="1"/>
        <v>23</v>
      </c>
      <c r="O868" s="11" t="s">
        <v>4995</v>
      </c>
      <c r="P868" s="11" t="s">
        <v>67</v>
      </c>
      <c r="Q868" s="29">
        <v>2531.78</v>
      </c>
      <c r="R868" s="12">
        <f t="shared" si="11"/>
        <v>2936.8648</v>
      </c>
      <c r="S868" s="8" t="s">
        <v>238</v>
      </c>
      <c r="T868" s="9" t="s">
        <v>5005</v>
      </c>
      <c r="U868" s="9" t="s">
        <v>5006</v>
      </c>
      <c r="V868" s="13">
        <v>45497.0</v>
      </c>
      <c r="W868" s="11" t="s">
        <v>5637</v>
      </c>
      <c r="X868" s="11"/>
      <c r="Y868" s="23"/>
      <c r="Z868" s="11"/>
      <c r="AA868" s="11"/>
      <c r="AB868" s="11"/>
      <c r="AC868" s="15"/>
      <c r="AD868" s="11"/>
      <c r="AE868" s="11"/>
      <c r="AF868" s="11" t="s">
        <v>5639</v>
      </c>
      <c r="AG868" s="8">
        <f>'Disponibilidad en canales comer'!M705</f>
        <v>0</v>
      </c>
      <c r="AH868" s="8">
        <f>COUNTIF('Composición de COMBOS'!B:B,A868)</f>
        <v>0</v>
      </c>
      <c r="AI868" s="8">
        <v>2.0</v>
      </c>
      <c r="AJ868" s="116">
        <v>3.0</v>
      </c>
      <c r="AK868" s="117"/>
      <c r="AL868" s="27">
        <v>0.0</v>
      </c>
      <c r="AM868" s="27">
        <v>0.0</v>
      </c>
      <c r="AN868" s="27">
        <v>0.0</v>
      </c>
      <c r="AO868" s="27">
        <v>0.0</v>
      </c>
      <c r="AP868" s="19">
        <v>0.0</v>
      </c>
      <c r="AQ868" s="19">
        <v>0.0</v>
      </c>
      <c r="AR868" s="19">
        <v>0.0</v>
      </c>
      <c r="AS868" s="19">
        <v>0.0</v>
      </c>
      <c r="AT868" s="16">
        <v>0.0</v>
      </c>
      <c r="AU868" s="16">
        <v>0.0</v>
      </c>
      <c r="AV868" s="16">
        <v>0.0</v>
      </c>
      <c r="AW868" s="16">
        <v>0.0</v>
      </c>
      <c r="AX868" s="17">
        <f t="shared" si="13"/>
        <v>0</v>
      </c>
      <c r="AY868" s="17">
        <v>0.0</v>
      </c>
      <c r="AZ868" s="17">
        <v>0.0</v>
      </c>
      <c r="BA868" s="17">
        <v>0.0</v>
      </c>
      <c r="BB868" s="17">
        <v>0.0</v>
      </c>
      <c r="BC868" s="17">
        <f t="shared" si="17"/>
        <v>0</v>
      </c>
      <c r="BD868" s="8" t="s">
        <v>76</v>
      </c>
      <c r="BE868" s="31" t="s">
        <v>5640</v>
      </c>
    </row>
    <row r="869" ht="15.75" hidden="1" customHeight="1">
      <c r="A869" s="11">
        <v>9900127.0</v>
      </c>
      <c r="B869" s="8"/>
      <c r="C869" s="8">
        <v>99.0</v>
      </c>
      <c r="D869" s="8" t="s">
        <v>4982</v>
      </c>
      <c r="E869" s="8">
        <v>1.0</v>
      </c>
      <c r="F869" s="8" t="s">
        <v>4982</v>
      </c>
      <c r="G869" s="8">
        <v>1.0</v>
      </c>
      <c r="H869" s="8" t="s">
        <v>4982</v>
      </c>
      <c r="I869" s="44"/>
      <c r="J869" s="25"/>
      <c r="K869" s="11"/>
      <c r="L869" s="11" t="s">
        <v>5641</v>
      </c>
      <c r="M869" s="26" t="s">
        <v>5642</v>
      </c>
      <c r="N869" s="11">
        <f t="shared" si="1"/>
        <v>26</v>
      </c>
      <c r="O869" s="11" t="s">
        <v>4995</v>
      </c>
      <c r="P869" s="11" t="s">
        <v>67</v>
      </c>
      <c r="Q869" s="29">
        <v>3387.9700000000003</v>
      </c>
      <c r="R869" s="12">
        <f t="shared" si="11"/>
        <v>3930.0452</v>
      </c>
      <c r="S869" s="8" t="s">
        <v>238</v>
      </c>
      <c r="T869" s="9" t="s">
        <v>5005</v>
      </c>
      <c r="U869" s="9" t="s">
        <v>5006</v>
      </c>
      <c r="V869" s="13">
        <v>45497.0</v>
      </c>
      <c r="W869" s="11" t="s">
        <v>5641</v>
      </c>
      <c r="X869" s="11"/>
      <c r="Y869" s="23"/>
      <c r="Z869" s="11"/>
      <c r="AA869" s="11"/>
      <c r="AB869" s="11"/>
      <c r="AC869" s="15"/>
      <c r="AD869" s="11"/>
      <c r="AE869" s="11"/>
      <c r="AF869" s="11" t="s">
        <v>5616</v>
      </c>
      <c r="AG869" s="8">
        <f>'Disponibilidad en canales comer'!M706</f>
        <v>0</v>
      </c>
      <c r="AH869" s="8">
        <f>COUNTIF('Composición de COMBOS'!B:B,A869)</f>
        <v>0</v>
      </c>
      <c r="AI869" s="8">
        <v>2.0</v>
      </c>
      <c r="AJ869" s="8">
        <v>4.0</v>
      </c>
      <c r="AK869" s="11"/>
      <c r="AL869" s="27">
        <v>0.0</v>
      </c>
      <c r="AM869" s="27">
        <v>0.0</v>
      </c>
      <c r="AN869" s="27">
        <v>0.0</v>
      </c>
      <c r="AO869" s="27">
        <v>0.0</v>
      </c>
      <c r="AP869" s="19">
        <v>0.0</v>
      </c>
      <c r="AQ869" s="19">
        <v>0.0</v>
      </c>
      <c r="AR869" s="19">
        <v>0.0</v>
      </c>
      <c r="AS869" s="19">
        <v>0.0</v>
      </c>
      <c r="AT869" s="16">
        <v>0.0</v>
      </c>
      <c r="AU869" s="16">
        <v>0.0</v>
      </c>
      <c r="AV869" s="16">
        <v>0.0</v>
      </c>
      <c r="AW869" s="16">
        <v>0.0</v>
      </c>
      <c r="AX869" s="17">
        <f t="shared" si="13"/>
        <v>0</v>
      </c>
      <c r="AY869" s="17">
        <v>0.0</v>
      </c>
      <c r="AZ869" s="17">
        <v>0.0</v>
      </c>
      <c r="BA869" s="17">
        <v>0.0</v>
      </c>
      <c r="BB869" s="17">
        <v>0.0</v>
      </c>
      <c r="BC869" s="17">
        <f t="shared" si="17"/>
        <v>0</v>
      </c>
      <c r="BD869" s="8" t="s">
        <v>76</v>
      </c>
      <c r="BE869" s="31" t="s">
        <v>5643</v>
      </c>
    </row>
    <row r="870" ht="15.75" customHeight="1">
      <c r="A870" s="11">
        <v>9900128.0</v>
      </c>
      <c r="B870" s="8"/>
      <c r="C870" s="8">
        <v>99.0</v>
      </c>
      <c r="D870" s="8" t="s">
        <v>4982</v>
      </c>
      <c r="E870" s="8">
        <v>1.0</v>
      </c>
      <c r="F870" s="8" t="s">
        <v>4982</v>
      </c>
      <c r="G870" s="8">
        <v>1.0</v>
      </c>
      <c r="H870" s="8" t="s">
        <v>4982</v>
      </c>
      <c r="I870" s="11"/>
      <c r="J870" s="25"/>
      <c r="K870" s="11"/>
      <c r="L870" s="11" t="s">
        <v>5644</v>
      </c>
      <c r="M870" s="26" t="s">
        <v>5645</v>
      </c>
      <c r="N870" s="11">
        <f t="shared" si="1"/>
        <v>27</v>
      </c>
      <c r="O870" s="11" t="s">
        <v>4995</v>
      </c>
      <c r="P870" s="11" t="s">
        <v>4995</v>
      </c>
      <c r="Q870" s="43">
        <v>1868.74</v>
      </c>
      <c r="R870" s="12">
        <f t="shared" si="11"/>
        <v>2167.7384</v>
      </c>
      <c r="S870" s="8" t="s">
        <v>68</v>
      </c>
      <c r="T870" s="9" t="s">
        <v>2753</v>
      </c>
      <c r="U870" s="9" t="s">
        <v>2754</v>
      </c>
      <c r="V870" s="13">
        <v>45500.0</v>
      </c>
      <c r="W870" s="11" t="s">
        <v>5644</v>
      </c>
      <c r="X870" s="11"/>
      <c r="Y870" s="23"/>
      <c r="Z870" s="11"/>
      <c r="AA870" s="11" t="s">
        <v>5644</v>
      </c>
      <c r="AB870" s="11"/>
      <c r="AC870" s="15"/>
      <c r="AD870" s="11"/>
      <c r="AE870" s="11"/>
      <c r="AF870" s="11" t="s">
        <v>5646</v>
      </c>
      <c r="AG870" s="8">
        <f>'Disponibilidad en canales comer'!M707</f>
        <v>1</v>
      </c>
      <c r="AH870" s="8">
        <f>COUNTIF('Composición de COMBOS'!B:B,A870)</f>
        <v>0</v>
      </c>
      <c r="AI870" s="8">
        <v>3.0</v>
      </c>
      <c r="AJ870" s="8">
        <v>3.0</v>
      </c>
      <c r="AK870" s="11"/>
      <c r="AL870" s="27">
        <v>0.0</v>
      </c>
      <c r="AM870" s="27">
        <v>0.0</v>
      </c>
      <c r="AN870" s="27">
        <v>0.0</v>
      </c>
      <c r="AO870" s="27">
        <v>0.0</v>
      </c>
      <c r="AP870" s="19">
        <v>0.0</v>
      </c>
      <c r="AQ870" s="19">
        <v>0.0</v>
      </c>
      <c r="AR870" s="19">
        <v>0.0</v>
      </c>
      <c r="AS870" s="19">
        <v>0.0</v>
      </c>
      <c r="AT870" s="16">
        <v>0.0</v>
      </c>
      <c r="AU870" s="16">
        <v>0.0</v>
      </c>
      <c r="AV870" s="16">
        <v>0.0</v>
      </c>
      <c r="AW870" s="16">
        <v>0.0</v>
      </c>
      <c r="AX870" s="17">
        <f t="shared" si="13"/>
        <v>0</v>
      </c>
      <c r="AY870" s="17">
        <v>0.0</v>
      </c>
      <c r="AZ870" s="17">
        <v>0.0</v>
      </c>
      <c r="BA870" s="17">
        <v>0.0</v>
      </c>
      <c r="BB870" s="17">
        <v>0.0</v>
      </c>
      <c r="BC870" s="17">
        <f t="shared" si="17"/>
        <v>0</v>
      </c>
      <c r="BD870" s="8" t="s">
        <v>76</v>
      </c>
      <c r="BE870" s="31" t="s">
        <v>5647</v>
      </c>
    </row>
    <row r="871" ht="15.75" customHeight="1">
      <c r="A871" s="11">
        <v>9900129.0</v>
      </c>
      <c r="B871" s="8"/>
      <c r="C871" s="8">
        <v>99.0</v>
      </c>
      <c r="D871" s="8" t="s">
        <v>4982</v>
      </c>
      <c r="E871" s="8">
        <v>1.0</v>
      </c>
      <c r="F871" s="8" t="s">
        <v>4982</v>
      </c>
      <c r="G871" s="8">
        <v>1.0</v>
      </c>
      <c r="H871" s="8" t="s">
        <v>4982</v>
      </c>
      <c r="I871" s="11"/>
      <c r="J871" s="25"/>
      <c r="K871" s="11"/>
      <c r="L871" s="11" t="s">
        <v>5648</v>
      </c>
      <c r="M871" s="26" t="s">
        <v>5649</v>
      </c>
      <c r="N871" s="11">
        <f t="shared" si="1"/>
        <v>26</v>
      </c>
      <c r="O871" s="11" t="s">
        <v>4995</v>
      </c>
      <c r="P871" s="11" t="s">
        <v>4995</v>
      </c>
      <c r="Q871" s="43">
        <v>1044.7</v>
      </c>
      <c r="R871" s="12">
        <f t="shared" si="11"/>
        <v>1211.852</v>
      </c>
      <c r="S871" s="8" t="s">
        <v>68</v>
      </c>
      <c r="T871" s="9" t="s">
        <v>2753</v>
      </c>
      <c r="U871" s="9" t="s">
        <v>2754</v>
      </c>
      <c r="V871" s="13">
        <v>45500.0</v>
      </c>
      <c r="W871" s="11" t="s">
        <v>5648</v>
      </c>
      <c r="X871" s="11"/>
      <c r="Y871" s="23"/>
      <c r="Z871" s="11"/>
      <c r="AA871" s="11" t="s">
        <v>5648</v>
      </c>
      <c r="AB871" s="11"/>
      <c r="AC871" s="15" t="s">
        <v>5648</v>
      </c>
      <c r="AD871" s="11"/>
      <c r="AE871" s="11"/>
      <c r="AF871" s="11" t="s">
        <v>5650</v>
      </c>
      <c r="AG871" s="8">
        <f>'Disponibilidad en canales comer'!M708</f>
        <v>2</v>
      </c>
      <c r="AH871" s="8">
        <f>COUNTIF('Composición de COMBOS'!B:B,A871)</f>
        <v>0</v>
      </c>
      <c r="AI871" s="8">
        <v>2.0</v>
      </c>
      <c r="AJ871" s="8">
        <v>2.0</v>
      </c>
      <c r="AK871" s="11"/>
      <c r="AL871" s="27">
        <v>0.0</v>
      </c>
      <c r="AM871" s="27">
        <v>0.0</v>
      </c>
      <c r="AN871" s="27">
        <v>0.0</v>
      </c>
      <c r="AO871" s="27">
        <v>0.0</v>
      </c>
      <c r="AP871" s="19">
        <v>0.0</v>
      </c>
      <c r="AQ871" s="19">
        <v>0.0</v>
      </c>
      <c r="AR871" s="19">
        <v>0.0</v>
      </c>
      <c r="AS871" s="19">
        <v>0.0</v>
      </c>
      <c r="AT871" s="16">
        <v>0.0</v>
      </c>
      <c r="AU871" s="16">
        <v>0.0</v>
      </c>
      <c r="AV871" s="16">
        <v>0.0</v>
      </c>
      <c r="AW871" s="16">
        <v>0.0</v>
      </c>
      <c r="AX871" s="17">
        <f t="shared" si="13"/>
        <v>0</v>
      </c>
      <c r="AY871" s="17">
        <v>0.0</v>
      </c>
      <c r="AZ871" s="17">
        <v>0.0</v>
      </c>
      <c r="BA871" s="17">
        <v>0.0</v>
      </c>
      <c r="BB871" s="17">
        <v>0.0</v>
      </c>
      <c r="BC871" s="17">
        <f t="shared" si="17"/>
        <v>0</v>
      </c>
      <c r="BD871" s="8" t="s">
        <v>76</v>
      </c>
      <c r="BE871" s="31" t="s">
        <v>5651</v>
      </c>
    </row>
    <row r="872" ht="15.75" customHeight="1">
      <c r="A872" s="11">
        <v>9900130.0</v>
      </c>
      <c r="B872" s="8"/>
      <c r="C872" s="8">
        <v>99.0</v>
      </c>
      <c r="D872" s="8" t="s">
        <v>4982</v>
      </c>
      <c r="E872" s="8">
        <v>1.0</v>
      </c>
      <c r="F872" s="8" t="s">
        <v>4982</v>
      </c>
      <c r="G872" s="8">
        <v>1.0</v>
      </c>
      <c r="H872" s="8" t="s">
        <v>4982</v>
      </c>
      <c r="I872" s="11"/>
      <c r="J872" s="25"/>
      <c r="K872" s="11"/>
      <c r="L872" s="11" t="s">
        <v>5652</v>
      </c>
      <c r="M872" s="26" t="s">
        <v>5653</v>
      </c>
      <c r="N872" s="11">
        <f t="shared" si="1"/>
        <v>27</v>
      </c>
      <c r="O872" s="11" t="s">
        <v>4995</v>
      </c>
      <c r="P872" s="11" t="s">
        <v>4995</v>
      </c>
      <c r="Q872" s="43">
        <v>1679.7</v>
      </c>
      <c r="R872" s="12">
        <f t="shared" si="11"/>
        <v>1948.452</v>
      </c>
      <c r="S872" s="8" t="s">
        <v>68</v>
      </c>
      <c r="T872" s="9" t="s">
        <v>2753</v>
      </c>
      <c r="U872" s="9" t="s">
        <v>2754</v>
      </c>
      <c r="V872" s="13">
        <v>45500.0</v>
      </c>
      <c r="W872" s="11" t="s">
        <v>5652</v>
      </c>
      <c r="X872" s="11"/>
      <c r="Y872" s="23"/>
      <c r="Z872" s="11"/>
      <c r="AA872" s="11" t="s">
        <v>5652</v>
      </c>
      <c r="AB872" s="11"/>
      <c r="AC872" s="15"/>
      <c r="AD872" s="11"/>
      <c r="AE872" s="11"/>
      <c r="AF872" s="11" t="s">
        <v>5654</v>
      </c>
      <c r="AG872" s="8">
        <f>'Disponibilidad en canales comer'!M709</f>
        <v>1</v>
      </c>
      <c r="AH872" s="8">
        <f>COUNTIF('Composición de COMBOS'!B:B,A872)</f>
        <v>0</v>
      </c>
      <c r="AI872" s="8">
        <v>2.0</v>
      </c>
      <c r="AJ872" s="8">
        <v>3.0</v>
      </c>
      <c r="AK872" s="11"/>
      <c r="AL872" s="27">
        <v>0.0</v>
      </c>
      <c r="AM872" s="27">
        <v>0.0</v>
      </c>
      <c r="AN872" s="27">
        <v>0.0</v>
      </c>
      <c r="AO872" s="27">
        <v>0.0</v>
      </c>
      <c r="AP872" s="19">
        <v>0.0</v>
      </c>
      <c r="AQ872" s="19">
        <v>0.0</v>
      </c>
      <c r="AR872" s="19">
        <v>0.0</v>
      </c>
      <c r="AS872" s="19">
        <v>0.0</v>
      </c>
      <c r="AT872" s="16">
        <v>0.0</v>
      </c>
      <c r="AU872" s="16">
        <v>0.0</v>
      </c>
      <c r="AV872" s="16">
        <v>0.0</v>
      </c>
      <c r="AW872" s="16">
        <v>0.0</v>
      </c>
      <c r="AX872" s="17">
        <f t="shared" si="13"/>
        <v>0</v>
      </c>
      <c r="AY872" s="17">
        <v>0.0</v>
      </c>
      <c r="AZ872" s="17">
        <v>0.0</v>
      </c>
      <c r="BA872" s="17">
        <v>0.0</v>
      </c>
      <c r="BB872" s="17">
        <v>0.0</v>
      </c>
      <c r="BC872" s="17">
        <f t="shared" si="17"/>
        <v>0</v>
      </c>
      <c r="BD872" s="8" t="s">
        <v>76</v>
      </c>
      <c r="BE872" s="31" t="s">
        <v>5655</v>
      </c>
    </row>
    <row r="873" ht="15.75" customHeight="1">
      <c r="A873" s="11">
        <v>9900131.0</v>
      </c>
      <c r="B873" s="8"/>
      <c r="C873" s="8">
        <v>99.0</v>
      </c>
      <c r="D873" s="8" t="s">
        <v>4982</v>
      </c>
      <c r="E873" s="8">
        <v>1.0</v>
      </c>
      <c r="F873" s="8" t="s">
        <v>4982</v>
      </c>
      <c r="G873" s="8">
        <v>1.0</v>
      </c>
      <c r="H873" s="8" t="s">
        <v>4982</v>
      </c>
      <c r="I873" s="11"/>
      <c r="J873" s="25"/>
      <c r="K873" s="11"/>
      <c r="L873" s="11" t="s">
        <v>5656</v>
      </c>
      <c r="M873" s="26" t="s">
        <v>5657</v>
      </c>
      <c r="N873" s="11">
        <f t="shared" si="1"/>
        <v>30</v>
      </c>
      <c r="O873" s="11" t="s">
        <v>4995</v>
      </c>
      <c r="P873" s="11" t="s">
        <v>4995</v>
      </c>
      <c r="Q873" s="43">
        <v>4247.48</v>
      </c>
      <c r="R873" s="12">
        <f t="shared" si="11"/>
        <v>4927.0768</v>
      </c>
      <c r="S873" s="8" t="s">
        <v>68</v>
      </c>
      <c r="T873" s="9" t="s">
        <v>2753</v>
      </c>
      <c r="U873" s="9" t="s">
        <v>2754</v>
      </c>
      <c r="V873" s="13">
        <v>45500.0</v>
      </c>
      <c r="W873" s="11" t="s">
        <v>5656</v>
      </c>
      <c r="X873" s="11"/>
      <c r="Y873" s="23"/>
      <c r="Z873" s="11"/>
      <c r="AA873" s="11" t="s">
        <v>5656</v>
      </c>
      <c r="AB873" s="11"/>
      <c r="AC873" s="15"/>
      <c r="AD873" s="11"/>
      <c r="AE873" s="11"/>
      <c r="AF873" s="11" t="s">
        <v>5658</v>
      </c>
      <c r="AG873" s="8">
        <f>'Disponibilidad en canales comer'!M710</f>
        <v>1</v>
      </c>
      <c r="AH873" s="8">
        <f>COUNTIF('Composición de COMBOS'!B:B,A873)</f>
        <v>0</v>
      </c>
      <c r="AI873" s="8">
        <v>3.0</v>
      </c>
      <c r="AJ873" s="8">
        <v>5.0</v>
      </c>
      <c r="AK873" s="11"/>
      <c r="AL873" s="27">
        <v>0.0</v>
      </c>
      <c r="AM873" s="27">
        <v>0.0</v>
      </c>
      <c r="AN873" s="27">
        <v>0.0</v>
      </c>
      <c r="AO873" s="27">
        <v>0.0</v>
      </c>
      <c r="AP873" s="19">
        <v>0.0</v>
      </c>
      <c r="AQ873" s="19">
        <v>0.0</v>
      </c>
      <c r="AR873" s="19">
        <v>0.0</v>
      </c>
      <c r="AS873" s="19">
        <v>0.0</v>
      </c>
      <c r="AT873" s="16">
        <v>0.0</v>
      </c>
      <c r="AU873" s="16">
        <v>0.0</v>
      </c>
      <c r="AV873" s="16">
        <v>0.0</v>
      </c>
      <c r="AW873" s="16">
        <v>0.0</v>
      </c>
      <c r="AX873" s="17">
        <f t="shared" si="13"/>
        <v>0</v>
      </c>
      <c r="AY873" s="17">
        <v>0.0</v>
      </c>
      <c r="AZ873" s="17">
        <v>0.0</v>
      </c>
      <c r="BA873" s="17">
        <v>0.0</v>
      </c>
      <c r="BB873" s="17">
        <v>0.0</v>
      </c>
      <c r="BC873" s="17">
        <f t="shared" si="17"/>
        <v>0</v>
      </c>
      <c r="BD873" s="8" t="s">
        <v>76</v>
      </c>
      <c r="BE873" s="31" t="s">
        <v>5659</v>
      </c>
    </row>
    <row r="874" ht="15.75" customHeight="1">
      <c r="A874" s="11">
        <v>9900132.0</v>
      </c>
      <c r="B874" s="8"/>
      <c r="C874" s="8">
        <v>99.0</v>
      </c>
      <c r="D874" s="8" t="s">
        <v>4982</v>
      </c>
      <c r="E874" s="8">
        <v>1.0</v>
      </c>
      <c r="F874" s="8" t="s">
        <v>4982</v>
      </c>
      <c r="G874" s="8">
        <v>1.0</v>
      </c>
      <c r="H874" s="8" t="s">
        <v>4982</v>
      </c>
      <c r="I874" s="11"/>
      <c r="J874" s="25"/>
      <c r="K874" s="11"/>
      <c r="L874" s="11" t="s">
        <v>5660</v>
      </c>
      <c r="M874" s="26" t="s">
        <v>5661</v>
      </c>
      <c r="N874" s="11">
        <f t="shared" si="1"/>
        <v>30</v>
      </c>
      <c r="O874" s="11" t="s">
        <v>4995</v>
      </c>
      <c r="P874" s="11" t="s">
        <v>4995</v>
      </c>
      <c r="Q874" s="29">
        <v>2352.79</v>
      </c>
      <c r="R874" s="12">
        <f t="shared" si="11"/>
        <v>2729.2364</v>
      </c>
      <c r="S874" s="8" t="s">
        <v>68</v>
      </c>
      <c r="T874" s="9" t="s">
        <v>2753</v>
      </c>
      <c r="U874" s="9" t="s">
        <v>2754</v>
      </c>
      <c r="V874" s="13">
        <v>45511.0</v>
      </c>
      <c r="W874" s="11" t="s">
        <v>5660</v>
      </c>
      <c r="X874" s="11"/>
      <c r="Y874" s="23"/>
      <c r="Z874" s="11"/>
      <c r="AA874" s="11" t="s">
        <v>5660</v>
      </c>
      <c r="AB874" s="11"/>
      <c r="AC874" s="15"/>
      <c r="AD874" s="11"/>
      <c r="AE874" s="11"/>
      <c r="AF874" s="11" t="s">
        <v>5662</v>
      </c>
      <c r="AG874" s="8">
        <f>'Disponibilidad en canales comer'!M711</f>
        <v>1</v>
      </c>
      <c r="AH874" s="8">
        <f>COUNTIF('Composición de COMBOS'!B:B,A874)</f>
        <v>0</v>
      </c>
      <c r="AI874" s="8">
        <v>2.0</v>
      </c>
      <c r="AJ874" s="8">
        <v>2.0</v>
      </c>
      <c r="AK874" s="11"/>
      <c r="AL874" s="27">
        <v>0.0</v>
      </c>
      <c r="AM874" s="27">
        <v>0.0</v>
      </c>
      <c r="AN874" s="27">
        <v>0.0</v>
      </c>
      <c r="AO874" s="27">
        <v>0.0</v>
      </c>
      <c r="AP874" s="19">
        <v>0.0</v>
      </c>
      <c r="AQ874" s="19">
        <v>0.0</v>
      </c>
      <c r="AR874" s="19">
        <v>0.0</v>
      </c>
      <c r="AS874" s="19">
        <v>0.0</v>
      </c>
      <c r="AT874" s="16">
        <v>0.0</v>
      </c>
      <c r="AU874" s="16">
        <v>0.0</v>
      </c>
      <c r="AV874" s="16">
        <v>0.0</v>
      </c>
      <c r="AW874" s="16">
        <v>0.0</v>
      </c>
      <c r="AX874" s="17">
        <f t="shared" si="13"/>
        <v>0</v>
      </c>
      <c r="AY874" s="17">
        <v>0.0</v>
      </c>
      <c r="AZ874" s="17">
        <v>0.0</v>
      </c>
      <c r="BA874" s="17">
        <v>0.0</v>
      </c>
      <c r="BB874" s="17">
        <v>0.0</v>
      </c>
      <c r="BC874" s="17">
        <f t="shared" si="17"/>
        <v>0</v>
      </c>
      <c r="BD874" s="8" t="s">
        <v>76</v>
      </c>
      <c r="BE874" s="22" t="s">
        <v>5663</v>
      </c>
    </row>
    <row r="875" ht="15.75" hidden="1" customHeight="1">
      <c r="A875" s="11">
        <v>9900133.0</v>
      </c>
      <c r="B875" s="8"/>
      <c r="C875" s="8">
        <v>99.0</v>
      </c>
      <c r="D875" s="8" t="s">
        <v>4982</v>
      </c>
      <c r="E875" s="8">
        <v>1.0</v>
      </c>
      <c r="F875" s="8" t="s">
        <v>4982</v>
      </c>
      <c r="G875" s="8">
        <v>1.0</v>
      </c>
      <c r="H875" s="8" t="s">
        <v>4982</v>
      </c>
      <c r="I875" s="11"/>
      <c r="J875" s="25"/>
      <c r="K875" s="11"/>
      <c r="L875" s="11" t="s">
        <v>5664</v>
      </c>
      <c r="M875" s="26" t="s">
        <v>5665</v>
      </c>
      <c r="N875" s="11">
        <f t="shared" si="1"/>
        <v>26</v>
      </c>
      <c r="O875" s="11" t="s">
        <v>3274</v>
      </c>
      <c r="P875" s="11" t="s">
        <v>3280</v>
      </c>
      <c r="Q875" s="29">
        <v>4356.0</v>
      </c>
      <c r="R875" s="12">
        <f t="shared" si="11"/>
        <v>5052.96</v>
      </c>
      <c r="S875" s="8" t="s">
        <v>238</v>
      </c>
      <c r="T875" s="9" t="s">
        <v>2753</v>
      </c>
      <c r="U875" s="9" t="s">
        <v>2754</v>
      </c>
      <c r="V875" s="13">
        <v>45525.0</v>
      </c>
      <c r="W875" s="11" t="s">
        <v>5664</v>
      </c>
      <c r="X875" s="11"/>
      <c r="Y875" s="23"/>
      <c r="Z875" s="11"/>
      <c r="AA875" s="11" t="s">
        <v>5664</v>
      </c>
      <c r="AB875" s="11"/>
      <c r="AC875" s="15"/>
      <c r="AD875" s="11"/>
      <c r="AE875" s="11"/>
      <c r="AF875" s="11" t="s">
        <v>5666</v>
      </c>
      <c r="AG875" s="8">
        <f>'Disponibilidad en canales comer'!M712</f>
        <v>1</v>
      </c>
      <c r="AH875" s="8">
        <f>COUNTIF('Composición de COMBOS'!B:B,A875)</f>
        <v>0</v>
      </c>
      <c r="AI875" s="8">
        <v>2.0</v>
      </c>
      <c r="AJ875" s="8">
        <v>2.0</v>
      </c>
      <c r="AK875" s="11"/>
      <c r="AL875" s="27">
        <v>0.0</v>
      </c>
      <c r="AM875" s="27">
        <v>0.0</v>
      </c>
      <c r="AN875" s="27">
        <v>0.0</v>
      </c>
      <c r="AO875" s="27">
        <v>0.0</v>
      </c>
      <c r="AP875" s="19">
        <v>0.0</v>
      </c>
      <c r="AQ875" s="19">
        <v>0.0</v>
      </c>
      <c r="AR875" s="19">
        <v>0.0</v>
      </c>
      <c r="AS875" s="19">
        <v>0.0</v>
      </c>
      <c r="AT875" s="16">
        <v>0.0</v>
      </c>
      <c r="AU875" s="16">
        <v>0.0</v>
      </c>
      <c r="AV875" s="16">
        <v>0.0</v>
      </c>
      <c r="AW875" s="16">
        <v>0.0</v>
      </c>
      <c r="AX875" s="17">
        <f t="shared" si="13"/>
        <v>0</v>
      </c>
      <c r="AY875" s="17">
        <v>0.0</v>
      </c>
      <c r="AZ875" s="17">
        <v>0.0</v>
      </c>
      <c r="BA875" s="17">
        <v>0.0</v>
      </c>
      <c r="BB875" s="17">
        <v>0.0</v>
      </c>
      <c r="BC875" s="17">
        <f t="shared" si="17"/>
        <v>0</v>
      </c>
      <c r="BD875" s="8" t="s">
        <v>76</v>
      </c>
      <c r="BE875" s="22" t="s">
        <v>5667</v>
      </c>
    </row>
    <row r="876" ht="15.75" hidden="1" customHeight="1">
      <c r="A876" s="11">
        <v>9900134.0</v>
      </c>
      <c r="B876" s="8"/>
      <c r="C876" s="8">
        <v>99.0</v>
      </c>
      <c r="D876" s="8" t="s">
        <v>4982</v>
      </c>
      <c r="E876" s="8">
        <v>1.0</v>
      </c>
      <c r="F876" s="8" t="s">
        <v>4982</v>
      </c>
      <c r="G876" s="8">
        <v>1.0</v>
      </c>
      <c r="H876" s="8" t="s">
        <v>4982</v>
      </c>
      <c r="I876" s="11"/>
      <c r="J876" s="25"/>
      <c r="K876" s="11"/>
      <c r="L876" s="11" t="s">
        <v>5668</v>
      </c>
      <c r="M876" s="26" t="s">
        <v>5669</v>
      </c>
      <c r="N876" s="11">
        <f t="shared" si="1"/>
        <v>27</v>
      </c>
      <c r="O876" s="11" t="s">
        <v>3274</v>
      </c>
      <c r="P876" s="11" t="s">
        <v>3280</v>
      </c>
      <c r="Q876" s="29">
        <v>2583.0</v>
      </c>
      <c r="R876" s="12">
        <f t="shared" si="11"/>
        <v>2996.28</v>
      </c>
      <c r="S876" s="8" t="s">
        <v>238</v>
      </c>
      <c r="T876" s="9" t="s">
        <v>2753</v>
      </c>
      <c r="U876" s="9" t="s">
        <v>2754</v>
      </c>
      <c r="V876" s="13">
        <v>45538.0</v>
      </c>
      <c r="W876" s="11" t="s">
        <v>5670</v>
      </c>
      <c r="X876" s="11"/>
      <c r="Y876" s="23"/>
      <c r="Z876" s="11"/>
      <c r="AA876" s="11" t="s">
        <v>5670</v>
      </c>
      <c r="AB876" s="11"/>
      <c r="AC876" s="15"/>
      <c r="AD876" s="11"/>
      <c r="AE876" s="11"/>
      <c r="AF876" s="11" t="s">
        <v>5671</v>
      </c>
      <c r="AG876" s="8">
        <f>'Disponibilidad en canales comer'!M713</f>
        <v>1</v>
      </c>
      <c r="AH876" s="8">
        <f>COUNTIF('Composición de COMBOS'!B:B,A876)</f>
        <v>0</v>
      </c>
      <c r="AI876" s="8">
        <v>2.0</v>
      </c>
      <c r="AJ876" s="8">
        <v>2.0</v>
      </c>
      <c r="AK876" s="11"/>
      <c r="AL876" s="27">
        <v>0.0</v>
      </c>
      <c r="AM876" s="27">
        <v>0.0</v>
      </c>
      <c r="AN876" s="27">
        <v>0.0</v>
      </c>
      <c r="AO876" s="27">
        <v>0.0</v>
      </c>
      <c r="AP876" s="19">
        <v>0.0</v>
      </c>
      <c r="AQ876" s="19">
        <v>0.0</v>
      </c>
      <c r="AR876" s="19">
        <v>0.0</v>
      </c>
      <c r="AS876" s="19">
        <v>0.0</v>
      </c>
      <c r="AT876" s="16">
        <v>0.0</v>
      </c>
      <c r="AU876" s="16">
        <v>0.0</v>
      </c>
      <c r="AV876" s="16">
        <v>0.0</v>
      </c>
      <c r="AW876" s="16">
        <v>0.0</v>
      </c>
      <c r="AX876" s="17">
        <f t="shared" si="13"/>
        <v>0</v>
      </c>
      <c r="AY876" s="17">
        <v>0.0</v>
      </c>
      <c r="AZ876" s="17">
        <v>0.0</v>
      </c>
      <c r="BA876" s="17">
        <v>0.0</v>
      </c>
      <c r="BB876" s="17">
        <v>0.0</v>
      </c>
      <c r="BC876" s="17">
        <f t="shared" si="17"/>
        <v>0</v>
      </c>
      <c r="BD876" s="8" t="s">
        <v>76</v>
      </c>
      <c r="BE876" s="22" t="s">
        <v>5672</v>
      </c>
    </row>
    <row r="877" ht="15.75" hidden="1" customHeight="1">
      <c r="A877" s="11">
        <v>9900135.0</v>
      </c>
      <c r="B877" s="8"/>
      <c r="C877" s="8">
        <v>99.0</v>
      </c>
      <c r="D877" s="8" t="s">
        <v>4982</v>
      </c>
      <c r="E877" s="8">
        <v>1.0</v>
      </c>
      <c r="F877" s="8" t="s">
        <v>4982</v>
      </c>
      <c r="G877" s="8">
        <v>1.0</v>
      </c>
      <c r="H877" s="8" t="s">
        <v>4982</v>
      </c>
      <c r="I877" s="11"/>
      <c r="J877" s="25"/>
      <c r="K877" s="11"/>
      <c r="L877" s="11" t="s">
        <v>5673</v>
      </c>
      <c r="M877" s="26" t="s">
        <v>5674</v>
      </c>
      <c r="N877" s="11">
        <f t="shared" si="1"/>
        <v>29</v>
      </c>
      <c r="O877" s="11" t="s">
        <v>4995</v>
      </c>
      <c r="P877" s="11" t="s">
        <v>4995</v>
      </c>
      <c r="Q877" s="29">
        <v>1686.0</v>
      </c>
      <c r="R877" s="12">
        <f t="shared" si="11"/>
        <v>1955.76</v>
      </c>
      <c r="S877" s="8" t="s">
        <v>238</v>
      </c>
      <c r="T877" s="9" t="s">
        <v>2753</v>
      </c>
      <c r="U877" s="9" t="s">
        <v>2754</v>
      </c>
      <c r="V877" s="13">
        <v>45607.0</v>
      </c>
      <c r="W877" s="11" t="s">
        <v>5673</v>
      </c>
      <c r="X877" s="11"/>
      <c r="Y877" s="23"/>
      <c r="Z877" s="11"/>
      <c r="AA877" s="11" t="s">
        <v>5675</v>
      </c>
      <c r="AB877" s="11"/>
      <c r="AC877" s="15" t="s">
        <v>5675</v>
      </c>
      <c r="AD877" s="11"/>
      <c r="AE877" s="11"/>
      <c r="AF877" s="65" t="s">
        <v>5676</v>
      </c>
      <c r="AG877" s="8">
        <v>2.0</v>
      </c>
      <c r="AH877" s="8">
        <v>0.0</v>
      </c>
      <c r="AI877" s="8">
        <v>2.0</v>
      </c>
      <c r="AJ877" s="8">
        <v>2.0</v>
      </c>
      <c r="AK877" s="11"/>
      <c r="AL877" s="27">
        <v>0.0</v>
      </c>
      <c r="AM877" s="27">
        <v>0.0</v>
      </c>
      <c r="AN877" s="27">
        <v>0.0</v>
      </c>
      <c r="AO877" s="27">
        <v>0.0</v>
      </c>
      <c r="AP877" s="19">
        <v>0.0</v>
      </c>
      <c r="AQ877" s="19">
        <v>0.0</v>
      </c>
      <c r="AR877" s="19">
        <v>0.0</v>
      </c>
      <c r="AS877" s="19">
        <v>0.0</v>
      </c>
      <c r="AT877" s="16">
        <v>0.0</v>
      </c>
      <c r="AU877" s="16">
        <v>0.0</v>
      </c>
      <c r="AV877" s="16">
        <v>0.0</v>
      </c>
      <c r="AW877" s="16">
        <v>0.0</v>
      </c>
      <c r="AX877" s="17">
        <f t="shared" si="13"/>
        <v>0</v>
      </c>
      <c r="AY877" s="17">
        <v>0.0</v>
      </c>
      <c r="AZ877" s="17">
        <v>0.0</v>
      </c>
      <c r="BA877" s="17">
        <v>0.0</v>
      </c>
      <c r="BB877" s="17">
        <v>0.0</v>
      </c>
      <c r="BC877" s="17">
        <f t="shared" si="17"/>
        <v>0</v>
      </c>
      <c r="BD877" s="8" t="s">
        <v>76</v>
      </c>
      <c r="BE877" s="22" t="s">
        <v>5677</v>
      </c>
    </row>
    <row r="878" ht="15.75" hidden="1" customHeight="1">
      <c r="A878" s="11">
        <v>9900136.0</v>
      </c>
      <c r="B878" s="8"/>
      <c r="C878" s="8">
        <v>99.0</v>
      </c>
      <c r="D878" s="8" t="s">
        <v>4982</v>
      </c>
      <c r="E878" s="8">
        <v>1.0</v>
      </c>
      <c r="F878" s="8" t="s">
        <v>4982</v>
      </c>
      <c r="G878" s="8">
        <v>1.0</v>
      </c>
      <c r="H878" s="8" t="s">
        <v>4982</v>
      </c>
      <c r="I878" s="11"/>
      <c r="J878" s="25"/>
      <c r="K878" s="11"/>
      <c r="L878" s="11" t="s">
        <v>5678</v>
      </c>
      <c r="M878" s="26" t="s">
        <v>5679</v>
      </c>
      <c r="N878" s="11">
        <f t="shared" si="1"/>
        <v>29</v>
      </c>
      <c r="O878" s="11" t="s">
        <v>4995</v>
      </c>
      <c r="P878" s="11" t="s">
        <v>4995</v>
      </c>
      <c r="Q878" s="29">
        <f>Q499+Q83</f>
        <v>529.86</v>
      </c>
      <c r="R878" s="12">
        <f t="shared" si="11"/>
        <v>614.6376</v>
      </c>
      <c r="S878" s="8" t="s">
        <v>238</v>
      </c>
      <c r="T878" s="9" t="s">
        <v>2753</v>
      </c>
      <c r="U878" s="9" t="s">
        <v>2754</v>
      </c>
      <c r="V878" s="13">
        <v>45607.0</v>
      </c>
      <c r="W878" s="11" t="s">
        <v>5678</v>
      </c>
      <c r="X878" s="11"/>
      <c r="Y878" s="23"/>
      <c r="Z878" s="11"/>
      <c r="AA878" s="11"/>
      <c r="AB878" s="11"/>
      <c r="AC878" s="15" t="s">
        <v>5678</v>
      </c>
      <c r="AD878" s="11"/>
      <c r="AE878" s="11"/>
      <c r="AF878" s="65" t="s">
        <v>5680</v>
      </c>
      <c r="AG878" s="8">
        <v>1.0</v>
      </c>
      <c r="AH878" s="8">
        <v>0.0</v>
      </c>
      <c r="AI878" s="8">
        <v>2.0</v>
      </c>
      <c r="AJ878" s="8">
        <v>2.0</v>
      </c>
      <c r="AK878" s="11"/>
      <c r="AL878" s="27">
        <v>0.0</v>
      </c>
      <c r="AM878" s="27">
        <v>0.0</v>
      </c>
      <c r="AN878" s="27">
        <v>0.0</v>
      </c>
      <c r="AO878" s="27">
        <v>0.0</v>
      </c>
      <c r="AP878" s="19">
        <v>0.0</v>
      </c>
      <c r="AQ878" s="19">
        <v>0.0</v>
      </c>
      <c r="AR878" s="19">
        <v>0.0</v>
      </c>
      <c r="AS878" s="19">
        <v>0.0</v>
      </c>
      <c r="AT878" s="16">
        <v>0.0</v>
      </c>
      <c r="AU878" s="16">
        <v>0.0</v>
      </c>
      <c r="AV878" s="16">
        <v>0.0</v>
      </c>
      <c r="AW878" s="16">
        <v>0.0</v>
      </c>
      <c r="AX878" s="17">
        <f t="shared" si="13"/>
        <v>0</v>
      </c>
      <c r="AY878" s="17">
        <v>0.0</v>
      </c>
      <c r="AZ878" s="17">
        <v>0.0</v>
      </c>
      <c r="BA878" s="17">
        <v>0.0</v>
      </c>
      <c r="BB878" s="17">
        <v>0.0</v>
      </c>
      <c r="BC878" s="17">
        <v>0.0</v>
      </c>
      <c r="BD878" s="8" t="s">
        <v>76</v>
      </c>
      <c r="BE878" s="22" t="s">
        <v>5681</v>
      </c>
    </row>
    <row r="879" ht="15.75" hidden="1" customHeight="1">
      <c r="A879" s="11">
        <v>9900137.0</v>
      </c>
      <c r="B879" s="8"/>
      <c r="C879" s="8">
        <v>99.0</v>
      </c>
      <c r="D879" s="8" t="s">
        <v>4982</v>
      </c>
      <c r="E879" s="8">
        <v>1.0</v>
      </c>
      <c r="F879" s="8" t="s">
        <v>4982</v>
      </c>
      <c r="G879" s="8">
        <v>1.0</v>
      </c>
      <c r="H879" s="8" t="s">
        <v>4982</v>
      </c>
      <c r="I879" s="11" t="s">
        <v>3446</v>
      </c>
      <c r="J879" s="25" t="s">
        <v>5682</v>
      </c>
      <c r="K879" s="11" t="s">
        <v>3446</v>
      </c>
      <c r="L879" s="11" t="s">
        <v>5683</v>
      </c>
      <c r="M879" s="26" t="s">
        <v>5684</v>
      </c>
      <c r="N879" s="11">
        <f t="shared" si="1"/>
        <v>26</v>
      </c>
      <c r="O879" s="11" t="s">
        <v>3274</v>
      </c>
      <c r="P879" s="11" t="s">
        <v>3280</v>
      </c>
      <c r="Q879" s="29">
        <v>1920.0</v>
      </c>
      <c r="R879" s="12">
        <f t="shared" si="11"/>
        <v>2227.2</v>
      </c>
      <c r="S879" s="8" t="s">
        <v>238</v>
      </c>
      <c r="T879" s="9" t="s">
        <v>2942</v>
      </c>
      <c r="U879" s="9" t="s">
        <v>2943</v>
      </c>
      <c r="V879" s="13">
        <v>45608.0</v>
      </c>
      <c r="W879" s="11" t="s">
        <v>5685</v>
      </c>
      <c r="X879" s="11"/>
      <c r="Y879" s="23"/>
      <c r="Z879" s="11"/>
      <c r="AA879" s="11" t="s">
        <v>5685</v>
      </c>
      <c r="AB879" s="11"/>
      <c r="AC879" s="15" t="s">
        <v>5685</v>
      </c>
      <c r="AD879" s="11"/>
      <c r="AE879" s="11"/>
      <c r="AF879" s="11" t="s">
        <v>5686</v>
      </c>
      <c r="AG879" s="8">
        <v>2.0</v>
      </c>
      <c r="AH879" s="8">
        <v>0.0</v>
      </c>
      <c r="AI879" s="8">
        <v>2.0</v>
      </c>
      <c r="AJ879" s="8">
        <v>2.0</v>
      </c>
      <c r="AK879" s="11"/>
      <c r="AL879" s="27">
        <v>0.0</v>
      </c>
      <c r="AM879" s="27">
        <v>0.0</v>
      </c>
      <c r="AN879" s="27">
        <v>0.0</v>
      </c>
      <c r="AO879" s="27">
        <v>0.0</v>
      </c>
      <c r="AP879" s="19">
        <v>0.0</v>
      </c>
      <c r="AQ879" s="19">
        <v>0.0</v>
      </c>
      <c r="AR879" s="19">
        <v>0.0</v>
      </c>
      <c r="AS879" s="19">
        <v>0.0</v>
      </c>
      <c r="AT879" s="16">
        <v>0.0</v>
      </c>
      <c r="AU879" s="16">
        <v>0.0</v>
      </c>
      <c r="AV879" s="16">
        <v>0.0</v>
      </c>
      <c r="AW879" s="16">
        <v>0.0</v>
      </c>
      <c r="AX879" s="17">
        <f t="shared" si="13"/>
        <v>0</v>
      </c>
      <c r="AY879" s="17">
        <v>0.0</v>
      </c>
      <c r="AZ879" s="17">
        <v>0.0</v>
      </c>
      <c r="BA879" s="17">
        <v>0.0</v>
      </c>
      <c r="BB879" s="17">
        <v>0.0</v>
      </c>
      <c r="BC879" s="17">
        <v>0.0</v>
      </c>
      <c r="BD879" s="8" t="s">
        <v>76</v>
      </c>
      <c r="BE879" s="124" t="s">
        <v>5687</v>
      </c>
    </row>
    <row r="880" ht="15.75" hidden="1" customHeight="1">
      <c r="A880" s="11">
        <v>9900138.0</v>
      </c>
      <c r="B880" s="8"/>
      <c r="C880" s="8">
        <v>99.0</v>
      </c>
      <c r="D880" s="8" t="s">
        <v>4982</v>
      </c>
      <c r="E880" s="8">
        <v>1.0</v>
      </c>
      <c r="F880" s="8" t="s">
        <v>4982</v>
      </c>
      <c r="G880" s="8">
        <v>1.0</v>
      </c>
      <c r="H880" s="8" t="s">
        <v>4982</v>
      </c>
      <c r="I880" s="11" t="s">
        <v>3526</v>
      </c>
      <c r="J880" s="25" t="s">
        <v>5688</v>
      </c>
      <c r="K880" s="11" t="s">
        <v>3526</v>
      </c>
      <c r="L880" s="11" t="s">
        <v>5689</v>
      </c>
      <c r="M880" s="26" t="s">
        <v>5690</v>
      </c>
      <c r="N880" s="11">
        <f t="shared" si="1"/>
        <v>26</v>
      </c>
      <c r="O880" s="11" t="s">
        <v>3274</v>
      </c>
      <c r="P880" s="11" t="s">
        <v>3280</v>
      </c>
      <c r="Q880" s="29">
        <v>2398.0</v>
      </c>
      <c r="R880" s="12">
        <f t="shared" si="11"/>
        <v>2781.68</v>
      </c>
      <c r="S880" s="8" t="s">
        <v>238</v>
      </c>
      <c r="T880" s="9" t="s">
        <v>2942</v>
      </c>
      <c r="U880" s="9" t="s">
        <v>2943</v>
      </c>
      <c r="V880" s="13">
        <v>45608.0</v>
      </c>
      <c r="W880" s="11" t="s">
        <v>5689</v>
      </c>
      <c r="X880" s="11"/>
      <c r="Y880" s="23"/>
      <c r="Z880" s="11"/>
      <c r="AA880" s="11" t="s">
        <v>5689</v>
      </c>
      <c r="AB880" s="11"/>
      <c r="AC880" s="15" t="s">
        <v>5689</v>
      </c>
      <c r="AD880" s="11"/>
      <c r="AE880" s="11"/>
      <c r="AF880" s="11" t="s">
        <v>5691</v>
      </c>
      <c r="AG880" s="8">
        <v>2.0</v>
      </c>
      <c r="AH880" s="8">
        <v>0.0</v>
      </c>
      <c r="AI880" s="8">
        <v>2.0</v>
      </c>
      <c r="AJ880" s="8">
        <v>2.0</v>
      </c>
      <c r="AK880" s="11"/>
      <c r="AL880" s="27">
        <v>0.0</v>
      </c>
      <c r="AM880" s="27">
        <v>0.0</v>
      </c>
      <c r="AN880" s="27">
        <v>0.0</v>
      </c>
      <c r="AO880" s="27">
        <v>0.0</v>
      </c>
      <c r="AP880" s="19">
        <v>0.0</v>
      </c>
      <c r="AQ880" s="19">
        <v>0.0</v>
      </c>
      <c r="AR880" s="19">
        <v>0.0</v>
      </c>
      <c r="AS880" s="19">
        <v>0.0</v>
      </c>
      <c r="AT880" s="16">
        <v>0.0</v>
      </c>
      <c r="AU880" s="16">
        <v>0.0</v>
      </c>
      <c r="AV880" s="16">
        <v>0.0</v>
      </c>
      <c r="AW880" s="16">
        <v>0.0</v>
      </c>
      <c r="AX880" s="17">
        <f t="shared" si="13"/>
        <v>0</v>
      </c>
      <c r="AY880" s="17">
        <v>0.0</v>
      </c>
      <c r="AZ880" s="17">
        <v>0.0</v>
      </c>
      <c r="BA880" s="17">
        <v>0.0</v>
      </c>
      <c r="BB880" s="17">
        <v>0.0</v>
      </c>
      <c r="BC880" s="17">
        <v>0.0</v>
      </c>
      <c r="BD880" s="8" t="s">
        <v>76</v>
      </c>
      <c r="BE880" s="22" t="s">
        <v>5692</v>
      </c>
    </row>
    <row r="881" ht="15.75" hidden="1" customHeight="1">
      <c r="A881" s="11">
        <v>9900139.0</v>
      </c>
      <c r="B881" s="8"/>
      <c r="C881" s="8">
        <v>99.0</v>
      </c>
      <c r="D881" s="8" t="s">
        <v>4982</v>
      </c>
      <c r="E881" s="8">
        <v>1.0</v>
      </c>
      <c r="F881" s="8" t="s">
        <v>4982</v>
      </c>
      <c r="G881" s="8">
        <v>1.0</v>
      </c>
      <c r="H881" s="8" t="s">
        <v>4982</v>
      </c>
      <c r="I881" s="11"/>
      <c r="J881" s="25"/>
      <c r="K881" s="11"/>
      <c r="L881" s="11" t="s">
        <v>5693</v>
      </c>
      <c r="M881" s="26" t="s">
        <v>5694</v>
      </c>
      <c r="N881" s="11">
        <f t="shared" si="1"/>
        <v>30</v>
      </c>
      <c r="O881" s="11" t="s">
        <v>4995</v>
      </c>
      <c r="P881" s="11" t="s">
        <v>4995</v>
      </c>
      <c r="Q881" s="29">
        <v>6058.0</v>
      </c>
      <c r="R881" s="12">
        <f t="shared" si="11"/>
        <v>7027.28</v>
      </c>
      <c r="S881" s="8" t="s">
        <v>238</v>
      </c>
      <c r="T881" s="9" t="s">
        <v>2753</v>
      </c>
      <c r="U881" s="9" t="s">
        <v>2754</v>
      </c>
      <c r="V881" s="13">
        <v>45608.0</v>
      </c>
      <c r="W881" s="11" t="s">
        <v>5693</v>
      </c>
      <c r="X881" s="11"/>
      <c r="Y881" s="23"/>
      <c r="Z881" s="11"/>
      <c r="AA881" s="11" t="s">
        <v>5693</v>
      </c>
      <c r="AB881" s="11"/>
      <c r="AC881" s="15" t="s">
        <v>5693</v>
      </c>
      <c r="AD881" s="11"/>
      <c r="AE881" s="11"/>
      <c r="AF881" s="11" t="s">
        <v>5695</v>
      </c>
      <c r="AG881" s="8">
        <v>2.0</v>
      </c>
      <c r="AH881" s="8">
        <v>0.0</v>
      </c>
      <c r="AI881" s="8">
        <v>2.0</v>
      </c>
      <c r="AJ881" s="8">
        <v>3.0</v>
      </c>
      <c r="AK881" s="11"/>
      <c r="AL881" s="27">
        <v>0.0</v>
      </c>
      <c r="AM881" s="27">
        <v>0.0</v>
      </c>
      <c r="AN881" s="27">
        <v>0.0</v>
      </c>
      <c r="AO881" s="27">
        <v>0.0</v>
      </c>
      <c r="AP881" s="19">
        <v>0.0</v>
      </c>
      <c r="AQ881" s="19">
        <v>0.0</v>
      </c>
      <c r="AR881" s="19">
        <v>0.0</v>
      </c>
      <c r="AS881" s="19">
        <v>0.0</v>
      </c>
      <c r="AT881" s="16">
        <v>0.0</v>
      </c>
      <c r="AU881" s="16">
        <v>0.0</v>
      </c>
      <c r="AV881" s="16">
        <v>0.0</v>
      </c>
      <c r="AW881" s="16">
        <v>0.0</v>
      </c>
      <c r="AX881" s="17">
        <f t="shared" si="13"/>
        <v>0</v>
      </c>
      <c r="AY881" s="17">
        <v>0.0</v>
      </c>
      <c r="AZ881" s="17">
        <v>0.0</v>
      </c>
      <c r="BA881" s="17">
        <v>0.0</v>
      </c>
      <c r="BB881" s="17">
        <v>0.0</v>
      </c>
      <c r="BC881" s="17">
        <v>0.0</v>
      </c>
      <c r="BD881" s="8" t="s">
        <v>76</v>
      </c>
      <c r="BE881" s="22" t="s">
        <v>5696</v>
      </c>
    </row>
    <row r="882" ht="15.75" hidden="1" customHeight="1">
      <c r="A882" s="11">
        <v>9900140.0</v>
      </c>
      <c r="B882" s="8"/>
      <c r="C882" s="8">
        <v>99.0</v>
      </c>
      <c r="D882" s="8" t="s">
        <v>4982</v>
      </c>
      <c r="E882" s="8">
        <v>1.0</v>
      </c>
      <c r="F882" s="8" t="s">
        <v>4982</v>
      </c>
      <c r="G882" s="8">
        <v>1.0</v>
      </c>
      <c r="H882" s="8" t="s">
        <v>4982</v>
      </c>
      <c r="I882" s="11" t="s">
        <v>1486</v>
      </c>
      <c r="J882" s="25" t="s">
        <v>5697</v>
      </c>
      <c r="K882" s="11" t="s">
        <v>1095</v>
      </c>
      <c r="L882" s="11" t="s">
        <v>5698</v>
      </c>
      <c r="M882" s="26" t="s">
        <v>5699</v>
      </c>
      <c r="N882" s="11">
        <f t="shared" si="1"/>
        <v>28</v>
      </c>
      <c r="O882" s="11" t="s">
        <v>1060</v>
      </c>
      <c r="P882" s="11" t="s">
        <v>1061</v>
      </c>
      <c r="Q882" s="29">
        <v>3100.0</v>
      </c>
      <c r="R882" s="12">
        <f t="shared" si="11"/>
        <v>3596</v>
      </c>
      <c r="S882" s="8" t="s">
        <v>238</v>
      </c>
      <c r="T882" s="9" t="s">
        <v>977</v>
      </c>
      <c r="U882" s="9" t="s">
        <v>978</v>
      </c>
      <c r="V882" s="13">
        <v>45608.0</v>
      </c>
      <c r="W882" s="11" t="s">
        <v>5698</v>
      </c>
      <c r="X882" s="11"/>
      <c r="Y882" s="23"/>
      <c r="Z882" s="11"/>
      <c r="AA882" s="11" t="s">
        <v>5698</v>
      </c>
      <c r="AB882" s="11"/>
      <c r="AC882" s="15" t="s">
        <v>5698</v>
      </c>
      <c r="AD882" s="11"/>
      <c r="AE882" s="11"/>
      <c r="AF882" s="11" t="s">
        <v>5700</v>
      </c>
      <c r="AG882" s="8">
        <v>2.0</v>
      </c>
      <c r="AH882" s="8">
        <v>0.0</v>
      </c>
      <c r="AI882" s="8">
        <v>2.0</v>
      </c>
      <c r="AJ882" s="8">
        <v>2.0</v>
      </c>
      <c r="AK882" s="11"/>
      <c r="AL882" s="27">
        <v>0.0</v>
      </c>
      <c r="AM882" s="27">
        <v>0.0</v>
      </c>
      <c r="AN882" s="27">
        <v>0.0</v>
      </c>
      <c r="AO882" s="27">
        <v>0.0</v>
      </c>
      <c r="AP882" s="19">
        <v>0.0</v>
      </c>
      <c r="AQ882" s="19">
        <v>0.0</v>
      </c>
      <c r="AR882" s="19">
        <v>0.0</v>
      </c>
      <c r="AS882" s="19">
        <v>0.0</v>
      </c>
      <c r="AT882" s="16">
        <v>0.0</v>
      </c>
      <c r="AU882" s="16">
        <v>0.0</v>
      </c>
      <c r="AV882" s="16">
        <v>0.0</v>
      </c>
      <c r="AW882" s="16">
        <v>0.0</v>
      </c>
      <c r="AX882" s="17">
        <f t="shared" si="13"/>
        <v>0</v>
      </c>
      <c r="AY882" s="17">
        <v>0.0</v>
      </c>
      <c r="AZ882" s="17">
        <v>0.0</v>
      </c>
      <c r="BA882" s="17">
        <v>0.0</v>
      </c>
      <c r="BB882" s="17">
        <v>0.0</v>
      </c>
      <c r="BC882" s="17">
        <v>0.0</v>
      </c>
      <c r="BD882" s="8" t="s">
        <v>76</v>
      </c>
      <c r="BE882" s="22" t="s">
        <v>5701</v>
      </c>
    </row>
    <row r="883" ht="15.75" hidden="1" customHeight="1">
      <c r="A883" s="11">
        <v>9900141.0</v>
      </c>
      <c r="B883" s="8"/>
      <c r="C883" s="8">
        <v>99.0</v>
      </c>
      <c r="D883" s="8" t="s">
        <v>4982</v>
      </c>
      <c r="E883" s="8">
        <v>1.0</v>
      </c>
      <c r="F883" s="8" t="s">
        <v>4982</v>
      </c>
      <c r="G883" s="8">
        <v>1.0</v>
      </c>
      <c r="H883" s="8" t="s">
        <v>4982</v>
      </c>
      <c r="I883" s="11" t="s">
        <v>1502</v>
      </c>
      <c r="J883" s="25" t="s">
        <v>5702</v>
      </c>
      <c r="K883" s="11" t="s">
        <v>1095</v>
      </c>
      <c r="L883" s="11" t="s">
        <v>5703</v>
      </c>
      <c r="M883" s="26" t="s">
        <v>5704</v>
      </c>
      <c r="N883" s="11">
        <f t="shared" si="1"/>
        <v>22</v>
      </c>
      <c r="O883" s="11" t="s">
        <v>1060</v>
      </c>
      <c r="P883" s="11" t="s">
        <v>1061</v>
      </c>
      <c r="Q883" s="29">
        <v>3840.0</v>
      </c>
      <c r="R883" s="12">
        <f t="shared" si="11"/>
        <v>4454.4</v>
      </c>
      <c r="S883" s="8" t="s">
        <v>238</v>
      </c>
      <c r="T883" s="9" t="s">
        <v>977</v>
      </c>
      <c r="U883" s="9" t="s">
        <v>978</v>
      </c>
      <c r="V883" s="13">
        <v>45608.0</v>
      </c>
      <c r="W883" s="11" t="s">
        <v>5705</v>
      </c>
      <c r="X883" s="11"/>
      <c r="Y883" s="23"/>
      <c r="Z883" s="11"/>
      <c r="AA883" s="11" t="s">
        <v>5705</v>
      </c>
      <c r="AB883" s="11"/>
      <c r="AC883" s="15" t="s">
        <v>5705</v>
      </c>
      <c r="AD883" s="11"/>
      <c r="AE883" s="11"/>
      <c r="AF883" s="11" t="s">
        <v>1508</v>
      </c>
      <c r="AG883" s="8">
        <v>2.0</v>
      </c>
      <c r="AH883" s="8">
        <v>0.0</v>
      </c>
      <c r="AI883" s="8">
        <v>2.0</v>
      </c>
      <c r="AJ883" s="8">
        <v>2.0</v>
      </c>
      <c r="AK883" s="11"/>
      <c r="AL883" s="27">
        <v>0.0</v>
      </c>
      <c r="AM883" s="27">
        <v>0.0</v>
      </c>
      <c r="AN883" s="27">
        <v>0.0</v>
      </c>
      <c r="AO883" s="27">
        <v>0.0</v>
      </c>
      <c r="AP883" s="19">
        <v>0.0</v>
      </c>
      <c r="AQ883" s="19">
        <v>0.0</v>
      </c>
      <c r="AR883" s="19">
        <v>0.0</v>
      </c>
      <c r="AS883" s="19">
        <v>0.0</v>
      </c>
      <c r="AT883" s="16">
        <v>0.0</v>
      </c>
      <c r="AU883" s="16">
        <v>0.0</v>
      </c>
      <c r="AV883" s="16">
        <v>0.0</v>
      </c>
      <c r="AW883" s="16">
        <v>0.0</v>
      </c>
      <c r="AX883" s="17">
        <f t="shared" si="13"/>
        <v>0</v>
      </c>
      <c r="AY883" s="17">
        <v>0.0</v>
      </c>
      <c r="AZ883" s="17">
        <v>0.0</v>
      </c>
      <c r="BA883" s="17">
        <v>0.0</v>
      </c>
      <c r="BB883" s="17">
        <v>0.0</v>
      </c>
      <c r="BC883" s="17">
        <v>0.0</v>
      </c>
      <c r="BD883" s="8" t="s">
        <v>76</v>
      </c>
      <c r="BE883" s="22" t="s">
        <v>5706</v>
      </c>
    </row>
    <row r="884" ht="15.75" hidden="1" customHeight="1">
      <c r="A884" s="11">
        <v>9900142.0</v>
      </c>
      <c r="B884" s="8"/>
      <c r="C884" s="8">
        <v>99.0</v>
      </c>
      <c r="D884" s="8" t="s">
        <v>4982</v>
      </c>
      <c r="E884" s="8">
        <v>1.0</v>
      </c>
      <c r="F884" s="8" t="s">
        <v>4982</v>
      </c>
      <c r="G884" s="8">
        <v>1.0</v>
      </c>
      <c r="H884" s="8" t="s">
        <v>4982</v>
      </c>
      <c r="I884" s="11">
        <v>6.941487270095E12</v>
      </c>
      <c r="J884" s="25" t="s">
        <v>5707</v>
      </c>
      <c r="K884" s="11" t="s">
        <v>2194</v>
      </c>
      <c r="L884" s="11" t="s">
        <v>5708</v>
      </c>
      <c r="M884" s="26" t="s">
        <v>5709</v>
      </c>
      <c r="N884" s="11">
        <f t="shared" si="1"/>
        <v>30</v>
      </c>
      <c r="O884" s="11" t="s">
        <v>1609</v>
      </c>
      <c r="P884" s="11" t="s">
        <v>1710</v>
      </c>
      <c r="Q884" s="29">
        <v>3137.92</v>
      </c>
      <c r="R884" s="12">
        <f t="shared" si="11"/>
        <v>3639.9872</v>
      </c>
      <c r="S884" s="8" t="s">
        <v>238</v>
      </c>
      <c r="T884" s="9" t="s">
        <v>1611</v>
      </c>
      <c r="U884" s="9" t="s">
        <v>1612</v>
      </c>
      <c r="V884" s="13">
        <v>45608.0</v>
      </c>
      <c r="W884" s="11" t="s">
        <v>5710</v>
      </c>
      <c r="X884" s="11"/>
      <c r="Y884" s="23"/>
      <c r="Z884" s="11"/>
      <c r="AA884" s="11" t="s">
        <v>5710</v>
      </c>
      <c r="AB884" s="11"/>
      <c r="AC884" s="15" t="s">
        <v>5710</v>
      </c>
      <c r="AD884" s="11"/>
      <c r="AE884" s="11"/>
      <c r="AF884" s="11" t="s">
        <v>2198</v>
      </c>
      <c r="AG884" s="8">
        <v>2.0</v>
      </c>
      <c r="AH884" s="8">
        <v>0.0</v>
      </c>
      <c r="AI884" s="8">
        <v>2.0</v>
      </c>
      <c r="AJ884" s="8">
        <v>2.0</v>
      </c>
      <c r="AK884" s="11"/>
      <c r="AL884" s="27">
        <v>0.0</v>
      </c>
      <c r="AM884" s="27">
        <v>0.0</v>
      </c>
      <c r="AN884" s="27">
        <v>0.0</v>
      </c>
      <c r="AO884" s="27">
        <v>0.0</v>
      </c>
      <c r="AP884" s="19">
        <v>0.0</v>
      </c>
      <c r="AQ884" s="19">
        <v>0.0</v>
      </c>
      <c r="AR884" s="19">
        <v>0.0</v>
      </c>
      <c r="AS884" s="19">
        <v>0.0</v>
      </c>
      <c r="AT884" s="16">
        <v>0.0</v>
      </c>
      <c r="AU884" s="16">
        <v>0.0</v>
      </c>
      <c r="AV884" s="16">
        <v>0.0</v>
      </c>
      <c r="AW884" s="16">
        <v>0.0</v>
      </c>
      <c r="AX884" s="17">
        <f t="shared" si="13"/>
        <v>0</v>
      </c>
      <c r="AY884" s="17">
        <v>0.0</v>
      </c>
      <c r="AZ884" s="17">
        <v>0.0</v>
      </c>
      <c r="BA884" s="17">
        <v>0.0</v>
      </c>
      <c r="BB884" s="17">
        <v>0.0</v>
      </c>
      <c r="BC884" s="17">
        <v>0.0</v>
      </c>
      <c r="BD884" s="8" t="s">
        <v>1615</v>
      </c>
      <c r="BE884" s="22" t="s">
        <v>5711</v>
      </c>
    </row>
    <row r="885" ht="15.75" hidden="1" customHeight="1">
      <c r="A885" s="11">
        <v>9900143.0</v>
      </c>
      <c r="B885" s="8"/>
      <c r="C885" s="8">
        <v>99.0</v>
      </c>
      <c r="D885" s="8" t="s">
        <v>4982</v>
      </c>
      <c r="E885" s="8">
        <v>1.0</v>
      </c>
      <c r="F885" s="8" t="s">
        <v>4982</v>
      </c>
      <c r="G885" s="8">
        <v>1.0</v>
      </c>
      <c r="H885" s="8" t="s">
        <v>4982</v>
      </c>
      <c r="I885" s="11">
        <v>6.93417777063E12</v>
      </c>
      <c r="J885" s="25" t="s">
        <v>5712</v>
      </c>
      <c r="K885" s="11" t="s">
        <v>2126</v>
      </c>
      <c r="L885" s="11" t="s">
        <v>5713</v>
      </c>
      <c r="M885" s="26" t="s">
        <v>5714</v>
      </c>
      <c r="N885" s="11">
        <f t="shared" si="1"/>
        <v>30</v>
      </c>
      <c r="O885" s="11" t="s">
        <v>1609</v>
      </c>
      <c r="P885" s="11" t="s">
        <v>2111</v>
      </c>
      <c r="Q885" s="29">
        <v>4299.46</v>
      </c>
      <c r="R885" s="12">
        <f t="shared" si="11"/>
        <v>4987.3736</v>
      </c>
      <c r="S885" s="8" t="s">
        <v>238</v>
      </c>
      <c r="T885" s="9" t="s">
        <v>1611</v>
      </c>
      <c r="U885" s="9" t="s">
        <v>1612</v>
      </c>
      <c r="V885" s="13">
        <v>45608.0</v>
      </c>
      <c r="W885" s="11" t="s">
        <v>5715</v>
      </c>
      <c r="X885" s="11"/>
      <c r="Y885" s="23"/>
      <c r="Z885" s="11"/>
      <c r="AA885" s="11" t="s">
        <v>5715</v>
      </c>
      <c r="AB885" s="11"/>
      <c r="AC885" s="15" t="s">
        <v>5715</v>
      </c>
      <c r="AD885" s="11"/>
      <c r="AE885" s="11"/>
      <c r="AF885" s="11" t="s">
        <v>2537</v>
      </c>
      <c r="AG885" s="8">
        <v>2.0</v>
      </c>
      <c r="AH885" s="8">
        <v>0.0</v>
      </c>
      <c r="AI885" s="8">
        <v>2.0</v>
      </c>
      <c r="AJ885" s="8">
        <v>2.0</v>
      </c>
      <c r="AK885" s="11"/>
      <c r="AL885" s="27">
        <v>0.0</v>
      </c>
      <c r="AM885" s="27">
        <v>0.0</v>
      </c>
      <c r="AN885" s="27">
        <v>0.0</v>
      </c>
      <c r="AO885" s="27">
        <v>0.0</v>
      </c>
      <c r="AP885" s="19">
        <v>0.0</v>
      </c>
      <c r="AQ885" s="19">
        <v>0.0</v>
      </c>
      <c r="AR885" s="19">
        <v>0.0</v>
      </c>
      <c r="AS885" s="19">
        <v>0.0</v>
      </c>
      <c r="AT885" s="16">
        <v>0.0</v>
      </c>
      <c r="AU885" s="16">
        <v>0.0</v>
      </c>
      <c r="AV885" s="16">
        <v>0.0</v>
      </c>
      <c r="AW885" s="16">
        <v>0.0</v>
      </c>
      <c r="AX885" s="17">
        <f t="shared" si="13"/>
        <v>0</v>
      </c>
      <c r="AY885" s="17">
        <v>0.0</v>
      </c>
      <c r="AZ885" s="17">
        <v>0.0</v>
      </c>
      <c r="BA885" s="17">
        <v>0.0</v>
      </c>
      <c r="BB885" s="17">
        <v>0.0</v>
      </c>
      <c r="BC885" s="17">
        <v>0.0</v>
      </c>
      <c r="BD885" s="8" t="s">
        <v>1615</v>
      </c>
      <c r="BE885" s="22" t="s">
        <v>5716</v>
      </c>
    </row>
    <row r="886" ht="15.75" hidden="1" customHeight="1">
      <c r="A886" s="11">
        <v>9900144.0</v>
      </c>
      <c r="B886" s="8"/>
      <c r="C886" s="8">
        <v>99.0</v>
      </c>
      <c r="D886" s="8" t="s">
        <v>4982</v>
      </c>
      <c r="E886" s="8">
        <v>1.0</v>
      </c>
      <c r="F886" s="8" t="s">
        <v>4982</v>
      </c>
      <c r="G886" s="8">
        <v>1.0</v>
      </c>
      <c r="H886" s="8" t="s">
        <v>4982</v>
      </c>
      <c r="I886" s="11" t="s">
        <v>2628</v>
      </c>
      <c r="J886" s="25" t="s">
        <v>5717</v>
      </c>
      <c r="K886" s="11" t="s">
        <v>2629</v>
      </c>
      <c r="L886" s="11" t="s">
        <v>5718</v>
      </c>
      <c r="M886" s="26" t="s">
        <v>5719</v>
      </c>
      <c r="N886" s="11">
        <f t="shared" si="1"/>
        <v>25</v>
      </c>
      <c r="O886" s="11" t="s">
        <v>1609</v>
      </c>
      <c r="P886" s="11" t="s">
        <v>2621</v>
      </c>
      <c r="Q886" s="29">
        <v>7459.0</v>
      </c>
      <c r="R886" s="12">
        <f t="shared" si="11"/>
        <v>8652.44</v>
      </c>
      <c r="S886" s="8" t="s">
        <v>238</v>
      </c>
      <c r="T886" s="9" t="s">
        <v>2622</v>
      </c>
      <c r="U886" s="9" t="s">
        <v>2623</v>
      </c>
      <c r="V886" s="13">
        <v>45609.0</v>
      </c>
      <c r="W886" s="11" t="s">
        <v>5718</v>
      </c>
      <c r="X886" s="11"/>
      <c r="Y886" s="23"/>
      <c r="Z886" s="11"/>
      <c r="AA886" s="11" t="s">
        <v>5718</v>
      </c>
      <c r="AB886" s="11"/>
      <c r="AC886" s="15" t="s">
        <v>5718</v>
      </c>
      <c r="AD886" s="11"/>
      <c r="AE886" s="11"/>
      <c r="AF886" s="11" t="s">
        <v>5720</v>
      </c>
      <c r="AG886" s="8">
        <v>2.0</v>
      </c>
      <c r="AH886" s="8">
        <v>0.0</v>
      </c>
      <c r="AI886" s="8">
        <v>2.0</v>
      </c>
      <c r="AJ886" s="8">
        <v>2.0</v>
      </c>
      <c r="AK886" s="11"/>
      <c r="AL886" s="27">
        <v>0.0</v>
      </c>
      <c r="AM886" s="27">
        <v>0.0</v>
      </c>
      <c r="AN886" s="27">
        <v>0.0</v>
      </c>
      <c r="AO886" s="27">
        <v>0.0</v>
      </c>
      <c r="AP886" s="19">
        <v>0.0</v>
      </c>
      <c r="AQ886" s="19">
        <v>0.0</v>
      </c>
      <c r="AR886" s="19">
        <v>0.0</v>
      </c>
      <c r="AS886" s="19">
        <v>0.0</v>
      </c>
      <c r="AT886" s="16">
        <v>0.0</v>
      </c>
      <c r="AU886" s="16">
        <v>0.0</v>
      </c>
      <c r="AV886" s="16">
        <v>0.0</v>
      </c>
      <c r="AW886" s="16">
        <v>0.0</v>
      </c>
      <c r="AX886" s="17">
        <f t="shared" si="13"/>
        <v>0</v>
      </c>
      <c r="AY886" s="17">
        <v>0.0</v>
      </c>
      <c r="AZ886" s="17">
        <v>0.0</v>
      </c>
      <c r="BA886" s="17">
        <v>0.0</v>
      </c>
      <c r="BB886" s="17">
        <v>0.0</v>
      </c>
      <c r="BC886" s="17">
        <v>0.0</v>
      </c>
      <c r="BD886" s="8" t="s">
        <v>1615</v>
      </c>
      <c r="BE886" s="22" t="s">
        <v>5721</v>
      </c>
    </row>
    <row r="887" ht="15.75" hidden="1" customHeight="1">
      <c r="A887" s="11">
        <v>9900145.0</v>
      </c>
      <c r="B887" s="8"/>
      <c r="C887" s="8">
        <v>99.0</v>
      </c>
      <c r="D887" s="8" t="s">
        <v>4982</v>
      </c>
      <c r="E887" s="8">
        <v>1.0</v>
      </c>
      <c r="F887" s="8" t="s">
        <v>4982</v>
      </c>
      <c r="G887" s="8">
        <v>1.0</v>
      </c>
      <c r="H887" s="8" t="s">
        <v>4982</v>
      </c>
      <c r="I887" s="11"/>
      <c r="J887" s="25"/>
      <c r="K887" s="11"/>
      <c r="L887" s="11" t="s">
        <v>5722</v>
      </c>
      <c r="M887" s="26" t="s">
        <v>5723</v>
      </c>
      <c r="N887" s="11">
        <f t="shared" si="1"/>
        <v>26</v>
      </c>
      <c r="O887" s="11" t="s">
        <v>4995</v>
      </c>
      <c r="P887" s="11" t="s">
        <v>4995</v>
      </c>
      <c r="Q887" s="29">
        <f>Q674+Q426</f>
        <v>15726.43</v>
      </c>
      <c r="R887" s="12">
        <f t="shared" si="11"/>
        <v>18242.6588</v>
      </c>
      <c r="S887" s="8" t="s">
        <v>238</v>
      </c>
      <c r="T887" s="9" t="s">
        <v>2622</v>
      </c>
      <c r="U887" s="9" t="s">
        <v>2754</v>
      </c>
      <c r="V887" s="13">
        <v>45609.0</v>
      </c>
      <c r="W887" s="11" t="s">
        <v>5722</v>
      </c>
      <c r="X887" s="11"/>
      <c r="Y887" s="23"/>
      <c r="Z887" s="11"/>
      <c r="AA887" s="11" t="s">
        <v>5722</v>
      </c>
      <c r="AB887" s="11"/>
      <c r="AC887" s="15" t="s">
        <v>5722</v>
      </c>
      <c r="AD887" s="11"/>
      <c r="AE887" s="11"/>
      <c r="AF887" s="11" t="s">
        <v>5724</v>
      </c>
      <c r="AG887" s="8">
        <v>1.0</v>
      </c>
      <c r="AH887" s="8">
        <v>0.0</v>
      </c>
      <c r="AI887" s="8">
        <v>2.0</v>
      </c>
      <c r="AJ887" s="8">
        <v>3.0</v>
      </c>
      <c r="AK887" s="11"/>
      <c r="AL887" s="27">
        <v>0.0</v>
      </c>
      <c r="AM887" s="27">
        <v>0.0</v>
      </c>
      <c r="AN887" s="27">
        <v>0.0</v>
      </c>
      <c r="AO887" s="27">
        <v>0.0</v>
      </c>
      <c r="AP887" s="19">
        <v>0.0</v>
      </c>
      <c r="AQ887" s="19">
        <v>0.0</v>
      </c>
      <c r="AR887" s="19">
        <v>0.0</v>
      </c>
      <c r="AS887" s="19">
        <v>0.0</v>
      </c>
      <c r="AT887" s="16">
        <v>0.0</v>
      </c>
      <c r="AU887" s="16">
        <v>0.0</v>
      </c>
      <c r="AV887" s="16">
        <v>0.0</v>
      </c>
      <c r="AW887" s="16">
        <v>0.0</v>
      </c>
      <c r="AX887" s="17">
        <f t="shared" si="13"/>
        <v>0</v>
      </c>
      <c r="AY887" s="17">
        <v>0.0</v>
      </c>
      <c r="AZ887" s="17">
        <v>0.0</v>
      </c>
      <c r="BA887" s="17">
        <v>0.0</v>
      </c>
      <c r="BB887" s="17">
        <v>0.0</v>
      </c>
      <c r="BC887" s="17">
        <v>0.0</v>
      </c>
      <c r="BD887" s="8" t="s">
        <v>5725</v>
      </c>
      <c r="BE887" s="22" t="s">
        <v>5726</v>
      </c>
    </row>
    <row r="888" ht="15.75" hidden="1" customHeight="1">
      <c r="A888" s="11">
        <v>9900146.0</v>
      </c>
      <c r="B888" s="8"/>
      <c r="C888" s="8">
        <v>99.0</v>
      </c>
      <c r="D888" s="8" t="s">
        <v>4982</v>
      </c>
      <c r="E888" s="8">
        <v>1.0</v>
      </c>
      <c r="F888" s="8" t="s">
        <v>4982</v>
      </c>
      <c r="G888" s="8">
        <v>1.0</v>
      </c>
      <c r="H888" s="8" t="s">
        <v>4982</v>
      </c>
      <c r="I888" s="11"/>
      <c r="J888" s="25"/>
      <c r="K888" s="11"/>
      <c r="L888" s="44" t="s">
        <v>5727</v>
      </c>
      <c r="M888" s="26" t="s">
        <v>5728</v>
      </c>
      <c r="N888" s="11">
        <f t="shared" si="1"/>
        <v>29</v>
      </c>
      <c r="O888" s="11" t="s">
        <v>4995</v>
      </c>
      <c r="P888" s="11" t="s">
        <v>4995</v>
      </c>
      <c r="Q888" s="29">
        <v>6920.08</v>
      </c>
      <c r="R888" s="12">
        <f t="shared" si="11"/>
        <v>8027.2928</v>
      </c>
      <c r="S888" s="8" t="s">
        <v>238</v>
      </c>
      <c r="T888" s="9" t="s">
        <v>2753</v>
      </c>
      <c r="U888" s="9" t="s">
        <v>2754</v>
      </c>
      <c r="V888" s="13">
        <v>45609.0</v>
      </c>
      <c r="W888" s="44" t="s">
        <v>5727</v>
      </c>
      <c r="X888" s="11"/>
      <c r="Y888" s="23"/>
      <c r="Z888" s="11"/>
      <c r="AA888" s="44" t="s">
        <v>5727</v>
      </c>
      <c r="AB888" s="11"/>
      <c r="AC888" s="46" t="s">
        <v>5727</v>
      </c>
      <c r="AD888" s="11"/>
      <c r="AE888" s="11"/>
      <c r="AF888" s="11" t="s">
        <v>5729</v>
      </c>
      <c r="AG888" s="8">
        <v>2.0</v>
      </c>
      <c r="AH888" s="8">
        <v>0.0</v>
      </c>
      <c r="AI888" s="8">
        <v>2.0</v>
      </c>
      <c r="AJ888" s="8">
        <v>2.0</v>
      </c>
      <c r="AK888" s="11"/>
      <c r="AL888" s="27">
        <v>0.0</v>
      </c>
      <c r="AM888" s="27">
        <v>0.0</v>
      </c>
      <c r="AN888" s="27">
        <v>0.0</v>
      </c>
      <c r="AO888" s="27">
        <v>0.0</v>
      </c>
      <c r="AP888" s="19">
        <v>0.0</v>
      </c>
      <c r="AQ888" s="19">
        <v>0.0</v>
      </c>
      <c r="AR888" s="19">
        <v>0.0</v>
      </c>
      <c r="AS888" s="19">
        <v>0.0</v>
      </c>
      <c r="AT888" s="16">
        <v>0.0</v>
      </c>
      <c r="AU888" s="16">
        <v>0.0</v>
      </c>
      <c r="AV888" s="16">
        <v>0.0</v>
      </c>
      <c r="AW888" s="16">
        <v>0.0</v>
      </c>
      <c r="AX888" s="17">
        <f t="shared" si="13"/>
        <v>0</v>
      </c>
      <c r="AY888" s="17">
        <v>0.0</v>
      </c>
      <c r="AZ888" s="17">
        <v>0.0</v>
      </c>
      <c r="BA888" s="17">
        <v>0.0</v>
      </c>
      <c r="BB888" s="17">
        <v>0.0</v>
      </c>
      <c r="BC888" s="17">
        <v>0.0</v>
      </c>
      <c r="BD888" s="8" t="s">
        <v>5725</v>
      </c>
      <c r="BE888" s="22" t="s">
        <v>5730</v>
      </c>
    </row>
    <row r="889" ht="15.75" hidden="1" customHeight="1">
      <c r="A889" s="11">
        <v>9900147.0</v>
      </c>
      <c r="B889" s="8"/>
      <c r="C889" s="8">
        <v>99.0</v>
      </c>
      <c r="D889" s="8" t="s">
        <v>4982</v>
      </c>
      <c r="E889" s="8">
        <v>1.0</v>
      </c>
      <c r="F889" s="8" t="s">
        <v>4982</v>
      </c>
      <c r="G889" s="8">
        <v>1.0</v>
      </c>
      <c r="H889" s="8" t="s">
        <v>4982</v>
      </c>
      <c r="I889" s="11"/>
      <c r="J889" s="25"/>
      <c r="K889" s="11"/>
      <c r="L889" s="44" t="s">
        <v>5731</v>
      </c>
      <c r="M889" s="26" t="s">
        <v>5732</v>
      </c>
      <c r="N889" s="11">
        <f t="shared" si="1"/>
        <v>26</v>
      </c>
      <c r="O889" s="11" t="s">
        <v>3274</v>
      </c>
      <c r="P889" s="11" t="s">
        <v>3280</v>
      </c>
      <c r="Q889" s="29">
        <v>12652.0</v>
      </c>
      <c r="R889" s="12">
        <f t="shared" si="11"/>
        <v>14676.32</v>
      </c>
      <c r="S889" s="8" t="s">
        <v>238</v>
      </c>
      <c r="T889" s="9" t="s">
        <v>2753</v>
      </c>
      <c r="U889" s="9" t="s">
        <v>2754</v>
      </c>
      <c r="V889" s="13">
        <v>45609.0</v>
      </c>
      <c r="W889" s="44" t="s">
        <v>5731</v>
      </c>
      <c r="X889" s="11"/>
      <c r="Y889" s="23"/>
      <c r="Z889" s="11"/>
      <c r="AA889" s="44" t="s">
        <v>5731</v>
      </c>
      <c r="AB889" s="11"/>
      <c r="AC889" s="46" t="s">
        <v>5731</v>
      </c>
      <c r="AD889" s="11"/>
      <c r="AE889" s="11"/>
      <c r="AF889" s="11" t="s">
        <v>5733</v>
      </c>
      <c r="AG889" s="8">
        <v>1.0</v>
      </c>
      <c r="AH889" s="8">
        <v>0.0</v>
      </c>
      <c r="AI889" s="8">
        <v>2.0</v>
      </c>
      <c r="AJ889" s="8">
        <v>2.0</v>
      </c>
      <c r="AK889" s="11"/>
      <c r="AL889" s="27">
        <v>0.0</v>
      </c>
      <c r="AM889" s="27">
        <v>0.0</v>
      </c>
      <c r="AN889" s="27">
        <v>0.0</v>
      </c>
      <c r="AO889" s="27">
        <v>0.0</v>
      </c>
      <c r="AP889" s="19">
        <v>0.0</v>
      </c>
      <c r="AQ889" s="19">
        <v>0.0</v>
      </c>
      <c r="AR889" s="19">
        <v>0.0</v>
      </c>
      <c r="AS889" s="19">
        <v>0.0</v>
      </c>
      <c r="AT889" s="16">
        <v>0.0</v>
      </c>
      <c r="AU889" s="16">
        <v>0.0</v>
      </c>
      <c r="AV889" s="16">
        <v>0.0</v>
      </c>
      <c r="AW889" s="16">
        <v>0.0</v>
      </c>
      <c r="AX889" s="17">
        <f t="shared" si="13"/>
        <v>0</v>
      </c>
      <c r="AY889" s="17">
        <v>0.0</v>
      </c>
      <c r="AZ889" s="17">
        <v>0.0</v>
      </c>
      <c r="BA889" s="17">
        <v>0.0</v>
      </c>
      <c r="BB889" s="17">
        <v>0.0</v>
      </c>
      <c r="BC889" s="17">
        <v>0.0</v>
      </c>
      <c r="BD889" s="8" t="s">
        <v>3280</v>
      </c>
      <c r="BE889" s="22" t="s">
        <v>5734</v>
      </c>
    </row>
    <row r="890" ht="15.75" hidden="1" customHeight="1">
      <c r="A890" s="11">
        <v>9900148.0</v>
      </c>
      <c r="B890" s="8"/>
      <c r="C890" s="8">
        <v>99.0</v>
      </c>
      <c r="D890" s="8" t="s">
        <v>4982</v>
      </c>
      <c r="E890" s="8">
        <v>1.0</v>
      </c>
      <c r="F890" s="8" t="s">
        <v>4982</v>
      </c>
      <c r="G890" s="8">
        <v>1.0</v>
      </c>
      <c r="H890" s="8" t="s">
        <v>4982</v>
      </c>
      <c r="I890" s="11"/>
      <c r="J890" s="25"/>
      <c r="K890" s="11"/>
      <c r="L890" s="44" t="s">
        <v>5735</v>
      </c>
      <c r="M890" s="26" t="s">
        <v>5736</v>
      </c>
      <c r="N890" s="11">
        <f t="shared" si="1"/>
        <v>28</v>
      </c>
      <c r="O890" s="11" t="s">
        <v>4995</v>
      </c>
      <c r="P890" s="11" t="s">
        <v>4995</v>
      </c>
      <c r="Q890" s="29">
        <v>3261.02</v>
      </c>
      <c r="R890" s="12">
        <f t="shared" si="11"/>
        <v>3782.7832</v>
      </c>
      <c r="S890" s="8" t="s">
        <v>238</v>
      </c>
      <c r="T890" s="9" t="s">
        <v>2753</v>
      </c>
      <c r="U890" s="9" t="s">
        <v>2754</v>
      </c>
      <c r="V890" s="13">
        <v>45614.0</v>
      </c>
      <c r="W890" s="44" t="s">
        <v>5737</v>
      </c>
      <c r="X890" s="11"/>
      <c r="Y890" s="23"/>
      <c r="Z890" s="11"/>
      <c r="AA890" s="44" t="s">
        <v>5737</v>
      </c>
      <c r="AB890" s="11"/>
      <c r="AC890" s="46" t="s">
        <v>5737</v>
      </c>
      <c r="AD890" s="11"/>
      <c r="AE890" s="11"/>
      <c r="AF890" s="11" t="s">
        <v>5738</v>
      </c>
      <c r="AG890" s="8">
        <v>2.0</v>
      </c>
      <c r="AH890" s="8">
        <v>0.0</v>
      </c>
      <c r="AI890" s="8">
        <v>5.0</v>
      </c>
      <c r="AJ890" s="8">
        <v>4.0</v>
      </c>
      <c r="AK890" s="11"/>
      <c r="AL890" s="27">
        <v>0.0</v>
      </c>
      <c r="AM890" s="27">
        <v>0.0</v>
      </c>
      <c r="AN890" s="27">
        <v>0.0</v>
      </c>
      <c r="AO890" s="27">
        <v>0.0</v>
      </c>
      <c r="AP890" s="19">
        <v>0.0</v>
      </c>
      <c r="AQ890" s="19">
        <v>0.0</v>
      </c>
      <c r="AR890" s="19">
        <v>0.0</v>
      </c>
      <c r="AS890" s="19">
        <v>0.0</v>
      </c>
      <c r="AT890" s="16">
        <v>0.0</v>
      </c>
      <c r="AU890" s="16">
        <v>0.0</v>
      </c>
      <c r="AV890" s="16">
        <v>0.0</v>
      </c>
      <c r="AW890" s="16">
        <v>0.0</v>
      </c>
      <c r="AX890" s="17">
        <f t="shared" si="13"/>
        <v>0</v>
      </c>
      <c r="AY890" s="17">
        <v>0.0</v>
      </c>
      <c r="AZ890" s="17">
        <v>0.0</v>
      </c>
      <c r="BA890" s="17">
        <v>0.0</v>
      </c>
      <c r="BB890" s="17">
        <v>0.0</v>
      </c>
      <c r="BC890" s="17">
        <v>0.0</v>
      </c>
      <c r="BD890" s="8" t="s">
        <v>76</v>
      </c>
      <c r="BE890" s="22" t="s">
        <v>5739</v>
      </c>
    </row>
    <row r="891" ht="16.5" hidden="1" customHeight="1">
      <c r="A891" s="11">
        <v>9900149.0</v>
      </c>
      <c r="B891" s="8"/>
      <c r="C891" s="8">
        <v>99.0</v>
      </c>
      <c r="D891" s="8" t="s">
        <v>4982</v>
      </c>
      <c r="E891" s="8">
        <v>1.0</v>
      </c>
      <c r="F891" s="8" t="s">
        <v>4982</v>
      </c>
      <c r="G891" s="8">
        <v>1.0</v>
      </c>
      <c r="H891" s="8" t="s">
        <v>4982</v>
      </c>
      <c r="I891" s="11"/>
      <c r="J891" s="25"/>
      <c r="K891" s="11"/>
      <c r="L891" s="11" t="s">
        <v>5740</v>
      </c>
      <c r="M891" s="26" t="s">
        <v>5741</v>
      </c>
      <c r="N891" s="11">
        <f t="shared" si="1"/>
        <v>29</v>
      </c>
      <c r="O891" s="11" t="s">
        <v>4995</v>
      </c>
      <c r="P891" s="11" t="s">
        <v>4995</v>
      </c>
      <c r="Q891" s="29">
        <v>5051.86</v>
      </c>
      <c r="R891" s="12">
        <f t="shared" si="11"/>
        <v>5860.1576</v>
      </c>
      <c r="S891" s="8" t="s">
        <v>238</v>
      </c>
      <c r="T891" s="9" t="s">
        <v>2753</v>
      </c>
      <c r="U891" s="9" t="s">
        <v>2754</v>
      </c>
      <c r="V891" s="13">
        <v>45614.0</v>
      </c>
      <c r="W891" s="11" t="s">
        <v>5742</v>
      </c>
      <c r="X891" s="11"/>
      <c r="Y891" s="23"/>
      <c r="Z891" s="11"/>
      <c r="AA891" s="11" t="s">
        <v>5742</v>
      </c>
      <c r="AB891" s="11"/>
      <c r="AC891" s="15" t="s">
        <v>5742</v>
      </c>
      <c r="AD891" s="11"/>
      <c r="AE891" s="11"/>
      <c r="AF891" s="11" t="s">
        <v>5743</v>
      </c>
      <c r="AG891" s="8">
        <v>2.0</v>
      </c>
      <c r="AH891" s="8">
        <v>0.0</v>
      </c>
      <c r="AI891" s="8">
        <v>3.0</v>
      </c>
      <c r="AJ891" s="8">
        <v>4.0</v>
      </c>
      <c r="AK891" s="11"/>
      <c r="AL891" s="27">
        <v>0.0</v>
      </c>
      <c r="AM891" s="27">
        <v>0.0</v>
      </c>
      <c r="AN891" s="27">
        <v>0.0</v>
      </c>
      <c r="AO891" s="27">
        <v>0.0</v>
      </c>
      <c r="AP891" s="19">
        <v>0.0</v>
      </c>
      <c r="AQ891" s="19">
        <v>0.0</v>
      </c>
      <c r="AR891" s="19">
        <v>0.0</v>
      </c>
      <c r="AS891" s="19">
        <v>0.0</v>
      </c>
      <c r="AT891" s="16">
        <v>0.0</v>
      </c>
      <c r="AU891" s="16">
        <v>0.0</v>
      </c>
      <c r="AV891" s="16">
        <v>0.0</v>
      </c>
      <c r="AW891" s="16">
        <v>0.0</v>
      </c>
      <c r="AX891" s="17">
        <f t="shared" si="13"/>
        <v>0</v>
      </c>
      <c r="AY891" s="17">
        <v>0.0</v>
      </c>
      <c r="AZ891" s="17">
        <v>0.0</v>
      </c>
      <c r="BA891" s="17">
        <v>0.0</v>
      </c>
      <c r="BB891" s="17">
        <v>0.0</v>
      </c>
      <c r="BC891" s="17">
        <v>0.0</v>
      </c>
      <c r="BD891" s="8" t="s">
        <v>76</v>
      </c>
      <c r="BE891" s="22" t="s">
        <v>5744</v>
      </c>
    </row>
    <row r="892" ht="15.75" hidden="1" customHeight="1">
      <c r="A892" s="11">
        <v>9900150.0</v>
      </c>
      <c r="B892" s="8"/>
      <c r="C892" s="8">
        <v>99.0</v>
      </c>
      <c r="D892" s="8" t="s">
        <v>4982</v>
      </c>
      <c r="E892" s="8">
        <v>1.0</v>
      </c>
      <c r="F892" s="8" t="s">
        <v>4982</v>
      </c>
      <c r="G892" s="8">
        <v>1.0</v>
      </c>
      <c r="H892" s="8" t="s">
        <v>4982</v>
      </c>
      <c r="I892" s="11"/>
      <c r="J892" s="25"/>
      <c r="K892" s="11"/>
      <c r="L892" s="11" t="s">
        <v>5745</v>
      </c>
      <c r="M892" s="26" t="s">
        <v>5746</v>
      </c>
      <c r="N892" s="11">
        <f t="shared" si="1"/>
        <v>21</v>
      </c>
      <c r="O892" s="11" t="s">
        <v>4995</v>
      </c>
      <c r="P892" s="11" t="s">
        <v>4995</v>
      </c>
      <c r="Q892" s="29">
        <f>859+960</f>
        <v>1819</v>
      </c>
      <c r="R892" s="12">
        <f t="shared" si="11"/>
        <v>2110.04</v>
      </c>
      <c r="S892" s="8" t="s">
        <v>238</v>
      </c>
      <c r="T892" s="9" t="s">
        <v>2753</v>
      </c>
      <c r="U892" s="9" t="s">
        <v>2754</v>
      </c>
      <c r="V892" s="13">
        <v>45616.0</v>
      </c>
      <c r="W892" s="11" t="s">
        <v>5747</v>
      </c>
      <c r="X892" s="11"/>
      <c r="Y892" s="23"/>
      <c r="Z892" s="11"/>
      <c r="AA892" s="11" t="s">
        <v>5747</v>
      </c>
      <c r="AB892" s="11"/>
      <c r="AC892" s="15" t="s">
        <v>5747</v>
      </c>
      <c r="AD892" s="11"/>
      <c r="AE892" s="11"/>
      <c r="AF892" s="11" t="s">
        <v>5748</v>
      </c>
      <c r="AG892" s="8">
        <v>2.0</v>
      </c>
      <c r="AH892" s="8">
        <v>0.0</v>
      </c>
      <c r="AI892" s="8">
        <v>2.0</v>
      </c>
      <c r="AJ892" s="8">
        <v>2.0</v>
      </c>
      <c r="AK892" s="11"/>
      <c r="AL892" s="27">
        <v>0.0</v>
      </c>
      <c r="AM892" s="27">
        <v>0.0</v>
      </c>
      <c r="AN892" s="27">
        <v>0.0</v>
      </c>
      <c r="AO892" s="27">
        <v>0.0</v>
      </c>
      <c r="AP892" s="19">
        <v>0.0</v>
      </c>
      <c r="AQ892" s="19">
        <v>0.0</v>
      </c>
      <c r="AR892" s="19">
        <v>0.0</v>
      </c>
      <c r="AS892" s="19">
        <v>0.0</v>
      </c>
      <c r="AT892" s="16">
        <v>0.0</v>
      </c>
      <c r="AU892" s="16">
        <v>0.0</v>
      </c>
      <c r="AV892" s="16">
        <v>0.0</v>
      </c>
      <c r="AW892" s="16">
        <v>0.0</v>
      </c>
      <c r="AX892" s="17">
        <f t="shared" si="13"/>
        <v>0</v>
      </c>
      <c r="AY892" s="17">
        <v>0.0</v>
      </c>
      <c r="AZ892" s="17">
        <v>0.0</v>
      </c>
      <c r="BA892" s="17">
        <v>0.0</v>
      </c>
      <c r="BB892" s="17">
        <v>0.0</v>
      </c>
      <c r="BC892" s="17">
        <v>0.0</v>
      </c>
      <c r="BD892" s="8" t="s">
        <v>76</v>
      </c>
      <c r="BE892" s="22" t="s">
        <v>5749</v>
      </c>
    </row>
    <row r="893" ht="15.75" hidden="1" customHeight="1">
      <c r="A893" s="11">
        <v>9900151.0</v>
      </c>
      <c r="B893" s="8"/>
      <c r="C893" s="8">
        <v>99.0</v>
      </c>
      <c r="D893" s="8" t="s">
        <v>4982</v>
      </c>
      <c r="E893" s="8">
        <v>1.0</v>
      </c>
      <c r="F893" s="8" t="s">
        <v>4982</v>
      </c>
      <c r="G893" s="8">
        <v>1.0</v>
      </c>
      <c r="H893" s="8" t="s">
        <v>4982</v>
      </c>
      <c r="I893" s="11"/>
      <c r="J893" s="25"/>
      <c r="K893" s="11"/>
      <c r="L893" s="11" t="s">
        <v>5750</v>
      </c>
      <c r="M893" s="26" t="s">
        <v>5751</v>
      </c>
      <c r="N893" s="11">
        <f t="shared" si="1"/>
        <v>29</v>
      </c>
      <c r="O893" s="11" t="s">
        <v>4995</v>
      </c>
      <c r="P893" s="11" t="s">
        <v>4995</v>
      </c>
      <c r="Q893" s="29">
        <v>1723.77</v>
      </c>
      <c r="R893" s="12">
        <f t="shared" si="11"/>
        <v>1999.5732</v>
      </c>
      <c r="S893" s="8" t="s">
        <v>238</v>
      </c>
      <c r="T893" s="9" t="s">
        <v>2753</v>
      </c>
      <c r="U893" s="9" t="s">
        <v>2754</v>
      </c>
      <c r="V893" s="125">
        <v>45624.0</v>
      </c>
      <c r="W893" s="11" t="s">
        <v>5752</v>
      </c>
      <c r="X893" s="11"/>
      <c r="Y893" s="23"/>
      <c r="Z893" s="11"/>
      <c r="AA893" s="11" t="s">
        <v>5752</v>
      </c>
      <c r="AB893" s="11"/>
      <c r="AC893" s="15" t="s">
        <v>5752</v>
      </c>
      <c r="AD893" s="11"/>
      <c r="AE893" s="11"/>
      <c r="AF893" s="11" t="s">
        <v>5753</v>
      </c>
      <c r="AG893" s="8">
        <v>2.0</v>
      </c>
      <c r="AH893" s="8">
        <v>0.0</v>
      </c>
      <c r="AI893" s="8">
        <v>3.0</v>
      </c>
      <c r="AJ893" s="8">
        <v>3.0</v>
      </c>
      <c r="AK893" s="11"/>
      <c r="AL893" s="27">
        <v>0.0</v>
      </c>
      <c r="AM893" s="27">
        <v>0.0</v>
      </c>
      <c r="AN893" s="27">
        <v>0.0</v>
      </c>
      <c r="AO893" s="27">
        <v>0.0</v>
      </c>
      <c r="AP893" s="19">
        <v>0.0</v>
      </c>
      <c r="AQ893" s="19">
        <v>0.0</v>
      </c>
      <c r="AR893" s="19">
        <v>0.0</v>
      </c>
      <c r="AS893" s="19">
        <v>0.0</v>
      </c>
      <c r="AT893" s="16">
        <v>0.0</v>
      </c>
      <c r="AU893" s="16">
        <v>0.0</v>
      </c>
      <c r="AV893" s="16">
        <v>0.0</v>
      </c>
      <c r="AW893" s="16">
        <v>0.0</v>
      </c>
      <c r="AX893" s="17">
        <f t="shared" si="13"/>
        <v>0</v>
      </c>
      <c r="AY893" s="17">
        <v>0.0</v>
      </c>
      <c r="AZ893" s="17">
        <v>0.0</v>
      </c>
      <c r="BA893" s="17">
        <v>0.0</v>
      </c>
      <c r="BB893" s="17">
        <v>0.0</v>
      </c>
      <c r="BC893" s="17">
        <v>0.0</v>
      </c>
      <c r="BD893" s="8" t="s">
        <v>76</v>
      </c>
      <c r="BE893" s="22" t="s">
        <v>5754</v>
      </c>
    </row>
    <row r="894" ht="15.75" hidden="1" customHeight="1">
      <c r="A894" s="11">
        <v>9900152.0</v>
      </c>
      <c r="B894" s="8"/>
      <c r="C894" s="8">
        <v>99.0</v>
      </c>
      <c r="D894" s="8" t="s">
        <v>4982</v>
      </c>
      <c r="E894" s="8">
        <v>1.0</v>
      </c>
      <c r="F894" s="8" t="s">
        <v>4982</v>
      </c>
      <c r="G894" s="8">
        <v>1.0</v>
      </c>
      <c r="H894" s="8" t="s">
        <v>4982</v>
      </c>
      <c r="I894" s="11"/>
      <c r="J894" s="25"/>
      <c r="K894" s="11"/>
      <c r="L894" s="11" t="s">
        <v>5755</v>
      </c>
      <c r="M894" s="26" t="s">
        <v>5756</v>
      </c>
      <c r="N894" s="11">
        <f t="shared" si="1"/>
        <v>29</v>
      </c>
      <c r="O894" s="11" t="s">
        <v>4995</v>
      </c>
      <c r="P894" s="11" t="s">
        <v>4995</v>
      </c>
      <c r="Q894" s="29">
        <v>2810.0</v>
      </c>
      <c r="R894" s="12">
        <f t="shared" si="11"/>
        <v>3259.6</v>
      </c>
      <c r="S894" s="8" t="s">
        <v>238</v>
      </c>
      <c r="T894" s="9" t="s">
        <v>2753</v>
      </c>
      <c r="U894" s="9" t="s">
        <v>2754</v>
      </c>
      <c r="V894" s="125">
        <v>45624.0</v>
      </c>
      <c r="W894" s="11" t="s">
        <v>5755</v>
      </c>
      <c r="X894" s="11"/>
      <c r="Y894" s="23"/>
      <c r="Z894" s="11"/>
      <c r="AA894" s="11" t="s">
        <v>5755</v>
      </c>
      <c r="AB894" s="11"/>
      <c r="AC894" s="11" t="s">
        <v>5755</v>
      </c>
      <c r="AD894" s="11"/>
      <c r="AE894" s="11"/>
      <c r="AF894" s="11" t="s">
        <v>5757</v>
      </c>
      <c r="AG894" s="8">
        <v>2.0</v>
      </c>
      <c r="AH894" s="8">
        <v>0.0</v>
      </c>
      <c r="AI894" s="8">
        <v>2.0</v>
      </c>
      <c r="AJ894" s="8">
        <v>2.0</v>
      </c>
      <c r="AK894" s="11"/>
      <c r="AL894" s="27">
        <v>0.0</v>
      </c>
      <c r="AM894" s="27">
        <v>0.0</v>
      </c>
      <c r="AN894" s="27">
        <v>0.0</v>
      </c>
      <c r="AO894" s="27">
        <v>0.0</v>
      </c>
      <c r="AP894" s="19">
        <v>0.0</v>
      </c>
      <c r="AQ894" s="19">
        <v>0.0</v>
      </c>
      <c r="AR894" s="19">
        <v>0.0</v>
      </c>
      <c r="AS894" s="19">
        <v>0.0</v>
      </c>
      <c r="AT894" s="16">
        <v>0.0</v>
      </c>
      <c r="AU894" s="16">
        <v>0.0</v>
      </c>
      <c r="AV894" s="16">
        <v>0.0</v>
      </c>
      <c r="AW894" s="16">
        <v>0.0</v>
      </c>
      <c r="AX894" s="17">
        <f t="shared" si="13"/>
        <v>0</v>
      </c>
      <c r="AY894" s="17">
        <v>0.0</v>
      </c>
      <c r="AZ894" s="17">
        <v>0.0</v>
      </c>
      <c r="BA894" s="17">
        <v>0.0</v>
      </c>
      <c r="BB894" s="17">
        <v>0.0</v>
      </c>
      <c r="BC894" s="17">
        <v>0.0</v>
      </c>
      <c r="BD894" s="8" t="s">
        <v>76</v>
      </c>
      <c r="BE894" s="22" t="s">
        <v>5758</v>
      </c>
    </row>
    <row r="895" ht="15.75" hidden="1" customHeight="1">
      <c r="A895" s="11">
        <v>9900153.0</v>
      </c>
      <c r="B895" s="8"/>
      <c r="C895" s="8">
        <v>99.0</v>
      </c>
      <c r="D895" s="8" t="s">
        <v>4982</v>
      </c>
      <c r="E895" s="8">
        <v>1.0</v>
      </c>
      <c r="F895" s="8" t="s">
        <v>4982</v>
      </c>
      <c r="G895" s="8">
        <v>1.0</v>
      </c>
      <c r="H895" s="8" t="s">
        <v>4982</v>
      </c>
      <c r="I895" s="11"/>
      <c r="J895" s="25"/>
      <c r="K895" s="11"/>
      <c r="L895" s="11" t="s">
        <v>5759</v>
      </c>
      <c r="M895" s="26" t="s">
        <v>5760</v>
      </c>
      <c r="N895" s="11">
        <f t="shared" si="1"/>
        <v>24</v>
      </c>
      <c r="O895" s="11" t="s">
        <v>4995</v>
      </c>
      <c r="P895" s="11" t="s">
        <v>4995</v>
      </c>
      <c r="Q895" s="29">
        <v>1758.86</v>
      </c>
      <c r="R895" s="12">
        <f t="shared" si="11"/>
        <v>2040.2776</v>
      </c>
      <c r="S895" s="8" t="s">
        <v>238</v>
      </c>
      <c r="T895" s="9" t="s">
        <v>2753</v>
      </c>
      <c r="U895" s="9" t="s">
        <v>2754</v>
      </c>
      <c r="V895" s="125">
        <v>45624.0</v>
      </c>
      <c r="W895" s="11" t="s">
        <v>5759</v>
      </c>
      <c r="X895" s="11"/>
      <c r="Y895" s="23"/>
      <c r="Z895" s="11"/>
      <c r="AA895" s="11" t="s">
        <v>5759</v>
      </c>
      <c r="AB895" s="11"/>
      <c r="AC895" s="11" t="s">
        <v>5759</v>
      </c>
      <c r="AD895" s="11"/>
      <c r="AE895" s="11"/>
      <c r="AF895" s="11" t="s">
        <v>5761</v>
      </c>
      <c r="AG895" s="8">
        <v>2.0</v>
      </c>
      <c r="AH895" s="8">
        <v>0.0</v>
      </c>
      <c r="AI895" s="8">
        <v>3.0</v>
      </c>
      <c r="AJ895" s="8">
        <v>3.0</v>
      </c>
      <c r="AK895" s="11"/>
      <c r="AL895" s="27">
        <v>0.0</v>
      </c>
      <c r="AM895" s="27">
        <v>0.0</v>
      </c>
      <c r="AN895" s="27">
        <v>0.0</v>
      </c>
      <c r="AO895" s="27">
        <v>0.0</v>
      </c>
      <c r="AP895" s="19">
        <v>0.0</v>
      </c>
      <c r="AQ895" s="19">
        <v>0.0</v>
      </c>
      <c r="AR895" s="19">
        <v>0.0</v>
      </c>
      <c r="AS895" s="19">
        <v>0.0</v>
      </c>
      <c r="AT895" s="16">
        <v>0.0</v>
      </c>
      <c r="AU895" s="16">
        <v>0.0</v>
      </c>
      <c r="AV895" s="16">
        <v>0.0</v>
      </c>
      <c r="AW895" s="16">
        <v>0.0</v>
      </c>
      <c r="AX895" s="17">
        <f t="shared" si="13"/>
        <v>0</v>
      </c>
      <c r="AY895" s="17">
        <v>0.0</v>
      </c>
      <c r="AZ895" s="17">
        <v>0.0</v>
      </c>
      <c r="BA895" s="17">
        <v>0.0</v>
      </c>
      <c r="BB895" s="17">
        <v>0.0</v>
      </c>
      <c r="BC895" s="17">
        <v>0.0</v>
      </c>
      <c r="BD895" s="8" t="s">
        <v>76</v>
      </c>
      <c r="BE895" s="22" t="s">
        <v>5762</v>
      </c>
    </row>
    <row r="896" ht="15.75" hidden="1" customHeight="1">
      <c r="A896" s="76">
        <v>9900154.0</v>
      </c>
      <c r="B896" s="8"/>
      <c r="C896" s="8">
        <v>99.0</v>
      </c>
      <c r="D896" s="8" t="s">
        <v>4982</v>
      </c>
      <c r="E896" s="8">
        <v>1.0</v>
      </c>
      <c r="F896" s="8" t="s">
        <v>4982</v>
      </c>
      <c r="G896" s="8">
        <v>1.0</v>
      </c>
      <c r="H896" s="8" t="s">
        <v>4982</v>
      </c>
      <c r="I896" s="8" t="s">
        <v>949</v>
      </c>
      <c r="J896" s="9" t="s">
        <v>950</v>
      </c>
      <c r="K896" s="8" t="s">
        <v>951</v>
      </c>
      <c r="L896" s="11" t="s">
        <v>5763</v>
      </c>
      <c r="M896" s="26" t="s">
        <v>5764</v>
      </c>
      <c r="N896" s="11">
        <f t="shared" si="1"/>
        <v>29</v>
      </c>
      <c r="O896" s="11" t="s">
        <v>532</v>
      </c>
      <c r="P896" s="11" t="s">
        <v>67</v>
      </c>
      <c r="Q896" s="29"/>
      <c r="R896" s="12"/>
      <c r="S896" s="8" t="s">
        <v>238</v>
      </c>
      <c r="T896" s="9" t="s">
        <v>625</v>
      </c>
      <c r="U896" s="9" t="s">
        <v>626</v>
      </c>
      <c r="V896" s="125">
        <v>45643.0</v>
      </c>
      <c r="W896" s="11" t="s">
        <v>5763</v>
      </c>
      <c r="X896" s="11"/>
      <c r="Y896" s="23"/>
      <c r="Z896" s="11"/>
      <c r="AA896" s="11"/>
      <c r="AB896" s="11"/>
      <c r="AC896" s="11"/>
      <c r="AD896" s="11"/>
      <c r="AE896" s="11"/>
      <c r="AF896" s="11"/>
      <c r="AG896" s="8"/>
      <c r="AH896" s="8">
        <v>0.0</v>
      </c>
      <c r="AI896" s="8">
        <v>2.0</v>
      </c>
      <c r="AJ896" s="8">
        <v>1.0</v>
      </c>
      <c r="AK896" s="8" t="s">
        <v>75</v>
      </c>
      <c r="AL896" s="27"/>
      <c r="AM896" s="27"/>
      <c r="AN896" s="27"/>
      <c r="AO896" s="27"/>
      <c r="AP896" s="19"/>
      <c r="AQ896" s="19"/>
      <c r="AR896" s="19"/>
      <c r="AS896" s="19"/>
      <c r="AT896" s="16"/>
      <c r="AU896" s="16"/>
      <c r="AV896" s="16"/>
      <c r="AW896" s="16"/>
      <c r="AX896" s="17">
        <f t="shared" si="13"/>
        <v>0</v>
      </c>
      <c r="AY896" s="17"/>
      <c r="AZ896" s="17"/>
      <c r="BA896" s="17"/>
      <c r="BB896" s="17"/>
      <c r="BC896" s="17"/>
      <c r="BD896" s="8" t="s">
        <v>76</v>
      </c>
      <c r="BE896" s="22" t="s">
        <v>5766</v>
      </c>
    </row>
    <row r="897" ht="15.75" hidden="1" customHeight="1">
      <c r="A897" s="11">
        <v>9900155.0</v>
      </c>
      <c r="B897" s="8"/>
      <c r="C897" s="8">
        <v>99.0</v>
      </c>
      <c r="D897" s="8" t="s">
        <v>4982</v>
      </c>
      <c r="E897" s="8">
        <v>1.0</v>
      </c>
      <c r="F897" s="8" t="s">
        <v>4982</v>
      </c>
      <c r="G897" s="8">
        <v>1.0</v>
      </c>
      <c r="H897" s="8" t="s">
        <v>4982</v>
      </c>
      <c r="I897" s="11"/>
      <c r="J897" s="25"/>
      <c r="K897" s="11"/>
      <c r="L897" s="11" t="s">
        <v>5767</v>
      </c>
      <c r="M897" s="26" t="s">
        <v>5768</v>
      </c>
      <c r="N897" s="11">
        <f t="shared" si="1"/>
        <v>30</v>
      </c>
      <c r="O897" s="11" t="s">
        <v>4995</v>
      </c>
      <c r="P897" s="11" t="s">
        <v>4995</v>
      </c>
      <c r="Q897" s="29">
        <v>1823.2</v>
      </c>
      <c r="R897" s="12">
        <f t="shared" ref="R897:R898" si="18">Q897*1.16</f>
        <v>2114.912</v>
      </c>
      <c r="S897" s="8" t="s">
        <v>238</v>
      </c>
      <c r="T897" s="9" t="s">
        <v>2753</v>
      </c>
      <c r="U897" s="9" t="s">
        <v>2754</v>
      </c>
      <c r="V897" s="125">
        <v>45645.0</v>
      </c>
      <c r="W897" s="11" t="s">
        <v>5767</v>
      </c>
      <c r="X897" s="11"/>
      <c r="Y897" s="23"/>
      <c r="Z897" s="11"/>
      <c r="AA897" s="11" t="s">
        <v>5767</v>
      </c>
      <c r="AB897" s="11"/>
      <c r="AC897" s="11"/>
      <c r="AD897" s="11"/>
      <c r="AE897" s="11"/>
      <c r="AF897" s="11" t="s">
        <v>5769</v>
      </c>
      <c r="AG897" s="8">
        <v>1.0</v>
      </c>
      <c r="AH897" s="8">
        <v>0.0</v>
      </c>
      <c r="AI897" s="8">
        <v>2.0</v>
      </c>
      <c r="AJ897" s="8">
        <v>2.0</v>
      </c>
      <c r="AK897" s="11"/>
      <c r="AL897" s="27">
        <v>0.0</v>
      </c>
      <c r="AM897" s="27">
        <v>0.0</v>
      </c>
      <c r="AN897" s="27">
        <v>0.0</v>
      </c>
      <c r="AO897" s="27">
        <v>0.0</v>
      </c>
      <c r="AP897" s="19">
        <v>0.0</v>
      </c>
      <c r="AQ897" s="19">
        <v>0.0</v>
      </c>
      <c r="AR897" s="19">
        <v>0.0</v>
      </c>
      <c r="AS897" s="19">
        <v>0.0</v>
      </c>
      <c r="AT897" s="16">
        <v>0.0</v>
      </c>
      <c r="AU897" s="16">
        <v>0.0</v>
      </c>
      <c r="AV897" s="16">
        <v>0.0</v>
      </c>
      <c r="AW897" s="16">
        <v>0.0</v>
      </c>
      <c r="AX897" s="17">
        <f t="shared" si="13"/>
        <v>0</v>
      </c>
      <c r="AY897" s="17">
        <v>0.0</v>
      </c>
      <c r="AZ897" s="17">
        <v>0.0</v>
      </c>
      <c r="BA897" s="17">
        <v>0.0</v>
      </c>
      <c r="BB897" s="17">
        <v>0.0</v>
      </c>
      <c r="BC897" s="17">
        <v>0.0</v>
      </c>
      <c r="BD897" s="8" t="s">
        <v>76</v>
      </c>
      <c r="BE897" s="22" t="s">
        <v>5770</v>
      </c>
    </row>
    <row r="898" ht="15.75" hidden="1" customHeight="1">
      <c r="A898" s="11">
        <v>9900156.0</v>
      </c>
      <c r="B898" s="8"/>
      <c r="C898" s="8">
        <v>99.0</v>
      </c>
      <c r="D898" s="8" t="s">
        <v>4982</v>
      </c>
      <c r="E898" s="8">
        <v>1.0</v>
      </c>
      <c r="F898" s="8" t="s">
        <v>4982</v>
      </c>
      <c r="G898" s="8">
        <v>1.0</v>
      </c>
      <c r="H898" s="8" t="s">
        <v>4982</v>
      </c>
      <c r="I898" s="11"/>
      <c r="J898" s="25"/>
      <c r="K898" s="11"/>
      <c r="L898" s="11" t="s">
        <v>5771</v>
      </c>
      <c r="M898" s="26" t="s">
        <v>5772</v>
      </c>
      <c r="N898" s="11">
        <f t="shared" si="1"/>
        <v>30</v>
      </c>
      <c r="O898" s="11" t="s">
        <v>4995</v>
      </c>
      <c r="P898" s="11" t="s">
        <v>4995</v>
      </c>
      <c r="Q898" s="29">
        <v>2782.4</v>
      </c>
      <c r="R898" s="12">
        <f t="shared" si="18"/>
        <v>3227.584</v>
      </c>
      <c r="S898" s="8" t="s">
        <v>238</v>
      </c>
      <c r="T898" s="9" t="s">
        <v>2753</v>
      </c>
      <c r="U898" s="9" t="s">
        <v>2754</v>
      </c>
      <c r="V898" s="125">
        <v>45646.0</v>
      </c>
      <c r="W898" s="11" t="s">
        <v>5771</v>
      </c>
      <c r="X898" s="11"/>
      <c r="Y898" s="23"/>
      <c r="Z898" s="11"/>
      <c r="AA898" s="11" t="s">
        <v>5771</v>
      </c>
      <c r="AB898" s="11"/>
      <c r="AC898" s="11"/>
      <c r="AD898" s="11"/>
      <c r="AE898" s="11"/>
      <c r="AF898" s="11" t="s">
        <v>5773</v>
      </c>
      <c r="AG898" s="8">
        <v>1.0</v>
      </c>
      <c r="AH898" s="8">
        <v>0.0</v>
      </c>
      <c r="AI898" s="8">
        <v>3.0</v>
      </c>
      <c r="AJ898" s="8">
        <v>3.0</v>
      </c>
      <c r="AK898" s="11"/>
      <c r="AL898" s="27">
        <v>0.0</v>
      </c>
      <c r="AM898" s="27">
        <v>0.0</v>
      </c>
      <c r="AN898" s="27">
        <v>0.0</v>
      </c>
      <c r="AO898" s="27">
        <v>0.0</v>
      </c>
      <c r="AP898" s="19">
        <v>0.0</v>
      </c>
      <c r="AQ898" s="19">
        <v>0.0</v>
      </c>
      <c r="AR898" s="19">
        <v>0.0</v>
      </c>
      <c r="AS898" s="19">
        <v>0.0</v>
      </c>
      <c r="AT898" s="16">
        <v>0.0</v>
      </c>
      <c r="AU898" s="16">
        <v>0.0</v>
      </c>
      <c r="AV898" s="16">
        <v>0.0</v>
      </c>
      <c r="AW898" s="16">
        <v>0.0</v>
      </c>
      <c r="AX898" s="17">
        <f t="shared" si="13"/>
        <v>0</v>
      </c>
      <c r="AY898" s="17">
        <v>0.0</v>
      </c>
      <c r="AZ898" s="17">
        <v>0.0</v>
      </c>
      <c r="BA898" s="17">
        <v>0.0</v>
      </c>
      <c r="BB898" s="17">
        <v>0.0</v>
      </c>
      <c r="BC898" s="17">
        <v>0.0</v>
      </c>
      <c r="BD898" s="8" t="s">
        <v>76</v>
      </c>
      <c r="BE898" s="22" t="s">
        <v>5774</v>
      </c>
    </row>
    <row r="899" ht="15.75" hidden="1" customHeight="1">
      <c r="A899" s="76">
        <v>9900157.0</v>
      </c>
      <c r="B899" s="8"/>
      <c r="C899" s="8">
        <v>99.0</v>
      </c>
      <c r="D899" s="8" t="s">
        <v>4982</v>
      </c>
      <c r="E899" s="8">
        <v>1.0</v>
      </c>
      <c r="F899" s="8" t="s">
        <v>4982</v>
      </c>
      <c r="G899" s="8">
        <v>1.0</v>
      </c>
      <c r="H899" s="8" t="s">
        <v>4982</v>
      </c>
      <c r="I899" s="11"/>
      <c r="J899" s="25" t="s">
        <v>5775</v>
      </c>
      <c r="K899" s="11" t="s">
        <v>571</v>
      </c>
      <c r="L899" s="11" t="s">
        <v>5776</v>
      </c>
      <c r="M899" s="26" t="s">
        <v>5777</v>
      </c>
      <c r="N899" s="11">
        <f t="shared" si="1"/>
        <v>26</v>
      </c>
      <c r="O899" s="11" t="s">
        <v>532</v>
      </c>
      <c r="P899" s="11" t="s">
        <v>67</v>
      </c>
      <c r="Q899" s="29"/>
      <c r="R899" s="12"/>
      <c r="S899" s="8" t="s">
        <v>238</v>
      </c>
      <c r="T899" s="9" t="s">
        <v>533</v>
      </c>
      <c r="U899" s="9" t="s">
        <v>534</v>
      </c>
      <c r="V899" s="125">
        <v>45663.0</v>
      </c>
      <c r="W899" s="11" t="s">
        <v>5778</v>
      </c>
      <c r="X899" s="11"/>
      <c r="Y899" s="23"/>
      <c r="Z899" s="11"/>
      <c r="AA899" s="11" t="s">
        <v>5776</v>
      </c>
      <c r="AB899" s="11"/>
      <c r="AC899" s="15"/>
      <c r="AD899" s="11"/>
      <c r="AE899" s="11"/>
      <c r="AF899" s="11" t="s">
        <v>5779</v>
      </c>
      <c r="AG899" s="8">
        <v>7.0</v>
      </c>
      <c r="AH899" s="8">
        <v>0.0</v>
      </c>
      <c r="AI899" s="8">
        <v>6.0</v>
      </c>
      <c r="AJ899" s="8">
        <v>1.0</v>
      </c>
      <c r="AK899" s="8" t="s">
        <v>75</v>
      </c>
      <c r="AL899" s="27">
        <v>3.95</v>
      </c>
      <c r="AM899" s="27">
        <v>50.5</v>
      </c>
      <c r="AN899" s="27">
        <v>46.0</v>
      </c>
      <c r="AO899" s="27">
        <v>85.0</v>
      </c>
      <c r="AP899" s="19">
        <v>0.0</v>
      </c>
      <c r="AQ899" s="19">
        <v>0.0</v>
      </c>
      <c r="AR899" s="19">
        <v>0.0</v>
      </c>
      <c r="AS899" s="19">
        <v>0.0</v>
      </c>
      <c r="AT899" s="16">
        <v>25.8</v>
      </c>
      <c r="AU899" s="16">
        <v>110.0</v>
      </c>
      <c r="AV899" s="16">
        <v>29.5</v>
      </c>
      <c r="AW899" s="16">
        <v>46.0</v>
      </c>
      <c r="AX899" s="17">
        <f t="shared" si="13"/>
        <v>29.854</v>
      </c>
      <c r="AY899" s="17">
        <v>0.0</v>
      </c>
      <c r="AZ899" s="17">
        <v>0.0</v>
      </c>
      <c r="BA899" s="17">
        <v>0.0</v>
      </c>
      <c r="BB899" s="17">
        <v>0.0</v>
      </c>
      <c r="BC899" s="17">
        <v>0.0</v>
      </c>
      <c r="BD899" s="8" t="s">
        <v>76</v>
      </c>
      <c r="BE899" s="69" t="s">
        <v>5780</v>
      </c>
    </row>
    <row r="900" ht="15.75" hidden="1" customHeight="1">
      <c r="A900" s="11">
        <v>9900158.0</v>
      </c>
      <c r="B900" s="8"/>
      <c r="C900" s="8">
        <v>99.0</v>
      </c>
      <c r="D900" s="8" t="s">
        <v>4982</v>
      </c>
      <c r="E900" s="8">
        <v>1.0</v>
      </c>
      <c r="F900" s="8" t="s">
        <v>4982</v>
      </c>
      <c r="G900" s="8">
        <v>1.0</v>
      </c>
      <c r="H900" s="8" t="s">
        <v>4982</v>
      </c>
      <c r="I900" s="11"/>
      <c r="J900" s="25"/>
      <c r="K900" s="11"/>
      <c r="L900" s="11" t="s">
        <v>5781</v>
      </c>
      <c r="M900" s="26" t="s">
        <v>5782</v>
      </c>
      <c r="N900" s="11">
        <f t="shared" si="1"/>
        <v>28</v>
      </c>
      <c r="O900" s="11" t="s">
        <v>4995</v>
      </c>
      <c r="P900" s="11" t="s">
        <v>4995</v>
      </c>
      <c r="Q900" s="29">
        <v>2779.0</v>
      </c>
      <c r="R900" s="12">
        <f t="shared" ref="R900:R901" si="19">Q900*1.16</f>
        <v>3223.64</v>
      </c>
      <c r="S900" s="8" t="s">
        <v>238</v>
      </c>
      <c r="T900" s="9" t="s">
        <v>2753</v>
      </c>
      <c r="U900" s="9" t="s">
        <v>2754</v>
      </c>
      <c r="V900" s="125">
        <v>45678.0</v>
      </c>
      <c r="W900" s="11" t="s">
        <v>5781</v>
      </c>
      <c r="X900" s="11"/>
      <c r="Y900" s="23"/>
      <c r="Z900" s="11"/>
      <c r="AA900" s="11" t="s">
        <v>5781</v>
      </c>
      <c r="AB900" s="11"/>
      <c r="AC900" s="11" t="s">
        <v>5781</v>
      </c>
      <c r="AD900" s="11"/>
      <c r="AE900" s="11"/>
      <c r="AF900" s="11" t="s">
        <v>5783</v>
      </c>
      <c r="AG900" s="8">
        <v>2.0</v>
      </c>
      <c r="AH900" s="8">
        <v>0.0</v>
      </c>
      <c r="AI900" s="8">
        <v>2.0</v>
      </c>
      <c r="AJ900" s="8">
        <v>2.0</v>
      </c>
      <c r="AK900" s="11"/>
      <c r="AL900" s="27">
        <v>0.0</v>
      </c>
      <c r="AM900" s="27">
        <v>0.0</v>
      </c>
      <c r="AN900" s="27">
        <v>0.0</v>
      </c>
      <c r="AO900" s="27">
        <v>0.0</v>
      </c>
      <c r="AP900" s="19">
        <v>0.0</v>
      </c>
      <c r="AQ900" s="19">
        <v>0.0</v>
      </c>
      <c r="AR900" s="19">
        <v>0.0</v>
      </c>
      <c r="AS900" s="19">
        <v>0.0</v>
      </c>
      <c r="AT900" s="16">
        <v>0.0</v>
      </c>
      <c r="AU900" s="16">
        <v>0.0</v>
      </c>
      <c r="AV900" s="16">
        <v>0.0</v>
      </c>
      <c r="AW900" s="16">
        <v>0.0</v>
      </c>
      <c r="AX900" s="17">
        <f t="shared" si="13"/>
        <v>0</v>
      </c>
      <c r="AY900" s="17">
        <v>0.0</v>
      </c>
      <c r="AZ900" s="17">
        <v>0.0</v>
      </c>
      <c r="BA900" s="17">
        <v>0.0</v>
      </c>
      <c r="BB900" s="17">
        <v>0.0</v>
      </c>
      <c r="BC900" s="17">
        <v>0.0</v>
      </c>
      <c r="BD900" s="8" t="s">
        <v>76</v>
      </c>
      <c r="BE900" s="22" t="s">
        <v>5784</v>
      </c>
    </row>
    <row r="901" ht="15.75" hidden="1" customHeight="1">
      <c r="A901" s="126">
        <v>9900159.0</v>
      </c>
      <c r="B901" s="8"/>
      <c r="C901" s="8">
        <v>99.0</v>
      </c>
      <c r="D901" s="8" t="s">
        <v>4982</v>
      </c>
      <c r="E901" s="8">
        <v>1.0</v>
      </c>
      <c r="F901" s="8" t="s">
        <v>4982</v>
      </c>
      <c r="G901" s="8">
        <v>1.0</v>
      </c>
      <c r="H901" s="8" t="s">
        <v>4982</v>
      </c>
      <c r="I901" s="11"/>
      <c r="J901" s="9" t="s">
        <v>956</v>
      </c>
      <c r="K901" s="8" t="s">
        <v>957</v>
      </c>
      <c r="L901" s="33" t="s">
        <v>5785</v>
      </c>
      <c r="M901" s="21" t="s">
        <v>5786</v>
      </c>
      <c r="N901" s="11">
        <f t="shared" si="1"/>
        <v>23</v>
      </c>
      <c r="O901" s="11" t="s">
        <v>532</v>
      </c>
      <c r="P901" s="11" t="s">
        <v>67</v>
      </c>
      <c r="Q901" s="29">
        <f>330.25*2</f>
        <v>660.5</v>
      </c>
      <c r="R901" s="12">
        <f t="shared" si="19"/>
        <v>766.18</v>
      </c>
      <c r="S901" s="8" t="s">
        <v>238</v>
      </c>
      <c r="T901" s="9" t="s">
        <v>625</v>
      </c>
      <c r="U901" s="9" t="s">
        <v>626</v>
      </c>
      <c r="V901" s="125">
        <v>45706.0</v>
      </c>
      <c r="W901" s="33" t="s">
        <v>5785</v>
      </c>
      <c r="X901" s="11"/>
      <c r="Y901" s="23"/>
      <c r="Z901" s="11"/>
      <c r="AA901" s="33" t="s">
        <v>5785</v>
      </c>
      <c r="AB901" s="11"/>
      <c r="AC901" s="33" t="s">
        <v>5785</v>
      </c>
      <c r="AD901" s="11"/>
      <c r="AE901" s="11"/>
      <c r="AF901" s="11" t="s">
        <v>960</v>
      </c>
      <c r="AG901" s="8">
        <v>6.0</v>
      </c>
      <c r="AH901" s="8">
        <v>0.0</v>
      </c>
      <c r="AI901" s="8">
        <v>2.0</v>
      </c>
      <c r="AJ901" s="8">
        <v>2.0</v>
      </c>
      <c r="AK901" s="8" t="s">
        <v>75</v>
      </c>
      <c r="AL901" s="27">
        <v>0.0</v>
      </c>
      <c r="AM901" s="27">
        <v>0.0</v>
      </c>
      <c r="AN901" s="27">
        <v>0.0</v>
      </c>
      <c r="AO901" s="27">
        <v>0.0</v>
      </c>
      <c r="AP901" s="19">
        <v>0.0</v>
      </c>
      <c r="AQ901" s="19">
        <v>0.0</v>
      </c>
      <c r="AR901" s="19">
        <v>0.0</v>
      </c>
      <c r="AS901" s="19">
        <v>0.0</v>
      </c>
      <c r="AT901" s="16">
        <v>19.0</v>
      </c>
      <c r="AU901" s="16">
        <v>19.0</v>
      </c>
      <c r="AV901" s="16">
        <v>63.0</v>
      </c>
      <c r="AW901" s="16">
        <v>66.0</v>
      </c>
      <c r="AX901" s="17">
        <f t="shared" si="13"/>
        <v>15.8004</v>
      </c>
      <c r="AY901" s="17">
        <v>0.0</v>
      </c>
      <c r="AZ901" s="17">
        <v>0.0</v>
      </c>
      <c r="BA901" s="17">
        <v>0.0</v>
      </c>
      <c r="BB901" s="17">
        <v>0.0</v>
      </c>
      <c r="BC901" s="17">
        <v>0.0</v>
      </c>
      <c r="BD901" s="8" t="s">
        <v>76</v>
      </c>
      <c r="BE901" s="22" t="s">
        <v>5787</v>
      </c>
    </row>
    <row r="902" ht="15.75" hidden="1" customHeight="1">
      <c r="A902" s="11">
        <v>9900160.0</v>
      </c>
      <c r="B902" s="127"/>
      <c r="C902" s="53">
        <v>99.0</v>
      </c>
      <c r="D902" s="53" t="s">
        <v>4982</v>
      </c>
      <c r="E902" s="53">
        <v>1.0</v>
      </c>
      <c r="F902" s="53" t="s">
        <v>4982</v>
      </c>
      <c r="G902" s="53">
        <v>1.0</v>
      </c>
      <c r="H902" s="53" t="s">
        <v>4982</v>
      </c>
      <c r="I902" s="104"/>
      <c r="J902" s="128"/>
      <c r="K902" s="56" t="s">
        <v>447</v>
      </c>
      <c r="L902" s="53" t="s">
        <v>5788</v>
      </c>
      <c r="M902" s="53" t="s">
        <v>5789</v>
      </c>
      <c r="N902" s="58">
        <f t="shared" ref="N902:N903" si="20">LEN(M902)</f>
        <v>29</v>
      </c>
      <c r="O902" s="56" t="s">
        <v>418</v>
      </c>
      <c r="P902" s="58" t="s">
        <v>67</v>
      </c>
      <c r="Q902" s="101">
        <v>5479.9</v>
      </c>
      <c r="R902" s="101">
        <v>5479.9</v>
      </c>
      <c r="S902" s="8" t="s">
        <v>238</v>
      </c>
      <c r="T902" s="102" t="s">
        <v>5790</v>
      </c>
      <c r="U902" s="102" t="s">
        <v>162</v>
      </c>
      <c r="V902" s="103">
        <v>45722.0</v>
      </c>
      <c r="W902" s="53" t="s">
        <v>5788</v>
      </c>
      <c r="X902" s="104"/>
      <c r="Y902" s="104"/>
      <c r="Z902" s="104"/>
      <c r="AA902" s="104"/>
      <c r="AB902" s="104"/>
      <c r="AC902" s="104"/>
      <c r="AD902" s="104"/>
      <c r="AE902" s="104"/>
      <c r="AF902" s="58" t="s">
        <v>5791</v>
      </c>
      <c r="AG902" s="129">
        <v>2.0</v>
      </c>
      <c r="AH902" s="129">
        <v>0.0</v>
      </c>
      <c r="AI902" s="129">
        <v>2.0</v>
      </c>
      <c r="AJ902" s="129">
        <v>2.0</v>
      </c>
      <c r="AK902" s="130" t="s">
        <v>75</v>
      </c>
      <c r="AL902" s="131">
        <v>0.0</v>
      </c>
      <c r="AM902" s="131">
        <v>0.0</v>
      </c>
      <c r="AN902" s="131">
        <v>0.0</v>
      </c>
      <c r="AO902" s="131">
        <v>0.0</v>
      </c>
      <c r="AP902" s="132">
        <v>0.0</v>
      </c>
      <c r="AQ902" s="132">
        <v>0.0</v>
      </c>
      <c r="AR902" s="132">
        <v>0.0</v>
      </c>
      <c r="AS902" s="132">
        <v>0.0</v>
      </c>
      <c r="AT902" s="133">
        <v>0.0</v>
      </c>
      <c r="AU902" s="133">
        <v>0.0</v>
      </c>
      <c r="AV902" s="133">
        <v>0.0</v>
      </c>
      <c r="AW902" s="133">
        <v>0.0</v>
      </c>
      <c r="AX902" s="17">
        <f t="shared" si="13"/>
        <v>0</v>
      </c>
      <c r="AY902" s="134">
        <v>0.0</v>
      </c>
      <c r="AZ902" s="134">
        <v>0.0</v>
      </c>
      <c r="BA902" s="134">
        <v>0.0</v>
      </c>
      <c r="BB902" s="134">
        <v>0.0</v>
      </c>
      <c r="BC902" s="134">
        <v>0.0</v>
      </c>
      <c r="BD902" s="129" t="s">
        <v>76</v>
      </c>
      <c r="BE902" s="82" t="s">
        <v>5792</v>
      </c>
    </row>
    <row r="903" ht="15.75" hidden="1" customHeight="1">
      <c r="A903" s="126">
        <v>9900161.0</v>
      </c>
      <c r="B903" s="127"/>
      <c r="C903" s="53">
        <v>99.0</v>
      </c>
      <c r="D903" s="53" t="s">
        <v>4982</v>
      </c>
      <c r="E903" s="53">
        <v>1.0</v>
      </c>
      <c r="F903" s="53" t="s">
        <v>4982</v>
      </c>
      <c r="G903" s="53">
        <v>1.0</v>
      </c>
      <c r="H903" s="53" t="s">
        <v>4982</v>
      </c>
      <c r="I903" s="104"/>
      <c r="J903" s="128"/>
      <c r="K903" s="56" t="s">
        <v>447</v>
      </c>
      <c r="L903" s="53" t="s">
        <v>5793</v>
      </c>
      <c r="M903" s="53" t="s">
        <v>5794</v>
      </c>
      <c r="N903" s="58">
        <f t="shared" si="20"/>
        <v>29</v>
      </c>
      <c r="O903" s="56" t="s">
        <v>418</v>
      </c>
      <c r="P903" s="58" t="s">
        <v>67</v>
      </c>
      <c r="Q903" s="101">
        <v>5479.9</v>
      </c>
      <c r="R903" s="101">
        <v>5479.9</v>
      </c>
      <c r="S903" s="8" t="s">
        <v>238</v>
      </c>
      <c r="T903" s="102" t="s">
        <v>5790</v>
      </c>
      <c r="U903" s="102" t="s">
        <v>162</v>
      </c>
      <c r="V903" s="103">
        <v>45722.0</v>
      </c>
      <c r="W903" s="53" t="s">
        <v>5793</v>
      </c>
      <c r="X903" s="104"/>
      <c r="Y903" s="104"/>
      <c r="Z903" s="104"/>
      <c r="AA903" s="104"/>
      <c r="AB903" s="104"/>
      <c r="AC903" s="104"/>
      <c r="AD903" s="104"/>
      <c r="AE903" s="104"/>
      <c r="AF903" s="55" t="s">
        <v>5795</v>
      </c>
      <c r="AG903" s="129">
        <v>2.0</v>
      </c>
      <c r="AH903" s="129">
        <v>0.0</v>
      </c>
      <c r="AI903" s="129">
        <v>2.0</v>
      </c>
      <c r="AJ903" s="129">
        <v>2.0</v>
      </c>
      <c r="AK903" s="130" t="s">
        <v>75</v>
      </c>
      <c r="AL903" s="131">
        <v>0.0</v>
      </c>
      <c r="AM903" s="131">
        <v>0.0</v>
      </c>
      <c r="AN903" s="131">
        <v>0.0</v>
      </c>
      <c r="AO903" s="131">
        <v>0.0</v>
      </c>
      <c r="AP903" s="132">
        <v>0.0</v>
      </c>
      <c r="AQ903" s="132">
        <v>0.0</v>
      </c>
      <c r="AR903" s="132">
        <v>0.0</v>
      </c>
      <c r="AS903" s="132">
        <v>0.0</v>
      </c>
      <c r="AT903" s="133">
        <v>0.0</v>
      </c>
      <c r="AU903" s="133">
        <v>0.0</v>
      </c>
      <c r="AV903" s="133">
        <v>0.0</v>
      </c>
      <c r="AW903" s="133">
        <v>0.0</v>
      </c>
      <c r="AX903" s="17">
        <f t="shared" si="13"/>
        <v>0</v>
      </c>
      <c r="AY903" s="134">
        <v>0.0</v>
      </c>
      <c r="AZ903" s="134">
        <v>0.0</v>
      </c>
      <c r="BA903" s="134">
        <v>0.0</v>
      </c>
      <c r="BB903" s="134">
        <v>0.0</v>
      </c>
      <c r="BC903" s="134">
        <v>0.0</v>
      </c>
      <c r="BD903" s="129" t="s">
        <v>76</v>
      </c>
      <c r="BE903" s="82" t="s">
        <v>5796</v>
      </c>
    </row>
    <row r="904" ht="15.75" hidden="1" customHeight="1">
      <c r="A904" s="130"/>
      <c r="B904" s="129"/>
      <c r="C904" s="129"/>
      <c r="D904" s="129"/>
      <c r="E904" s="129"/>
      <c r="F904" s="129"/>
      <c r="G904" s="129"/>
      <c r="H904" s="129"/>
      <c r="I904" s="130"/>
      <c r="J904" s="135"/>
      <c r="K904" s="130"/>
      <c r="L904" s="130"/>
      <c r="M904" s="136"/>
      <c r="N904" s="130"/>
      <c r="O904" s="130"/>
      <c r="P904" s="130"/>
      <c r="Q904" s="137"/>
      <c r="R904" s="138"/>
      <c r="S904" s="129"/>
      <c r="T904" s="139"/>
      <c r="U904" s="139"/>
      <c r="V904" s="140"/>
      <c r="W904" s="130"/>
      <c r="X904" s="130"/>
      <c r="Y904" s="141"/>
      <c r="Z904" s="130"/>
      <c r="AA904" s="130"/>
      <c r="AB904" s="130"/>
      <c r="AC904" s="142"/>
      <c r="AD904" s="130"/>
      <c r="AE904" s="130"/>
      <c r="AF904" s="130"/>
      <c r="AG904" s="129"/>
      <c r="AH904" s="129"/>
      <c r="AI904" s="129"/>
      <c r="AJ904" s="129"/>
      <c r="AK904" s="130"/>
      <c r="AL904" s="131"/>
      <c r="AM904" s="131"/>
      <c r="AN904" s="131"/>
      <c r="AO904" s="131"/>
      <c r="AP904" s="132"/>
      <c r="AQ904" s="132"/>
      <c r="AR904" s="132"/>
      <c r="AS904" s="132"/>
      <c r="AT904" s="133"/>
      <c r="AU904" s="133"/>
      <c r="AV904" s="133"/>
      <c r="AW904" s="133"/>
      <c r="AX904" s="17">
        <f t="shared" si="13"/>
        <v>0</v>
      </c>
      <c r="AY904" s="134"/>
      <c r="AZ904" s="134"/>
      <c r="BA904" s="134"/>
      <c r="BB904" s="134"/>
      <c r="BC904" s="134"/>
      <c r="BD904" s="129"/>
      <c r="BE904" s="143"/>
    </row>
    <row r="905" ht="15.75" hidden="1" customHeight="1">
      <c r="A905" s="130"/>
      <c r="B905" s="129"/>
      <c r="C905" s="129"/>
      <c r="D905" s="129"/>
      <c r="E905" s="129"/>
      <c r="F905" s="129"/>
      <c r="G905" s="129"/>
      <c r="H905" s="129"/>
      <c r="I905" s="130"/>
      <c r="J905" s="135"/>
      <c r="K905" s="130"/>
      <c r="L905" s="130"/>
      <c r="M905" s="136"/>
      <c r="N905" s="130"/>
      <c r="O905" s="130"/>
      <c r="P905" s="130"/>
      <c r="Q905" s="137"/>
      <c r="R905" s="138"/>
      <c r="S905" s="129"/>
      <c r="T905" s="139"/>
      <c r="U905" s="139"/>
      <c r="V905" s="140"/>
      <c r="W905" s="130"/>
      <c r="X905" s="130"/>
      <c r="Y905" s="141"/>
      <c r="Z905" s="130"/>
      <c r="AA905" s="130"/>
      <c r="AB905" s="130"/>
      <c r="AC905" s="142"/>
      <c r="AD905" s="130"/>
      <c r="AE905" s="130"/>
      <c r="AF905" s="130"/>
      <c r="AG905" s="129"/>
      <c r="AH905" s="129"/>
      <c r="AI905" s="129"/>
      <c r="AJ905" s="129"/>
      <c r="AK905" s="130"/>
      <c r="AL905" s="131"/>
      <c r="AM905" s="131"/>
      <c r="AN905" s="131"/>
      <c r="AO905" s="131"/>
      <c r="AP905" s="132"/>
      <c r="AQ905" s="132"/>
      <c r="AR905" s="132"/>
      <c r="AS905" s="132"/>
      <c r="AT905" s="133"/>
      <c r="AU905" s="133"/>
      <c r="AV905" s="133"/>
      <c r="AW905" s="133"/>
      <c r="AX905" s="17">
        <f t="shared" si="13"/>
        <v>0</v>
      </c>
      <c r="AY905" s="134"/>
      <c r="AZ905" s="134"/>
      <c r="BA905" s="134"/>
      <c r="BB905" s="134"/>
      <c r="BC905" s="134"/>
      <c r="BD905" s="129"/>
      <c r="BE905" s="143"/>
    </row>
    <row r="906" ht="15.75" hidden="1" customHeight="1">
      <c r="A906" s="130"/>
      <c r="B906" s="129"/>
      <c r="C906" s="129"/>
      <c r="D906" s="129"/>
      <c r="E906" s="129"/>
      <c r="F906" s="129"/>
      <c r="G906" s="129"/>
      <c r="H906" s="129"/>
      <c r="I906" s="130"/>
      <c r="J906" s="135"/>
      <c r="K906" s="130"/>
      <c r="L906" s="130"/>
      <c r="M906" s="136"/>
      <c r="N906" s="130"/>
      <c r="O906" s="130"/>
      <c r="P906" s="130"/>
      <c r="Q906" s="137"/>
      <c r="R906" s="138"/>
      <c r="S906" s="129"/>
      <c r="T906" s="139"/>
      <c r="U906" s="139"/>
      <c r="V906" s="140"/>
      <c r="W906" s="130"/>
      <c r="X906" s="130"/>
      <c r="Y906" s="141"/>
      <c r="Z906" s="130"/>
      <c r="AA906" s="130"/>
      <c r="AB906" s="130"/>
      <c r="AC906" s="142"/>
      <c r="AD906" s="130"/>
      <c r="AE906" s="130"/>
      <c r="AF906" s="130"/>
      <c r="AG906" s="129"/>
      <c r="AH906" s="129"/>
      <c r="AI906" s="129"/>
      <c r="AJ906" s="129"/>
      <c r="AK906" s="130"/>
      <c r="AL906" s="131"/>
      <c r="AM906" s="131"/>
      <c r="AN906" s="131"/>
      <c r="AO906" s="131"/>
      <c r="AP906" s="132"/>
      <c r="AQ906" s="132"/>
      <c r="AR906" s="132"/>
      <c r="AS906" s="132"/>
      <c r="AT906" s="133"/>
      <c r="AU906" s="133"/>
      <c r="AV906" s="133"/>
      <c r="AW906" s="133"/>
      <c r="AX906" s="17">
        <f t="shared" si="13"/>
        <v>0</v>
      </c>
      <c r="AY906" s="134"/>
      <c r="AZ906" s="134"/>
      <c r="BA906" s="134"/>
      <c r="BB906" s="134"/>
      <c r="BC906" s="134"/>
      <c r="BD906" s="129"/>
      <c r="BE906" s="143"/>
    </row>
    <row r="907" ht="15.75" hidden="1" customHeight="1">
      <c r="A907" s="130"/>
      <c r="B907" s="129"/>
      <c r="C907" s="129"/>
      <c r="D907" s="129"/>
      <c r="E907" s="129"/>
      <c r="F907" s="129"/>
      <c r="G907" s="129"/>
      <c r="H907" s="129"/>
      <c r="I907" s="130"/>
      <c r="J907" s="135"/>
      <c r="K907" s="130"/>
      <c r="L907" s="130"/>
      <c r="M907" s="136"/>
      <c r="N907" s="130"/>
      <c r="O907" s="130"/>
      <c r="P907" s="130"/>
      <c r="Q907" s="137"/>
      <c r="R907" s="138"/>
      <c r="S907" s="129"/>
      <c r="T907" s="139"/>
      <c r="U907" s="139"/>
      <c r="V907" s="140"/>
      <c r="W907" s="130"/>
      <c r="X907" s="130"/>
      <c r="Y907" s="141"/>
      <c r="Z907" s="130"/>
      <c r="AA907" s="130"/>
      <c r="AB907" s="130"/>
      <c r="AC907" s="142"/>
      <c r="AD907" s="130"/>
      <c r="AE907" s="130"/>
      <c r="AF907" s="130"/>
      <c r="AG907" s="129"/>
      <c r="AH907" s="129"/>
      <c r="AI907" s="129"/>
      <c r="AJ907" s="129"/>
      <c r="AK907" s="130"/>
      <c r="AL907" s="131"/>
      <c r="AM907" s="131"/>
      <c r="AN907" s="131"/>
      <c r="AO907" s="131"/>
      <c r="AP907" s="132"/>
      <c r="AQ907" s="132"/>
      <c r="AR907" s="132"/>
      <c r="AS907" s="132"/>
      <c r="AT907" s="133"/>
      <c r="AU907" s="133"/>
      <c r="AV907" s="133"/>
      <c r="AW907" s="133"/>
      <c r="AX907" s="17">
        <f t="shared" si="13"/>
        <v>0</v>
      </c>
      <c r="AY907" s="134"/>
      <c r="AZ907" s="134"/>
      <c r="BA907" s="134"/>
      <c r="BB907" s="134"/>
      <c r="BC907" s="134"/>
      <c r="BD907" s="129"/>
      <c r="BE907" s="143"/>
    </row>
    <row r="908" ht="15.75" hidden="1" customHeight="1">
      <c r="A908" s="130"/>
      <c r="B908" s="129"/>
      <c r="C908" s="129"/>
      <c r="D908" s="129"/>
      <c r="E908" s="129"/>
      <c r="F908" s="129"/>
      <c r="G908" s="129"/>
      <c r="H908" s="129"/>
      <c r="I908" s="130"/>
      <c r="J908" s="135"/>
      <c r="K908" s="130"/>
      <c r="L908" s="130"/>
      <c r="M908" s="136"/>
      <c r="N908" s="130"/>
      <c r="O908" s="130"/>
      <c r="P908" s="130"/>
      <c r="Q908" s="137"/>
      <c r="R908" s="138"/>
      <c r="S908" s="129"/>
      <c r="T908" s="139"/>
      <c r="U908" s="139"/>
      <c r="V908" s="140"/>
      <c r="W908" s="130"/>
      <c r="X908" s="130"/>
      <c r="Y908" s="141"/>
      <c r="Z908" s="130"/>
      <c r="AA908" s="130"/>
      <c r="AB908" s="130"/>
      <c r="AC908" s="142"/>
      <c r="AD908" s="130"/>
      <c r="AE908" s="130"/>
      <c r="AF908" s="130"/>
      <c r="AG908" s="129"/>
      <c r="AH908" s="129"/>
      <c r="AI908" s="129"/>
      <c r="AJ908" s="129"/>
      <c r="AK908" s="130"/>
      <c r="AL908" s="131"/>
      <c r="AM908" s="131"/>
      <c r="AN908" s="131"/>
      <c r="AO908" s="131"/>
      <c r="AP908" s="132"/>
      <c r="AQ908" s="132"/>
      <c r="AR908" s="132"/>
      <c r="AS908" s="132"/>
      <c r="AT908" s="133"/>
      <c r="AU908" s="133"/>
      <c r="AV908" s="133"/>
      <c r="AW908" s="133"/>
      <c r="AX908" s="17">
        <f t="shared" si="13"/>
        <v>0</v>
      </c>
      <c r="AY908" s="134"/>
      <c r="AZ908" s="134"/>
      <c r="BA908" s="134"/>
      <c r="BB908" s="134"/>
      <c r="BC908" s="134"/>
      <c r="BD908" s="129"/>
      <c r="BE908" s="143"/>
    </row>
    <row r="909" ht="15.75" hidden="1" customHeight="1">
      <c r="A909" s="130"/>
      <c r="B909" s="129"/>
      <c r="C909" s="129"/>
      <c r="D909" s="129"/>
      <c r="E909" s="129"/>
      <c r="F909" s="129"/>
      <c r="G909" s="129"/>
      <c r="H909" s="129"/>
      <c r="I909" s="130"/>
      <c r="J909" s="135"/>
      <c r="K909" s="130"/>
      <c r="L909" s="130"/>
      <c r="M909" s="136"/>
      <c r="N909" s="130"/>
      <c r="O909" s="130"/>
      <c r="P909" s="130"/>
      <c r="Q909" s="137"/>
      <c r="R909" s="138"/>
      <c r="S909" s="129"/>
      <c r="T909" s="139"/>
      <c r="U909" s="139"/>
      <c r="V909" s="140"/>
      <c r="W909" s="130"/>
      <c r="X909" s="130"/>
      <c r="Y909" s="141"/>
      <c r="Z909" s="130"/>
      <c r="AA909" s="130"/>
      <c r="AB909" s="130"/>
      <c r="AC909" s="142"/>
      <c r="AD909" s="130"/>
      <c r="AE909" s="130"/>
      <c r="AF909" s="130"/>
      <c r="AG909" s="129"/>
      <c r="AH909" s="129"/>
      <c r="AI909" s="129"/>
      <c r="AJ909" s="129"/>
      <c r="AK909" s="130"/>
      <c r="AL909" s="131"/>
      <c r="AM909" s="131"/>
      <c r="AN909" s="131"/>
      <c r="AO909" s="131"/>
      <c r="AP909" s="132"/>
      <c r="AQ909" s="132"/>
      <c r="AR909" s="132"/>
      <c r="AS909" s="132"/>
      <c r="AT909" s="133"/>
      <c r="AU909" s="133"/>
      <c r="AV909" s="133"/>
      <c r="AW909" s="133"/>
      <c r="AX909" s="17">
        <f t="shared" si="13"/>
        <v>0</v>
      </c>
      <c r="AY909" s="134"/>
      <c r="AZ909" s="134"/>
      <c r="BA909" s="134"/>
      <c r="BB909" s="134"/>
      <c r="BC909" s="134"/>
      <c r="BD909" s="129"/>
      <c r="BE909" s="143"/>
    </row>
    <row r="910" ht="15.75" hidden="1" customHeight="1">
      <c r="A910" s="130"/>
      <c r="B910" s="129"/>
      <c r="C910" s="129"/>
      <c r="D910" s="129"/>
      <c r="E910" s="129"/>
      <c r="F910" s="129"/>
      <c r="G910" s="129"/>
      <c r="H910" s="129"/>
      <c r="I910" s="130"/>
      <c r="J910" s="135"/>
      <c r="K910" s="130"/>
      <c r="L910" s="130"/>
      <c r="M910" s="136"/>
      <c r="N910" s="130"/>
      <c r="O910" s="130"/>
      <c r="P910" s="130"/>
      <c r="Q910" s="137"/>
      <c r="R910" s="138"/>
      <c r="S910" s="129"/>
      <c r="T910" s="139"/>
      <c r="U910" s="139"/>
      <c r="V910" s="140"/>
      <c r="W910" s="130"/>
      <c r="X910" s="130"/>
      <c r="Y910" s="141"/>
      <c r="Z910" s="130"/>
      <c r="AA910" s="130"/>
      <c r="AB910" s="130"/>
      <c r="AC910" s="142"/>
      <c r="AD910" s="130"/>
      <c r="AE910" s="130"/>
      <c r="AF910" s="130"/>
      <c r="AG910" s="129"/>
      <c r="AH910" s="129"/>
      <c r="AI910" s="129"/>
      <c r="AJ910" s="129"/>
      <c r="AK910" s="130"/>
      <c r="AL910" s="131"/>
      <c r="AM910" s="131"/>
      <c r="AN910" s="131"/>
      <c r="AO910" s="131"/>
      <c r="AP910" s="132"/>
      <c r="AQ910" s="132"/>
      <c r="AR910" s="132"/>
      <c r="AS910" s="132"/>
      <c r="AT910" s="133"/>
      <c r="AU910" s="133"/>
      <c r="AV910" s="133"/>
      <c r="AW910" s="133"/>
      <c r="AX910" s="17">
        <f t="shared" si="13"/>
        <v>0</v>
      </c>
      <c r="AY910" s="134"/>
      <c r="AZ910" s="134"/>
      <c r="BA910" s="134"/>
      <c r="BB910" s="134"/>
      <c r="BC910" s="134"/>
      <c r="BD910" s="129"/>
      <c r="BE910" s="143"/>
    </row>
    <row r="911" ht="15.75" hidden="1" customHeight="1">
      <c r="A911" s="130"/>
      <c r="B911" s="129"/>
      <c r="C911" s="129"/>
      <c r="D911" s="129"/>
      <c r="E911" s="129"/>
      <c r="F911" s="129"/>
      <c r="G911" s="129"/>
      <c r="H911" s="129"/>
      <c r="I911" s="130"/>
      <c r="J911" s="135"/>
      <c r="K911" s="130"/>
      <c r="L911" s="130"/>
      <c r="M911" s="136"/>
      <c r="N911" s="130"/>
      <c r="O911" s="130"/>
      <c r="P911" s="130"/>
      <c r="Q911" s="137"/>
      <c r="R911" s="138"/>
      <c r="S911" s="129"/>
      <c r="T911" s="139"/>
      <c r="U911" s="139"/>
      <c r="V911" s="140"/>
      <c r="W911" s="130"/>
      <c r="X911" s="130"/>
      <c r="Y911" s="141"/>
      <c r="Z911" s="130"/>
      <c r="AA911" s="130"/>
      <c r="AB911" s="130"/>
      <c r="AC911" s="142"/>
      <c r="AD911" s="130"/>
      <c r="AE911" s="130"/>
      <c r="AF911" s="130"/>
      <c r="AG911" s="129"/>
      <c r="AH911" s="129"/>
      <c r="AI911" s="129"/>
      <c r="AJ911" s="129"/>
      <c r="AK911" s="130"/>
      <c r="AL911" s="131"/>
      <c r="AM911" s="131"/>
      <c r="AN911" s="131"/>
      <c r="AO911" s="131"/>
      <c r="AP911" s="132"/>
      <c r="AQ911" s="132"/>
      <c r="AR911" s="132"/>
      <c r="AS911" s="132"/>
      <c r="AT911" s="133"/>
      <c r="AU911" s="133"/>
      <c r="AV911" s="133"/>
      <c r="AW911" s="133"/>
      <c r="AX911" s="17">
        <f t="shared" si="13"/>
        <v>0</v>
      </c>
      <c r="AY911" s="134"/>
      <c r="AZ911" s="134"/>
      <c r="BA911" s="134"/>
      <c r="BB911" s="134"/>
      <c r="BC911" s="134"/>
      <c r="BD911" s="129"/>
      <c r="BE911" s="143"/>
    </row>
    <row r="912" ht="15.75" hidden="1" customHeight="1">
      <c r="A912" s="130"/>
      <c r="B912" s="129"/>
      <c r="C912" s="129"/>
      <c r="D912" s="129"/>
      <c r="E912" s="129"/>
      <c r="F912" s="129"/>
      <c r="G912" s="129"/>
      <c r="H912" s="129"/>
      <c r="I912" s="130"/>
      <c r="J912" s="135"/>
      <c r="K912" s="130"/>
      <c r="L912" s="130"/>
      <c r="M912" s="136"/>
      <c r="N912" s="130"/>
      <c r="O912" s="130"/>
      <c r="P912" s="130"/>
      <c r="Q912" s="137"/>
      <c r="R912" s="138"/>
      <c r="S912" s="129"/>
      <c r="T912" s="139"/>
      <c r="U912" s="139"/>
      <c r="V912" s="140"/>
      <c r="W912" s="130"/>
      <c r="X912" s="130"/>
      <c r="Y912" s="141"/>
      <c r="Z912" s="130"/>
      <c r="AA912" s="130"/>
      <c r="AB912" s="130"/>
      <c r="AC912" s="142"/>
      <c r="AD912" s="130"/>
      <c r="AE912" s="130"/>
      <c r="AF912" s="130"/>
      <c r="AG912" s="129"/>
      <c r="AH912" s="129"/>
      <c r="AI912" s="129"/>
      <c r="AJ912" s="129"/>
      <c r="AK912" s="130"/>
      <c r="AL912" s="131"/>
      <c r="AM912" s="131"/>
      <c r="AN912" s="131"/>
      <c r="AO912" s="131"/>
      <c r="AP912" s="132"/>
      <c r="AQ912" s="132"/>
      <c r="AR912" s="132"/>
      <c r="AS912" s="132"/>
      <c r="AT912" s="133"/>
      <c r="AU912" s="133"/>
      <c r="AV912" s="133"/>
      <c r="AW912" s="133"/>
      <c r="AX912" s="17">
        <f t="shared" si="13"/>
        <v>0</v>
      </c>
      <c r="AY912" s="134"/>
      <c r="AZ912" s="134"/>
      <c r="BA912" s="134"/>
      <c r="BB912" s="134"/>
      <c r="BC912" s="134"/>
      <c r="BD912" s="129"/>
      <c r="BE912" s="143"/>
    </row>
    <row r="913" ht="15.75" hidden="1" customHeight="1">
      <c r="A913" s="130"/>
      <c r="B913" s="129"/>
      <c r="C913" s="129"/>
      <c r="D913" s="129"/>
      <c r="E913" s="129"/>
      <c r="F913" s="129"/>
      <c r="G913" s="129"/>
      <c r="H913" s="129"/>
      <c r="I913" s="130"/>
      <c r="J913" s="135"/>
      <c r="K913" s="130"/>
      <c r="L913" s="130"/>
      <c r="M913" s="136"/>
      <c r="N913" s="130"/>
      <c r="O913" s="130"/>
      <c r="P913" s="130"/>
      <c r="Q913" s="137"/>
      <c r="R913" s="138"/>
      <c r="S913" s="129"/>
      <c r="T913" s="139"/>
      <c r="U913" s="139"/>
      <c r="V913" s="140"/>
      <c r="W913" s="130"/>
      <c r="X913" s="130"/>
      <c r="Y913" s="141"/>
      <c r="Z913" s="130"/>
      <c r="AA913" s="130"/>
      <c r="AB913" s="130"/>
      <c r="AC913" s="142"/>
      <c r="AD913" s="130"/>
      <c r="AE913" s="130"/>
      <c r="AF913" s="130"/>
      <c r="AG913" s="129"/>
      <c r="AH913" s="129"/>
      <c r="AI913" s="129"/>
      <c r="AJ913" s="129"/>
      <c r="AK913" s="130"/>
      <c r="AL913" s="131"/>
      <c r="AM913" s="131"/>
      <c r="AN913" s="131"/>
      <c r="AO913" s="131"/>
      <c r="AP913" s="132"/>
      <c r="AQ913" s="132"/>
      <c r="AR913" s="132"/>
      <c r="AS913" s="132"/>
      <c r="AT913" s="133"/>
      <c r="AU913" s="133"/>
      <c r="AV913" s="133"/>
      <c r="AW913" s="133"/>
      <c r="AX913" s="17">
        <f t="shared" si="13"/>
        <v>0</v>
      </c>
      <c r="AY913" s="134"/>
      <c r="AZ913" s="134"/>
      <c r="BA913" s="134"/>
      <c r="BB913" s="134"/>
      <c r="BC913" s="134"/>
      <c r="BD913" s="129"/>
      <c r="BE913" s="143"/>
    </row>
    <row r="914" ht="15.75" hidden="1" customHeight="1">
      <c r="A914" s="130"/>
      <c r="B914" s="129"/>
      <c r="C914" s="129"/>
      <c r="D914" s="129"/>
      <c r="E914" s="129"/>
      <c r="F914" s="129"/>
      <c r="G914" s="129"/>
      <c r="H914" s="129"/>
      <c r="I914" s="130"/>
      <c r="J914" s="135"/>
      <c r="K914" s="130"/>
      <c r="L914" s="130"/>
      <c r="M914" s="136"/>
      <c r="N914" s="130"/>
      <c r="O914" s="130"/>
      <c r="P914" s="130"/>
      <c r="Q914" s="137"/>
      <c r="R914" s="138"/>
      <c r="S914" s="129"/>
      <c r="T914" s="139"/>
      <c r="U914" s="139"/>
      <c r="V914" s="140"/>
      <c r="W914" s="130"/>
      <c r="X914" s="130"/>
      <c r="Y914" s="141"/>
      <c r="Z914" s="130"/>
      <c r="AA914" s="130"/>
      <c r="AB914" s="130"/>
      <c r="AC914" s="142"/>
      <c r="AD914" s="130"/>
      <c r="AE914" s="130"/>
      <c r="AF914" s="130"/>
      <c r="AG914" s="129"/>
      <c r="AH914" s="129"/>
      <c r="AI914" s="129"/>
      <c r="AJ914" s="129"/>
      <c r="AK914" s="130"/>
      <c r="AL914" s="131"/>
      <c r="AM914" s="131"/>
      <c r="AN914" s="131"/>
      <c r="AO914" s="131"/>
      <c r="AP914" s="132"/>
      <c r="AQ914" s="132"/>
      <c r="AR914" s="132"/>
      <c r="AS914" s="132"/>
      <c r="AT914" s="133"/>
      <c r="AU914" s="133"/>
      <c r="AV914" s="133"/>
      <c r="AW914" s="133"/>
      <c r="AX914" s="17">
        <f t="shared" si="13"/>
        <v>0</v>
      </c>
      <c r="AY914" s="134"/>
      <c r="AZ914" s="134"/>
      <c r="BA914" s="134"/>
      <c r="BB914" s="134"/>
      <c r="BC914" s="134"/>
      <c r="BD914" s="129"/>
      <c r="BE914" s="143"/>
    </row>
    <row r="915" ht="15.75" hidden="1" customHeight="1">
      <c r="A915" s="130"/>
      <c r="B915" s="129"/>
      <c r="C915" s="129"/>
      <c r="D915" s="129"/>
      <c r="E915" s="129"/>
      <c r="F915" s="129"/>
      <c r="G915" s="129"/>
      <c r="H915" s="129"/>
      <c r="I915" s="130"/>
      <c r="J915" s="135"/>
      <c r="K915" s="130"/>
      <c r="L915" s="130"/>
      <c r="M915" s="136"/>
      <c r="N915" s="130"/>
      <c r="O915" s="130"/>
      <c r="P915" s="130"/>
      <c r="Q915" s="137"/>
      <c r="R915" s="138"/>
      <c r="S915" s="129"/>
      <c r="T915" s="139"/>
      <c r="U915" s="139"/>
      <c r="V915" s="140"/>
      <c r="W915" s="130"/>
      <c r="X915" s="130"/>
      <c r="Y915" s="141"/>
      <c r="Z915" s="130"/>
      <c r="AA915" s="130"/>
      <c r="AB915" s="130"/>
      <c r="AC915" s="142"/>
      <c r="AD915" s="130"/>
      <c r="AE915" s="130"/>
      <c r="AF915" s="130"/>
      <c r="AG915" s="129"/>
      <c r="AH915" s="129"/>
      <c r="AI915" s="129"/>
      <c r="AJ915" s="129"/>
      <c r="AK915" s="130"/>
      <c r="AL915" s="131"/>
      <c r="AM915" s="131"/>
      <c r="AN915" s="131"/>
      <c r="AO915" s="131"/>
      <c r="AP915" s="132"/>
      <c r="AQ915" s="132"/>
      <c r="AR915" s="132"/>
      <c r="AS915" s="132"/>
      <c r="AT915" s="133"/>
      <c r="AU915" s="133"/>
      <c r="AV915" s="133"/>
      <c r="AW915" s="133"/>
      <c r="AX915" s="17">
        <f t="shared" si="13"/>
        <v>0</v>
      </c>
      <c r="AY915" s="134"/>
      <c r="AZ915" s="134"/>
      <c r="BA915" s="134"/>
      <c r="BB915" s="134"/>
      <c r="BC915" s="134"/>
      <c r="BD915" s="129"/>
      <c r="BE915" s="143"/>
    </row>
    <row r="916" ht="15.75" hidden="1" customHeight="1">
      <c r="A916" s="130"/>
      <c r="B916" s="129"/>
      <c r="C916" s="129"/>
      <c r="D916" s="129"/>
      <c r="E916" s="129"/>
      <c r="F916" s="129"/>
      <c r="G916" s="129"/>
      <c r="H916" s="129"/>
      <c r="I916" s="130"/>
      <c r="J916" s="135"/>
      <c r="K916" s="130"/>
      <c r="L916" s="130"/>
      <c r="M916" s="136"/>
      <c r="N916" s="130"/>
      <c r="O916" s="130"/>
      <c r="P916" s="130"/>
      <c r="Q916" s="137"/>
      <c r="R916" s="138"/>
      <c r="S916" s="129"/>
      <c r="T916" s="139"/>
      <c r="U916" s="139"/>
      <c r="V916" s="140"/>
      <c r="W916" s="130"/>
      <c r="X916" s="130"/>
      <c r="Y916" s="141"/>
      <c r="Z916" s="130"/>
      <c r="AA916" s="130"/>
      <c r="AB916" s="130"/>
      <c r="AC916" s="142"/>
      <c r="AD916" s="130"/>
      <c r="AE916" s="130"/>
      <c r="AF916" s="130"/>
      <c r="AG916" s="129"/>
      <c r="AH916" s="129"/>
      <c r="AI916" s="129"/>
      <c r="AJ916" s="129"/>
      <c r="AK916" s="130"/>
      <c r="AL916" s="131"/>
      <c r="AM916" s="131"/>
      <c r="AN916" s="131"/>
      <c r="AO916" s="131"/>
      <c r="AP916" s="132"/>
      <c r="AQ916" s="132"/>
      <c r="AR916" s="132"/>
      <c r="AS916" s="132"/>
      <c r="AT916" s="133"/>
      <c r="AU916" s="133"/>
      <c r="AV916" s="133"/>
      <c r="AW916" s="133"/>
      <c r="AX916" s="17">
        <f t="shared" si="13"/>
        <v>0</v>
      </c>
      <c r="AY916" s="134"/>
      <c r="AZ916" s="134"/>
      <c r="BA916" s="134"/>
      <c r="BB916" s="134"/>
      <c r="BC916" s="134"/>
      <c r="BD916" s="129"/>
      <c r="BE916" s="143"/>
    </row>
    <row r="917" ht="15.75" hidden="1" customHeight="1">
      <c r="A917" s="130"/>
      <c r="B917" s="129"/>
      <c r="C917" s="129"/>
      <c r="D917" s="129"/>
      <c r="E917" s="129"/>
      <c r="F917" s="129"/>
      <c r="G917" s="129"/>
      <c r="H917" s="129"/>
      <c r="I917" s="130"/>
      <c r="J917" s="135"/>
      <c r="K917" s="130"/>
      <c r="L917" s="130"/>
      <c r="M917" s="136"/>
      <c r="N917" s="130"/>
      <c r="O917" s="130"/>
      <c r="P917" s="130"/>
      <c r="Q917" s="137"/>
      <c r="R917" s="138"/>
      <c r="S917" s="129"/>
      <c r="T917" s="139"/>
      <c r="U917" s="139"/>
      <c r="V917" s="140"/>
      <c r="W917" s="130"/>
      <c r="X917" s="130"/>
      <c r="Y917" s="141"/>
      <c r="Z917" s="130"/>
      <c r="AA917" s="130"/>
      <c r="AB917" s="130"/>
      <c r="AC917" s="142"/>
      <c r="AD917" s="130"/>
      <c r="AE917" s="130"/>
      <c r="AF917" s="130"/>
      <c r="AG917" s="129"/>
      <c r="AH917" s="129"/>
      <c r="AI917" s="129"/>
      <c r="AJ917" s="129"/>
      <c r="AK917" s="130"/>
      <c r="AL917" s="131"/>
      <c r="AM917" s="131"/>
      <c r="AN917" s="131"/>
      <c r="AO917" s="131"/>
      <c r="AP917" s="132"/>
      <c r="AQ917" s="132"/>
      <c r="AR917" s="132"/>
      <c r="AS917" s="132"/>
      <c r="AT917" s="133"/>
      <c r="AU917" s="133"/>
      <c r="AV917" s="133"/>
      <c r="AW917" s="133"/>
      <c r="AX917" s="17">
        <f t="shared" si="13"/>
        <v>0</v>
      </c>
      <c r="AY917" s="134"/>
      <c r="AZ917" s="134"/>
      <c r="BA917" s="134"/>
      <c r="BB917" s="134"/>
      <c r="BC917" s="134"/>
      <c r="BD917" s="129"/>
      <c r="BE917" s="143"/>
    </row>
    <row r="918" ht="15.75" hidden="1" customHeight="1">
      <c r="A918" s="130"/>
      <c r="B918" s="129"/>
      <c r="C918" s="129"/>
      <c r="D918" s="129"/>
      <c r="E918" s="129"/>
      <c r="F918" s="129"/>
      <c r="G918" s="129"/>
      <c r="H918" s="129"/>
      <c r="I918" s="130"/>
      <c r="J918" s="135"/>
      <c r="K918" s="130"/>
      <c r="L918" s="130"/>
      <c r="M918" s="136"/>
      <c r="N918" s="130"/>
      <c r="O918" s="130"/>
      <c r="P918" s="130"/>
      <c r="Q918" s="137"/>
      <c r="R918" s="138"/>
      <c r="S918" s="129"/>
      <c r="T918" s="139"/>
      <c r="U918" s="139"/>
      <c r="V918" s="140"/>
      <c r="W918" s="130"/>
      <c r="X918" s="130"/>
      <c r="Y918" s="141"/>
      <c r="Z918" s="130"/>
      <c r="AA918" s="130"/>
      <c r="AB918" s="130"/>
      <c r="AC918" s="142"/>
      <c r="AD918" s="130"/>
      <c r="AE918" s="130"/>
      <c r="AF918" s="130"/>
      <c r="AG918" s="129"/>
      <c r="AH918" s="129"/>
      <c r="AI918" s="129"/>
      <c r="AJ918" s="129"/>
      <c r="AK918" s="130"/>
      <c r="AL918" s="131"/>
      <c r="AM918" s="131"/>
      <c r="AN918" s="131"/>
      <c r="AO918" s="131"/>
      <c r="AP918" s="132"/>
      <c r="AQ918" s="132"/>
      <c r="AR918" s="132"/>
      <c r="AS918" s="132"/>
      <c r="AT918" s="133"/>
      <c r="AU918" s="133"/>
      <c r="AV918" s="133"/>
      <c r="AW918" s="133"/>
      <c r="AX918" s="17">
        <f t="shared" si="13"/>
        <v>0</v>
      </c>
      <c r="AY918" s="134"/>
      <c r="AZ918" s="134"/>
      <c r="BA918" s="134"/>
      <c r="BB918" s="134"/>
      <c r="BC918" s="134"/>
      <c r="BD918" s="129"/>
      <c r="BE918" s="143"/>
    </row>
    <row r="919" ht="15.75" hidden="1" customHeight="1">
      <c r="A919" s="130"/>
      <c r="B919" s="129"/>
      <c r="C919" s="129"/>
      <c r="D919" s="129"/>
      <c r="E919" s="129"/>
      <c r="F919" s="129"/>
      <c r="G919" s="129"/>
      <c r="H919" s="129"/>
      <c r="I919" s="130"/>
      <c r="J919" s="135"/>
      <c r="K919" s="130"/>
      <c r="L919" s="130"/>
      <c r="M919" s="136"/>
      <c r="N919" s="130"/>
      <c r="O919" s="130"/>
      <c r="P919" s="130"/>
      <c r="Q919" s="137"/>
      <c r="R919" s="138"/>
      <c r="S919" s="129"/>
      <c r="T919" s="139"/>
      <c r="U919" s="139"/>
      <c r="V919" s="140"/>
      <c r="W919" s="130"/>
      <c r="X919" s="130"/>
      <c r="Y919" s="141"/>
      <c r="Z919" s="130"/>
      <c r="AA919" s="130"/>
      <c r="AB919" s="130"/>
      <c r="AC919" s="142"/>
      <c r="AD919" s="130"/>
      <c r="AE919" s="130"/>
      <c r="AF919" s="130"/>
      <c r="AG919" s="129"/>
      <c r="AH919" s="129"/>
      <c r="AI919" s="129"/>
      <c r="AJ919" s="129"/>
      <c r="AK919" s="130"/>
      <c r="AL919" s="131"/>
      <c r="AM919" s="131"/>
      <c r="AN919" s="131"/>
      <c r="AO919" s="131"/>
      <c r="AP919" s="132"/>
      <c r="AQ919" s="132"/>
      <c r="AR919" s="132"/>
      <c r="AS919" s="132"/>
      <c r="AT919" s="133"/>
      <c r="AU919" s="133"/>
      <c r="AV919" s="133"/>
      <c r="AW919" s="133"/>
      <c r="AX919" s="17">
        <f t="shared" si="13"/>
        <v>0</v>
      </c>
      <c r="AY919" s="134"/>
      <c r="AZ919" s="134"/>
      <c r="BA919" s="134"/>
      <c r="BB919" s="134"/>
      <c r="BC919" s="134"/>
      <c r="BD919" s="129"/>
      <c r="BE919" s="143"/>
    </row>
    <row r="920" ht="15.75" hidden="1" customHeight="1">
      <c r="A920" s="130"/>
      <c r="B920" s="129"/>
      <c r="C920" s="129"/>
      <c r="D920" s="129"/>
      <c r="E920" s="129"/>
      <c r="F920" s="129"/>
      <c r="G920" s="129"/>
      <c r="H920" s="129"/>
      <c r="I920" s="130"/>
      <c r="J920" s="135"/>
      <c r="K920" s="130"/>
      <c r="L920" s="130"/>
      <c r="M920" s="136"/>
      <c r="N920" s="130"/>
      <c r="O920" s="130"/>
      <c r="P920" s="130"/>
      <c r="Q920" s="137"/>
      <c r="R920" s="138"/>
      <c r="S920" s="129"/>
      <c r="T920" s="139"/>
      <c r="U920" s="139"/>
      <c r="V920" s="140"/>
      <c r="W920" s="130"/>
      <c r="X920" s="130"/>
      <c r="Y920" s="141"/>
      <c r="Z920" s="130"/>
      <c r="AA920" s="130"/>
      <c r="AB920" s="130"/>
      <c r="AC920" s="142"/>
      <c r="AD920" s="130"/>
      <c r="AE920" s="130"/>
      <c r="AF920" s="130"/>
      <c r="AG920" s="129"/>
      <c r="AH920" s="129"/>
      <c r="AI920" s="129"/>
      <c r="AJ920" s="129"/>
      <c r="AK920" s="130"/>
      <c r="AL920" s="131"/>
      <c r="AM920" s="131"/>
      <c r="AN920" s="131"/>
      <c r="AO920" s="131"/>
      <c r="AP920" s="132"/>
      <c r="AQ920" s="132"/>
      <c r="AR920" s="132"/>
      <c r="AS920" s="132"/>
      <c r="AT920" s="133"/>
      <c r="AU920" s="133"/>
      <c r="AV920" s="133"/>
      <c r="AW920" s="133"/>
      <c r="AX920" s="17">
        <f t="shared" si="13"/>
        <v>0</v>
      </c>
      <c r="AY920" s="134"/>
      <c r="AZ920" s="134"/>
      <c r="BA920" s="134"/>
      <c r="BB920" s="134"/>
      <c r="BC920" s="134"/>
      <c r="BD920" s="129"/>
      <c r="BE920" s="143"/>
    </row>
    <row r="921" ht="15.75" hidden="1" customHeight="1">
      <c r="A921" s="130"/>
      <c r="B921" s="129"/>
      <c r="C921" s="129"/>
      <c r="D921" s="129"/>
      <c r="E921" s="129"/>
      <c r="F921" s="129"/>
      <c r="G921" s="129"/>
      <c r="H921" s="129"/>
      <c r="I921" s="130"/>
      <c r="J921" s="135"/>
      <c r="K921" s="130"/>
      <c r="L921" s="130"/>
      <c r="M921" s="136"/>
      <c r="N921" s="130"/>
      <c r="O921" s="130"/>
      <c r="P921" s="130"/>
      <c r="Q921" s="137"/>
      <c r="R921" s="138"/>
      <c r="S921" s="129"/>
      <c r="T921" s="139"/>
      <c r="U921" s="139"/>
      <c r="V921" s="140"/>
      <c r="W921" s="130"/>
      <c r="X921" s="130"/>
      <c r="Y921" s="141"/>
      <c r="Z921" s="130"/>
      <c r="AA921" s="130"/>
      <c r="AB921" s="130"/>
      <c r="AC921" s="142"/>
      <c r="AD921" s="130"/>
      <c r="AE921" s="130"/>
      <c r="AF921" s="130"/>
      <c r="AG921" s="129"/>
      <c r="AH921" s="129"/>
      <c r="AI921" s="129"/>
      <c r="AJ921" s="129"/>
      <c r="AK921" s="130"/>
      <c r="AL921" s="131"/>
      <c r="AM921" s="131"/>
      <c r="AN921" s="131"/>
      <c r="AO921" s="131"/>
      <c r="AP921" s="132"/>
      <c r="AQ921" s="132"/>
      <c r="AR921" s="132"/>
      <c r="AS921" s="132"/>
      <c r="AT921" s="133"/>
      <c r="AU921" s="133"/>
      <c r="AV921" s="133"/>
      <c r="AW921" s="133"/>
      <c r="AX921" s="17">
        <f t="shared" si="13"/>
        <v>0</v>
      </c>
      <c r="AY921" s="134"/>
      <c r="AZ921" s="134"/>
      <c r="BA921" s="134"/>
      <c r="BB921" s="134"/>
      <c r="BC921" s="134"/>
      <c r="BD921" s="129"/>
      <c r="BE921" s="143"/>
    </row>
    <row r="922" ht="15.75" hidden="1" customHeight="1">
      <c r="A922" s="130"/>
      <c r="B922" s="129"/>
      <c r="C922" s="129"/>
      <c r="D922" s="129"/>
      <c r="E922" s="129"/>
      <c r="F922" s="129"/>
      <c r="G922" s="129"/>
      <c r="H922" s="129"/>
      <c r="I922" s="130"/>
      <c r="J922" s="135"/>
      <c r="K922" s="130"/>
      <c r="L922" s="130"/>
      <c r="M922" s="136"/>
      <c r="N922" s="130"/>
      <c r="O922" s="130"/>
      <c r="P922" s="130"/>
      <c r="Q922" s="137"/>
      <c r="R922" s="138"/>
      <c r="S922" s="129"/>
      <c r="T922" s="139"/>
      <c r="U922" s="139"/>
      <c r="V922" s="140"/>
      <c r="W922" s="130"/>
      <c r="X922" s="130"/>
      <c r="Y922" s="141"/>
      <c r="Z922" s="130"/>
      <c r="AA922" s="130"/>
      <c r="AB922" s="130"/>
      <c r="AC922" s="142"/>
      <c r="AD922" s="130"/>
      <c r="AE922" s="130"/>
      <c r="AF922" s="130"/>
      <c r="AG922" s="129"/>
      <c r="AH922" s="129"/>
      <c r="AI922" s="129"/>
      <c r="AJ922" s="129"/>
      <c r="AK922" s="130"/>
      <c r="AL922" s="131"/>
      <c r="AM922" s="131"/>
      <c r="AN922" s="131"/>
      <c r="AO922" s="131"/>
      <c r="AP922" s="132"/>
      <c r="AQ922" s="132"/>
      <c r="AR922" s="132"/>
      <c r="AS922" s="132"/>
      <c r="AT922" s="133"/>
      <c r="AU922" s="133"/>
      <c r="AV922" s="133"/>
      <c r="AW922" s="133"/>
      <c r="AX922" s="17">
        <f t="shared" si="13"/>
        <v>0</v>
      </c>
      <c r="AY922" s="134"/>
      <c r="AZ922" s="134"/>
      <c r="BA922" s="134"/>
      <c r="BB922" s="134"/>
      <c r="BC922" s="134"/>
      <c r="BD922" s="129"/>
      <c r="BE922" s="143"/>
    </row>
    <row r="923" ht="15.75" hidden="1" customHeight="1">
      <c r="A923" s="130"/>
      <c r="B923" s="129"/>
      <c r="C923" s="129"/>
      <c r="D923" s="129"/>
      <c r="E923" s="129"/>
      <c r="F923" s="129"/>
      <c r="G923" s="129"/>
      <c r="H923" s="129"/>
      <c r="I923" s="130"/>
      <c r="J923" s="135"/>
      <c r="K923" s="130"/>
      <c r="L923" s="130"/>
      <c r="M923" s="136"/>
      <c r="N923" s="130"/>
      <c r="O923" s="130"/>
      <c r="P923" s="130"/>
      <c r="Q923" s="137"/>
      <c r="R923" s="138"/>
      <c r="S923" s="129"/>
      <c r="T923" s="139"/>
      <c r="U923" s="139"/>
      <c r="V923" s="140"/>
      <c r="W923" s="130"/>
      <c r="X923" s="130"/>
      <c r="Y923" s="141"/>
      <c r="Z923" s="130"/>
      <c r="AA923" s="130"/>
      <c r="AB923" s="130"/>
      <c r="AC923" s="142"/>
      <c r="AD923" s="130"/>
      <c r="AE923" s="130"/>
      <c r="AF923" s="130"/>
      <c r="AG923" s="129"/>
      <c r="AH923" s="129"/>
      <c r="AI923" s="129"/>
      <c r="AJ923" s="129"/>
      <c r="AK923" s="130"/>
      <c r="AL923" s="131"/>
      <c r="AM923" s="131"/>
      <c r="AN923" s="131"/>
      <c r="AO923" s="131"/>
      <c r="AP923" s="132"/>
      <c r="AQ923" s="132"/>
      <c r="AR923" s="132"/>
      <c r="AS923" s="132"/>
      <c r="AT923" s="133"/>
      <c r="AU923" s="133"/>
      <c r="AV923" s="133"/>
      <c r="AW923" s="133"/>
      <c r="AX923" s="17">
        <f t="shared" si="13"/>
        <v>0</v>
      </c>
      <c r="AY923" s="134"/>
      <c r="AZ923" s="134"/>
      <c r="BA923" s="134"/>
      <c r="BB923" s="134"/>
      <c r="BC923" s="134"/>
      <c r="BD923" s="129"/>
      <c r="BE923" s="143"/>
    </row>
    <row r="924" ht="15.75" hidden="1" customHeight="1">
      <c r="A924" s="130"/>
      <c r="B924" s="129"/>
      <c r="C924" s="129"/>
      <c r="D924" s="129"/>
      <c r="E924" s="129"/>
      <c r="F924" s="129"/>
      <c r="G924" s="129"/>
      <c r="H924" s="129"/>
      <c r="I924" s="130"/>
      <c r="J924" s="135"/>
      <c r="K924" s="130"/>
      <c r="L924" s="130"/>
      <c r="M924" s="136"/>
      <c r="N924" s="130"/>
      <c r="O924" s="130"/>
      <c r="P924" s="130"/>
      <c r="Q924" s="137"/>
      <c r="R924" s="138"/>
      <c r="S924" s="129"/>
      <c r="T924" s="139"/>
      <c r="U924" s="139"/>
      <c r="V924" s="140"/>
      <c r="W924" s="130"/>
      <c r="X924" s="130"/>
      <c r="Y924" s="141"/>
      <c r="Z924" s="130"/>
      <c r="AA924" s="130"/>
      <c r="AB924" s="130"/>
      <c r="AC924" s="142"/>
      <c r="AD924" s="130"/>
      <c r="AE924" s="130"/>
      <c r="AF924" s="130"/>
      <c r="AG924" s="129"/>
      <c r="AH924" s="129"/>
      <c r="AI924" s="129"/>
      <c r="AJ924" s="129"/>
      <c r="AK924" s="130"/>
      <c r="AL924" s="131"/>
      <c r="AM924" s="131"/>
      <c r="AN924" s="131"/>
      <c r="AO924" s="131"/>
      <c r="AP924" s="132"/>
      <c r="AQ924" s="132"/>
      <c r="AR924" s="132"/>
      <c r="AS924" s="132"/>
      <c r="AT924" s="133"/>
      <c r="AU924" s="133"/>
      <c r="AV924" s="133"/>
      <c r="AW924" s="133"/>
      <c r="AX924" s="17">
        <f t="shared" si="13"/>
        <v>0</v>
      </c>
      <c r="AY924" s="134"/>
      <c r="AZ924" s="134"/>
      <c r="BA924" s="134"/>
      <c r="BB924" s="134"/>
      <c r="BC924" s="134"/>
      <c r="BD924" s="129"/>
      <c r="BE924" s="143"/>
    </row>
    <row r="925" ht="15.75" hidden="1" customHeight="1">
      <c r="A925" s="130"/>
      <c r="B925" s="129"/>
      <c r="C925" s="129"/>
      <c r="D925" s="129"/>
      <c r="E925" s="129"/>
      <c r="F925" s="129"/>
      <c r="G925" s="129"/>
      <c r="H925" s="129"/>
      <c r="I925" s="130"/>
      <c r="J925" s="135"/>
      <c r="K925" s="130"/>
      <c r="L925" s="130"/>
      <c r="M925" s="136"/>
      <c r="N925" s="130"/>
      <c r="O925" s="130"/>
      <c r="P925" s="130"/>
      <c r="Q925" s="137"/>
      <c r="R925" s="138"/>
      <c r="S925" s="129"/>
      <c r="T925" s="139"/>
      <c r="U925" s="139"/>
      <c r="V925" s="140"/>
      <c r="W925" s="130"/>
      <c r="X925" s="130"/>
      <c r="Y925" s="141"/>
      <c r="Z925" s="130"/>
      <c r="AA925" s="130"/>
      <c r="AB925" s="130"/>
      <c r="AC925" s="142"/>
      <c r="AD925" s="130"/>
      <c r="AE925" s="130"/>
      <c r="AF925" s="130"/>
      <c r="AG925" s="129"/>
      <c r="AH925" s="129"/>
      <c r="AI925" s="129"/>
      <c r="AJ925" s="129"/>
      <c r="AK925" s="130"/>
      <c r="AL925" s="131"/>
      <c r="AM925" s="131"/>
      <c r="AN925" s="131"/>
      <c r="AO925" s="131"/>
      <c r="AP925" s="132"/>
      <c r="AQ925" s="132"/>
      <c r="AR925" s="132"/>
      <c r="AS925" s="132"/>
      <c r="AT925" s="133"/>
      <c r="AU925" s="133"/>
      <c r="AV925" s="133"/>
      <c r="AW925" s="133"/>
      <c r="AX925" s="17">
        <f t="shared" si="13"/>
        <v>0</v>
      </c>
      <c r="AY925" s="134"/>
      <c r="AZ925" s="134"/>
      <c r="BA925" s="134"/>
      <c r="BB925" s="134"/>
      <c r="BC925" s="134"/>
      <c r="BD925" s="129"/>
      <c r="BE925" s="143"/>
    </row>
    <row r="926" ht="15.75" hidden="1" customHeight="1">
      <c r="A926" s="130"/>
      <c r="B926" s="129"/>
      <c r="C926" s="129"/>
      <c r="D926" s="129"/>
      <c r="E926" s="129"/>
      <c r="F926" s="129"/>
      <c r="G926" s="129"/>
      <c r="H926" s="129"/>
      <c r="I926" s="130"/>
      <c r="J926" s="135"/>
      <c r="K926" s="130"/>
      <c r="L926" s="130"/>
      <c r="M926" s="136"/>
      <c r="N926" s="130"/>
      <c r="O926" s="130"/>
      <c r="P926" s="130"/>
      <c r="Q926" s="137"/>
      <c r="R926" s="138"/>
      <c r="S926" s="129"/>
      <c r="T926" s="139"/>
      <c r="U926" s="139"/>
      <c r="V926" s="140"/>
      <c r="W926" s="130"/>
      <c r="X926" s="130"/>
      <c r="Y926" s="141"/>
      <c r="Z926" s="130"/>
      <c r="AA926" s="130"/>
      <c r="AB926" s="130"/>
      <c r="AC926" s="142"/>
      <c r="AD926" s="130"/>
      <c r="AE926" s="130"/>
      <c r="AF926" s="130"/>
      <c r="AG926" s="129"/>
      <c r="AH926" s="129"/>
      <c r="AI926" s="129"/>
      <c r="AJ926" s="129"/>
      <c r="AK926" s="130"/>
      <c r="AL926" s="131"/>
      <c r="AM926" s="131"/>
      <c r="AN926" s="131"/>
      <c r="AO926" s="131"/>
      <c r="AP926" s="132"/>
      <c r="AQ926" s="132"/>
      <c r="AR926" s="132"/>
      <c r="AS926" s="132"/>
      <c r="AT926" s="133"/>
      <c r="AU926" s="133"/>
      <c r="AV926" s="133"/>
      <c r="AW926" s="133"/>
      <c r="AX926" s="17">
        <f t="shared" si="13"/>
        <v>0</v>
      </c>
      <c r="AY926" s="134"/>
      <c r="AZ926" s="134"/>
      <c r="BA926" s="134"/>
      <c r="BB926" s="134"/>
      <c r="BC926" s="134"/>
      <c r="BD926" s="129"/>
      <c r="BE926" s="143"/>
    </row>
    <row r="927" ht="15.75" hidden="1" customHeight="1">
      <c r="A927" s="130"/>
      <c r="B927" s="129"/>
      <c r="C927" s="129"/>
      <c r="D927" s="129"/>
      <c r="E927" s="129"/>
      <c r="F927" s="129"/>
      <c r="G927" s="129"/>
      <c r="H927" s="129"/>
      <c r="I927" s="130"/>
      <c r="J927" s="135"/>
      <c r="K927" s="130"/>
      <c r="L927" s="130"/>
      <c r="M927" s="136"/>
      <c r="N927" s="130"/>
      <c r="O927" s="130"/>
      <c r="P927" s="130"/>
      <c r="Q927" s="137"/>
      <c r="R927" s="138"/>
      <c r="S927" s="129"/>
      <c r="T927" s="139"/>
      <c r="U927" s="139"/>
      <c r="V927" s="140"/>
      <c r="W927" s="130"/>
      <c r="X927" s="130"/>
      <c r="Y927" s="141"/>
      <c r="Z927" s="130"/>
      <c r="AA927" s="130"/>
      <c r="AB927" s="130"/>
      <c r="AC927" s="142"/>
      <c r="AD927" s="130"/>
      <c r="AE927" s="130"/>
      <c r="AF927" s="130"/>
      <c r="AG927" s="129"/>
      <c r="AH927" s="129"/>
      <c r="AI927" s="129"/>
      <c r="AJ927" s="129"/>
      <c r="AK927" s="130"/>
      <c r="AL927" s="131"/>
      <c r="AM927" s="131"/>
      <c r="AN927" s="131"/>
      <c r="AO927" s="131"/>
      <c r="AP927" s="132"/>
      <c r="AQ927" s="132"/>
      <c r="AR927" s="132"/>
      <c r="AS927" s="132"/>
      <c r="AT927" s="133"/>
      <c r="AU927" s="133"/>
      <c r="AV927" s="133"/>
      <c r="AW927" s="133"/>
      <c r="AX927" s="17">
        <f t="shared" si="13"/>
        <v>0</v>
      </c>
      <c r="AY927" s="134"/>
      <c r="AZ927" s="134"/>
      <c r="BA927" s="134"/>
      <c r="BB927" s="134"/>
      <c r="BC927" s="134"/>
      <c r="BD927" s="129"/>
      <c r="BE927" s="143"/>
    </row>
    <row r="928" ht="15.75" hidden="1" customHeight="1">
      <c r="A928" s="130"/>
      <c r="B928" s="129"/>
      <c r="C928" s="129"/>
      <c r="D928" s="129"/>
      <c r="E928" s="129"/>
      <c r="F928" s="129"/>
      <c r="G928" s="129"/>
      <c r="H928" s="129"/>
      <c r="I928" s="130"/>
      <c r="J928" s="135"/>
      <c r="K928" s="130"/>
      <c r="L928" s="130"/>
      <c r="M928" s="136"/>
      <c r="N928" s="130"/>
      <c r="O928" s="130"/>
      <c r="P928" s="130"/>
      <c r="Q928" s="137"/>
      <c r="R928" s="138"/>
      <c r="S928" s="129"/>
      <c r="T928" s="139"/>
      <c r="U928" s="139"/>
      <c r="V928" s="140"/>
      <c r="W928" s="130"/>
      <c r="X928" s="130"/>
      <c r="Y928" s="141"/>
      <c r="Z928" s="130"/>
      <c r="AA928" s="130"/>
      <c r="AB928" s="130"/>
      <c r="AC928" s="142"/>
      <c r="AD928" s="130"/>
      <c r="AE928" s="130"/>
      <c r="AF928" s="130"/>
      <c r="AG928" s="129"/>
      <c r="AH928" s="129"/>
      <c r="AI928" s="129"/>
      <c r="AJ928" s="129"/>
      <c r="AK928" s="130"/>
      <c r="AL928" s="131"/>
      <c r="AM928" s="131"/>
      <c r="AN928" s="131"/>
      <c r="AO928" s="131"/>
      <c r="AP928" s="132"/>
      <c r="AQ928" s="132"/>
      <c r="AR928" s="132"/>
      <c r="AS928" s="132"/>
      <c r="AT928" s="133"/>
      <c r="AU928" s="133"/>
      <c r="AV928" s="133"/>
      <c r="AW928" s="133"/>
      <c r="AX928" s="17">
        <f t="shared" si="13"/>
        <v>0</v>
      </c>
      <c r="AY928" s="134"/>
      <c r="AZ928" s="134"/>
      <c r="BA928" s="134"/>
      <c r="BB928" s="134"/>
      <c r="BC928" s="134"/>
      <c r="BD928" s="129"/>
      <c r="BE928" s="143"/>
    </row>
    <row r="929" ht="15.75" hidden="1" customHeight="1">
      <c r="A929" s="130"/>
      <c r="B929" s="129"/>
      <c r="C929" s="129"/>
      <c r="D929" s="129"/>
      <c r="E929" s="129"/>
      <c r="F929" s="129"/>
      <c r="G929" s="129"/>
      <c r="H929" s="129"/>
      <c r="I929" s="130"/>
      <c r="J929" s="135"/>
      <c r="K929" s="130"/>
      <c r="L929" s="130"/>
      <c r="M929" s="136"/>
      <c r="N929" s="130"/>
      <c r="O929" s="130"/>
      <c r="P929" s="130"/>
      <c r="Q929" s="137"/>
      <c r="R929" s="138"/>
      <c r="S929" s="129"/>
      <c r="T929" s="139"/>
      <c r="U929" s="139"/>
      <c r="V929" s="140"/>
      <c r="W929" s="130"/>
      <c r="X929" s="130"/>
      <c r="Y929" s="141"/>
      <c r="Z929" s="130"/>
      <c r="AA929" s="130"/>
      <c r="AB929" s="130"/>
      <c r="AC929" s="142"/>
      <c r="AD929" s="130"/>
      <c r="AE929" s="130"/>
      <c r="AF929" s="130"/>
      <c r="AG929" s="129"/>
      <c r="AH929" s="129"/>
      <c r="AI929" s="129"/>
      <c r="AJ929" s="129"/>
      <c r="AK929" s="130"/>
      <c r="AL929" s="131"/>
      <c r="AM929" s="131"/>
      <c r="AN929" s="131"/>
      <c r="AO929" s="131"/>
      <c r="AP929" s="132"/>
      <c r="AQ929" s="132"/>
      <c r="AR929" s="132"/>
      <c r="AS929" s="132"/>
      <c r="AT929" s="133"/>
      <c r="AU929" s="133"/>
      <c r="AV929" s="133"/>
      <c r="AW929" s="133"/>
      <c r="AX929" s="17">
        <f t="shared" si="13"/>
        <v>0</v>
      </c>
      <c r="AY929" s="134"/>
      <c r="AZ929" s="134"/>
      <c r="BA929" s="134"/>
      <c r="BB929" s="134"/>
      <c r="BC929" s="134"/>
      <c r="BD929" s="129"/>
      <c r="BE929" s="143"/>
    </row>
    <row r="930" ht="15.75" hidden="1" customHeight="1">
      <c r="A930" s="130"/>
      <c r="B930" s="129"/>
      <c r="C930" s="129"/>
      <c r="D930" s="129"/>
      <c r="E930" s="129"/>
      <c r="F930" s="129"/>
      <c r="G930" s="129"/>
      <c r="H930" s="129"/>
      <c r="I930" s="130"/>
      <c r="J930" s="135"/>
      <c r="K930" s="130"/>
      <c r="L930" s="130"/>
      <c r="M930" s="136"/>
      <c r="N930" s="130"/>
      <c r="O930" s="130"/>
      <c r="P930" s="130"/>
      <c r="Q930" s="137"/>
      <c r="R930" s="138"/>
      <c r="S930" s="129"/>
      <c r="T930" s="139"/>
      <c r="U930" s="139"/>
      <c r="V930" s="140"/>
      <c r="W930" s="130"/>
      <c r="X930" s="130"/>
      <c r="Y930" s="141"/>
      <c r="Z930" s="130"/>
      <c r="AA930" s="130"/>
      <c r="AB930" s="130"/>
      <c r="AC930" s="142"/>
      <c r="AD930" s="130"/>
      <c r="AE930" s="130"/>
      <c r="AF930" s="130"/>
      <c r="AG930" s="129"/>
      <c r="AH930" s="129"/>
      <c r="AI930" s="129"/>
      <c r="AJ930" s="129"/>
      <c r="AK930" s="130"/>
      <c r="AL930" s="131"/>
      <c r="AM930" s="131"/>
      <c r="AN930" s="131"/>
      <c r="AO930" s="131"/>
      <c r="AP930" s="132"/>
      <c r="AQ930" s="132"/>
      <c r="AR930" s="132"/>
      <c r="AS930" s="132"/>
      <c r="AT930" s="133"/>
      <c r="AU930" s="133"/>
      <c r="AV930" s="133"/>
      <c r="AW930" s="133"/>
      <c r="AX930" s="17">
        <f t="shared" si="13"/>
        <v>0</v>
      </c>
      <c r="AY930" s="134"/>
      <c r="AZ930" s="134"/>
      <c r="BA930" s="134"/>
      <c r="BB930" s="134"/>
      <c r="BC930" s="134"/>
      <c r="BD930" s="129"/>
      <c r="BE930" s="143"/>
    </row>
    <row r="931" ht="15.75" hidden="1" customHeight="1">
      <c r="A931" s="130"/>
      <c r="B931" s="129"/>
      <c r="C931" s="129"/>
      <c r="D931" s="129"/>
      <c r="E931" s="129"/>
      <c r="F931" s="129"/>
      <c r="G931" s="129"/>
      <c r="H931" s="129"/>
      <c r="I931" s="130"/>
      <c r="J931" s="135"/>
      <c r="K931" s="130"/>
      <c r="L931" s="130"/>
      <c r="M931" s="136"/>
      <c r="N931" s="130"/>
      <c r="O931" s="130"/>
      <c r="P931" s="130"/>
      <c r="Q931" s="137"/>
      <c r="R931" s="138"/>
      <c r="S931" s="129"/>
      <c r="T931" s="139"/>
      <c r="U931" s="139"/>
      <c r="V931" s="140"/>
      <c r="W931" s="130"/>
      <c r="X931" s="130"/>
      <c r="Y931" s="141"/>
      <c r="Z931" s="130"/>
      <c r="AA931" s="130"/>
      <c r="AB931" s="130"/>
      <c r="AC931" s="142"/>
      <c r="AD931" s="130"/>
      <c r="AE931" s="130"/>
      <c r="AF931" s="130"/>
      <c r="AG931" s="129"/>
      <c r="AH931" s="129"/>
      <c r="AI931" s="129"/>
      <c r="AJ931" s="129"/>
      <c r="AK931" s="130"/>
      <c r="AL931" s="131"/>
      <c r="AM931" s="131"/>
      <c r="AN931" s="131"/>
      <c r="AO931" s="131"/>
      <c r="AP931" s="132"/>
      <c r="AQ931" s="132"/>
      <c r="AR931" s="132"/>
      <c r="AS931" s="132"/>
      <c r="AT931" s="133"/>
      <c r="AU931" s="133"/>
      <c r="AV931" s="133"/>
      <c r="AW931" s="133"/>
      <c r="AX931" s="17">
        <f t="shared" si="13"/>
        <v>0</v>
      </c>
      <c r="AY931" s="134"/>
      <c r="AZ931" s="134"/>
      <c r="BA931" s="134"/>
      <c r="BB931" s="134"/>
      <c r="BC931" s="134"/>
      <c r="BD931" s="129"/>
      <c r="BE931" s="143"/>
    </row>
    <row r="932" ht="15.75" hidden="1" customHeight="1">
      <c r="A932" s="130"/>
      <c r="B932" s="129"/>
      <c r="C932" s="129"/>
      <c r="D932" s="129"/>
      <c r="E932" s="129"/>
      <c r="F932" s="129"/>
      <c r="G932" s="129"/>
      <c r="H932" s="129"/>
      <c r="I932" s="130"/>
      <c r="J932" s="135"/>
      <c r="K932" s="130"/>
      <c r="L932" s="130"/>
      <c r="M932" s="136"/>
      <c r="N932" s="130"/>
      <c r="O932" s="130"/>
      <c r="P932" s="130"/>
      <c r="Q932" s="137"/>
      <c r="R932" s="138"/>
      <c r="S932" s="129"/>
      <c r="T932" s="139"/>
      <c r="U932" s="139"/>
      <c r="V932" s="140"/>
      <c r="W932" s="130"/>
      <c r="X932" s="130"/>
      <c r="Y932" s="141"/>
      <c r="Z932" s="130"/>
      <c r="AA932" s="130"/>
      <c r="AB932" s="130"/>
      <c r="AC932" s="142"/>
      <c r="AD932" s="130"/>
      <c r="AE932" s="130"/>
      <c r="AF932" s="130"/>
      <c r="AG932" s="129"/>
      <c r="AH932" s="129"/>
      <c r="AI932" s="129"/>
      <c r="AJ932" s="129"/>
      <c r="AK932" s="130"/>
      <c r="AL932" s="131"/>
      <c r="AM932" s="131"/>
      <c r="AN932" s="131"/>
      <c r="AO932" s="131"/>
      <c r="AP932" s="132"/>
      <c r="AQ932" s="132"/>
      <c r="AR932" s="132"/>
      <c r="AS932" s="132"/>
      <c r="AT932" s="133"/>
      <c r="AU932" s="133"/>
      <c r="AV932" s="133"/>
      <c r="AW932" s="133"/>
      <c r="AX932" s="17">
        <f t="shared" si="13"/>
        <v>0</v>
      </c>
      <c r="AY932" s="134"/>
      <c r="AZ932" s="134"/>
      <c r="BA932" s="134"/>
      <c r="BB932" s="134"/>
      <c r="BC932" s="134"/>
      <c r="BD932" s="129"/>
      <c r="BE932" s="143"/>
    </row>
    <row r="933" ht="15.75" hidden="1" customHeight="1">
      <c r="A933" s="130"/>
      <c r="B933" s="129"/>
      <c r="C933" s="129"/>
      <c r="D933" s="129"/>
      <c r="E933" s="129"/>
      <c r="F933" s="129"/>
      <c r="G933" s="129"/>
      <c r="H933" s="129"/>
      <c r="I933" s="130"/>
      <c r="J933" s="135"/>
      <c r="K933" s="130"/>
      <c r="L933" s="130"/>
      <c r="M933" s="136"/>
      <c r="N933" s="130"/>
      <c r="O933" s="130"/>
      <c r="P933" s="130"/>
      <c r="Q933" s="137"/>
      <c r="R933" s="138"/>
      <c r="S933" s="129"/>
      <c r="T933" s="139"/>
      <c r="U933" s="139"/>
      <c r="V933" s="140"/>
      <c r="W933" s="130"/>
      <c r="X933" s="130"/>
      <c r="Y933" s="141"/>
      <c r="Z933" s="130"/>
      <c r="AA933" s="130"/>
      <c r="AB933" s="130"/>
      <c r="AC933" s="142"/>
      <c r="AD933" s="130"/>
      <c r="AE933" s="130"/>
      <c r="AF933" s="130"/>
      <c r="AG933" s="129"/>
      <c r="AH933" s="129"/>
      <c r="AI933" s="129"/>
      <c r="AJ933" s="129"/>
      <c r="AK933" s="130"/>
      <c r="AL933" s="131"/>
      <c r="AM933" s="131"/>
      <c r="AN933" s="131"/>
      <c r="AO933" s="131"/>
      <c r="AP933" s="132"/>
      <c r="AQ933" s="132"/>
      <c r="AR933" s="132"/>
      <c r="AS933" s="132"/>
      <c r="AT933" s="133"/>
      <c r="AU933" s="133"/>
      <c r="AV933" s="133"/>
      <c r="AW933" s="133"/>
      <c r="AX933" s="17">
        <f t="shared" si="13"/>
        <v>0</v>
      </c>
      <c r="AY933" s="134"/>
      <c r="AZ933" s="134"/>
      <c r="BA933" s="134"/>
      <c r="BB933" s="134"/>
      <c r="BC933" s="134"/>
      <c r="BD933" s="129"/>
      <c r="BE933" s="143"/>
    </row>
    <row r="934" ht="15.75" hidden="1" customHeight="1">
      <c r="A934" s="130"/>
      <c r="B934" s="129"/>
      <c r="C934" s="129"/>
      <c r="D934" s="129"/>
      <c r="E934" s="129"/>
      <c r="F934" s="129"/>
      <c r="G934" s="129"/>
      <c r="H934" s="129"/>
      <c r="I934" s="130"/>
      <c r="J934" s="135"/>
      <c r="K934" s="130"/>
      <c r="L934" s="130"/>
      <c r="M934" s="136"/>
      <c r="N934" s="130"/>
      <c r="O934" s="130"/>
      <c r="P934" s="130"/>
      <c r="Q934" s="137"/>
      <c r="R934" s="138"/>
      <c r="S934" s="129"/>
      <c r="T934" s="139"/>
      <c r="U934" s="139"/>
      <c r="V934" s="140"/>
      <c r="W934" s="130"/>
      <c r="X934" s="130"/>
      <c r="Y934" s="141"/>
      <c r="Z934" s="130"/>
      <c r="AA934" s="130"/>
      <c r="AB934" s="130"/>
      <c r="AC934" s="142"/>
      <c r="AD934" s="130"/>
      <c r="AE934" s="130"/>
      <c r="AF934" s="130"/>
      <c r="AG934" s="129"/>
      <c r="AH934" s="129"/>
      <c r="AI934" s="129"/>
      <c r="AJ934" s="129"/>
      <c r="AK934" s="130"/>
      <c r="AL934" s="131"/>
      <c r="AM934" s="131"/>
      <c r="AN934" s="131"/>
      <c r="AO934" s="131"/>
      <c r="AP934" s="132"/>
      <c r="AQ934" s="132"/>
      <c r="AR934" s="132"/>
      <c r="AS934" s="132"/>
      <c r="AT934" s="133"/>
      <c r="AU934" s="133"/>
      <c r="AV934" s="133"/>
      <c r="AW934" s="133"/>
      <c r="AX934" s="17">
        <f t="shared" si="13"/>
        <v>0</v>
      </c>
      <c r="AY934" s="134"/>
      <c r="AZ934" s="134"/>
      <c r="BA934" s="134"/>
      <c r="BB934" s="134"/>
      <c r="BC934" s="134"/>
      <c r="BD934" s="129"/>
      <c r="BE934" s="143"/>
    </row>
    <row r="935" ht="15.75" hidden="1" customHeight="1">
      <c r="A935" s="130"/>
      <c r="B935" s="129"/>
      <c r="C935" s="129"/>
      <c r="D935" s="129"/>
      <c r="E935" s="129"/>
      <c r="F935" s="129"/>
      <c r="G935" s="129"/>
      <c r="H935" s="129"/>
      <c r="I935" s="130"/>
      <c r="J935" s="135"/>
      <c r="K935" s="130"/>
      <c r="L935" s="130"/>
      <c r="M935" s="136"/>
      <c r="N935" s="130"/>
      <c r="O935" s="130"/>
      <c r="P935" s="130"/>
      <c r="Q935" s="137"/>
      <c r="R935" s="138"/>
      <c r="S935" s="129"/>
      <c r="T935" s="139"/>
      <c r="U935" s="139"/>
      <c r="V935" s="140"/>
      <c r="W935" s="130"/>
      <c r="X935" s="130"/>
      <c r="Y935" s="141"/>
      <c r="Z935" s="130"/>
      <c r="AA935" s="130"/>
      <c r="AB935" s="130"/>
      <c r="AC935" s="142"/>
      <c r="AD935" s="130"/>
      <c r="AE935" s="130"/>
      <c r="AF935" s="130"/>
      <c r="AG935" s="129"/>
      <c r="AH935" s="129"/>
      <c r="AI935" s="129"/>
      <c r="AJ935" s="129"/>
      <c r="AK935" s="130"/>
      <c r="AL935" s="131"/>
      <c r="AM935" s="131"/>
      <c r="AN935" s="131"/>
      <c r="AO935" s="131"/>
      <c r="AP935" s="132"/>
      <c r="AQ935" s="132"/>
      <c r="AR935" s="132"/>
      <c r="AS935" s="132"/>
      <c r="AT935" s="133"/>
      <c r="AU935" s="133"/>
      <c r="AV935" s="133"/>
      <c r="AW935" s="133"/>
      <c r="AX935" s="17">
        <f t="shared" si="13"/>
        <v>0</v>
      </c>
      <c r="AY935" s="134"/>
      <c r="AZ935" s="134"/>
      <c r="BA935" s="134"/>
      <c r="BB935" s="134"/>
      <c r="BC935" s="134"/>
      <c r="BD935" s="129"/>
      <c r="BE935" s="143"/>
    </row>
    <row r="936" ht="15.75" hidden="1" customHeight="1">
      <c r="A936" s="130"/>
      <c r="B936" s="129"/>
      <c r="C936" s="129"/>
      <c r="D936" s="129"/>
      <c r="E936" s="129"/>
      <c r="F936" s="129"/>
      <c r="G936" s="129"/>
      <c r="H936" s="129"/>
      <c r="I936" s="130"/>
      <c r="J936" s="135"/>
      <c r="K936" s="130"/>
      <c r="L936" s="130"/>
      <c r="M936" s="136"/>
      <c r="N936" s="130"/>
      <c r="O936" s="130"/>
      <c r="P936" s="130"/>
      <c r="Q936" s="137"/>
      <c r="R936" s="138"/>
      <c r="S936" s="129"/>
      <c r="T936" s="139"/>
      <c r="U936" s="139"/>
      <c r="V936" s="140"/>
      <c r="W936" s="130"/>
      <c r="X936" s="130"/>
      <c r="Y936" s="141"/>
      <c r="Z936" s="130"/>
      <c r="AA936" s="130"/>
      <c r="AB936" s="130"/>
      <c r="AC936" s="142"/>
      <c r="AD936" s="130"/>
      <c r="AE936" s="130"/>
      <c r="AF936" s="130"/>
      <c r="AG936" s="129"/>
      <c r="AH936" s="129"/>
      <c r="AI936" s="129"/>
      <c r="AJ936" s="129"/>
      <c r="AK936" s="130"/>
      <c r="AL936" s="131"/>
      <c r="AM936" s="131"/>
      <c r="AN936" s="131"/>
      <c r="AO936" s="131"/>
      <c r="AP936" s="132"/>
      <c r="AQ936" s="132"/>
      <c r="AR936" s="132"/>
      <c r="AS936" s="132"/>
      <c r="AT936" s="133"/>
      <c r="AU936" s="133"/>
      <c r="AV936" s="133"/>
      <c r="AW936" s="133"/>
      <c r="AX936" s="17">
        <f t="shared" si="13"/>
        <v>0</v>
      </c>
      <c r="AY936" s="134"/>
      <c r="AZ936" s="134"/>
      <c r="BA936" s="134"/>
      <c r="BB936" s="134"/>
      <c r="BC936" s="134"/>
      <c r="BD936" s="129"/>
      <c r="BE936" s="143"/>
    </row>
    <row r="937" ht="15.75" hidden="1" customHeight="1">
      <c r="A937" s="130"/>
      <c r="B937" s="129"/>
      <c r="C937" s="129"/>
      <c r="D937" s="129"/>
      <c r="E937" s="129"/>
      <c r="F937" s="129"/>
      <c r="G937" s="129"/>
      <c r="H937" s="129"/>
      <c r="I937" s="130"/>
      <c r="J937" s="135"/>
      <c r="K937" s="130"/>
      <c r="L937" s="130"/>
      <c r="M937" s="136"/>
      <c r="N937" s="130"/>
      <c r="O937" s="130"/>
      <c r="P937" s="130"/>
      <c r="Q937" s="137"/>
      <c r="R937" s="138"/>
      <c r="S937" s="129"/>
      <c r="T937" s="139"/>
      <c r="U937" s="139"/>
      <c r="V937" s="140"/>
      <c r="W937" s="130"/>
      <c r="X937" s="130"/>
      <c r="Y937" s="141"/>
      <c r="Z937" s="130"/>
      <c r="AA937" s="130"/>
      <c r="AB937" s="130"/>
      <c r="AC937" s="142"/>
      <c r="AD937" s="130"/>
      <c r="AE937" s="130"/>
      <c r="AF937" s="130"/>
      <c r="AG937" s="129"/>
      <c r="AH937" s="129"/>
      <c r="AI937" s="129"/>
      <c r="AJ937" s="129"/>
      <c r="AK937" s="130"/>
      <c r="AL937" s="131"/>
      <c r="AM937" s="131"/>
      <c r="AN937" s="131"/>
      <c r="AO937" s="131"/>
      <c r="AP937" s="132"/>
      <c r="AQ937" s="132"/>
      <c r="AR937" s="132"/>
      <c r="AS937" s="132"/>
      <c r="AT937" s="133"/>
      <c r="AU937" s="133"/>
      <c r="AV937" s="133"/>
      <c r="AW937" s="133"/>
      <c r="AX937" s="17">
        <f t="shared" si="13"/>
        <v>0</v>
      </c>
      <c r="AY937" s="134"/>
      <c r="AZ937" s="134"/>
      <c r="BA937" s="134"/>
      <c r="BB937" s="134"/>
      <c r="BC937" s="134"/>
      <c r="BD937" s="129"/>
      <c r="BE937" s="143"/>
    </row>
    <row r="938" ht="15.75" hidden="1" customHeight="1">
      <c r="A938" s="130"/>
      <c r="B938" s="129"/>
      <c r="C938" s="129"/>
      <c r="D938" s="129"/>
      <c r="E938" s="129"/>
      <c r="F938" s="129"/>
      <c r="G938" s="129"/>
      <c r="H938" s="129"/>
      <c r="I938" s="130"/>
      <c r="J938" s="135"/>
      <c r="K938" s="130"/>
      <c r="L938" s="130"/>
      <c r="M938" s="136"/>
      <c r="N938" s="130"/>
      <c r="O938" s="130"/>
      <c r="P938" s="130"/>
      <c r="Q938" s="137"/>
      <c r="R938" s="138"/>
      <c r="S938" s="129"/>
      <c r="T938" s="139"/>
      <c r="U938" s="139"/>
      <c r="V938" s="140"/>
      <c r="W938" s="130"/>
      <c r="X938" s="130"/>
      <c r="Y938" s="141"/>
      <c r="Z938" s="130"/>
      <c r="AA938" s="130"/>
      <c r="AB938" s="130"/>
      <c r="AC938" s="142"/>
      <c r="AD938" s="130"/>
      <c r="AE938" s="130"/>
      <c r="AF938" s="130"/>
      <c r="AG938" s="129"/>
      <c r="AH938" s="129"/>
      <c r="AI938" s="129"/>
      <c r="AJ938" s="129"/>
      <c r="AK938" s="130"/>
      <c r="AL938" s="131"/>
      <c r="AM938" s="131"/>
      <c r="AN938" s="131"/>
      <c r="AO938" s="131"/>
      <c r="AP938" s="132"/>
      <c r="AQ938" s="132"/>
      <c r="AR938" s="132"/>
      <c r="AS938" s="132"/>
      <c r="AT938" s="133"/>
      <c r="AU938" s="133"/>
      <c r="AV938" s="133"/>
      <c r="AW938" s="133"/>
      <c r="AX938" s="17">
        <f t="shared" si="13"/>
        <v>0</v>
      </c>
      <c r="AY938" s="134"/>
      <c r="AZ938" s="134"/>
      <c r="BA938" s="134"/>
      <c r="BB938" s="134"/>
      <c r="BC938" s="134"/>
      <c r="BD938" s="129"/>
      <c r="BE938" s="143"/>
    </row>
    <row r="939" ht="15.75" hidden="1" customHeight="1">
      <c r="A939" s="130"/>
      <c r="B939" s="129"/>
      <c r="C939" s="129"/>
      <c r="D939" s="129"/>
      <c r="E939" s="129"/>
      <c r="F939" s="129"/>
      <c r="G939" s="129"/>
      <c r="H939" s="129"/>
      <c r="I939" s="130"/>
      <c r="J939" s="135"/>
      <c r="K939" s="130"/>
      <c r="L939" s="130"/>
      <c r="M939" s="136"/>
      <c r="N939" s="130"/>
      <c r="O939" s="130"/>
      <c r="P939" s="130"/>
      <c r="Q939" s="137"/>
      <c r="R939" s="138"/>
      <c r="S939" s="129"/>
      <c r="T939" s="139"/>
      <c r="U939" s="139"/>
      <c r="V939" s="140"/>
      <c r="W939" s="130"/>
      <c r="X939" s="130"/>
      <c r="Y939" s="141"/>
      <c r="Z939" s="130"/>
      <c r="AA939" s="130"/>
      <c r="AB939" s="130"/>
      <c r="AC939" s="142"/>
      <c r="AD939" s="130"/>
      <c r="AE939" s="130"/>
      <c r="AF939" s="130"/>
      <c r="AG939" s="129"/>
      <c r="AH939" s="129"/>
      <c r="AI939" s="129"/>
      <c r="AJ939" s="129"/>
      <c r="AK939" s="130"/>
      <c r="AL939" s="131"/>
      <c r="AM939" s="131"/>
      <c r="AN939" s="131"/>
      <c r="AO939" s="131"/>
      <c r="AP939" s="132"/>
      <c r="AQ939" s="132"/>
      <c r="AR939" s="132"/>
      <c r="AS939" s="132"/>
      <c r="AT939" s="133"/>
      <c r="AU939" s="133"/>
      <c r="AV939" s="133"/>
      <c r="AW939" s="133"/>
      <c r="AX939" s="17">
        <f t="shared" si="13"/>
        <v>0</v>
      </c>
      <c r="AY939" s="134"/>
      <c r="AZ939" s="134"/>
      <c r="BA939" s="134"/>
      <c r="BB939" s="134"/>
      <c r="BC939" s="134"/>
      <c r="BD939" s="129"/>
      <c r="BE939" s="143"/>
    </row>
    <row r="940" ht="15.75" hidden="1" customHeight="1">
      <c r="A940" s="130"/>
      <c r="B940" s="129"/>
      <c r="C940" s="129"/>
      <c r="D940" s="129"/>
      <c r="E940" s="129"/>
      <c r="F940" s="129"/>
      <c r="G940" s="129"/>
      <c r="H940" s="129"/>
      <c r="I940" s="130"/>
      <c r="J940" s="135"/>
      <c r="K940" s="130"/>
      <c r="L940" s="130"/>
      <c r="M940" s="136"/>
      <c r="N940" s="130"/>
      <c r="O940" s="130"/>
      <c r="P940" s="130"/>
      <c r="Q940" s="137"/>
      <c r="R940" s="138"/>
      <c r="S940" s="129"/>
      <c r="T940" s="139"/>
      <c r="U940" s="139"/>
      <c r="V940" s="140"/>
      <c r="W940" s="130"/>
      <c r="X940" s="130"/>
      <c r="Y940" s="141"/>
      <c r="Z940" s="130"/>
      <c r="AA940" s="130"/>
      <c r="AB940" s="130"/>
      <c r="AC940" s="142"/>
      <c r="AD940" s="130"/>
      <c r="AE940" s="130"/>
      <c r="AF940" s="130"/>
      <c r="AG940" s="129"/>
      <c r="AH940" s="129"/>
      <c r="AI940" s="129"/>
      <c r="AJ940" s="129"/>
      <c r="AK940" s="130"/>
      <c r="AL940" s="131"/>
      <c r="AM940" s="131"/>
      <c r="AN940" s="131"/>
      <c r="AO940" s="131"/>
      <c r="AP940" s="132"/>
      <c r="AQ940" s="132"/>
      <c r="AR940" s="132"/>
      <c r="AS940" s="132"/>
      <c r="AT940" s="133"/>
      <c r="AU940" s="133"/>
      <c r="AV940" s="133"/>
      <c r="AW940" s="133"/>
      <c r="AX940" s="17">
        <f t="shared" si="13"/>
        <v>0</v>
      </c>
      <c r="AY940" s="134"/>
      <c r="AZ940" s="134"/>
      <c r="BA940" s="134"/>
      <c r="BB940" s="134"/>
      <c r="BC940" s="134"/>
      <c r="BD940" s="129"/>
      <c r="BE940" s="143"/>
    </row>
    <row r="941" ht="15.75" hidden="1" customHeight="1">
      <c r="A941" s="130"/>
      <c r="B941" s="129"/>
      <c r="C941" s="129"/>
      <c r="D941" s="129"/>
      <c r="E941" s="129"/>
      <c r="F941" s="129"/>
      <c r="G941" s="129"/>
      <c r="H941" s="129"/>
      <c r="I941" s="130"/>
      <c r="J941" s="135"/>
      <c r="K941" s="130"/>
      <c r="L941" s="130"/>
      <c r="M941" s="136"/>
      <c r="N941" s="130"/>
      <c r="O941" s="130"/>
      <c r="P941" s="130"/>
      <c r="Q941" s="137"/>
      <c r="R941" s="138"/>
      <c r="S941" s="129"/>
      <c r="T941" s="139"/>
      <c r="U941" s="139"/>
      <c r="V941" s="140"/>
      <c r="W941" s="130"/>
      <c r="X941" s="130"/>
      <c r="Y941" s="141"/>
      <c r="Z941" s="130"/>
      <c r="AA941" s="130"/>
      <c r="AB941" s="130"/>
      <c r="AC941" s="142"/>
      <c r="AD941" s="130"/>
      <c r="AE941" s="130"/>
      <c r="AF941" s="130"/>
      <c r="AG941" s="129"/>
      <c r="AH941" s="129"/>
      <c r="AI941" s="129"/>
      <c r="AJ941" s="129"/>
      <c r="AK941" s="130"/>
      <c r="AL941" s="131"/>
      <c r="AM941" s="131"/>
      <c r="AN941" s="131"/>
      <c r="AO941" s="131"/>
      <c r="AP941" s="132"/>
      <c r="AQ941" s="132"/>
      <c r="AR941" s="132"/>
      <c r="AS941" s="132"/>
      <c r="AT941" s="133"/>
      <c r="AU941" s="133"/>
      <c r="AV941" s="133"/>
      <c r="AW941" s="133"/>
      <c r="AX941" s="17">
        <f t="shared" si="13"/>
        <v>0</v>
      </c>
      <c r="AY941" s="134"/>
      <c r="AZ941" s="134"/>
      <c r="BA941" s="134"/>
      <c r="BB941" s="134"/>
      <c r="BC941" s="134"/>
      <c r="BD941" s="129"/>
      <c r="BE941" s="143"/>
    </row>
    <row r="942" ht="15.75" hidden="1" customHeight="1">
      <c r="A942" s="130"/>
      <c r="B942" s="129"/>
      <c r="C942" s="129"/>
      <c r="D942" s="129"/>
      <c r="E942" s="129"/>
      <c r="F942" s="129"/>
      <c r="G942" s="129"/>
      <c r="H942" s="129"/>
      <c r="I942" s="130"/>
      <c r="J942" s="135"/>
      <c r="K942" s="130"/>
      <c r="L942" s="130"/>
      <c r="M942" s="136"/>
      <c r="N942" s="130"/>
      <c r="O942" s="130"/>
      <c r="P942" s="130"/>
      <c r="Q942" s="137"/>
      <c r="R942" s="138"/>
      <c r="S942" s="129"/>
      <c r="T942" s="139"/>
      <c r="U942" s="139"/>
      <c r="V942" s="140"/>
      <c r="W942" s="130"/>
      <c r="X942" s="130"/>
      <c r="Y942" s="141"/>
      <c r="Z942" s="130"/>
      <c r="AA942" s="130"/>
      <c r="AB942" s="130"/>
      <c r="AC942" s="142"/>
      <c r="AD942" s="130"/>
      <c r="AE942" s="130"/>
      <c r="AF942" s="130"/>
      <c r="AG942" s="129"/>
      <c r="AH942" s="129"/>
      <c r="AI942" s="129"/>
      <c r="AJ942" s="129"/>
      <c r="AK942" s="130"/>
      <c r="AL942" s="131"/>
      <c r="AM942" s="131"/>
      <c r="AN942" s="131"/>
      <c r="AO942" s="131"/>
      <c r="AP942" s="132"/>
      <c r="AQ942" s="132"/>
      <c r="AR942" s="132"/>
      <c r="AS942" s="132"/>
      <c r="AT942" s="133"/>
      <c r="AU942" s="133"/>
      <c r="AV942" s="133"/>
      <c r="AW942" s="133"/>
      <c r="AX942" s="17">
        <f t="shared" si="13"/>
        <v>0</v>
      </c>
      <c r="AY942" s="134"/>
      <c r="AZ942" s="134"/>
      <c r="BA942" s="134"/>
      <c r="BB942" s="134"/>
      <c r="BC942" s="134"/>
      <c r="BD942" s="129"/>
      <c r="BE942" s="143"/>
    </row>
    <row r="943" ht="15.75" hidden="1" customHeight="1">
      <c r="A943" s="130"/>
      <c r="B943" s="129"/>
      <c r="C943" s="129"/>
      <c r="D943" s="129"/>
      <c r="E943" s="129"/>
      <c r="F943" s="129"/>
      <c r="G943" s="129"/>
      <c r="H943" s="129"/>
      <c r="I943" s="130"/>
      <c r="J943" s="135"/>
      <c r="K943" s="130"/>
      <c r="L943" s="130"/>
      <c r="M943" s="136"/>
      <c r="N943" s="130"/>
      <c r="O943" s="130"/>
      <c r="P943" s="130"/>
      <c r="Q943" s="137"/>
      <c r="R943" s="138"/>
      <c r="S943" s="129"/>
      <c r="T943" s="139"/>
      <c r="U943" s="139"/>
      <c r="V943" s="140"/>
      <c r="W943" s="130"/>
      <c r="X943" s="130"/>
      <c r="Y943" s="141"/>
      <c r="Z943" s="130"/>
      <c r="AA943" s="130"/>
      <c r="AB943" s="130"/>
      <c r="AC943" s="142"/>
      <c r="AD943" s="130"/>
      <c r="AE943" s="130"/>
      <c r="AF943" s="130"/>
      <c r="AG943" s="129"/>
      <c r="AH943" s="129"/>
      <c r="AI943" s="129"/>
      <c r="AJ943" s="129"/>
      <c r="AK943" s="130"/>
      <c r="AL943" s="131"/>
      <c r="AM943" s="131"/>
      <c r="AN943" s="131"/>
      <c r="AO943" s="131"/>
      <c r="AP943" s="132"/>
      <c r="AQ943" s="132"/>
      <c r="AR943" s="132"/>
      <c r="AS943" s="132"/>
      <c r="AT943" s="133"/>
      <c r="AU943" s="133"/>
      <c r="AV943" s="133"/>
      <c r="AW943" s="133"/>
      <c r="AX943" s="17">
        <f t="shared" si="13"/>
        <v>0</v>
      </c>
      <c r="AY943" s="134"/>
      <c r="AZ943" s="134"/>
      <c r="BA943" s="134"/>
      <c r="BB943" s="134"/>
      <c r="BC943" s="134"/>
      <c r="BD943" s="129"/>
      <c r="BE943" s="143"/>
    </row>
    <row r="944" ht="15.75" hidden="1" customHeight="1">
      <c r="A944" s="130"/>
      <c r="B944" s="129"/>
      <c r="C944" s="129"/>
      <c r="D944" s="129"/>
      <c r="E944" s="129"/>
      <c r="F944" s="129"/>
      <c r="G944" s="129"/>
      <c r="H944" s="129"/>
      <c r="I944" s="130"/>
      <c r="J944" s="135"/>
      <c r="K944" s="130"/>
      <c r="L944" s="130"/>
      <c r="M944" s="136"/>
      <c r="N944" s="130"/>
      <c r="O944" s="130"/>
      <c r="P944" s="130"/>
      <c r="Q944" s="137"/>
      <c r="R944" s="138"/>
      <c r="S944" s="129"/>
      <c r="T944" s="139"/>
      <c r="U944" s="139"/>
      <c r="V944" s="140"/>
      <c r="W944" s="130"/>
      <c r="X944" s="130"/>
      <c r="Y944" s="141"/>
      <c r="Z944" s="130"/>
      <c r="AA944" s="130"/>
      <c r="AB944" s="130"/>
      <c r="AC944" s="142"/>
      <c r="AD944" s="130"/>
      <c r="AE944" s="130"/>
      <c r="AF944" s="130"/>
      <c r="AG944" s="129"/>
      <c r="AH944" s="129"/>
      <c r="AI944" s="129"/>
      <c r="AJ944" s="129"/>
      <c r="AK944" s="130"/>
      <c r="AL944" s="131"/>
      <c r="AM944" s="131"/>
      <c r="AN944" s="131"/>
      <c r="AO944" s="131"/>
      <c r="AP944" s="132"/>
      <c r="AQ944" s="132"/>
      <c r="AR944" s="132"/>
      <c r="AS944" s="132"/>
      <c r="AT944" s="133"/>
      <c r="AU944" s="133"/>
      <c r="AV944" s="133"/>
      <c r="AW944" s="133"/>
      <c r="AX944" s="17">
        <f t="shared" si="13"/>
        <v>0</v>
      </c>
      <c r="AY944" s="134"/>
      <c r="AZ944" s="134"/>
      <c r="BA944" s="134"/>
      <c r="BB944" s="134"/>
      <c r="BC944" s="134"/>
      <c r="BD944" s="129"/>
      <c r="BE944" s="143"/>
    </row>
    <row r="945" ht="15.75" hidden="1" customHeight="1">
      <c r="A945" s="130"/>
      <c r="B945" s="129"/>
      <c r="C945" s="129"/>
      <c r="D945" s="129"/>
      <c r="E945" s="129"/>
      <c r="F945" s="129"/>
      <c r="G945" s="129"/>
      <c r="H945" s="129"/>
      <c r="I945" s="130"/>
      <c r="J945" s="135"/>
      <c r="K945" s="130"/>
      <c r="L945" s="130"/>
      <c r="M945" s="136"/>
      <c r="N945" s="130"/>
      <c r="O945" s="130"/>
      <c r="P945" s="130"/>
      <c r="Q945" s="137"/>
      <c r="R945" s="138"/>
      <c r="S945" s="129"/>
      <c r="T945" s="139"/>
      <c r="U945" s="139"/>
      <c r="V945" s="140"/>
      <c r="W945" s="130"/>
      <c r="X945" s="130"/>
      <c r="Y945" s="141"/>
      <c r="Z945" s="130"/>
      <c r="AA945" s="130"/>
      <c r="AB945" s="130"/>
      <c r="AC945" s="142"/>
      <c r="AD945" s="130"/>
      <c r="AE945" s="130"/>
      <c r="AF945" s="130"/>
      <c r="AG945" s="129"/>
      <c r="AH945" s="129"/>
      <c r="AI945" s="129"/>
      <c r="AJ945" s="129"/>
      <c r="AK945" s="130"/>
      <c r="AL945" s="131"/>
      <c r="AM945" s="131"/>
      <c r="AN945" s="131"/>
      <c r="AO945" s="131"/>
      <c r="AP945" s="132"/>
      <c r="AQ945" s="132"/>
      <c r="AR945" s="132"/>
      <c r="AS945" s="132"/>
      <c r="AT945" s="133"/>
      <c r="AU945" s="133"/>
      <c r="AV945" s="133"/>
      <c r="AW945" s="133"/>
      <c r="AX945" s="17">
        <f t="shared" si="13"/>
        <v>0</v>
      </c>
      <c r="AY945" s="134"/>
      <c r="AZ945" s="134"/>
      <c r="BA945" s="134"/>
      <c r="BB945" s="134"/>
      <c r="BC945" s="134"/>
      <c r="BD945" s="129"/>
      <c r="BE945" s="143"/>
    </row>
    <row r="946" ht="15.75" hidden="1" customHeight="1">
      <c r="A946" s="130"/>
      <c r="B946" s="129"/>
      <c r="C946" s="129"/>
      <c r="D946" s="129"/>
      <c r="E946" s="129"/>
      <c r="F946" s="129"/>
      <c r="G946" s="129"/>
      <c r="H946" s="129"/>
      <c r="I946" s="130"/>
      <c r="J946" s="135"/>
      <c r="K946" s="130"/>
      <c r="L946" s="130"/>
      <c r="M946" s="136"/>
      <c r="N946" s="130"/>
      <c r="O946" s="130"/>
      <c r="P946" s="130"/>
      <c r="Q946" s="137"/>
      <c r="R946" s="138"/>
      <c r="S946" s="129"/>
      <c r="T946" s="139"/>
      <c r="U946" s="139"/>
      <c r="V946" s="140"/>
      <c r="W946" s="130"/>
      <c r="X946" s="130"/>
      <c r="Y946" s="141"/>
      <c r="Z946" s="130"/>
      <c r="AA946" s="130"/>
      <c r="AB946" s="130"/>
      <c r="AC946" s="142"/>
      <c r="AD946" s="130"/>
      <c r="AE946" s="130"/>
      <c r="AF946" s="130"/>
      <c r="AG946" s="129"/>
      <c r="AH946" s="129"/>
      <c r="AI946" s="129"/>
      <c r="AJ946" s="129"/>
      <c r="AK946" s="130"/>
      <c r="AL946" s="131"/>
      <c r="AM946" s="131"/>
      <c r="AN946" s="131"/>
      <c r="AO946" s="131"/>
      <c r="AP946" s="132"/>
      <c r="AQ946" s="132"/>
      <c r="AR946" s="132"/>
      <c r="AS946" s="132"/>
      <c r="AT946" s="133"/>
      <c r="AU946" s="133"/>
      <c r="AV946" s="133"/>
      <c r="AW946" s="133"/>
      <c r="AX946" s="17">
        <f t="shared" si="13"/>
        <v>0</v>
      </c>
      <c r="AY946" s="134"/>
      <c r="AZ946" s="134"/>
      <c r="BA946" s="134"/>
      <c r="BB946" s="134"/>
      <c r="BC946" s="134"/>
      <c r="BD946" s="129"/>
      <c r="BE946" s="143"/>
    </row>
    <row r="947" ht="15.75" hidden="1" customHeight="1">
      <c r="A947" s="130"/>
      <c r="B947" s="129"/>
      <c r="C947" s="129"/>
      <c r="D947" s="129"/>
      <c r="E947" s="129"/>
      <c r="F947" s="129"/>
      <c r="G947" s="129"/>
      <c r="H947" s="129"/>
      <c r="I947" s="130"/>
      <c r="J947" s="135"/>
      <c r="K947" s="130"/>
      <c r="L947" s="130"/>
      <c r="M947" s="136"/>
      <c r="N947" s="130"/>
      <c r="O947" s="130"/>
      <c r="P947" s="130"/>
      <c r="Q947" s="137"/>
      <c r="R947" s="138"/>
      <c r="S947" s="129"/>
      <c r="T947" s="139"/>
      <c r="U947" s="139"/>
      <c r="V947" s="140"/>
      <c r="W947" s="130"/>
      <c r="X947" s="130"/>
      <c r="Y947" s="141"/>
      <c r="Z947" s="130"/>
      <c r="AA947" s="130"/>
      <c r="AB947" s="130"/>
      <c r="AC947" s="142"/>
      <c r="AD947" s="130"/>
      <c r="AE947" s="130"/>
      <c r="AF947" s="130"/>
      <c r="AG947" s="129"/>
      <c r="AH947" s="129"/>
      <c r="AI947" s="129"/>
      <c r="AJ947" s="129"/>
      <c r="AK947" s="130"/>
      <c r="AL947" s="131"/>
      <c r="AM947" s="131"/>
      <c r="AN947" s="131"/>
      <c r="AO947" s="131"/>
      <c r="AP947" s="132"/>
      <c r="AQ947" s="132"/>
      <c r="AR947" s="132"/>
      <c r="AS947" s="132"/>
      <c r="AT947" s="133"/>
      <c r="AU947" s="133"/>
      <c r="AV947" s="133"/>
      <c r="AW947" s="133"/>
      <c r="AX947" s="17">
        <f t="shared" si="13"/>
        <v>0</v>
      </c>
      <c r="AY947" s="134"/>
      <c r="AZ947" s="134"/>
      <c r="BA947" s="134"/>
      <c r="BB947" s="134"/>
      <c r="BC947" s="134"/>
      <c r="BD947" s="129"/>
      <c r="BE947" s="143"/>
    </row>
    <row r="948" ht="15.75" hidden="1" customHeight="1">
      <c r="A948" s="130"/>
      <c r="B948" s="129"/>
      <c r="C948" s="129"/>
      <c r="D948" s="129"/>
      <c r="E948" s="129"/>
      <c r="F948" s="129"/>
      <c r="G948" s="129"/>
      <c r="H948" s="129"/>
      <c r="I948" s="130"/>
      <c r="J948" s="135"/>
      <c r="K948" s="130"/>
      <c r="L948" s="130"/>
      <c r="M948" s="136"/>
      <c r="N948" s="130"/>
      <c r="O948" s="130"/>
      <c r="P948" s="130"/>
      <c r="Q948" s="137"/>
      <c r="R948" s="138"/>
      <c r="S948" s="129"/>
      <c r="T948" s="139"/>
      <c r="U948" s="139"/>
      <c r="V948" s="140"/>
      <c r="W948" s="130"/>
      <c r="X948" s="130"/>
      <c r="Y948" s="141"/>
      <c r="Z948" s="130"/>
      <c r="AA948" s="130"/>
      <c r="AB948" s="130"/>
      <c r="AC948" s="142"/>
      <c r="AD948" s="130"/>
      <c r="AE948" s="130"/>
      <c r="AF948" s="130"/>
      <c r="AG948" s="129"/>
      <c r="AH948" s="129"/>
      <c r="AI948" s="129"/>
      <c r="AJ948" s="129"/>
      <c r="AK948" s="130"/>
      <c r="AL948" s="131"/>
      <c r="AM948" s="131"/>
      <c r="AN948" s="131"/>
      <c r="AO948" s="131"/>
      <c r="AP948" s="132"/>
      <c r="AQ948" s="132"/>
      <c r="AR948" s="132"/>
      <c r="AS948" s="132"/>
      <c r="AT948" s="133"/>
      <c r="AU948" s="133"/>
      <c r="AV948" s="133"/>
      <c r="AW948" s="133"/>
      <c r="AX948" s="17">
        <f t="shared" si="13"/>
        <v>0</v>
      </c>
      <c r="AY948" s="134"/>
      <c r="AZ948" s="134"/>
      <c r="BA948" s="134"/>
      <c r="BB948" s="134"/>
      <c r="BC948" s="134"/>
      <c r="BD948" s="129"/>
      <c r="BE948" s="143"/>
    </row>
    <row r="949" ht="15.75" hidden="1" customHeight="1">
      <c r="A949" s="130"/>
      <c r="B949" s="129"/>
      <c r="C949" s="129"/>
      <c r="D949" s="129"/>
      <c r="E949" s="129"/>
      <c r="F949" s="129"/>
      <c r="G949" s="129"/>
      <c r="H949" s="129"/>
      <c r="I949" s="130"/>
      <c r="J949" s="135"/>
      <c r="K949" s="130"/>
      <c r="L949" s="130"/>
      <c r="M949" s="136"/>
      <c r="N949" s="130"/>
      <c r="O949" s="130"/>
      <c r="P949" s="130"/>
      <c r="Q949" s="137"/>
      <c r="R949" s="138"/>
      <c r="S949" s="129"/>
      <c r="T949" s="139"/>
      <c r="U949" s="139"/>
      <c r="V949" s="140"/>
      <c r="W949" s="130"/>
      <c r="X949" s="130"/>
      <c r="Y949" s="141"/>
      <c r="Z949" s="130"/>
      <c r="AA949" s="130"/>
      <c r="AB949" s="130"/>
      <c r="AC949" s="142"/>
      <c r="AD949" s="130"/>
      <c r="AE949" s="130"/>
      <c r="AF949" s="130"/>
      <c r="AG949" s="129"/>
      <c r="AH949" s="129"/>
      <c r="AI949" s="129"/>
      <c r="AJ949" s="129"/>
      <c r="AK949" s="130"/>
      <c r="AL949" s="131"/>
      <c r="AM949" s="131"/>
      <c r="AN949" s="131"/>
      <c r="AO949" s="131"/>
      <c r="AP949" s="132"/>
      <c r="AQ949" s="132"/>
      <c r="AR949" s="132"/>
      <c r="AS949" s="132"/>
      <c r="AT949" s="133"/>
      <c r="AU949" s="133"/>
      <c r="AV949" s="133"/>
      <c r="AW949" s="133"/>
      <c r="AX949" s="17">
        <f t="shared" si="13"/>
        <v>0</v>
      </c>
      <c r="AY949" s="134"/>
      <c r="AZ949" s="134"/>
      <c r="BA949" s="134"/>
      <c r="BB949" s="134"/>
      <c r="BC949" s="134"/>
      <c r="BD949" s="129"/>
      <c r="BE949" s="143"/>
    </row>
    <row r="950" ht="15.75" hidden="1" customHeight="1">
      <c r="A950" s="130"/>
      <c r="B950" s="129"/>
      <c r="C950" s="129"/>
      <c r="D950" s="129"/>
      <c r="E950" s="129"/>
      <c r="F950" s="129"/>
      <c r="G950" s="129"/>
      <c r="H950" s="129"/>
      <c r="I950" s="130"/>
      <c r="J950" s="135"/>
      <c r="K950" s="130"/>
      <c r="L950" s="130"/>
      <c r="M950" s="136"/>
      <c r="N950" s="130"/>
      <c r="O950" s="130"/>
      <c r="P950" s="130"/>
      <c r="Q950" s="137"/>
      <c r="R950" s="138"/>
      <c r="S950" s="129"/>
      <c r="T950" s="139"/>
      <c r="U950" s="139"/>
      <c r="V950" s="140"/>
      <c r="W950" s="130"/>
      <c r="X950" s="130"/>
      <c r="Y950" s="141"/>
      <c r="Z950" s="130"/>
      <c r="AA950" s="130"/>
      <c r="AB950" s="130"/>
      <c r="AC950" s="142"/>
      <c r="AD950" s="130"/>
      <c r="AE950" s="130"/>
      <c r="AF950" s="130"/>
      <c r="AG950" s="129"/>
      <c r="AH950" s="129"/>
      <c r="AI950" s="129"/>
      <c r="AJ950" s="129"/>
      <c r="AK950" s="130"/>
      <c r="AL950" s="131"/>
      <c r="AM950" s="131"/>
      <c r="AN950" s="131"/>
      <c r="AO950" s="131"/>
      <c r="AP950" s="132"/>
      <c r="AQ950" s="132"/>
      <c r="AR950" s="132"/>
      <c r="AS950" s="132"/>
      <c r="AT950" s="133"/>
      <c r="AU950" s="133"/>
      <c r="AV950" s="133"/>
      <c r="AW950" s="133"/>
      <c r="AX950" s="17">
        <f t="shared" si="13"/>
        <v>0</v>
      </c>
      <c r="AY950" s="134"/>
      <c r="AZ950" s="134"/>
      <c r="BA950" s="134"/>
      <c r="BB950" s="134"/>
      <c r="BC950" s="134"/>
      <c r="BD950" s="129"/>
      <c r="BE950" s="143"/>
    </row>
    <row r="951" ht="15.75" hidden="1" customHeight="1">
      <c r="A951" s="130"/>
      <c r="B951" s="129"/>
      <c r="C951" s="129"/>
      <c r="D951" s="129"/>
      <c r="E951" s="129"/>
      <c r="F951" s="129"/>
      <c r="G951" s="129"/>
      <c r="H951" s="129"/>
      <c r="I951" s="130"/>
      <c r="J951" s="135"/>
      <c r="K951" s="130"/>
      <c r="L951" s="130"/>
      <c r="M951" s="136"/>
      <c r="N951" s="130"/>
      <c r="O951" s="130"/>
      <c r="P951" s="130"/>
      <c r="Q951" s="137"/>
      <c r="R951" s="138"/>
      <c r="S951" s="129"/>
      <c r="T951" s="139"/>
      <c r="U951" s="139"/>
      <c r="V951" s="140"/>
      <c r="W951" s="130"/>
      <c r="X951" s="130"/>
      <c r="Y951" s="141"/>
      <c r="Z951" s="130"/>
      <c r="AA951" s="130"/>
      <c r="AB951" s="130"/>
      <c r="AC951" s="142"/>
      <c r="AD951" s="130"/>
      <c r="AE951" s="130"/>
      <c r="AF951" s="130"/>
      <c r="AG951" s="129"/>
      <c r="AH951" s="129"/>
      <c r="AI951" s="129"/>
      <c r="AJ951" s="129"/>
      <c r="AK951" s="130"/>
      <c r="AL951" s="131"/>
      <c r="AM951" s="131"/>
      <c r="AN951" s="131"/>
      <c r="AO951" s="131"/>
      <c r="AP951" s="132"/>
      <c r="AQ951" s="132"/>
      <c r="AR951" s="132"/>
      <c r="AS951" s="132"/>
      <c r="AT951" s="133"/>
      <c r="AU951" s="133"/>
      <c r="AV951" s="133"/>
      <c r="AW951" s="133"/>
      <c r="AX951" s="17">
        <f t="shared" si="13"/>
        <v>0</v>
      </c>
      <c r="AY951" s="134"/>
      <c r="AZ951" s="134"/>
      <c r="BA951" s="134"/>
      <c r="BB951" s="134"/>
      <c r="BC951" s="134"/>
      <c r="BD951" s="129"/>
      <c r="BE951" s="143"/>
    </row>
    <row r="952" ht="15.75" hidden="1" customHeight="1">
      <c r="A952" s="130"/>
      <c r="B952" s="129"/>
      <c r="C952" s="129"/>
      <c r="D952" s="129"/>
      <c r="E952" s="129"/>
      <c r="F952" s="129"/>
      <c r="G952" s="129"/>
      <c r="H952" s="129"/>
      <c r="I952" s="130"/>
      <c r="J952" s="135"/>
      <c r="K952" s="130"/>
      <c r="L952" s="130"/>
      <c r="M952" s="136"/>
      <c r="N952" s="130"/>
      <c r="O952" s="130"/>
      <c r="P952" s="130"/>
      <c r="Q952" s="137"/>
      <c r="R952" s="138"/>
      <c r="S952" s="129"/>
      <c r="T952" s="139"/>
      <c r="U952" s="139"/>
      <c r="V952" s="140"/>
      <c r="W952" s="130"/>
      <c r="X952" s="130"/>
      <c r="Y952" s="141"/>
      <c r="Z952" s="130"/>
      <c r="AA952" s="130"/>
      <c r="AB952" s="130"/>
      <c r="AC952" s="142"/>
      <c r="AD952" s="130"/>
      <c r="AE952" s="130"/>
      <c r="AF952" s="130"/>
      <c r="AG952" s="129"/>
      <c r="AH952" s="129"/>
      <c r="AI952" s="129"/>
      <c r="AJ952" s="129"/>
      <c r="AK952" s="130"/>
      <c r="AL952" s="131"/>
      <c r="AM952" s="131"/>
      <c r="AN952" s="131"/>
      <c r="AO952" s="131"/>
      <c r="AP952" s="132"/>
      <c r="AQ952" s="132"/>
      <c r="AR952" s="132"/>
      <c r="AS952" s="132"/>
      <c r="AT952" s="133"/>
      <c r="AU952" s="133"/>
      <c r="AV952" s="133"/>
      <c r="AW952" s="133"/>
      <c r="AX952" s="17">
        <f t="shared" si="13"/>
        <v>0</v>
      </c>
      <c r="AY952" s="134"/>
      <c r="AZ952" s="134"/>
      <c r="BA952" s="134"/>
      <c r="BB952" s="134"/>
      <c r="BC952" s="134"/>
      <c r="BD952" s="129"/>
      <c r="BE952" s="143"/>
    </row>
    <row r="953" ht="15.75" hidden="1" customHeight="1">
      <c r="A953" s="130"/>
      <c r="B953" s="129"/>
      <c r="C953" s="129"/>
      <c r="D953" s="129"/>
      <c r="E953" s="129"/>
      <c r="F953" s="129"/>
      <c r="G953" s="129"/>
      <c r="H953" s="129"/>
      <c r="I953" s="130"/>
      <c r="J953" s="135"/>
      <c r="K953" s="130"/>
      <c r="L953" s="130"/>
      <c r="M953" s="136"/>
      <c r="N953" s="130"/>
      <c r="O953" s="130"/>
      <c r="P953" s="130"/>
      <c r="Q953" s="137"/>
      <c r="R953" s="138"/>
      <c r="S953" s="129"/>
      <c r="T953" s="139"/>
      <c r="U953" s="139"/>
      <c r="V953" s="140"/>
      <c r="W953" s="130"/>
      <c r="X953" s="130"/>
      <c r="Y953" s="141"/>
      <c r="Z953" s="130"/>
      <c r="AA953" s="130"/>
      <c r="AB953" s="130"/>
      <c r="AC953" s="142"/>
      <c r="AD953" s="130"/>
      <c r="AE953" s="130"/>
      <c r="AF953" s="130"/>
      <c r="AG953" s="129"/>
      <c r="AH953" s="129"/>
      <c r="AI953" s="129"/>
      <c r="AJ953" s="129"/>
      <c r="AK953" s="130"/>
      <c r="AL953" s="131"/>
      <c r="AM953" s="131"/>
      <c r="AN953" s="131"/>
      <c r="AO953" s="131"/>
      <c r="AP953" s="132"/>
      <c r="AQ953" s="132"/>
      <c r="AR953" s="132"/>
      <c r="AS953" s="132"/>
      <c r="AT953" s="133"/>
      <c r="AU953" s="133"/>
      <c r="AV953" s="133"/>
      <c r="AW953" s="133"/>
      <c r="AX953" s="17">
        <f t="shared" si="13"/>
        <v>0</v>
      </c>
      <c r="AY953" s="134"/>
      <c r="AZ953" s="134"/>
      <c r="BA953" s="134"/>
      <c r="BB953" s="134"/>
      <c r="BC953" s="134"/>
      <c r="BD953" s="129"/>
      <c r="BE953" s="143"/>
    </row>
    <row r="954" ht="15.75" hidden="1" customHeight="1">
      <c r="A954" s="130"/>
      <c r="B954" s="129"/>
      <c r="C954" s="129"/>
      <c r="D954" s="129"/>
      <c r="E954" s="129"/>
      <c r="F954" s="129"/>
      <c r="G954" s="129"/>
      <c r="H954" s="129"/>
      <c r="I954" s="130"/>
      <c r="J954" s="135"/>
      <c r="K954" s="130"/>
      <c r="L954" s="130"/>
      <c r="M954" s="136"/>
      <c r="N954" s="130"/>
      <c r="O954" s="130"/>
      <c r="P954" s="130"/>
      <c r="Q954" s="137"/>
      <c r="R954" s="138"/>
      <c r="S954" s="129"/>
      <c r="T954" s="139"/>
      <c r="U954" s="139"/>
      <c r="V954" s="140"/>
      <c r="W954" s="130"/>
      <c r="X954" s="130"/>
      <c r="Y954" s="141"/>
      <c r="Z954" s="130"/>
      <c r="AA954" s="130"/>
      <c r="AB954" s="130"/>
      <c r="AC954" s="142"/>
      <c r="AD954" s="130"/>
      <c r="AE954" s="130"/>
      <c r="AF954" s="130"/>
      <c r="AG954" s="129"/>
      <c r="AH954" s="129"/>
      <c r="AI954" s="129"/>
      <c r="AJ954" s="129"/>
      <c r="AK954" s="130"/>
      <c r="AL954" s="131"/>
      <c r="AM954" s="131"/>
      <c r="AN954" s="131"/>
      <c r="AO954" s="131"/>
      <c r="AP954" s="132"/>
      <c r="AQ954" s="132"/>
      <c r="AR954" s="132"/>
      <c r="AS954" s="132"/>
      <c r="AT954" s="133"/>
      <c r="AU954" s="133"/>
      <c r="AV954" s="133"/>
      <c r="AW954" s="133"/>
      <c r="AX954" s="17">
        <f t="shared" si="13"/>
        <v>0</v>
      </c>
      <c r="AY954" s="134"/>
      <c r="AZ954" s="134"/>
      <c r="BA954" s="134"/>
      <c r="BB954" s="134"/>
      <c r="BC954" s="134"/>
      <c r="BD954" s="129"/>
      <c r="BE954" s="143"/>
    </row>
    <row r="955" ht="15.75" hidden="1" customHeight="1">
      <c r="A955" s="130"/>
      <c r="B955" s="129"/>
      <c r="C955" s="129"/>
      <c r="D955" s="129"/>
      <c r="E955" s="129"/>
      <c r="F955" s="129"/>
      <c r="G955" s="129"/>
      <c r="H955" s="129"/>
      <c r="I955" s="130"/>
      <c r="J955" s="135"/>
      <c r="K955" s="130"/>
      <c r="L955" s="130"/>
      <c r="M955" s="136"/>
      <c r="N955" s="130"/>
      <c r="O955" s="130"/>
      <c r="P955" s="130"/>
      <c r="Q955" s="137"/>
      <c r="R955" s="138"/>
      <c r="S955" s="129"/>
      <c r="T955" s="139"/>
      <c r="U955" s="139"/>
      <c r="V955" s="140"/>
      <c r="W955" s="130"/>
      <c r="X955" s="130"/>
      <c r="Y955" s="141"/>
      <c r="Z955" s="130"/>
      <c r="AA955" s="130"/>
      <c r="AB955" s="130"/>
      <c r="AC955" s="142"/>
      <c r="AD955" s="130"/>
      <c r="AE955" s="130"/>
      <c r="AF955" s="130"/>
      <c r="AG955" s="129"/>
      <c r="AH955" s="129"/>
      <c r="AI955" s="129"/>
      <c r="AJ955" s="129"/>
      <c r="AK955" s="130"/>
      <c r="AL955" s="131"/>
      <c r="AM955" s="131"/>
      <c r="AN955" s="131"/>
      <c r="AO955" s="131"/>
      <c r="AP955" s="132"/>
      <c r="AQ955" s="132"/>
      <c r="AR955" s="132"/>
      <c r="AS955" s="132"/>
      <c r="AT955" s="133"/>
      <c r="AU955" s="133"/>
      <c r="AV955" s="133"/>
      <c r="AW955" s="133"/>
      <c r="AX955" s="17">
        <f t="shared" si="13"/>
        <v>0</v>
      </c>
      <c r="AY955" s="134"/>
      <c r="AZ955" s="134"/>
      <c r="BA955" s="134"/>
      <c r="BB955" s="134"/>
      <c r="BC955" s="134"/>
      <c r="BD955" s="129"/>
      <c r="BE955" s="143"/>
    </row>
    <row r="956" ht="15.75" hidden="1" customHeight="1">
      <c r="A956" s="130"/>
      <c r="B956" s="129"/>
      <c r="C956" s="129"/>
      <c r="D956" s="129"/>
      <c r="E956" s="129"/>
      <c r="F956" s="129"/>
      <c r="G956" s="129"/>
      <c r="H956" s="129"/>
      <c r="I956" s="130"/>
      <c r="J956" s="135"/>
      <c r="K956" s="130"/>
      <c r="L956" s="130"/>
      <c r="M956" s="136"/>
      <c r="N956" s="130"/>
      <c r="O956" s="130"/>
      <c r="P956" s="130"/>
      <c r="Q956" s="137"/>
      <c r="R956" s="138"/>
      <c r="S956" s="129"/>
      <c r="T956" s="139"/>
      <c r="U956" s="139"/>
      <c r="V956" s="140"/>
      <c r="W956" s="130"/>
      <c r="X956" s="130"/>
      <c r="Y956" s="141"/>
      <c r="Z956" s="130"/>
      <c r="AA956" s="130"/>
      <c r="AB956" s="130"/>
      <c r="AC956" s="142"/>
      <c r="AD956" s="130"/>
      <c r="AE956" s="130"/>
      <c r="AF956" s="130"/>
      <c r="AG956" s="129"/>
      <c r="AH956" s="129"/>
      <c r="AI956" s="129"/>
      <c r="AJ956" s="129"/>
      <c r="AK956" s="130"/>
      <c r="AL956" s="131"/>
      <c r="AM956" s="131"/>
      <c r="AN956" s="131"/>
      <c r="AO956" s="131"/>
      <c r="AP956" s="132"/>
      <c r="AQ956" s="132"/>
      <c r="AR956" s="132"/>
      <c r="AS956" s="132"/>
      <c r="AT956" s="133"/>
      <c r="AU956" s="133"/>
      <c r="AV956" s="133"/>
      <c r="AW956" s="133"/>
      <c r="AX956" s="17">
        <f t="shared" si="13"/>
        <v>0</v>
      </c>
      <c r="AY956" s="134"/>
      <c r="AZ956" s="134"/>
      <c r="BA956" s="134"/>
      <c r="BB956" s="134"/>
      <c r="BC956" s="134"/>
      <c r="BD956" s="129"/>
      <c r="BE956" s="143"/>
    </row>
    <row r="957" ht="15.75" hidden="1" customHeight="1">
      <c r="A957" s="130"/>
      <c r="B957" s="129"/>
      <c r="C957" s="129"/>
      <c r="D957" s="129"/>
      <c r="E957" s="129"/>
      <c r="F957" s="129"/>
      <c r="G957" s="129"/>
      <c r="H957" s="129"/>
      <c r="I957" s="130"/>
      <c r="J957" s="135"/>
      <c r="K957" s="130"/>
      <c r="L957" s="130"/>
      <c r="M957" s="136"/>
      <c r="N957" s="130"/>
      <c r="O957" s="130"/>
      <c r="P957" s="130"/>
      <c r="Q957" s="137"/>
      <c r="R957" s="138"/>
      <c r="S957" s="129"/>
      <c r="T957" s="139"/>
      <c r="U957" s="139"/>
      <c r="V957" s="140"/>
      <c r="W957" s="130"/>
      <c r="X957" s="130"/>
      <c r="Y957" s="141"/>
      <c r="Z957" s="130"/>
      <c r="AA957" s="130"/>
      <c r="AB957" s="130"/>
      <c r="AC957" s="142"/>
      <c r="AD957" s="130"/>
      <c r="AE957" s="130"/>
      <c r="AF957" s="130"/>
      <c r="AG957" s="129"/>
      <c r="AH957" s="129"/>
      <c r="AI957" s="129"/>
      <c r="AJ957" s="129"/>
      <c r="AK957" s="130"/>
      <c r="AL957" s="131"/>
      <c r="AM957" s="131"/>
      <c r="AN957" s="131"/>
      <c r="AO957" s="131"/>
      <c r="AP957" s="132"/>
      <c r="AQ957" s="132"/>
      <c r="AR957" s="132"/>
      <c r="AS957" s="132"/>
      <c r="AT957" s="133"/>
      <c r="AU957" s="133"/>
      <c r="AV957" s="133"/>
      <c r="AW957" s="133"/>
      <c r="AX957" s="17">
        <f t="shared" si="13"/>
        <v>0</v>
      </c>
      <c r="AY957" s="134"/>
      <c r="AZ957" s="134"/>
      <c r="BA957" s="134"/>
      <c r="BB957" s="134"/>
      <c r="BC957" s="134"/>
      <c r="BD957" s="129"/>
      <c r="BE957" s="143"/>
    </row>
    <row r="958" ht="15.75" hidden="1" customHeight="1">
      <c r="A958" s="130"/>
      <c r="B958" s="129"/>
      <c r="C958" s="129"/>
      <c r="D958" s="129"/>
      <c r="E958" s="129"/>
      <c r="F958" s="129"/>
      <c r="G958" s="129"/>
      <c r="H958" s="129"/>
      <c r="I958" s="130"/>
      <c r="J958" s="135"/>
      <c r="K958" s="130"/>
      <c r="L958" s="130"/>
      <c r="M958" s="136"/>
      <c r="N958" s="130"/>
      <c r="O958" s="130"/>
      <c r="P958" s="130"/>
      <c r="Q958" s="137"/>
      <c r="R958" s="138"/>
      <c r="S958" s="129"/>
      <c r="T958" s="139"/>
      <c r="U958" s="139"/>
      <c r="V958" s="140"/>
      <c r="W958" s="130"/>
      <c r="X958" s="130"/>
      <c r="Y958" s="141"/>
      <c r="Z958" s="130"/>
      <c r="AA958" s="130"/>
      <c r="AB958" s="130"/>
      <c r="AC958" s="142"/>
      <c r="AD958" s="130"/>
      <c r="AE958" s="130"/>
      <c r="AF958" s="130"/>
      <c r="AG958" s="129"/>
      <c r="AH958" s="129"/>
      <c r="AI958" s="129"/>
      <c r="AJ958" s="129"/>
      <c r="AK958" s="130"/>
      <c r="AL958" s="131"/>
      <c r="AM958" s="131"/>
      <c r="AN958" s="131"/>
      <c r="AO958" s="131"/>
      <c r="AP958" s="132"/>
      <c r="AQ958" s="132"/>
      <c r="AR958" s="132"/>
      <c r="AS958" s="132"/>
      <c r="AT958" s="133"/>
      <c r="AU958" s="133"/>
      <c r="AV958" s="133"/>
      <c r="AW958" s="133"/>
      <c r="AX958" s="17">
        <f t="shared" si="13"/>
        <v>0</v>
      </c>
      <c r="AY958" s="134"/>
      <c r="AZ958" s="134"/>
      <c r="BA958" s="134"/>
      <c r="BB958" s="134"/>
      <c r="BC958" s="134"/>
      <c r="BD958" s="129"/>
      <c r="BE958" s="143"/>
    </row>
    <row r="959" ht="15.75" hidden="1" customHeight="1">
      <c r="A959" s="130"/>
      <c r="B959" s="129"/>
      <c r="C959" s="129"/>
      <c r="D959" s="129"/>
      <c r="E959" s="129"/>
      <c r="F959" s="129"/>
      <c r="G959" s="129"/>
      <c r="H959" s="129"/>
      <c r="I959" s="130"/>
      <c r="J959" s="135"/>
      <c r="K959" s="130"/>
      <c r="L959" s="130"/>
      <c r="M959" s="136"/>
      <c r="N959" s="130"/>
      <c r="O959" s="130"/>
      <c r="P959" s="130"/>
      <c r="Q959" s="137"/>
      <c r="R959" s="138"/>
      <c r="S959" s="129"/>
      <c r="T959" s="139"/>
      <c r="U959" s="139"/>
      <c r="V959" s="140"/>
      <c r="W959" s="130"/>
      <c r="X959" s="130"/>
      <c r="Y959" s="141"/>
      <c r="Z959" s="130"/>
      <c r="AA959" s="130"/>
      <c r="AB959" s="130"/>
      <c r="AC959" s="142"/>
      <c r="AD959" s="130"/>
      <c r="AE959" s="130"/>
      <c r="AF959" s="130"/>
      <c r="AG959" s="129"/>
      <c r="AH959" s="129"/>
      <c r="AI959" s="129"/>
      <c r="AJ959" s="129"/>
      <c r="AK959" s="130"/>
      <c r="AL959" s="131"/>
      <c r="AM959" s="131"/>
      <c r="AN959" s="131"/>
      <c r="AO959" s="131"/>
      <c r="AP959" s="132"/>
      <c r="AQ959" s="132"/>
      <c r="AR959" s="132"/>
      <c r="AS959" s="132"/>
      <c r="AT959" s="133"/>
      <c r="AU959" s="133"/>
      <c r="AV959" s="133"/>
      <c r="AW959" s="133"/>
      <c r="AX959" s="17">
        <f t="shared" si="13"/>
        <v>0</v>
      </c>
      <c r="AY959" s="134"/>
      <c r="AZ959" s="134"/>
      <c r="BA959" s="134"/>
      <c r="BB959" s="134"/>
      <c r="BC959" s="134"/>
      <c r="BD959" s="129"/>
      <c r="BE959" s="143"/>
    </row>
    <row r="960" ht="15.75" hidden="1" customHeight="1">
      <c r="A960" s="130"/>
      <c r="B960" s="129"/>
      <c r="C960" s="129"/>
      <c r="D960" s="129"/>
      <c r="E960" s="129"/>
      <c r="F960" s="129"/>
      <c r="G960" s="129"/>
      <c r="H960" s="129"/>
      <c r="I960" s="130"/>
      <c r="J960" s="135"/>
      <c r="K960" s="130"/>
      <c r="L960" s="130"/>
      <c r="M960" s="136"/>
      <c r="N960" s="130"/>
      <c r="O960" s="130"/>
      <c r="P960" s="130"/>
      <c r="Q960" s="137"/>
      <c r="R960" s="138"/>
      <c r="S960" s="129"/>
      <c r="T960" s="139"/>
      <c r="U960" s="139"/>
      <c r="V960" s="140"/>
      <c r="W960" s="130"/>
      <c r="X960" s="130"/>
      <c r="Y960" s="141"/>
      <c r="Z960" s="130"/>
      <c r="AA960" s="130"/>
      <c r="AB960" s="130"/>
      <c r="AC960" s="142"/>
      <c r="AD960" s="130"/>
      <c r="AE960" s="130"/>
      <c r="AF960" s="130"/>
      <c r="AG960" s="129"/>
      <c r="AH960" s="129"/>
      <c r="AI960" s="129"/>
      <c r="AJ960" s="129"/>
      <c r="AK960" s="130"/>
      <c r="AL960" s="131"/>
      <c r="AM960" s="131"/>
      <c r="AN960" s="131"/>
      <c r="AO960" s="131"/>
      <c r="AP960" s="132"/>
      <c r="AQ960" s="132"/>
      <c r="AR960" s="132"/>
      <c r="AS960" s="132"/>
      <c r="AT960" s="133"/>
      <c r="AU960" s="133"/>
      <c r="AV960" s="133"/>
      <c r="AW960" s="133"/>
      <c r="AX960" s="17">
        <f t="shared" si="13"/>
        <v>0</v>
      </c>
      <c r="AY960" s="134"/>
      <c r="AZ960" s="134"/>
      <c r="BA960" s="134"/>
      <c r="BB960" s="134"/>
      <c r="BC960" s="134"/>
      <c r="BD960" s="129"/>
      <c r="BE960" s="143"/>
    </row>
    <row r="961" ht="15.75" hidden="1" customHeight="1">
      <c r="A961" s="130"/>
      <c r="B961" s="129"/>
      <c r="C961" s="129"/>
      <c r="D961" s="129"/>
      <c r="E961" s="129"/>
      <c r="F961" s="129"/>
      <c r="G961" s="129"/>
      <c r="H961" s="129"/>
      <c r="I961" s="130"/>
      <c r="J961" s="135"/>
      <c r="K961" s="130"/>
      <c r="L961" s="130"/>
      <c r="M961" s="136"/>
      <c r="N961" s="130"/>
      <c r="O961" s="130"/>
      <c r="P961" s="130"/>
      <c r="Q961" s="137"/>
      <c r="R961" s="138"/>
      <c r="S961" s="129"/>
      <c r="T961" s="139"/>
      <c r="U961" s="139"/>
      <c r="V961" s="140"/>
      <c r="W961" s="130"/>
      <c r="X961" s="130"/>
      <c r="Y961" s="141"/>
      <c r="Z961" s="130"/>
      <c r="AA961" s="130"/>
      <c r="AB961" s="130"/>
      <c r="AC961" s="142"/>
      <c r="AD961" s="130"/>
      <c r="AE961" s="130"/>
      <c r="AF961" s="130"/>
      <c r="AG961" s="129"/>
      <c r="AH961" s="129"/>
      <c r="AI961" s="129"/>
      <c r="AJ961" s="129"/>
      <c r="AK961" s="130"/>
      <c r="AL961" s="131"/>
      <c r="AM961" s="131"/>
      <c r="AN961" s="131"/>
      <c r="AO961" s="131"/>
      <c r="AP961" s="132"/>
      <c r="AQ961" s="132"/>
      <c r="AR961" s="132"/>
      <c r="AS961" s="132"/>
      <c r="AT961" s="133"/>
      <c r="AU961" s="133"/>
      <c r="AV961" s="133"/>
      <c r="AW961" s="133"/>
      <c r="AX961" s="17">
        <f t="shared" si="13"/>
        <v>0</v>
      </c>
      <c r="AY961" s="134"/>
      <c r="AZ961" s="134"/>
      <c r="BA961" s="134"/>
      <c r="BB961" s="134"/>
      <c r="BC961" s="134"/>
      <c r="BD961" s="129"/>
      <c r="BE961" s="143"/>
    </row>
    <row r="962" ht="15.75" hidden="1" customHeight="1">
      <c r="A962" s="130"/>
      <c r="B962" s="129"/>
      <c r="C962" s="129"/>
      <c r="D962" s="129"/>
      <c r="E962" s="129"/>
      <c r="F962" s="129"/>
      <c r="G962" s="129"/>
      <c r="H962" s="129"/>
      <c r="I962" s="130"/>
      <c r="J962" s="135"/>
      <c r="K962" s="130"/>
      <c r="L962" s="130"/>
      <c r="M962" s="136"/>
      <c r="N962" s="130"/>
      <c r="O962" s="130"/>
      <c r="P962" s="130"/>
      <c r="Q962" s="137"/>
      <c r="R962" s="138"/>
      <c r="S962" s="129"/>
      <c r="T962" s="139"/>
      <c r="U962" s="139"/>
      <c r="V962" s="140"/>
      <c r="W962" s="130"/>
      <c r="X962" s="130"/>
      <c r="Y962" s="141"/>
      <c r="Z962" s="130"/>
      <c r="AA962" s="130"/>
      <c r="AB962" s="130"/>
      <c r="AC962" s="142"/>
      <c r="AD962" s="130"/>
      <c r="AE962" s="130"/>
      <c r="AF962" s="130"/>
      <c r="AG962" s="129"/>
      <c r="AH962" s="129"/>
      <c r="AI962" s="129"/>
      <c r="AJ962" s="129"/>
      <c r="AK962" s="130"/>
      <c r="AL962" s="131"/>
      <c r="AM962" s="131"/>
      <c r="AN962" s="131"/>
      <c r="AO962" s="131"/>
      <c r="AP962" s="132"/>
      <c r="AQ962" s="132"/>
      <c r="AR962" s="132"/>
      <c r="AS962" s="132"/>
      <c r="AT962" s="133"/>
      <c r="AU962" s="133"/>
      <c r="AV962" s="133"/>
      <c r="AW962" s="133"/>
      <c r="AX962" s="17">
        <f t="shared" si="13"/>
        <v>0</v>
      </c>
      <c r="AY962" s="134"/>
      <c r="AZ962" s="134"/>
      <c r="BA962" s="134"/>
      <c r="BB962" s="134"/>
      <c r="BC962" s="134"/>
      <c r="BD962" s="129"/>
      <c r="BE962" s="143"/>
    </row>
    <row r="963" ht="15.75" hidden="1" customHeight="1">
      <c r="A963" s="130"/>
      <c r="B963" s="129"/>
      <c r="C963" s="129"/>
      <c r="D963" s="129"/>
      <c r="E963" s="129"/>
      <c r="F963" s="129"/>
      <c r="G963" s="129"/>
      <c r="H963" s="129"/>
      <c r="I963" s="130"/>
      <c r="J963" s="135"/>
      <c r="K963" s="130"/>
      <c r="L963" s="130"/>
      <c r="M963" s="136"/>
      <c r="N963" s="130"/>
      <c r="O963" s="130"/>
      <c r="P963" s="130"/>
      <c r="Q963" s="137"/>
      <c r="R963" s="138"/>
      <c r="S963" s="129"/>
      <c r="T963" s="139"/>
      <c r="U963" s="139"/>
      <c r="V963" s="140"/>
      <c r="W963" s="130"/>
      <c r="X963" s="130"/>
      <c r="Y963" s="141"/>
      <c r="Z963" s="130"/>
      <c r="AA963" s="130"/>
      <c r="AB963" s="130"/>
      <c r="AC963" s="142"/>
      <c r="AD963" s="130"/>
      <c r="AE963" s="130"/>
      <c r="AF963" s="130"/>
      <c r="AG963" s="129"/>
      <c r="AH963" s="129"/>
      <c r="AI963" s="129"/>
      <c r="AJ963" s="129"/>
      <c r="AK963" s="130"/>
      <c r="AL963" s="131"/>
      <c r="AM963" s="131"/>
      <c r="AN963" s="131"/>
      <c r="AO963" s="131"/>
      <c r="AP963" s="132"/>
      <c r="AQ963" s="132"/>
      <c r="AR963" s="132"/>
      <c r="AS963" s="132"/>
      <c r="AT963" s="133"/>
      <c r="AU963" s="133"/>
      <c r="AV963" s="133"/>
      <c r="AW963" s="133"/>
      <c r="AX963" s="17">
        <f t="shared" si="13"/>
        <v>0</v>
      </c>
      <c r="AY963" s="134"/>
      <c r="AZ963" s="134"/>
      <c r="BA963" s="134"/>
      <c r="BB963" s="134"/>
      <c r="BC963" s="134"/>
      <c r="BD963" s="129"/>
      <c r="BE963" s="143"/>
    </row>
    <row r="964" ht="15.75" hidden="1" customHeight="1">
      <c r="A964" s="130"/>
      <c r="B964" s="129"/>
      <c r="C964" s="129"/>
      <c r="D964" s="129"/>
      <c r="E964" s="129"/>
      <c r="F964" s="129"/>
      <c r="G964" s="129"/>
      <c r="H964" s="129"/>
      <c r="I964" s="130"/>
      <c r="J964" s="135"/>
      <c r="K964" s="130"/>
      <c r="L964" s="130"/>
      <c r="M964" s="136"/>
      <c r="N964" s="130"/>
      <c r="O964" s="130"/>
      <c r="P964" s="130"/>
      <c r="Q964" s="137"/>
      <c r="R964" s="138"/>
      <c r="S964" s="129"/>
      <c r="T964" s="139"/>
      <c r="U964" s="139"/>
      <c r="V964" s="140"/>
      <c r="W964" s="130"/>
      <c r="X964" s="130"/>
      <c r="Y964" s="141"/>
      <c r="Z964" s="130"/>
      <c r="AA964" s="130"/>
      <c r="AB964" s="130"/>
      <c r="AC964" s="142"/>
      <c r="AD964" s="130"/>
      <c r="AE964" s="130"/>
      <c r="AF964" s="130"/>
      <c r="AG964" s="129"/>
      <c r="AH964" s="129"/>
      <c r="AI964" s="129"/>
      <c r="AJ964" s="129"/>
      <c r="AK964" s="130"/>
      <c r="AL964" s="131"/>
      <c r="AM964" s="131"/>
      <c r="AN964" s="131"/>
      <c r="AO964" s="131"/>
      <c r="AP964" s="132"/>
      <c r="AQ964" s="132"/>
      <c r="AR964" s="132"/>
      <c r="AS964" s="132"/>
      <c r="AT964" s="133"/>
      <c r="AU964" s="133"/>
      <c r="AV964" s="133"/>
      <c r="AW964" s="133"/>
      <c r="AX964" s="17">
        <f t="shared" si="13"/>
        <v>0</v>
      </c>
      <c r="AY964" s="134"/>
      <c r="AZ964" s="134"/>
      <c r="BA964" s="134"/>
      <c r="BB964" s="134"/>
      <c r="BC964" s="134"/>
      <c r="BD964" s="129"/>
      <c r="BE964" s="143"/>
    </row>
    <row r="965" ht="15.75" hidden="1" customHeight="1">
      <c r="A965" s="130"/>
      <c r="B965" s="129"/>
      <c r="C965" s="129"/>
      <c r="D965" s="129"/>
      <c r="E965" s="129"/>
      <c r="F965" s="129"/>
      <c r="G965" s="129"/>
      <c r="H965" s="129"/>
      <c r="I965" s="130"/>
      <c r="J965" s="135"/>
      <c r="K965" s="130"/>
      <c r="L965" s="130"/>
      <c r="M965" s="136"/>
      <c r="N965" s="130"/>
      <c r="O965" s="130"/>
      <c r="P965" s="130"/>
      <c r="Q965" s="137"/>
      <c r="R965" s="138"/>
      <c r="S965" s="129"/>
      <c r="T965" s="139"/>
      <c r="U965" s="139"/>
      <c r="V965" s="140"/>
      <c r="W965" s="130"/>
      <c r="X965" s="130"/>
      <c r="Y965" s="141"/>
      <c r="Z965" s="130"/>
      <c r="AA965" s="130"/>
      <c r="AB965" s="130"/>
      <c r="AC965" s="142"/>
      <c r="AD965" s="130"/>
      <c r="AE965" s="130"/>
      <c r="AF965" s="130"/>
      <c r="AG965" s="129"/>
      <c r="AH965" s="129"/>
      <c r="AI965" s="129"/>
      <c r="AJ965" s="129"/>
      <c r="AK965" s="130"/>
      <c r="AL965" s="131"/>
      <c r="AM965" s="131"/>
      <c r="AN965" s="131"/>
      <c r="AO965" s="131"/>
      <c r="AP965" s="132"/>
      <c r="AQ965" s="132"/>
      <c r="AR965" s="132"/>
      <c r="AS965" s="132"/>
      <c r="AT965" s="133"/>
      <c r="AU965" s="133"/>
      <c r="AV965" s="133"/>
      <c r="AW965" s="133"/>
      <c r="AX965" s="17">
        <f t="shared" si="13"/>
        <v>0</v>
      </c>
      <c r="AY965" s="134"/>
      <c r="AZ965" s="134"/>
      <c r="BA965" s="134"/>
      <c r="BB965" s="134"/>
      <c r="BC965" s="134"/>
      <c r="BD965" s="129"/>
      <c r="BE965" s="143"/>
    </row>
    <row r="966" ht="15.75" hidden="1" customHeight="1">
      <c r="A966" s="130"/>
      <c r="B966" s="129"/>
      <c r="C966" s="129"/>
      <c r="D966" s="129"/>
      <c r="E966" s="129"/>
      <c r="F966" s="129"/>
      <c r="G966" s="129"/>
      <c r="H966" s="129"/>
      <c r="I966" s="130"/>
      <c r="J966" s="135"/>
      <c r="K966" s="130"/>
      <c r="L966" s="130"/>
      <c r="M966" s="136"/>
      <c r="N966" s="130"/>
      <c r="O966" s="130"/>
      <c r="P966" s="130"/>
      <c r="Q966" s="137"/>
      <c r="R966" s="138"/>
      <c r="S966" s="129"/>
      <c r="T966" s="139"/>
      <c r="U966" s="139"/>
      <c r="V966" s="140"/>
      <c r="W966" s="130"/>
      <c r="X966" s="130"/>
      <c r="Y966" s="141"/>
      <c r="Z966" s="130"/>
      <c r="AA966" s="130"/>
      <c r="AB966" s="130"/>
      <c r="AC966" s="142"/>
      <c r="AD966" s="130"/>
      <c r="AE966" s="130"/>
      <c r="AF966" s="130"/>
      <c r="AG966" s="129"/>
      <c r="AH966" s="129"/>
      <c r="AI966" s="129"/>
      <c r="AJ966" s="129"/>
      <c r="AK966" s="130"/>
      <c r="AL966" s="131"/>
      <c r="AM966" s="131"/>
      <c r="AN966" s="131"/>
      <c r="AO966" s="131"/>
      <c r="AP966" s="132"/>
      <c r="AQ966" s="132"/>
      <c r="AR966" s="132"/>
      <c r="AS966" s="132"/>
      <c r="AT966" s="133"/>
      <c r="AU966" s="133"/>
      <c r="AV966" s="133"/>
      <c r="AW966" s="133"/>
      <c r="AX966" s="17">
        <f t="shared" si="13"/>
        <v>0</v>
      </c>
      <c r="AY966" s="134"/>
      <c r="AZ966" s="134"/>
      <c r="BA966" s="134"/>
      <c r="BB966" s="134"/>
      <c r="BC966" s="134"/>
      <c r="BD966" s="129"/>
      <c r="BE966" s="143"/>
    </row>
    <row r="967" ht="15.75" hidden="1" customHeight="1">
      <c r="A967" s="130"/>
      <c r="B967" s="129"/>
      <c r="C967" s="129"/>
      <c r="D967" s="129"/>
      <c r="E967" s="129"/>
      <c r="F967" s="129"/>
      <c r="G967" s="129"/>
      <c r="H967" s="129"/>
      <c r="I967" s="130"/>
      <c r="J967" s="135"/>
      <c r="K967" s="130"/>
      <c r="L967" s="130"/>
      <c r="M967" s="136"/>
      <c r="N967" s="130"/>
      <c r="O967" s="130"/>
      <c r="P967" s="130"/>
      <c r="Q967" s="137"/>
      <c r="R967" s="138"/>
      <c r="S967" s="129"/>
      <c r="T967" s="139"/>
      <c r="U967" s="139"/>
      <c r="V967" s="140"/>
      <c r="W967" s="130"/>
      <c r="X967" s="130"/>
      <c r="Y967" s="141"/>
      <c r="Z967" s="130"/>
      <c r="AA967" s="130"/>
      <c r="AB967" s="130"/>
      <c r="AC967" s="142"/>
      <c r="AD967" s="130"/>
      <c r="AE967" s="130"/>
      <c r="AF967" s="130"/>
      <c r="AG967" s="129"/>
      <c r="AH967" s="129"/>
      <c r="AI967" s="129"/>
      <c r="AJ967" s="129"/>
      <c r="AK967" s="130"/>
      <c r="AL967" s="131"/>
      <c r="AM967" s="131"/>
      <c r="AN967" s="131"/>
      <c r="AO967" s="131"/>
      <c r="AP967" s="132"/>
      <c r="AQ967" s="132"/>
      <c r="AR967" s="132"/>
      <c r="AS967" s="132"/>
      <c r="AT967" s="133"/>
      <c r="AU967" s="133"/>
      <c r="AV967" s="133"/>
      <c r="AW967" s="133"/>
      <c r="AX967" s="17">
        <f t="shared" si="13"/>
        <v>0</v>
      </c>
      <c r="AY967" s="134"/>
      <c r="AZ967" s="134"/>
      <c r="BA967" s="134"/>
      <c r="BB967" s="134"/>
      <c r="BC967" s="134"/>
      <c r="BD967" s="129"/>
      <c r="BE967" s="143"/>
    </row>
    <row r="968" ht="15.75" hidden="1" customHeight="1">
      <c r="A968" s="130"/>
      <c r="B968" s="129"/>
      <c r="C968" s="129"/>
      <c r="D968" s="129"/>
      <c r="E968" s="129"/>
      <c r="F968" s="129"/>
      <c r="G968" s="129"/>
      <c r="H968" s="129"/>
      <c r="I968" s="130"/>
      <c r="J968" s="135"/>
      <c r="K968" s="130"/>
      <c r="L968" s="130"/>
      <c r="M968" s="136"/>
      <c r="N968" s="130"/>
      <c r="O968" s="130"/>
      <c r="P968" s="130"/>
      <c r="Q968" s="137"/>
      <c r="R968" s="138"/>
      <c r="S968" s="129"/>
      <c r="T968" s="139"/>
      <c r="U968" s="139"/>
      <c r="V968" s="140"/>
      <c r="W968" s="130"/>
      <c r="X968" s="130"/>
      <c r="Y968" s="141"/>
      <c r="Z968" s="130"/>
      <c r="AA968" s="130"/>
      <c r="AB968" s="130"/>
      <c r="AC968" s="142"/>
      <c r="AD968" s="130"/>
      <c r="AE968" s="130"/>
      <c r="AF968" s="130"/>
      <c r="AG968" s="129"/>
      <c r="AH968" s="129"/>
      <c r="AI968" s="129"/>
      <c r="AJ968" s="129"/>
      <c r="AK968" s="130"/>
      <c r="AL968" s="131"/>
      <c r="AM968" s="131"/>
      <c r="AN968" s="131"/>
      <c r="AO968" s="131"/>
      <c r="AP968" s="132"/>
      <c r="AQ968" s="132"/>
      <c r="AR968" s="132"/>
      <c r="AS968" s="132"/>
      <c r="AT968" s="133"/>
      <c r="AU968" s="133"/>
      <c r="AV968" s="133"/>
      <c r="AW968" s="133"/>
      <c r="AX968" s="17">
        <f t="shared" si="13"/>
        <v>0</v>
      </c>
      <c r="AY968" s="134"/>
      <c r="AZ968" s="134"/>
      <c r="BA968" s="134"/>
      <c r="BB968" s="134"/>
      <c r="BC968" s="134"/>
      <c r="BD968" s="129"/>
      <c r="BE968" s="143"/>
    </row>
    <row r="969" ht="15.75" hidden="1" customHeight="1">
      <c r="A969" s="130"/>
      <c r="B969" s="129"/>
      <c r="C969" s="129"/>
      <c r="D969" s="129"/>
      <c r="E969" s="129"/>
      <c r="F969" s="129"/>
      <c r="G969" s="129"/>
      <c r="H969" s="129"/>
      <c r="I969" s="130"/>
      <c r="J969" s="135"/>
      <c r="K969" s="130"/>
      <c r="L969" s="130"/>
      <c r="M969" s="136"/>
      <c r="N969" s="130"/>
      <c r="O969" s="130"/>
      <c r="P969" s="130"/>
      <c r="Q969" s="137"/>
      <c r="R969" s="138"/>
      <c r="S969" s="129"/>
      <c r="T969" s="139"/>
      <c r="U969" s="139"/>
      <c r="V969" s="140"/>
      <c r="W969" s="130"/>
      <c r="X969" s="130"/>
      <c r="Y969" s="141"/>
      <c r="Z969" s="130"/>
      <c r="AA969" s="130"/>
      <c r="AB969" s="130"/>
      <c r="AC969" s="142"/>
      <c r="AD969" s="130"/>
      <c r="AE969" s="130"/>
      <c r="AF969" s="130"/>
      <c r="AG969" s="129"/>
      <c r="AH969" s="129"/>
      <c r="AI969" s="129"/>
      <c r="AJ969" s="129"/>
      <c r="AK969" s="130"/>
      <c r="AL969" s="131"/>
      <c r="AM969" s="131"/>
      <c r="AN969" s="131"/>
      <c r="AO969" s="131"/>
      <c r="AP969" s="132"/>
      <c r="AQ969" s="132"/>
      <c r="AR969" s="132"/>
      <c r="AS969" s="132"/>
      <c r="AT969" s="133"/>
      <c r="AU969" s="133"/>
      <c r="AV969" s="133"/>
      <c r="AW969" s="133"/>
      <c r="AX969" s="17">
        <f t="shared" si="13"/>
        <v>0</v>
      </c>
      <c r="AY969" s="134"/>
      <c r="AZ969" s="134"/>
      <c r="BA969" s="134"/>
      <c r="BB969" s="134"/>
      <c r="BC969" s="134"/>
      <c r="BD969" s="129"/>
      <c r="BE969" s="143"/>
    </row>
    <row r="970" ht="15.75" hidden="1" customHeight="1">
      <c r="A970" s="130"/>
      <c r="B970" s="129"/>
      <c r="C970" s="129"/>
      <c r="D970" s="129"/>
      <c r="E970" s="129"/>
      <c r="F970" s="129"/>
      <c r="G970" s="129"/>
      <c r="H970" s="129"/>
      <c r="I970" s="130"/>
      <c r="J970" s="135"/>
      <c r="K970" s="130"/>
      <c r="L970" s="130"/>
      <c r="M970" s="136"/>
      <c r="N970" s="130"/>
      <c r="O970" s="130"/>
      <c r="P970" s="130"/>
      <c r="Q970" s="137"/>
      <c r="R970" s="138"/>
      <c r="S970" s="129"/>
      <c r="T970" s="139"/>
      <c r="U970" s="139"/>
      <c r="V970" s="140"/>
      <c r="W970" s="130"/>
      <c r="X970" s="130"/>
      <c r="Y970" s="141"/>
      <c r="Z970" s="130"/>
      <c r="AA970" s="130"/>
      <c r="AB970" s="130"/>
      <c r="AC970" s="142"/>
      <c r="AD970" s="130"/>
      <c r="AE970" s="130"/>
      <c r="AF970" s="130"/>
      <c r="AG970" s="129"/>
      <c r="AH970" s="129"/>
      <c r="AI970" s="129"/>
      <c r="AJ970" s="129"/>
      <c r="AK970" s="130"/>
      <c r="AL970" s="131"/>
      <c r="AM970" s="131"/>
      <c r="AN970" s="131"/>
      <c r="AO970" s="131"/>
      <c r="AP970" s="132"/>
      <c r="AQ970" s="132"/>
      <c r="AR970" s="132"/>
      <c r="AS970" s="132"/>
      <c r="AT970" s="133"/>
      <c r="AU970" s="133"/>
      <c r="AV970" s="133"/>
      <c r="AW970" s="133"/>
      <c r="AX970" s="17">
        <f t="shared" si="13"/>
        <v>0</v>
      </c>
      <c r="AY970" s="134"/>
      <c r="AZ970" s="134"/>
      <c r="BA970" s="134"/>
      <c r="BB970" s="134"/>
      <c r="BC970" s="134"/>
      <c r="BD970" s="129"/>
      <c r="BE970" s="143"/>
    </row>
    <row r="971" ht="15.75" hidden="1" customHeight="1">
      <c r="A971" s="130"/>
      <c r="B971" s="129"/>
      <c r="C971" s="129"/>
      <c r="D971" s="129"/>
      <c r="E971" s="129"/>
      <c r="F971" s="129"/>
      <c r="G971" s="129"/>
      <c r="H971" s="129"/>
      <c r="I971" s="130"/>
      <c r="J971" s="135"/>
      <c r="K971" s="130"/>
      <c r="L971" s="130"/>
      <c r="M971" s="136"/>
      <c r="N971" s="130"/>
      <c r="O971" s="130"/>
      <c r="P971" s="130"/>
      <c r="Q971" s="137"/>
      <c r="R971" s="138"/>
      <c r="S971" s="129"/>
      <c r="T971" s="139"/>
      <c r="U971" s="139"/>
      <c r="V971" s="140"/>
      <c r="W971" s="130"/>
      <c r="X971" s="130"/>
      <c r="Y971" s="141"/>
      <c r="Z971" s="130"/>
      <c r="AA971" s="130"/>
      <c r="AB971" s="130"/>
      <c r="AC971" s="142"/>
      <c r="AD971" s="130"/>
      <c r="AE971" s="130"/>
      <c r="AF971" s="130"/>
      <c r="AG971" s="129"/>
      <c r="AH971" s="129"/>
      <c r="AI971" s="129"/>
      <c r="AJ971" s="129"/>
      <c r="AK971" s="130"/>
      <c r="AL971" s="131"/>
      <c r="AM971" s="131"/>
      <c r="AN971" s="131"/>
      <c r="AO971" s="131"/>
      <c r="AP971" s="132"/>
      <c r="AQ971" s="132"/>
      <c r="AR971" s="132"/>
      <c r="AS971" s="132"/>
      <c r="AT971" s="133"/>
      <c r="AU971" s="133"/>
      <c r="AV971" s="133"/>
      <c r="AW971" s="133"/>
      <c r="AX971" s="17">
        <f t="shared" si="13"/>
        <v>0</v>
      </c>
      <c r="AY971" s="134"/>
      <c r="AZ971" s="134"/>
      <c r="BA971" s="134"/>
      <c r="BB971" s="134"/>
      <c r="BC971" s="134"/>
      <c r="BD971" s="129"/>
      <c r="BE971" s="143"/>
    </row>
    <row r="972" ht="15.75" hidden="1" customHeight="1">
      <c r="A972" s="130"/>
      <c r="B972" s="129"/>
      <c r="C972" s="129"/>
      <c r="D972" s="129"/>
      <c r="E972" s="129"/>
      <c r="F972" s="129"/>
      <c r="G972" s="129"/>
      <c r="H972" s="129"/>
      <c r="I972" s="130"/>
      <c r="J972" s="135"/>
      <c r="K972" s="130"/>
      <c r="L972" s="130"/>
      <c r="M972" s="136"/>
      <c r="N972" s="130"/>
      <c r="O972" s="130"/>
      <c r="P972" s="130"/>
      <c r="Q972" s="137"/>
      <c r="R972" s="138"/>
      <c r="S972" s="129"/>
      <c r="T972" s="139"/>
      <c r="U972" s="139"/>
      <c r="V972" s="140"/>
      <c r="W972" s="130"/>
      <c r="X972" s="130"/>
      <c r="Y972" s="141"/>
      <c r="Z972" s="130"/>
      <c r="AA972" s="130"/>
      <c r="AB972" s="130"/>
      <c r="AC972" s="142"/>
      <c r="AD972" s="130"/>
      <c r="AE972" s="130"/>
      <c r="AF972" s="130"/>
      <c r="AG972" s="129"/>
      <c r="AH972" s="129"/>
      <c r="AI972" s="129"/>
      <c r="AJ972" s="129"/>
      <c r="AK972" s="130"/>
      <c r="AL972" s="131"/>
      <c r="AM972" s="131"/>
      <c r="AN972" s="131"/>
      <c r="AO972" s="131"/>
      <c r="AP972" s="132"/>
      <c r="AQ972" s="132"/>
      <c r="AR972" s="132"/>
      <c r="AS972" s="132"/>
      <c r="AT972" s="133"/>
      <c r="AU972" s="133"/>
      <c r="AV972" s="133"/>
      <c r="AW972" s="133"/>
      <c r="AX972" s="17">
        <f t="shared" si="13"/>
        <v>0</v>
      </c>
      <c r="AY972" s="134"/>
      <c r="AZ972" s="134"/>
      <c r="BA972" s="134"/>
      <c r="BB972" s="134"/>
      <c r="BC972" s="134"/>
      <c r="BD972" s="129"/>
      <c r="BE972" s="143"/>
    </row>
    <row r="973" ht="15.75" hidden="1" customHeight="1">
      <c r="A973" s="130"/>
      <c r="B973" s="129"/>
      <c r="C973" s="129"/>
      <c r="D973" s="129"/>
      <c r="E973" s="129"/>
      <c r="F973" s="129"/>
      <c r="G973" s="129"/>
      <c r="H973" s="129"/>
      <c r="I973" s="130"/>
      <c r="J973" s="135"/>
      <c r="K973" s="130"/>
      <c r="L973" s="130"/>
      <c r="M973" s="136"/>
      <c r="N973" s="130"/>
      <c r="O973" s="130"/>
      <c r="P973" s="130"/>
      <c r="Q973" s="137"/>
      <c r="R973" s="138"/>
      <c r="S973" s="129"/>
      <c r="T973" s="139"/>
      <c r="U973" s="139"/>
      <c r="V973" s="140"/>
      <c r="W973" s="130"/>
      <c r="X973" s="130"/>
      <c r="Y973" s="141"/>
      <c r="Z973" s="130"/>
      <c r="AA973" s="130"/>
      <c r="AB973" s="130"/>
      <c r="AC973" s="142"/>
      <c r="AD973" s="130"/>
      <c r="AE973" s="130"/>
      <c r="AF973" s="130"/>
      <c r="AG973" s="129"/>
      <c r="AH973" s="129"/>
      <c r="AI973" s="129"/>
      <c r="AJ973" s="129"/>
      <c r="AK973" s="130"/>
      <c r="AL973" s="131"/>
      <c r="AM973" s="131"/>
      <c r="AN973" s="131"/>
      <c r="AO973" s="131"/>
      <c r="AP973" s="132"/>
      <c r="AQ973" s="132"/>
      <c r="AR973" s="132"/>
      <c r="AS973" s="132"/>
      <c r="AT973" s="133"/>
      <c r="AU973" s="133"/>
      <c r="AV973" s="133"/>
      <c r="AW973" s="133"/>
      <c r="AX973" s="17">
        <f t="shared" si="13"/>
        <v>0</v>
      </c>
      <c r="AY973" s="134"/>
      <c r="AZ973" s="134"/>
      <c r="BA973" s="134"/>
      <c r="BB973" s="134"/>
      <c r="BC973" s="134"/>
      <c r="BD973" s="129"/>
      <c r="BE973" s="143"/>
    </row>
    <row r="974" ht="15.75" hidden="1" customHeight="1">
      <c r="A974" s="130"/>
      <c r="B974" s="129"/>
      <c r="C974" s="129"/>
      <c r="D974" s="129"/>
      <c r="E974" s="129"/>
      <c r="F974" s="129"/>
      <c r="G974" s="129"/>
      <c r="H974" s="129"/>
      <c r="I974" s="130"/>
      <c r="J974" s="135"/>
      <c r="K974" s="130"/>
      <c r="L974" s="130"/>
      <c r="M974" s="136"/>
      <c r="N974" s="130"/>
      <c r="O974" s="130"/>
      <c r="P974" s="130"/>
      <c r="Q974" s="137"/>
      <c r="R974" s="138"/>
      <c r="S974" s="129"/>
      <c r="T974" s="139"/>
      <c r="U974" s="139"/>
      <c r="V974" s="140"/>
      <c r="W974" s="130"/>
      <c r="X974" s="130"/>
      <c r="Y974" s="141"/>
      <c r="Z974" s="130"/>
      <c r="AA974" s="130"/>
      <c r="AB974" s="130"/>
      <c r="AC974" s="142"/>
      <c r="AD974" s="130"/>
      <c r="AE974" s="130"/>
      <c r="AF974" s="130"/>
      <c r="AG974" s="129"/>
      <c r="AH974" s="129"/>
      <c r="AI974" s="129"/>
      <c r="AJ974" s="129"/>
      <c r="AK974" s="130"/>
      <c r="AL974" s="131"/>
      <c r="AM974" s="131"/>
      <c r="AN974" s="131"/>
      <c r="AO974" s="131"/>
      <c r="AP974" s="132"/>
      <c r="AQ974" s="132"/>
      <c r="AR974" s="132"/>
      <c r="AS974" s="132"/>
      <c r="AT974" s="133"/>
      <c r="AU974" s="133"/>
      <c r="AV974" s="133"/>
      <c r="AW974" s="133"/>
      <c r="AX974" s="17">
        <f t="shared" si="13"/>
        <v>0</v>
      </c>
      <c r="AY974" s="134"/>
      <c r="AZ974" s="134"/>
      <c r="BA974" s="134"/>
      <c r="BB974" s="134"/>
      <c r="BC974" s="134"/>
      <c r="BD974" s="129"/>
      <c r="BE974" s="143"/>
    </row>
    <row r="975" ht="15.75" customHeight="1">
      <c r="A975" s="130"/>
      <c r="B975" s="129"/>
      <c r="C975" s="129"/>
      <c r="D975" s="129"/>
      <c r="E975" s="129"/>
      <c r="F975" s="129"/>
      <c r="G975" s="129"/>
      <c r="H975" s="129"/>
      <c r="I975" s="130"/>
      <c r="J975" s="135"/>
      <c r="K975" s="130"/>
      <c r="L975" s="130"/>
      <c r="M975" s="136"/>
      <c r="N975" s="130"/>
      <c r="O975" s="130"/>
      <c r="P975" s="130"/>
      <c r="Q975" s="137"/>
      <c r="R975" s="138"/>
      <c r="S975" s="129"/>
      <c r="T975" s="139"/>
      <c r="U975" s="139"/>
      <c r="V975" s="140"/>
      <c r="W975" s="130"/>
      <c r="X975" s="130"/>
      <c r="Y975" s="141"/>
      <c r="Z975" s="130"/>
      <c r="AA975" s="130"/>
      <c r="AB975" s="130"/>
      <c r="AC975" s="142"/>
      <c r="AD975" s="130"/>
      <c r="AE975" s="130"/>
      <c r="AF975" s="130"/>
      <c r="AG975" s="129"/>
      <c r="AH975" s="129"/>
      <c r="AI975" s="129"/>
      <c r="AJ975" s="129"/>
      <c r="AK975" s="130"/>
      <c r="AL975" s="131"/>
      <c r="AM975" s="131"/>
      <c r="AN975" s="131"/>
      <c r="AO975" s="131"/>
      <c r="AP975" s="132"/>
      <c r="AQ975" s="132"/>
      <c r="AR975" s="132"/>
      <c r="AS975" s="132"/>
      <c r="AT975" s="133"/>
      <c r="AU975" s="133"/>
      <c r="AV975" s="133"/>
      <c r="AW975" s="133"/>
      <c r="AX975" s="134"/>
      <c r="AY975" s="134"/>
      <c r="AZ975" s="134"/>
      <c r="BA975" s="134"/>
      <c r="BB975" s="134"/>
      <c r="BC975" s="134"/>
      <c r="BD975" s="129"/>
      <c r="BE975" s="143"/>
    </row>
    <row r="976" ht="15.75" customHeight="1">
      <c r="A976" s="130"/>
      <c r="B976" s="129"/>
      <c r="C976" s="129"/>
      <c r="D976" s="129"/>
      <c r="E976" s="129"/>
      <c r="F976" s="129"/>
      <c r="G976" s="129"/>
      <c r="H976" s="129"/>
      <c r="I976" s="130"/>
      <c r="J976" s="135"/>
      <c r="K976" s="130"/>
      <c r="L976" s="130"/>
      <c r="M976" s="136"/>
      <c r="N976" s="130"/>
      <c r="O976" s="130"/>
      <c r="P976" s="130"/>
      <c r="Q976" s="137"/>
      <c r="R976" s="138"/>
      <c r="S976" s="129"/>
      <c r="T976" s="139"/>
      <c r="U976" s="139"/>
      <c r="V976" s="140"/>
      <c r="W976" s="130"/>
      <c r="X976" s="130"/>
      <c r="Y976" s="141"/>
      <c r="Z976" s="130"/>
      <c r="AA976" s="130"/>
      <c r="AB976" s="130"/>
      <c r="AC976" s="142"/>
      <c r="AD976" s="130"/>
      <c r="AE976" s="130"/>
      <c r="AF976" s="130"/>
      <c r="AG976" s="129"/>
      <c r="AH976" s="129"/>
      <c r="AI976" s="129"/>
      <c r="AJ976" s="129"/>
      <c r="AK976" s="130"/>
      <c r="AL976" s="131"/>
      <c r="AM976" s="131"/>
      <c r="AN976" s="131"/>
      <c r="AO976" s="131"/>
      <c r="AP976" s="132"/>
      <c r="AQ976" s="132"/>
      <c r="AR976" s="132"/>
      <c r="AS976" s="132"/>
      <c r="AT976" s="133"/>
      <c r="AU976" s="133"/>
      <c r="AV976" s="133"/>
      <c r="AW976" s="133"/>
      <c r="AX976" s="134"/>
      <c r="AY976" s="134"/>
      <c r="AZ976" s="134"/>
      <c r="BA976" s="134"/>
      <c r="BB976" s="134"/>
      <c r="BC976" s="134"/>
      <c r="BD976" s="129"/>
      <c r="BE976" s="143"/>
    </row>
    <row r="977" ht="15.75" customHeight="1">
      <c r="A977" s="130"/>
      <c r="B977" s="129"/>
      <c r="C977" s="129"/>
      <c r="D977" s="129"/>
      <c r="E977" s="129"/>
      <c r="F977" s="129"/>
      <c r="G977" s="129"/>
      <c r="H977" s="129"/>
      <c r="I977" s="130"/>
      <c r="J977" s="135"/>
      <c r="K977" s="130"/>
      <c r="L977" s="130"/>
      <c r="M977" s="136"/>
      <c r="N977" s="130"/>
      <c r="O977" s="130"/>
      <c r="P977" s="130"/>
      <c r="Q977" s="137"/>
      <c r="R977" s="138"/>
      <c r="S977" s="129"/>
      <c r="T977" s="139"/>
      <c r="U977" s="139"/>
      <c r="V977" s="140"/>
      <c r="W977" s="130"/>
      <c r="X977" s="130"/>
      <c r="Y977" s="141"/>
      <c r="Z977" s="130"/>
      <c r="AA977" s="130"/>
      <c r="AB977" s="130"/>
      <c r="AC977" s="142"/>
      <c r="AD977" s="130"/>
      <c r="AE977" s="130"/>
      <c r="AF977" s="130"/>
      <c r="AG977" s="129"/>
      <c r="AH977" s="129"/>
      <c r="AI977" s="129"/>
      <c r="AJ977" s="129"/>
      <c r="AK977" s="130"/>
      <c r="AL977" s="131"/>
      <c r="AM977" s="131"/>
      <c r="AN977" s="131"/>
      <c r="AO977" s="131"/>
      <c r="AP977" s="132"/>
      <c r="AQ977" s="132"/>
      <c r="AR977" s="132"/>
      <c r="AS977" s="132"/>
      <c r="AT977" s="133"/>
      <c r="AU977" s="133"/>
      <c r="AV977" s="133"/>
      <c r="AW977" s="133"/>
      <c r="AX977" s="134"/>
      <c r="AY977" s="134"/>
      <c r="AZ977" s="134"/>
      <c r="BA977" s="134"/>
      <c r="BB977" s="134"/>
      <c r="BC977" s="134"/>
      <c r="BD977" s="129"/>
      <c r="BE977" s="143"/>
    </row>
    <row r="978" ht="15.75" customHeight="1">
      <c r="A978" s="130"/>
      <c r="B978" s="129"/>
      <c r="C978" s="129"/>
      <c r="D978" s="129"/>
      <c r="E978" s="129"/>
      <c r="F978" s="129"/>
      <c r="G978" s="129"/>
      <c r="H978" s="129"/>
      <c r="I978" s="130"/>
      <c r="J978" s="135"/>
      <c r="K978" s="130"/>
      <c r="L978" s="130"/>
      <c r="M978" s="136"/>
      <c r="N978" s="130"/>
      <c r="O978" s="130"/>
      <c r="P978" s="130"/>
      <c r="Q978" s="137"/>
      <c r="R978" s="138"/>
      <c r="S978" s="129"/>
      <c r="T978" s="139"/>
      <c r="U978" s="139"/>
      <c r="V978" s="140"/>
      <c r="W978" s="130"/>
      <c r="X978" s="130"/>
      <c r="Y978" s="141"/>
      <c r="Z978" s="130"/>
      <c r="AA978" s="130"/>
      <c r="AB978" s="130"/>
      <c r="AC978" s="142"/>
      <c r="AD978" s="130"/>
      <c r="AE978" s="130"/>
      <c r="AF978" s="130"/>
      <c r="AG978" s="129"/>
      <c r="AH978" s="129"/>
      <c r="AI978" s="129"/>
      <c r="AJ978" s="129"/>
      <c r="AK978" s="130"/>
      <c r="AL978" s="131"/>
      <c r="AM978" s="131"/>
      <c r="AN978" s="131"/>
      <c r="AO978" s="131"/>
      <c r="AP978" s="132"/>
      <c r="AQ978" s="132"/>
      <c r="AR978" s="132"/>
      <c r="AS978" s="132"/>
      <c r="AT978" s="133"/>
      <c r="AU978" s="133"/>
      <c r="AV978" s="133"/>
      <c r="AW978" s="133"/>
      <c r="AX978" s="134"/>
      <c r="AY978" s="134"/>
      <c r="AZ978" s="134"/>
      <c r="BA978" s="134"/>
      <c r="BB978" s="134"/>
      <c r="BC978" s="134"/>
      <c r="BD978" s="129"/>
      <c r="BE978" s="143"/>
    </row>
    <row r="979" ht="15.75" customHeight="1">
      <c r="A979" s="130"/>
      <c r="B979" s="129"/>
      <c r="C979" s="129"/>
      <c r="D979" s="129"/>
      <c r="E979" s="129"/>
      <c r="F979" s="129"/>
      <c r="G979" s="129"/>
      <c r="H979" s="129"/>
      <c r="I979" s="130"/>
      <c r="J979" s="135"/>
      <c r="K979" s="130"/>
      <c r="L979" s="130"/>
      <c r="M979" s="136"/>
      <c r="N979" s="130"/>
      <c r="O979" s="130"/>
      <c r="P979" s="130"/>
      <c r="Q979" s="137"/>
      <c r="R979" s="138"/>
      <c r="S979" s="129"/>
      <c r="T979" s="139"/>
      <c r="U979" s="139"/>
      <c r="V979" s="140"/>
      <c r="W979" s="130"/>
      <c r="X979" s="130"/>
      <c r="Y979" s="141"/>
      <c r="Z979" s="130"/>
      <c r="AA979" s="130"/>
      <c r="AB979" s="130"/>
      <c r="AC979" s="142"/>
      <c r="AD979" s="130"/>
      <c r="AE979" s="130"/>
      <c r="AF979" s="130"/>
      <c r="AG979" s="129"/>
      <c r="AH979" s="129"/>
      <c r="AI979" s="129"/>
      <c r="AJ979" s="129"/>
      <c r="AK979" s="130"/>
      <c r="AL979" s="131"/>
      <c r="AM979" s="131"/>
      <c r="AN979" s="131"/>
      <c r="AO979" s="131"/>
      <c r="AP979" s="132"/>
      <c r="AQ979" s="132"/>
      <c r="AR979" s="132"/>
      <c r="AS979" s="132"/>
      <c r="AT979" s="133"/>
      <c r="AU979" s="133"/>
      <c r="AV979" s="133"/>
      <c r="AW979" s="133"/>
      <c r="AX979" s="134"/>
      <c r="AY979" s="134"/>
      <c r="AZ979" s="134"/>
      <c r="BA979" s="134"/>
      <c r="BB979" s="134"/>
      <c r="BC979" s="134"/>
      <c r="BD979" s="129"/>
      <c r="BE979" s="143"/>
    </row>
    <row r="980" ht="15.75" customHeight="1">
      <c r="A980" s="130"/>
      <c r="B980" s="129"/>
      <c r="C980" s="129"/>
      <c r="D980" s="129"/>
      <c r="E980" s="129"/>
      <c r="F980" s="129"/>
      <c r="G980" s="129"/>
      <c r="H980" s="129"/>
      <c r="I980" s="130"/>
      <c r="J980" s="135"/>
      <c r="K980" s="130"/>
      <c r="L980" s="130"/>
      <c r="M980" s="136"/>
      <c r="N980" s="130"/>
      <c r="O980" s="130"/>
      <c r="P980" s="130"/>
      <c r="Q980" s="137"/>
      <c r="R980" s="138"/>
      <c r="S980" s="129"/>
      <c r="T980" s="139"/>
      <c r="U980" s="139"/>
      <c r="V980" s="140"/>
      <c r="W980" s="130"/>
      <c r="X980" s="130"/>
      <c r="Y980" s="141"/>
      <c r="Z980" s="130"/>
      <c r="AA980" s="130"/>
      <c r="AB980" s="130"/>
      <c r="AC980" s="142"/>
      <c r="AD980" s="130"/>
      <c r="AE980" s="130"/>
      <c r="AF980" s="130"/>
      <c r="AG980" s="129"/>
      <c r="AH980" s="129"/>
      <c r="AI980" s="129"/>
      <c r="AJ980" s="129"/>
      <c r="AK980" s="130"/>
      <c r="AL980" s="131"/>
      <c r="AM980" s="131"/>
      <c r="AN980" s="131"/>
      <c r="AO980" s="131"/>
      <c r="AP980" s="132"/>
      <c r="AQ980" s="132"/>
      <c r="AR980" s="132"/>
      <c r="AS980" s="132"/>
      <c r="AT980" s="133"/>
      <c r="AU980" s="133"/>
      <c r="AV980" s="133"/>
      <c r="AW980" s="133"/>
      <c r="AX980" s="134"/>
      <c r="AY980" s="134"/>
      <c r="AZ980" s="134"/>
      <c r="BA980" s="134"/>
      <c r="BB980" s="134"/>
      <c r="BC980" s="134"/>
      <c r="BD980" s="129"/>
      <c r="BE980" s="143"/>
    </row>
    <row r="981" ht="15.75" customHeight="1">
      <c r="A981" s="130"/>
      <c r="B981" s="129"/>
      <c r="C981" s="129"/>
      <c r="D981" s="129"/>
      <c r="E981" s="129"/>
      <c r="F981" s="129"/>
      <c r="G981" s="129"/>
      <c r="H981" s="129"/>
      <c r="I981" s="130"/>
      <c r="J981" s="135"/>
      <c r="K981" s="130"/>
      <c r="L981" s="130"/>
      <c r="M981" s="136"/>
      <c r="N981" s="130"/>
      <c r="O981" s="130"/>
      <c r="P981" s="130"/>
      <c r="Q981" s="137"/>
      <c r="R981" s="138"/>
      <c r="S981" s="129"/>
      <c r="T981" s="139"/>
      <c r="U981" s="139"/>
      <c r="V981" s="140"/>
      <c r="W981" s="130"/>
      <c r="X981" s="130"/>
      <c r="Y981" s="141"/>
      <c r="Z981" s="130"/>
      <c r="AA981" s="130"/>
      <c r="AB981" s="130"/>
      <c r="AC981" s="142"/>
      <c r="AD981" s="130"/>
      <c r="AE981" s="130"/>
      <c r="AF981" s="130"/>
      <c r="AG981" s="129"/>
      <c r="AH981" s="129"/>
      <c r="AI981" s="129"/>
      <c r="AJ981" s="129"/>
      <c r="AK981" s="130"/>
      <c r="AL981" s="131"/>
      <c r="AM981" s="131"/>
      <c r="AN981" s="131"/>
      <c r="AO981" s="131"/>
      <c r="AP981" s="132"/>
      <c r="AQ981" s="132"/>
      <c r="AR981" s="132"/>
      <c r="AS981" s="132"/>
      <c r="AT981" s="133"/>
      <c r="AU981" s="133"/>
      <c r="AV981" s="133"/>
      <c r="AW981" s="133"/>
      <c r="AX981" s="134"/>
      <c r="AY981" s="134"/>
      <c r="AZ981" s="134"/>
      <c r="BA981" s="134"/>
      <c r="BB981" s="134"/>
      <c r="BC981" s="134"/>
      <c r="BD981" s="129"/>
      <c r="BE981" s="143"/>
    </row>
    <row r="982" ht="15.75" customHeight="1">
      <c r="A982" s="130"/>
      <c r="B982" s="129"/>
      <c r="C982" s="129"/>
      <c r="D982" s="129"/>
      <c r="E982" s="129"/>
      <c r="F982" s="129"/>
      <c r="G982" s="129"/>
      <c r="H982" s="129"/>
      <c r="I982" s="130"/>
      <c r="J982" s="135"/>
      <c r="K982" s="130"/>
      <c r="L982" s="130"/>
      <c r="M982" s="136"/>
      <c r="N982" s="130"/>
      <c r="O982" s="130"/>
      <c r="P982" s="130"/>
      <c r="Q982" s="137"/>
      <c r="R982" s="138"/>
      <c r="S982" s="129"/>
      <c r="T982" s="139"/>
      <c r="U982" s="139"/>
      <c r="V982" s="140"/>
      <c r="W982" s="130"/>
      <c r="X982" s="130"/>
      <c r="Y982" s="141"/>
      <c r="Z982" s="130"/>
      <c r="AA982" s="130"/>
      <c r="AB982" s="130"/>
      <c r="AC982" s="142"/>
      <c r="AD982" s="130"/>
      <c r="AE982" s="130"/>
      <c r="AF982" s="130"/>
      <c r="AG982" s="129"/>
      <c r="AH982" s="129"/>
      <c r="AI982" s="129"/>
      <c r="AJ982" s="129"/>
      <c r="AK982" s="130"/>
      <c r="AL982" s="131"/>
      <c r="AM982" s="131"/>
      <c r="AN982" s="131"/>
      <c r="AO982" s="131"/>
      <c r="AP982" s="132"/>
      <c r="AQ982" s="132"/>
      <c r="AR982" s="132"/>
      <c r="AS982" s="132"/>
      <c r="AT982" s="133"/>
      <c r="AU982" s="133"/>
      <c r="AV982" s="133"/>
      <c r="AW982" s="133"/>
      <c r="AX982" s="134"/>
      <c r="AY982" s="134"/>
      <c r="AZ982" s="134"/>
      <c r="BA982" s="134"/>
      <c r="BB982" s="134"/>
      <c r="BC982" s="134"/>
      <c r="BD982" s="129"/>
      <c r="BE982" s="143"/>
    </row>
    <row r="983" ht="15.75" customHeight="1">
      <c r="A983" s="130"/>
      <c r="B983" s="129"/>
      <c r="C983" s="129"/>
      <c r="D983" s="129"/>
      <c r="E983" s="129"/>
      <c r="F983" s="129"/>
      <c r="G983" s="129"/>
      <c r="H983" s="129"/>
      <c r="I983" s="130"/>
      <c r="J983" s="135"/>
      <c r="K983" s="130"/>
      <c r="L983" s="130"/>
      <c r="M983" s="136"/>
      <c r="N983" s="130"/>
      <c r="O983" s="130"/>
      <c r="P983" s="130"/>
      <c r="Q983" s="137"/>
      <c r="R983" s="138"/>
      <c r="S983" s="129"/>
      <c r="T983" s="139"/>
      <c r="U983" s="139"/>
      <c r="V983" s="140"/>
      <c r="W983" s="130"/>
      <c r="X983" s="130"/>
      <c r="Y983" s="141"/>
      <c r="Z983" s="130"/>
      <c r="AA983" s="130"/>
      <c r="AB983" s="130"/>
      <c r="AC983" s="142"/>
      <c r="AD983" s="130"/>
      <c r="AE983" s="130"/>
      <c r="AF983" s="130"/>
      <c r="AG983" s="129"/>
      <c r="AH983" s="129"/>
      <c r="AI983" s="129"/>
      <c r="AJ983" s="129"/>
      <c r="AK983" s="130"/>
      <c r="AL983" s="131"/>
      <c r="AM983" s="131"/>
      <c r="AN983" s="131"/>
      <c r="AO983" s="131"/>
      <c r="AP983" s="132"/>
      <c r="AQ983" s="132"/>
      <c r="AR983" s="132"/>
      <c r="AS983" s="132"/>
      <c r="AT983" s="133"/>
      <c r="AU983" s="133"/>
      <c r="AV983" s="133"/>
      <c r="AW983" s="133"/>
      <c r="AX983" s="134"/>
      <c r="AY983" s="134"/>
      <c r="AZ983" s="134"/>
      <c r="BA983" s="134"/>
      <c r="BB983" s="134"/>
      <c r="BC983" s="134"/>
      <c r="BD983" s="129"/>
      <c r="BE983" s="143"/>
    </row>
    <row r="984" ht="15.75" customHeight="1">
      <c r="A984" s="130"/>
      <c r="B984" s="129"/>
      <c r="C984" s="129"/>
      <c r="D984" s="129"/>
      <c r="E984" s="129"/>
      <c r="F984" s="129"/>
      <c r="G984" s="129"/>
      <c r="H984" s="129"/>
      <c r="I984" s="130"/>
      <c r="J984" s="135"/>
      <c r="K984" s="130"/>
      <c r="L984" s="130"/>
      <c r="M984" s="136"/>
      <c r="N984" s="130"/>
      <c r="O984" s="130"/>
      <c r="P984" s="130"/>
      <c r="Q984" s="137"/>
      <c r="R984" s="138"/>
      <c r="S984" s="129"/>
      <c r="T984" s="139"/>
      <c r="U984" s="139"/>
      <c r="V984" s="140"/>
      <c r="W984" s="130"/>
      <c r="X984" s="130"/>
      <c r="Y984" s="141"/>
      <c r="Z984" s="130"/>
      <c r="AA984" s="130"/>
      <c r="AB984" s="130"/>
      <c r="AC984" s="142"/>
      <c r="AD984" s="130"/>
      <c r="AE984" s="130"/>
      <c r="AF984" s="130"/>
      <c r="AG984" s="129"/>
      <c r="AH984" s="129"/>
      <c r="AI984" s="129"/>
      <c r="AJ984" s="129"/>
      <c r="AK984" s="130"/>
      <c r="AL984" s="131"/>
      <c r="AM984" s="131"/>
      <c r="AN984" s="131"/>
      <c r="AO984" s="131"/>
      <c r="AP984" s="132"/>
      <c r="AQ984" s="132"/>
      <c r="AR984" s="132"/>
      <c r="AS984" s="132"/>
      <c r="AT984" s="133"/>
      <c r="AU984" s="133"/>
      <c r="AV984" s="133"/>
      <c r="AW984" s="133"/>
      <c r="AX984" s="134"/>
      <c r="AY984" s="134"/>
      <c r="AZ984" s="134"/>
      <c r="BA984" s="134"/>
      <c r="BB984" s="134"/>
      <c r="BC984" s="134"/>
      <c r="BD984" s="129"/>
      <c r="BE984" s="143"/>
    </row>
    <row r="985" ht="15.75" customHeight="1">
      <c r="A985" s="130"/>
      <c r="B985" s="129"/>
      <c r="C985" s="129"/>
      <c r="D985" s="129"/>
      <c r="E985" s="129"/>
      <c r="F985" s="129"/>
      <c r="G985" s="129"/>
      <c r="H985" s="129"/>
      <c r="I985" s="130"/>
      <c r="J985" s="135"/>
      <c r="K985" s="130"/>
      <c r="L985" s="130"/>
      <c r="M985" s="136"/>
      <c r="N985" s="130"/>
      <c r="O985" s="130"/>
      <c r="P985" s="130"/>
      <c r="Q985" s="137"/>
      <c r="R985" s="138"/>
      <c r="S985" s="129"/>
      <c r="T985" s="139"/>
      <c r="U985" s="139"/>
      <c r="V985" s="140"/>
      <c r="W985" s="130"/>
      <c r="X985" s="130"/>
      <c r="Y985" s="141"/>
      <c r="Z985" s="130"/>
      <c r="AA985" s="130"/>
      <c r="AB985" s="130"/>
      <c r="AC985" s="142"/>
      <c r="AD985" s="130"/>
      <c r="AE985" s="130"/>
      <c r="AF985" s="130"/>
      <c r="AG985" s="129"/>
      <c r="AH985" s="129"/>
      <c r="AI985" s="129"/>
      <c r="AJ985" s="129"/>
      <c r="AK985" s="130"/>
      <c r="AL985" s="131"/>
      <c r="AM985" s="131"/>
      <c r="AN985" s="131"/>
      <c r="AO985" s="131"/>
      <c r="AP985" s="132"/>
      <c r="AQ985" s="132"/>
      <c r="AR985" s="132"/>
      <c r="AS985" s="132"/>
      <c r="AT985" s="133"/>
      <c r="AU985" s="133"/>
      <c r="AV985" s="133"/>
      <c r="AW985" s="133"/>
      <c r="AX985" s="134"/>
      <c r="AY985" s="134"/>
      <c r="AZ985" s="134"/>
      <c r="BA985" s="134"/>
      <c r="BB985" s="134"/>
      <c r="BC985" s="134"/>
      <c r="BD985" s="129"/>
      <c r="BE985" s="143"/>
    </row>
    <row r="986" ht="15.75" customHeight="1">
      <c r="A986" s="130"/>
      <c r="B986" s="129"/>
      <c r="C986" s="129"/>
      <c r="D986" s="129"/>
      <c r="E986" s="129"/>
      <c r="F986" s="129"/>
      <c r="G986" s="129"/>
      <c r="H986" s="129"/>
      <c r="I986" s="130"/>
      <c r="J986" s="135"/>
      <c r="K986" s="130"/>
      <c r="L986" s="130"/>
      <c r="M986" s="136"/>
      <c r="N986" s="130"/>
      <c r="O986" s="130"/>
      <c r="P986" s="130"/>
      <c r="Q986" s="137"/>
      <c r="R986" s="138"/>
      <c r="S986" s="129"/>
      <c r="T986" s="139"/>
      <c r="U986" s="139"/>
      <c r="V986" s="140"/>
      <c r="W986" s="130"/>
      <c r="X986" s="130"/>
      <c r="Y986" s="141"/>
      <c r="Z986" s="130"/>
      <c r="AA986" s="130"/>
      <c r="AB986" s="130"/>
      <c r="AC986" s="142"/>
      <c r="AD986" s="130"/>
      <c r="AE986" s="130"/>
      <c r="AF986" s="130"/>
      <c r="AG986" s="129"/>
      <c r="AH986" s="129"/>
      <c r="AI986" s="129"/>
      <c r="AJ986" s="129"/>
      <c r="AK986" s="130"/>
      <c r="AL986" s="131"/>
      <c r="AM986" s="131"/>
      <c r="AN986" s="131"/>
      <c r="AO986" s="131"/>
      <c r="AP986" s="132"/>
      <c r="AQ986" s="132"/>
      <c r="AR986" s="132"/>
      <c r="AS986" s="132"/>
      <c r="AT986" s="133"/>
      <c r="AU986" s="133"/>
      <c r="AV986" s="133"/>
      <c r="AW986" s="133"/>
      <c r="AX986" s="134"/>
      <c r="AY986" s="134"/>
      <c r="AZ986" s="134"/>
      <c r="BA986" s="134"/>
      <c r="BB986" s="134"/>
      <c r="BC986" s="134"/>
      <c r="BD986" s="129"/>
      <c r="BE986" s="143"/>
    </row>
    <row r="987" ht="15.75" customHeight="1">
      <c r="A987" s="130"/>
      <c r="B987" s="129"/>
      <c r="C987" s="129"/>
      <c r="D987" s="129"/>
      <c r="E987" s="129"/>
      <c r="F987" s="129"/>
      <c r="G987" s="129"/>
      <c r="H987" s="129"/>
      <c r="I987" s="130"/>
      <c r="J987" s="135"/>
      <c r="K987" s="130"/>
      <c r="L987" s="130"/>
      <c r="M987" s="136"/>
      <c r="N987" s="130"/>
      <c r="O987" s="130"/>
      <c r="P987" s="130"/>
      <c r="Q987" s="137"/>
      <c r="R987" s="138"/>
      <c r="S987" s="129"/>
      <c r="T987" s="139"/>
      <c r="U987" s="139"/>
      <c r="V987" s="140"/>
      <c r="W987" s="130"/>
      <c r="X987" s="130"/>
      <c r="Y987" s="141"/>
      <c r="Z987" s="130"/>
      <c r="AA987" s="130"/>
      <c r="AB987" s="130"/>
      <c r="AC987" s="142"/>
      <c r="AD987" s="130"/>
      <c r="AE987" s="130"/>
      <c r="AF987" s="130"/>
      <c r="AG987" s="129"/>
      <c r="AH987" s="129"/>
      <c r="AI987" s="129"/>
      <c r="AJ987" s="129"/>
      <c r="AK987" s="130"/>
      <c r="AL987" s="131"/>
      <c r="AM987" s="131"/>
      <c r="AN987" s="131"/>
      <c r="AO987" s="131"/>
      <c r="AP987" s="132"/>
      <c r="AQ987" s="132"/>
      <c r="AR987" s="132"/>
      <c r="AS987" s="132"/>
      <c r="AT987" s="133"/>
      <c r="AU987" s="133"/>
      <c r="AV987" s="133"/>
      <c r="AW987" s="133"/>
      <c r="AX987" s="134"/>
      <c r="AY987" s="134"/>
      <c r="AZ987" s="134"/>
      <c r="BA987" s="134"/>
      <c r="BB987" s="134"/>
      <c r="BC987" s="134"/>
      <c r="BD987" s="129"/>
      <c r="BE987" s="143"/>
    </row>
    <row r="988" ht="15.75" customHeight="1">
      <c r="A988" s="130"/>
      <c r="B988" s="129"/>
      <c r="C988" s="129"/>
      <c r="D988" s="129"/>
      <c r="E988" s="129"/>
      <c r="F988" s="129"/>
      <c r="G988" s="129"/>
      <c r="H988" s="129"/>
      <c r="I988" s="130"/>
      <c r="J988" s="135"/>
      <c r="K988" s="130"/>
      <c r="L988" s="130"/>
      <c r="M988" s="136"/>
      <c r="N988" s="130"/>
      <c r="O988" s="130"/>
      <c r="P988" s="130"/>
      <c r="Q988" s="137"/>
      <c r="R988" s="138"/>
      <c r="S988" s="129"/>
      <c r="T988" s="139"/>
      <c r="U988" s="139"/>
      <c r="V988" s="140"/>
      <c r="W988" s="130"/>
      <c r="X988" s="130"/>
      <c r="Y988" s="141"/>
      <c r="Z988" s="130"/>
      <c r="AA988" s="130"/>
      <c r="AB988" s="130"/>
      <c r="AC988" s="142"/>
      <c r="AD988" s="130"/>
      <c r="AE988" s="130"/>
      <c r="AF988" s="130"/>
      <c r="AG988" s="129"/>
      <c r="AH988" s="129"/>
      <c r="AI988" s="129"/>
      <c r="AJ988" s="129"/>
      <c r="AK988" s="130"/>
      <c r="AL988" s="131"/>
      <c r="AM988" s="131"/>
      <c r="AN988" s="131"/>
      <c r="AO988" s="131"/>
      <c r="AP988" s="132"/>
      <c r="AQ988" s="132"/>
      <c r="AR988" s="132"/>
      <c r="AS988" s="132"/>
      <c r="AT988" s="133"/>
      <c r="AU988" s="133"/>
      <c r="AV988" s="133"/>
      <c r="AW988" s="133"/>
      <c r="AX988" s="134"/>
      <c r="AY988" s="134"/>
      <c r="AZ988" s="134"/>
      <c r="BA988" s="134"/>
      <c r="BB988" s="134"/>
      <c r="BC988" s="134"/>
      <c r="BD988" s="129"/>
      <c r="BE988" s="143"/>
    </row>
    <row r="989" ht="15.75" customHeight="1">
      <c r="A989" s="130"/>
      <c r="B989" s="129"/>
      <c r="C989" s="129"/>
      <c r="D989" s="129"/>
      <c r="E989" s="129"/>
      <c r="F989" s="129"/>
      <c r="G989" s="129"/>
      <c r="H989" s="129"/>
      <c r="I989" s="130"/>
      <c r="J989" s="135"/>
      <c r="K989" s="130"/>
      <c r="L989" s="130"/>
      <c r="M989" s="136"/>
      <c r="N989" s="130"/>
      <c r="O989" s="130"/>
      <c r="P989" s="130"/>
      <c r="Q989" s="137"/>
      <c r="R989" s="138"/>
      <c r="S989" s="129"/>
      <c r="T989" s="139"/>
      <c r="U989" s="139"/>
      <c r="V989" s="140"/>
      <c r="W989" s="130"/>
      <c r="X989" s="130"/>
      <c r="Y989" s="141"/>
      <c r="Z989" s="130"/>
      <c r="AA989" s="130"/>
      <c r="AB989" s="130"/>
      <c r="AC989" s="142"/>
      <c r="AD989" s="130"/>
      <c r="AE989" s="130"/>
      <c r="AF989" s="130"/>
      <c r="AG989" s="129"/>
      <c r="AH989" s="129"/>
      <c r="AI989" s="129"/>
      <c r="AJ989" s="129"/>
      <c r="AK989" s="130"/>
      <c r="AL989" s="131"/>
      <c r="AM989" s="131"/>
      <c r="AN989" s="131"/>
      <c r="AO989" s="131"/>
      <c r="AP989" s="132"/>
      <c r="AQ989" s="132"/>
      <c r="AR989" s="132"/>
      <c r="AS989" s="132"/>
      <c r="AT989" s="133"/>
      <c r="AU989" s="133"/>
      <c r="AV989" s="133"/>
      <c r="AW989" s="133"/>
      <c r="AX989" s="134"/>
      <c r="AY989" s="134"/>
      <c r="AZ989" s="134"/>
      <c r="BA989" s="134"/>
      <c r="BB989" s="134"/>
      <c r="BC989" s="134"/>
      <c r="BD989" s="129"/>
      <c r="BE989" s="143"/>
    </row>
    <row r="990" ht="15.75" customHeight="1">
      <c r="A990" s="130"/>
      <c r="B990" s="129"/>
      <c r="C990" s="129"/>
      <c r="D990" s="129"/>
      <c r="E990" s="129"/>
      <c r="F990" s="129"/>
      <c r="G990" s="129"/>
      <c r="H990" s="129"/>
      <c r="I990" s="130"/>
      <c r="J990" s="135"/>
      <c r="K990" s="130"/>
      <c r="L990" s="130"/>
      <c r="M990" s="136"/>
      <c r="N990" s="130"/>
      <c r="O990" s="130"/>
      <c r="P990" s="130"/>
      <c r="Q990" s="137"/>
      <c r="R990" s="138"/>
      <c r="S990" s="129"/>
      <c r="T990" s="139"/>
      <c r="U990" s="139"/>
      <c r="V990" s="140"/>
      <c r="W990" s="130"/>
      <c r="X990" s="130"/>
      <c r="Y990" s="141"/>
      <c r="Z990" s="130"/>
      <c r="AA990" s="130"/>
      <c r="AB990" s="130"/>
      <c r="AC990" s="142"/>
      <c r="AD990" s="130"/>
      <c r="AE990" s="130"/>
      <c r="AF990" s="130"/>
      <c r="AG990" s="129"/>
      <c r="AH990" s="129"/>
      <c r="AI990" s="129"/>
      <c r="AJ990" s="129"/>
      <c r="AK990" s="130"/>
      <c r="AL990" s="131"/>
      <c r="AM990" s="131"/>
      <c r="AN990" s="131"/>
      <c r="AO990" s="131"/>
      <c r="AP990" s="132"/>
      <c r="AQ990" s="132"/>
      <c r="AR990" s="132"/>
      <c r="AS990" s="132"/>
      <c r="AT990" s="133"/>
      <c r="AU990" s="133"/>
      <c r="AV990" s="133"/>
      <c r="AW990" s="133"/>
      <c r="AX990" s="134"/>
      <c r="AY990" s="134"/>
      <c r="AZ990" s="134"/>
      <c r="BA990" s="134"/>
      <c r="BB990" s="134"/>
      <c r="BC990" s="134"/>
      <c r="BD990" s="129"/>
      <c r="BE990" s="143"/>
    </row>
    <row r="991" ht="15.75" customHeight="1">
      <c r="A991" s="130"/>
      <c r="B991" s="129"/>
      <c r="C991" s="129"/>
      <c r="D991" s="129"/>
      <c r="E991" s="129"/>
      <c r="F991" s="129"/>
      <c r="G991" s="129"/>
      <c r="H991" s="129"/>
      <c r="I991" s="130"/>
      <c r="J991" s="135"/>
      <c r="K991" s="130"/>
      <c r="L991" s="130"/>
      <c r="M991" s="136"/>
      <c r="N991" s="130"/>
      <c r="O991" s="130"/>
      <c r="P991" s="130"/>
      <c r="Q991" s="137"/>
      <c r="R991" s="138"/>
      <c r="S991" s="129"/>
      <c r="T991" s="139"/>
      <c r="U991" s="139"/>
      <c r="V991" s="140"/>
      <c r="W991" s="130"/>
      <c r="X991" s="130"/>
      <c r="Y991" s="141"/>
      <c r="Z991" s="130"/>
      <c r="AA991" s="130"/>
      <c r="AB991" s="130"/>
      <c r="AC991" s="142"/>
      <c r="AD991" s="130"/>
      <c r="AE991" s="130"/>
      <c r="AF991" s="130"/>
      <c r="AG991" s="129"/>
      <c r="AH991" s="129"/>
      <c r="AI991" s="129"/>
      <c r="AJ991" s="129"/>
      <c r="AK991" s="130"/>
      <c r="AL991" s="131"/>
      <c r="AM991" s="131"/>
      <c r="AN991" s="131"/>
      <c r="AO991" s="131"/>
      <c r="AP991" s="132"/>
      <c r="AQ991" s="132"/>
      <c r="AR991" s="132"/>
      <c r="AS991" s="132"/>
      <c r="AT991" s="133"/>
      <c r="AU991" s="133"/>
      <c r="AV991" s="133"/>
      <c r="AW991" s="133"/>
      <c r="AX991" s="134"/>
      <c r="AY991" s="134"/>
      <c r="AZ991" s="134"/>
      <c r="BA991" s="134"/>
      <c r="BB991" s="134"/>
      <c r="BC991" s="134"/>
      <c r="BD991" s="129"/>
      <c r="BE991" s="143"/>
    </row>
    <row r="992" ht="15.75" customHeight="1">
      <c r="A992" s="130"/>
      <c r="B992" s="129"/>
      <c r="C992" s="129"/>
      <c r="D992" s="129"/>
      <c r="E992" s="129"/>
      <c r="F992" s="129"/>
      <c r="G992" s="129"/>
      <c r="H992" s="129"/>
      <c r="I992" s="130"/>
      <c r="J992" s="135"/>
      <c r="K992" s="130"/>
      <c r="L992" s="130"/>
      <c r="M992" s="136"/>
      <c r="N992" s="130"/>
      <c r="O992" s="130"/>
      <c r="P992" s="130"/>
      <c r="Q992" s="137"/>
      <c r="R992" s="138"/>
      <c r="S992" s="129"/>
      <c r="T992" s="139"/>
      <c r="U992" s="139"/>
      <c r="V992" s="140"/>
      <c r="W992" s="130"/>
      <c r="X992" s="130"/>
      <c r="Y992" s="141"/>
      <c r="Z992" s="130"/>
      <c r="AA992" s="130"/>
      <c r="AB992" s="130"/>
      <c r="AC992" s="142"/>
      <c r="AD992" s="130"/>
      <c r="AE992" s="130"/>
      <c r="AF992" s="130"/>
      <c r="AG992" s="129"/>
      <c r="AH992" s="129"/>
      <c r="AI992" s="129"/>
      <c r="AJ992" s="129"/>
      <c r="AK992" s="130"/>
      <c r="AL992" s="131"/>
      <c r="AM992" s="131"/>
      <c r="AN992" s="131"/>
      <c r="AO992" s="131"/>
      <c r="AP992" s="132"/>
      <c r="AQ992" s="132"/>
      <c r="AR992" s="132"/>
      <c r="AS992" s="132"/>
      <c r="AT992" s="133"/>
      <c r="AU992" s="133"/>
      <c r="AV992" s="133"/>
      <c r="AW992" s="133"/>
      <c r="AX992" s="134"/>
      <c r="AY992" s="134"/>
      <c r="AZ992" s="134"/>
      <c r="BA992" s="134"/>
      <c r="BB992" s="134"/>
      <c r="BC992" s="134"/>
      <c r="BD992" s="129"/>
      <c r="BE992" s="143"/>
    </row>
    <row r="993" ht="15.75" customHeight="1">
      <c r="A993" s="130"/>
      <c r="B993" s="129"/>
      <c r="C993" s="129"/>
      <c r="D993" s="129"/>
      <c r="E993" s="129"/>
      <c r="F993" s="129"/>
      <c r="G993" s="129"/>
      <c r="H993" s="129"/>
      <c r="I993" s="130"/>
      <c r="J993" s="135"/>
      <c r="K993" s="130"/>
      <c r="L993" s="130"/>
      <c r="M993" s="136"/>
      <c r="N993" s="130"/>
      <c r="O993" s="130"/>
      <c r="P993" s="130"/>
      <c r="Q993" s="137"/>
      <c r="R993" s="138"/>
      <c r="S993" s="129"/>
      <c r="T993" s="139"/>
      <c r="U993" s="139"/>
      <c r="V993" s="140"/>
      <c r="W993" s="130"/>
      <c r="X993" s="130"/>
      <c r="Y993" s="141"/>
      <c r="Z993" s="130"/>
      <c r="AA993" s="130"/>
      <c r="AB993" s="130"/>
      <c r="AC993" s="142"/>
      <c r="AD993" s="130"/>
      <c r="AE993" s="130"/>
      <c r="AF993" s="130"/>
      <c r="AG993" s="129"/>
      <c r="AH993" s="129"/>
      <c r="AI993" s="129"/>
      <c r="AJ993" s="129"/>
      <c r="AK993" s="130"/>
      <c r="AL993" s="131"/>
      <c r="AM993" s="131"/>
      <c r="AN993" s="131"/>
      <c r="AO993" s="131"/>
      <c r="AP993" s="132"/>
      <c r="AQ993" s="132"/>
      <c r="AR993" s="132"/>
      <c r="AS993" s="132"/>
      <c r="AT993" s="133"/>
      <c r="AU993" s="133"/>
      <c r="AV993" s="133"/>
      <c r="AW993" s="133"/>
      <c r="AX993" s="134"/>
      <c r="AY993" s="134"/>
      <c r="AZ993" s="134"/>
      <c r="BA993" s="134"/>
      <c r="BB993" s="134"/>
      <c r="BC993" s="134"/>
      <c r="BD993" s="129"/>
      <c r="BE993" s="143"/>
    </row>
    <row r="994" ht="15.75" customHeight="1">
      <c r="A994" s="130"/>
      <c r="B994" s="129"/>
      <c r="C994" s="129"/>
      <c r="D994" s="129"/>
      <c r="E994" s="129"/>
      <c r="F994" s="129"/>
      <c r="G994" s="129"/>
      <c r="H994" s="129"/>
      <c r="I994" s="130"/>
      <c r="J994" s="135"/>
      <c r="K994" s="130"/>
      <c r="L994" s="130"/>
      <c r="M994" s="136"/>
      <c r="N994" s="130"/>
      <c r="O994" s="130"/>
      <c r="P994" s="130"/>
      <c r="Q994" s="137"/>
      <c r="R994" s="138"/>
      <c r="S994" s="129"/>
      <c r="T994" s="139"/>
      <c r="U994" s="139"/>
      <c r="V994" s="140"/>
      <c r="W994" s="130"/>
      <c r="X994" s="130"/>
      <c r="Y994" s="141"/>
      <c r="Z994" s="130"/>
      <c r="AA994" s="130"/>
      <c r="AB994" s="130"/>
      <c r="AC994" s="142"/>
      <c r="AD994" s="130"/>
      <c r="AE994" s="130"/>
      <c r="AF994" s="130"/>
      <c r="AG994" s="129"/>
      <c r="AH994" s="129"/>
      <c r="AI994" s="129"/>
      <c r="AJ994" s="129"/>
      <c r="AK994" s="130"/>
      <c r="AL994" s="131"/>
      <c r="AM994" s="131"/>
      <c r="AN994" s="131"/>
      <c r="AO994" s="131"/>
      <c r="AP994" s="132"/>
      <c r="AQ994" s="132"/>
      <c r="AR994" s="132"/>
      <c r="AS994" s="132"/>
      <c r="AT994" s="133"/>
      <c r="AU994" s="133"/>
      <c r="AV994" s="133"/>
      <c r="AW994" s="133"/>
      <c r="AX994" s="134"/>
      <c r="AY994" s="134"/>
      <c r="AZ994" s="134"/>
      <c r="BA994" s="134"/>
      <c r="BB994" s="134"/>
      <c r="BC994" s="134"/>
      <c r="BD994" s="129"/>
      <c r="BE994" s="143"/>
    </row>
    <row r="995" ht="15.75" customHeight="1">
      <c r="A995" s="130"/>
      <c r="B995" s="129"/>
      <c r="C995" s="129"/>
      <c r="D995" s="129"/>
      <c r="E995" s="129"/>
      <c r="F995" s="129"/>
      <c r="G995" s="129"/>
      <c r="H995" s="129"/>
      <c r="I995" s="130"/>
      <c r="J995" s="135"/>
      <c r="K995" s="130"/>
      <c r="L995" s="130"/>
      <c r="M995" s="136"/>
      <c r="N995" s="130"/>
      <c r="O995" s="130"/>
      <c r="P995" s="130"/>
      <c r="Q995" s="137"/>
      <c r="R995" s="138"/>
      <c r="S995" s="129"/>
      <c r="T995" s="139"/>
      <c r="U995" s="139"/>
      <c r="V995" s="140"/>
      <c r="W995" s="130"/>
      <c r="X995" s="130"/>
      <c r="Y995" s="141"/>
      <c r="Z995" s="130"/>
      <c r="AA995" s="130"/>
      <c r="AB995" s="130"/>
      <c r="AC995" s="142"/>
      <c r="AD995" s="130"/>
      <c r="AE995" s="130"/>
      <c r="AF995" s="130"/>
      <c r="AG995" s="129"/>
      <c r="AH995" s="129"/>
      <c r="AI995" s="129"/>
      <c r="AJ995" s="129"/>
      <c r="AK995" s="130"/>
      <c r="AL995" s="131"/>
      <c r="AM995" s="131"/>
      <c r="AN995" s="131"/>
      <c r="AO995" s="131"/>
      <c r="AP995" s="132"/>
      <c r="AQ995" s="132"/>
      <c r="AR995" s="132"/>
      <c r="AS995" s="132"/>
      <c r="AT995" s="133"/>
      <c r="AU995" s="133"/>
      <c r="AV995" s="133"/>
      <c r="AW995" s="133"/>
      <c r="AX995" s="134"/>
      <c r="AY995" s="134"/>
      <c r="AZ995" s="134"/>
      <c r="BA995" s="134"/>
      <c r="BB995" s="134"/>
      <c r="BC995" s="134"/>
      <c r="BD995" s="129"/>
      <c r="BE995" s="143"/>
    </row>
    <row r="996" ht="15.75" customHeight="1">
      <c r="A996" s="130"/>
      <c r="B996" s="129"/>
      <c r="C996" s="129"/>
      <c r="D996" s="129"/>
      <c r="E996" s="129"/>
      <c r="F996" s="129"/>
      <c r="G996" s="129"/>
      <c r="H996" s="129"/>
      <c r="I996" s="130"/>
      <c r="J996" s="135"/>
      <c r="K996" s="130"/>
      <c r="L996" s="130"/>
      <c r="M996" s="136"/>
      <c r="N996" s="130"/>
      <c r="O996" s="130"/>
      <c r="P996" s="130"/>
      <c r="Q996" s="137"/>
      <c r="R996" s="138"/>
      <c r="S996" s="129"/>
      <c r="T996" s="139"/>
      <c r="U996" s="139"/>
      <c r="V996" s="140"/>
      <c r="W996" s="130"/>
      <c r="X996" s="130"/>
      <c r="Y996" s="141"/>
      <c r="Z996" s="130"/>
      <c r="AA996" s="130"/>
      <c r="AB996" s="130"/>
      <c r="AC996" s="142"/>
      <c r="AD996" s="130"/>
      <c r="AE996" s="130"/>
      <c r="AF996" s="130"/>
      <c r="AG996" s="129"/>
      <c r="AH996" s="129"/>
      <c r="AI996" s="129"/>
      <c r="AJ996" s="129"/>
      <c r="AK996" s="130"/>
      <c r="AL996" s="131"/>
      <c r="AM996" s="131"/>
      <c r="AN996" s="131"/>
      <c r="AO996" s="131"/>
      <c r="AP996" s="132"/>
      <c r="AQ996" s="132"/>
      <c r="AR996" s="132"/>
      <c r="AS996" s="132"/>
      <c r="AT996" s="133"/>
      <c r="AU996" s="133"/>
      <c r="AV996" s="133"/>
      <c r="AW996" s="133"/>
      <c r="AX996" s="134"/>
      <c r="AY996" s="134"/>
      <c r="AZ996" s="134"/>
      <c r="BA996" s="134"/>
      <c r="BB996" s="134"/>
      <c r="BC996" s="134"/>
      <c r="BD996" s="129"/>
      <c r="BE996" s="143"/>
    </row>
    <row r="997" ht="15.75" customHeight="1">
      <c r="A997" s="130"/>
      <c r="B997" s="129"/>
      <c r="C997" s="129"/>
      <c r="D997" s="129"/>
      <c r="E997" s="129"/>
      <c r="F997" s="129"/>
      <c r="G997" s="129"/>
      <c r="H997" s="129"/>
      <c r="I997" s="130"/>
      <c r="J997" s="135"/>
      <c r="K997" s="130"/>
      <c r="L997" s="130"/>
      <c r="M997" s="136"/>
      <c r="N997" s="130"/>
      <c r="O997" s="130"/>
      <c r="P997" s="130"/>
      <c r="Q997" s="137"/>
      <c r="R997" s="138"/>
      <c r="S997" s="129"/>
      <c r="T997" s="139"/>
      <c r="U997" s="139"/>
      <c r="V997" s="140"/>
      <c r="W997" s="130"/>
      <c r="X997" s="130"/>
      <c r="Y997" s="141"/>
      <c r="Z997" s="130"/>
      <c r="AA997" s="130"/>
      <c r="AB997" s="130"/>
      <c r="AC997" s="142"/>
      <c r="AD997" s="130"/>
      <c r="AE997" s="130"/>
      <c r="AF997" s="130"/>
      <c r="AG997" s="129"/>
      <c r="AH997" s="129"/>
      <c r="AI997" s="129"/>
      <c r="AJ997" s="129"/>
      <c r="AK997" s="130"/>
      <c r="AL997" s="131"/>
      <c r="AM997" s="131"/>
      <c r="AN997" s="131"/>
      <c r="AO997" s="131"/>
      <c r="AP997" s="132"/>
      <c r="AQ997" s="132"/>
      <c r="AR997" s="132"/>
      <c r="AS997" s="132"/>
      <c r="AT997" s="133"/>
      <c r="AU997" s="133"/>
      <c r="AV997" s="133"/>
      <c r="AW997" s="133"/>
      <c r="AX997" s="134"/>
      <c r="AY997" s="134"/>
      <c r="AZ997" s="134"/>
      <c r="BA997" s="134"/>
      <c r="BB997" s="134"/>
      <c r="BC997" s="134"/>
      <c r="BD997" s="129"/>
      <c r="BE997" s="143"/>
    </row>
    <row r="998" ht="15.75" customHeight="1">
      <c r="A998" s="130"/>
      <c r="B998" s="129"/>
      <c r="C998" s="129"/>
      <c r="D998" s="129"/>
      <c r="E998" s="129"/>
      <c r="F998" s="129"/>
      <c r="G998" s="129"/>
      <c r="H998" s="129"/>
      <c r="I998" s="130"/>
      <c r="J998" s="135"/>
      <c r="K998" s="130"/>
      <c r="L998" s="130"/>
      <c r="M998" s="136"/>
      <c r="N998" s="130"/>
      <c r="O998" s="130"/>
      <c r="P998" s="130"/>
      <c r="Q998" s="137"/>
      <c r="R998" s="138"/>
      <c r="S998" s="129"/>
      <c r="T998" s="139"/>
      <c r="U998" s="139"/>
      <c r="V998" s="140"/>
      <c r="W998" s="130"/>
      <c r="X998" s="130"/>
      <c r="Y998" s="141"/>
      <c r="Z998" s="130"/>
      <c r="AA998" s="130"/>
      <c r="AB998" s="130"/>
      <c r="AC998" s="142"/>
      <c r="AD998" s="130"/>
      <c r="AE998" s="130"/>
      <c r="AF998" s="130"/>
      <c r="AG998" s="129"/>
      <c r="AH998" s="129"/>
      <c r="AI998" s="129"/>
      <c r="AJ998" s="129"/>
      <c r="AK998" s="130"/>
      <c r="AL998" s="131"/>
      <c r="AM998" s="131"/>
      <c r="AN998" s="131"/>
      <c r="AO998" s="131"/>
      <c r="AP998" s="132"/>
      <c r="AQ998" s="132"/>
      <c r="AR998" s="132"/>
      <c r="AS998" s="132"/>
      <c r="AT998" s="133"/>
      <c r="AU998" s="133"/>
      <c r="AV998" s="133"/>
      <c r="AW998" s="133"/>
      <c r="AX998" s="134"/>
      <c r="AY998" s="134"/>
      <c r="AZ998" s="134"/>
      <c r="BA998" s="134"/>
      <c r="BB998" s="134"/>
      <c r="BC998" s="134"/>
      <c r="BD998" s="129"/>
      <c r="BE998" s="143"/>
    </row>
    <row r="999" ht="15.75" customHeight="1">
      <c r="A999" s="130"/>
      <c r="B999" s="129"/>
      <c r="C999" s="129"/>
      <c r="D999" s="129"/>
      <c r="E999" s="129"/>
      <c r="F999" s="129"/>
      <c r="G999" s="129"/>
      <c r="H999" s="129"/>
      <c r="I999" s="130"/>
      <c r="J999" s="135"/>
      <c r="K999" s="130"/>
      <c r="L999" s="130"/>
      <c r="M999" s="136"/>
      <c r="N999" s="130"/>
      <c r="O999" s="130"/>
      <c r="P999" s="130"/>
      <c r="Q999" s="137"/>
      <c r="R999" s="138"/>
      <c r="S999" s="129"/>
      <c r="T999" s="139"/>
      <c r="U999" s="139"/>
      <c r="V999" s="140"/>
      <c r="W999" s="130"/>
      <c r="X999" s="130"/>
      <c r="Y999" s="141"/>
      <c r="Z999" s="130"/>
      <c r="AA999" s="130"/>
      <c r="AB999" s="130"/>
      <c r="AC999" s="142"/>
      <c r="AD999" s="130"/>
      <c r="AE999" s="130"/>
      <c r="AF999" s="130"/>
      <c r="AG999" s="129"/>
      <c r="AH999" s="129"/>
      <c r="AI999" s="129"/>
      <c r="AJ999" s="129"/>
      <c r="AK999" s="130"/>
      <c r="AL999" s="131"/>
      <c r="AM999" s="131"/>
      <c r="AN999" s="131"/>
      <c r="AO999" s="131"/>
      <c r="AP999" s="132"/>
      <c r="AQ999" s="132"/>
      <c r="AR999" s="132"/>
      <c r="AS999" s="132"/>
      <c r="AT999" s="133"/>
      <c r="AU999" s="133"/>
      <c r="AV999" s="133"/>
      <c r="AW999" s="133"/>
      <c r="AX999" s="134"/>
      <c r="AY999" s="134"/>
      <c r="AZ999" s="134"/>
      <c r="BA999" s="134"/>
      <c r="BB999" s="134"/>
      <c r="BC999" s="134"/>
      <c r="BD999" s="129"/>
      <c r="BE999" s="143"/>
    </row>
    <row r="1000" ht="15.75" customHeight="1">
      <c r="A1000" s="130"/>
      <c r="B1000" s="129"/>
      <c r="C1000" s="129"/>
      <c r="D1000" s="129"/>
      <c r="E1000" s="129"/>
      <c r="F1000" s="129"/>
      <c r="G1000" s="129"/>
      <c r="H1000" s="129"/>
      <c r="I1000" s="130"/>
      <c r="J1000" s="135"/>
      <c r="K1000" s="130"/>
      <c r="L1000" s="130"/>
      <c r="M1000" s="136"/>
      <c r="N1000" s="130"/>
      <c r="O1000" s="130"/>
      <c r="P1000" s="130"/>
      <c r="Q1000" s="137"/>
      <c r="R1000" s="138"/>
      <c r="S1000" s="129"/>
      <c r="T1000" s="139"/>
      <c r="U1000" s="139"/>
      <c r="V1000" s="140"/>
      <c r="W1000" s="130"/>
      <c r="X1000" s="130"/>
      <c r="Y1000" s="141"/>
      <c r="Z1000" s="130"/>
      <c r="AA1000" s="130"/>
      <c r="AB1000" s="130"/>
      <c r="AC1000" s="142"/>
      <c r="AD1000" s="130"/>
      <c r="AE1000" s="130"/>
      <c r="AF1000" s="130"/>
      <c r="AG1000" s="129"/>
      <c r="AH1000" s="129"/>
      <c r="AI1000" s="129"/>
      <c r="AJ1000" s="129"/>
      <c r="AK1000" s="130"/>
      <c r="AL1000" s="131"/>
      <c r="AM1000" s="131"/>
      <c r="AN1000" s="131"/>
      <c r="AO1000" s="131"/>
      <c r="AP1000" s="132"/>
      <c r="AQ1000" s="132"/>
      <c r="AR1000" s="132"/>
      <c r="AS1000" s="132"/>
      <c r="AT1000" s="133"/>
      <c r="AU1000" s="133"/>
      <c r="AV1000" s="133"/>
      <c r="AW1000" s="133"/>
      <c r="AX1000" s="134"/>
      <c r="AY1000" s="134"/>
      <c r="AZ1000" s="134"/>
      <c r="BA1000" s="134"/>
      <c r="BB1000" s="134"/>
      <c r="BC1000" s="134"/>
      <c r="BD1000" s="129"/>
      <c r="BE1000" s="143"/>
    </row>
    <row r="1001" ht="15.75" customHeight="1">
      <c r="A1001" s="130"/>
      <c r="B1001" s="129"/>
      <c r="C1001" s="129"/>
      <c r="D1001" s="129"/>
      <c r="E1001" s="129"/>
      <c r="F1001" s="129"/>
      <c r="G1001" s="129"/>
      <c r="H1001" s="129"/>
      <c r="I1001" s="130"/>
      <c r="J1001" s="135"/>
      <c r="K1001" s="130"/>
      <c r="L1001" s="130"/>
      <c r="M1001" s="136"/>
      <c r="N1001" s="130"/>
      <c r="O1001" s="130"/>
      <c r="P1001" s="130"/>
      <c r="Q1001" s="137"/>
      <c r="R1001" s="138"/>
      <c r="S1001" s="129"/>
      <c r="T1001" s="139"/>
      <c r="U1001" s="139"/>
      <c r="V1001" s="140"/>
      <c r="W1001" s="130"/>
      <c r="X1001" s="130"/>
      <c r="Y1001" s="141"/>
      <c r="Z1001" s="130"/>
      <c r="AA1001" s="130"/>
      <c r="AB1001" s="130"/>
      <c r="AC1001" s="142"/>
      <c r="AD1001" s="130"/>
      <c r="AE1001" s="130"/>
      <c r="AF1001" s="130"/>
      <c r="AG1001" s="129"/>
      <c r="AH1001" s="129"/>
      <c r="AI1001" s="129"/>
      <c r="AJ1001" s="129"/>
      <c r="AK1001" s="130"/>
      <c r="AL1001" s="131"/>
      <c r="AM1001" s="131"/>
      <c r="AN1001" s="131"/>
      <c r="AO1001" s="131"/>
      <c r="AP1001" s="132"/>
      <c r="AQ1001" s="132"/>
      <c r="AR1001" s="132"/>
      <c r="AS1001" s="132"/>
      <c r="AT1001" s="133"/>
      <c r="AU1001" s="133"/>
      <c r="AV1001" s="133"/>
      <c r="AW1001" s="133"/>
      <c r="AX1001" s="134"/>
      <c r="AY1001" s="134"/>
      <c r="AZ1001" s="134"/>
      <c r="BA1001" s="134"/>
      <c r="BB1001" s="134"/>
      <c r="BC1001" s="134"/>
      <c r="BD1001" s="129"/>
      <c r="BE1001" s="143"/>
    </row>
    <row r="1002" ht="15.75" customHeight="1">
      <c r="A1002" s="130"/>
      <c r="B1002" s="129"/>
      <c r="C1002" s="129"/>
      <c r="D1002" s="129"/>
      <c r="E1002" s="129"/>
      <c r="F1002" s="129"/>
      <c r="G1002" s="129"/>
      <c r="H1002" s="129"/>
      <c r="I1002" s="130"/>
      <c r="J1002" s="135"/>
      <c r="K1002" s="130"/>
      <c r="L1002" s="130"/>
      <c r="M1002" s="136"/>
      <c r="N1002" s="130"/>
      <c r="O1002" s="130"/>
      <c r="P1002" s="130"/>
      <c r="Q1002" s="137"/>
      <c r="R1002" s="138"/>
      <c r="S1002" s="129"/>
      <c r="T1002" s="139"/>
      <c r="U1002" s="139"/>
      <c r="V1002" s="140"/>
      <c r="W1002" s="130"/>
      <c r="X1002" s="130"/>
      <c r="Y1002" s="141"/>
      <c r="Z1002" s="130"/>
      <c r="AA1002" s="130"/>
      <c r="AB1002" s="130"/>
      <c r="AC1002" s="142"/>
      <c r="AD1002" s="130"/>
      <c r="AE1002" s="130"/>
      <c r="AF1002" s="130"/>
      <c r="AG1002" s="129"/>
      <c r="AH1002" s="129"/>
      <c r="AI1002" s="129"/>
      <c r="AJ1002" s="129"/>
      <c r="AK1002" s="130"/>
      <c r="AL1002" s="131"/>
      <c r="AM1002" s="131"/>
      <c r="AN1002" s="131"/>
      <c r="AO1002" s="131"/>
      <c r="AP1002" s="132"/>
      <c r="AQ1002" s="132"/>
      <c r="AR1002" s="132"/>
      <c r="AS1002" s="132"/>
      <c r="AT1002" s="133"/>
      <c r="AU1002" s="133"/>
      <c r="AV1002" s="133"/>
      <c r="AW1002" s="133"/>
      <c r="AX1002" s="134"/>
      <c r="AY1002" s="134"/>
      <c r="AZ1002" s="134"/>
      <c r="BA1002" s="134"/>
      <c r="BB1002" s="134"/>
      <c r="BC1002" s="134"/>
      <c r="BD1002" s="129"/>
      <c r="BE1002" s="143"/>
    </row>
    <row r="1003" ht="15.75" customHeight="1">
      <c r="A1003" s="130"/>
      <c r="B1003" s="129"/>
      <c r="C1003" s="129"/>
      <c r="D1003" s="129"/>
      <c r="E1003" s="129"/>
      <c r="F1003" s="129"/>
      <c r="G1003" s="129"/>
      <c r="H1003" s="129"/>
      <c r="I1003" s="130"/>
      <c r="J1003" s="135"/>
      <c r="K1003" s="130"/>
      <c r="L1003" s="130"/>
      <c r="M1003" s="136"/>
      <c r="N1003" s="130"/>
      <c r="O1003" s="130"/>
      <c r="P1003" s="130"/>
      <c r="Q1003" s="137"/>
      <c r="R1003" s="138"/>
      <c r="S1003" s="129"/>
      <c r="T1003" s="139"/>
      <c r="U1003" s="139"/>
      <c r="V1003" s="140"/>
      <c r="W1003" s="130"/>
      <c r="X1003" s="130"/>
      <c r="Y1003" s="141"/>
      <c r="Z1003" s="130"/>
      <c r="AA1003" s="130"/>
      <c r="AB1003" s="130"/>
      <c r="AC1003" s="142"/>
      <c r="AD1003" s="130"/>
      <c r="AE1003" s="130"/>
      <c r="AF1003" s="130"/>
      <c r="AG1003" s="129"/>
      <c r="AH1003" s="129"/>
      <c r="AI1003" s="129"/>
      <c r="AJ1003" s="129"/>
      <c r="AK1003" s="130"/>
      <c r="AL1003" s="131"/>
      <c r="AM1003" s="131"/>
      <c r="AN1003" s="131"/>
      <c r="AO1003" s="131"/>
      <c r="AP1003" s="132"/>
      <c r="AQ1003" s="132"/>
      <c r="AR1003" s="132"/>
      <c r="AS1003" s="132"/>
      <c r="AT1003" s="133"/>
      <c r="AU1003" s="133"/>
      <c r="AV1003" s="133"/>
      <c r="AW1003" s="133"/>
      <c r="AX1003" s="134"/>
      <c r="AY1003" s="134"/>
      <c r="AZ1003" s="134"/>
      <c r="BA1003" s="134"/>
      <c r="BB1003" s="134"/>
      <c r="BC1003" s="134"/>
      <c r="BD1003" s="129"/>
      <c r="BE1003" s="143"/>
    </row>
    <row r="1004" ht="15.75" customHeight="1">
      <c r="A1004" s="130"/>
      <c r="B1004" s="129"/>
      <c r="C1004" s="129"/>
      <c r="D1004" s="129"/>
      <c r="E1004" s="129"/>
      <c r="F1004" s="129"/>
      <c r="G1004" s="129"/>
      <c r="H1004" s="129"/>
      <c r="I1004" s="130"/>
      <c r="J1004" s="135"/>
      <c r="K1004" s="130"/>
      <c r="L1004" s="130"/>
      <c r="M1004" s="136"/>
      <c r="N1004" s="130"/>
      <c r="O1004" s="130"/>
      <c r="P1004" s="130"/>
      <c r="Q1004" s="137"/>
      <c r="R1004" s="138"/>
      <c r="S1004" s="129"/>
      <c r="T1004" s="139"/>
      <c r="U1004" s="139"/>
      <c r="V1004" s="140"/>
      <c r="W1004" s="130"/>
      <c r="X1004" s="130"/>
      <c r="Y1004" s="141"/>
      <c r="Z1004" s="130"/>
      <c r="AA1004" s="130"/>
      <c r="AB1004" s="130"/>
      <c r="AC1004" s="142"/>
      <c r="AD1004" s="130"/>
      <c r="AE1004" s="130"/>
      <c r="AF1004" s="130"/>
      <c r="AG1004" s="129"/>
      <c r="AH1004" s="129"/>
      <c r="AI1004" s="129"/>
      <c r="AJ1004" s="129"/>
      <c r="AK1004" s="130"/>
      <c r="AL1004" s="131"/>
      <c r="AM1004" s="131"/>
      <c r="AN1004" s="131"/>
      <c r="AO1004" s="131"/>
      <c r="AP1004" s="132"/>
      <c r="AQ1004" s="132"/>
      <c r="AR1004" s="132"/>
      <c r="AS1004" s="132"/>
      <c r="AT1004" s="133"/>
      <c r="AU1004" s="133"/>
      <c r="AV1004" s="133"/>
      <c r="AW1004" s="133"/>
      <c r="AX1004" s="134"/>
      <c r="AY1004" s="134"/>
      <c r="AZ1004" s="134"/>
      <c r="BA1004" s="134"/>
      <c r="BB1004" s="134"/>
      <c r="BC1004" s="134"/>
      <c r="BD1004" s="129"/>
      <c r="BE1004" s="143"/>
    </row>
    <row r="1005" ht="15.75" customHeight="1">
      <c r="A1005" s="130"/>
      <c r="B1005" s="129"/>
      <c r="C1005" s="129"/>
      <c r="D1005" s="129"/>
      <c r="E1005" s="129"/>
      <c r="F1005" s="129"/>
      <c r="G1005" s="129"/>
      <c r="H1005" s="129"/>
      <c r="I1005" s="130"/>
      <c r="J1005" s="135"/>
      <c r="K1005" s="130"/>
      <c r="L1005" s="130"/>
      <c r="M1005" s="136"/>
      <c r="N1005" s="130"/>
      <c r="O1005" s="130"/>
      <c r="P1005" s="130"/>
      <c r="Q1005" s="137"/>
      <c r="R1005" s="138"/>
      <c r="S1005" s="129"/>
      <c r="T1005" s="139"/>
      <c r="U1005" s="139"/>
      <c r="V1005" s="140"/>
      <c r="W1005" s="130"/>
      <c r="X1005" s="130"/>
      <c r="Y1005" s="141"/>
      <c r="Z1005" s="130"/>
      <c r="AA1005" s="130"/>
      <c r="AB1005" s="130"/>
      <c r="AC1005" s="142"/>
      <c r="AD1005" s="130"/>
      <c r="AE1005" s="130"/>
      <c r="AF1005" s="130"/>
      <c r="AG1005" s="129"/>
      <c r="AH1005" s="129"/>
      <c r="AI1005" s="129"/>
      <c r="AJ1005" s="129"/>
      <c r="AK1005" s="130"/>
      <c r="AL1005" s="131"/>
      <c r="AM1005" s="131"/>
      <c r="AN1005" s="131"/>
      <c r="AO1005" s="131"/>
      <c r="AP1005" s="132"/>
      <c r="AQ1005" s="132"/>
      <c r="AR1005" s="132"/>
      <c r="AS1005" s="132"/>
      <c r="AT1005" s="133"/>
      <c r="AU1005" s="133"/>
      <c r="AV1005" s="133"/>
      <c r="AW1005" s="133"/>
      <c r="AX1005" s="134"/>
      <c r="AY1005" s="134"/>
      <c r="AZ1005" s="134"/>
      <c r="BA1005" s="134"/>
      <c r="BB1005" s="134"/>
      <c r="BC1005" s="134"/>
      <c r="BD1005" s="129"/>
      <c r="BE1005" s="143"/>
    </row>
    <row r="1006" ht="15.75" customHeight="1">
      <c r="A1006" s="130"/>
      <c r="B1006" s="129"/>
      <c r="C1006" s="129"/>
      <c r="D1006" s="129"/>
      <c r="E1006" s="129"/>
      <c r="F1006" s="129"/>
      <c r="G1006" s="129"/>
      <c r="H1006" s="129"/>
      <c r="I1006" s="130"/>
      <c r="J1006" s="135"/>
      <c r="K1006" s="130"/>
      <c r="L1006" s="130"/>
      <c r="M1006" s="136"/>
      <c r="N1006" s="130"/>
      <c r="O1006" s="130"/>
      <c r="P1006" s="130"/>
      <c r="Q1006" s="137"/>
      <c r="R1006" s="138"/>
      <c r="S1006" s="129"/>
      <c r="T1006" s="139"/>
      <c r="U1006" s="139"/>
      <c r="V1006" s="140"/>
      <c r="W1006" s="130"/>
      <c r="X1006" s="130"/>
      <c r="Y1006" s="141"/>
      <c r="Z1006" s="130"/>
      <c r="AA1006" s="130"/>
      <c r="AB1006" s="130"/>
      <c r="AC1006" s="142"/>
      <c r="AD1006" s="130"/>
      <c r="AE1006" s="130"/>
      <c r="AF1006" s="130"/>
      <c r="AG1006" s="129"/>
      <c r="AH1006" s="129"/>
      <c r="AI1006" s="129"/>
      <c r="AJ1006" s="129"/>
      <c r="AK1006" s="130"/>
      <c r="AL1006" s="131"/>
      <c r="AM1006" s="131"/>
      <c r="AN1006" s="131"/>
      <c r="AO1006" s="131"/>
      <c r="AP1006" s="132"/>
      <c r="AQ1006" s="132"/>
      <c r="AR1006" s="132"/>
      <c r="AS1006" s="132"/>
      <c r="AT1006" s="133"/>
      <c r="AU1006" s="133"/>
      <c r="AV1006" s="133"/>
      <c r="AW1006" s="133"/>
      <c r="AX1006" s="134"/>
      <c r="AY1006" s="134"/>
      <c r="AZ1006" s="134"/>
      <c r="BA1006" s="134"/>
      <c r="BB1006" s="134"/>
      <c r="BC1006" s="134"/>
      <c r="BD1006" s="129"/>
      <c r="BE1006" s="143"/>
    </row>
    <row r="1007" ht="15.75" customHeight="1">
      <c r="A1007" s="130"/>
      <c r="B1007" s="129"/>
      <c r="C1007" s="129"/>
      <c r="D1007" s="129"/>
      <c r="E1007" s="129"/>
      <c r="F1007" s="129"/>
      <c r="G1007" s="129"/>
      <c r="H1007" s="129"/>
      <c r="I1007" s="130"/>
      <c r="J1007" s="135"/>
      <c r="K1007" s="130"/>
      <c r="L1007" s="130"/>
      <c r="M1007" s="136"/>
      <c r="N1007" s="130"/>
      <c r="O1007" s="130"/>
      <c r="P1007" s="130"/>
      <c r="Q1007" s="137"/>
      <c r="R1007" s="138"/>
      <c r="S1007" s="129"/>
      <c r="T1007" s="139"/>
      <c r="U1007" s="139"/>
      <c r="V1007" s="140"/>
      <c r="W1007" s="130"/>
      <c r="X1007" s="130"/>
      <c r="Y1007" s="141"/>
      <c r="Z1007" s="130"/>
      <c r="AA1007" s="130"/>
      <c r="AB1007" s="130"/>
      <c r="AC1007" s="142"/>
      <c r="AD1007" s="130"/>
      <c r="AE1007" s="130"/>
      <c r="AF1007" s="130"/>
      <c r="AG1007" s="129"/>
      <c r="AH1007" s="129"/>
      <c r="AI1007" s="129"/>
      <c r="AJ1007" s="129"/>
      <c r="AK1007" s="130"/>
      <c r="AL1007" s="131"/>
      <c r="AM1007" s="131"/>
      <c r="AN1007" s="131"/>
      <c r="AO1007" s="131"/>
      <c r="AP1007" s="132"/>
      <c r="AQ1007" s="132"/>
      <c r="AR1007" s="132"/>
      <c r="AS1007" s="132"/>
      <c r="AT1007" s="133"/>
      <c r="AU1007" s="133"/>
      <c r="AV1007" s="133"/>
      <c r="AW1007" s="133"/>
      <c r="AX1007" s="134"/>
      <c r="AY1007" s="134"/>
      <c r="AZ1007" s="134"/>
      <c r="BA1007" s="134"/>
      <c r="BB1007" s="134"/>
      <c r="BC1007" s="134"/>
      <c r="BD1007" s="129"/>
      <c r="BE1007" s="143"/>
    </row>
    <row r="1008" ht="15.75" customHeight="1">
      <c r="A1008" s="130"/>
      <c r="B1008" s="129"/>
      <c r="C1008" s="129"/>
      <c r="D1008" s="129"/>
      <c r="E1008" s="129"/>
      <c r="F1008" s="129"/>
      <c r="G1008" s="129"/>
      <c r="H1008" s="129"/>
      <c r="I1008" s="130"/>
      <c r="J1008" s="135"/>
      <c r="K1008" s="130"/>
      <c r="L1008" s="130"/>
      <c r="M1008" s="136"/>
      <c r="N1008" s="130"/>
      <c r="O1008" s="130"/>
      <c r="P1008" s="130"/>
      <c r="Q1008" s="137"/>
      <c r="R1008" s="138"/>
      <c r="S1008" s="129"/>
      <c r="T1008" s="139"/>
      <c r="U1008" s="139"/>
      <c r="V1008" s="140"/>
      <c r="W1008" s="130"/>
      <c r="X1008" s="130"/>
      <c r="Y1008" s="141"/>
      <c r="Z1008" s="130"/>
      <c r="AA1008" s="130"/>
      <c r="AB1008" s="130"/>
      <c r="AC1008" s="142"/>
      <c r="AD1008" s="130"/>
      <c r="AE1008" s="130"/>
      <c r="AF1008" s="130"/>
      <c r="AG1008" s="129"/>
      <c r="AH1008" s="129"/>
      <c r="AI1008" s="129"/>
      <c r="AJ1008" s="129"/>
      <c r="AK1008" s="130"/>
      <c r="AL1008" s="131"/>
      <c r="AM1008" s="131"/>
      <c r="AN1008" s="131"/>
      <c r="AO1008" s="131"/>
      <c r="AP1008" s="132"/>
      <c r="AQ1008" s="132"/>
      <c r="AR1008" s="132"/>
      <c r="AS1008" s="132"/>
      <c r="AT1008" s="133"/>
      <c r="AU1008" s="133"/>
      <c r="AV1008" s="133"/>
      <c r="AW1008" s="133"/>
      <c r="AX1008" s="134"/>
      <c r="AY1008" s="134"/>
      <c r="AZ1008" s="134"/>
      <c r="BA1008" s="134"/>
      <c r="BB1008" s="134"/>
      <c r="BC1008" s="134"/>
      <c r="BD1008" s="129"/>
      <c r="BE1008" s="143"/>
    </row>
    <row r="1009" ht="15.75" customHeight="1">
      <c r="A1009" s="130"/>
      <c r="B1009" s="129"/>
      <c r="C1009" s="129"/>
      <c r="D1009" s="129"/>
      <c r="E1009" s="129"/>
      <c r="F1009" s="129"/>
      <c r="G1009" s="129"/>
      <c r="H1009" s="129"/>
      <c r="I1009" s="130"/>
      <c r="J1009" s="135"/>
      <c r="K1009" s="130"/>
      <c r="L1009" s="130"/>
      <c r="M1009" s="136"/>
      <c r="N1009" s="130"/>
      <c r="O1009" s="130"/>
      <c r="P1009" s="130"/>
      <c r="Q1009" s="137"/>
      <c r="R1009" s="138"/>
      <c r="S1009" s="129"/>
      <c r="T1009" s="139"/>
      <c r="U1009" s="139"/>
      <c r="V1009" s="140"/>
      <c r="W1009" s="130"/>
      <c r="X1009" s="130"/>
      <c r="Y1009" s="141"/>
      <c r="Z1009" s="130"/>
      <c r="AA1009" s="130"/>
      <c r="AB1009" s="130"/>
      <c r="AC1009" s="142"/>
      <c r="AD1009" s="130"/>
      <c r="AE1009" s="130"/>
      <c r="AF1009" s="130"/>
      <c r="AG1009" s="129"/>
      <c r="AH1009" s="129"/>
      <c r="AI1009" s="129"/>
      <c r="AJ1009" s="129"/>
      <c r="AK1009" s="130"/>
      <c r="AL1009" s="131"/>
      <c r="AM1009" s="131"/>
      <c r="AN1009" s="131"/>
      <c r="AO1009" s="131"/>
      <c r="AP1009" s="132"/>
      <c r="AQ1009" s="132"/>
      <c r="AR1009" s="132"/>
      <c r="AS1009" s="132"/>
      <c r="AT1009" s="133"/>
      <c r="AU1009" s="133"/>
      <c r="AV1009" s="133"/>
      <c r="AW1009" s="133"/>
      <c r="AX1009" s="134"/>
      <c r="AY1009" s="134"/>
      <c r="AZ1009" s="134"/>
      <c r="BA1009" s="134"/>
      <c r="BB1009" s="134"/>
      <c r="BC1009" s="134"/>
      <c r="BD1009" s="129"/>
      <c r="BE1009" s="143"/>
    </row>
    <row r="1010" ht="15.75" customHeight="1">
      <c r="A1010" s="130"/>
      <c r="B1010" s="129"/>
      <c r="C1010" s="129"/>
      <c r="D1010" s="129"/>
      <c r="E1010" s="129"/>
      <c r="F1010" s="129"/>
      <c r="G1010" s="129"/>
      <c r="H1010" s="129"/>
      <c r="I1010" s="130"/>
      <c r="J1010" s="135"/>
      <c r="K1010" s="130"/>
      <c r="L1010" s="130"/>
      <c r="M1010" s="136"/>
      <c r="N1010" s="130"/>
      <c r="O1010" s="130"/>
      <c r="P1010" s="130"/>
      <c r="Q1010" s="137"/>
      <c r="R1010" s="138"/>
      <c r="S1010" s="129"/>
      <c r="T1010" s="139"/>
      <c r="U1010" s="139"/>
      <c r="V1010" s="140"/>
      <c r="W1010" s="130"/>
      <c r="X1010" s="130"/>
      <c r="Y1010" s="141"/>
      <c r="Z1010" s="130"/>
      <c r="AA1010" s="130"/>
      <c r="AB1010" s="130"/>
      <c r="AC1010" s="142"/>
      <c r="AD1010" s="130"/>
      <c r="AE1010" s="130"/>
      <c r="AF1010" s="130"/>
      <c r="AG1010" s="129"/>
      <c r="AH1010" s="129"/>
      <c r="AI1010" s="129"/>
      <c r="AJ1010" s="129"/>
      <c r="AK1010" s="130"/>
      <c r="AL1010" s="131"/>
      <c r="AM1010" s="131"/>
      <c r="AN1010" s="131"/>
      <c r="AO1010" s="131"/>
      <c r="AP1010" s="132"/>
      <c r="AQ1010" s="132"/>
      <c r="AR1010" s="132"/>
      <c r="AS1010" s="132"/>
      <c r="AT1010" s="133"/>
      <c r="AU1010" s="133"/>
      <c r="AV1010" s="133"/>
      <c r="AW1010" s="133"/>
      <c r="AX1010" s="134"/>
      <c r="AY1010" s="134"/>
      <c r="AZ1010" s="134"/>
      <c r="BA1010" s="134"/>
      <c r="BB1010" s="134"/>
      <c r="BC1010" s="134"/>
      <c r="BD1010" s="129"/>
      <c r="BE1010" s="143"/>
    </row>
    <row r="1011" ht="15.75" customHeight="1">
      <c r="A1011" s="130"/>
      <c r="B1011" s="129"/>
      <c r="C1011" s="129"/>
      <c r="D1011" s="129"/>
      <c r="E1011" s="129"/>
      <c r="F1011" s="129"/>
      <c r="G1011" s="129"/>
      <c r="H1011" s="129"/>
      <c r="I1011" s="130"/>
      <c r="J1011" s="135"/>
      <c r="K1011" s="130"/>
      <c r="L1011" s="130"/>
      <c r="M1011" s="136"/>
      <c r="N1011" s="130"/>
      <c r="O1011" s="130"/>
      <c r="P1011" s="130"/>
      <c r="Q1011" s="137"/>
      <c r="R1011" s="138"/>
      <c r="S1011" s="129"/>
      <c r="T1011" s="139"/>
      <c r="U1011" s="139"/>
      <c r="V1011" s="140"/>
      <c r="W1011" s="130"/>
      <c r="X1011" s="130"/>
      <c r="Y1011" s="141"/>
      <c r="Z1011" s="130"/>
      <c r="AA1011" s="130"/>
      <c r="AB1011" s="130"/>
      <c r="AC1011" s="142"/>
      <c r="AD1011" s="130"/>
      <c r="AE1011" s="130"/>
      <c r="AF1011" s="130"/>
      <c r="AG1011" s="129"/>
      <c r="AH1011" s="129"/>
      <c r="AI1011" s="129"/>
      <c r="AJ1011" s="129"/>
      <c r="AK1011" s="130"/>
      <c r="AL1011" s="131"/>
      <c r="AM1011" s="131"/>
      <c r="AN1011" s="131"/>
      <c r="AO1011" s="131"/>
      <c r="AP1011" s="132"/>
      <c r="AQ1011" s="132"/>
      <c r="AR1011" s="132"/>
      <c r="AS1011" s="132"/>
      <c r="AT1011" s="133"/>
      <c r="AU1011" s="133"/>
      <c r="AV1011" s="133"/>
      <c r="AW1011" s="133"/>
      <c r="AX1011" s="134"/>
      <c r="AY1011" s="134"/>
      <c r="AZ1011" s="134"/>
      <c r="BA1011" s="134"/>
      <c r="BB1011" s="134"/>
      <c r="BC1011" s="134"/>
      <c r="BD1011" s="129"/>
      <c r="BE1011" s="143"/>
    </row>
    <row r="1012" ht="15.75" customHeight="1">
      <c r="A1012" s="130"/>
      <c r="B1012" s="129"/>
      <c r="C1012" s="129"/>
      <c r="D1012" s="129"/>
      <c r="E1012" s="129"/>
      <c r="F1012" s="129"/>
      <c r="G1012" s="129"/>
      <c r="H1012" s="129"/>
      <c r="I1012" s="130"/>
      <c r="J1012" s="135"/>
      <c r="K1012" s="130"/>
      <c r="L1012" s="130"/>
      <c r="M1012" s="136"/>
      <c r="N1012" s="130"/>
      <c r="O1012" s="130"/>
      <c r="P1012" s="130"/>
      <c r="Q1012" s="137"/>
      <c r="R1012" s="138"/>
      <c r="S1012" s="129"/>
      <c r="T1012" s="139"/>
      <c r="U1012" s="139"/>
      <c r="V1012" s="140"/>
      <c r="W1012" s="130"/>
      <c r="X1012" s="130"/>
      <c r="Y1012" s="141"/>
      <c r="Z1012" s="130"/>
      <c r="AA1012" s="130"/>
      <c r="AB1012" s="130"/>
      <c r="AC1012" s="142"/>
      <c r="AD1012" s="130"/>
      <c r="AE1012" s="130"/>
      <c r="AF1012" s="130"/>
      <c r="AG1012" s="129"/>
      <c r="AH1012" s="129"/>
      <c r="AI1012" s="129"/>
      <c r="AJ1012" s="129"/>
      <c r="AK1012" s="130"/>
      <c r="AL1012" s="131"/>
      <c r="AM1012" s="131"/>
      <c r="AN1012" s="131"/>
      <c r="AO1012" s="131"/>
      <c r="AP1012" s="132"/>
      <c r="AQ1012" s="132"/>
      <c r="AR1012" s="132"/>
      <c r="AS1012" s="132"/>
      <c r="AT1012" s="133"/>
      <c r="AU1012" s="133"/>
      <c r="AV1012" s="133"/>
      <c r="AW1012" s="133"/>
      <c r="AX1012" s="134"/>
      <c r="AY1012" s="134"/>
      <c r="AZ1012" s="134"/>
      <c r="BA1012" s="134"/>
      <c r="BB1012" s="134"/>
      <c r="BC1012" s="134"/>
      <c r="BD1012" s="129"/>
      <c r="BE1012" s="143"/>
    </row>
    <row r="1013" ht="15.75" customHeight="1">
      <c r="A1013" s="130"/>
      <c r="B1013" s="129"/>
      <c r="C1013" s="129"/>
      <c r="D1013" s="129"/>
      <c r="E1013" s="129"/>
      <c r="F1013" s="129"/>
      <c r="G1013" s="129"/>
      <c r="H1013" s="129"/>
      <c r="I1013" s="130"/>
      <c r="J1013" s="135"/>
      <c r="K1013" s="130"/>
      <c r="L1013" s="130"/>
      <c r="M1013" s="136"/>
      <c r="N1013" s="130"/>
      <c r="O1013" s="130"/>
      <c r="P1013" s="130"/>
      <c r="Q1013" s="137"/>
      <c r="R1013" s="138"/>
      <c r="S1013" s="129"/>
      <c r="T1013" s="139"/>
      <c r="U1013" s="139"/>
      <c r="V1013" s="140"/>
      <c r="W1013" s="130"/>
      <c r="X1013" s="130"/>
      <c r="Y1013" s="141"/>
      <c r="Z1013" s="130"/>
      <c r="AA1013" s="130"/>
      <c r="AB1013" s="130"/>
      <c r="AC1013" s="142"/>
      <c r="AD1013" s="130"/>
      <c r="AE1013" s="130"/>
      <c r="AF1013" s="130"/>
      <c r="AG1013" s="129"/>
      <c r="AH1013" s="129"/>
      <c r="AI1013" s="129"/>
      <c r="AJ1013" s="129"/>
      <c r="AK1013" s="130"/>
      <c r="AL1013" s="131"/>
      <c r="AM1013" s="131"/>
      <c r="AN1013" s="131"/>
      <c r="AO1013" s="131"/>
      <c r="AP1013" s="132"/>
      <c r="AQ1013" s="132"/>
      <c r="AR1013" s="132"/>
      <c r="AS1013" s="132"/>
      <c r="AT1013" s="133"/>
      <c r="AU1013" s="133"/>
      <c r="AV1013" s="133"/>
      <c r="AW1013" s="133"/>
      <c r="AX1013" s="134"/>
      <c r="AY1013" s="134"/>
      <c r="AZ1013" s="134"/>
      <c r="BA1013" s="134"/>
      <c r="BB1013" s="134"/>
      <c r="BC1013" s="134"/>
      <c r="BD1013" s="129"/>
      <c r="BE1013" s="143"/>
    </row>
    <row r="1014" ht="15.75" customHeight="1">
      <c r="A1014" s="130"/>
      <c r="B1014" s="129"/>
      <c r="C1014" s="129"/>
      <c r="D1014" s="129"/>
      <c r="E1014" s="129"/>
      <c r="F1014" s="129"/>
      <c r="G1014" s="129"/>
      <c r="H1014" s="129"/>
      <c r="I1014" s="130"/>
      <c r="J1014" s="135"/>
      <c r="K1014" s="130"/>
      <c r="L1014" s="130"/>
      <c r="M1014" s="136"/>
      <c r="N1014" s="130"/>
      <c r="O1014" s="130"/>
      <c r="P1014" s="130"/>
      <c r="Q1014" s="137"/>
      <c r="R1014" s="138"/>
      <c r="S1014" s="129"/>
      <c r="T1014" s="139"/>
      <c r="U1014" s="139"/>
      <c r="V1014" s="140"/>
      <c r="W1014" s="130"/>
      <c r="X1014" s="130"/>
      <c r="Y1014" s="141"/>
      <c r="Z1014" s="130"/>
      <c r="AA1014" s="130"/>
      <c r="AB1014" s="130"/>
      <c r="AC1014" s="142"/>
      <c r="AD1014" s="130"/>
      <c r="AE1014" s="130"/>
      <c r="AF1014" s="130"/>
      <c r="AG1014" s="129"/>
      <c r="AH1014" s="129"/>
      <c r="AI1014" s="129"/>
      <c r="AJ1014" s="129"/>
      <c r="AK1014" s="130"/>
      <c r="AL1014" s="131"/>
      <c r="AM1014" s="131"/>
      <c r="AN1014" s="131"/>
      <c r="AO1014" s="131"/>
      <c r="AP1014" s="132"/>
      <c r="AQ1014" s="132"/>
      <c r="AR1014" s="132"/>
      <c r="AS1014" s="132"/>
      <c r="AT1014" s="133"/>
      <c r="AU1014" s="133"/>
      <c r="AV1014" s="133"/>
      <c r="AW1014" s="133"/>
      <c r="AX1014" s="134"/>
      <c r="AY1014" s="134"/>
      <c r="AZ1014" s="134"/>
      <c r="BA1014" s="134"/>
      <c r="BB1014" s="134"/>
      <c r="BC1014" s="134"/>
      <c r="BD1014" s="129"/>
      <c r="BE1014" s="143"/>
    </row>
    <row r="1015" ht="15.75" customHeight="1">
      <c r="A1015" s="130"/>
      <c r="B1015" s="129"/>
      <c r="C1015" s="129"/>
      <c r="D1015" s="129"/>
      <c r="E1015" s="129"/>
      <c r="F1015" s="129"/>
      <c r="G1015" s="129"/>
      <c r="H1015" s="129"/>
      <c r="I1015" s="130"/>
      <c r="J1015" s="135"/>
      <c r="K1015" s="130"/>
      <c r="L1015" s="130"/>
      <c r="M1015" s="136"/>
      <c r="N1015" s="130"/>
      <c r="O1015" s="130"/>
      <c r="P1015" s="130"/>
      <c r="Q1015" s="137"/>
      <c r="R1015" s="138"/>
      <c r="S1015" s="129"/>
      <c r="T1015" s="139"/>
      <c r="U1015" s="139"/>
      <c r="V1015" s="140"/>
      <c r="W1015" s="130"/>
      <c r="X1015" s="130"/>
      <c r="Y1015" s="141"/>
      <c r="Z1015" s="130"/>
      <c r="AA1015" s="130"/>
      <c r="AB1015" s="130"/>
      <c r="AC1015" s="142"/>
      <c r="AD1015" s="130"/>
      <c r="AE1015" s="130"/>
      <c r="AF1015" s="130"/>
      <c r="AG1015" s="129"/>
      <c r="AH1015" s="129"/>
      <c r="AI1015" s="129"/>
      <c r="AJ1015" s="129"/>
      <c r="AK1015" s="130"/>
      <c r="AL1015" s="131"/>
      <c r="AM1015" s="131"/>
      <c r="AN1015" s="131"/>
      <c r="AO1015" s="131"/>
      <c r="AP1015" s="132"/>
      <c r="AQ1015" s="132"/>
      <c r="AR1015" s="132"/>
      <c r="AS1015" s="132"/>
      <c r="AT1015" s="133"/>
      <c r="AU1015" s="133"/>
      <c r="AV1015" s="133"/>
      <c r="AW1015" s="133"/>
      <c r="AX1015" s="134"/>
      <c r="AY1015" s="134"/>
      <c r="AZ1015" s="134"/>
      <c r="BA1015" s="134"/>
      <c r="BB1015" s="134"/>
      <c r="BC1015" s="134"/>
      <c r="BD1015" s="129"/>
      <c r="BE1015" s="143"/>
    </row>
    <row r="1016" ht="15.75" customHeight="1">
      <c r="A1016" s="130"/>
      <c r="B1016" s="129"/>
      <c r="C1016" s="129"/>
      <c r="D1016" s="129"/>
      <c r="E1016" s="129"/>
      <c r="F1016" s="129"/>
      <c r="G1016" s="129"/>
      <c r="H1016" s="129"/>
      <c r="I1016" s="130"/>
      <c r="J1016" s="135"/>
      <c r="K1016" s="130"/>
      <c r="L1016" s="130"/>
      <c r="M1016" s="136"/>
      <c r="N1016" s="130"/>
      <c r="O1016" s="130"/>
      <c r="P1016" s="130"/>
      <c r="Q1016" s="137"/>
      <c r="R1016" s="138"/>
      <c r="S1016" s="129"/>
      <c r="T1016" s="139"/>
      <c r="U1016" s="139"/>
      <c r="V1016" s="140"/>
      <c r="W1016" s="130"/>
      <c r="X1016" s="130"/>
      <c r="Y1016" s="141"/>
      <c r="Z1016" s="130"/>
      <c r="AA1016" s="130"/>
      <c r="AB1016" s="130"/>
      <c r="AC1016" s="142"/>
      <c r="AD1016" s="130"/>
      <c r="AE1016" s="130"/>
      <c r="AF1016" s="130"/>
      <c r="AG1016" s="129"/>
      <c r="AH1016" s="129"/>
      <c r="AI1016" s="129"/>
      <c r="AJ1016" s="129"/>
      <c r="AK1016" s="130"/>
      <c r="AL1016" s="131"/>
      <c r="AM1016" s="131"/>
      <c r="AN1016" s="131"/>
      <c r="AO1016" s="131"/>
      <c r="AP1016" s="132"/>
      <c r="AQ1016" s="132"/>
      <c r="AR1016" s="132"/>
      <c r="AS1016" s="132"/>
      <c r="AT1016" s="133"/>
      <c r="AU1016" s="133"/>
      <c r="AV1016" s="133"/>
      <c r="AW1016" s="133"/>
      <c r="AX1016" s="134"/>
      <c r="AY1016" s="134"/>
      <c r="AZ1016" s="134"/>
      <c r="BA1016" s="134"/>
      <c r="BB1016" s="134"/>
      <c r="BC1016" s="134"/>
      <c r="BD1016" s="129"/>
      <c r="BE1016" s="143"/>
    </row>
    <row r="1017" ht="15.75" customHeight="1">
      <c r="A1017" s="130"/>
      <c r="B1017" s="129"/>
      <c r="C1017" s="129"/>
      <c r="D1017" s="129"/>
      <c r="E1017" s="129"/>
      <c r="F1017" s="129"/>
      <c r="G1017" s="129"/>
      <c r="H1017" s="129"/>
      <c r="I1017" s="130"/>
      <c r="J1017" s="135"/>
      <c r="K1017" s="130"/>
      <c r="L1017" s="130"/>
      <c r="M1017" s="136"/>
      <c r="N1017" s="130"/>
      <c r="O1017" s="130"/>
      <c r="P1017" s="130"/>
      <c r="Q1017" s="137"/>
      <c r="R1017" s="138"/>
      <c r="S1017" s="129"/>
      <c r="T1017" s="139"/>
      <c r="U1017" s="139"/>
      <c r="V1017" s="140"/>
      <c r="W1017" s="130"/>
      <c r="X1017" s="130"/>
      <c r="Y1017" s="141"/>
      <c r="Z1017" s="130"/>
      <c r="AA1017" s="130"/>
      <c r="AB1017" s="130"/>
      <c r="AC1017" s="142"/>
      <c r="AD1017" s="130"/>
      <c r="AE1017" s="130"/>
      <c r="AF1017" s="130"/>
      <c r="AG1017" s="129"/>
      <c r="AH1017" s="129"/>
      <c r="AI1017" s="129"/>
      <c r="AJ1017" s="129"/>
      <c r="AK1017" s="130"/>
      <c r="AL1017" s="131"/>
      <c r="AM1017" s="131"/>
      <c r="AN1017" s="131"/>
      <c r="AO1017" s="131"/>
      <c r="AP1017" s="132"/>
      <c r="AQ1017" s="132"/>
      <c r="AR1017" s="132"/>
      <c r="AS1017" s="132"/>
      <c r="AT1017" s="133"/>
      <c r="AU1017" s="133"/>
      <c r="AV1017" s="133"/>
      <c r="AW1017" s="133"/>
      <c r="AX1017" s="134"/>
      <c r="AY1017" s="134"/>
      <c r="AZ1017" s="134"/>
      <c r="BA1017" s="134"/>
      <c r="BB1017" s="134"/>
      <c r="BC1017" s="134"/>
      <c r="BD1017" s="129"/>
      <c r="BE1017" s="143"/>
    </row>
    <row r="1018" ht="15.75" customHeight="1">
      <c r="A1018" s="130"/>
      <c r="B1018" s="129"/>
      <c r="C1018" s="129"/>
      <c r="D1018" s="129"/>
      <c r="E1018" s="129"/>
      <c r="F1018" s="129"/>
      <c r="G1018" s="129"/>
      <c r="H1018" s="129"/>
      <c r="I1018" s="130"/>
      <c r="J1018" s="135"/>
      <c r="K1018" s="130"/>
      <c r="L1018" s="130"/>
      <c r="M1018" s="136"/>
      <c r="N1018" s="130"/>
      <c r="O1018" s="130"/>
      <c r="P1018" s="130"/>
      <c r="Q1018" s="137"/>
      <c r="R1018" s="138"/>
      <c r="S1018" s="129"/>
      <c r="T1018" s="139"/>
      <c r="U1018" s="139"/>
      <c r="V1018" s="140"/>
      <c r="W1018" s="130"/>
      <c r="X1018" s="130"/>
      <c r="Y1018" s="141"/>
      <c r="Z1018" s="130"/>
      <c r="AA1018" s="130"/>
      <c r="AB1018" s="130"/>
      <c r="AC1018" s="142"/>
      <c r="AD1018" s="130"/>
      <c r="AE1018" s="130"/>
      <c r="AF1018" s="130"/>
      <c r="AG1018" s="129"/>
      <c r="AH1018" s="129"/>
      <c r="AI1018" s="129"/>
      <c r="AJ1018" s="129"/>
      <c r="AK1018" s="130"/>
      <c r="AL1018" s="131"/>
      <c r="AM1018" s="131"/>
      <c r="AN1018" s="131"/>
      <c r="AO1018" s="131"/>
      <c r="AP1018" s="132"/>
      <c r="AQ1018" s="132"/>
      <c r="AR1018" s="132"/>
      <c r="AS1018" s="132"/>
      <c r="AT1018" s="133"/>
      <c r="AU1018" s="133"/>
      <c r="AV1018" s="133"/>
      <c r="AW1018" s="133"/>
      <c r="AX1018" s="134"/>
      <c r="AY1018" s="134"/>
      <c r="AZ1018" s="134"/>
      <c r="BA1018" s="134"/>
      <c r="BB1018" s="134"/>
      <c r="BC1018" s="134"/>
      <c r="BD1018" s="129"/>
      <c r="BE1018" s="143"/>
    </row>
    <row r="1019" ht="15.75" customHeight="1">
      <c r="A1019" s="130"/>
      <c r="B1019" s="129"/>
      <c r="C1019" s="129"/>
      <c r="D1019" s="129"/>
      <c r="E1019" s="129"/>
      <c r="F1019" s="129"/>
      <c r="G1019" s="129"/>
      <c r="H1019" s="129"/>
      <c r="I1019" s="130"/>
      <c r="J1019" s="135"/>
      <c r="K1019" s="130"/>
      <c r="L1019" s="130"/>
      <c r="M1019" s="136"/>
      <c r="N1019" s="130"/>
      <c r="O1019" s="130"/>
      <c r="P1019" s="130"/>
      <c r="Q1019" s="137"/>
      <c r="R1019" s="138"/>
      <c r="S1019" s="129"/>
      <c r="T1019" s="139"/>
      <c r="U1019" s="139"/>
      <c r="V1019" s="140"/>
      <c r="W1019" s="130"/>
      <c r="X1019" s="130"/>
      <c r="Y1019" s="141"/>
      <c r="Z1019" s="130"/>
      <c r="AA1019" s="130"/>
      <c r="AB1019" s="130"/>
      <c r="AC1019" s="142"/>
      <c r="AD1019" s="130"/>
      <c r="AE1019" s="130"/>
      <c r="AF1019" s="130"/>
      <c r="AG1019" s="129"/>
      <c r="AH1019" s="129"/>
      <c r="AI1019" s="129"/>
      <c r="AJ1019" s="129"/>
      <c r="AK1019" s="130"/>
      <c r="AL1019" s="131"/>
      <c r="AM1019" s="131"/>
      <c r="AN1019" s="131"/>
      <c r="AO1019" s="131"/>
      <c r="AP1019" s="132"/>
      <c r="AQ1019" s="132"/>
      <c r="AR1019" s="132"/>
      <c r="AS1019" s="132"/>
      <c r="AT1019" s="133"/>
      <c r="AU1019" s="133"/>
      <c r="AV1019" s="133"/>
      <c r="AW1019" s="133"/>
      <c r="AX1019" s="134"/>
      <c r="AY1019" s="134"/>
      <c r="AZ1019" s="134"/>
      <c r="BA1019" s="134"/>
      <c r="BB1019" s="134"/>
      <c r="BC1019" s="134"/>
      <c r="BD1019" s="129"/>
      <c r="BE1019" s="143"/>
    </row>
    <row r="1020" ht="15.75" customHeight="1">
      <c r="A1020" s="130"/>
      <c r="B1020" s="129"/>
      <c r="C1020" s="129"/>
      <c r="D1020" s="129"/>
      <c r="E1020" s="129"/>
      <c r="F1020" s="129"/>
      <c r="G1020" s="129"/>
      <c r="H1020" s="129"/>
      <c r="I1020" s="130"/>
      <c r="J1020" s="135"/>
      <c r="K1020" s="130"/>
      <c r="L1020" s="130"/>
      <c r="M1020" s="136"/>
      <c r="N1020" s="130"/>
      <c r="O1020" s="130"/>
      <c r="P1020" s="130"/>
      <c r="Q1020" s="137"/>
      <c r="R1020" s="138"/>
      <c r="S1020" s="129"/>
      <c r="T1020" s="139"/>
      <c r="U1020" s="139"/>
      <c r="V1020" s="140"/>
      <c r="W1020" s="130"/>
      <c r="X1020" s="130"/>
      <c r="Y1020" s="141"/>
      <c r="Z1020" s="130"/>
      <c r="AA1020" s="130"/>
      <c r="AB1020" s="130"/>
      <c r="AC1020" s="142"/>
      <c r="AD1020" s="130"/>
      <c r="AE1020" s="130"/>
      <c r="AF1020" s="130"/>
      <c r="AG1020" s="129"/>
      <c r="AH1020" s="129"/>
      <c r="AI1020" s="129"/>
      <c r="AJ1020" s="129"/>
      <c r="AK1020" s="130"/>
      <c r="AL1020" s="131"/>
      <c r="AM1020" s="131"/>
      <c r="AN1020" s="131"/>
      <c r="AO1020" s="131"/>
      <c r="AP1020" s="132"/>
      <c r="AQ1020" s="132"/>
      <c r="AR1020" s="132"/>
      <c r="AS1020" s="132"/>
      <c r="AT1020" s="133"/>
      <c r="AU1020" s="133"/>
      <c r="AV1020" s="133"/>
      <c r="AW1020" s="133"/>
      <c r="AX1020" s="134"/>
      <c r="AY1020" s="134"/>
      <c r="AZ1020" s="134"/>
      <c r="BA1020" s="134"/>
      <c r="BB1020" s="134"/>
      <c r="BC1020" s="134"/>
      <c r="BD1020" s="129"/>
      <c r="BE1020" s="143"/>
    </row>
    <row r="1021" ht="15.75" customHeight="1">
      <c r="A1021" s="130"/>
      <c r="B1021" s="129"/>
      <c r="C1021" s="129"/>
      <c r="D1021" s="129"/>
      <c r="E1021" s="129"/>
      <c r="F1021" s="129"/>
      <c r="G1021" s="129"/>
      <c r="H1021" s="129"/>
      <c r="I1021" s="130"/>
      <c r="J1021" s="135"/>
      <c r="K1021" s="130"/>
      <c r="L1021" s="130"/>
      <c r="M1021" s="136"/>
      <c r="N1021" s="130"/>
      <c r="O1021" s="130"/>
      <c r="P1021" s="130"/>
      <c r="Q1021" s="137"/>
      <c r="R1021" s="138"/>
      <c r="S1021" s="129"/>
      <c r="T1021" s="139"/>
      <c r="U1021" s="139"/>
      <c r="V1021" s="140"/>
      <c r="W1021" s="130"/>
      <c r="X1021" s="130"/>
      <c r="Y1021" s="141"/>
      <c r="Z1021" s="130"/>
      <c r="AA1021" s="130"/>
      <c r="AB1021" s="130"/>
      <c r="AC1021" s="142"/>
      <c r="AD1021" s="130"/>
      <c r="AE1021" s="130"/>
      <c r="AF1021" s="130"/>
      <c r="AG1021" s="129"/>
      <c r="AH1021" s="129"/>
      <c r="AI1021" s="129"/>
      <c r="AJ1021" s="129"/>
      <c r="AK1021" s="130"/>
      <c r="AL1021" s="131"/>
      <c r="AM1021" s="131"/>
      <c r="AN1021" s="131"/>
      <c r="AO1021" s="131"/>
      <c r="AP1021" s="132"/>
      <c r="AQ1021" s="132"/>
      <c r="AR1021" s="132"/>
      <c r="AS1021" s="132"/>
      <c r="AT1021" s="133"/>
      <c r="AU1021" s="133"/>
      <c r="AV1021" s="133"/>
      <c r="AW1021" s="133"/>
      <c r="AX1021" s="134"/>
      <c r="AY1021" s="134"/>
      <c r="AZ1021" s="134"/>
      <c r="BA1021" s="134"/>
      <c r="BB1021" s="134"/>
      <c r="BC1021" s="134"/>
      <c r="BD1021" s="129"/>
      <c r="BE1021" s="143"/>
    </row>
    <row r="1022" ht="15.75" customHeight="1">
      <c r="A1022" s="130"/>
      <c r="B1022" s="129"/>
      <c r="C1022" s="129"/>
      <c r="D1022" s="129"/>
      <c r="E1022" s="129"/>
      <c r="F1022" s="129"/>
      <c r="G1022" s="129"/>
      <c r="H1022" s="129"/>
      <c r="I1022" s="130"/>
      <c r="J1022" s="135"/>
      <c r="K1022" s="130"/>
      <c r="L1022" s="130"/>
      <c r="M1022" s="136"/>
      <c r="N1022" s="130"/>
      <c r="O1022" s="130"/>
      <c r="P1022" s="130"/>
      <c r="Q1022" s="137"/>
      <c r="R1022" s="138"/>
      <c r="S1022" s="129"/>
      <c r="T1022" s="139"/>
      <c r="U1022" s="139"/>
      <c r="V1022" s="140"/>
      <c r="W1022" s="130"/>
      <c r="X1022" s="130"/>
      <c r="Y1022" s="141"/>
      <c r="Z1022" s="130"/>
      <c r="AA1022" s="130"/>
      <c r="AB1022" s="130"/>
      <c r="AC1022" s="142"/>
      <c r="AD1022" s="130"/>
      <c r="AE1022" s="130"/>
      <c r="AF1022" s="130"/>
      <c r="AG1022" s="129"/>
      <c r="AH1022" s="129"/>
      <c r="AI1022" s="129"/>
      <c r="AJ1022" s="129"/>
      <c r="AK1022" s="130"/>
      <c r="AL1022" s="131"/>
      <c r="AM1022" s="131"/>
      <c r="AN1022" s="131"/>
      <c r="AO1022" s="131"/>
      <c r="AP1022" s="132"/>
      <c r="AQ1022" s="132"/>
      <c r="AR1022" s="132"/>
      <c r="AS1022" s="132"/>
      <c r="AT1022" s="133"/>
      <c r="AU1022" s="133"/>
      <c r="AV1022" s="133"/>
      <c r="AW1022" s="133"/>
      <c r="AX1022" s="134"/>
      <c r="AY1022" s="134"/>
      <c r="AZ1022" s="134"/>
      <c r="BA1022" s="134"/>
      <c r="BB1022" s="134"/>
      <c r="BC1022" s="134"/>
      <c r="BD1022" s="129"/>
      <c r="BE1022" s="143"/>
    </row>
    <row r="1023" ht="15.75" customHeight="1">
      <c r="A1023" s="130"/>
      <c r="B1023" s="129"/>
      <c r="C1023" s="129"/>
      <c r="D1023" s="129"/>
      <c r="E1023" s="129"/>
      <c r="F1023" s="129"/>
      <c r="G1023" s="129"/>
      <c r="H1023" s="129"/>
      <c r="I1023" s="130"/>
      <c r="J1023" s="135"/>
      <c r="K1023" s="130"/>
      <c r="L1023" s="130"/>
      <c r="M1023" s="136"/>
      <c r="N1023" s="130"/>
      <c r="O1023" s="130"/>
      <c r="P1023" s="130"/>
      <c r="Q1023" s="137"/>
      <c r="R1023" s="138"/>
      <c r="S1023" s="129"/>
      <c r="T1023" s="139"/>
      <c r="U1023" s="139"/>
      <c r="V1023" s="140"/>
      <c r="W1023" s="130"/>
      <c r="X1023" s="130"/>
      <c r="Y1023" s="141"/>
      <c r="Z1023" s="130"/>
      <c r="AA1023" s="130"/>
      <c r="AB1023" s="130"/>
      <c r="AC1023" s="142"/>
      <c r="AD1023" s="130"/>
      <c r="AE1023" s="130"/>
      <c r="AF1023" s="130"/>
      <c r="AG1023" s="129"/>
      <c r="AH1023" s="129"/>
      <c r="AI1023" s="129"/>
      <c r="AJ1023" s="129"/>
      <c r="AK1023" s="130"/>
      <c r="AL1023" s="131"/>
      <c r="AM1023" s="131"/>
      <c r="AN1023" s="131"/>
      <c r="AO1023" s="131"/>
      <c r="AP1023" s="132"/>
      <c r="AQ1023" s="132"/>
      <c r="AR1023" s="132"/>
      <c r="AS1023" s="132"/>
      <c r="AT1023" s="133"/>
      <c r="AU1023" s="133"/>
      <c r="AV1023" s="133"/>
      <c r="AW1023" s="133"/>
      <c r="AX1023" s="134"/>
      <c r="AY1023" s="134"/>
      <c r="AZ1023" s="134"/>
      <c r="BA1023" s="134"/>
      <c r="BB1023" s="134"/>
      <c r="BC1023" s="134"/>
      <c r="BD1023" s="129"/>
      <c r="BE1023" s="143"/>
    </row>
    <row r="1024" ht="15.75" customHeight="1">
      <c r="A1024" s="130"/>
      <c r="B1024" s="129"/>
      <c r="C1024" s="129"/>
      <c r="D1024" s="129"/>
      <c r="E1024" s="129"/>
      <c r="F1024" s="129"/>
      <c r="G1024" s="129"/>
      <c r="H1024" s="129"/>
      <c r="I1024" s="130"/>
      <c r="J1024" s="135"/>
      <c r="K1024" s="130"/>
      <c r="L1024" s="130"/>
      <c r="M1024" s="136"/>
      <c r="N1024" s="130"/>
      <c r="O1024" s="130"/>
      <c r="P1024" s="130"/>
      <c r="Q1024" s="137"/>
      <c r="R1024" s="138"/>
      <c r="S1024" s="129"/>
      <c r="T1024" s="139"/>
      <c r="U1024" s="139"/>
      <c r="V1024" s="140"/>
      <c r="W1024" s="130"/>
      <c r="X1024" s="130"/>
      <c r="Y1024" s="141"/>
      <c r="Z1024" s="130"/>
      <c r="AA1024" s="130"/>
      <c r="AB1024" s="130"/>
      <c r="AC1024" s="142"/>
      <c r="AD1024" s="130"/>
      <c r="AE1024" s="130"/>
      <c r="AF1024" s="130"/>
      <c r="AG1024" s="129"/>
      <c r="AH1024" s="129"/>
      <c r="AI1024" s="129"/>
      <c r="AJ1024" s="129"/>
      <c r="AK1024" s="130"/>
      <c r="AL1024" s="131"/>
      <c r="AM1024" s="131"/>
      <c r="AN1024" s="131"/>
      <c r="AO1024" s="131"/>
      <c r="AP1024" s="132"/>
      <c r="AQ1024" s="132"/>
      <c r="AR1024" s="132"/>
      <c r="AS1024" s="132"/>
      <c r="AT1024" s="133"/>
      <c r="AU1024" s="133"/>
      <c r="AV1024" s="133"/>
      <c r="AW1024" s="133"/>
      <c r="AX1024" s="134"/>
      <c r="AY1024" s="134"/>
      <c r="AZ1024" s="134"/>
      <c r="BA1024" s="134"/>
      <c r="BB1024" s="134"/>
      <c r="BC1024" s="134"/>
      <c r="BD1024" s="129"/>
      <c r="BE1024" s="143"/>
    </row>
    <row r="1025" ht="15.75" customHeight="1">
      <c r="A1025" s="130"/>
      <c r="B1025" s="129"/>
      <c r="C1025" s="129"/>
      <c r="D1025" s="129"/>
      <c r="E1025" s="129"/>
      <c r="F1025" s="129"/>
      <c r="G1025" s="129"/>
      <c r="H1025" s="129"/>
      <c r="I1025" s="130"/>
      <c r="J1025" s="135"/>
      <c r="K1025" s="130"/>
      <c r="L1025" s="130"/>
      <c r="M1025" s="136"/>
      <c r="N1025" s="130"/>
      <c r="O1025" s="130"/>
      <c r="P1025" s="130"/>
      <c r="Q1025" s="137"/>
      <c r="R1025" s="138"/>
      <c r="S1025" s="129"/>
      <c r="T1025" s="139"/>
      <c r="U1025" s="139"/>
      <c r="V1025" s="140"/>
      <c r="W1025" s="130"/>
      <c r="X1025" s="130"/>
      <c r="Y1025" s="141"/>
      <c r="Z1025" s="130"/>
      <c r="AA1025" s="130"/>
      <c r="AB1025" s="130"/>
      <c r="AC1025" s="142"/>
      <c r="AD1025" s="130"/>
      <c r="AE1025" s="130"/>
      <c r="AF1025" s="130"/>
      <c r="AG1025" s="129"/>
      <c r="AH1025" s="129"/>
      <c r="AI1025" s="129"/>
      <c r="AJ1025" s="129"/>
      <c r="AK1025" s="130"/>
      <c r="AL1025" s="131"/>
      <c r="AM1025" s="131"/>
      <c r="AN1025" s="131"/>
      <c r="AO1025" s="131"/>
      <c r="AP1025" s="132"/>
      <c r="AQ1025" s="132"/>
      <c r="AR1025" s="132"/>
      <c r="AS1025" s="132"/>
      <c r="AT1025" s="133"/>
      <c r="AU1025" s="133"/>
      <c r="AV1025" s="133"/>
      <c r="AW1025" s="133"/>
      <c r="AX1025" s="134"/>
      <c r="AY1025" s="134"/>
      <c r="AZ1025" s="134"/>
      <c r="BA1025" s="134"/>
      <c r="BB1025" s="134"/>
      <c r="BC1025" s="134"/>
      <c r="BD1025" s="129"/>
      <c r="BE1025" s="143"/>
    </row>
    <row r="1026" ht="15.75" customHeight="1">
      <c r="A1026" s="130"/>
      <c r="B1026" s="129"/>
      <c r="C1026" s="129"/>
      <c r="D1026" s="129"/>
      <c r="E1026" s="129"/>
      <c r="F1026" s="129"/>
      <c r="G1026" s="129"/>
      <c r="H1026" s="129"/>
      <c r="I1026" s="130"/>
      <c r="J1026" s="135"/>
      <c r="K1026" s="130"/>
      <c r="L1026" s="130"/>
      <c r="M1026" s="136"/>
      <c r="N1026" s="130"/>
      <c r="O1026" s="130"/>
      <c r="P1026" s="130"/>
      <c r="Q1026" s="137"/>
      <c r="R1026" s="138"/>
      <c r="S1026" s="129"/>
      <c r="T1026" s="139"/>
      <c r="U1026" s="139"/>
      <c r="V1026" s="140"/>
      <c r="W1026" s="130"/>
      <c r="X1026" s="130"/>
      <c r="Y1026" s="141"/>
      <c r="Z1026" s="130"/>
      <c r="AA1026" s="130"/>
      <c r="AB1026" s="130"/>
      <c r="AC1026" s="142"/>
      <c r="AD1026" s="130"/>
      <c r="AE1026" s="130"/>
      <c r="AF1026" s="130"/>
      <c r="AG1026" s="129"/>
      <c r="AH1026" s="129"/>
      <c r="AI1026" s="129"/>
      <c r="AJ1026" s="129"/>
      <c r="AK1026" s="130"/>
      <c r="AL1026" s="131"/>
      <c r="AM1026" s="131"/>
      <c r="AN1026" s="131"/>
      <c r="AO1026" s="131"/>
      <c r="AP1026" s="132"/>
      <c r="AQ1026" s="132"/>
      <c r="AR1026" s="132"/>
      <c r="AS1026" s="132"/>
      <c r="AT1026" s="133"/>
      <c r="AU1026" s="133"/>
      <c r="AV1026" s="133"/>
      <c r="AW1026" s="133"/>
      <c r="AX1026" s="134"/>
      <c r="AY1026" s="134"/>
      <c r="AZ1026" s="134"/>
      <c r="BA1026" s="134"/>
      <c r="BB1026" s="134"/>
      <c r="BC1026" s="134"/>
      <c r="BD1026" s="129"/>
      <c r="BE1026" s="143"/>
    </row>
    <row r="1027" ht="15.75" customHeight="1">
      <c r="A1027" s="130"/>
      <c r="B1027" s="129"/>
      <c r="C1027" s="129"/>
      <c r="D1027" s="129"/>
      <c r="E1027" s="129"/>
      <c r="F1027" s="129"/>
      <c r="G1027" s="129"/>
      <c r="H1027" s="129"/>
      <c r="I1027" s="130"/>
      <c r="J1027" s="135"/>
      <c r="K1027" s="130"/>
      <c r="L1027" s="130"/>
      <c r="M1027" s="136"/>
      <c r="N1027" s="130"/>
      <c r="O1027" s="130"/>
      <c r="P1027" s="130"/>
      <c r="Q1027" s="137"/>
      <c r="R1027" s="138"/>
      <c r="S1027" s="129"/>
      <c r="T1027" s="139"/>
      <c r="U1027" s="139"/>
      <c r="V1027" s="140"/>
      <c r="W1027" s="130"/>
      <c r="X1027" s="130"/>
      <c r="Y1027" s="141"/>
      <c r="Z1027" s="130"/>
      <c r="AA1027" s="130"/>
      <c r="AB1027" s="130"/>
      <c r="AC1027" s="142"/>
      <c r="AD1027" s="130"/>
      <c r="AE1027" s="130"/>
      <c r="AF1027" s="130"/>
      <c r="AG1027" s="129"/>
      <c r="AH1027" s="129"/>
      <c r="AI1027" s="129"/>
      <c r="AJ1027" s="129"/>
      <c r="AK1027" s="130"/>
      <c r="AL1027" s="131"/>
      <c r="AM1027" s="131"/>
      <c r="AN1027" s="131"/>
      <c r="AO1027" s="131"/>
      <c r="AP1027" s="132"/>
      <c r="AQ1027" s="132"/>
      <c r="AR1027" s="132"/>
      <c r="AS1027" s="132"/>
      <c r="AT1027" s="133"/>
      <c r="AU1027" s="133"/>
      <c r="AV1027" s="133"/>
      <c r="AW1027" s="133"/>
      <c r="AX1027" s="134"/>
      <c r="AY1027" s="134"/>
      <c r="AZ1027" s="134"/>
      <c r="BA1027" s="134"/>
      <c r="BB1027" s="134"/>
      <c r="BC1027" s="134"/>
      <c r="BD1027" s="129"/>
      <c r="BE1027" s="143"/>
    </row>
    <row r="1028" ht="15.75" customHeight="1">
      <c r="A1028" s="130"/>
      <c r="B1028" s="129"/>
      <c r="C1028" s="129"/>
      <c r="D1028" s="129"/>
      <c r="E1028" s="129"/>
      <c r="F1028" s="129"/>
      <c r="G1028" s="129"/>
      <c r="H1028" s="129"/>
      <c r="I1028" s="130"/>
      <c r="J1028" s="135"/>
      <c r="K1028" s="130"/>
      <c r="L1028" s="130"/>
      <c r="M1028" s="136"/>
      <c r="N1028" s="130"/>
      <c r="O1028" s="130"/>
      <c r="P1028" s="130"/>
      <c r="Q1028" s="137"/>
      <c r="R1028" s="138"/>
      <c r="S1028" s="129"/>
      <c r="T1028" s="139"/>
      <c r="U1028" s="139"/>
      <c r="V1028" s="140"/>
      <c r="W1028" s="130"/>
      <c r="X1028" s="130"/>
      <c r="Y1028" s="141"/>
      <c r="Z1028" s="130"/>
      <c r="AA1028" s="130"/>
      <c r="AB1028" s="130"/>
      <c r="AC1028" s="142"/>
      <c r="AD1028" s="130"/>
      <c r="AE1028" s="130"/>
      <c r="AF1028" s="130"/>
      <c r="AG1028" s="129"/>
      <c r="AH1028" s="129"/>
      <c r="AI1028" s="129"/>
      <c r="AJ1028" s="129"/>
      <c r="AK1028" s="130"/>
      <c r="AL1028" s="131"/>
      <c r="AM1028" s="131"/>
      <c r="AN1028" s="131"/>
      <c r="AO1028" s="131"/>
      <c r="AP1028" s="132"/>
      <c r="AQ1028" s="132"/>
      <c r="AR1028" s="132"/>
      <c r="AS1028" s="132"/>
      <c r="AT1028" s="133"/>
      <c r="AU1028" s="133"/>
      <c r="AV1028" s="133"/>
      <c r="AW1028" s="133"/>
      <c r="AX1028" s="134"/>
      <c r="AY1028" s="134"/>
      <c r="AZ1028" s="134"/>
      <c r="BA1028" s="134"/>
      <c r="BB1028" s="134"/>
      <c r="BC1028" s="134"/>
      <c r="BD1028" s="129"/>
      <c r="BE1028" s="143"/>
    </row>
    <row r="1029" ht="15.75" customHeight="1">
      <c r="A1029" s="130"/>
      <c r="B1029" s="129"/>
      <c r="C1029" s="129"/>
      <c r="D1029" s="129"/>
      <c r="E1029" s="129"/>
      <c r="F1029" s="129"/>
      <c r="G1029" s="129"/>
      <c r="H1029" s="129"/>
      <c r="I1029" s="130"/>
      <c r="J1029" s="135"/>
      <c r="K1029" s="130"/>
      <c r="L1029" s="130"/>
      <c r="M1029" s="136"/>
      <c r="N1029" s="130"/>
      <c r="O1029" s="130"/>
      <c r="P1029" s="130"/>
      <c r="Q1029" s="137"/>
      <c r="R1029" s="138"/>
      <c r="S1029" s="129"/>
      <c r="T1029" s="139"/>
      <c r="U1029" s="139"/>
      <c r="V1029" s="140"/>
      <c r="W1029" s="130"/>
      <c r="X1029" s="130"/>
      <c r="Y1029" s="141"/>
      <c r="Z1029" s="130"/>
      <c r="AA1029" s="130"/>
      <c r="AB1029" s="130"/>
      <c r="AC1029" s="142"/>
      <c r="AD1029" s="130"/>
      <c r="AE1029" s="130"/>
      <c r="AF1029" s="130"/>
      <c r="AG1029" s="129"/>
      <c r="AH1029" s="129"/>
      <c r="AI1029" s="129"/>
      <c r="AJ1029" s="129"/>
      <c r="AK1029" s="130"/>
      <c r="AL1029" s="131"/>
      <c r="AM1029" s="131"/>
      <c r="AN1029" s="131"/>
      <c r="AO1029" s="131"/>
      <c r="AP1029" s="132"/>
      <c r="AQ1029" s="132"/>
      <c r="AR1029" s="132"/>
      <c r="AS1029" s="132"/>
      <c r="AT1029" s="133"/>
      <c r="AU1029" s="133"/>
      <c r="AV1029" s="133"/>
      <c r="AW1029" s="133"/>
      <c r="AX1029" s="134"/>
      <c r="AY1029" s="134"/>
      <c r="AZ1029" s="134"/>
      <c r="BA1029" s="134"/>
      <c r="BB1029" s="134"/>
      <c r="BC1029" s="134"/>
      <c r="BD1029" s="129"/>
      <c r="BE1029" s="143"/>
    </row>
    <row r="1030" ht="15.75" customHeight="1">
      <c r="A1030" s="130"/>
      <c r="B1030" s="129"/>
      <c r="C1030" s="129"/>
      <c r="D1030" s="129"/>
      <c r="E1030" s="129"/>
      <c r="F1030" s="129"/>
      <c r="G1030" s="129"/>
      <c r="H1030" s="129"/>
      <c r="I1030" s="130"/>
      <c r="J1030" s="135"/>
      <c r="K1030" s="130"/>
      <c r="L1030" s="130"/>
      <c r="M1030" s="136"/>
      <c r="N1030" s="130"/>
      <c r="O1030" s="130"/>
      <c r="P1030" s="130"/>
      <c r="Q1030" s="137"/>
      <c r="R1030" s="138"/>
      <c r="S1030" s="129"/>
      <c r="T1030" s="139"/>
      <c r="U1030" s="139"/>
      <c r="V1030" s="140"/>
      <c r="W1030" s="130"/>
      <c r="X1030" s="130"/>
      <c r="Y1030" s="141"/>
      <c r="Z1030" s="130"/>
      <c r="AA1030" s="130"/>
      <c r="AB1030" s="130"/>
      <c r="AC1030" s="142"/>
      <c r="AD1030" s="130"/>
      <c r="AE1030" s="130"/>
      <c r="AF1030" s="130"/>
      <c r="AG1030" s="129"/>
      <c r="AH1030" s="129"/>
      <c r="AI1030" s="129"/>
      <c r="AJ1030" s="129"/>
      <c r="AK1030" s="130"/>
      <c r="AL1030" s="131"/>
      <c r="AM1030" s="131"/>
      <c r="AN1030" s="131"/>
      <c r="AO1030" s="131"/>
      <c r="AP1030" s="132"/>
      <c r="AQ1030" s="132"/>
      <c r="AR1030" s="132"/>
      <c r="AS1030" s="132"/>
      <c r="AT1030" s="133"/>
      <c r="AU1030" s="133"/>
      <c r="AV1030" s="133"/>
      <c r="AW1030" s="133"/>
      <c r="AX1030" s="134"/>
      <c r="AY1030" s="134"/>
      <c r="AZ1030" s="134"/>
      <c r="BA1030" s="134"/>
      <c r="BB1030" s="134"/>
      <c r="BC1030" s="134"/>
      <c r="BD1030" s="129"/>
      <c r="BE1030" s="143"/>
    </row>
    <row r="1031" ht="15.75" customHeight="1">
      <c r="A1031" s="130"/>
      <c r="B1031" s="129"/>
      <c r="C1031" s="129"/>
      <c r="D1031" s="129"/>
      <c r="E1031" s="129"/>
      <c r="F1031" s="129"/>
      <c r="G1031" s="129"/>
      <c r="H1031" s="129"/>
      <c r="I1031" s="130"/>
      <c r="J1031" s="135"/>
      <c r="K1031" s="130"/>
      <c r="L1031" s="130"/>
      <c r="M1031" s="136"/>
      <c r="N1031" s="130"/>
      <c r="O1031" s="130"/>
      <c r="P1031" s="130"/>
      <c r="Q1031" s="137"/>
      <c r="R1031" s="138"/>
      <c r="S1031" s="129"/>
      <c r="T1031" s="139"/>
      <c r="U1031" s="139"/>
      <c r="V1031" s="140"/>
      <c r="W1031" s="130"/>
      <c r="X1031" s="130"/>
      <c r="Y1031" s="141"/>
      <c r="Z1031" s="130"/>
      <c r="AA1031" s="130"/>
      <c r="AB1031" s="130"/>
      <c r="AC1031" s="142"/>
      <c r="AD1031" s="130"/>
      <c r="AE1031" s="130"/>
      <c r="AF1031" s="130"/>
      <c r="AG1031" s="129"/>
      <c r="AH1031" s="129"/>
      <c r="AI1031" s="129"/>
      <c r="AJ1031" s="129"/>
      <c r="AK1031" s="130"/>
      <c r="AL1031" s="131"/>
      <c r="AM1031" s="131"/>
      <c r="AN1031" s="131"/>
      <c r="AO1031" s="131"/>
      <c r="AP1031" s="132"/>
      <c r="AQ1031" s="132"/>
      <c r="AR1031" s="132"/>
      <c r="AS1031" s="132"/>
      <c r="AT1031" s="133"/>
      <c r="AU1031" s="133"/>
      <c r="AV1031" s="133"/>
      <c r="AW1031" s="133"/>
      <c r="AX1031" s="134"/>
      <c r="AY1031" s="134"/>
      <c r="AZ1031" s="134"/>
      <c r="BA1031" s="134"/>
      <c r="BB1031" s="134"/>
      <c r="BC1031" s="134"/>
      <c r="BD1031" s="129"/>
      <c r="BE1031" s="143"/>
    </row>
    <row r="1032" ht="15.75" customHeight="1">
      <c r="A1032" s="130"/>
      <c r="B1032" s="129"/>
      <c r="C1032" s="129"/>
      <c r="D1032" s="129"/>
      <c r="E1032" s="129"/>
      <c r="F1032" s="129"/>
      <c r="G1032" s="129"/>
      <c r="H1032" s="129"/>
      <c r="I1032" s="130"/>
      <c r="J1032" s="135"/>
      <c r="K1032" s="130"/>
      <c r="L1032" s="130"/>
      <c r="M1032" s="136"/>
      <c r="N1032" s="130"/>
      <c r="O1032" s="130"/>
      <c r="P1032" s="130"/>
      <c r="Q1032" s="137"/>
      <c r="R1032" s="138"/>
      <c r="S1032" s="129"/>
      <c r="T1032" s="139"/>
      <c r="U1032" s="139"/>
      <c r="V1032" s="140"/>
      <c r="W1032" s="130"/>
      <c r="X1032" s="130"/>
      <c r="Y1032" s="141"/>
      <c r="Z1032" s="130"/>
      <c r="AA1032" s="130"/>
      <c r="AB1032" s="130"/>
      <c r="AC1032" s="142"/>
      <c r="AD1032" s="130"/>
      <c r="AE1032" s="130"/>
      <c r="AF1032" s="130"/>
      <c r="AG1032" s="129"/>
      <c r="AH1032" s="129"/>
      <c r="AI1032" s="129"/>
      <c r="AJ1032" s="129"/>
      <c r="AK1032" s="130"/>
      <c r="AL1032" s="131"/>
      <c r="AM1032" s="131"/>
      <c r="AN1032" s="131"/>
      <c r="AO1032" s="131"/>
      <c r="AP1032" s="132"/>
      <c r="AQ1032" s="132"/>
      <c r="AR1032" s="132"/>
      <c r="AS1032" s="132"/>
      <c r="AT1032" s="133"/>
      <c r="AU1032" s="133"/>
      <c r="AV1032" s="133"/>
      <c r="AW1032" s="133"/>
      <c r="AX1032" s="134"/>
      <c r="AY1032" s="134"/>
      <c r="AZ1032" s="134"/>
      <c r="BA1032" s="134"/>
      <c r="BB1032" s="134"/>
      <c r="BC1032" s="134"/>
      <c r="BD1032" s="129"/>
      <c r="BE1032" s="143"/>
    </row>
    <row r="1033" ht="15.75" customHeight="1">
      <c r="A1033" s="130"/>
      <c r="B1033" s="129"/>
      <c r="C1033" s="129"/>
      <c r="D1033" s="129"/>
      <c r="E1033" s="129"/>
      <c r="F1033" s="129"/>
      <c r="G1033" s="129"/>
      <c r="H1033" s="129"/>
      <c r="I1033" s="130"/>
      <c r="J1033" s="135"/>
      <c r="K1033" s="130"/>
      <c r="L1033" s="130"/>
      <c r="M1033" s="136"/>
      <c r="N1033" s="130"/>
      <c r="O1033" s="130"/>
      <c r="P1033" s="130"/>
      <c r="Q1033" s="137"/>
      <c r="R1033" s="138"/>
      <c r="S1033" s="129"/>
      <c r="T1033" s="139"/>
      <c r="U1033" s="139"/>
      <c r="V1033" s="140"/>
      <c r="W1033" s="130"/>
      <c r="X1033" s="130"/>
      <c r="Y1033" s="141"/>
      <c r="Z1033" s="130"/>
      <c r="AA1033" s="130"/>
      <c r="AB1033" s="130"/>
      <c r="AC1033" s="142"/>
      <c r="AD1033" s="130"/>
      <c r="AE1033" s="130"/>
      <c r="AF1033" s="130"/>
      <c r="AG1033" s="129"/>
      <c r="AH1033" s="129"/>
      <c r="AI1033" s="129"/>
      <c r="AJ1033" s="129"/>
      <c r="AK1033" s="130"/>
      <c r="AL1033" s="131"/>
      <c r="AM1033" s="131"/>
      <c r="AN1033" s="131"/>
      <c r="AO1033" s="131"/>
      <c r="AP1033" s="132"/>
      <c r="AQ1033" s="132"/>
      <c r="AR1033" s="132"/>
      <c r="AS1033" s="132"/>
      <c r="AT1033" s="133"/>
      <c r="AU1033" s="133"/>
      <c r="AV1033" s="133"/>
      <c r="AW1033" s="133"/>
      <c r="AX1033" s="134"/>
      <c r="AY1033" s="134"/>
      <c r="AZ1033" s="134"/>
      <c r="BA1033" s="134"/>
      <c r="BB1033" s="134"/>
      <c r="BC1033" s="134"/>
      <c r="BD1033" s="129"/>
      <c r="BE1033" s="143"/>
    </row>
    <row r="1034" ht="15.75" customHeight="1">
      <c r="A1034" s="130"/>
      <c r="B1034" s="129"/>
      <c r="C1034" s="129"/>
      <c r="D1034" s="129"/>
      <c r="E1034" s="129"/>
      <c r="F1034" s="129"/>
      <c r="G1034" s="129"/>
      <c r="H1034" s="129"/>
      <c r="I1034" s="130"/>
      <c r="J1034" s="135"/>
      <c r="K1034" s="130"/>
      <c r="L1034" s="130"/>
      <c r="M1034" s="136"/>
      <c r="N1034" s="130"/>
      <c r="O1034" s="130"/>
      <c r="P1034" s="130"/>
      <c r="Q1034" s="137"/>
      <c r="R1034" s="138"/>
      <c r="S1034" s="129"/>
      <c r="T1034" s="139"/>
      <c r="U1034" s="139"/>
      <c r="V1034" s="140"/>
      <c r="W1034" s="130"/>
      <c r="X1034" s="130"/>
      <c r="Y1034" s="141"/>
      <c r="Z1034" s="130"/>
      <c r="AA1034" s="130"/>
      <c r="AB1034" s="130"/>
      <c r="AC1034" s="142"/>
      <c r="AD1034" s="130"/>
      <c r="AE1034" s="130"/>
      <c r="AF1034" s="130"/>
      <c r="AG1034" s="129"/>
      <c r="AH1034" s="129"/>
      <c r="AI1034" s="129"/>
      <c r="AJ1034" s="129"/>
      <c r="AK1034" s="130"/>
      <c r="AL1034" s="131"/>
      <c r="AM1034" s="131"/>
      <c r="AN1034" s="131"/>
      <c r="AO1034" s="131"/>
      <c r="AP1034" s="132"/>
      <c r="AQ1034" s="132"/>
      <c r="AR1034" s="132"/>
      <c r="AS1034" s="132"/>
      <c r="AT1034" s="133"/>
      <c r="AU1034" s="133"/>
      <c r="AV1034" s="133"/>
      <c r="AW1034" s="133"/>
      <c r="AX1034" s="134"/>
      <c r="AY1034" s="134"/>
      <c r="AZ1034" s="134"/>
      <c r="BA1034" s="134"/>
      <c r="BB1034" s="134"/>
      <c r="BC1034" s="134"/>
      <c r="BD1034" s="129"/>
      <c r="BE1034" s="143"/>
    </row>
    <row r="1035" ht="15.75" customHeight="1">
      <c r="A1035" s="130"/>
      <c r="B1035" s="129"/>
      <c r="C1035" s="129"/>
      <c r="D1035" s="129"/>
      <c r="E1035" s="129"/>
      <c r="F1035" s="129"/>
      <c r="G1035" s="129"/>
      <c r="H1035" s="129"/>
      <c r="I1035" s="130"/>
      <c r="J1035" s="135"/>
      <c r="K1035" s="130"/>
      <c r="L1035" s="130"/>
      <c r="M1035" s="136"/>
      <c r="N1035" s="130"/>
      <c r="O1035" s="130"/>
      <c r="P1035" s="130"/>
      <c r="Q1035" s="137"/>
      <c r="R1035" s="138"/>
      <c r="S1035" s="129"/>
      <c r="T1035" s="139"/>
      <c r="U1035" s="139"/>
      <c r="V1035" s="140"/>
      <c r="W1035" s="130"/>
      <c r="X1035" s="130"/>
      <c r="Y1035" s="141"/>
      <c r="Z1035" s="130"/>
      <c r="AA1035" s="130"/>
      <c r="AB1035" s="130"/>
      <c r="AC1035" s="142"/>
      <c r="AD1035" s="130"/>
      <c r="AE1035" s="130"/>
      <c r="AF1035" s="130"/>
      <c r="AG1035" s="129"/>
      <c r="AH1035" s="129"/>
      <c r="AI1035" s="129"/>
      <c r="AJ1035" s="129"/>
      <c r="AK1035" s="130"/>
      <c r="AL1035" s="131"/>
      <c r="AM1035" s="131"/>
      <c r="AN1035" s="131"/>
      <c r="AO1035" s="131"/>
      <c r="AP1035" s="132"/>
      <c r="AQ1035" s="132"/>
      <c r="AR1035" s="132"/>
      <c r="AS1035" s="132"/>
      <c r="AT1035" s="133"/>
      <c r="AU1035" s="133"/>
      <c r="AV1035" s="133"/>
      <c r="AW1035" s="133"/>
      <c r="AX1035" s="134"/>
      <c r="AY1035" s="134"/>
      <c r="AZ1035" s="134"/>
      <c r="BA1035" s="134"/>
      <c r="BB1035" s="134"/>
      <c r="BC1035" s="134"/>
      <c r="BD1035" s="129"/>
      <c r="BE1035" s="143"/>
    </row>
    <row r="1036" ht="15.75" customHeight="1">
      <c r="A1036" s="130"/>
      <c r="B1036" s="129"/>
      <c r="C1036" s="129"/>
      <c r="D1036" s="129"/>
      <c r="E1036" s="129"/>
      <c r="F1036" s="129"/>
      <c r="G1036" s="129"/>
      <c r="H1036" s="129"/>
      <c r="I1036" s="130"/>
      <c r="J1036" s="135"/>
      <c r="K1036" s="130"/>
      <c r="L1036" s="130"/>
      <c r="M1036" s="136"/>
      <c r="N1036" s="130"/>
      <c r="O1036" s="130"/>
      <c r="P1036" s="130"/>
      <c r="Q1036" s="137"/>
      <c r="R1036" s="138"/>
      <c r="S1036" s="129"/>
      <c r="T1036" s="139"/>
      <c r="U1036" s="139"/>
      <c r="V1036" s="140"/>
      <c r="W1036" s="130"/>
      <c r="X1036" s="130"/>
      <c r="Y1036" s="141"/>
      <c r="Z1036" s="130"/>
      <c r="AA1036" s="130"/>
      <c r="AB1036" s="130"/>
      <c r="AC1036" s="142"/>
      <c r="AD1036" s="130"/>
      <c r="AE1036" s="130"/>
      <c r="AF1036" s="130"/>
      <c r="AG1036" s="129"/>
      <c r="AH1036" s="129"/>
      <c r="AI1036" s="129"/>
      <c r="AJ1036" s="129"/>
      <c r="AK1036" s="130"/>
      <c r="AL1036" s="131"/>
      <c r="AM1036" s="131"/>
      <c r="AN1036" s="131"/>
      <c r="AO1036" s="131"/>
      <c r="AP1036" s="132"/>
      <c r="AQ1036" s="132"/>
      <c r="AR1036" s="132"/>
      <c r="AS1036" s="132"/>
      <c r="AT1036" s="133"/>
      <c r="AU1036" s="133"/>
      <c r="AV1036" s="133"/>
      <c r="AW1036" s="133"/>
      <c r="AX1036" s="134"/>
      <c r="AY1036" s="134"/>
      <c r="AZ1036" s="134"/>
      <c r="BA1036" s="134"/>
      <c r="BB1036" s="134"/>
      <c r="BC1036" s="134"/>
      <c r="BD1036" s="129"/>
      <c r="BE1036" s="143"/>
    </row>
    <row r="1037" ht="15.75" customHeight="1">
      <c r="A1037" s="130"/>
      <c r="B1037" s="129"/>
      <c r="C1037" s="129"/>
      <c r="D1037" s="129"/>
      <c r="E1037" s="129"/>
      <c r="F1037" s="129"/>
      <c r="G1037" s="129"/>
      <c r="H1037" s="129"/>
      <c r="I1037" s="130"/>
      <c r="J1037" s="135"/>
      <c r="K1037" s="130"/>
      <c r="L1037" s="130"/>
      <c r="M1037" s="136"/>
      <c r="N1037" s="130"/>
      <c r="O1037" s="130"/>
      <c r="P1037" s="130"/>
      <c r="Q1037" s="137"/>
      <c r="R1037" s="138"/>
      <c r="S1037" s="129"/>
      <c r="T1037" s="139"/>
      <c r="U1037" s="139"/>
      <c r="V1037" s="140"/>
      <c r="W1037" s="130"/>
      <c r="X1037" s="130"/>
      <c r="Y1037" s="141"/>
      <c r="Z1037" s="130"/>
      <c r="AA1037" s="130"/>
      <c r="AB1037" s="130"/>
      <c r="AC1037" s="142"/>
      <c r="AD1037" s="130"/>
      <c r="AE1037" s="130"/>
      <c r="AF1037" s="130"/>
      <c r="AG1037" s="129"/>
      <c r="AH1037" s="129"/>
      <c r="AI1037" s="129"/>
      <c r="AJ1037" s="129"/>
      <c r="AK1037" s="130"/>
      <c r="AL1037" s="131"/>
      <c r="AM1037" s="131"/>
      <c r="AN1037" s="131"/>
      <c r="AO1037" s="131"/>
      <c r="AP1037" s="132"/>
      <c r="AQ1037" s="132"/>
      <c r="AR1037" s="132"/>
      <c r="AS1037" s="132"/>
      <c r="AT1037" s="133"/>
      <c r="AU1037" s="133"/>
      <c r="AV1037" s="133"/>
      <c r="AW1037" s="133"/>
      <c r="AX1037" s="134"/>
      <c r="AY1037" s="134"/>
      <c r="AZ1037" s="134"/>
      <c r="BA1037" s="134"/>
      <c r="BB1037" s="134"/>
      <c r="BC1037" s="134"/>
      <c r="BD1037" s="129"/>
      <c r="BE1037" s="143"/>
    </row>
    <row r="1038" ht="15.75" customHeight="1">
      <c r="A1038" s="130"/>
      <c r="B1038" s="129"/>
      <c r="C1038" s="129"/>
      <c r="D1038" s="129"/>
      <c r="E1038" s="129"/>
      <c r="F1038" s="129"/>
      <c r="G1038" s="129"/>
      <c r="H1038" s="129"/>
      <c r="I1038" s="130"/>
      <c r="J1038" s="135"/>
      <c r="K1038" s="130"/>
      <c r="L1038" s="130"/>
      <c r="M1038" s="136"/>
      <c r="N1038" s="130"/>
      <c r="O1038" s="130"/>
      <c r="P1038" s="130"/>
      <c r="Q1038" s="137"/>
      <c r="R1038" s="138"/>
      <c r="S1038" s="129"/>
      <c r="T1038" s="139"/>
      <c r="U1038" s="139"/>
      <c r="V1038" s="140"/>
      <c r="W1038" s="130"/>
      <c r="X1038" s="130"/>
      <c r="Y1038" s="141"/>
      <c r="Z1038" s="130"/>
      <c r="AA1038" s="130"/>
      <c r="AB1038" s="130"/>
      <c r="AC1038" s="142"/>
      <c r="AD1038" s="130"/>
      <c r="AE1038" s="130"/>
      <c r="AF1038" s="130"/>
      <c r="AG1038" s="129"/>
      <c r="AH1038" s="129"/>
      <c r="AI1038" s="129"/>
      <c r="AJ1038" s="129"/>
      <c r="AK1038" s="130"/>
      <c r="AL1038" s="131"/>
      <c r="AM1038" s="131"/>
      <c r="AN1038" s="131"/>
      <c r="AO1038" s="131"/>
      <c r="AP1038" s="132"/>
      <c r="AQ1038" s="132"/>
      <c r="AR1038" s="132"/>
      <c r="AS1038" s="132"/>
      <c r="AT1038" s="133"/>
      <c r="AU1038" s="133"/>
      <c r="AV1038" s="133"/>
      <c r="AW1038" s="133"/>
      <c r="AX1038" s="134"/>
      <c r="AY1038" s="134"/>
      <c r="AZ1038" s="134"/>
      <c r="BA1038" s="134"/>
      <c r="BB1038" s="134"/>
      <c r="BC1038" s="134"/>
      <c r="BD1038" s="129"/>
      <c r="BE1038" s="143"/>
    </row>
    <row r="1039" ht="15.75" customHeight="1">
      <c r="A1039" s="130"/>
      <c r="B1039" s="129"/>
      <c r="C1039" s="129"/>
      <c r="D1039" s="129"/>
      <c r="E1039" s="129"/>
      <c r="F1039" s="129"/>
      <c r="G1039" s="129"/>
      <c r="H1039" s="129"/>
      <c r="I1039" s="130"/>
      <c r="J1039" s="135"/>
      <c r="K1039" s="130"/>
      <c r="L1039" s="130"/>
      <c r="M1039" s="136"/>
      <c r="N1039" s="130"/>
      <c r="O1039" s="130"/>
      <c r="P1039" s="130"/>
      <c r="Q1039" s="137"/>
      <c r="R1039" s="138"/>
      <c r="S1039" s="129"/>
      <c r="T1039" s="139"/>
      <c r="U1039" s="139"/>
      <c r="V1039" s="140"/>
      <c r="W1039" s="130"/>
      <c r="X1039" s="130"/>
      <c r="Y1039" s="141"/>
      <c r="Z1039" s="130"/>
      <c r="AA1039" s="130"/>
      <c r="AB1039" s="130"/>
      <c r="AC1039" s="142"/>
      <c r="AD1039" s="130"/>
      <c r="AE1039" s="130"/>
      <c r="AF1039" s="130"/>
      <c r="AG1039" s="129"/>
      <c r="AH1039" s="129"/>
      <c r="AI1039" s="129"/>
      <c r="AJ1039" s="129"/>
      <c r="AK1039" s="130"/>
      <c r="AL1039" s="131"/>
      <c r="AM1039" s="131"/>
      <c r="AN1039" s="131"/>
      <c r="AO1039" s="131"/>
      <c r="AP1039" s="132"/>
      <c r="AQ1039" s="132"/>
      <c r="AR1039" s="132"/>
      <c r="AS1039" s="132"/>
      <c r="AT1039" s="133"/>
      <c r="AU1039" s="133"/>
      <c r="AV1039" s="133"/>
      <c r="AW1039" s="133"/>
      <c r="AX1039" s="134"/>
      <c r="AY1039" s="134"/>
      <c r="AZ1039" s="134"/>
      <c r="BA1039" s="134"/>
      <c r="BB1039" s="134"/>
      <c r="BC1039" s="134"/>
      <c r="BD1039" s="129"/>
      <c r="BE1039" s="143"/>
    </row>
    <row r="1040" ht="15.75" customHeight="1">
      <c r="A1040" s="130"/>
      <c r="B1040" s="129"/>
      <c r="C1040" s="129"/>
      <c r="D1040" s="129"/>
      <c r="E1040" s="129"/>
      <c r="F1040" s="129"/>
      <c r="G1040" s="129"/>
      <c r="H1040" s="129"/>
      <c r="I1040" s="130"/>
      <c r="J1040" s="135"/>
      <c r="K1040" s="130"/>
      <c r="L1040" s="130"/>
      <c r="M1040" s="136"/>
      <c r="N1040" s="130"/>
      <c r="O1040" s="130"/>
      <c r="P1040" s="130"/>
      <c r="Q1040" s="137"/>
      <c r="R1040" s="138"/>
      <c r="S1040" s="129"/>
      <c r="T1040" s="139"/>
      <c r="U1040" s="139"/>
      <c r="V1040" s="140"/>
      <c r="W1040" s="130"/>
      <c r="X1040" s="130"/>
      <c r="Y1040" s="141"/>
      <c r="Z1040" s="130"/>
      <c r="AA1040" s="130"/>
      <c r="AB1040" s="130"/>
      <c r="AC1040" s="142"/>
      <c r="AD1040" s="130"/>
      <c r="AE1040" s="130"/>
      <c r="AF1040" s="130"/>
      <c r="AG1040" s="129"/>
      <c r="AH1040" s="129"/>
      <c r="AI1040" s="129"/>
      <c r="AJ1040" s="129"/>
      <c r="AK1040" s="130"/>
      <c r="AL1040" s="131"/>
      <c r="AM1040" s="131"/>
      <c r="AN1040" s="131"/>
      <c r="AO1040" s="131"/>
      <c r="AP1040" s="132"/>
      <c r="AQ1040" s="132"/>
      <c r="AR1040" s="132"/>
      <c r="AS1040" s="132"/>
      <c r="AT1040" s="133"/>
      <c r="AU1040" s="133"/>
      <c r="AV1040" s="133"/>
      <c r="AW1040" s="133"/>
      <c r="AX1040" s="134"/>
      <c r="AY1040" s="134"/>
      <c r="AZ1040" s="134"/>
      <c r="BA1040" s="134"/>
      <c r="BB1040" s="134"/>
      <c r="BC1040" s="134"/>
      <c r="BD1040" s="129"/>
      <c r="BE1040" s="143"/>
    </row>
    <row r="1041" ht="15.75" customHeight="1">
      <c r="A1041" s="130"/>
      <c r="B1041" s="129"/>
      <c r="C1041" s="129"/>
      <c r="D1041" s="129"/>
      <c r="E1041" s="129"/>
      <c r="F1041" s="129"/>
      <c r="G1041" s="129"/>
      <c r="H1041" s="129"/>
      <c r="I1041" s="130"/>
      <c r="J1041" s="135"/>
      <c r="K1041" s="130"/>
      <c r="L1041" s="130"/>
      <c r="M1041" s="136"/>
      <c r="N1041" s="130"/>
      <c r="O1041" s="130"/>
      <c r="P1041" s="130"/>
      <c r="Q1041" s="137"/>
      <c r="R1041" s="138"/>
      <c r="S1041" s="129"/>
      <c r="T1041" s="139"/>
      <c r="U1041" s="139"/>
      <c r="V1041" s="140"/>
      <c r="W1041" s="130"/>
      <c r="X1041" s="130"/>
      <c r="Y1041" s="141"/>
      <c r="Z1041" s="130"/>
      <c r="AA1041" s="130"/>
      <c r="AB1041" s="130"/>
      <c r="AC1041" s="142"/>
      <c r="AD1041" s="130"/>
      <c r="AE1041" s="130"/>
      <c r="AF1041" s="130"/>
      <c r="AG1041" s="129"/>
      <c r="AH1041" s="129"/>
      <c r="AI1041" s="129"/>
      <c r="AJ1041" s="129"/>
      <c r="AK1041" s="130"/>
      <c r="AL1041" s="131"/>
      <c r="AM1041" s="131"/>
      <c r="AN1041" s="131"/>
      <c r="AO1041" s="131"/>
      <c r="AP1041" s="132"/>
      <c r="AQ1041" s="132"/>
      <c r="AR1041" s="132"/>
      <c r="AS1041" s="132"/>
      <c r="AT1041" s="133"/>
      <c r="AU1041" s="133"/>
      <c r="AV1041" s="133"/>
      <c r="AW1041" s="133"/>
      <c r="AX1041" s="134"/>
      <c r="AY1041" s="134"/>
      <c r="AZ1041" s="134"/>
      <c r="BA1041" s="134"/>
      <c r="BB1041" s="134"/>
      <c r="BC1041" s="134"/>
      <c r="BD1041" s="129"/>
      <c r="BE1041" s="143"/>
    </row>
    <row r="1042" ht="15.75" customHeight="1">
      <c r="A1042" s="130"/>
      <c r="B1042" s="129"/>
      <c r="C1042" s="129"/>
      <c r="D1042" s="129"/>
      <c r="E1042" s="129"/>
      <c r="F1042" s="129"/>
      <c r="G1042" s="129"/>
      <c r="H1042" s="129"/>
      <c r="I1042" s="130"/>
      <c r="J1042" s="135"/>
      <c r="K1042" s="130"/>
      <c r="L1042" s="130"/>
      <c r="M1042" s="136"/>
      <c r="N1042" s="130"/>
      <c r="O1042" s="130"/>
      <c r="P1042" s="130"/>
      <c r="Q1042" s="137"/>
      <c r="R1042" s="138"/>
      <c r="S1042" s="129"/>
      <c r="T1042" s="139"/>
      <c r="U1042" s="139"/>
      <c r="V1042" s="140"/>
      <c r="W1042" s="130"/>
      <c r="X1042" s="130"/>
      <c r="Y1042" s="141"/>
      <c r="Z1042" s="130"/>
      <c r="AA1042" s="130"/>
      <c r="AB1042" s="130"/>
      <c r="AC1042" s="142"/>
      <c r="AD1042" s="130"/>
      <c r="AE1042" s="130"/>
      <c r="AF1042" s="130"/>
      <c r="AG1042" s="129"/>
      <c r="AH1042" s="129"/>
      <c r="AI1042" s="129"/>
      <c r="AJ1042" s="129"/>
      <c r="AK1042" s="130"/>
      <c r="AL1042" s="131"/>
      <c r="AM1042" s="131"/>
      <c r="AN1042" s="131"/>
      <c r="AO1042" s="131"/>
      <c r="AP1042" s="132"/>
      <c r="AQ1042" s="132"/>
      <c r="AR1042" s="132"/>
      <c r="AS1042" s="132"/>
      <c r="AT1042" s="133"/>
      <c r="AU1042" s="133"/>
      <c r="AV1042" s="133"/>
      <c r="AW1042" s="133"/>
      <c r="AX1042" s="134"/>
      <c r="AY1042" s="134"/>
      <c r="AZ1042" s="134"/>
      <c r="BA1042" s="134"/>
      <c r="BB1042" s="134"/>
      <c r="BC1042" s="134"/>
      <c r="BD1042" s="129"/>
      <c r="BE1042" s="143"/>
    </row>
    <row r="1043" ht="15.75" customHeight="1">
      <c r="A1043" s="130"/>
      <c r="B1043" s="129"/>
      <c r="C1043" s="129"/>
      <c r="D1043" s="129"/>
      <c r="E1043" s="129"/>
      <c r="F1043" s="129"/>
      <c r="G1043" s="129"/>
      <c r="H1043" s="129"/>
      <c r="I1043" s="130"/>
      <c r="J1043" s="135"/>
      <c r="K1043" s="130"/>
      <c r="L1043" s="130"/>
      <c r="M1043" s="136"/>
      <c r="N1043" s="130"/>
      <c r="O1043" s="130"/>
      <c r="P1043" s="130"/>
      <c r="Q1043" s="137"/>
      <c r="R1043" s="138"/>
      <c r="S1043" s="129"/>
      <c r="T1043" s="139"/>
      <c r="U1043" s="139"/>
      <c r="V1043" s="140"/>
      <c r="W1043" s="130"/>
      <c r="X1043" s="130"/>
      <c r="Y1043" s="141"/>
      <c r="Z1043" s="130"/>
      <c r="AA1043" s="130"/>
      <c r="AB1043" s="130"/>
      <c r="AC1043" s="142"/>
      <c r="AD1043" s="130"/>
      <c r="AE1043" s="130"/>
      <c r="AF1043" s="130"/>
      <c r="AG1043" s="129"/>
      <c r="AH1043" s="129"/>
      <c r="AI1043" s="129"/>
      <c r="AJ1043" s="129"/>
      <c r="AK1043" s="130"/>
      <c r="AL1043" s="131"/>
      <c r="AM1043" s="131"/>
      <c r="AN1043" s="131"/>
      <c r="AO1043" s="131"/>
      <c r="AP1043" s="132"/>
      <c r="AQ1043" s="132"/>
      <c r="AR1043" s="132"/>
      <c r="AS1043" s="132"/>
      <c r="AT1043" s="133"/>
      <c r="AU1043" s="133"/>
      <c r="AV1043" s="133"/>
      <c r="AW1043" s="133"/>
      <c r="AX1043" s="134"/>
      <c r="AY1043" s="134"/>
      <c r="AZ1043" s="134"/>
      <c r="BA1043" s="134"/>
      <c r="BB1043" s="134"/>
      <c r="BC1043" s="134"/>
      <c r="BD1043" s="129"/>
      <c r="BE1043" s="143"/>
    </row>
    <row r="1044" ht="15.75" customHeight="1">
      <c r="A1044" s="130"/>
      <c r="B1044" s="129"/>
      <c r="C1044" s="129"/>
      <c r="D1044" s="129"/>
      <c r="E1044" s="129"/>
      <c r="F1044" s="129"/>
      <c r="G1044" s="129"/>
      <c r="H1044" s="129"/>
      <c r="I1044" s="130"/>
      <c r="J1044" s="135"/>
      <c r="K1044" s="130"/>
      <c r="L1044" s="130"/>
      <c r="M1044" s="136"/>
      <c r="N1044" s="130"/>
      <c r="O1044" s="130"/>
      <c r="P1044" s="130"/>
      <c r="Q1044" s="137"/>
      <c r="R1044" s="138"/>
      <c r="S1044" s="129"/>
      <c r="T1044" s="139"/>
      <c r="U1044" s="139"/>
      <c r="V1044" s="140"/>
      <c r="W1044" s="130"/>
      <c r="X1044" s="130"/>
      <c r="Y1044" s="141"/>
      <c r="Z1044" s="130"/>
      <c r="AA1044" s="130"/>
      <c r="AB1044" s="130"/>
      <c r="AC1044" s="142"/>
      <c r="AD1044" s="130"/>
      <c r="AE1044" s="130"/>
      <c r="AF1044" s="130"/>
      <c r="AG1044" s="129"/>
      <c r="AH1044" s="129"/>
      <c r="AI1044" s="129"/>
      <c r="AJ1044" s="129"/>
      <c r="AK1044" s="130"/>
      <c r="AL1044" s="131"/>
      <c r="AM1044" s="131"/>
      <c r="AN1044" s="131"/>
      <c r="AO1044" s="131"/>
      <c r="AP1044" s="132"/>
      <c r="AQ1044" s="132"/>
      <c r="AR1044" s="132"/>
      <c r="AS1044" s="132"/>
      <c r="AT1044" s="133"/>
      <c r="AU1044" s="133"/>
      <c r="AV1044" s="133"/>
      <c r="AW1044" s="133"/>
      <c r="AX1044" s="134"/>
      <c r="AY1044" s="134"/>
      <c r="AZ1044" s="134"/>
      <c r="BA1044" s="134"/>
      <c r="BB1044" s="134"/>
      <c r="BC1044" s="134"/>
      <c r="BD1044" s="129"/>
      <c r="BE1044" s="143"/>
    </row>
    <row r="1045" ht="15.75" customHeight="1">
      <c r="A1045" s="130"/>
      <c r="B1045" s="129"/>
      <c r="C1045" s="129"/>
      <c r="D1045" s="129"/>
      <c r="E1045" s="129"/>
      <c r="F1045" s="129"/>
      <c r="G1045" s="129"/>
      <c r="H1045" s="129"/>
      <c r="I1045" s="130"/>
      <c r="J1045" s="135"/>
      <c r="K1045" s="130"/>
      <c r="L1045" s="130"/>
      <c r="M1045" s="136"/>
      <c r="N1045" s="130"/>
      <c r="O1045" s="130"/>
      <c r="P1045" s="130"/>
      <c r="Q1045" s="137"/>
      <c r="R1045" s="138"/>
      <c r="S1045" s="129"/>
      <c r="T1045" s="139"/>
      <c r="U1045" s="139"/>
      <c r="V1045" s="140"/>
      <c r="W1045" s="130"/>
      <c r="X1045" s="130"/>
      <c r="Y1045" s="141"/>
      <c r="Z1045" s="130"/>
      <c r="AA1045" s="130"/>
      <c r="AB1045" s="130"/>
      <c r="AC1045" s="142"/>
      <c r="AD1045" s="130"/>
      <c r="AE1045" s="130"/>
      <c r="AF1045" s="130"/>
      <c r="AG1045" s="129"/>
      <c r="AH1045" s="129"/>
      <c r="AI1045" s="129"/>
      <c r="AJ1045" s="129"/>
      <c r="AK1045" s="130"/>
      <c r="AL1045" s="131"/>
      <c r="AM1045" s="131"/>
      <c r="AN1045" s="131"/>
      <c r="AO1045" s="131"/>
      <c r="AP1045" s="132"/>
      <c r="AQ1045" s="132"/>
      <c r="AR1045" s="132"/>
      <c r="AS1045" s="132"/>
      <c r="AT1045" s="133"/>
      <c r="AU1045" s="133"/>
      <c r="AV1045" s="133"/>
      <c r="AW1045" s="133"/>
      <c r="AX1045" s="134"/>
      <c r="AY1045" s="134"/>
      <c r="AZ1045" s="134"/>
      <c r="BA1045" s="134"/>
      <c r="BB1045" s="134"/>
      <c r="BC1045" s="134"/>
      <c r="BD1045" s="129"/>
      <c r="BE1045" s="143"/>
    </row>
    <row r="1046" ht="15.75" customHeight="1">
      <c r="A1046" s="130"/>
      <c r="B1046" s="129"/>
      <c r="C1046" s="129"/>
      <c r="D1046" s="129"/>
      <c r="E1046" s="129"/>
      <c r="F1046" s="129"/>
      <c r="G1046" s="129"/>
      <c r="H1046" s="129"/>
      <c r="I1046" s="130"/>
      <c r="J1046" s="135"/>
      <c r="K1046" s="130"/>
      <c r="L1046" s="130"/>
      <c r="M1046" s="136"/>
      <c r="N1046" s="130"/>
      <c r="O1046" s="130"/>
      <c r="P1046" s="130"/>
      <c r="Q1046" s="137"/>
      <c r="R1046" s="138"/>
      <c r="S1046" s="129"/>
      <c r="T1046" s="139"/>
      <c r="U1046" s="139"/>
      <c r="V1046" s="140"/>
      <c r="W1046" s="130"/>
      <c r="X1046" s="130"/>
      <c r="Y1046" s="141"/>
      <c r="Z1046" s="130"/>
      <c r="AA1046" s="130"/>
      <c r="AB1046" s="130"/>
      <c r="AC1046" s="142"/>
      <c r="AD1046" s="130"/>
      <c r="AE1046" s="130"/>
      <c r="AF1046" s="130"/>
      <c r="AG1046" s="129"/>
      <c r="AH1046" s="129"/>
      <c r="AI1046" s="129"/>
      <c r="AJ1046" s="129"/>
      <c r="AK1046" s="130"/>
      <c r="AL1046" s="131"/>
      <c r="AM1046" s="131"/>
      <c r="AN1046" s="131"/>
      <c r="AO1046" s="131"/>
      <c r="AP1046" s="132"/>
      <c r="AQ1046" s="132"/>
      <c r="AR1046" s="132"/>
      <c r="AS1046" s="132"/>
      <c r="AT1046" s="133"/>
      <c r="AU1046" s="133"/>
      <c r="AV1046" s="133"/>
      <c r="AW1046" s="133"/>
      <c r="AX1046" s="134"/>
      <c r="AY1046" s="134"/>
      <c r="AZ1046" s="134"/>
      <c r="BA1046" s="134"/>
      <c r="BB1046" s="134"/>
      <c r="BC1046" s="134"/>
      <c r="BD1046" s="129"/>
      <c r="BE1046" s="143"/>
    </row>
    <row r="1047" ht="15.75" customHeight="1">
      <c r="A1047" s="130"/>
      <c r="B1047" s="129"/>
      <c r="C1047" s="129"/>
      <c r="D1047" s="129"/>
      <c r="E1047" s="129"/>
      <c r="F1047" s="129"/>
      <c r="G1047" s="129"/>
      <c r="H1047" s="129"/>
      <c r="I1047" s="130"/>
      <c r="J1047" s="135"/>
      <c r="K1047" s="130"/>
      <c r="L1047" s="130"/>
      <c r="M1047" s="136"/>
      <c r="N1047" s="130"/>
      <c r="O1047" s="130"/>
      <c r="P1047" s="130"/>
      <c r="Q1047" s="137"/>
      <c r="R1047" s="138"/>
      <c r="S1047" s="129"/>
      <c r="T1047" s="139"/>
      <c r="U1047" s="139"/>
      <c r="V1047" s="140"/>
      <c r="W1047" s="130"/>
      <c r="X1047" s="130"/>
      <c r="Y1047" s="141"/>
      <c r="Z1047" s="130"/>
      <c r="AA1047" s="130"/>
      <c r="AB1047" s="130"/>
      <c r="AC1047" s="142"/>
      <c r="AD1047" s="130"/>
      <c r="AE1047" s="130"/>
      <c r="AF1047" s="130"/>
      <c r="AG1047" s="129"/>
      <c r="AH1047" s="129"/>
      <c r="AI1047" s="129"/>
      <c r="AJ1047" s="129"/>
      <c r="AK1047" s="130"/>
      <c r="AL1047" s="131"/>
      <c r="AM1047" s="131"/>
      <c r="AN1047" s="131"/>
      <c r="AO1047" s="131"/>
      <c r="AP1047" s="132"/>
      <c r="AQ1047" s="132"/>
      <c r="AR1047" s="132"/>
      <c r="AS1047" s="132"/>
      <c r="AT1047" s="133"/>
      <c r="AU1047" s="133"/>
      <c r="AV1047" s="133"/>
      <c r="AW1047" s="133"/>
      <c r="AX1047" s="134"/>
      <c r="AY1047" s="134"/>
      <c r="AZ1047" s="134"/>
      <c r="BA1047" s="134"/>
      <c r="BB1047" s="134"/>
      <c r="BC1047" s="134"/>
      <c r="BD1047" s="129"/>
      <c r="BE1047" s="143"/>
    </row>
    <row r="1048" ht="15.75" customHeight="1">
      <c r="A1048" s="130"/>
      <c r="B1048" s="129"/>
      <c r="C1048" s="129"/>
      <c r="D1048" s="129"/>
      <c r="E1048" s="129"/>
      <c r="F1048" s="129"/>
      <c r="G1048" s="129"/>
      <c r="H1048" s="129"/>
      <c r="I1048" s="130"/>
      <c r="J1048" s="135"/>
      <c r="K1048" s="130"/>
      <c r="L1048" s="130"/>
      <c r="M1048" s="136"/>
      <c r="N1048" s="130"/>
      <c r="O1048" s="130"/>
      <c r="P1048" s="130"/>
      <c r="Q1048" s="137"/>
      <c r="R1048" s="138"/>
      <c r="S1048" s="129"/>
      <c r="T1048" s="139"/>
      <c r="U1048" s="139"/>
      <c r="V1048" s="140"/>
      <c r="W1048" s="130"/>
      <c r="X1048" s="130"/>
      <c r="Y1048" s="141"/>
      <c r="Z1048" s="130"/>
      <c r="AA1048" s="130"/>
      <c r="AB1048" s="130"/>
      <c r="AC1048" s="142"/>
      <c r="AD1048" s="130"/>
      <c r="AE1048" s="130"/>
      <c r="AF1048" s="130"/>
      <c r="AG1048" s="129"/>
      <c r="AH1048" s="129"/>
      <c r="AI1048" s="129"/>
      <c r="AJ1048" s="129"/>
      <c r="AK1048" s="130"/>
      <c r="AL1048" s="131"/>
      <c r="AM1048" s="131"/>
      <c r="AN1048" s="131"/>
      <c r="AO1048" s="131"/>
      <c r="AP1048" s="132"/>
      <c r="AQ1048" s="132"/>
      <c r="AR1048" s="132"/>
      <c r="AS1048" s="132"/>
      <c r="AT1048" s="133"/>
      <c r="AU1048" s="133"/>
      <c r="AV1048" s="133"/>
      <c r="AW1048" s="133"/>
      <c r="AX1048" s="134"/>
      <c r="AY1048" s="134"/>
      <c r="AZ1048" s="134"/>
      <c r="BA1048" s="134"/>
      <c r="BB1048" s="134"/>
      <c r="BC1048" s="134"/>
      <c r="BD1048" s="129"/>
      <c r="BE1048" s="143"/>
    </row>
    <row r="1049" ht="15.75" customHeight="1">
      <c r="A1049" s="130"/>
      <c r="B1049" s="129"/>
      <c r="C1049" s="129"/>
      <c r="D1049" s="129"/>
      <c r="E1049" s="129"/>
      <c r="F1049" s="129"/>
      <c r="G1049" s="129"/>
      <c r="H1049" s="129"/>
      <c r="I1049" s="130"/>
      <c r="J1049" s="135"/>
      <c r="K1049" s="130"/>
      <c r="L1049" s="130"/>
      <c r="M1049" s="136"/>
      <c r="N1049" s="130"/>
      <c r="O1049" s="130"/>
      <c r="P1049" s="130"/>
      <c r="Q1049" s="137"/>
      <c r="R1049" s="138"/>
      <c r="S1049" s="129"/>
      <c r="T1049" s="139"/>
      <c r="U1049" s="139"/>
      <c r="V1049" s="140"/>
      <c r="W1049" s="130"/>
      <c r="X1049" s="130"/>
      <c r="Y1049" s="141"/>
      <c r="Z1049" s="130"/>
      <c r="AA1049" s="130"/>
      <c r="AB1049" s="130"/>
      <c r="AC1049" s="142"/>
      <c r="AD1049" s="130"/>
      <c r="AE1049" s="130"/>
      <c r="AF1049" s="130"/>
      <c r="AG1049" s="129"/>
      <c r="AH1049" s="129"/>
      <c r="AI1049" s="129"/>
      <c r="AJ1049" s="129"/>
      <c r="AK1049" s="130"/>
      <c r="AL1049" s="131"/>
      <c r="AM1049" s="131"/>
      <c r="AN1049" s="131"/>
      <c r="AO1049" s="131"/>
      <c r="AP1049" s="132"/>
      <c r="AQ1049" s="132"/>
      <c r="AR1049" s="132"/>
      <c r="AS1049" s="132"/>
      <c r="AT1049" s="133"/>
      <c r="AU1049" s="133"/>
      <c r="AV1049" s="133"/>
      <c r="AW1049" s="133"/>
      <c r="AX1049" s="134"/>
      <c r="AY1049" s="134"/>
      <c r="AZ1049" s="134"/>
      <c r="BA1049" s="134"/>
      <c r="BB1049" s="134"/>
      <c r="BC1049" s="134"/>
      <c r="BD1049" s="129"/>
      <c r="BE1049" s="143"/>
    </row>
    <row r="1050" ht="15.75" customHeight="1">
      <c r="A1050" s="130"/>
      <c r="B1050" s="129"/>
      <c r="C1050" s="129"/>
      <c r="D1050" s="129"/>
      <c r="E1050" s="129"/>
      <c r="F1050" s="129"/>
      <c r="G1050" s="129"/>
      <c r="H1050" s="129"/>
      <c r="I1050" s="130"/>
      <c r="J1050" s="135"/>
      <c r="K1050" s="130"/>
      <c r="L1050" s="130"/>
      <c r="M1050" s="136"/>
      <c r="N1050" s="130"/>
      <c r="O1050" s="130"/>
      <c r="P1050" s="130"/>
      <c r="Q1050" s="137"/>
      <c r="R1050" s="138"/>
      <c r="S1050" s="129"/>
      <c r="T1050" s="139"/>
      <c r="U1050" s="139"/>
      <c r="V1050" s="140"/>
      <c r="W1050" s="130"/>
      <c r="X1050" s="130"/>
      <c r="Y1050" s="141"/>
      <c r="Z1050" s="130"/>
      <c r="AA1050" s="130"/>
      <c r="AB1050" s="130"/>
      <c r="AC1050" s="142"/>
      <c r="AD1050" s="130"/>
      <c r="AE1050" s="130"/>
      <c r="AF1050" s="130"/>
      <c r="AG1050" s="129"/>
      <c r="AH1050" s="129"/>
      <c r="AI1050" s="129"/>
      <c r="AJ1050" s="129"/>
      <c r="AK1050" s="130"/>
      <c r="AL1050" s="131"/>
      <c r="AM1050" s="131"/>
      <c r="AN1050" s="131"/>
      <c r="AO1050" s="131"/>
      <c r="AP1050" s="132"/>
      <c r="AQ1050" s="132"/>
      <c r="AR1050" s="132"/>
      <c r="AS1050" s="132"/>
      <c r="AT1050" s="133"/>
      <c r="AU1050" s="133"/>
      <c r="AV1050" s="133"/>
      <c r="AW1050" s="133"/>
      <c r="AX1050" s="134"/>
      <c r="AY1050" s="134"/>
      <c r="AZ1050" s="134"/>
      <c r="BA1050" s="134"/>
      <c r="BB1050" s="134"/>
      <c r="BC1050" s="134"/>
      <c r="BD1050" s="129"/>
      <c r="BE1050" s="143"/>
    </row>
    <row r="1051" ht="15.75" customHeight="1">
      <c r="A1051" s="130"/>
      <c r="B1051" s="129"/>
      <c r="C1051" s="129"/>
      <c r="D1051" s="129"/>
      <c r="E1051" s="129"/>
      <c r="F1051" s="129"/>
      <c r="G1051" s="129"/>
      <c r="H1051" s="129"/>
      <c r="I1051" s="130"/>
      <c r="J1051" s="135"/>
      <c r="K1051" s="130"/>
      <c r="L1051" s="130"/>
      <c r="M1051" s="136"/>
      <c r="N1051" s="130"/>
      <c r="O1051" s="130"/>
      <c r="P1051" s="130"/>
      <c r="Q1051" s="137"/>
      <c r="R1051" s="138"/>
      <c r="S1051" s="129"/>
      <c r="T1051" s="139"/>
      <c r="U1051" s="139"/>
      <c r="V1051" s="140"/>
      <c r="W1051" s="130"/>
      <c r="X1051" s="130"/>
      <c r="Y1051" s="141"/>
      <c r="Z1051" s="130"/>
      <c r="AA1051" s="130"/>
      <c r="AB1051" s="130"/>
      <c r="AC1051" s="142"/>
      <c r="AD1051" s="130"/>
      <c r="AE1051" s="130"/>
      <c r="AF1051" s="130"/>
      <c r="AG1051" s="129"/>
      <c r="AH1051" s="129"/>
      <c r="AI1051" s="129"/>
      <c r="AJ1051" s="129"/>
      <c r="AK1051" s="130"/>
      <c r="AL1051" s="131"/>
      <c r="AM1051" s="131"/>
      <c r="AN1051" s="131"/>
      <c r="AO1051" s="131"/>
      <c r="AP1051" s="132"/>
      <c r="AQ1051" s="132"/>
      <c r="AR1051" s="132"/>
      <c r="AS1051" s="132"/>
      <c r="AT1051" s="133"/>
      <c r="AU1051" s="133"/>
      <c r="AV1051" s="133"/>
      <c r="AW1051" s="133"/>
      <c r="AX1051" s="134"/>
      <c r="AY1051" s="134"/>
      <c r="AZ1051" s="134"/>
      <c r="BA1051" s="134"/>
      <c r="BB1051" s="134"/>
      <c r="BC1051" s="134"/>
      <c r="BD1051" s="129"/>
      <c r="BE1051" s="143"/>
    </row>
    <row r="1052" ht="15.75" customHeight="1">
      <c r="A1052" s="130"/>
      <c r="B1052" s="129"/>
      <c r="C1052" s="129"/>
      <c r="D1052" s="129"/>
      <c r="E1052" s="129"/>
      <c r="F1052" s="129"/>
      <c r="G1052" s="129"/>
      <c r="H1052" s="129"/>
      <c r="I1052" s="130"/>
      <c r="J1052" s="135"/>
      <c r="K1052" s="130"/>
      <c r="L1052" s="130"/>
      <c r="M1052" s="136"/>
      <c r="N1052" s="130"/>
      <c r="O1052" s="130"/>
      <c r="P1052" s="130"/>
      <c r="Q1052" s="137"/>
      <c r="R1052" s="138"/>
      <c r="S1052" s="129"/>
      <c r="T1052" s="139"/>
      <c r="U1052" s="139"/>
      <c r="V1052" s="140"/>
      <c r="W1052" s="130"/>
      <c r="X1052" s="130"/>
      <c r="Y1052" s="141"/>
      <c r="Z1052" s="130"/>
      <c r="AA1052" s="130"/>
      <c r="AB1052" s="130"/>
      <c r="AC1052" s="142"/>
      <c r="AD1052" s="130"/>
      <c r="AE1052" s="130"/>
      <c r="AF1052" s="130"/>
      <c r="AG1052" s="129"/>
      <c r="AH1052" s="129"/>
      <c r="AI1052" s="129"/>
      <c r="AJ1052" s="129"/>
      <c r="AK1052" s="130"/>
      <c r="AL1052" s="131"/>
      <c r="AM1052" s="131"/>
      <c r="AN1052" s="131"/>
      <c r="AO1052" s="131"/>
      <c r="AP1052" s="132"/>
      <c r="AQ1052" s="132"/>
      <c r="AR1052" s="132"/>
      <c r="AS1052" s="132"/>
      <c r="AT1052" s="133"/>
      <c r="AU1052" s="133"/>
      <c r="AV1052" s="133"/>
      <c r="AW1052" s="133"/>
      <c r="AX1052" s="134"/>
      <c r="AY1052" s="134"/>
      <c r="AZ1052" s="134"/>
      <c r="BA1052" s="134"/>
      <c r="BB1052" s="134"/>
      <c r="BC1052" s="134"/>
      <c r="BD1052" s="129"/>
      <c r="BE1052" s="143"/>
    </row>
    <row r="1053" ht="15.75" customHeight="1">
      <c r="A1053" s="130"/>
      <c r="B1053" s="129"/>
      <c r="C1053" s="129"/>
      <c r="D1053" s="129"/>
      <c r="E1053" s="129"/>
      <c r="F1053" s="129"/>
      <c r="G1053" s="129"/>
      <c r="H1053" s="129"/>
      <c r="I1053" s="130"/>
      <c r="J1053" s="135"/>
      <c r="K1053" s="130"/>
      <c r="L1053" s="130"/>
      <c r="M1053" s="136"/>
      <c r="N1053" s="130"/>
      <c r="O1053" s="130"/>
      <c r="P1053" s="130"/>
      <c r="Q1053" s="137"/>
      <c r="R1053" s="138"/>
      <c r="S1053" s="129"/>
      <c r="T1053" s="139"/>
      <c r="U1053" s="139"/>
      <c r="V1053" s="140"/>
      <c r="W1053" s="130"/>
      <c r="X1053" s="130"/>
      <c r="Y1053" s="141"/>
      <c r="Z1053" s="130"/>
      <c r="AA1053" s="130"/>
      <c r="AB1053" s="130"/>
      <c r="AC1053" s="142"/>
      <c r="AD1053" s="130"/>
      <c r="AE1053" s="130"/>
      <c r="AF1053" s="130"/>
      <c r="AG1053" s="129"/>
      <c r="AH1053" s="129"/>
      <c r="AI1053" s="129"/>
      <c r="AJ1053" s="129"/>
      <c r="AK1053" s="130"/>
      <c r="AL1053" s="131"/>
      <c r="AM1053" s="131"/>
      <c r="AN1053" s="131"/>
      <c r="AO1053" s="131"/>
      <c r="AP1053" s="132"/>
      <c r="AQ1053" s="132"/>
      <c r="AR1053" s="132"/>
      <c r="AS1053" s="132"/>
      <c r="AT1053" s="133"/>
      <c r="AU1053" s="133"/>
      <c r="AV1053" s="133"/>
      <c r="AW1053" s="133"/>
      <c r="AX1053" s="134"/>
      <c r="AY1053" s="134"/>
      <c r="AZ1053" s="134"/>
      <c r="BA1053" s="134"/>
      <c r="BB1053" s="134"/>
      <c r="BC1053" s="134"/>
      <c r="BD1053" s="129"/>
      <c r="BE1053" s="143"/>
    </row>
    <row r="1054" ht="15.75" customHeight="1">
      <c r="A1054" s="130"/>
      <c r="B1054" s="129"/>
      <c r="C1054" s="129"/>
      <c r="D1054" s="129"/>
      <c r="E1054" s="129"/>
      <c r="F1054" s="129"/>
      <c r="G1054" s="129"/>
      <c r="H1054" s="129"/>
      <c r="I1054" s="130"/>
      <c r="J1054" s="135"/>
      <c r="K1054" s="130"/>
      <c r="L1054" s="130"/>
      <c r="M1054" s="136"/>
      <c r="N1054" s="130"/>
      <c r="O1054" s="130"/>
      <c r="P1054" s="130"/>
      <c r="Q1054" s="137"/>
      <c r="R1054" s="138"/>
      <c r="S1054" s="129"/>
      <c r="T1054" s="139"/>
      <c r="U1054" s="139"/>
      <c r="V1054" s="140"/>
      <c r="W1054" s="130"/>
      <c r="X1054" s="130"/>
      <c r="Y1054" s="141"/>
      <c r="Z1054" s="130"/>
      <c r="AA1054" s="130"/>
      <c r="AB1054" s="130"/>
      <c r="AC1054" s="142"/>
      <c r="AD1054" s="130"/>
      <c r="AE1054" s="130"/>
      <c r="AF1054" s="130"/>
      <c r="AG1054" s="129"/>
      <c r="AH1054" s="129"/>
      <c r="AI1054" s="129"/>
      <c r="AJ1054" s="129"/>
      <c r="AK1054" s="130"/>
      <c r="AL1054" s="131"/>
      <c r="AM1054" s="131"/>
      <c r="AN1054" s="131"/>
      <c r="AO1054" s="131"/>
      <c r="AP1054" s="132"/>
      <c r="AQ1054" s="132"/>
      <c r="AR1054" s="132"/>
      <c r="AS1054" s="132"/>
      <c r="AT1054" s="133"/>
      <c r="AU1054" s="133"/>
      <c r="AV1054" s="133"/>
      <c r="AW1054" s="133"/>
      <c r="AX1054" s="134"/>
      <c r="AY1054" s="134"/>
      <c r="AZ1054" s="134"/>
      <c r="BA1054" s="134"/>
      <c r="BB1054" s="134"/>
      <c r="BC1054" s="134"/>
      <c r="BD1054" s="129"/>
      <c r="BE1054" s="143"/>
    </row>
    <row r="1055" ht="15.75" customHeight="1">
      <c r="A1055" s="130"/>
      <c r="B1055" s="129"/>
      <c r="C1055" s="129"/>
      <c r="D1055" s="129"/>
      <c r="E1055" s="129"/>
      <c r="F1055" s="129"/>
      <c r="G1055" s="129"/>
      <c r="H1055" s="129"/>
      <c r="I1055" s="130"/>
      <c r="J1055" s="135"/>
      <c r="K1055" s="130"/>
      <c r="L1055" s="130"/>
      <c r="M1055" s="136"/>
      <c r="N1055" s="130"/>
      <c r="O1055" s="130"/>
      <c r="P1055" s="130"/>
      <c r="Q1055" s="137"/>
      <c r="R1055" s="138"/>
      <c r="S1055" s="129"/>
      <c r="T1055" s="139"/>
      <c r="U1055" s="139"/>
      <c r="V1055" s="140"/>
      <c r="W1055" s="130"/>
      <c r="X1055" s="130"/>
      <c r="Y1055" s="141"/>
      <c r="Z1055" s="130"/>
      <c r="AA1055" s="130"/>
      <c r="AB1055" s="130"/>
      <c r="AC1055" s="142"/>
      <c r="AD1055" s="130"/>
      <c r="AE1055" s="130"/>
      <c r="AF1055" s="130"/>
      <c r="AG1055" s="129"/>
      <c r="AH1055" s="129"/>
      <c r="AI1055" s="129"/>
      <c r="AJ1055" s="129"/>
      <c r="AK1055" s="130"/>
      <c r="AL1055" s="131"/>
      <c r="AM1055" s="131"/>
      <c r="AN1055" s="131"/>
      <c r="AO1055" s="131"/>
      <c r="AP1055" s="132"/>
      <c r="AQ1055" s="132"/>
      <c r="AR1055" s="132"/>
      <c r="AS1055" s="132"/>
      <c r="AT1055" s="133"/>
      <c r="AU1055" s="133"/>
      <c r="AV1055" s="133"/>
      <c r="AW1055" s="133"/>
      <c r="AX1055" s="134"/>
      <c r="AY1055" s="134"/>
      <c r="AZ1055" s="134"/>
      <c r="BA1055" s="134"/>
      <c r="BB1055" s="134"/>
      <c r="BC1055" s="134"/>
      <c r="BD1055" s="129"/>
      <c r="BE1055" s="143"/>
    </row>
    <row r="1056" ht="15.75" customHeight="1">
      <c r="A1056" s="130"/>
      <c r="B1056" s="129"/>
      <c r="C1056" s="129"/>
      <c r="D1056" s="129"/>
      <c r="E1056" s="129"/>
      <c r="F1056" s="129"/>
      <c r="G1056" s="129"/>
      <c r="H1056" s="129"/>
      <c r="I1056" s="130"/>
      <c r="J1056" s="135"/>
      <c r="K1056" s="130"/>
      <c r="L1056" s="130"/>
      <c r="M1056" s="136"/>
      <c r="N1056" s="130"/>
      <c r="O1056" s="130"/>
      <c r="P1056" s="130"/>
      <c r="Q1056" s="137"/>
      <c r="R1056" s="138"/>
      <c r="S1056" s="129"/>
      <c r="T1056" s="139"/>
      <c r="U1056" s="139"/>
      <c r="V1056" s="140"/>
      <c r="W1056" s="130"/>
      <c r="X1056" s="130"/>
      <c r="Y1056" s="141"/>
      <c r="Z1056" s="130"/>
      <c r="AA1056" s="130"/>
      <c r="AB1056" s="130"/>
      <c r="AC1056" s="142"/>
      <c r="AD1056" s="130"/>
      <c r="AE1056" s="130"/>
      <c r="AF1056" s="130"/>
      <c r="AG1056" s="129"/>
      <c r="AH1056" s="129"/>
      <c r="AI1056" s="129"/>
      <c r="AJ1056" s="129"/>
      <c r="AK1056" s="130"/>
      <c r="AL1056" s="131"/>
      <c r="AM1056" s="131"/>
      <c r="AN1056" s="131"/>
      <c r="AO1056" s="131"/>
      <c r="AP1056" s="132"/>
      <c r="AQ1056" s="132"/>
      <c r="AR1056" s="132"/>
      <c r="AS1056" s="132"/>
      <c r="AT1056" s="133"/>
      <c r="AU1056" s="133"/>
      <c r="AV1056" s="133"/>
      <c r="AW1056" s="133"/>
      <c r="AX1056" s="134"/>
      <c r="AY1056" s="134"/>
      <c r="AZ1056" s="134"/>
      <c r="BA1056" s="134"/>
      <c r="BB1056" s="134"/>
      <c r="BC1056" s="134"/>
      <c r="BD1056" s="129"/>
      <c r="BE1056" s="143"/>
    </row>
    <row r="1057" ht="15.75" customHeight="1">
      <c r="A1057" s="130"/>
      <c r="B1057" s="129"/>
      <c r="C1057" s="129"/>
      <c r="D1057" s="129"/>
      <c r="E1057" s="129"/>
      <c r="F1057" s="129"/>
      <c r="G1057" s="129"/>
      <c r="H1057" s="129"/>
      <c r="I1057" s="130"/>
      <c r="J1057" s="135"/>
      <c r="K1057" s="130"/>
      <c r="L1057" s="130"/>
      <c r="M1057" s="136"/>
      <c r="N1057" s="130"/>
      <c r="O1057" s="130"/>
      <c r="P1057" s="130"/>
      <c r="Q1057" s="137"/>
      <c r="R1057" s="138"/>
      <c r="S1057" s="129"/>
      <c r="T1057" s="139"/>
      <c r="U1057" s="139"/>
      <c r="V1057" s="140"/>
      <c r="W1057" s="130"/>
      <c r="X1057" s="130"/>
      <c r="Y1057" s="141"/>
      <c r="Z1057" s="130"/>
      <c r="AA1057" s="130"/>
      <c r="AB1057" s="130"/>
      <c r="AC1057" s="142"/>
      <c r="AD1057" s="130"/>
      <c r="AE1057" s="130"/>
      <c r="AF1057" s="130"/>
      <c r="AG1057" s="129"/>
      <c r="AH1057" s="129"/>
      <c r="AI1057" s="129"/>
      <c r="AJ1057" s="129"/>
      <c r="AK1057" s="130"/>
      <c r="AL1057" s="131"/>
      <c r="AM1057" s="131"/>
      <c r="AN1057" s="131"/>
      <c r="AO1057" s="131"/>
      <c r="AP1057" s="132"/>
      <c r="AQ1057" s="132"/>
      <c r="AR1057" s="132"/>
      <c r="AS1057" s="132"/>
      <c r="AT1057" s="133"/>
      <c r="AU1057" s="133"/>
      <c r="AV1057" s="133"/>
      <c r="AW1057" s="133"/>
      <c r="AX1057" s="134"/>
      <c r="AY1057" s="134"/>
      <c r="AZ1057" s="134"/>
      <c r="BA1057" s="134"/>
      <c r="BB1057" s="134"/>
      <c r="BC1057" s="134"/>
      <c r="BD1057" s="129"/>
      <c r="BE1057" s="143"/>
    </row>
    <row r="1058" ht="15.75" customHeight="1">
      <c r="A1058" s="130"/>
      <c r="B1058" s="129"/>
      <c r="C1058" s="129"/>
      <c r="D1058" s="129"/>
      <c r="E1058" s="129"/>
      <c r="F1058" s="129"/>
      <c r="G1058" s="129"/>
      <c r="H1058" s="129"/>
      <c r="I1058" s="130"/>
      <c r="J1058" s="135"/>
      <c r="K1058" s="130"/>
      <c r="L1058" s="130"/>
      <c r="M1058" s="136"/>
      <c r="N1058" s="130"/>
      <c r="O1058" s="130"/>
      <c r="P1058" s="130"/>
      <c r="Q1058" s="137"/>
      <c r="R1058" s="138"/>
      <c r="S1058" s="129"/>
      <c r="T1058" s="139"/>
      <c r="U1058" s="139"/>
      <c r="V1058" s="140"/>
      <c r="W1058" s="130"/>
      <c r="X1058" s="130"/>
      <c r="Y1058" s="141"/>
      <c r="Z1058" s="130"/>
      <c r="AA1058" s="130"/>
      <c r="AB1058" s="130"/>
      <c r="AC1058" s="142"/>
      <c r="AD1058" s="130"/>
      <c r="AE1058" s="130"/>
      <c r="AF1058" s="130"/>
      <c r="AG1058" s="129"/>
      <c r="AH1058" s="129"/>
      <c r="AI1058" s="129"/>
      <c r="AJ1058" s="129"/>
      <c r="AK1058" s="130"/>
      <c r="AL1058" s="131"/>
      <c r="AM1058" s="131"/>
      <c r="AN1058" s="131"/>
      <c r="AO1058" s="131"/>
      <c r="AP1058" s="132"/>
      <c r="AQ1058" s="132"/>
      <c r="AR1058" s="132"/>
      <c r="AS1058" s="132"/>
      <c r="AT1058" s="133"/>
      <c r="AU1058" s="133"/>
      <c r="AV1058" s="133"/>
      <c r="AW1058" s="133"/>
      <c r="AX1058" s="134"/>
      <c r="AY1058" s="134"/>
      <c r="AZ1058" s="134"/>
      <c r="BA1058" s="134"/>
      <c r="BB1058" s="134"/>
      <c r="BC1058" s="134"/>
      <c r="BD1058" s="129"/>
      <c r="BE1058" s="143"/>
    </row>
    <row r="1059" ht="15.75" customHeight="1">
      <c r="A1059" s="130"/>
      <c r="B1059" s="129"/>
      <c r="C1059" s="129"/>
      <c r="D1059" s="129"/>
      <c r="E1059" s="129"/>
      <c r="F1059" s="129"/>
      <c r="G1059" s="129"/>
      <c r="H1059" s="129"/>
      <c r="I1059" s="130"/>
      <c r="J1059" s="135"/>
      <c r="K1059" s="130"/>
      <c r="L1059" s="130"/>
      <c r="M1059" s="136"/>
      <c r="N1059" s="130"/>
      <c r="O1059" s="130"/>
      <c r="P1059" s="130"/>
      <c r="Q1059" s="137"/>
      <c r="R1059" s="138"/>
      <c r="S1059" s="129"/>
      <c r="T1059" s="139"/>
      <c r="U1059" s="139"/>
      <c r="V1059" s="140"/>
      <c r="W1059" s="130"/>
      <c r="X1059" s="130"/>
      <c r="Y1059" s="141"/>
      <c r="Z1059" s="130"/>
      <c r="AA1059" s="130"/>
      <c r="AB1059" s="130"/>
      <c r="AC1059" s="142"/>
      <c r="AD1059" s="130"/>
      <c r="AE1059" s="130"/>
      <c r="AF1059" s="130"/>
      <c r="AG1059" s="129"/>
      <c r="AH1059" s="129"/>
      <c r="AI1059" s="129"/>
      <c r="AJ1059" s="129"/>
      <c r="AK1059" s="130"/>
      <c r="AL1059" s="131"/>
      <c r="AM1059" s="131"/>
      <c r="AN1059" s="131"/>
      <c r="AO1059" s="131"/>
      <c r="AP1059" s="132"/>
      <c r="AQ1059" s="132"/>
      <c r="AR1059" s="132"/>
      <c r="AS1059" s="132"/>
      <c r="AT1059" s="133"/>
      <c r="AU1059" s="133"/>
      <c r="AV1059" s="133"/>
      <c r="AW1059" s="133"/>
      <c r="AX1059" s="134"/>
      <c r="AY1059" s="134"/>
      <c r="AZ1059" s="134"/>
      <c r="BA1059" s="134"/>
      <c r="BB1059" s="134"/>
      <c r="BC1059" s="134"/>
      <c r="BD1059" s="129"/>
      <c r="BE1059" s="143"/>
    </row>
    <row r="1060" ht="15.75" customHeight="1">
      <c r="A1060" s="130"/>
      <c r="B1060" s="129"/>
      <c r="C1060" s="129"/>
      <c r="D1060" s="129"/>
      <c r="E1060" s="129"/>
      <c r="F1060" s="129"/>
      <c r="G1060" s="129"/>
      <c r="H1060" s="129"/>
      <c r="I1060" s="130"/>
      <c r="J1060" s="135"/>
      <c r="K1060" s="130"/>
      <c r="L1060" s="130"/>
      <c r="M1060" s="136"/>
      <c r="N1060" s="130"/>
      <c r="O1060" s="130"/>
      <c r="P1060" s="130"/>
      <c r="Q1060" s="137"/>
      <c r="R1060" s="138"/>
      <c r="S1060" s="129"/>
      <c r="T1060" s="139"/>
      <c r="U1060" s="139"/>
      <c r="V1060" s="140"/>
      <c r="W1060" s="130"/>
      <c r="X1060" s="130"/>
      <c r="Y1060" s="141"/>
      <c r="Z1060" s="130"/>
      <c r="AA1060" s="130"/>
      <c r="AB1060" s="130"/>
      <c r="AC1060" s="142"/>
      <c r="AD1060" s="130"/>
      <c r="AE1060" s="130"/>
      <c r="AF1060" s="130"/>
      <c r="AG1060" s="129"/>
      <c r="AH1060" s="129"/>
      <c r="AI1060" s="129"/>
      <c r="AJ1060" s="129"/>
      <c r="AK1060" s="130"/>
      <c r="AL1060" s="131"/>
      <c r="AM1060" s="131"/>
      <c r="AN1060" s="131"/>
      <c r="AO1060" s="131"/>
      <c r="AP1060" s="132"/>
      <c r="AQ1060" s="132"/>
      <c r="AR1060" s="132"/>
      <c r="AS1060" s="132"/>
      <c r="AT1060" s="133"/>
      <c r="AU1060" s="133"/>
      <c r="AV1060" s="133"/>
      <c r="AW1060" s="133"/>
      <c r="AX1060" s="134"/>
      <c r="AY1060" s="134"/>
      <c r="AZ1060" s="134"/>
      <c r="BA1060" s="134"/>
      <c r="BB1060" s="134"/>
      <c r="BC1060" s="134"/>
      <c r="BD1060" s="129"/>
      <c r="BE1060" s="143"/>
    </row>
    <row r="1061" ht="15.75" customHeight="1">
      <c r="A1061" s="130"/>
      <c r="B1061" s="129"/>
      <c r="C1061" s="129"/>
      <c r="D1061" s="129"/>
      <c r="E1061" s="129"/>
      <c r="F1061" s="129"/>
      <c r="G1061" s="129"/>
      <c r="H1061" s="129"/>
      <c r="I1061" s="130"/>
      <c r="J1061" s="135"/>
      <c r="K1061" s="130"/>
      <c r="L1061" s="130"/>
      <c r="M1061" s="136"/>
      <c r="N1061" s="130"/>
      <c r="O1061" s="130"/>
      <c r="P1061" s="130"/>
      <c r="Q1061" s="137"/>
      <c r="R1061" s="138"/>
      <c r="S1061" s="129"/>
      <c r="T1061" s="139"/>
      <c r="U1061" s="139"/>
      <c r="V1061" s="140"/>
      <c r="W1061" s="130"/>
      <c r="X1061" s="130"/>
      <c r="Y1061" s="141"/>
      <c r="Z1061" s="130"/>
      <c r="AA1061" s="130"/>
      <c r="AB1061" s="130"/>
      <c r="AC1061" s="142"/>
      <c r="AD1061" s="130"/>
      <c r="AE1061" s="130"/>
      <c r="AF1061" s="130"/>
      <c r="AG1061" s="129"/>
      <c r="AH1061" s="129"/>
      <c r="AI1061" s="129"/>
      <c r="AJ1061" s="129"/>
      <c r="AK1061" s="130"/>
      <c r="AL1061" s="131"/>
      <c r="AM1061" s="131"/>
      <c r="AN1061" s="131"/>
      <c r="AO1061" s="131"/>
      <c r="AP1061" s="132"/>
      <c r="AQ1061" s="132"/>
      <c r="AR1061" s="132"/>
      <c r="AS1061" s="132"/>
      <c r="AT1061" s="133"/>
      <c r="AU1061" s="133"/>
      <c r="AV1061" s="133"/>
      <c r="AW1061" s="133"/>
      <c r="AX1061" s="134"/>
      <c r="AY1061" s="134"/>
      <c r="AZ1061" s="134"/>
      <c r="BA1061" s="134"/>
      <c r="BB1061" s="134"/>
      <c r="BC1061" s="134"/>
      <c r="BD1061" s="129"/>
      <c r="BE1061" s="143"/>
    </row>
    <row r="1062" ht="15.75" customHeight="1">
      <c r="A1062" s="130"/>
      <c r="B1062" s="129"/>
      <c r="C1062" s="129"/>
      <c r="D1062" s="129"/>
      <c r="E1062" s="129"/>
      <c r="F1062" s="129"/>
      <c r="G1062" s="129"/>
      <c r="H1062" s="129"/>
      <c r="I1062" s="130"/>
      <c r="J1062" s="135"/>
      <c r="K1062" s="130"/>
      <c r="L1062" s="130"/>
      <c r="M1062" s="136"/>
      <c r="N1062" s="130"/>
      <c r="O1062" s="130"/>
      <c r="P1062" s="130"/>
      <c r="Q1062" s="137"/>
      <c r="R1062" s="138"/>
      <c r="S1062" s="129"/>
      <c r="T1062" s="139"/>
      <c r="U1062" s="139"/>
      <c r="V1062" s="140"/>
      <c r="W1062" s="130"/>
      <c r="X1062" s="130"/>
      <c r="Y1062" s="141"/>
      <c r="Z1062" s="130"/>
      <c r="AA1062" s="130"/>
      <c r="AB1062" s="130"/>
      <c r="AC1062" s="142"/>
      <c r="AD1062" s="130"/>
      <c r="AE1062" s="130"/>
      <c r="AF1062" s="130"/>
      <c r="AG1062" s="129"/>
      <c r="AH1062" s="129"/>
      <c r="AI1062" s="129"/>
      <c r="AJ1062" s="129"/>
      <c r="AK1062" s="130"/>
      <c r="AL1062" s="131"/>
      <c r="AM1062" s="131"/>
      <c r="AN1062" s="131"/>
      <c r="AO1062" s="131"/>
      <c r="AP1062" s="132"/>
      <c r="AQ1062" s="132"/>
      <c r="AR1062" s="132"/>
      <c r="AS1062" s="132"/>
      <c r="AT1062" s="133"/>
      <c r="AU1062" s="133"/>
      <c r="AV1062" s="133"/>
      <c r="AW1062" s="133"/>
      <c r="AX1062" s="134"/>
      <c r="AY1062" s="134"/>
      <c r="AZ1062" s="134"/>
      <c r="BA1062" s="134"/>
      <c r="BB1062" s="134"/>
      <c r="BC1062" s="134"/>
      <c r="BD1062" s="129"/>
      <c r="BE1062" s="143"/>
    </row>
    <row r="1063" ht="15.75" customHeight="1">
      <c r="A1063" s="130"/>
      <c r="B1063" s="129"/>
      <c r="C1063" s="129"/>
      <c r="D1063" s="129"/>
      <c r="E1063" s="129"/>
      <c r="F1063" s="129"/>
      <c r="G1063" s="129"/>
      <c r="H1063" s="129"/>
      <c r="I1063" s="130"/>
      <c r="J1063" s="135"/>
      <c r="K1063" s="130"/>
      <c r="L1063" s="130"/>
      <c r="M1063" s="136"/>
      <c r="N1063" s="130"/>
      <c r="O1063" s="130"/>
      <c r="P1063" s="130"/>
      <c r="Q1063" s="137"/>
      <c r="R1063" s="138"/>
      <c r="S1063" s="129"/>
      <c r="T1063" s="139"/>
      <c r="U1063" s="139"/>
      <c r="V1063" s="140"/>
      <c r="W1063" s="130"/>
      <c r="X1063" s="130"/>
      <c r="Y1063" s="141"/>
      <c r="Z1063" s="130"/>
      <c r="AA1063" s="130"/>
      <c r="AB1063" s="130"/>
      <c r="AC1063" s="142"/>
      <c r="AD1063" s="130"/>
      <c r="AE1063" s="130"/>
      <c r="AF1063" s="130"/>
      <c r="AG1063" s="129"/>
      <c r="AH1063" s="129"/>
      <c r="AI1063" s="129"/>
      <c r="AJ1063" s="129"/>
      <c r="AK1063" s="130"/>
      <c r="AL1063" s="131"/>
      <c r="AM1063" s="131"/>
      <c r="AN1063" s="131"/>
      <c r="AO1063" s="131"/>
      <c r="AP1063" s="132"/>
      <c r="AQ1063" s="132"/>
      <c r="AR1063" s="132"/>
      <c r="AS1063" s="132"/>
      <c r="AT1063" s="133"/>
      <c r="AU1063" s="133"/>
      <c r="AV1063" s="133"/>
      <c r="AW1063" s="133"/>
      <c r="AX1063" s="134"/>
      <c r="AY1063" s="134"/>
      <c r="AZ1063" s="134"/>
      <c r="BA1063" s="134"/>
      <c r="BB1063" s="134"/>
      <c r="BC1063" s="134"/>
      <c r="BD1063" s="129"/>
      <c r="BE1063" s="143"/>
    </row>
    <row r="1064" ht="15.75" customHeight="1">
      <c r="A1064" s="130"/>
      <c r="B1064" s="129"/>
      <c r="C1064" s="129"/>
      <c r="D1064" s="129"/>
      <c r="E1064" s="129"/>
      <c r="F1064" s="129"/>
      <c r="G1064" s="129"/>
      <c r="H1064" s="129"/>
      <c r="I1064" s="130"/>
      <c r="J1064" s="135"/>
      <c r="K1064" s="130"/>
      <c r="L1064" s="130"/>
      <c r="M1064" s="136"/>
      <c r="N1064" s="130"/>
      <c r="O1064" s="130"/>
      <c r="P1064" s="130"/>
      <c r="Q1064" s="137"/>
      <c r="R1064" s="138"/>
      <c r="S1064" s="129"/>
      <c r="T1064" s="139"/>
      <c r="U1064" s="139"/>
      <c r="V1064" s="140"/>
      <c r="W1064" s="130"/>
      <c r="X1064" s="130"/>
      <c r="Y1064" s="141"/>
      <c r="Z1064" s="130"/>
      <c r="AA1064" s="130"/>
      <c r="AB1064" s="130"/>
      <c r="AC1064" s="142"/>
      <c r="AD1064" s="130"/>
      <c r="AE1064" s="130"/>
      <c r="AF1064" s="130"/>
      <c r="AG1064" s="129"/>
      <c r="AH1064" s="129"/>
      <c r="AI1064" s="129"/>
      <c r="AJ1064" s="129"/>
      <c r="AK1064" s="130"/>
      <c r="AL1064" s="131"/>
      <c r="AM1064" s="131"/>
      <c r="AN1064" s="131"/>
      <c r="AO1064" s="131"/>
      <c r="AP1064" s="132"/>
      <c r="AQ1064" s="132"/>
      <c r="AR1064" s="132"/>
      <c r="AS1064" s="132"/>
      <c r="AT1064" s="133"/>
      <c r="AU1064" s="133"/>
      <c r="AV1064" s="133"/>
      <c r="AW1064" s="133"/>
      <c r="AX1064" s="134"/>
      <c r="AY1064" s="134"/>
      <c r="AZ1064" s="134"/>
      <c r="BA1064" s="134"/>
      <c r="BB1064" s="134"/>
      <c r="BC1064" s="134"/>
      <c r="BD1064" s="129"/>
      <c r="BE1064" s="143"/>
    </row>
    <row r="1065" ht="15.75" customHeight="1">
      <c r="A1065" s="130"/>
      <c r="B1065" s="129"/>
      <c r="C1065" s="129"/>
      <c r="D1065" s="129"/>
      <c r="E1065" s="129"/>
      <c r="F1065" s="129"/>
      <c r="G1065" s="129"/>
      <c r="H1065" s="129"/>
      <c r="I1065" s="130"/>
      <c r="J1065" s="135"/>
      <c r="K1065" s="130"/>
      <c r="L1065" s="130"/>
      <c r="M1065" s="136"/>
      <c r="N1065" s="130"/>
      <c r="O1065" s="130"/>
      <c r="P1065" s="130"/>
      <c r="Q1065" s="137"/>
      <c r="R1065" s="138"/>
      <c r="S1065" s="129"/>
      <c r="T1065" s="139"/>
      <c r="U1065" s="139"/>
      <c r="V1065" s="140"/>
      <c r="W1065" s="130"/>
      <c r="X1065" s="130"/>
      <c r="Y1065" s="141"/>
      <c r="Z1065" s="130"/>
      <c r="AA1065" s="130"/>
      <c r="AB1065" s="130"/>
      <c r="AC1065" s="142"/>
      <c r="AD1065" s="130"/>
      <c r="AE1065" s="130"/>
      <c r="AF1065" s="130"/>
      <c r="AG1065" s="129"/>
      <c r="AH1065" s="129"/>
      <c r="AI1065" s="129"/>
      <c r="AJ1065" s="129"/>
      <c r="AK1065" s="130"/>
      <c r="AL1065" s="131"/>
      <c r="AM1065" s="131"/>
      <c r="AN1065" s="131"/>
      <c r="AO1065" s="131"/>
      <c r="AP1065" s="132"/>
      <c r="AQ1065" s="132"/>
      <c r="AR1065" s="132"/>
      <c r="AS1065" s="132"/>
      <c r="AT1065" s="133"/>
      <c r="AU1065" s="133"/>
      <c r="AV1065" s="133"/>
      <c r="AW1065" s="133"/>
      <c r="AX1065" s="134"/>
      <c r="AY1065" s="134"/>
      <c r="AZ1065" s="134"/>
      <c r="BA1065" s="134"/>
      <c r="BB1065" s="134"/>
      <c r="BC1065" s="134"/>
      <c r="BD1065" s="129"/>
      <c r="BE1065" s="143"/>
    </row>
    <row r="1066" ht="15.75" customHeight="1">
      <c r="A1066" s="130"/>
      <c r="B1066" s="129"/>
      <c r="C1066" s="129"/>
      <c r="D1066" s="129"/>
      <c r="E1066" s="129"/>
      <c r="F1066" s="129"/>
      <c r="G1066" s="129"/>
      <c r="H1066" s="129"/>
      <c r="I1066" s="130"/>
      <c r="J1066" s="135"/>
      <c r="K1066" s="130"/>
      <c r="L1066" s="130"/>
      <c r="M1066" s="136"/>
      <c r="N1066" s="130"/>
      <c r="O1066" s="130"/>
      <c r="P1066" s="130"/>
      <c r="Q1066" s="137"/>
      <c r="R1066" s="138"/>
      <c r="S1066" s="129"/>
      <c r="T1066" s="139"/>
      <c r="U1066" s="139"/>
      <c r="V1066" s="140"/>
      <c r="W1066" s="130"/>
      <c r="X1066" s="130"/>
      <c r="Y1066" s="141"/>
      <c r="Z1066" s="130"/>
      <c r="AA1066" s="130"/>
      <c r="AB1066" s="130"/>
      <c r="AC1066" s="142"/>
      <c r="AD1066" s="130"/>
      <c r="AE1066" s="130"/>
      <c r="AF1066" s="130"/>
      <c r="AG1066" s="129"/>
      <c r="AH1066" s="129"/>
      <c r="AI1066" s="129"/>
      <c r="AJ1066" s="129"/>
      <c r="AK1066" s="130"/>
      <c r="AL1066" s="131"/>
      <c r="AM1066" s="131"/>
      <c r="AN1066" s="131"/>
      <c r="AO1066" s="131"/>
      <c r="AP1066" s="132"/>
      <c r="AQ1066" s="132"/>
      <c r="AR1066" s="132"/>
      <c r="AS1066" s="132"/>
      <c r="AT1066" s="133"/>
      <c r="AU1066" s="133"/>
      <c r="AV1066" s="133"/>
      <c r="AW1066" s="133"/>
      <c r="AX1066" s="134"/>
      <c r="AY1066" s="134"/>
      <c r="AZ1066" s="134"/>
      <c r="BA1066" s="134"/>
      <c r="BB1066" s="134"/>
      <c r="BC1066" s="134"/>
      <c r="BD1066" s="129"/>
      <c r="BE1066" s="143"/>
    </row>
    <row r="1067" ht="15.75" customHeight="1">
      <c r="A1067" s="130"/>
      <c r="B1067" s="129"/>
      <c r="C1067" s="129"/>
      <c r="D1067" s="129"/>
      <c r="E1067" s="129"/>
      <c r="F1067" s="129"/>
      <c r="G1067" s="129"/>
      <c r="H1067" s="129"/>
      <c r="I1067" s="130"/>
      <c r="J1067" s="135"/>
      <c r="K1067" s="130"/>
      <c r="L1067" s="130"/>
      <c r="M1067" s="136"/>
      <c r="N1067" s="130"/>
      <c r="O1067" s="130"/>
      <c r="P1067" s="130"/>
      <c r="Q1067" s="137"/>
      <c r="R1067" s="138"/>
      <c r="S1067" s="129"/>
      <c r="T1067" s="139"/>
      <c r="U1067" s="139"/>
      <c r="V1067" s="140"/>
      <c r="W1067" s="130"/>
      <c r="X1067" s="130"/>
      <c r="Y1067" s="141"/>
      <c r="Z1067" s="130"/>
      <c r="AA1067" s="130"/>
      <c r="AB1067" s="130"/>
      <c r="AC1067" s="142"/>
      <c r="AD1067" s="130"/>
      <c r="AE1067" s="130"/>
      <c r="AF1067" s="130"/>
      <c r="AG1067" s="129"/>
      <c r="AH1067" s="129"/>
      <c r="AI1067" s="129"/>
      <c r="AJ1067" s="129"/>
      <c r="AK1067" s="130"/>
      <c r="AL1067" s="131"/>
      <c r="AM1067" s="131"/>
      <c r="AN1067" s="131"/>
      <c r="AO1067" s="131"/>
      <c r="AP1067" s="132"/>
      <c r="AQ1067" s="132"/>
      <c r="AR1067" s="132"/>
      <c r="AS1067" s="132"/>
      <c r="AT1067" s="133"/>
      <c r="AU1067" s="133"/>
      <c r="AV1067" s="133"/>
      <c r="AW1067" s="133"/>
      <c r="AX1067" s="134"/>
      <c r="AY1067" s="134"/>
      <c r="AZ1067" s="134"/>
      <c r="BA1067" s="134"/>
      <c r="BB1067" s="134"/>
      <c r="BC1067" s="134"/>
      <c r="BD1067" s="129"/>
      <c r="BE1067" s="143"/>
    </row>
    <row r="1068" ht="15.75" customHeight="1">
      <c r="A1068" s="130"/>
      <c r="B1068" s="129"/>
      <c r="C1068" s="129"/>
      <c r="D1068" s="129"/>
      <c r="E1068" s="129"/>
      <c r="F1068" s="129"/>
      <c r="G1068" s="129"/>
      <c r="H1068" s="129"/>
      <c r="I1068" s="130"/>
      <c r="J1068" s="135"/>
      <c r="K1068" s="130"/>
      <c r="L1068" s="130"/>
      <c r="M1068" s="136"/>
      <c r="N1068" s="130"/>
      <c r="O1068" s="130"/>
      <c r="P1068" s="130"/>
      <c r="Q1068" s="137"/>
      <c r="R1068" s="138"/>
      <c r="S1068" s="129"/>
      <c r="T1068" s="139"/>
      <c r="U1068" s="139"/>
      <c r="V1068" s="140"/>
      <c r="W1068" s="130"/>
      <c r="X1068" s="130"/>
      <c r="Y1068" s="141"/>
      <c r="Z1068" s="130"/>
      <c r="AA1068" s="130"/>
      <c r="AB1068" s="130"/>
      <c r="AC1068" s="142"/>
      <c r="AD1068" s="130"/>
      <c r="AE1068" s="130"/>
      <c r="AF1068" s="130"/>
      <c r="AG1068" s="129"/>
      <c r="AH1068" s="129"/>
      <c r="AI1068" s="129"/>
      <c r="AJ1068" s="129"/>
      <c r="AK1068" s="130"/>
      <c r="AL1068" s="131"/>
      <c r="AM1068" s="131"/>
      <c r="AN1068" s="131"/>
      <c r="AO1068" s="131"/>
      <c r="AP1068" s="132"/>
      <c r="AQ1068" s="132"/>
      <c r="AR1068" s="132"/>
      <c r="AS1068" s="132"/>
      <c r="AT1068" s="133"/>
      <c r="AU1068" s="133"/>
      <c r="AV1068" s="133"/>
      <c r="AW1068" s="133"/>
      <c r="AX1068" s="134"/>
      <c r="AY1068" s="134"/>
      <c r="AZ1068" s="134"/>
      <c r="BA1068" s="134"/>
      <c r="BB1068" s="134"/>
      <c r="BC1068" s="134"/>
      <c r="BD1068" s="129"/>
      <c r="BE1068" s="143"/>
    </row>
    <row r="1069" ht="15.75" customHeight="1">
      <c r="A1069" s="130"/>
      <c r="B1069" s="129"/>
      <c r="C1069" s="129"/>
      <c r="D1069" s="129"/>
      <c r="E1069" s="129"/>
      <c r="F1069" s="129"/>
      <c r="G1069" s="129"/>
      <c r="H1069" s="129"/>
      <c r="I1069" s="130"/>
      <c r="J1069" s="135"/>
      <c r="K1069" s="130"/>
      <c r="L1069" s="130"/>
      <c r="M1069" s="136"/>
      <c r="N1069" s="130"/>
      <c r="O1069" s="130"/>
      <c r="P1069" s="130"/>
      <c r="Q1069" s="137"/>
      <c r="R1069" s="138"/>
      <c r="S1069" s="129"/>
      <c r="T1069" s="139"/>
      <c r="U1069" s="139"/>
      <c r="V1069" s="140"/>
      <c r="W1069" s="130"/>
      <c r="X1069" s="130"/>
      <c r="Y1069" s="141"/>
      <c r="Z1069" s="130"/>
      <c r="AA1069" s="130"/>
      <c r="AB1069" s="130"/>
      <c r="AC1069" s="142"/>
      <c r="AD1069" s="130"/>
      <c r="AE1069" s="130"/>
      <c r="AF1069" s="130"/>
      <c r="AG1069" s="129"/>
      <c r="AH1069" s="129"/>
      <c r="AI1069" s="129"/>
      <c r="AJ1069" s="129"/>
      <c r="AK1069" s="130"/>
      <c r="AL1069" s="131"/>
      <c r="AM1069" s="131"/>
      <c r="AN1069" s="131"/>
      <c r="AO1069" s="131"/>
      <c r="AP1069" s="132"/>
      <c r="AQ1069" s="132"/>
      <c r="AR1069" s="132"/>
      <c r="AS1069" s="132"/>
      <c r="AT1069" s="133"/>
      <c r="AU1069" s="133"/>
      <c r="AV1069" s="133"/>
      <c r="AW1069" s="133"/>
      <c r="AX1069" s="134"/>
      <c r="AY1069" s="134"/>
      <c r="AZ1069" s="134"/>
      <c r="BA1069" s="134"/>
      <c r="BB1069" s="134"/>
      <c r="BC1069" s="134"/>
      <c r="BD1069" s="129"/>
      <c r="BE1069" s="143"/>
    </row>
    <row r="1070" ht="15.75" customHeight="1">
      <c r="A1070" s="130"/>
      <c r="B1070" s="129"/>
      <c r="C1070" s="129"/>
      <c r="D1070" s="129"/>
      <c r="E1070" s="129"/>
      <c r="F1070" s="129"/>
      <c r="G1070" s="129"/>
      <c r="H1070" s="129"/>
      <c r="I1070" s="130"/>
      <c r="J1070" s="135"/>
      <c r="K1070" s="130"/>
      <c r="L1070" s="130"/>
      <c r="M1070" s="136"/>
      <c r="N1070" s="130"/>
      <c r="O1070" s="130"/>
      <c r="P1070" s="130"/>
      <c r="Q1070" s="137"/>
      <c r="R1070" s="138"/>
      <c r="S1070" s="129"/>
      <c r="T1070" s="139"/>
      <c r="U1070" s="139"/>
      <c r="V1070" s="140"/>
      <c r="W1070" s="130"/>
      <c r="X1070" s="130"/>
      <c r="Y1070" s="141"/>
      <c r="Z1070" s="130"/>
      <c r="AA1070" s="130"/>
      <c r="AB1070" s="130"/>
      <c r="AC1070" s="142"/>
      <c r="AD1070" s="130"/>
      <c r="AE1070" s="130"/>
      <c r="AF1070" s="130"/>
      <c r="AG1070" s="129"/>
      <c r="AH1070" s="129"/>
      <c r="AI1070" s="129"/>
      <c r="AJ1070" s="129"/>
      <c r="AK1070" s="130"/>
      <c r="AL1070" s="131"/>
      <c r="AM1070" s="131"/>
      <c r="AN1070" s="131"/>
      <c r="AO1070" s="131"/>
      <c r="AP1070" s="132"/>
      <c r="AQ1070" s="132"/>
      <c r="AR1070" s="132"/>
      <c r="AS1070" s="132"/>
      <c r="AT1070" s="133"/>
      <c r="AU1070" s="133"/>
      <c r="AV1070" s="133"/>
      <c r="AW1070" s="133"/>
      <c r="AX1070" s="134"/>
      <c r="AY1070" s="134"/>
      <c r="AZ1070" s="134"/>
      <c r="BA1070" s="134"/>
      <c r="BB1070" s="134"/>
      <c r="BC1070" s="134"/>
      <c r="BD1070" s="129"/>
      <c r="BE1070" s="143"/>
    </row>
    <row r="1071" ht="15.75" customHeight="1">
      <c r="A1071" s="130"/>
      <c r="B1071" s="129"/>
      <c r="C1071" s="129"/>
      <c r="D1071" s="129"/>
      <c r="E1071" s="129"/>
      <c r="F1071" s="129"/>
      <c r="G1071" s="129"/>
      <c r="H1071" s="129"/>
      <c r="I1071" s="130"/>
      <c r="J1071" s="135"/>
      <c r="K1071" s="130"/>
      <c r="L1071" s="130"/>
      <c r="M1071" s="136"/>
      <c r="N1071" s="130"/>
      <c r="O1071" s="130"/>
      <c r="P1071" s="130"/>
      <c r="Q1071" s="137"/>
      <c r="R1071" s="138"/>
      <c r="S1071" s="129"/>
      <c r="T1071" s="139"/>
      <c r="U1071" s="139"/>
      <c r="V1071" s="140"/>
      <c r="W1071" s="130"/>
      <c r="X1071" s="130"/>
      <c r="Y1071" s="141"/>
      <c r="Z1071" s="130"/>
      <c r="AA1071" s="130"/>
      <c r="AB1071" s="130"/>
      <c r="AC1071" s="142"/>
      <c r="AD1071" s="130"/>
      <c r="AE1071" s="130"/>
      <c r="AF1071" s="130"/>
      <c r="AG1071" s="129"/>
      <c r="AH1071" s="129"/>
      <c r="AI1071" s="129"/>
      <c r="AJ1071" s="129"/>
      <c r="AK1071" s="130"/>
      <c r="AL1071" s="131"/>
      <c r="AM1071" s="131"/>
      <c r="AN1071" s="131"/>
      <c r="AO1071" s="131"/>
      <c r="AP1071" s="132"/>
      <c r="AQ1071" s="132"/>
      <c r="AR1071" s="132"/>
      <c r="AS1071" s="132"/>
      <c r="AT1071" s="133"/>
      <c r="AU1071" s="133"/>
      <c r="AV1071" s="133"/>
      <c r="AW1071" s="133"/>
      <c r="AX1071" s="134"/>
      <c r="AY1071" s="134"/>
      <c r="AZ1071" s="134"/>
      <c r="BA1071" s="134"/>
      <c r="BB1071" s="134"/>
      <c r="BC1071" s="134"/>
      <c r="BD1071" s="129"/>
      <c r="BE1071" s="143"/>
    </row>
    <row r="1072" ht="15.75" customHeight="1">
      <c r="A1072" s="130"/>
      <c r="B1072" s="129"/>
      <c r="C1072" s="129"/>
      <c r="D1072" s="129"/>
      <c r="E1072" s="129"/>
      <c r="F1072" s="129"/>
      <c r="G1072" s="129"/>
      <c r="H1072" s="129"/>
      <c r="I1072" s="130"/>
      <c r="J1072" s="135"/>
      <c r="K1072" s="130"/>
      <c r="L1072" s="130"/>
      <c r="M1072" s="136"/>
      <c r="N1072" s="130"/>
      <c r="O1072" s="130"/>
      <c r="P1072" s="130"/>
      <c r="Q1072" s="137"/>
      <c r="R1072" s="138"/>
      <c r="S1072" s="129"/>
      <c r="T1072" s="139"/>
      <c r="U1072" s="139"/>
      <c r="V1072" s="140"/>
      <c r="W1072" s="130"/>
      <c r="X1072" s="130"/>
      <c r="Y1072" s="141"/>
      <c r="Z1072" s="130"/>
      <c r="AA1072" s="130"/>
      <c r="AB1072" s="130"/>
      <c r="AC1072" s="142"/>
      <c r="AD1072" s="130"/>
      <c r="AE1072" s="130"/>
      <c r="AF1072" s="130"/>
      <c r="AG1072" s="129"/>
      <c r="AH1072" s="129"/>
      <c r="AI1072" s="129"/>
      <c r="AJ1072" s="129"/>
      <c r="AK1072" s="130"/>
      <c r="AL1072" s="131"/>
      <c r="AM1072" s="131"/>
      <c r="AN1072" s="131"/>
      <c r="AO1072" s="131"/>
      <c r="AP1072" s="132"/>
      <c r="AQ1072" s="132"/>
      <c r="AR1072" s="132"/>
      <c r="AS1072" s="132"/>
      <c r="AT1072" s="133"/>
      <c r="AU1072" s="133"/>
      <c r="AV1072" s="133"/>
      <c r="AW1072" s="133"/>
      <c r="AX1072" s="134"/>
      <c r="AY1072" s="134"/>
      <c r="AZ1072" s="134"/>
      <c r="BA1072" s="134"/>
      <c r="BB1072" s="134"/>
      <c r="BC1072" s="134"/>
      <c r="BD1072" s="129"/>
      <c r="BE1072" s="143"/>
    </row>
    <row r="1073" ht="15.75" customHeight="1">
      <c r="A1073" s="130"/>
      <c r="B1073" s="129"/>
      <c r="C1073" s="129"/>
      <c r="D1073" s="129"/>
      <c r="E1073" s="129"/>
      <c r="F1073" s="129"/>
      <c r="G1073" s="129"/>
      <c r="H1073" s="129"/>
      <c r="I1073" s="130"/>
      <c r="J1073" s="135"/>
      <c r="K1073" s="130"/>
      <c r="L1073" s="130"/>
      <c r="M1073" s="136"/>
      <c r="N1073" s="130"/>
      <c r="O1073" s="130"/>
      <c r="P1073" s="130"/>
      <c r="Q1073" s="137"/>
      <c r="R1073" s="138"/>
      <c r="S1073" s="129"/>
      <c r="T1073" s="139"/>
      <c r="U1073" s="139"/>
      <c r="V1073" s="140"/>
      <c r="W1073" s="130"/>
      <c r="X1073" s="130"/>
      <c r="Y1073" s="141"/>
      <c r="Z1073" s="130"/>
      <c r="AA1073" s="130"/>
      <c r="AB1073" s="130"/>
      <c r="AC1073" s="142"/>
      <c r="AD1073" s="130"/>
      <c r="AE1073" s="130"/>
      <c r="AF1073" s="130"/>
      <c r="AG1073" s="129"/>
      <c r="AH1073" s="129"/>
      <c r="AI1073" s="129"/>
      <c r="AJ1073" s="129"/>
      <c r="AK1073" s="130"/>
      <c r="AL1073" s="131"/>
      <c r="AM1073" s="131"/>
      <c r="AN1073" s="131"/>
      <c r="AO1073" s="131"/>
      <c r="AP1073" s="132"/>
      <c r="AQ1073" s="132"/>
      <c r="AR1073" s="132"/>
      <c r="AS1073" s="132"/>
      <c r="AT1073" s="133"/>
      <c r="AU1073" s="133"/>
      <c r="AV1073" s="133"/>
      <c r="AW1073" s="133"/>
      <c r="AX1073" s="134"/>
      <c r="AY1073" s="134"/>
      <c r="AZ1073" s="134"/>
      <c r="BA1073" s="134"/>
      <c r="BB1073" s="134"/>
      <c r="BC1073" s="134"/>
      <c r="BD1073" s="129"/>
      <c r="BE1073" s="143"/>
    </row>
    <row r="1074" ht="15.75" customHeight="1">
      <c r="A1074" s="130"/>
      <c r="B1074" s="129"/>
      <c r="C1074" s="129"/>
      <c r="D1074" s="129"/>
      <c r="E1074" s="129"/>
      <c r="F1074" s="129"/>
      <c r="G1074" s="129"/>
      <c r="H1074" s="129"/>
      <c r="I1074" s="130"/>
      <c r="J1074" s="135"/>
      <c r="K1074" s="130"/>
      <c r="L1074" s="130"/>
      <c r="M1074" s="136"/>
      <c r="N1074" s="130"/>
      <c r="O1074" s="130"/>
      <c r="P1074" s="130"/>
      <c r="Q1074" s="137"/>
      <c r="R1074" s="138"/>
      <c r="S1074" s="129"/>
      <c r="T1074" s="139"/>
      <c r="U1074" s="139"/>
      <c r="V1074" s="140"/>
      <c r="W1074" s="130"/>
      <c r="X1074" s="130"/>
      <c r="Y1074" s="141"/>
      <c r="Z1074" s="130"/>
      <c r="AA1074" s="130"/>
      <c r="AB1074" s="130"/>
      <c r="AC1074" s="142"/>
      <c r="AD1074" s="130"/>
      <c r="AE1074" s="130"/>
      <c r="AF1074" s="130"/>
      <c r="AG1074" s="129"/>
      <c r="AH1074" s="129"/>
      <c r="AI1074" s="129"/>
      <c r="AJ1074" s="129"/>
      <c r="AK1074" s="130"/>
      <c r="AL1074" s="131"/>
      <c r="AM1074" s="131"/>
      <c r="AN1074" s="131"/>
      <c r="AO1074" s="131"/>
      <c r="AP1074" s="132"/>
      <c r="AQ1074" s="132"/>
      <c r="AR1074" s="132"/>
      <c r="AS1074" s="132"/>
      <c r="AT1074" s="133"/>
      <c r="AU1074" s="133"/>
      <c r="AV1074" s="133"/>
      <c r="AW1074" s="133"/>
      <c r="AX1074" s="134"/>
      <c r="AY1074" s="134"/>
      <c r="AZ1074" s="134"/>
      <c r="BA1074" s="134"/>
      <c r="BB1074" s="134"/>
      <c r="BC1074" s="134"/>
      <c r="BD1074" s="129"/>
      <c r="BE1074" s="143"/>
    </row>
    <row r="1075" ht="15.75" customHeight="1">
      <c r="A1075" s="130"/>
      <c r="B1075" s="129"/>
      <c r="C1075" s="129"/>
      <c r="D1075" s="129"/>
      <c r="E1075" s="129"/>
      <c r="F1075" s="129"/>
      <c r="G1075" s="129"/>
      <c r="H1075" s="129"/>
      <c r="I1075" s="130"/>
      <c r="J1075" s="135"/>
      <c r="K1075" s="130"/>
      <c r="L1075" s="130"/>
      <c r="M1075" s="136"/>
      <c r="N1075" s="130"/>
      <c r="O1075" s="130"/>
      <c r="P1075" s="130"/>
      <c r="Q1075" s="137"/>
      <c r="R1075" s="138"/>
      <c r="S1075" s="129"/>
      <c r="T1075" s="139"/>
      <c r="U1075" s="139"/>
      <c r="V1075" s="140"/>
      <c r="W1075" s="130"/>
      <c r="X1075" s="130"/>
      <c r="Y1075" s="141"/>
      <c r="Z1075" s="130"/>
      <c r="AA1075" s="130"/>
      <c r="AB1075" s="130"/>
      <c r="AC1075" s="142"/>
      <c r="AD1075" s="130"/>
      <c r="AE1075" s="130"/>
      <c r="AF1075" s="130"/>
      <c r="AG1075" s="129"/>
      <c r="AH1075" s="129"/>
      <c r="AI1075" s="129"/>
      <c r="AJ1075" s="129"/>
      <c r="AK1075" s="130"/>
      <c r="AL1075" s="131"/>
      <c r="AM1075" s="131"/>
      <c r="AN1075" s="131"/>
      <c r="AO1075" s="131"/>
      <c r="AP1075" s="132"/>
      <c r="AQ1075" s="132"/>
      <c r="AR1075" s="132"/>
      <c r="AS1075" s="132"/>
      <c r="AT1075" s="133"/>
      <c r="AU1075" s="133"/>
      <c r="AV1075" s="133"/>
      <c r="AW1075" s="133"/>
      <c r="AX1075" s="134"/>
      <c r="AY1075" s="134"/>
      <c r="AZ1075" s="134"/>
      <c r="BA1075" s="134"/>
      <c r="BB1075" s="134"/>
      <c r="BC1075" s="134"/>
      <c r="BD1075" s="129"/>
      <c r="BE1075" s="143"/>
    </row>
    <row r="1076" ht="15.75" customHeight="1">
      <c r="A1076" s="130"/>
      <c r="B1076" s="129"/>
      <c r="C1076" s="129"/>
      <c r="D1076" s="129"/>
      <c r="E1076" s="129"/>
      <c r="F1076" s="129"/>
      <c r="G1076" s="129"/>
      <c r="H1076" s="129"/>
      <c r="I1076" s="130"/>
      <c r="J1076" s="135"/>
      <c r="K1076" s="130"/>
      <c r="L1076" s="130"/>
      <c r="M1076" s="136"/>
      <c r="N1076" s="130"/>
      <c r="O1076" s="130"/>
      <c r="P1076" s="130"/>
      <c r="Q1076" s="137"/>
      <c r="R1076" s="138"/>
      <c r="S1076" s="129"/>
      <c r="T1076" s="139"/>
      <c r="U1076" s="139"/>
      <c r="V1076" s="140"/>
      <c r="W1076" s="130"/>
      <c r="X1076" s="130"/>
      <c r="Y1076" s="141"/>
      <c r="Z1076" s="130"/>
      <c r="AA1076" s="130"/>
      <c r="AB1076" s="130"/>
      <c r="AC1076" s="142"/>
      <c r="AD1076" s="130"/>
      <c r="AE1076" s="130"/>
      <c r="AF1076" s="130"/>
      <c r="AG1076" s="129"/>
      <c r="AH1076" s="129"/>
      <c r="AI1076" s="129"/>
      <c r="AJ1076" s="129"/>
      <c r="AK1076" s="130"/>
      <c r="AL1076" s="131"/>
      <c r="AM1076" s="131"/>
      <c r="AN1076" s="131"/>
      <c r="AO1076" s="131"/>
      <c r="AP1076" s="132"/>
      <c r="AQ1076" s="132"/>
      <c r="AR1076" s="132"/>
      <c r="AS1076" s="132"/>
      <c r="AT1076" s="133"/>
      <c r="AU1076" s="133"/>
      <c r="AV1076" s="133"/>
      <c r="AW1076" s="133"/>
      <c r="AX1076" s="134"/>
      <c r="AY1076" s="134"/>
      <c r="AZ1076" s="134"/>
      <c r="BA1076" s="134"/>
      <c r="BB1076" s="134"/>
      <c r="BC1076" s="134"/>
      <c r="BD1076" s="129"/>
      <c r="BE1076" s="143"/>
    </row>
    <row r="1077" ht="15.75" customHeight="1">
      <c r="A1077" s="130"/>
      <c r="B1077" s="129"/>
      <c r="C1077" s="129"/>
      <c r="D1077" s="129"/>
      <c r="E1077" s="129"/>
      <c r="F1077" s="129"/>
      <c r="G1077" s="129"/>
      <c r="H1077" s="129"/>
      <c r="I1077" s="130"/>
      <c r="J1077" s="135"/>
      <c r="K1077" s="130"/>
      <c r="L1077" s="130"/>
      <c r="M1077" s="136"/>
      <c r="N1077" s="130"/>
      <c r="O1077" s="130"/>
      <c r="P1077" s="130"/>
      <c r="Q1077" s="137"/>
      <c r="R1077" s="138"/>
      <c r="S1077" s="129"/>
      <c r="T1077" s="139"/>
      <c r="U1077" s="139"/>
      <c r="V1077" s="140"/>
      <c r="W1077" s="130"/>
      <c r="X1077" s="130"/>
      <c r="Y1077" s="141"/>
      <c r="Z1077" s="130"/>
      <c r="AA1077" s="130"/>
      <c r="AB1077" s="130"/>
      <c r="AC1077" s="142"/>
      <c r="AD1077" s="130"/>
      <c r="AE1077" s="130"/>
      <c r="AF1077" s="130"/>
      <c r="AG1077" s="129"/>
      <c r="AH1077" s="129"/>
      <c r="AI1077" s="129"/>
      <c r="AJ1077" s="129"/>
      <c r="AK1077" s="130"/>
      <c r="AL1077" s="131"/>
      <c r="AM1077" s="131"/>
      <c r="AN1077" s="131"/>
      <c r="AO1077" s="131"/>
      <c r="AP1077" s="132"/>
      <c r="AQ1077" s="132"/>
      <c r="AR1077" s="132"/>
      <c r="AS1077" s="132"/>
      <c r="AT1077" s="133"/>
      <c r="AU1077" s="133"/>
      <c r="AV1077" s="133"/>
      <c r="AW1077" s="133"/>
      <c r="AX1077" s="134"/>
      <c r="AY1077" s="134"/>
      <c r="AZ1077" s="134"/>
      <c r="BA1077" s="134"/>
      <c r="BB1077" s="134"/>
      <c r="BC1077" s="134"/>
      <c r="BD1077" s="129"/>
      <c r="BE1077" s="143"/>
    </row>
    <row r="1078" ht="15.75" customHeight="1">
      <c r="A1078" s="130"/>
      <c r="B1078" s="129"/>
      <c r="C1078" s="129"/>
      <c r="D1078" s="129"/>
      <c r="E1078" s="129"/>
      <c r="F1078" s="129"/>
      <c r="G1078" s="129"/>
      <c r="H1078" s="129"/>
      <c r="I1078" s="130"/>
      <c r="J1078" s="135"/>
      <c r="K1078" s="130"/>
      <c r="L1078" s="130"/>
      <c r="M1078" s="136"/>
      <c r="N1078" s="130"/>
      <c r="O1078" s="130"/>
      <c r="P1078" s="130"/>
      <c r="Q1078" s="137"/>
      <c r="R1078" s="138"/>
      <c r="S1078" s="129"/>
      <c r="T1078" s="139"/>
      <c r="U1078" s="139"/>
      <c r="V1078" s="140"/>
      <c r="W1078" s="130"/>
      <c r="X1078" s="130"/>
      <c r="Y1078" s="141"/>
      <c r="Z1078" s="130"/>
      <c r="AA1078" s="130"/>
      <c r="AB1078" s="130"/>
      <c r="AC1078" s="142"/>
      <c r="AD1078" s="130"/>
      <c r="AE1078" s="130"/>
      <c r="AF1078" s="130"/>
      <c r="AG1078" s="129"/>
      <c r="AH1078" s="129"/>
      <c r="AI1078" s="129"/>
      <c r="AJ1078" s="129"/>
      <c r="AK1078" s="130"/>
      <c r="AL1078" s="131"/>
      <c r="AM1078" s="131"/>
      <c r="AN1078" s="131"/>
      <c r="AO1078" s="131"/>
      <c r="AP1078" s="132"/>
      <c r="AQ1078" s="132"/>
      <c r="AR1078" s="132"/>
      <c r="AS1078" s="132"/>
      <c r="AT1078" s="133"/>
      <c r="AU1078" s="133"/>
      <c r="AV1078" s="133"/>
      <c r="AW1078" s="133"/>
      <c r="AX1078" s="134"/>
      <c r="AY1078" s="134"/>
      <c r="AZ1078" s="134"/>
      <c r="BA1078" s="134"/>
      <c r="BB1078" s="134"/>
      <c r="BC1078" s="134"/>
      <c r="BD1078" s="129"/>
      <c r="BE1078" s="143"/>
    </row>
    <row r="1079" ht="15.75" customHeight="1">
      <c r="A1079" s="130"/>
      <c r="B1079" s="129"/>
      <c r="C1079" s="129"/>
      <c r="D1079" s="129"/>
      <c r="E1079" s="129"/>
      <c r="F1079" s="129"/>
      <c r="G1079" s="129"/>
      <c r="H1079" s="129"/>
      <c r="I1079" s="130"/>
      <c r="J1079" s="135"/>
      <c r="K1079" s="130"/>
      <c r="L1079" s="130"/>
      <c r="M1079" s="136"/>
      <c r="N1079" s="130"/>
      <c r="O1079" s="130"/>
      <c r="P1079" s="130"/>
      <c r="Q1079" s="137"/>
      <c r="R1079" s="138"/>
      <c r="S1079" s="129"/>
      <c r="T1079" s="139"/>
      <c r="U1079" s="139"/>
      <c r="V1079" s="140"/>
      <c r="W1079" s="130"/>
      <c r="X1079" s="130"/>
      <c r="Y1079" s="141"/>
      <c r="Z1079" s="130"/>
      <c r="AA1079" s="130"/>
      <c r="AB1079" s="130"/>
      <c r="AC1079" s="142"/>
      <c r="AD1079" s="130"/>
      <c r="AE1079" s="130"/>
      <c r="AF1079" s="130"/>
      <c r="AG1079" s="129"/>
      <c r="AH1079" s="129"/>
      <c r="AI1079" s="129"/>
      <c r="AJ1079" s="129"/>
      <c r="AK1079" s="130"/>
      <c r="AL1079" s="131"/>
      <c r="AM1079" s="131"/>
      <c r="AN1079" s="131"/>
      <c r="AO1079" s="131"/>
      <c r="AP1079" s="132"/>
      <c r="AQ1079" s="132"/>
      <c r="AR1079" s="132"/>
      <c r="AS1079" s="132"/>
      <c r="AT1079" s="133"/>
      <c r="AU1079" s="133"/>
      <c r="AV1079" s="133"/>
      <c r="AW1079" s="133"/>
      <c r="AX1079" s="134"/>
      <c r="AY1079" s="134"/>
      <c r="AZ1079" s="134"/>
      <c r="BA1079" s="134"/>
      <c r="BB1079" s="134"/>
      <c r="BC1079" s="134"/>
      <c r="BD1079" s="129"/>
      <c r="BE1079" s="143"/>
    </row>
    <row r="1080" ht="15.75" customHeight="1">
      <c r="A1080" s="130"/>
      <c r="B1080" s="129"/>
      <c r="C1080" s="129"/>
      <c r="D1080" s="129"/>
      <c r="E1080" s="129"/>
      <c r="F1080" s="129"/>
      <c r="G1080" s="129"/>
      <c r="H1080" s="129"/>
      <c r="I1080" s="130"/>
      <c r="J1080" s="135"/>
      <c r="K1080" s="130"/>
      <c r="L1080" s="130"/>
      <c r="M1080" s="136"/>
      <c r="N1080" s="130"/>
      <c r="O1080" s="130"/>
      <c r="P1080" s="130"/>
      <c r="Q1080" s="137"/>
      <c r="R1080" s="138"/>
      <c r="S1080" s="129"/>
      <c r="T1080" s="139"/>
      <c r="U1080" s="139"/>
      <c r="V1080" s="140"/>
      <c r="W1080" s="130"/>
      <c r="X1080" s="130"/>
      <c r="Y1080" s="141"/>
      <c r="Z1080" s="130"/>
      <c r="AA1080" s="130"/>
      <c r="AB1080" s="130"/>
      <c r="AC1080" s="142"/>
      <c r="AD1080" s="130"/>
      <c r="AE1080" s="130"/>
      <c r="AF1080" s="130"/>
      <c r="AG1080" s="129"/>
      <c r="AH1080" s="129"/>
      <c r="AI1080" s="129"/>
      <c r="AJ1080" s="129"/>
      <c r="AK1080" s="130"/>
      <c r="AL1080" s="131"/>
      <c r="AM1080" s="131"/>
      <c r="AN1080" s="131"/>
      <c r="AO1080" s="131"/>
      <c r="AP1080" s="132"/>
      <c r="AQ1080" s="132"/>
      <c r="AR1080" s="132"/>
      <c r="AS1080" s="132"/>
      <c r="AT1080" s="133"/>
      <c r="AU1080" s="133"/>
      <c r="AV1080" s="133"/>
      <c r="AW1080" s="133"/>
      <c r="AX1080" s="134"/>
      <c r="AY1080" s="134"/>
      <c r="AZ1080" s="134"/>
      <c r="BA1080" s="134"/>
      <c r="BB1080" s="134"/>
      <c r="BC1080" s="134"/>
      <c r="BD1080" s="129"/>
      <c r="BE1080" s="143"/>
    </row>
    <row r="1081" ht="15.75" customHeight="1">
      <c r="A1081" s="130"/>
      <c r="B1081" s="129"/>
      <c r="C1081" s="129"/>
      <c r="D1081" s="129"/>
      <c r="E1081" s="129"/>
      <c r="F1081" s="129"/>
      <c r="G1081" s="129"/>
      <c r="H1081" s="129"/>
      <c r="I1081" s="130"/>
      <c r="J1081" s="135"/>
      <c r="K1081" s="130"/>
      <c r="L1081" s="130"/>
      <c r="M1081" s="136"/>
      <c r="N1081" s="130"/>
      <c r="O1081" s="130"/>
      <c r="P1081" s="130"/>
      <c r="Q1081" s="137"/>
      <c r="R1081" s="138"/>
      <c r="S1081" s="129"/>
      <c r="T1081" s="139"/>
      <c r="U1081" s="139"/>
      <c r="V1081" s="140"/>
      <c r="W1081" s="130"/>
      <c r="X1081" s="130"/>
      <c r="Y1081" s="141"/>
      <c r="Z1081" s="130"/>
      <c r="AA1081" s="130"/>
      <c r="AB1081" s="130"/>
      <c r="AC1081" s="142"/>
      <c r="AD1081" s="130"/>
      <c r="AE1081" s="130"/>
      <c r="AF1081" s="130"/>
      <c r="AG1081" s="129"/>
      <c r="AH1081" s="129"/>
      <c r="AI1081" s="129"/>
      <c r="AJ1081" s="129"/>
      <c r="AK1081" s="130"/>
      <c r="AL1081" s="131"/>
      <c r="AM1081" s="131"/>
      <c r="AN1081" s="131"/>
      <c r="AO1081" s="131"/>
      <c r="AP1081" s="132"/>
      <c r="AQ1081" s="132"/>
      <c r="AR1081" s="132"/>
      <c r="AS1081" s="132"/>
      <c r="AT1081" s="133"/>
      <c r="AU1081" s="133"/>
      <c r="AV1081" s="133"/>
      <c r="AW1081" s="133"/>
      <c r="AX1081" s="134"/>
      <c r="AY1081" s="134"/>
      <c r="AZ1081" s="134"/>
      <c r="BA1081" s="134"/>
      <c r="BB1081" s="134"/>
      <c r="BC1081" s="134"/>
      <c r="BD1081" s="129"/>
      <c r="BE1081" s="143"/>
    </row>
    <row r="1082" ht="15.75" customHeight="1">
      <c r="A1082" s="130"/>
      <c r="B1082" s="129"/>
      <c r="C1082" s="129"/>
      <c r="D1082" s="129"/>
      <c r="E1082" s="129"/>
      <c r="F1082" s="129"/>
      <c r="G1082" s="129"/>
      <c r="H1082" s="129"/>
      <c r="I1082" s="130"/>
      <c r="J1082" s="135"/>
      <c r="K1082" s="130"/>
      <c r="L1082" s="130"/>
      <c r="M1082" s="136"/>
      <c r="N1082" s="130"/>
      <c r="O1082" s="130"/>
      <c r="P1082" s="130"/>
      <c r="Q1082" s="137"/>
      <c r="R1082" s="138"/>
      <c r="S1082" s="129"/>
      <c r="T1082" s="139"/>
      <c r="U1082" s="139"/>
      <c r="V1082" s="140"/>
      <c r="W1082" s="130"/>
      <c r="X1082" s="130"/>
      <c r="Y1082" s="141"/>
      <c r="Z1082" s="130"/>
      <c r="AA1082" s="130"/>
      <c r="AB1082" s="130"/>
      <c r="AC1082" s="142"/>
      <c r="AD1082" s="130"/>
      <c r="AE1082" s="130"/>
      <c r="AF1082" s="130"/>
      <c r="AG1082" s="129"/>
      <c r="AH1082" s="129"/>
      <c r="AI1082" s="129"/>
      <c r="AJ1082" s="129"/>
      <c r="AK1082" s="130"/>
      <c r="AL1082" s="131"/>
      <c r="AM1082" s="131"/>
      <c r="AN1082" s="131"/>
      <c r="AO1082" s="131"/>
      <c r="AP1082" s="132"/>
      <c r="AQ1082" s="132"/>
      <c r="AR1082" s="132"/>
      <c r="AS1082" s="132"/>
      <c r="AT1082" s="133"/>
      <c r="AU1082" s="133"/>
      <c r="AV1082" s="133"/>
      <c r="AW1082" s="133"/>
      <c r="AX1082" s="134"/>
      <c r="AY1082" s="134"/>
      <c r="AZ1082" s="134"/>
      <c r="BA1082" s="134"/>
      <c r="BB1082" s="134"/>
      <c r="BC1082" s="134"/>
      <c r="BD1082" s="129"/>
      <c r="BE1082" s="143"/>
    </row>
    <row r="1083" ht="15.75" customHeight="1">
      <c r="A1083" s="130"/>
      <c r="B1083" s="129"/>
      <c r="C1083" s="129"/>
      <c r="D1083" s="129"/>
      <c r="E1083" s="129"/>
      <c r="F1083" s="129"/>
      <c r="G1083" s="129"/>
      <c r="H1083" s="129"/>
      <c r="I1083" s="130"/>
      <c r="J1083" s="135"/>
      <c r="K1083" s="130"/>
      <c r="L1083" s="130"/>
      <c r="M1083" s="136"/>
      <c r="N1083" s="130"/>
      <c r="O1083" s="130"/>
      <c r="P1083" s="130"/>
      <c r="Q1083" s="137"/>
      <c r="R1083" s="138"/>
      <c r="S1083" s="129"/>
      <c r="T1083" s="139"/>
      <c r="U1083" s="139"/>
      <c r="V1083" s="140"/>
      <c r="W1083" s="130"/>
      <c r="X1083" s="130"/>
      <c r="Y1083" s="141"/>
      <c r="Z1083" s="130"/>
      <c r="AA1083" s="130"/>
      <c r="AB1083" s="130"/>
      <c r="AC1083" s="142"/>
      <c r="AD1083" s="130"/>
      <c r="AE1083" s="130"/>
      <c r="AF1083" s="130"/>
      <c r="AG1083" s="129"/>
      <c r="AH1083" s="129"/>
      <c r="AI1083" s="129"/>
      <c r="AJ1083" s="129"/>
      <c r="AK1083" s="130"/>
      <c r="AL1083" s="131"/>
      <c r="AM1083" s="131"/>
      <c r="AN1083" s="131"/>
      <c r="AO1083" s="131"/>
      <c r="AP1083" s="132"/>
      <c r="AQ1083" s="132"/>
      <c r="AR1083" s="132"/>
      <c r="AS1083" s="132"/>
      <c r="AT1083" s="133"/>
      <c r="AU1083" s="133"/>
      <c r="AV1083" s="133"/>
      <c r="AW1083" s="133"/>
      <c r="AX1083" s="134"/>
      <c r="AY1083" s="134"/>
      <c r="AZ1083" s="134"/>
      <c r="BA1083" s="134"/>
      <c r="BB1083" s="134"/>
      <c r="BC1083" s="134"/>
      <c r="BD1083" s="129"/>
      <c r="BE1083" s="143"/>
    </row>
    <row r="1084" ht="15.75" customHeight="1">
      <c r="A1084" s="130"/>
      <c r="B1084" s="129"/>
      <c r="C1084" s="129"/>
      <c r="D1084" s="129"/>
      <c r="E1084" s="129"/>
      <c r="F1084" s="129"/>
      <c r="G1084" s="129"/>
      <c r="H1084" s="129"/>
      <c r="I1084" s="130"/>
      <c r="J1084" s="135"/>
      <c r="K1084" s="130"/>
      <c r="L1084" s="130"/>
      <c r="M1084" s="136"/>
      <c r="N1084" s="130"/>
      <c r="O1084" s="130"/>
      <c r="P1084" s="130"/>
      <c r="Q1084" s="137"/>
      <c r="R1084" s="138"/>
      <c r="S1084" s="129"/>
      <c r="T1084" s="139"/>
      <c r="U1084" s="139"/>
      <c r="V1084" s="140"/>
      <c r="W1084" s="130"/>
      <c r="X1084" s="130"/>
      <c r="Y1084" s="141"/>
      <c r="Z1084" s="130"/>
      <c r="AA1084" s="130"/>
      <c r="AB1084" s="130"/>
      <c r="AC1084" s="142"/>
      <c r="AD1084" s="130"/>
      <c r="AE1084" s="130"/>
      <c r="AF1084" s="130"/>
      <c r="AG1084" s="129"/>
      <c r="AH1084" s="129"/>
      <c r="AI1084" s="129"/>
      <c r="AJ1084" s="129"/>
      <c r="AK1084" s="130"/>
      <c r="AL1084" s="131"/>
      <c r="AM1084" s="131"/>
      <c r="AN1084" s="131"/>
      <c r="AO1084" s="131"/>
      <c r="AP1084" s="132"/>
      <c r="AQ1084" s="132"/>
      <c r="AR1084" s="132"/>
      <c r="AS1084" s="132"/>
      <c r="AT1084" s="133"/>
      <c r="AU1084" s="133"/>
      <c r="AV1084" s="133"/>
      <c r="AW1084" s="133"/>
      <c r="AX1084" s="134"/>
      <c r="AY1084" s="134"/>
      <c r="AZ1084" s="134"/>
      <c r="BA1084" s="134"/>
      <c r="BB1084" s="134"/>
      <c r="BC1084" s="134"/>
      <c r="BD1084" s="129"/>
      <c r="BE1084" s="143"/>
    </row>
    <row r="1085" ht="15.75" customHeight="1">
      <c r="A1085" s="130"/>
      <c r="B1085" s="129"/>
      <c r="C1085" s="129"/>
      <c r="D1085" s="129"/>
      <c r="E1085" s="129"/>
      <c r="F1085" s="129"/>
      <c r="G1085" s="129"/>
      <c r="H1085" s="129"/>
      <c r="I1085" s="130"/>
      <c r="J1085" s="135"/>
      <c r="K1085" s="130"/>
      <c r="L1085" s="130"/>
      <c r="M1085" s="136"/>
      <c r="N1085" s="130"/>
      <c r="O1085" s="130"/>
      <c r="P1085" s="130"/>
      <c r="Q1085" s="137"/>
      <c r="R1085" s="138"/>
      <c r="S1085" s="129"/>
      <c r="T1085" s="139"/>
      <c r="U1085" s="139"/>
      <c r="V1085" s="140"/>
      <c r="W1085" s="130"/>
      <c r="X1085" s="130"/>
      <c r="Y1085" s="141"/>
      <c r="Z1085" s="130"/>
      <c r="AA1085" s="130"/>
      <c r="AB1085" s="130"/>
      <c r="AC1085" s="142"/>
      <c r="AD1085" s="130"/>
      <c r="AE1085" s="130"/>
      <c r="AF1085" s="130"/>
      <c r="AG1085" s="129"/>
      <c r="AH1085" s="129"/>
      <c r="AI1085" s="129"/>
      <c r="AJ1085" s="129"/>
      <c r="AK1085" s="130"/>
      <c r="AL1085" s="131"/>
      <c r="AM1085" s="131"/>
      <c r="AN1085" s="131"/>
      <c r="AO1085" s="131"/>
      <c r="AP1085" s="132"/>
      <c r="AQ1085" s="132"/>
      <c r="AR1085" s="132"/>
      <c r="AS1085" s="132"/>
      <c r="AT1085" s="133"/>
      <c r="AU1085" s="133"/>
      <c r="AV1085" s="133"/>
      <c r="AW1085" s="133"/>
      <c r="AX1085" s="134"/>
      <c r="AY1085" s="134"/>
      <c r="AZ1085" s="134"/>
      <c r="BA1085" s="134"/>
      <c r="BB1085" s="134"/>
      <c r="BC1085" s="134"/>
      <c r="BD1085" s="129"/>
      <c r="BE1085" s="143"/>
    </row>
    <row r="1086" ht="15.75" customHeight="1">
      <c r="A1086" s="130"/>
      <c r="B1086" s="129"/>
      <c r="C1086" s="129"/>
      <c r="D1086" s="129"/>
      <c r="E1086" s="129"/>
      <c r="F1086" s="129"/>
      <c r="G1086" s="129"/>
      <c r="H1086" s="129"/>
      <c r="I1086" s="130"/>
      <c r="J1086" s="135"/>
      <c r="K1086" s="130"/>
      <c r="L1086" s="130"/>
      <c r="M1086" s="136"/>
      <c r="N1086" s="130"/>
      <c r="O1086" s="130"/>
      <c r="P1086" s="130"/>
      <c r="Q1086" s="137"/>
      <c r="R1086" s="138"/>
      <c r="S1086" s="129"/>
      <c r="T1086" s="139"/>
      <c r="U1086" s="139"/>
      <c r="V1086" s="140"/>
      <c r="W1086" s="130"/>
      <c r="X1086" s="130"/>
      <c r="Y1086" s="141"/>
      <c r="Z1086" s="130"/>
      <c r="AA1086" s="130"/>
      <c r="AB1086" s="130"/>
      <c r="AC1086" s="142"/>
      <c r="AD1086" s="130"/>
      <c r="AE1086" s="130"/>
      <c r="AF1086" s="130"/>
      <c r="AG1086" s="129"/>
      <c r="AH1086" s="129"/>
      <c r="AI1086" s="129"/>
      <c r="AJ1086" s="129"/>
      <c r="AK1086" s="130"/>
      <c r="AL1086" s="131"/>
      <c r="AM1086" s="131"/>
      <c r="AN1086" s="131"/>
      <c r="AO1086" s="131"/>
      <c r="AP1086" s="132"/>
      <c r="AQ1086" s="132"/>
      <c r="AR1086" s="132"/>
      <c r="AS1086" s="132"/>
      <c r="AT1086" s="133"/>
      <c r="AU1086" s="133"/>
      <c r="AV1086" s="133"/>
      <c r="AW1086" s="133"/>
      <c r="AX1086" s="134"/>
      <c r="AY1086" s="134"/>
      <c r="AZ1086" s="134"/>
      <c r="BA1086" s="134"/>
      <c r="BB1086" s="134"/>
      <c r="BC1086" s="134"/>
      <c r="BD1086" s="129"/>
      <c r="BE1086" s="143"/>
    </row>
    <row r="1087" ht="15.75" customHeight="1">
      <c r="A1087" s="130"/>
      <c r="B1087" s="129"/>
      <c r="C1087" s="129"/>
      <c r="D1087" s="129"/>
      <c r="E1087" s="129"/>
      <c r="F1087" s="129"/>
      <c r="G1087" s="129"/>
      <c r="H1087" s="129"/>
      <c r="I1087" s="130"/>
      <c r="J1087" s="135"/>
      <c r="K1087" s="130"/>
      <c r="L1087" s="130"/>
      <c r="M1087" s="136"/>
      <c r="N1087" s="130"/>
      <c r="O1087" s="130"/>
      <c r="P1087" s="130"/>
      <c r="Q1087" s="137"/>
      <c r="R1087" s="138"/>
      <c r="S1087" s="129"/>
      <c r="T1087" s="139"/>
      <c r="U1087" s="139"/>
      <c r="V1087" s="140"/>
      <c r="W1087" s="130"/>
      <c r="X1087" s="130"/>
      <c r="Y1087" s="141"/>
      <c r="Z1087" s="130"/>
      <c r="AA1087" s="130"/>
      <c r="AB1087" s="130"/>
      <c r="AC1087" s="142"/>
      <c r="AD1087" s="130"/>
      <c r="AE1087" s="130"/>
      <c r="AF1087" s="130"/>
      <c r="AG1087" s="129"/>
      <c r="AH1087" s="129"/>
      <c r="AI1087" s="129"/>
      <c r="AJ1087" s="129"/>
      <c r="AK1087" s="130"/>
      <c r="AL1087" s="131"/>
      <c r="AM1087" s="131"/>
      <c r="AN1087" s="131"/>
      <c r="AO1087" s="131"/>
      <c r="AP1087" s="132"/>
      <c r="AQ1087" s="132"/>
      <c r="AR1087" s="132"/>
      <c r="AS1087" s="132"/>
      <c r="AT1087" s="133"/>
      <c r="AU1087" s="133"/>
      <c r="AV1087" s="133"/>
      <c r="AW1087" s="133"/>
      <c r="AX1087" s="134"/>
      <c r="AY1087" s="134"/>
      <c r="AZ1087" s="134"/>
      <c r="BA1087" s="134"/>
      <c r="BB1087" s="134"/>
      <c r="BC1087" s="134"/>
      <c r="BD1087" s="129"/>
      <c r="BE1087" s="143"/>
    </row>
    <row r="1088" ht="15.75" customHeight="1">
      <c r="A1088" s="130"/>
      <c r="B1088" s="129"/>
      <c r="C1088" s="129"/>
      <c r="D1088" s="129"/>
      <c r="E1088" s="129"/>
      <c r="F1088" s="129"/>
      <c r="G1088" s="129"/>
      <c r="H1088" s="129"/>
      <c r="I1088" s="130"/>
      <c r="J1088" s="135"/>
      <c r="K1088" s="130"/>
      <c r="L1088" s="130"/>
      <c r="M1088" s="136"/>
      <c r="N1088" s="130"/>
      <c r="O1088" s="130"/>
      <c r="P1088" s="130"/>
      <c r="Q1088" s="137"/>
      <c r="R1088" s="138"/>
      <c r="S1088" s="129"/>
      <c r="T1088" s="139"/>
      <c r="U1088" s="139"/>
      <c r="V1088" s="140"/>
      <c r="W1088" s="130"/>
      <c r="X1088" s="130"/>
      <c r="Y1088" s="141"/>
      <c r="Z1088" s="130"/>
      <c r="AA1088" s="130"/>
      <c r="AB1088" s="130"/>
      <c r="AC1088" s="142"/>
      <c r="AD1088" s="130"/>
      <c r="AE1088" s="130"/>
      <c r="AF1088" s="130"/>
      <c r="AG1088" s="129"/>
      <c r="AH1088" s="129"/>
      <c r="AI1088" s="129"/>
      <c r="AJ1088" s="129"/>
      <c r="AK1088" s="130"/>
      <c r="AL1088" s="131"/>
      <c r="AM1088" s="131"/>
      <c r="AN1088" s="131"/>
      <c r="AO1088" s="131"/>
      <c r="AP1088" s="132"/>
      <c r="AQ1088" s="132"/>
      <c r="AR1088" s="132"/>
      <c r="AS1088" s="132"/>
      <c r="AT1088" s="133"/>
      <c r="AU1088" s="133"/>
      <c r="AV1088" s="133"/>
      <c r="AW1088" s="133"/>
      <c r="AX1088" s="134"/>
      <c r="AY1088" s="134"/>
      <c r="AZ1088" s="134"/>
      <c r="BA1088" s="134"/>
      <c r="BB1088" s="134"/>
      <c r="BC1088" s="134"/>
      <c r="BD1088" s="129"/>
      <c r="BE1088" s="143"/>
    </row>
    <row r="1089" ht="15.75" customHeight="1">
      <c r="A1089" s="130"/>
      <c r="B1089" s="129"/>
      <c r="C1089" s="129"/>
      <c r="D1089" s="129"/>
      <c r="E1089" s="129"/>
      <c r="F1089" s="129"/>
      <c r="G1089" s="129"/>
      <c r="H1089" s="129"/>
      <c r="I1089" s="130"/>
      <c r="J1089" s="135"/>
      <c r="K1089" s="130"/>
      <c r="L1089" s="130"/>
      <c r="M1089" s="136"/>
      <c r="N1089" s="130"/>
      <c r="O1089" s="130"/>
      <c r="P1089" s="130"/>
      <c r="Q1089" s="137"/>
      <c r="R1089" s="138"/>
      <c r="S1089" s="129"/>
      <c r="T1089" s="139"/>
      <c r="U1089" s="139"/>
      <c r="V1089" s="140"/>
      <c r="W1089" s="130"/>
      <c r="X1089" s="130"/>
      <c r="Y1089" s="141"/>
      <c r="Z1089" s="130"/>
      <c r="AA1089" s="130"/>
      <c r="AB1089" s="130"/>
      <c r="AC1089" s="142"/>
      <c r="AD1089" s="130"/>
      <c r="AE1089" s="130"/>
      <c r="AF1089" s="130"/>
      <c r="AG1089" s="129"/>
      <c r="AH1089" s="129"/>
      <c r="AI1089" s="129"/>
      <c r="AJ1089" s="129"/>
      <c r="AK1089" s="130"/>
      <c r="AL1089" s="131"/>
      <c r="AM1089" s="131"/>
      <c r="AN1089" s="131"/>
      <c r="AO1089" s="131"/>
      <c r="AP1089" s="132"/>
      <c r="AQ1089" s="132"/>
      <c r="AR1089" s="132"/>
      <c r="AS1089" s="132"/>
      <c r="AT1089" s="133"/>
      <c r="AU1089" s="133"/>
      <c r="AV1089" s="133"/>
      <c r="AW1089" s="133"/>
      <c r="AX1089" s="134"/>
      <c r="AY1089" s="134"/>
      <c r="AZ1089" s="134"/>
      <c r="BA1089" s="134"/>
      <c r="BB1089" s="134"/>
      <c r="BC1089" s="134"/>
      <c r="BD1089" s="129"/>
      <c r="BE1089" s="143"/>
    </row>
    <row r="1090" ht="15.75" customHeight="1">
      <c r="A1090" s="130"/>
      <c r="B1090" s="129"/>
      <c r="C1090" s="129"/>
      <c r="D1090" s="129"/>
      <c r="E1090" s="129"/>
      <c r="F1090" s="129"/>
      <c r="G1090" s="129"/>
      <c r="H1090" s="129"/>
      <c r="I1090" s="130"/>
      <c r="J1090" s="135"/>
      <c r="K1090" s="130"/>
      <c r="L1090" s="130"/>
      <c r="M1090" s="136"/>
      <c r="N1090" s="130"/>
      <c r="O1090" s="130"/>
      <c r="P1090" s="130"/>
      <c r="Q1090" s="137"/>
      <c r="R1090" s="138"/>
      <c r="S1090" s="129"/>
      <c r="T1090" s="139"/>
      <c r="U1090" s="139"/>
      <c r="V1090" s="140"/>
      <c r="W1090" s="130"/>
      <c r="X1090" s="130"/>
      <c r="Y1090" s="141"/>
      <c r="Z1090" s="130"/>
      <c r="AA1090" s="130"/>
      <c r="AB1090" s="130"/>
      <c r="AC1090" s="142"/>
      <c r="AD1090" s="130"/>
      <c r="AE1090" s="130"/>
      <c r="AF1090" s="130"/>
      <c r="AG1090" s="129"/>
      <c r="AH1090" s="129"/>
      <c r="AI1090" s="129"/>
      <c r="AJ1090" s="129"/>
      <c r="AK1090" s="130"/>
      <c r="AL1090" s="131"/>
      <c r="AM1090" s="131"/>
      <c r="AN1090" s="131"/>
      <c r="AO1090" s="131"/>
      <c r="AP1090" s="132"/>
      <c r="AQ1090" s="132"/>
      <c r="AR1090" s="132"/>
      <c r="AS1090" s="132"/>
      <c r="AT1090" s="133"/>
      <c r="AU1090" s="133"/>
      <c r="AV1090" s="133"/>
      <c r="AW1090" s="133"/>
      <c r="AX1090" s="134"/>
      <c r="AY1090" s="134"/>
      <c r="AZ1090" s="134"/>
      <c r="BA1090" s="134"/>
      <c r="BB1090" s="134"/>
      <c r="BC1090" s="134"/>
      <c r="BD1090" s="129"/>
      <c r="BE1090" s="143"/>
    </row>
    <row r="1091" ht="15.75" customHeight="1">
      <c r="A1091" s="130"/>
      <c r="B1091" s="129"/>
      <c r="C1091" s="129"/>
      <c r="D1091" s="129"/>
      <c r="E1091" s="129"/>
      <c r="F1091" s="129"/>
      <c r="G1091" s="129"/>
      <c r="H1091" s="129"/>
      <c r="I1091" s="130"/>
      <c r="J1091" s="135"/>
      <c r="K1091" s="130"/>
      <c r="L1091" s="130"/>
      <c r="M1091" s="136"/>
      <c r="N1091" s="130"/>
      <c r="O1091" s="130"/>
      <c r="P1091" s="130"/>
      <c r="Q1091" s="137"/>
      <c r="R1091" s="138"/>
      <c r="S1091" s="129"/>
      <c r="T1091" s="139"/>
      <c r="U1091" s="139"/>
      <c r="V1091" s="140"/>
      <c r="W1091" s="130"/>
      <c r="X1091" s="130"/>
      <c r="Y1091" s="141"/>
      <c r="Z1091" s="130"/>
      <c r="AA1091" s="130"/>
      <c r="AB1091" s="130"/>
      <c r="AC1091" s="142"/>
      <c r="AD1091" s="130"/>
      <c r="AE1091" s="130"/>
      <c r="AF1091" s="130"/>
      <c r="AG1091" s="129"/>
      <c r="AH1091" s="129"/>
      <c r="AI1091" s="129"/>
      <c r="AJ1091" s="129"/>
      <c r="AK1091" s="130"/>
      <c r="AL1091" s="131"/>
      <c r="AM1091" s="131"/>
      <c r="AN1091" s="131"/>
      <c r="AO1091" s="131"/>
      <c r="AP1091" s="132"/>
      <c r="AQ1091" s="132"/>
      <c r="AR1091" s="132"/>
      <c r="AS1091" s="132"/>
      <c r="AT1091" s="133"/>
      <c r="AU1091" s="133"/>
      <c r="AV1091" s="133"/>
      <c r="AW1091" s="133"/>
      <c r="AX1091" s="134"/>
      <c r="AY1091" s="134"/>
      <c r="AZ1091" s="134"/>
      <c r="BA1091" s="134"/>
      <c r="BB1091" s="134"/>
      <c r="BC1091" s="134"/>
      <c r="BD1091" s="129"/>
      <c r="BE1091" s="143"/>
    </row>
    <row r="1092" ht="15.75" customHeight="1">
      <c r="A1092" s="130"/>
      <c r="B1092" s="129"/>
      <c r="C1092" s="129"/>
      <c r="D1092" s="129"/>
      <c r="E1092" s="129"/>
      <c r="F1092" s="129"/>
      <c r="G1092" s="129"/>
      <c r="H1092" s="129"/>
      <c r="I1092" s="130"/>
      <c r="J1092" s="135"/>
      <c r="K1092" s="130"/>
      <c r="L1092" s="130"/>
      <c r="M1092" s="136"/>
      <c r="N1092" s="130"/>
      <c r="O1092" s="130"/>
      <c r="P1092" s="130"/>
      <c r="Q1092" s="137"/>
      <c r="R1092" s="138"/>
      <c r="S1092" s="129"/>
      <c r="T1092" s="139"/>
      <c r="U1092" s="139"/>
      <c r="V1092" s="140"/>
      <c r="W1092" s="130"/>
      <c r="X1092" s="130"/>
      <c r="Y1092" s="141"/>
      <c r="Z1092" s="130"/>
      <c r="AA1092" s="130"/>
      <c r="AB1092" s="130"/>
      <c r="AC1092" s="142"/>
      <c r="AD1092" s="130"/>
      <c r="AE1092" s="130"/>
      <c r="AF1092" s="130"/>
      <c r="AG1092" s="129"/>
      <c r="AH1092" s="129"/>
      <c r="AI1092" s="129"/>
      <c r="AJ1092" s="129"/>
      <c r="AK1092" s="130"/>
      <c r="AL1092" s="131"/>
      <c r="AM1092" s="131"/>
      <c r="AN1092" s="131"/>
      <c r="AO1092" s="131"/>
      <c r="AP1092" s="132"/>
      <c r="AQ1092" s="132"/>
      <c r="AR1092" s="132"/>
      <c r="AS1092" s="132"/>
      <c r="AT1092" s="133"/>
      <c r="AU1092" s="133"/>
      <c r="AV1092" s="133"/>
      <c r="AW1092" s="133"/>
      <c r="AX1092" s="134"/>
      <c r="AY1092" s="134"/>
      <c r="AZ1092" s="134"/>
      <c r="BA1092" s="134"/>
      <c r="BB1092" s="134"/>
      <c r="BC1092" s="134"/>
      <c r="BD1092" s="129"/>
      <c r="BE1092" s="143"/>
    </row>
    <row r="1093" ht="15.75" customHeight="1">
      <c r="A1093" s="130"/>
      <c r="B1093" s="129"/>
      <c r="C1093" s="129"/>
      <c r="D1093" s="129"/>
      <c r="E1093" s="129"/>
      <c r="F1093" s="129"/>
      <c r="G1093" s="129"/>
      <c r="H1093" s="129"/>
      <c r="I1093" s="130"/>
      <c r="J1093" s="135"/>
      <c r="K1093" s="130"/>
      <c r="L1093" s="130"/>
      <c r="M1093" s="136"/>
      <c r="N1093" s="130"/>
      <c r="O1093" s="130"/>
      <c r="P1093" s="130"/>
      <c r="Q1093" s="137"/>
      <c r="R1093" s="138"/>
      <c r="S1093" s="129"/>
      <c r="T1093" s="139"/>
      <c r="U1093" s="139"/>
      <c r="V1093" s="140"/>
      <c r="W1093" s="130"/>
      <c r="X1093" s="130"/>
      <c r="Y1093" s="141"/>
      <c r="Z1093" s="130"/>
      <c r="AA1093" s="130"/>
      <c r="AB1093" s="130"/>
      <c r="AC1093" s="142"/>
      <c r="AD1093" s="130"/>
      <c r="AE1093" s="130"/>
      <c r="AF1093" s="130"/>
      <c r="AG1093" s="129"/>
      <c r="AH1093" s="129"/>
      <c r="AI1093" s="129"/>
      <c r="AJ1093" s="129"/>
      <c r="AK1093" s="130"/>
      <c r="AL1093" s="131"/>
      <c r="AM1093" s="131"/>
      <c r="AN1093" s="131"/>
      <c r="AO1093" s="131"/>
      <c r="AP1093" s="132"/>
      <c r="AQ1093" s="132"/>
      <c r="AR1093" s="132"/>
      <c r="AS1093" s="132"/>
      <c r="AT1093" s="133"/>
      <c r="AU1093" s="133"/>
      <c r="AV1093" s="133"/>
      <c r="AW1093" s="133"/>
      <c r="AX1093" s="134"/>
      <c r="AY1093" s="134"/>
      <c r="AZ1093" s="134"/>
      <c r="BA1093" s="134"/>
      <c r="BB1093" s="134"/>
      <c r="BC1093" s="134"/>
      <c r="BD1093" s="129"/>
      <c r="BE1093" s="143"/>
    </row>
    <row r="1094" ht="15.75" customHeight="1">
      <c r="A1094" s="130"/>
      <c r="B1094" s="129"/>
      <c r="C1094" s="129"/>
      <c r="D1094" s="129"/>
      <c r="E1094" s="129"/>
      <c r="F1094" s="129"/>
      <c r="G1094" s="129"/>
      <c r="H1094" s="129"/>
      <c r="I1094" s="130"/>
      <c r="J1094" s="135"/>
      <c r="K1094" s="130"/>
      <c r="L1094" s="130"/>
      <c r="M1094" s="136"/>
      <c r="N1094" s="130"/>
      <c r="O1094" s="130"/>
      <c r="P1094" s="130"/>
      <c r="Q1094" s="137"/>
      <c r="R1094" s="138"/>
      <c r="S1094" s="129"/>
      <c r="T1094" s="139"/>
      <c r="U1094" s="139"/>
      <c r="V1094" s="140"/>
      <c r="W1094" s="130"/>
      <c r="X1094" s="130"/>
      <c r="Y1094" s="141"/>
      <c r="Z1094" s="130"/>
      <c r="AA1094" s="130"/>
      <c r="AB1094" s="130"/>
      <c r="AC1094" s="142"/>
      <c r="AD1094" s="130"/>
      <c r="AE1094" s="130"/>
      <c r="AF1094" s="130"/>
      <c r="AG1094" s="129"/>
      <c r="AH1094" s="129"/>
      <c r="AI1094" s="129"/>
      <c r="AJ1094" s="129"/>
      <c r="AK1094" s="130"/>
      <c r="AL1094" s="131"/>
      <c r="AM1094" s="131"/>
      <c r="AN1094" s="131"/>
      <c r="AO1094" s="131"/>
      <c r="AP1094" s="132"/>
      <c r="AQ1094" s="132"/>
      <c r="AR1094" s="132"/>
      <c r="AS1094" s="132"/>
      <c r="AT1094" s="133"/>
      <c r="AU1094" s="133"/>
      <c r="AV1094" s="133"/>
      <c r="AW1094" s="133"/>
      <c r="AX1094" s="134"/>
      <c r="AY1094" s="134"/>
      <c r="AZ1094" s="134"/>
      <c r="BA1094" s="134"/>
      <c r="BB1094" s="134"/>
      <c r="BC1094" s="134"/>
      <c r="BD1094" s="129"/>
      <c r="BE1094" s="143"/>
    </row>
    <row r="1095" ht="15.75" customHeight="1">
      <c r="A1095" s="130"/>
      <c r="B1095" s="129"/>
      <c r="C1095" s="129"/>
      <c r="D1095" s="129"/>
      <c r="E1095" s="129"/>
      <c r="F1095" s="129"/>
      <c r="G1095" s="129"/>
      <c r="H1095" s="129"/>
      <c r="I1095" s="130"/>
      <c r="J1095" s="135"/>
      <c r="K1095" s="130"/>
      <c r="L1095" s="130"/>
      <c r="M1095" s="136"/>
      <c r="N1095" s="130"/>
      <c r="O1095" s="130"/>
      <c r="P1095" s="130"/>
      <c r="Q1095" s="137"/>
      <c r="R1095" s="138"/>
      <c r="S1095" s="129"/>
      <c r="T1095" s="139"/>
      <c r="U1095" s="139"/>
      <c r="V1095" s="140"/>
      <c r="W1095" s="130"/>
      <c r="X1095" s="130"/>
      <c r="Y1095" s="141"/>
      <c r="Z1095" s="130"/>
      <c r="AA1095" s="130"/>
      <c r="AB1095" s="130"/>
      <c r="AC1095" s="142"/>
      <c r="AD1095" s="130"/>
      <c r="AE1095" s="130"/>
      <c r="AF1095" s="130"/>
      <c r="AG1095" s="129"/>
      <c r="AH1095" s="129"/>
      <c r="AI1095" s="129"/>
      <c r="AJ1095" s="129"/>
      <c r="AK1095" s="130"/>
      <c r="AL1095" s="131"/>
      <c r="AM1095" s="131"/>
      <c r="AN1095" s="131"/>
      <c r="AO1095" s="131"/>
      <c r="AP1095" s="132"/>
      <c r="AQ1095" s="132"/>
      <c r="AR1095" s="132"/>
      <c r="AS1095" s="132"/>
      <c r="AT1095" s="133"/>
      <c r="AU1095" s="133"/>
      <c r="AV1095" s="133"/>
      <c r="AW1095" s="133"/>
      <c r="AX1095" s="134"/>
      <c r="AY1095" s="134"/>
      <c r="AZ1095" s="134"/>
      <c r="BA1095" s="134"/>
      <c r="BB1095" s="134"/>
      <c r="BC1095" s="134"/>
      <c r="BD1095" s="129"/>
      <c r="BE1095" s="143"/>
    </row>
    <row r="1096" ht="15.75" customHeight="1">
      <c r="A1096" s="130"/>
      <c r="B1096" s="129"/>
      <c r="C1096" s="129"/>
      <c r="D1096" s="129"/>
      <c r="E1096" s="129"/>
      <c r="F1096" s="129"/>
      <c r="G1096" s="129"/>
      <c r="H1096" s="129"/>
      <c r="I1096" s="130"/>
      <c r="J1096" s="135"/>
      <c r="K1096" s="130"/>
      <c r="L1096" s="130"/>
      <c r="M1096" s="136"/>
      <c r="N1096" s="130"/>
      <c r="O1096" s="130"/>
      <c r="P1096" s="130"/>
      <c r="Q1096" s="137"/>
      <c r="R1096" s="138"/>
      <c r="S1096" s="129"/>
      <c r="T1096" s="139"/>
      <c r="U1096" s="139"/>
      <c r="V1096" s="140"/>
      <c r="W1096" s="130"/>
      <c r="X1096" s="130"/>
      <c r="Y1096" s="141"/>
      <c r="Z1096" s="130"/>
      <c r="AA1096" s="130"/>
      <c r="AB1096" s="130"/>
      <c r="AC1096" s="142"/>
      <c r="AD1096" s="130"/>
      <c r="AE1096" s="130"/>
      <c r="AF1096" s="130"/>
      <c r="AG1096" s="129"/>
      <c r="AH1096" s="129"/>
      <c r="AI1096" s="129"/>
      <c r="AJ1096" s="129"/>
      <c r="AK1096" s="130"/>
      <c r="AL1096" s="131"/>
      <c r="AM1096" s="131"/>
      <c r="AN1096" s="131"/>
      <c r="AO1096" s="131"/>
      <c r="AP1096" s="132"/>
      <c r="AQ1096" s="132"/>
      <c r="AR1096" s="132"/>
      <c r="AS1096" s="132"/>
      <c r="AT1096" s="133"/>
      <c r="AU1096" s="133"/>
      <c r="AV1096" s="133"/>
      <c r="AW1096" s="133"/>
      <c r="AX1096" s="134"/>
      <c r="AY1096" s="134"/>
      <c r="AZ1096" s="134"/>
      <c r="BA1096" s="134"/>
      <c r="BB1096" s="134"/>
      <c r="BC1096" s="134"/>
      <c r="BD1096" s="129"/>
      <c r="BE1096" s="143"/>
    </row>
    <row r="1097" ht="15.75" customHeight="1">
      <c r="A1097" s="130"/>
      <c r="B1097" s="129"/>
      <c r="C1097" s="129"/>
      <c r="D1097" s="129"/>
      <c r="E1097" s="129"/>
      <c r="F1097" s="129"/>
      <c r="G1097" s="129"/>
      <c r="H1097" s="129"/>
      <c r="I1097" s="130"/>
      <c r="J1097" s="135"/>
      <c r="K1097" s="130"/>
      <c r="L1097" s="130"/>
      <c r="M1097" s="136"/>
      <c r="N1097" s="130"/>
      <c r="O1097" s="130"/>
      <c r="P1097" s="130"/>
      <c r="Q1097" s="137"/>
      <c r="R1097" s="138"/>
      <c r="S1097" s="129"/>
      <c r="T1097" s="139"/>
      <c r="U1097" s="139"/>
      <c r="V1097" s="140"/>
      <c r="W1097" s="130"/>
      <c r="X1097" s="130"/>
      <c r="Y1097" s="141"/>
      <c r="Z1097" s="130"/>
      <c r="AA1097" s="130"/>
      <c r="AB1097" s="130"/>
      <c r="AC1097" s="142"/>
      <c r="AD1097" s="130"/>
      <c r="AE1097" s="130"/>
      <c r="AF1097" s="130"/>
      <c r="AG1097" s="129"/>
      <c r="AH1097" s="129"/>
      <c r="AI1097" s="129"/>
      <c r="AJ1097" s="129"/>
      <c r="AK1097" s="130"/>
      <c r="AL1097" s="131"/>
      <c r="AM1097" s="131"/>
      <c r="AN1097" s="131"/>
      <c r="AO1097" s="131"/>
      <c r="AP1097" s="132"/>
      <c r="AQ1097" s="132"/>
      <c r="AR1097" s="132"/>
      <c r="AS1097" s="132"/>
      <c r="AT1097" s="133"/>
      <c r="AU1097" s="133"/>
      <c r="AV1097" s="133"/>
      <c r="AW1097" s="133"/>
      <c r="AX1097" s="134"/>
      <c r="AY1097" s="134"/>
      <c r="AZ1097" s="134"/>
      <c r="BA1097" s="134"/>
      <c r="BB1097" s="134"/>
      <c r="BC1097" s="134"/>
      <c r="BD1097" s="129"/>
      <c r="BE1097" s="143"/>
    </row>
    <row r="1098" ht="15.75" customHeight="1">
      <c r="A1098" s="130"/>
      <c r="B1098" s="129"/>
      <c r="C1098" s="129"/>
      <c r="D1098" s="129"/>
      <c r="E1098" s="129"/>
      <c r="F1098" s="129"/>
      <c r="G1098" s="129"/>
      <c r="H1098" s="129"/>
      <c r="I1098" s="130"/>
      <c r="J1098" s="135"/>
      <c r="K1098" s="130"/>
      <c r="L1098" s="130"/>
      <c r="M1098" s="136"/>
      <c r="N1098" s="130"/>
      <c r="O1098" s="130"/>
      <c r="P1098" s="130"/>
      <c r="Q1098" s="137"/>
      <c r="R1098" s="138"/>
      <c r="S1098" s="129"/>
      <c r="T1098" s="139"/>
      <c r="U1098" s="139"/>
      <c r="V1098" s="140"/>
      <c r="W1098" s="130"/>
      <c r="X1098" s="130"/>
      <c r="Y1098" s="141"/>
      <c r="Z1098" s="130"/>
      <c r="AA1098" s="130"/>
      <c r="AB1098" s="130"/>
      <c r="AC1098" s="142"/>
      <c r="AD1098" s="130"/>
      <c r="AE1098" s="130"/>
      <c r="AF1098" s="130"/>
      <c r="AG1098" s="129"/>
      <c r="AH1098" s="129"/>
      <c r="AI1098" s="129"/>
      <c r="AJ1098" s="129"/>
      <c r="AK1098" s="130"/>
      <c r="AL1098" s="131"/>
      <c r="AM1098" s="131"/>
      <c r="AN1098" s="131"/>
      <c r="AO1098" s="131"/>
      <c r="AP1098" s="132"/>
      <c r="AQ1098" s="132"/>
      <c r="AR1098" s="132"/>
      <c r="AS1098" s="132"/>
      <c r="AT1098" s="133"/>
      <c r="AU1098" s="133"/>
      <c r="AV1098" s="133"/>
      <c r="AW1098" s="133"/>
      <c r="AX1098" s="134"/>
      <c r="AY1098" s="134"/>
      <c r="AZ1098" s="134"/>
      <c r="BA1098" s="134"/>
      <c r="BB1098" s="134"/>
      <c r="BC1098" s="134"/>
      <c r="BD1098" s="129"/>
      <c r="BE1098" s="143"/>
    </row>
    <row r="1099" ht="15.75" customHeight="1">
      <c r="A1099" s="130"/>
      <c r="B1099" s="129"/>
      <c r="C1099" s="129"/>
      <c r="D1099" s="129"/>
      <c r="E1099" s="129"/>
      <c r="F1099" s="129"/>
      <c r="G1099" s="129"/>
      <c r="H1099" s="129"/>
      <c r="I1099" s="130"/>
      <c r="J1099" s="135"/>
      <c r="K1099" s="130"/>
      <c r="L1099" s="130"/>
      <c r="M1099" s="136"/>
      <c r="N1099" s="130"/>
      <c r="O1099" s="130"/>
      <c r="P1099" s="130"/>
      <c r="Q1099" s="137"/>
      <c r="R1099" s="138"/>
      <c r="S1099" s="129"/>
      <c r="T1099" s="139"/>
      <c r="U1099" s="139"/>
      <c r="V1099" s="140"/>
      <c r="W1099" s="130"/>
      <c r="X1099" s="130"/>
      <c r="Y1099" s="141"/>
      <c r="Z1099" s="130"/>
      <c r="AA1099" s="130"/>
      <c r="AB1099" s="130"/>
      <c r="AC1099" s="142"/>
      <c r="AD1099" s="130"/>
      <c r="AE1099" s="130"/>
      <c r="AF1099" s="130"/>
      <c r="AG1099" s="129"/>
      <c r="AH1099" s="129"/>
      <c r="AI1099" s="129"/>
      <c r="AJ1099" s="129"/>
      <c r="AK1099" s="130"/>
      <c r="AL1099" s="131"/>
      <c r="AM1099" s="131"/>
      <c r="AN1099" s="131"/>
      <c r="AO1099" s="131"/>
      <c r="AP1099" s="132"/>
      <c r="AQ1099" s="132"/>
      <c r="AR1099" s="132"/>
      <c r="AS1099" s="132"/>
      <c r="AT1099" s="133"/>
      <c r="AU1099" s="133"/>
      <c r="AV1099" s="133"/>
      <c r="AW1099" s="133"/>
      <c r="AX1099" s="134"/>
      <c r="AY1099" s="134"/>
      <c r="AZ1099" s="134"/>
      <c r="BA1099" s="134"/>
      <c r="BB1099" s="134"/>
      <c r="BC1099" s="134"/>
      <c r="BD1099" s="129"/>
      <c r="BE1099" s="143"/>
    </row>
    <row r="1100" ht="15.75" customHeight="1">
      <c r="A1100" s="130"/>
      <c r="B1100" s="129"/>
      <c r="C1100" s="129"/>
      <c r="D1100" s="129"/>
      <c r="E1100" s="129"/>
      <c r="F1100" s="129"/>
      <c r="G1100" s="129"/>
      <c r="H1100" s="129"/>
      <c r="I1100" s="130"/>
      <c r="J1100" s="135"/>
      <c r="K1100" s="130"/>
      <c r="L1100" s="130"/>
      <c r="M1100" s="136"/>
      <c r="N1100" s="130"/>
      <c r="O1100" s="130"/>
      <c r="P1100" s="130"/>
      <c r="Q1100" s="137"/>
      <c r="R1100" s="138"/>
      <c r="S1100" s="129"/>
      <c r="T1100" s="139"/>
      <c r="U1100" s="139"/>
      <c r="V1100" s="140"/>
      <c r="W1100" s="130"/>
      <c r="X1100" s="130"/>
      <c r="Y1100" s="141"/>
      <c r="Z1100" s="130"/>
      <c r="AA1100" s="130"/>
      <c r="AB1100" s="130"/>
      <c r="AC1100" s="142"/>
      <c r="AD1100" s="130"/>
      <c r="AE1100" s="130"/>
      <c r="AF1100" s="130"/>
      <c r="AG1100" s="129"/>
      <c r="AH1100" s="129"/>
      <c r="AI1100" s="129"/>
      <c r="AJ1100" s="129"/>
      <c r="AK1100" s="130"/>
      <c r="AL1100" s="131"/>
      <c r="AM1100" s="131"/>
      <c r="AN1100" s="131"/>
      <c r="AO1100" s="131"/>
      <c r="AP1100" s="132"/>
      <c r="AQ1100" s="132"/>
      <c r="AR1100" s="132"/>
      <c r="AS1100" s="132"/>
      <c r="AT1100" s="133"/>
      <c r="AU1100" s="133"/>
      <c r="AV1100" s="133"/>
      <c r="AW1100" s="133"/>
      <c r="AX1100" s="134"/>
      <c r="AY1100" s="134"/>
      <c r="AZ1100" s="134"/>
      <c r="BA1100" s="134"/>
      <c r="BB1100" s="134"/>
      <c r="BC1100" s="134"/>
      <c r="BD1100" s="129"/>
      <c r="BE1100" s="143"/>
    </row>
    <row r="1101" ht="15.75" customHeight="1">
      <c r="A1101" s="130"/>
      <c r="B1101" s="129"/>
      <c r="C1101" s="129"/>
      <c r="D1101" s="129"/>
      <c r="E1101" s="129"/>
      <c r="F1101" s="129"/>
      <c r="G1101" s="129"/>
      <c r="H1101" s="129"/>
      <c r="I1101" s="130"/>
      <c r="J1101" s="135"/>
      <c r="K1101" s="130"/>
      <c r="L1101" s="130"/>
      <c r="M1101" s="136"/>
      <c r="N1101" s="130"/>
      <c r="O1101" s="130"/>
      <c r="P1101" s="130"/>
      <c r="Q1101" s="137"/>
      <c r="R1101" s="138"/>
      <c r="S1101" s="129"/>
      <c r="T1101" s="139"/>
      <c r="U1101" s="139"/>
      <c r="V1101" s="140"/>
      <c r="W1101" s="130"/>
      <c r="X1101" s="130"/>
      <c r="Y1101" s="141"/>
      <c r="Z1101" s="130"/>
      <c r="AA1101" s="130"/>
      <c r="AB1101" s="130"/>
      <c r="AC1101" s="142"/>
      <c r="AD1101" s="130"/>
      <c r="AE1101" s="130"/>
      <c r="AF1101" s="130"/>
      <c r="AG1101" s="129"/>
      <c r="AH1101" s="129"/>
      <c r="AI1101" s="129"/>
      <c r="AJ1101" s="129"/>
      <c r="AK1101" s="130"/>
      <c r="AL1101" s="131"/>
      <c r="AM1101" s="131"/>
      <c r="AN1101" s="131"/>
      <c r="AO1101" s="131"/>
      <c r="AP1101" s="132"/>
      <c r="AQ1101" s="132"/>
      <c r="AR1101" s="132"/>
      <c r="AS1101" s="132"/>
      <c r="AT1101" s="133"/>
      <c r="AU1101" s="133"/>
      <c r="AV1101" s="133"/>
      <c r="AW1101" s="133"/>
      <c r="AX1101" s="134"/>
      <c r="AY1101" s="134"/>
      <c r="AZ1101" s="134"/>
      <c r="BA1101" s="134"/>
      <c r="BB1101" s="134"/>
      <c r="BC1101" s="134"/>
      <c r="BD1101" s="129"/>
      <c r="BE1101" s="143"/>
    </row>
    <row r="1102" ht="15.75" customHeight="1">
      <c r="A1102" s="130"/>
      <c r="B1102" s="129"/>
      <c r="C1102" s="129"/>
      <c r="D1102" s="129"/>
      <c r="E1102" s="129"/>
      <c r="F1102" s="129"/>
      <c r="G1102" s="129"/>
      <c r="H1102" s="129"/>
      <c r="I1102" s="130"/>
      <c r="J1102" s="135"/>
      <c r="K1102" s="130"/>
      <c r="L1102" s="130"/>
      <c r="M1102" s="136"/>
      <c r="N1102" s="130"/>
      <c r="O1102" s="130"/>
      <c r="P1102" s="130"/>
      <c r="Q1102" s="137"/>
      <c r="R1102" s="138"/>
      <c r="S1102" s="129"/>
      <c r="T1102" s="139"/>
      <c r="U1102" s="139"/>
      <c r="V1102" s="140"/>
      <c r="W1102" s="130"/>
      <c r="X1102" s="130"/>
      <c r="Y1102" s="141"/>
      <c r="Z1102" s="130"/>
      <c r="AA1102" s="130"/>
      <c r="AB1102" s="130"/>
      <c r="AC1102" s="142"/>
      <c r="AD1102" s="130"/>
      <c r="AE1102" s="130"/>
      <c r="AF1102" s="130"/>
      <c r="AG1102" s="129"/>
      <c r="AH1102" s="129"/>
      <c r="AI1102" s="129"/>
      <c r="AJ1102" s="129"/>
      <c r="AK1102" s="130"/>
      <c r="AL1102" s="131"/>
      <c r="AM1102" s="131"/>
      <c r="AN1102" s="131"/>
      <c r="AO1102" s="131"/>
      <c r="AP1102" s="132"/>
      <c r="AQ1102" s="132"/>
      <c r="AR1102" s="132"/>
      <c r="AS1102" s="132"/>
      <c r="AT1102" s="133"/>
      <c r="AU1102" s="133"/>
      <c r="AV1102" s="133"/>
      <c r="AW1102" s="133"/>
      <c r="AX1102" s="134"/>
      <c r="AY1102" s="134"/>
      <c r="AZ1102" s="134"/>
      <c r="BA1102" s="134"/>
      <c r="BB1102" s="134"/>
      <c r="BC1102" s="134"/>
      <c r="BD1102" s="129"/>
      <c r="BE1102" s="143"/>
    </row>
    <row r="1103" ht="15.75" customHeight="1">
      <c r="A1103" s="130"/>
      <c r="B1103" s="129"/>
      <c r="C1103" s="129"/>
      <c r="D1103" s="129"/>
      <c r="E1103" s="129"/>
      <c r="F1103" s="129"/>
      <c r="G1103" s="129"/>
      <c r="H1103" s="129"/>
      <c r="I1103" s="130"/>
      <c r="J1103" s="135"/>
      <c r="K1103" s="130"/>
      <c r="L1103" s="130"/>
      <c r="M1103" s="136"/>
      <c r="N1103" s="130"/>
      <c r="O1103" s="130"/>
      <c r="P1103" s="130"/>
      <c r="Q1103" s="137"/>
      <c r="R1103" s="138"/>
      <c r="S1103" s="129"/>
      <c r="T1103" s="139"/>
      <c r="U1103" s="139"/>
      <c r="V1103" s="140"/>
      <c r="W1103" s="130"/>
      <c r="X1103" s="130"/>
      <c r="Y1103" s="141"/>
      <c r="Z1103" s="130"/>
      <c r="AA1103" s="130"/>
      <c r="AB1103" s="130"/>
      <c r="AC1103" s="142"/>
      <c r="AD1103" s="130"/>
      <c r="AE1103" s="130"/>
      <c r="AF1103" s="130"/>
      <c r="AG1103" s="129"/>
      <c r="AH1103" s="129"/>
      <c r="AI1103" s="129"/>
      <c r="AJ1103" s="129"/>
      <c r="AK1103" s="130"/>
      <c r="AL1103" s="131"/>
      <c r="AM1103" s="131"/>
      <c r="AN1103" s="131"/>
      <c r="AO1103" s="131"/>
      <c r="AP1103" s="132"/>
      <c r="AQ1103" s="132"/>
      <c r="AR1103" s="132"/>
      <c r="AS1103" s="132"/>
      <c r="AT1103" s="133"/>
      <c r="AU1103" s="133"/>
      <c r="AV1103" s="133"/>
      <c r="AW1103" s="133"/>
      <c r="AX1103" s="134"/>
      <c r="AY1103" s="134"/>
      <c r="AZ1103" s="134"/>
      <c r="BA1103" s="134"/>
      <c r="BB1103" s="134"/>
      <c r="BC1103" s="134"/>
      <c r="BD1103" s="129"/>
      <c r="BE1103" s="143"/>
    </row>
    <row r="1104" ht="15.75" customHeight="1">
      <c r="A1104" s="130"/>
      <c r="B1104" s="129"/>
      <c r="C1104" s="129"/>
      <c r="D1104" s="129"/>
      <c r="E1104" s="129"/>
      <c r="F1104" s="129"/>
      <c r="G1104" s="129"/>
      <c r="H1104" s="129"/>
      <c r="I1104" s="130"/>
      <c r="J1104" s="135"/>
      <c r="K1104" s="130"/>
      <c r="L1104" s="130"/>
      <c r="M1104" s="136"/>
      <c r="N1104" s="130"/>
      <c r="O1104" s="130"/>
      <c r="P1104" s="130"/>
      <c r="Q1104" s="137"/>
      <c r="R1104" s="138"/>
      <c r="S1104" s="129"/>
      <c r="T1104" s="139"/>
      <c r="U1104" s="139"/>
      <c r="V1104" s="140"/>
      <c r="W1104" s="130"/>
      <c r="X1104" s="130"/>
      <c r="Y1104" s="141"/>
      <c r="Z1104" s="130"/>
      <c r="AA1104" s="130"/>
      <c r="AB1104" s="130"/>
      <c r="AC1104" s="142"/>
      <c r="AD1104" s="130"/>
      <c r="AE1104" s="130"/>
      <c r="AF1104" s="130"/>
      <c r="AG1104" s="129"/>
      <c r="AH1104" s="129"/>
      <c r="AI1104" s="129"/>
      <c r="AJ1104" s="129"/>
      <c r="AK1104" s="130"/>
      <c r="AL1104" s="131"/>
      <c r="AM1104" s="131"/>
      <c r="AN1104" s="131"/>
      <c r="AO1104" s="131"/>
      <c r="AP1104" s="132"/>
      <c r="AQ1104" s="132"/>
      <c r="AR1104" s="132"/>
      <c r="AS1104" s="132"/>
      <c r="AT1104" s="133"/>
      <c r="AU1104" s="133"/>
      <c r="AV1104" s="133"/>
      <c r="AW1104" s="133"/>
      <c r="AX1104" s="134"/>
      <c r="AY1104" s="134"/>
      <c r="AZ1104" s="134"/>
      <c r="BA1104" s="134"/>
      <c r="BB1104" s="134"/>
      <c r="BC1104" s="134"/>
      <c r="BD1104" s="129"/>
      <c r="BE1104" s="143"/>
    </row>
    <row r="1105" ht="15.75" customHeight="1">
      <c r="A1105" s="130"/>
      <c r="B1105" s="129"/>
      <c r="C1105" s="129"/>
      <c r="D1105" s="129"/>
      <c r="E1105" s="129"/>
      <c r="F1105" s="129"/>
      <c r="G1105" s="129"/>
      <c r="H1105" s="129"/>
      <c r="I1105" s="130"/>
      <c r="J1105" s="135"/>
      <c r="K1105" s="130"/>
      <c r="L1105" s="130"/>
      <c r="M1105" s="136"/>
      <c r="N1105" s="130"/>
      <c r="O1105" s="130"/>
      <c r="P1105" s="130"/>
      <c r="Q1105" s="137"/>
      <c r="R1105" s="138"/>
      <c r="S1105" s="129"/>
      <c r="T1105" s="139"/>
      <c r="U1105" s="139"/>
      <c r="V1105" s="140"/>
      <c r="W1105" s="130"/>
      <c r="X1105" s="130"/>
      <c r="Y1105" s="141"/>
      <c r="Z1105" s="130"/>
      <c r="AA1105" s="130"/>
      <c r="AB1105" s="130"/>
      <c r="AC1105" s="142"/>
      <c r="AD1105" s="130"/>
      <c r="AE1105" s="130"/>
      <c r="AF1105" s="130"/>
      <c r="AG1105" s="129"/>
      <c r="AH1105" s="129"/>
      <c r="AI1105" s="129"/>
      <c r="AJ1105" s="129"/>
      <c r="AK1105" s="130"/>
      <c r="AL1105" s="131"/>
      <c r="AM1105" s="131"/>
      <c r="AN1105" s="131"/>
      <c r="AO1105" s="131"/>
      <c r="AP1105" s="132"/>
      <c r="AQ1105" s="132"/>
      <c r="AR1105" s="132"/>
      <c r="AS1105" s="132"/>
      <c r="AT1105" s="133"/>
      <c r="AU1105" s="133"/>
      <c r="AV1105" s="133"/>
      <c r="AW1105" s="133"/>
      <c r="AX1105" s="134"/>
      <c r="AY1105" s="134"/>
      <c r="AZ1105" s="134"/>
      <c r="BA1105" s="134"/>
      <c r="BB1105" s="134"/>
      <c r="BC1105" s="134"/>
      <c r="BD1105" s="129"/>
      <c r="BE1105" s="143"/>
    </row>
    <row r="1106" ht="15.75" customHeight="1">
      <c r="A1106" s="130"/>
      <c r="B1106" s="129"/>
      <c r="C1106" s="129"/>
      <c r="D1106" s="129"/>
      <c r="E1106" s="129"/>
      <c r="F1106" s="129"/>
      <c r="G1106" s="129"/>
      <c r="H1106" s="129"/>
      <c r="I1106" s="130"/>
      <c r="J1106" s="135"/>
      <c r="K1106" s="130"/>
      <c r="L1106" s="130"/>
      <c r="M1106" s="136"/>
      <c r="N1106" s="130"/>
      <c r="O1106" s="130"/>
      <c r="P1106" s="130"/>
      <c r="Q1106" s="137"/>
      <c r="R1106" s="138"/>
      <c r="S1106" s="129"/>
      <c r="T1106" s="139"/>
      <c r="U1106" s="139"/>
      <c r="V1106" s="140"/>
      <c r="W1106" s="130"/>
      <c r="X1106" s="130"/>
      <c r="Y1106" s="141"/>
      <c r="Z1106" s="130"/>
      <c r="AA1106" s="130"/>
      <c r="AB1106" s="130"/>
      <c r="AC1106" s="142"/>
      <c r="AD1106" s="130"/>
      <c r="AE1106" s="130"/>
      <c r="AF1106" s="130"/>
      <c r="AG1106" s="129"/>
      <c r="AH1106" s="129"/>
      <c r="AI1106" s="129"/>
      <c r="AJ1106" s="129"/>
      <c r="AK1106" s="130"/>
      <c r="AL1106" s="131"/>
      <c r="AM1106" s="131"/>
      <c r="AN1106" s="131"/>
      <c r="AO1106" s="131"/>
      <c r="AP1106" s="132"/>
      <c r="AQ1106" s="132"/>
      <c r="AR1106" s="132"/>
      <c r="AS1106" s="132"/>
      <c r="AT1106" s="133"/>
      <c r="AU1106" s="133"/>
      <c r="AV1106" s="133"/>
      <c r="AW1106" s="133"/>
      <c r="AX1106" s="134"/>
      <c r="AY1106" s="134"/>
      <c r="AZ1106" s="134"/>
      <c r="BA1106" s="134"/>
      <c r="BB1106" s="134"/>
      <c r="BC1106" s="134"/>
      <c r="BD1106" s="129"/>
      <c r="BE1106" s="143"/>
    </row>
    <row r="1107" ht="15.75" customHeight="1">
      <c r="A1107" s="130"/>
      <c r="B1107" s="129"/>
      <c r="C1107" s="129"/>
      <c r="D1107" s="129"/>
      <c r="E1107" s="129"/>
      <c r="F1107" s="129"/>
      <c r="G1107" s="129"/>
      <c r="H1107" s="129"/>
      <c r="I1107" s="130"/>
      <c r="J1107" s="135"/>
      <c r="K1107" s="130"/>
      <c r="L1107" s="130"/>
      <c r="M1107" s="136"/>
      <c r="N1107" s="130"/>
      <c r="O1107" s="130"/>
      <c r="P1107" s="130"/>
      <c r="Q1107" s="137"/>
      <c r="R1107" s="138"/>
      <c r="S1107" s="129"/>
      <c r="T1107" s="139"/>
      <c r="U1107" s="139"/>
      <c r="V1107" s="140"/>
      <c r="W1107" s="130"/>
      <c r="X1107" s="130"/>
      <c r="Y1107" s="141"/>
      <c r="Z1107" s="130"/>
      <c r="AA1107" s="130"/>
      <c r="AB1107" s="130"/>
      <c r="AC1107" s="142"/>
      <c r="AD1107" s="130"/>
      <c r="AE1107" s="130"/>
      <c r="AF1107" s="130"/>
      <c r="AG1107" s="129"/>
      <c r="AH1107" s="129"/>
      <c r="AI1107" s="129"/>
      <c r="AJ1107" s="129"/>
      <c r="AK1107" s="130"/>
      <c r="AL1107" s="131"/>
      <c r="AM1107" s="131"/>
      <c r="AN1107" s="131"/>
      <c r="AO1107" s="131"/>
      <c r="AP1107" s="132"/>
      <c r="AQ1107" s="132"/>
      <c r="AR1107" s="132"/>
      <c r="AS1107" s="132"/>
      <c r="AT1107" s="133"/>
      <c r="AU1107" s="133"/>
      <c r="AV1107" s="133"/>
      <c r="AW1107" s="133"/>
      <c r="AX1107" s="134"/>
      <c r="AY1107" s="134"/>
      <c r="AZ1107" s="134"/>
      <c r="BA1107" s="134"/>
      <c r="BB1107" s="134"/>
      <c r="BC1107" s="134"/>
      <c r="BD1107" s="129"/>
      <c r="BE1107" s="143"/>
    </row>
    <row r="1108" ht="15.75" customHeight="1">
      <c r="A1108" s="130"/>
      <c r="B1108" s="129"/>
      <c r="C1108" s="129"/>
      <c r="D1108" s="129"/>
      <c r="E1108" s="129"/>
      <c r="F1108" s="129"/>
      <c r="G1108" s="129"/>
      <c r="H1108" s="129"/>
      <c r="I1108" s="130"/>
      <c r="J1108" s="135"/>
      <c r="K1108" s="130"/>
      <c r="L1108" s="130"/>
      <c r="M1108" s="136"/>
      <c r="N1108" s="130"/>
      <c r="O1108" s="130"/>
      <c r="P1108" s="130"/>
      <c r="Q1108" s="137"/>
      <c r="R1108" s="138"/>
      <c r="S1108" s="129"/>
      <c r="T1108" s="139"/>
      <c r="U1108" s="139"/>
      <c r="V1108" s="140"/>
      <c r="W1108" s="130"/>
      <c r="X1108" s="130"/>
      <c r="Y1108" s="141"/>
      <c r="Z1108" s="130"/>
      <c r="AA1108" s="130"/>
      <c r="AB1108" s="130"/>
      <c r="AC1108" s="142"/>
      <c r="AD1108" s="130"/>
      <c r="AE1108" s="130"/>
      <c r="AF1108" s="130"/>
      <c r="AG1108" s="129"/>
      <c r="AH1108" s="129"/>
      <c r="AI1108" s="129"/>
      <c r="AJ1108" s="129"/>
      <c r="AK1108" s="130"/>
      <c r="AL1108" s="131"/>
      <c r="AM1108" s="131"/>
      <c r="AN1108" s="131"/>
      <c r="AO1108" s="131"/>
      <c r="AP1108" s="132"/>
      <c r="AQ1108" s="132"/>
      <c r="AR1108" s="132"/>
      <c r="AS1108" s="132"/>
      <c r="AT1108" s="133"/>
      <c r="AU1108" s="133"/>
      <c r="AV1108" s="133"/>
      <c r="AW1108" s="133"/>
      <c r="AX1108" s="134"/>
      <c r="AY1108" s="134"/>
      <c r="AZ1108" s="134"/>
      <c r="BA1108" s="134"/>
      <c r="BB1108" s="134"/>
      <c r="BC1108" s="134"/>
      <c r="BD1108" s="129"/>
      <c r="BE1108" s="143"/>
    </row>
    <row r="1109" ht="15.75" customHeight="1">
      <c r="A1109" s="130"/>
      <c r="B1109" s="129"/>
      <c r="C1109" s="129"/>
      <c r="D1109" s="129"/>
      <c r="E1109" s="129"/>
      <c r="F1109" s="129"/>
      <c r="G1109" s="129"/>
      <c r="H1109" s="129"/>
      <c r="I1109" s="130"/>
      <c r="J1109" s="135"/>
      <c r="K1109" s="130"/>
      <c r="L1109" s="130"/>
      <c r="M1109" s="136"/>
      <c r="N1109" s="130"/>
      <c r="O1109" s="130"/>
      <c r="P1109" s="130"/>
      <c r="Q1109" s="137"/>
      <c r="R1109" s="138"/>
      <c r="S1109" s="129"/>
      <c r="T1109" s="139"/>
      <c r="U1109" s="139"/>
      <c r="V1109" s="140"/>
      <c r="W1109" s="130"/>
      <c r="X1109" s="130"/>
      <c r="Y1109" s="141"/>
      <c r="Z1109" s="130"/>
      <c r="AA1109" s="130"/>
      <c r="AB1109" s="130"/>
      <c r="AC1109" s="142"/>
      <c r="AD1109" s="130"/>
      <c r="AE1109" s="130"/>
      <c r="AF1109" s="130"/>
      <c r="AG1109" s="129"/>
      <c r="AH1109" s="129"/>
      <c r="AI1109" s="129"/>
      <c r="AJ1109" s="129"/>
      <c r="AK1109" s="130"/>
      <c r="AL1109" s="131"/>
      <c r="AM1109" s="131"/>
      <c r="AN1109" s="131"/>
      <c r="AO1109" s="131"/>
      <c r="AP1109" s="132"/>
      <c r="AQ1109" s="132"/>
      <c r="AR1109" s="132"/>
      <c r="AS1109" s="132"/>
      <c r="AT1109" s="133"/>
      <c r="AU1109" s="133"/>
      <c r="AV1109" s="133"/>
      <c r="AW1109" s="133"/>
      <c r="AX1109" s="134"/>
      <c r="AY1109" s="134"/>
      <c r="AZ1109" s="134"/>
      <c r="BA1109" s="134"/>
      <c r="BB1109" s="134"/>
      <c r="BC1109" s="134"/>
      <c r="BD1109" s="129"/>
      <c r="BE1109" s="143"/>
    </row>
    <row r="1110" ht="15.75" customHeight="1">
      <c r="A1110" s="130"/>
      <c r="B1110" s="129"/>
      <c r="C1110" s="129"/>
      <c r="D1110" s="129"/>
      <c r="E1110" s="129"/>
      <c r="F1110" s="129"/>
      <c r="G1110" s="129"/>
      <c r="H1110" s="129"/>
      <c r="I1110" s="130"/>
      <c r="J1110" s="135"/>
      <c r="K1110" s="130"/>
      <c r="L1110" s="130"/>
      <c r="M1110" s="136"/>
      <c r="N1110" s="130"/>
      <c r="O1110" s="130"/>
      <c r="P1110" s="130"/>
      <c r="Q1110" s="137"/>
      <c r="R1110" s="138"/>
      <c r="S1110" s="129"/>
      <c r="T1110" s="139"/>
      <c r="U1110" s="139"/>
      <c r="V1110" s="140"/>
      <c r="W1110" s="130"/>
      <c r="X1110" s="130"/>
      <c r="Y1110" s="141"/>
      <c r="Z1110" s="130"/>
      <c r="AA1110" s="130"/>
      <c r="AB1110" s="130"/>
      <c r="AC1110" s="142"/>
      <c r="AD1110" s="130"/>
      <c r="AE1110" s="130"/>
      <c r="AF1110" s="130"/>
      <c r="AG1110" s="129"/>
      <c r="AH1110" s="129"/>
      <c r="AI1110" s="129"/>
      <c r="AJ1110" s="129"/>
      <c r="AK1110" s="130"/>
      <c r="AL1110" s="131"/>
      <c r="AM1110" s="131"/>
      <c r="AN1110" s="131"/>
      <c r="AO1110" s="131"/>
      <c r="AP1110" s="132"/>
      <c r="AQ1110" s="132"/>
      <c r="AR1110" s="132"/>
      <c r="AS1110" s="132"/>
      <c r="AT1110" s="133"/>
      <c r="AU1110" s="133"/>
      <c r="AV1110" s="133"/>
      <c r="AW1110" s="133"/>
      <c r="AX1110" s="134"/>
      <c r="AY1110" s="134"/>
      <c r="AZ1110" s="134"/>
      <c r="BA1110" s="134"/>
      <c r="BB1110" s="134"/>
      <c r="BC1110" s="134"/>
      <c r="BD1110" s="129"/>
      <c r="BE1110" s="143"/>
    </row>
    <row r="1111" ht="15.75" customHeight="1">
      <c r="A1111" s="130"/>
      <c r="B1111" s="129"/>
      <c r="C1111" s="129"/>
      <c r="D1111" s="129"/>
      <c r="E1111" s="129"/>
      <c r="F1111" s="129"/>
      <c r="G1111" s="129"/>
      <c r="H1111" s="129"/>
      <c r="I1111" s="130"/>
      <c r="J1111" s="135"/>
      <c r="K1111" s="130"/>
      <c r="L1111" s="130"/>
      <c r="M1111" s="136"/>
      <c r="N1111" s="130"/>
      <c r="O1111" s="130"/>
      <c r="P1111" s="130"/>
      <c r="Q1111" s="137"/>
      <c r="R1111" s="138"/>
      <c r="S1111" s="129"/>
      <c r="T1111" s="139"/>
      <c r="U1111" s="139"/>
      <c r="V1111" s="140"/>
      <c r="W1111" s="130"/>
      <c r="X1111" s="130"/>
      <c r="Y1111" s="141"/>
      <c r="Z1111" s="130"/>
      <c r="AA1111" s="130"/>
      <c r="AB1111" s="130"/>
      <c r="AC1111" s="142"/>
      <c r="AD1111" s="130"/>
      <c r="AE1111" s="130"/>
      <c r="AF1111" s="130"/>
      <c r="AG1111" s="129"/>
      <c r="AH1111" s="129"/>
      <c r="AI1111" s="129"/>
      <c r="AJ1111" s="129"/>
      <c r="AK1111" s="130"/>
      <c r="AL1111" s="131"/>
      <c r="AM1111" s="131"/>
      <c r="AN1111" s="131"/>
      <c r="AO1111" s="131"/>
      <c r="AP1111" s="132"/>
      <c r="AQ1111" s="132"/>
      <c r="AR1111" s="132"/>
      <c r="AS1111" s="132"/>
      <c r="AT1111" s="133"/>
      <c r="AU1111" s="133"/>
      <c r="AV1111" s="133"/>
      <c r="AW1111" s="133"/>
      <c r="AX1111" s="134"/>
      <c r="AY1111" s="134"/>
      <c r="AZ1111" s="134"/>
      <c r="BA1111" s="134"/>
      <c r="BB1111" s="134"/>
      <c r="BC1111" s="134"/>
      <c r="BD1111" s="129"/>
      <c r="BE1111" s="143"/>
    </row>
    <row r="1112" ht="15.75" customHeight="1">
      <c r="A1112" s="130"/>
      <c r="B1112" s="129"/>
      <c r="C1112" s="129"/>
      <c r="D1112" s="129"/>
      <c r="E1112" s="129"/>
      <c r="F1112" s="129"/>
      <c r="G1112" s="129"/>
      <c r="H1112" s="129"/>
      <c r="I1112" s="130"/>
      <c r="J1112" s="135"/>
      <c r="K1112" s="130"/>
      <c r="L1112" s="130"/>
      <c r="M1112" s="136"/>
      <c r="N1112" s="130"/>
      <c r="O1112" s="130"/>
      <c r="P1112" s="130"/>
      <c r="Q1112" s="137"/>
      <c r="R1112" s="138"/>
      <c r="S1112" s="129"/>
      <c r="T1112" s="139"/>
      <c r="U1112" s="139"/>
      <c r="V1112" s="140"/>
      <c r="W1112" s="130"/>
      <c r="X1112" s="130"/>
      <c r="Y1112" s="141"/>
      <c r="Z1112" s="130"/>
      <c r="AA1112" s="130"/>
      <c r="AB1112" s="130"/>
      <c r="AC1112" s="142"/>
      <c r="AD1112" s="130"/>
      <c r="AE1112" s="130"/>
      <c r="AF1112" s="130"/>
      <c r="AG1112" s="129"/>
      <c r="AH1112" s="129"/>
      <c r="AI1112" s="129"/>
      <c r="AJ1112" s="129"/>
      <c r="AK1112" s="130"/>
      <c r="AL1112" s="131"/>
      <c r="AM1112" s="131"/>
      <c r="AN1112" s="131"/>
      <c r="AO1112" s="131"/>
      <c r="AP1112" s="132"/>
      <c r="AQ1112" s="132"/>
      <c r="AR1112" s="132"/>
      <c r="AS1112" s="132"/>
      <c r="AT1112" s="133"/>
      <c r="AU1112" s="133"/>
      <c r="AV1112" s="133"/>
      <c r="AW1112" s="133"/>
      <c r="AX1112" s="134"/>
      <c r="AY1112" s="134"/>
      <c r="AZ1112" s="134"/>
      <c r="BA1112" s="134"/>
      <c r="BB1112" s="134"/>
      <c r="BC1112" s="134"/>
      <c r="BD1112" s="129"/>
      <c r="BE1112" s="143"/>
    </row>
    <row r="1113" ht="15.75" customHeight="1">
      <c r="A1113" s="130"/>
      <c r="B1113" s="129"/>
      <c r="C1113" s="129"/>
      <c r="D1113" s="129"/>
      <c r="E1113" s="129"/>
      <c r="F1113" s="129"/>
      <c r="G1113" s="129"/>
      <c r="H1113" s="129"/>
      <c r="I1113" s="130"/>
      <c r="J1113" s="135"/>
      <c r="K1113" s="130"/>
      <c r="L1113" s="130"/>
      <c r="M1113" s="136"/>
      <c r="N1113" s="130"/>
      <c r="O1113" s="130"/>
      <c r="P1113" s="130"/>
      <c r="Q1113" s="137"/>
      <c r="R1113" s="138"/>
      <c r="S1113" s="129"/>
      <c r="T1113" s="139"/>
      <c r="U1113" s="139"/>
      <c r="V1113" s="140"/>
      <c r="W1113" s="130"/>
      <c r="X1113" s="130"/>
      <c r="Y1113" s="141"/>
      <c r="Z1113" s="130"/>
      <c r="AA1113" s="130"/>
      <c r="AB1113" s="130"/>
      <c r="AC1113" s="142"/>
      <c r="AD1113" s="130"/>
      <c r="AE1113" s="130"/>
      <c r="AF1113" s="130"/>
      <c r="AG1113" s="129"/>
      <c r="AH1113" s="129"/>
      <c r="AI1113" s="129"/>
      <c r="AJ1113" s="129"/>
      <c r="AK1113" s="130"/>
      <c r="AL1113" s="131"/>
      <c r="AM1113" s="131"/>
      <c r="AN1113" s="131"/>
      <c r="AO1113" s="131"/>
      <c r="AP1113" s="132"/>
      <c r="AQ1113" s="132"/>
      <c r="AR1113" s="132"/>
      <c r="AS1113" s="132"/>
      <c r="AT1113" s="133"/>
      <c r="AU1113" s="133"/>
      <c r="AV1113" s="133"/>
      <c r="AW1113" s="133"/>
      <c r="AX1113" s="134"/>
      <c r="AY1113" s="134"/>
      <c r="AZ1113" s="134"/>
      <c r="BA1113" s="134"/>
      <c r="BB1113" s="134"/>
      <c r="BC1113" s="134"/>
      <c r="BD1113" s="129"/>
      <c r="BE1113" s="143"/>
    </row>
    <row r="1114" ht="15.75" customHeight="1">
      <c r="A1114" s="130"/>
      <c r="B1114" s="129"/>
      <c r="C1114" s="129"/>
      <c r="D1114" s="129"/>
      <c r="E1114" s="129"/>
      <c r="F1114" s="129"/>
      <c r="G1114" s="129"/>
      <c r="H1114" s="129"/>
      <c r="I1114" s="130"/>
      <c r="J1114" s="135"/>
      <c r="K1114" s="130"/>
      <c r="L1114" s="130"/>
      <c r="M1114" s="136"/>
      <c r="N1114" s="130"/>
      <c r="O1114" s="130"/>
      <c r="P1114" s="130"/>
      <c r="Q1114" s="137"/>
      <c r="R1114" s="138"/>
      <c r="S1114" s="129"/>
      <c r="T1114" s="139"/>
      <c r="U1114" s="139"/>
      <c r="V1114" s="140"/>
      <c r="W1114" s="130"/>
      <c r="X1114" s="130"/>
      <c r="Y1114" s="141"/>
      <c r="Z1114" s="130"/>
      <c r="AA1114" s="130"/>
      <c r="AB1114" s="130"/>
      <c r="AC1114" s="142"/>
      <c r="AD1114" s="130"/>
      <c r="AE1114" s="130"/>
      <c r="AF1114" s="130"/>
      <c r="AG1114" s="129"/>
      <c r="AH1114" s="129"/>
      <c r="AI1114" s="129"/>
      <c r="AJ1114" s="129"/>
      <c r="AK1114" s="130"/>
      <c r="AL1114" s="131"/>
      <c r="AM1114" s="131"/>
      <c r="AN1114" s="131"/>
      <c r="AO1114" s="131"/>
      <c r="AP1114" s="132"/>
      <c r="AQ1114" s="132"/>
      <c r="AR1114" s="132"/>
      <c r="AS1114" s="132"/>
      <c r="AT1114" s="133"/>
      <c r="AU1114" s="133"/>
      <c r="AV1114" s="133"/>
      <c r="AW1114" s="133"/>
      <c r="AX1114" s="134"/>
      <c r="AY1114" s="134"/>
      <c r="AZ1114" s="134"/>
      <c r="BA1114" s="134"/>
      <c r="BB1114" s="134"/>
      <c r="BC1114" s="134"/>
      <c r="BD1114" s="129"/>
      <c r="BE1114" s="143"/>
    </row>
    <row r="1115" ht="15.75" customHeight="1">
      <c r="A1115" s="130"/>
      <c r="B1115" s="129"/>
      <c r="C1115" s="129"/>
      <c r="D1115" s="129"/>
      <c r="E1115" s="129"/>
      <c r="F1115" s="129"/>
      <c r="G1115" s="129"/>
      <c r="H1115" s="129"/>
      <c r="I1115" s="130"/>
      <c r="J1115" s="135"/>
      <c r="K1115" s="130"/>
      <c r="L1115" s="130"/>
      <c r="M1115" s="136"/>
      <c r="N1115" s="130"/>
      <c r="O1115" s="130"/>
      <c r="P1115" s="130"/>
      <c r="Q1115" s="137"/>
      <c r="R1115" s="138"/>
      <c r="S1115" s="129"/>
      <c r="T1115" s="139"/>
      <c r="U1115" s="139"/>
      <c r="V1115" s="140"/>
      <c r="W1115" s="130"/>
      <c r="X1115" s="130"/>
      <c r="Y1115" s="141"/>
      <c r="Z1115" s="130"/>
      <c r="AA1115" s="130"/>
      <c r="AB1115" s="130"/>
      <c r="AC1115" s="142"/>
      <c r="AD1115" s="130"/>
      <c r="AE1115" s="130"/>
      <c r="AF1115" s="130"/>
      <c r="AG1115" s="129"/>
      <c r="AH1115" s="129"/>
      <c r="AI1115" s="129"/>
      <c r="AJ1115" s="129"/>
      <c r="AK1115" s="130"/>
      <c r="AL1115" s="131"/>
      <c r="AM1115" s="131"/>
      <c r="AN1115" s="131"/>
      <c r="AO1115" s="131"/>
      <c r="AP1115" s="132"/>
      <c r="AQ1115" s="132"/>
      <c r="AR1115" s="132"/>
      <c r="AS1115" s="132"/>
      <c r="AT1115" s="133"/>
      <c r="AU1115" s="133"/>
      <c r="AV1115" s="133"/>
      <c r="AW1115" s="133"/>
      <c r="AX1115" s="134"/>
      <c r="AY1115" s="134"/>
      <c r="AZ1115" s="134"/>
      <c r="BA1115" s="134"/>
      <c r="BB1115" s="134"/>
      <c r="BC1115" s="134"/>
      <c r="BD1115" s="129"/>
      <c r="BE1115" s="143"/>
    </row>
    <row r="1116" ht="15.75" customHeight="1">
      <c r="A1116" s="130"/>
      <c r="B1116" s="129"/>
      <c r="C1116" s="129"/>
      <c r="D1116" s="129"/>
      <c r="E1116" s="129"/>
      <c r="F1116" s="129"/>
      <c r="G1116" s="129"/>
      <c r="H1116" s="129"/>
      <c r="I1116" s="130"/>
      <c r="J1116" s="135"/>
      <c r="K1116" s="130"/>
      <c r="L1116" s="130"/>
      <c r="M1116" s="136"/>
      <c r="N1116" s="130"/>
      <c r="O1116" s="130"/>
      <c r="P1116" s="130"/>
      <c r="Q1116" s="137"/>
      <c r="R1116" s="138"/>
      <c r="S1116" s="129"/>
      <c r="T1116" s="139"/>
      <c r="U1116" s="139"/>
      <c r="V1116" s="140"/>
      <c r="W1116" s="130"/>
      <c r="X1116" s="130"/>
      <c r="Y1116" s="141"/>
      <c r="Z1116" s="130"/>
      <c r="AA1116" s="130"/>
      <c r="AB1116" s="130"/>
      <c r="AC1116" s="142"/>
      <c r="AD1116" s="130"/>
      <c r="AE1116" s="130"/>
      <c r="AF1116" s="130"/>
      <c r="AG1116" s="129"/>
      <c r="AH1116" s="129"/>
      <c r="AI1116" s="129"/>
      <c r="AJ1116" s="129"/>
      <c r="AK1116" s="130"/>
      <c r="AL1116" s="131"/>
      <c r="AM1116" s="131"/>
      <c r="AN1116" s="131"/>
      <c r="AO1116" s="131"/>
      <c r="AP1116" s="132"/>
      <c r="AQ1116" s="132"/>
      <c r="AR1116" s="132"/>
      <c r="AS1116" s="132"/>
      <c r="AT1116" s="133"/>
      <c r="AU1116" s="133"/>
      <c r="AV1116" s="133"/>
      <c r="AW1116" s="133"/>
      <c r="AX1116" s="134"/>
      <c r="AY1116" s="134"/>
      <c r="AZ1116" s="134"/>
      <c r="BA1116" s="134"/>
      <c r="BB1116" s="134"/>
      <c r="BC1116" s="134"/>
      <c r="BD1116" s="129"/>
      <c r="BE1116" s="143"/>
    </row>
    <row r="1117" ht="15.75" customHeight="1">
      <c r="A1117" s="130"/>
      <c r="B1117" s="129"/>
      <c r="C1117" s="129"/>
      <c r="D1117" s="129"/>
      <c r="E1117" s="129"/>
      <c r="F1117" s="129"/>
      <c r="G1117" s="129"/>
      <c r="H1117" s="129"/>
      <c r="I1117" s="130"/>
      <c r="J1117" s="135"/>
      <c r="K1117" s="130"/>
      <c r="L1117" s="130"/>
      <c r="M1117" s="136"/>
      <c r="N1117" s="130"/>
      <c r="O1117" s="130"/>
      <c r="P1117" s="130"/>
      <c r="Q1117" s="137"/>
      <c r="R1117" s="138"/>
      <c r="S1117" s="129"/>
      <c r="T1117" s="139"/>
      <c r="U1117" s="139"/>
      <c r="V1117" s="140"/>
      <c r="W1117" s="130"/>
      <c r="X1117" s="130"/>
      <c r="Y1117" s="141"/>
      <c r="Z1117" s="130"/>
      <c r="AA1117" s="130"/>
      <c r="AB1117" s="130"/>
      <c r="AC1117" s="142"/>
      <c r="AD1117" s="130"/>
      <c r="AE1117" s="130"/>
      <c r="AF1117" s="130"/>
      <c r="AG1117" s="129"/>
      <c r="AH1117" s="129"/>
      <c r="AI1117" s="129"/>
      <c r="AJ1117" s="129"/>
      <c r="AK1117" s="130"/>
      <c r="AL1117" s="131"/>
      <c r="AM1117" s="131"/>
      <c r="AN1117" s="131"/>
      <c r="AO1117" s="131"/>
      <c r="AP1117" s="132"/>
      <c r="AQ1117" s="132"/>
      <c r="AR1117" s="132"/>
      <c r="AS1117" s="132"/>
      <c r="AT1117" s="133"/>
      <c r="AU1117" s="133"/>
      <c r="AV1117" s="133"/>
      <c r="AW1117" s="133"/>
      <c r="AX1117" s="134"/>
      <c r="AY1117" s="134"/>
      <c r="AZ1117" s="134"/>
      <c r="BA1117" s="134"/>
      <c r="BB1117" s="134"/>
      <c r="BC1117" s="134"/>
      <c r="BD1117" s="129"/>
      <c r="BE1117" s="143"/>
    </row>
    <row r="1118" ht="15.75" customHeight="1">
      <c r="A1118" s="130"/>
      <c r="B1118" s="129"/>
      <c r="C1118" s="129"/>
      <c r="D1118" s="129"/>
      <c r="E1118" s="129"/>
      <c r="F1118" s="129"/>
      <c r="G1118" s="129"/>
      <c r="H1118" s="129"/>
      <c r="I1118" s="130"/>
      <c r="J1118" s="135"/>
      <c r="K1118" s="130"/>
      <c r="L1118" s="130"/>
      <c r="M1118" s="136"/>
      <c r="N1118" s="130"/>
      <c r="O1118" s="130"/>
      <c r="P1118" s="130"/>
      <c r="Q1118" s="137"/>
      <c r="R1118" s="138"/>
      <c r="S1118" s="129"/>
      <c r="T1118" s="139"/>
      <c r="U1118" s="139"/>
      <c r="V1118" s="140"/>
      <c r="W1118" s="130"/>
      <c r="X1118" s="130"/>
      <c r="Y1118" s="141"/>
      <c r="Z1118" s="130"/>
      <c r="AA1118" s="130"/>
      <c r="AB1118" s="130"/>
      <c r="AC1118" s="142"/>
      <c r="AD1118" s="130"/>
      <c r="AE1118" s="130"/>
      <c r="AF1118" s="130"/>
      <c r="AG1118" s="129"/>
      <c r="AH1118" s="129"/>
      <c r="AI1118" s="129"/>
      <c r="AJ1118" s="129"/>
      <c r="AK1118" s="130"/>
      <c r="AL1118" s="131"/>
      <c r="AM1118" s="131"/>
      <c r="AN1118" s="131"/>
      <c r="AO1118" s="131"/>
      <c r="AP1118" s="132"/>
      <c r="AQ1118" s="132"/>
      <c r="AR1118" s="132"/>
      <c r="AS1118" s="132"/>
      <c r="AT1118" s="133"/>
      <c r="AU1118" s="133"/>
      <c r="AV1118" s="133"/>
      <c r="AW1118" s="133"/>
      <c r="AX1118" s="134"/>
      <c r="AY1118" s="134"/>
      <c r="AZ1118" s="134"/>
      <c r="BA1118" s="134"/>
      <c r="BB1118" s="134"/>
      <c r="BC1118" s="134"/>
      <c r="BD1118" s="129"/>
      <c r="BE1118" s="143"/>
    </row>
    <row r="1119" ht="15.75" customHeight="1">
      <c r="A1119" s="130"/>
      <c r="B1119" s="129"/>
      <c r="C1119" s="129"/>
      <c r="D1119" s="129"/>
      <c r="E1119" s="129"/>
      <c r="F1119" s="129"/>
      <c r="G1119" s="129"/>
      <c r="H1119" s="129"/>
      <c r="I1119" s="130"/>
      <c r="J1119" s="135"/>
      <c r="K1119" s="130"/>
      <c r="L1119" s="130"/>
      <c r="M1119" s="136"/>
      <c r="N1119" s="130"/>
      <c r="O1119" s="130"/>
      <c r="P1119" s="130"/>
      <c r="Q1119" s="137"/>
      <c r="R1119" s="138"/>
      <c r="S1119" s="129"/>
      <c r="T1119" s="139"/>
      <c r="U1119" s="139"/>
      <c r="V1119" s="140"/>
      <c r="W1119" s="130"/>
      <c r="X1119" s="130"/>
      <c r="Y1119" s="141"/>
      <c r="Z1119" s="130"/>
      <c r="AA1119" s="130"/>
      <c r="AB1119" s="130"/>
      <c r="AC1119" s="142"/>
      <c r="AD1119" s="130"/>
      <c r="AE1119" s="130"/>
      <c r="AF1119" s="130"/>
      <c r="AG1119" s="129"/>
      <c r="AH1119" s="129"/>
      <c r="AI1119" s="129"/>
      <c r="AJ1119" s="129"/>
      <c r="AK1119" s="130"/>
      <c r="AL1119" s="131"/>
      <c r="AM1119" s="131"/>
      <c r="AN1119" s="131"/>
      <c r="AO1119" s="131"/>
      <c r="AP1119" s="132"/>
      <c r="AQ1119" s="132"/>
      <c r="AR1119" s="132"/>
      <c r="AS1119" s="132"/>
      <c r="AT1119" s="133"/>
      <c r="AU1119" s="133"/>
      <c r="AV1119" s="133"/>
      <c r="AW1119" s="133"/>
      <c r="AX1119" s="134"/>
      <c r="AY1119" s="134"/>
      <c r="AZ1119" s="134"/>
      <c r="BA1119" s="134"/>
      <c r="BB1119" s="134"/>
      <c r="BC1119" s="134"/>
      <c r="BD1119" s="129"/>
      <c r="BE1119" s="143"/>
    </row>
    <row r="1120" ht="15.75" customHeight="1">
      <c r="A1120" s="130"/>
      <c r="B1120" s="129"/>
      <c r="C1120" s="129"/>
      <c r="D1120" s="129"/>
      <c r="E1120" s="129"/>
      <c r="F1120" s="129"/>
      <c r="G1120" s="129"/>
      <c r="H1120" s="129"/>
      <c r="I1120" s="130"/>
      <c r="J1120" s="135"/>
      <c r="K1120" s="130"/>
      <c r="L1120" s="130"/>
      <c r="M1120" s="136"/>
      <c r="N1120" s="130"/>
      <c r="O1120" s="130"/>
      <c r="P1120" s="130"/>
      <c r="Q1120" s="137"/>
      <c r="R1120" s="138"/>
      <c r="S1120" s="129"/>
      <c r="T1120" s="139"/>
      <c r="U1120" s="139"/>
      <c r="V1120" s="140"/>
      <c r="W1120" s="130"/>
      <c r="X1120" s="130"/>
      <c r="Y1120" s="141"/>
      <c r="Z1120" s="130"/>
      <c r="AA1120" s="130"/>
      <c r="AB1120" s="130"/>
      <c r="AC1120" s="142"/>
      <c r="AD1120" s="130"/>
      <c r="AE1120" s="130"/>
      <c r="AF1120" s="130"/>
      <c r="AG1120" s="129"/>
      <c r="AH1120" s="129"/>
      <c r="AI1120" s="129"/>
      <c r="AJ1120" s="129"/>
      <c r="AK1120" s="130"/>
      <c r="AL1120" s="131"/>
      <c r="AM1120" s="131"/>
      <c r="AN1120" s="131"/>
      <c r="AO1120" s="131"/>
      <c r="AP1120" s="132"/>
      <c r="AQ1120" s="132"/>
      <c r="AR1120" s="132"/>
      <c r="AS1120" s="132"/>
      <c r="AT1120" s="133"/>
      <c r="AU1120" s="133"/>
      <c r="AV1120" s="133"/>
      <c r="AW1120" s="133"/>
      <c r="AX1120" s="134"/>
      <c r="AY1120" s="134"/>
      <c r="AZ1120" s="134"/>
      <c r="BA1120" s="134"/>
      <c r="BB1120" s="134"/>
      <c r="BC1120" s="134"/>
      <c r="BD1120" s="129"/>
      <c r="BE1120" s="143"/>
    </row>
    <row r="1121" ht="15.75" customHeight="1">
      <c r="A1121" s="130"/>
      <c r="B1121" s="129"/>
      <c r="C1121" s="129"/>
      <c r="D1121" s="129"/>
      <c r="E1121" s="129"/>
      <c r="F1121" s="129"/>
      <c r="G1121" s="129"/>
      <c r="H1121" s="129"/>
      <c r="I1121" s="130"/>
      <c r="J1121" s="135"/>
      <c r="K1121" s="130"/>
      <c r="L1121" s="130"/>
      <c r="M1121" s="136"/>
      <c r="N1121" s="130"/>
      <c r="O1121" s="130"/>
      <c r="P1121" s="130"/>
      <c r="Q1121" s="137"/>
      <c r="R1121" s="138"/>
      <c r="S1121" s="129"/>
      <c r="T1121" s="139"/>
      <c r="U1121" s="139"/>
      <c r="V1121" s="140"/>
      <c r="W1121" s="130"/>
      <c r="X1121" s="130"/>
      <c r="Y1121" s="141"/>
      <c r="Z1121" s="130"/>
      <c r="AA1121" s="130"/>
      <c r="AB1121" s="130"/>
      <c r="AC1121" s="142"/>
      <c r="AD1121" s="130"/>
      <c r="AE1121" s="130"/>
      <c r="AF1121" s="130"/>
      <c r="AG1121" s="129"/>
      <c r="AH1121" s="129"/>
      <c r="AI1121" s="129"/>
      <c r="AJ1121" s="129"/>
      <c r="AK1121" s="130"/>
      <c r="AL1121" s="131"/>
      <c r="AM1121" s="131"/>
      <c r="AN1121" s="131"/>
      <c r="AO1121" s="131"/>
      <c r="AP1121" s="132"/>
      <c r="AQ1121" s="132"/>
      <c r="AR1121" s="132"/>
      <c r="AS1121" s="132"/>
      <c r="AT1121" s="133"/>
      <c r="AU1121" s="133"/>
      <c r="AV1121" s="133"/>
      <c r="AW1121" s="133"/>
      <c r="AX1121" s="134"/>
      <c r="AY1121" s="134"/>
      <c r="AZ1121" s="134"/>
      <c r="BA1121" s="134"/>
      <c r="BB1121" s="134"/>
      <c r="BC1121" s="134"/>
      <c r="BD1121" s="129"/>
      <c r="BE1121" s="143"/>
    </row>
    <row r="1122" ht="15.75" customHeight="1">
      <c r="A1122" s="130"/>
      <c r="B1122" s="129"/>
      <c r="C1122" s="129"/>
      <c r="D1122" s="129"/>
      <c r="E1122" s="129"/>
      <c r="F1122" s="129"/>
      <c r="G1122" s="129"/>
      <c r="H1122" s="129"/>
      <c r="I1122" s="130"/>
      <c r="J1122" s="135"/>
      <c r="K1122" s="130"/>
      <c r="L1122" s="130"/>
      <c r="M1122" s="136"/>
      <c r="N1122" s="130"/>
      <c r="O1122" s="130"/>
      <c r="P1122" s="130"/>
      <c r="Q1122" s="137"/>
      <c r="R1122" s="138"/>
      <c r="S1122" s="129"/>
      <c r="T1122" s="139"/>
      <c r="U1122" s="139"/>
      <c r="V1122" s="140"/>
      <c r="W1122" s="130"/>
      <c r="X1122" s="130"/>
      <c r="Y1122" s="141"/>
      <c r="Z1122" s="130"/>
      <c r="AA1122" s="130"/>
      <c r="AB1122" s="130"/>
      <c r="AC1122" s="142"/>
      <c r="AD1122" s="130"/>
      <c r="AE1122" s="130"/>
      <c r="AF1122" s="130"/>
      <c r="AG1122" s="129"/>
      <c r="AH1122" s="129"/>
      <c r="AI1122" s="129"/>
      <c r="AJ1122" s="129"/>
      <c r="AK1122" s="130"/>
      <c r="AL1122" s="131"/>
      <c r="AM1122" s="131"/>
      <c r="AN1122" s="131"/>
      <c r="AO1122" s="131"/>
      <c r="AP1122" s="132"/>
      <c r="AQ1122" s="132"/>
      <c r="AR1122" s="132"/>
      <c r="AS1122" s="132"/>
      <c r="AT1122" s="133"/>
      <c r="AU1122" s="133"/>
      <c r="AV1122" s="133"/>
      <c r="AW1122" s="133"/>
      <c r="AX1122" s="134"/>
      <c r="AY1122" s="134"/>
      <c r="AZ1122" s="134"/>
      <c r="BA1122" s="134"/>
      <c r="BB1122" s="134"/>
      <c r="BC1122" s="134"/>
      <c r="BD1122" s="129"/>
      <c r="BE1122" s="143"/>
    </row>
    <row r="1123" ht="15.75" customHeight="1">
      <c r="A1123" s="130"/>
      <c r="B1123" s="129"/>
      <c r="C1123" s="129"/>
      <c r="D1123" s="129"/>
      <c r="E1123" s="129"/>
      <c r="F1123" s="129"/>
      <c r="G1123" s="129"/>
      <c r="H1123" s="129"/>
      <c r="I1123" s="130"/>
      <c r="J1123" s="135"/>
      <c r="K1123" s="130"/>
      <c r="L1123" s="130"/>
      <c r="M1123" s="136"/>
      <c r="N1123" s="130"/>
      <c r="O1123" s="130"/>
      <c r="P1123" s="130"/>
      <c r="Q1123" s="137"/>
      <c r="R1123" s="138"/>
      <c r="S1123" s="129"/>
      <c r="T1123" s="139"/>
      <c r="U1123" s="139"/>
      <c r="V1123" s="140"/>
      <c r="W1123" s="130"/>
      <c r="X1123" s="130"/>
      <c r="Y1123" s="141"/>
      <c r="Z1123" s="130"/>
      <c r="AA1123" s="130"/>
      <c r="AB1123" s="130"/>
      <c r="AC1123" s="142"/>
      <c r="AD1123" s="130"/>
      <c r="AE1123" s="130"/>
      <c r="AF1123" s="130"/>
      <c r="AG1123" s="129"/>
      <c r="AH1123" s="129"/>
      <c r="AI1123" s="129"/>
      <c r="AJ1123" s="129"/>
      <c r="AK1123" s="130"/>
      <c r="AL1123" s="131"/>
      <c r="AM1123" s="131"/>
      <c r="AN1123" s="131"/>
      <c r="AO1123" s="131"/>
      <c r="AP1123" s="132"/>
      <c r="AQ1123" s="132"/>
      <c r="AR1123" s="132"/>
      <c r="AS1123" s="132"/>
      <c r="AT1123" s="133"/>
      <c r="AU1123" s="133"/>
      <c r="AV1123" s="133"/>
      <c r="AW1123" s="133"/>
      <c r="AX1123" s="134"/>
      <c r="AY1123" s="134"/>
      <c r="AZ1123" s="134"/>
      <c r="BA1123" s="134"/>
      <c r="BB1123" s="134"/>
      <c r="BC1123" s="134"/>
      <c r="BD1123" s="129"/>
      <c r="BE1123" s="143"/>
    </row>
    <row r="1124" ht="15.75" customHeight="1">
      <c r="A1124" s="130"/>
      <c r="B1124" s="129"/>
      <c r="C1124" s="129"/>
      <c r="D1124" s="129"/>
      <c r="E1124" s="129"/>
      <c r="F1124" s="129"/>
      <c r="G1124" s="129"/>
      <c r="H1124" s="129"/>
      <c r="I1124" s="130"/>
      <c r="J1124" s="135"/>
      <c r="K1124" s="130"/>
      <c r="L1124" s="130"/>
      <c r="M1124" s="136"/>
      <c r="N1124" s="130"/>
      <c r="O1124" s="130"/>
      <c r="P1124" s="130"/>
      <c r="Q1124" s="137"/>
      <c r="R1124" s="138"/>
      <c r="S1124" s="129"/>
      <c r="T1124" s="139"/>
      <c r="U1124" s="139"/>
      <c r="V1124" s="140"/>
      <c r="W1124" s="130"/>
      <c r="X1124" s="130"/>
      <c r="Y1124" s="141"/>
      <c r="Z1124" s="130"/>
      <c r="AA1124" s="130"/>
      <c r="AB1124" s="130"/>
      <c r="AC1124" s="142"/>
      <c r="AD1124" s="130"/>
      <c r="AE1124" s="130"/>
      <c r="AF1124" s="130"/>
      <c r="AG1124" s="129"/>
      <c r="AH1124" s="129"/>
      <c r="AI1124" s="129"/>
      <c r="AJ1124" s="129"/>
      <c r="AK1124" s="130"/>
      <c r="AL1124" s="131"/>
      <c r="AM1124" s="131"/>
      <c r="AN1124" s="131"/>
      <c r="AO1124" s="131"/>
      <c r="AP1124" s="132"/>
      <c r="AQ1124" s="132"/>
      <c r="AR1124" s="132"/>
      <c r="AS1124" s="132"/>
      <c r="AT1124" s="133"/>
      <c r="AU1124" s="133"/>
      <c r="AV1124" s="133"/>
      <c r="AW1124" s="133"/>
      <c r="AX1124" s="134"/>
      <c r="AY1124" s="134"/>
      <c r="AZ1124" s="134"/>
      <c r="BA1124" s="134"/>
      <c r="BB1124" s="134"/>
      <c r="BC1124" s="134"/>
      <c r="BD1124" s="129"/>
      <c r="BE1124" s="143"/>
    </row>
    <row r="1125" ht="15.75" customHeight="1">
      <c r="A1125" s="130"/>
      <c r="B1125" s="129"/>
      <c r="C1125" s="129"/>
      <c r="D1125" s="129"/>
      <c r="E1125" s="129"/>
      <c r="F1125" s="129"/>
      <c r="G1125" s="129"/>
      <c r="H1125" s="129"/>
      <c r="I1125" s="130"/>
      <c r="J1125" s="135"/>
      <c r="K1125" s="130"/>
      <c r="L1125" s="130"/>
      <c r="M1125" s="136"/>
      <c r="N1125" s="130"/>
      <c r="O1125" s="130"/>
      <c r="P1125" s="130"/>
      <c r="Q1125" s="137"/>
      <c r="R1125" s="138"/>
      <c r="S1125" s="129"/>
      <c r="T1125" s="139"/>
      <c r="U1125" s="139"/>
      <c r="V1125" s="140"/>
      <c r="W1125" s="130"/>
      <c r="X1125" s="130"/>
      <c r="Y1125" s="141"/>
      <c r="Z1125" s="130"/>
      <c r="AA1125" s="130"/>
      <c r="AB1125" s="130"/>
      <c r="AC1125" s="142"/>
      <c r="AD1125" s="130"/>
      <c r="AE1125" s="130"/>
      <c r="AF1125" s="130"/>
      <c r="AG1125" s="129"/>
      <c r="AH1125" s="129"/>
      <c r="AI1125" s="129"/>
      <c r="AJ1125" s="129"/>
      <c r="AK1125" s="130"/>
      <c r="AL1125" s="131"/>
      <c r="AM1125" s="131"/>
      <c r="AN1125" s="131"/>
      <c r="AO1125" s="131"/>
      <c r="AP1125" s="132"/>
      <c r="AQ1125" s="132"/>
      <c r="AR1125" s="132"/>
      <c r="AS1125" s="132"/>
      <c r="AT1125" s="133"/>
      <c r="AU1125" s="133"/>
      <c r="AV1125" s="133"/>
      <c r="AW1125" s="133"/>
      <c r="AX1125" s="134"/>
      <c r="AY1125" s="134"/>
      <c r="AZ1125" s="134"/>
      <c r="BA1125" s="134"/>
      <c r="BB1125" s="134"/>
      <c r="BC1125" s="134"/>
      <c r="BD1125" s="129"/>
      <c r="BE1125" s="143"/>
    </row>
    <row r="1126" ht="15.75" customHeight="1">
      <c r="A1126" s="130"/>
      <c r="B1126" s="129"/>
      <c r="C1126" s="129"/>
      <c r="D1126" s="129"/>
      <c r="E1126" s="129"/>
      <c r="F1126" s="129"/>
      <c r="G1126" s="129"/>
      <c r="H1126" s="129"/>
      <c r="I1126" s="130"/>
      <c r="J1126" s="135"/>
      <c r="K1126" s="130"/>
      <c r="L1126" s="130"/>
      <c r="M1126" s="136"/>
      <c r="N1126" s="130"/>
      <c r="O1126" s="130"/>
      <c r="P1126" s="130"/>
      <c r="Q1126" s="137"/>
      <c r="R1126" s="138"/>
      <c r="S1126" s="129"/>
      <c r="T1126" s="139"/>
      <c r="U1126" s="139"/>
      <c r="V1126" s="140"/>
      <c r="W1126" s="130"/>
      <c r="X1126" s="130"/>
      <c r="Y1126" s="141"/>
      <c r="Z1126" s="130"/>
      <c r="AA1126" s="130"/>
      <c r="AB1126" s="130"/>
      <c r="AC1126" s="142"/>
      <c r="AD1126" s="130"/>
      <c r="AE1126" s="130"/>
      <c r="AF1126" s="130"/>
      <c r="AG1126" s="129"/>
      <c r="AH1126" s="129"/>
      <c r="AI1126" s="129"/>
      <c r="AJ1126" s="129"/>
      <c r="AK1126" s="130"/>
      <c r="AL1126" s="131"/>
      <c r="AM1126" s="131"/>
      <c r="AN1126" s="131"/>
      <c r="AO1126" s="131"/>
      <c r="AP1126" s="132"/>
      <c r="AQ1126" s="132"/>
      <c r="AR1126" s="132"/>
      <c r="AS1126" s="132"/>
      <c r="AT1126" s="133"/>
      <c r="AU1126" s="133"/>
      <c r="AV1126" s="133"/>
      <c r="AW1126" s="133"/>
      <c r="AX1126" s="134"/>
      <c r="AY1126" s="134"/>
      <c r="AZ1126" s="134"/>
      <c r="BA1126" s="134"/>
      <c r="BB1126" s="134"/>
      <c r="BC1126" s="134"/>
      <c r="BD1126" s="129"/>
      <c r="BE1126" s="143"/>
    </row>
    <row r="1127" ht="15.75" customHeight="1">
      <c r="A1127" s="130"/>
      <c r="B1127" s="129"/>
      <c r="C1127" s="129"/>
      <c r="D1127" s="129"/>
      <c r="E1127" s="129"/>
      <c r="F1127" s="129"/>
      <c r="G1127" s="129"/>
      <c r="H1127" s="129"/>
      <c r="I1127" s="130"/>
      <c r="J1127" s="135"/>
      <c r="K1127" s="130"/>
      <c r="L1127" s="130"/>
      <c r="M1127" s="136"/>
      <c r="N1127" s="130"/>
      <c r="O1127" s="130"/>
      <c r="P1127" s="130"/>
      <c r="Q1127" s="137"/>
      <c r="R1127" s="138"/>
      <c r="S1127" s="129"/>
      <c r="T1127" s="139"/>
      <c r="U1127" s="139"/>
      <c r="V1127" s="140"/>
      <c r="W1127" s="130"/>
      <c r="X1127" s="130"/>
      <c r="Y1127" s="141"/>
      <c r="Z1127" s="130"/>
      <c r="AA1127" s="130"/>
      <c r="AB1127" s="130"/>
      <c r="AC1127" s="142"/>
      <c r="AD1127" s="130"/>
      <c r="AE1127" s="130"/>
      <c r="AF1127" s="130"/>
      <c r="AG1127" s="129"/>
      <c r="AH1127" s="129"/>
      <c r="AI1127" s="129"/>
      <c r="AJ1127" s="129"/>
      <c r="AK1127" s="130"/>
      <c r="AL1127" s="131"/>
      <c r="AM1127" s="131"/>
      <c r="AN1127" s="131"/>
      <c r="AO1127" s="131"/>
      <c r="AP1127" s="132"/>
      <c r="AQ1127" s="132"/>
      <c r="AR1127" s="132"/>
      <c r="AS1127" s="132"/>
      <c r="AT1127" s="133"/>
      <c r="AU1127" s="133"/>
      <c r="AV1127" s="133"/>
      <c r="AW1127" s="133"/>
      <c r="AX1127" s="134"/>
      <c r="AY1127" s="134"/>
      <c r="AZ1127" s="134"/>
      <c r="BA1127" s="134"/>
      <c r="BB1127" s="134"/>
      <c r="BC1127" s="134"/>
      <c r="BD1127" s="129"/>
      <c r="BE1127" s="143"/>
    </row>
    <row r="1128" ht="15.75" customHeight="1">
      <c r="A1128" s="130"/>
      <c r="B1128" s="129"/>
      <c r="C1128" s="129"/>
      <c r="D1128" s="129"/>
      <c r="E1128" s="129"/>
      <c r="F1128" s="129"/>
      <c r="G1128" s="129"/>
      <c r="H1128" s="129"/>
      <c r="I1128" s="130"/>
      <c r="J1128" s="135"/>
      <c r="K1128" s="130"/>
      <c r="L1128" s="130"/>
      <c r="M1128" s="136"/>
      <c r="N1128" s="130"/>
      <c r="O1128" s="130"/>
      <c r="P1128" s="130"/>
      <c r="Q1128" s="137"/>
      <c r="R1128" s="138"/>
      <c r="S1128" s="129"/>
      <c r="T1128" s="139"/>
      <c r="U1128" s="139"/>
      <c r="V1128" s="140"/>
      <c r="W1128" s="130"/>
      <c r="X1128" s="130"/>
      <c r="Y1128" s="141"/>
      <c r="Z1128" s="130"/>
      <c r="AA1128" s="130"/>
      <c r="AB1128" s="130"/>
      <c r="AC1128" s="142"/>
      <c r="AD1128" s="130"/>
      <c r="AE1128" s="130"/>
      <c r="AF1128" s="130"/>
      <c r="AG1128" s="129"/>
      <c r="AH1128" s="129"/>
      <c r="AI1128" s="129"/>
      <c r="AJ1128" s="129"/>
      <c r="AK1128" s="130"/>
      <c r="AL1128" s="131"/>
      <c r="AM1128" s="131"/>
      <c r="AN1128" s="131"/>
      <c r="AO1128" s="131"/>
      <c r="AP1128" s="132"/>
      <c r="AQ1128" s="132"/>
      <c r="AR1128" s="132"/>
      <c r="AS1128" s="132"/>
      <c r="AT1128" s="133"/>
      <c r="AU1128" s="133"/>
      <c r="AV1128" s="133"/>
      <c r="AW1128" s="133"/>
      <c r="AX1128" s="134"/>
      <c r="AY1128" s="134"/>
      <c r="AZ1128" s="134"/>
      <c r="BA1128" s="134"/>
      <c r="BB1128" s="134"/>
      <c r="BC1128" s="134"/>
      <c r="BD1128" s="129"/>
      <c r="BE1128" s="143"/>
    </row>
    <row r="1129" ht="15.75" customHeight="1">
      <c r="A1129" s="130"/>
      <c r="B1129" s="129"/>
      <c r="C1129" s="129"/>
      <c r="D1129" s="129"/>
      <c r="E1129" s="129"/>
      <c r="F1129" s="129"/>
      <c r="G1129" s="129"/>
      <c r="H1129" s="129"/>
      <c r="I1129" s="130"/>
      <c r="J1129" s="135"/>
      <c r="K1129" s="130"/>
      <c r="L1129" s="130"/>
      <c r="M1129" s="136"/>
      <c r="N1129" s="130"/>
      <c r="O1129" s="130"/>
      <c r="P1129" s="130"/>
      <c r="Q1129" s="137"/>
      <c r="R1129" s="138"/>
      <c r="S1129" s="129"/>
      <c r="T1129" s="139"/>
      <c r="U1129" s="139"/>
      <c r="V1129" s="140"/>
      <c r="W1129" s="130"/>
      <c r="X1129" s="130"/>
      <c r="Y1129" s="141"/>
      <c r="Z1129" s="130"/>
      <c r="AA1129" s="130"/>
      <c r="AB1129" s="130"/>
      <c r="AC1129" s="142"/>
      <c r="AD1129" s="130"/>
      <c r="AE1129" s="130"/>
      <c r="AF1129" s="130"/>
      <c r="AG1129" s="129"/>
      <c r="AH1129" s="129"/>
      <c r="AI1129" s="129"/>
      <c r="AJ1129" s="129"/>
      <c r="AK1129" s="130"/>
      <c r="AL1129" s="131"/>
      <c r="AM1129" s="131"/>
      <c r="AN1129" s="131"/>
      <c r="AO1129" s="131"/>
      <c r="AP1129" s="132"/>
      <c r="AQ1129" s="132"/>
      <c r="AR1129" s="132"/>
      <c r="AS1129" s="132"/>
      <c r="AT1129" s="133"/>
      <c r="AU1129" s="133"/>
      <c r="AV1129" s="133"/>
      <c r="AW1129" s="133"/>
      <c r="AX1129" s="134"/>
      <c r="AY1129" s="134"/>
      <c r="AZ1129" s="134"/>
      <c r="BA1129" s="134"/>
      <c r="BB1129" s="134"/>
      <c r="BC1129" s="134"/>
      <c r="BD1129" s="129"/>
      <c r="BE1129" s="143"/>
    </row>
    <row r="1130" ht="15.75" customHeight="1">
      <c r="A1130" s="130"/>
      <c r="B1130" s="129"/>
      <c r="C1130" s="129"/>
      <c r="D1130" s="129"/>
      <c r="E1130" s="129"/>
      <c r="F1130" s="129"/>
      <c r="G1130" s="129"/>
      <c r="H1130" s="129"/>
      <c r="I1130" s="130"/>
      <c r="J1130" s="135"/>
      <c r="K1130" s="130"/>
      <c r="L1130" s="130"/>
      <c r="M1130" s="136"/>
      <c r="N1130" s="130"/>
      <c r="O1130" s="130"/>
      <c r="P1130" s="130"/>
      <c r="Q1130" s="137"/>
      <c r="R1130" s="138"/>
      <c r="S1130" s="129"/>
      <c r="T1130" s="139"/>
      <c r="U1130" s="139"/>
      <c r="V1130" s="140"/>
      <c r="W1130" s="130"/>
      <c r="X1130" s="130"/>
      <c r="Y1130" s="141"/>
      <c r="Z1130" s="130"/>
      <c r="AA1130" s="130"/>
      <c r="AB1130" s="130"/>
      <c r="AC1130" s="142"/>
      <c r="AD1130" s="130"/>
      <c r="AE1130" s="130"/>
      <c r="AF1130" s="130"/>
      <c r="AG1130" s="129"/>
      <c r="AH1130" s="129"/>
      <c r="AI1130" s="129"/>
      <c r="AJ1130" s="129"/>
      <c r="AK1130" s="130"/>
      <c r="AL1130" s="131"/>
      <c r="AM1130" s="131"/>
      <c r="AN1130" s="131"/>
      <c r="AO1130" s="131"/>
      <c r="AP1130" s="132"/>
      <c r="AQ1130" s="132"/>
      <c r="AR1130" s="132"/>
      <c r="AS1130" s="132"/>
      <c r="AT1130" s="133"/>
      <c r="AU1130" s="133"/>
      <c r="AV1130" s="133"/>
      <c r="AW1130" s="133"/>
      <c r="AX1130" s="134"/>
      <c r="AY1130" s="134"/>
      <c r="AZ1130" s="134"/>
      <c r="BA1130" s="134"/>
      <c r="BB1130" s="134"/>
      <c r="BC1130" s="134"/>
      <c r="BD1130" s="129"/>
      <c r="BE1130" s="143"/>
    </row>
    <row r="1131" ht="15.75" customHeight="1">
      <c r="A1131" s="130"/>
      <c r="B1131" s="129"/>
      <c r="C1131" s="129"/>
      <c r="D1131" s="129"/>
      <c r="E1131" s="129"/>
      <c r="F1131" s="129"/>
      <c r="G1131" s="129"/>
      <c r="H1131" s="129"/>
      <c r="I1131" s="130"/>
      <c r="J1131" s="135"/>
      <c r="K1131" s="130"/>
      <c r="L1131" s="130"/>
      <c r="M1131" s="136"/>
      <c r="N1131" s="130"/>
      <c r="O1131" s="130"/>
      <c r="P1131" s="130"/>
      <c r="Q1131" s="137"/>
      <c r="R1131" s="138"/>
      <c r="S1131" s="129"/>
      <c r="T1131" s="139"/>
      <c r="U1131" s="139"/>
      <c r="V1131" s="140"/>
      <c r="W1131" s="130"/>
      <c r="X1131" s="130"/>
      <c r="Y1131" s="141"/>
      <c r="Z1131" s="130"/>
      <c r="AA1131" s="130"/>
      <c r="AB1131" s="130"/>
      <c r="AC1131" s="142"/>
      <c r="AD1131" s="130"/>
      <c r="AE1131" s="130"/>
      <c r="AF1131" s="130"/>
      <c r="AG1131" s="129"/>
      <c r="AH1131" s="129"/>
      <c r="AI1131" s="129"/>
      <c r="AJ1131" s="129"/>
      <c r="AK1131" s="130"/>
      <c r="AL1131" s="131"/>
      <c r="AM1131" s="131"/>
      <c r="AN1131" s="131"/>
      <c r="AO1131" s="131"/>
      <c r="AP1131" s="132"/>
      <c r="AQ1131" s="132"/>
      <c r="AR1131" s="132"/>
      <c r="AS1131" s="132"/>
      <c r="AT1131" s="133"/>
      <c r="AU1131" s="133"/>
      <c r="AV1131" s="133"/>
      <c r="AW1131" s="133"/>
      <c r="AX1131" s="134"/>
      <c r="AY1131" s="134"/>
      <c r="AZ1131" s="134"/>
      <c r="BA1131" s="134"/>
      <c r="BB1131" s="134"/>
      <c r="BC1131" s="134"/>
      <c r="BD1131" s="129"/>
      <c r="BE1131" s="143"/>
    </row>
    <row r="1132" ht="15.75" customHeight="1">
      <c r="A1132" s="130"/>
      <c r="B1132" s="129"/>
      <c r="C1132" s="129"/>
      <c r="D1132" s="129"/>
      <c r="E1132" s="129"/>
      <c r="F1132" s="129"/>
      <c r="G1132" s="129"/>
      <c r="H1132" s="129"/>
      <c r="I1132" s="130"/>
      <c r="J1132" s="135"/>
      <c r="K1132" s="130"/>
      <c r="L1132" s="130"/>
      <c r="M1132" s="136"/>
      <c r="N1132" s="130"/>
      <c r="O1132" s="130"/>
      <c r="P1132" s="130"/>
      <c r="Q1132" s="137"/>
      <c r="R1132" s="138"/>
      <c r="S1132" s="129"/>
      <c r="T1132" s="139"/>
      <c r="U1132" s="139"/>
      <c r="V1132" s="140"/>
      <c r="W1132" s="130"/>
      <c r="X1132" s="130"/>
      <c r="Y1132" s="141"/>
      <c r="Z1132" s="130"/>
      <c r="AA1132" s="130"/>
      <c r="AB1132" s="130"/>
      <c r="AC1132" s="142"/>
      <c r="AD1132" s="130"/>
      <c r="AE1132" s="130"/>
      <c r="AF1132" s="130"/>
      <c r="AG1132" s="129"/>
      <c r="AH1132" s="129"/>
      <c r="AI1132" s="129"/>
      <c r="AJ1132" s="129"/>
      <c r="AK1132" s="130"/>
      <c r="AL1132" s="131"/>
      <c r="AM1132" s="131"/>
      <c r="AN1132" s="131"/>
      <c r="AO1132" s="131"/>
      <c r="AP1132" s="132"/>
      <c r="AQ1132" s="132"/>
      <c r="AR1132" s="132"/>
      <c r="AS1132" s="132"/>
      <c r="AT1132" s="133"/>
      <c r="AU1132" s="133"/>
      <c r="AV1132" s="133"/>
      <c r="AW1132" s="133"/>
      <c r="AX1132" s="134"/>
      <c r="AY1132" s="134"/>
      <c r="AZ1132" s="134"/>
      <c r="BA1132" s="134"/>
      <c r="BB1132" s="134"/>
      <c r="BC1132" s="134"/>
      <c r="BD1132" s="129"/>
      <c r="BE1132" s="143"/>
    </row>
    <row r="1133" ht="15.75" customHeight="1">
      <c r="A1133" s="130"/>
      <c r="B1133" s="129"/>
      <c r="C1133" s="129"/>
      <c r="D1133" s="129"/>
      <c r="E1133" s="129"/>
      <c r="F1133" s="129"/>
      <c r="G1133" s="129"/>
      <c r="H1133" s="129"/>
      <c r="I1133" s="130"/>
      <c r="J1133" s="135"/>
      <c r="K1133" s="130"/>
      <c r="L1133" s="130"/>
      <c r="M1133" s="136"/>
      <c r="N1133" s="130"/>
      <c r="O1133" s="130"/>
      <c r="P1133" s="130"/>
      <c r="Q1133" s="137"/>
      <c r="R1133" s="138"/>
      <c r="S1133" s="129"/>
      <c r="T1133" s="139"/>
      <c r="U1133" s="139"/>
      <c r="V1133" s="140"/>
      <c r="W1133" s="130"/>
      <c r="X1133" s="130"/>
      <c r="Y1133" s="141"/>
      <c r="Z1133" s="130"/>
      <c r="AA1133" s="130"/>
      <c r="AB1133" s="130"/>
      <c r="AC1133" s="142"/>
      <c r="AD1133" s="130"/>
      <c r="AE1133" s="130"/>
      <c r="AF1133" s="130"/>
      <c r="AG1133" s="129"/>
      <c r="AH1133" s="129"/>
      <c r="AI1133" s="129"/>
      <c r="AJ1133" s="129"/>
      <c r="AK1133" s="130"/>
      <c r="AL1133" s="131"/>
      <c r="AM1133" s="131"/>
      <c r="AN1133" s="131"/>
      <c r="AO1133" s="131"/>
      <c r="AP1133" s="132"/>
      <c r="AQ1133" s="132"/>
      <c r="AR1133" s="132"/>
      <c r="AS1133" s="132"/>
      <c r="AT1133" s="133"/>
      <c r="AU1133" s="133"/>
      <c r="AV1133" s="133"/>
      <c r="AW1133" s="133"/>
      <c r="AX1133" s="134"/>
      <c r="AY1133" s="134"/>
      <c r="AZ1133" s="134"/>
      <c r="BA1133" s="134"/>
      <c r="BB1133" s="134"/>
      <c r="BC1133" s="134"/>
      <c r="BD1133" s="129"/>
      <c r="BE1133" s="143"/>
    </row>
    <row r="1134" ht="15.75" customHeight="1">
      <c r="A1134" s="130"/>
      <c r="B1134" s="129"/>
      <c r="C1134" s="129"/>
      <c r="D1134" s="129"/>
      <c r="E1134" s="129"/>
      <c r="F1134" s="129"/>
      <c r="G1134" s="129"/>
      <c r="H1134" s="129"/>
      <c r="I1134" s="130"/>
      <c r="J1134" s="135"/>
      <c r="K1134" s="130"/>
      <c r="L1134" s="130"/>
      <c r="M1134" s="136"/>
      <c r="N1134" s="130"/>
      <c r="O1134" s="130"/>
      <c r="P1134" s="130"/>
      <c r="Q1134" s="137"/>
      <c r="R1134" s="138"/>
      <c r="S1134" s="129"/>
      <c r="T1134" s="139"/>
      <c r="U1134" s="139"/>
      <c r="V1134" s="140"/>
      <c r="W1134" s="130"/>
      <c r="X1134" s="130"/>
      <c r="Y1134" s="141"/>
      <c r="Z1134" s="130"/>
      <c r="AA1134" s="130"/>
      <c r="AB1134" s="130"/>
      <c r="AC1134" s="142"/>
      <c r="AD1134" s="130"/>
      <c r="AE1134" s="130"/>
      <c r="AF1134" s="130"/>
      <c r="AG1134" s="129"/>
      <c r="AH1134" s="129"/>
      <c r="AI1134" s="129"/>
      <c r="AJ1134" s="129"/>
      <c r="AK1134" s="130"/>
      <c r="AL1134" s="131"/>
      <c r="AM1134" s="131"/>
      <c r="AN1134" s="131"/>
      <c r="AO1134" s="131"/>
      <c r="AP1134" s="132"/>
      <c r="AQ1134" s="132"/>
      <c r="AR1134" s="132"/>
      <c r="AS1134" s="132"/>
      <c r="AT1134" s="133"/>
      <c r="AU1134" s="133"/>
      <c r="AV1134" s="133"/>
      <c r="AW1134" s="133"/>
      <c r="AX1134" s="134"/>
      <c r="AY1134" s="134"/>
      <c r="AZ1134" s="134"/>
      <c r="BA1134" s="134"/>
      <c r="BB1134" s="134"/>
      <c r="BC1134" s="134"/>
      <c r="BD1134" s="129"/>
      <c r="BE1134" s="143"/>
    </row>
    <row r="1135" ht="15.75" customHeight="1">
      <c r="A1135" s="130"/>
      <c r="B1135" s="129"/>
      <c r="C1135" s="129"/>
      <c r="D1135" s="129"/>
      <c r="E1135" s="129"/>
      <c r="F1135" s="129"/>
      <c r="G1135" s="129"/>
      <c r="H1135" s="129"/>
      <c r="I1135" s="130"/>
      <c r="J1135" s="135"/>
      <c r="K1135" s="130"/>
      <c r="L1135" s="130"/>
      <c r="M1135" s="136"/>
      <c r="N1135" s="130"/>
      <c r="O1135" s="130"/>
      <c r="P1135" s="130"/>
      <c r="Q1135" s="137"/>
      <c r="R1135" s="138"/>
      <c r="S1135" s="129"/>
      <c r="T1135" s="139"/>
      <c r="U1135" s="139"/>
      <c r="V1135" s="140"/>
      <c r="W1135" s="130"/>
      <c r="X1135" s="130"/>
      <c r="Y1135" s="141"/>
      <c r="Z1135" s="130"/>
      <c r="AA1135" s="130"/>
      <c r="AB1135" s="130"/>
      <c r="AC1135" s="142"/>
      <c r="AD1135" s="130"/>
      <c r="AE1135" s="130"/>
      <c r="AF1135" s="130"/>
      <c r="AG1135" s="129"/>
      <c r="AH1135" s="129"/>
      <c r="AI1135" s="129"/>
      <c r="AJ1135" s="129"/>
      <c r="AK1135" s="130"/>
      <c r="AL1135" s="131"/>
      <c r="AM1135" s="131"/>
      <c r="AN1135" s="131"/>
      <c r="AO1135" s="131"/>
      <c r="AP1135" s="132"/>
      <c r="AQ1135" s="132"/>
      <c r="AR1135" s="132"/>
      <c r="AS1135" s="132"/>
      <c r="AT1135" s="133"/>
      <c r="AU1135" s="133"/>
      <c r="AV1135" s="133"/>
      <c r="AW1135" s="133"/>
      <c r="AX1135" s="134"/>
      <c r="AY1135" s="134"/>
      <c r="AZ1135" s="134"/>
      <c r="BA1135" s="134"/>
      <c r="BB1135" s="134"/>
      <c r="BC1135" s="134"/>
      <c r="BD1135" s="129"/>
      <c r="BE1135" s="143"/>
    </row>
    <row r="1136" ht="15.75" customHeight="1">
      <c r="A1136" s="130"/>
      <c r="B1136" s="129"/>
      <c r="C1136" s="129"/>
      <c r="D1136" s="129"/>
      <c r="E1136" s="129"/>
      <c r="F1136" s="129"/>
      <c r="G1136" s="129"/>
      <c r="H1136" s="129"/>
      <c r="I1136" s="130"/>
      <c r="J1136" s="135"/>
      <c r="K1136" s="130"/>
      <c r="L1136" s="130"/>
      <c r="M1136" s="136"/>
      <c r="N1136" s="130"/>
      <c r="O1136" s="130"/>
      <c r="P1136" s="130"/>
      <c r="Q1136" s="137"/>
      <c r="R1136" s="138"/>
      <c r="S1136" s="129"/>
      <c r="T1136" s="139"/>
      <c r="U1136" s="139"/>
      <c r="V1136" s="140"/>
      <c r="W1136" s="130"/>
      <c r="X1136" s="130"/>
      <c r="Y1136" s="141"/>
      <c r="Z1136" s="130"/>
      <c r="AA1136" s="130"/>
      <c r="AB1136" s="130"/>
      <c r="AC1136" s="142"/>
      <c r="AD1136" s="130"/>
      <c r="AE1136" s="130"/>
      <c r="AF1136" s="130"/>
      <c r="AG1136" s="129"/>
      <c r="AH1136" s="129"/>
      <c r="AI1136" s="129"/>
      <c r="AJ1136" s="129"/>
      <c r="AK1136" s="130"/>
      <c r="AL1136" s="131"/>
      <c r="AM1136" s="131"/>
      <c r="AN1136" s="131"/>
      <c r="AO1136" s="131"/>
      <c r="AP1136" s="132"/>
      <c r="AQ1136" s="132"/>
      <c r="AR1136" s="132"/>
      <c r="AS1136" s="132"/>
      <c r="AT1136" s="133"/>
      <c r="AU1136" s="133"/>
      <c r="AV1136" s="133"/>
      <c r="AW1136" s="133"/>
      <c r="AX1136" s="134"/>
      <c r="AY1136" s="134"/>
      <c r="AZ1136" s="134"/>
      <c r="BA1136" s="134"/>
      <c r="BB1136" s="134"/>
      <c r="BC1136" s="134"/>
      <c r="BD1136" s="129"/>
      <c r="BE1136" s="143"/>
    </row>
    <row r="1137" ht="15.75" customHeight="1">
      <c r="A1137" s="130"/>
      <c r="B1137" s="129"/>
      <c r="C1137" s="129"/>
      <c r="D1137" s="129"/>
      <c r="E1137" s="129"/>
      <c r="F1137" s="129"/>
      <c r="G1137" s="129"/>
      <c r="H1137" s="129"/>
      <c r="I1137" s="130"/>
      <c r="J1137" s="135"/>
      <c r="K1137" s="130"/>
      <c r="L1137" s="130"/>
      <c r="M1137" s="136"/>
      <c r="N1137" s="130"/>
      <c r="O1137" s="130"/>
      <c r="P1137" s="130"/>
      <c r="Q1137" s="137"/>
      <c r="R1137" s="138"/>
      <c r="S1137" s="129"/>
      <c r="T1137" s="139"/>
      <c r="U1137" s="139"/>
      <c r="V1137" s="140"/>
      <c r="W1137" s="130"/>
      <c r="X1137" s="130"/>
      <c r="Y1137" s="141"/>
      <c r="Z1137" s="130"/>
      <c r="AA1137" s="130"/>
      <c r="AB1137" s="130"/>
      <c r="AC1137" s="142"/>
      <c r="AD1137" s="130"/>
      <c r="AE1137" s="130"/>
      <c r="AF1137" s="130"/>
      <c r="AG1137" s="129"/>
      <c r="AH1137" s="129"/>
      <c r="AI1137" s="129"/>
      <c r="AJ1137" s="129"/>
      <c r="AK1137" s="130"/>
      <c r="AL1137" s="131"/>
      <c r="AM1137" s="131"/>
      <c r="AN1137" s="131"/>
      <c r="AO1137" s="131"/>
      <c r="AP1137" s="132"/>
      <c r="AQ1137" s="132"/>
      <c r="AR1137" s="132"/>
      <c r="AS1137" s="132"/>
      <c r="AT1137" s="133"/>
      <c r="AU1137" s="133"/>
      <c r="AV1137" s="133"/>
      <c r="AW1137" s="133"/>
      <c r="AX1137" s="134"/>
      <c r="AY1137" s="134"/>
      <c r="AZ1137" s="134"/>
      <c r="BA1137" s="134"/>
      <c r="BB1137" s="134"/>
      <c r="BC1137" s="134"/>
      <c r="BD1137" s="129"/>
      <c r="BE1137" s="143"/>
    </row>
    <row r="1138" ht="15.75" customHeight="1">
      <c r="A1138" s="130"/>
      <c r="B1138" s="129"/>
      <c r="C1138" s="129"/>
      <c r="D1138" s="129"/>
      <c r="E1138" s="129"/>
      <c r="F1138" s="129"/>
      <c r="G1138" s="129"/>
      <c r="H1138" s="129"/>
      <c r="I1138" s="130"/>
      <c r="J1138" s="135"/>
      <c r="K1138" s="130"/>
      <c r="L1138" s="130"/>
      <c r="M1138" s="136"/>
      <c r="N1138" s="130"/>
      <c r="O1138" s="130"/>
      <c r="P1138" s="130"/>
      <c r="Q1138" s="137"/>
      <c r="R1138" s="138"/>
      <c r="S1138" s="129"/>
      <c r="T1138" s="139"/>
      <c r="U1138" s="139"/>
      <c r="V1138" s="140"/>
      <c r="W1138" s="130"/>
      <c r="X1138" s="130"/>
      <c r="Y1138" s="141"/>
      <c r="Z1138" s="130"/>
      <c r="AA1138" s="130"/>
      <c r="AB1138" s="130"/>
      <c r="AC1138" s="142"/>
      <c r="AD1138" s="130"/>
      <c r="AE1138" s="130"/>
      <c r="AF1138" s="130"/>
      <c r="AG1138" s="129"/>
      <c r="AH1138" s="129"/>
      <c r="AI1138" s="129"/>
      <c r="AJ1138" s="129"/>
      <c r="AK1138" s="130"/>
      <c r="AL1138" s="131"/>
      <c r="AM1138" s="131"/>
      <c r="AN1138" s="131"/>
      <c r="AO1138" s="131"/>
      <c r="AP1138" s="132"/>
      <c r="AQ1138" s="132"/>
      <c r="AR1138" s="132"/>
      <c r="AS1138" s="132"/>
      <c r="AT1138" s="133"/>
      <c r="AU1138" s="133"/>
      <c r="AV1138" s="133"/>
      <c r="AW1138" s="133"/>
      <c r="AX1138" s="134"/>
      <c r="AY1138" s="134"/>
      <c r="AZ1138" s="134"/>
      <c r="BA1138" s="134"/>
      <c r="BB1138" s="134"/>
      <c r="BC1138" s="134"/>
      <c r="BD1138" s="129"/>
      <c r="BE1138" s="143"/>
    </row>
    <row r="1139" ht="15.75" customHeight="1">
      <c r="A1139" s="130"/>
      <c r="B1139" s="129"/>
      <c r="C1139" s="129"/>
      <c r="D1139" s="129"/>
      <c r="E1139" s="129"/>
      <c r="F1139" s="129"/>
      <c r="G1139" s="129"/>
      <c r="H1139" s="129"/>
      <c r="I1139" s="130"/>
      <c r="J1139" s="135"/>
      <c r="K1139" s="130"/>
      <c r="L1139" s="130"/>
      <c r="M1139" s="136"/>
      <c r="N1139" s="130"/>
      <c r="O1139" s="130"/>
      <c r="P1139" s="130"/>
      <c r="Q1139" s="137"/>
      <c r="R1139" s="138"/>
      <c r="S1139" s="129"/>
      <c r="T1139" s="139"/>
      <c r="U1139" s="139"/>
      <c r="V1139" s="140"/>
      <c r="W1139" s="130"/>
      <c r="X1139" s="130"/>
      <c r="Y1139" s="141"/>
      <c r="Z1139" s="130"/>
      <c r="AA1139" s="130"/>
      <c r="AB1139" s="130"/>
      <c r="AC1139" s="142"/>
      <c r="AD1139" s="130"/>
      <c r="AE1139" s="130"/>
      <c r="AF1139" s="130"/>
      <c r="AG1139" s="129"/>
      <c r="AH1139" s="129"/>
      <c r="AI1139" s="129"/>
      <c r="AJ1139" s="129"/>
      <c r="AK1139" s="130"/>
      <c r="AL1139" s="131"/>
      <c r="AM1139" s="131"/>
      <c r="AN1139" s="131"/>
      <c r="AO1139" s="131"/>
      <c r="AP1139" s="132"/>
      <c r="AQ1139" s="132"/>
      <c r="AR1139" s="132"/>
      <c r="AS1139" s="132"/>
      <c r="AT1139" s="133"/>
      <c r="AU1139" s="133"/>
      <c r="AV1139" s="133"/>
      <c r="AW1139" s="133"/>
      <c r="AX1139" s="134"/>
      <c r="AY1139" s="134"/>
      <c r="AZ1139" s="134"/>
      <c r="BA1139" s="134"/>
      <c r="BB1139" s="134"/>
      <c r="BC1139" s="134"/>
      <c r="BD1139" s="129"/>
      <c r="BE1139" s="143"/>
    </row>
    <row r="1140" ht="15.75" customHeight="1">
      <c r="A1140" s="130"/>
      <c r="B1140" s="129"/>
      <c r="C1140" s="129"/>
      <c r="D1140" s="129"/>
      <c r="E1140" s="129"/>
      <c r="F1140" s="129"/>
      <c r="G1140" s="129"/>
      <c r="H1140" s="129"/>
      <c r="I1140" s="130"/>
      <c r="J1140" s="135"/>
      <c r="K1140" s="130"/>
      <c r="L1140" s="130"/>
      <c r="M1140" s="136"/>
      <c r="N1140" s="130"/>
      <c r="O1140" s="130"/>
      <c r="P1140" s="130"/>
      <c r="Q1140" s="137"/>
      <c r="R1140" s="138"/>
      <c r="S1140" s="129"/>
      <c r="T1140" s="139"/>
      <c r="U1140" s="139"/>
      <c r="V1140" s="140"/>
      <c r="W1140" s="130"/>
      <c r="X1140" s="130"/>
      <c r="Y1140" s="141"/>
      <c r="Z1140" s="130"/>
      <c r="AA1140" s="130"/>
      <c r="AB1140" s="130"/>
      <c r="AC1140" s="142"/>
      <c r="AD1140" s="130"/>
      <c r="AE1140" s="130"/>
      <c r="AF1140" s="130"/>
      <c r="AG1140" s="129"/>
      <c r="AH1140" s="129"/>
      <c r="AI1140" s="129"/>
      <c r="AJ1140" s="129"/>
      <c r="AK1140" s="130"/>
      <c r="AL1140" s="131"/>
      <c r="AM1140" s="131"/>
      <c r="AN1140" s="131"/>
      <c r="AO1140" s="131"/>
      <c r="AP1140" s="132"/>
      <c r="AQ1140" s="132"/>
      <c r="AR1140" s="132"/>
      <c r="AS1140" s="132"/>
      <c r="AT1140" s="133"/>
      <c r="AU1140" s="133"/>
      <c r="AV1140" s="133"/>
      <c r="AW1140" s="133"/>
      <c r="AX1140" s="134"/>
      <c r="AY1140" s="134"/>
      <c r="AZ1140" s="134"/>
      <c r="BA1140" s="134"/>
      <c r="BB1140" s="134"/>
      <c r="BC1140" s="134"/>
      <c r="BD1140" s="129"/>
      <c r="BE1140" s="143"/>
    </row>
    <row r="1141" ht="15.75" customHeight="1">
      <c r="A1141" s="130"/>
      <c r="B1141" s="129"/>
      <c r="C1141" s="129"/>
      <c r="D1141" s="129"/>
      <c r="E1141" s="129"/>
      <c r="F1141" s="129"/>
      <c r="G1141" s="129"/>
      <c r="H1141" s="129"/>
      <c r="I1141" s="130"/>
      <c r="J1141" s="135"/>
      <c r="K1141" s="130"/>
      <c r="L1141" s="130"/>
      <c r="M1141" s="136"/>
      <c r="N1141" s="130"/>
      <c r="O1141" s="130"/>
      <c r="P1141" s="130"/>
      <c r="Q1141" s="137"/>
      <c r="R1141" s="138"/>
      <c r="S1141" s="129"/>
      <c r="T1141" s="139"/>
      <c r="U1141" s="139"/>
      <c r="V1141" s="140"/>
      <c r="W1141" s="130"/>
      <c r="X1141" s="130"/>
      <c r="Y1141" s="141"/>
      <c r="Z1141" s="130"/>
      <c r="AA1141" s="130"/>
      <c r="AB1141" s="130"/>
      <c r="AC1141" s="142"/>
      <c r="AD1141" s="130"/>
      <c r="AE1141" s="130"/>
      <c r="AF1141" s="130"/>
      <c r="AG1141" s="129"/>
      <c r="AH1141" s="129"/>
      <c r="AI1141" s="129"/>
      <c r="AJ1141" s="129"/>
      <c r="AK1141" s="130"/>
      <c r="AL1141" s="131"/>
      <c r="AM1141" s="131"/>
      <c r="AN1141" s="131"/>
      <c r="AO1141" s="131"/>
      <c r="AP1141" s="132"/>
      <c r="AQ1141" s="132"/>
      <c r="AR1141" s="132"/>
      <c r="AS1141" s="132"/>
      <c r="AT1141" s="133"/>
      <c r="AU1141" s="133"/>
      <c r="AV1141" s="133"/>
      <c r="AW1141" s="133"/>
      <c r="AX1141" s="134"/>
      <c r="AY1141" s="134"/>
      <c r="AZ1141" s="134"/>
      <c r="BA1141" s="134"/>
      <c r="BB1141" s="134"/>
      <c r="BC1141" s="134"/>
      <c r="BD1141" s="129"/>
      <c r="BE1141" s="143"/>
    </row>
    <row r="1142" ht="15.75" customHeight="1">
      <c r="A1142" s="130"/>
      <c r="B1142" s="129"/>
      <c r="C1142" s="129"/>
      <c r="D1142" s="129"/>
      <c r="E1142" s="129"/>
      <c r="F1142" s="129"/>
      <c r="G1142" s="129"/>
      <c r="H1142" s="129"/>
      <c r="I1142" s="130"/>
      <c r="J1142" s="135"/>
      <c r="K1142" s="130"/>
      <c r="L1142" s="130"/>
      <c r="M1142" s="136"/>
      <c r="N1142" s="130"/>
      <c r="O1142" s="130"/>
      <c r="P1142" s="130"/>
      <c r="Q1142" s="137"/>
      <c r="R1142" s="138"/>
      <c r="S1142" s="129"/>
      <c r="T1142" s="139"/>
      <c r="U1142" s="139"/>
      <c r="V1142" s="140"/>
      <c r="W1142" s="130"/>
      <c r="X1142" s="130"/>
      <c r="Y1142" s="141"/>
      <c r="Z1142" s="130"/>
      <c r="AA1142" s="130"/>
      <c r="AB1142" s="130"/>
      <c r="AC1142" s="142"/>
      <c r="AD1142" s="130"/>
      <c r="AE1142" s="130"/>
      <c r="AF1142" s="130"/>
      <c r="AG1142" s="129"/>
      <c r="AH1142" s="129"/>
      <c r="AI1142" s="129"/>
      <c r="AJ1142" s="129"/>
      <c r="AK1142" s="130"/>
      <c r="AL1142" s="131"/>
      <c r="AM1142" s="131"/>
      <c r="AN1142" s="131"/>
      <c r="AO1142" s="131"/>
      <c r="AP1142" s="132"/>
      <c r="AQ1142" s="132"/>
      <c r="AR1142" s="132"/>
      <c r="AS1142" s="132"/>
      <c r="AT1142" s="133"/>
      <c r="AU1142" s="133"/>
      <c r="AV1142" s="133"/>
      <c r="AW1142" s="133"/>
      <c r="AX1142" s="134"/>
      <c r="AY1142" s="134"/>
      <c r="AZ1142" s="134"/>
      <c r="BA1142" s="134"/>
      <c r="BB1142" s="134"/>
      <c r="BC1142" s="134"/>
      <c r="BD1142" s="129"/>
      <c r="BE1142" s="143"/>
    </row>
    <row r="1143" ht="15.75" customHeight="1">
      <c r="A1143" s="130"/>
      <c r="B1143" s="129"/>
      <c r="C1143" s="129"/>
      <c r="D1143" s="129"/>
      <c r="E1143" s="129"/>
      <c r="F1143" s="129"/>
      <c r="G1143" s="129"/>
      <c r="H1143" s="129"/>
      <c r="I1143" s="130"/>
      <c r="J1143" s="135"/>
      <c r="K1143" s="130"/>
      <c r="L1143" s="130"/>
      <c r="M1143" s="136"/>
      <c r="N1143" s="130"/>
      <c r="O1143" s="130"/>
      <c r="P1143" s="130"/>
      <c r="Q1143" s="137"/>
      <c r="R1143" s="138"/>
      <c r="S1143" s="129"/>
      <c r="T1143" s="139"/>
      <c r="U1143" s="139"/>
      <c r="V1143" s="140"/>
      <c r="W1143" s="130"/>
      <c r="X1143" s="130"/>
      <c r="Y1143" s="141"/>
      <c r="Z1143" s="130"/>
      <c r="AA1143" s="130"/>
      <c r="AB1143" s="130"/>
      <c r="AC1143" s="142"/>
      <c r="AD1143" s="130"/>
      <c r="AE1143" s="130"/>
      <c r="AF1143" s="130"/>
      <c r="AG1143" s="129"/>
      <c r="AH1143" s="129"/>
      <c r="AI1143" s="129"/>
      <c r="AJ1143" s="129"/>
      <c r="AK1143" s="130"/>
      <c r="AL1143" s="131"/>
      <c r="AM1143" s="131"/>
      <c r="AN1143" s="131"/>
      <c r="AO1143" s="131"/>
      <c r="AP1143" s="132"/>
      <c r="AQ1143" s="132"/>
      <c r="AR1143" s="132"/>
      <c r="AS1143" s="132"/>
      <c r="AT1143" s="133"/>
      <c r="AU1143" s="133"/>
      <c r="AV1143" s="133"/>
      <c r="AW1143" s="133"/>
      <c r="AX1143" s="134"/>
      <c r="AY1143" s="134"/>
      <c r="AZ1143" s="134"/>
      <c r="BA1143" s="134"/>
      <c r="BB1143" s="134"/>
      <c r="BC1143" s="134"/>
      <c r="BD1143" s="129"/>
      <c r="BE1143" s="143"/>
    </row>
    <row r="1144" ht="15.75" customHeight="1">
      <c r="A1144" s="130"/>
      <c r="B1144" s="129"/>
      <c r="C1144" s="129"/>
      <c r="D1144" s="129"/>
      <c r="E1144" s="129"/>
      <c r="F1144" s="129"/>
      <c r="G1144" s="129"/>
      <c r="H1144" s="129"/>
      <c r="I1144" s="130"/>
      <c r="J1144" s="135"/>
      <c r="K1144" s="130"/>
      <c r="L1144" s="130"/>
      <c r="M1144" s="136"/>
      <c r="N1144" s="130"/>
      <c r="O1144" s="130"/>
      <c r="P1144" s="130"/>
      <c r="Q1144" s="137"/>
      <c r="R1144" s="138"/>
      <c r="S1144" s="129"/>
      <c r="T1144" s="139"/>
      <c r="U1144" s="139"/>
      <c r="V1144" s="140"/>
      <c r="W1144" s="130"/>
      <c r="X1144" s="130"/>
      <c r="Y1144" s="141"/>
      <c r="Z1144" s="130"/>
      <c r="AA1144" s="130"/>
      <c r="AB1144" s="130"/>
      <c r="AC1144" s="142"/>
      <c r="AD1144" s="130"/>
      <c r="AE1144" s="130"/>
      <c r="AF1144" s="130"/>
      <c r="AG1144" s="129"/>
      <c r="AH1144" s="129"/>
      <c r="AI1144" s="129"/>
      <c r="AJ1144" s="129"/>
      <c r="AK1144" s="130"/>
      <c r="AL1144" s="131"/>
      <c r="AM1144" s="131"/>
      <c r="AN1144" s="131"/>
      <c r="AO1144" s="131"/>
      <c r="AP1144" s="132"/>
      <c r="AQ1144" s="132"/>
      <c r="AR1144" s="132"/>
      <c r="AS1144" s="132"/>
      <c r="AT1144" s="133"/>
      <c r="AU1144" s="133"/>
      <c r="AV1144" s="133"/>
      <c r="AW1144" s="133"/>
      <c r="AX1144" s="134"/>
      <c r="AY1144" s="134"/>
      <c r="AZ1144" s="134"/>
      <c r="BA1144" s="134"/>
      <c r="BB1144" s="134"/>
      <c r="BC1144" s="134"/>
      <c r="BD1144" s="129"/>
      <c r="BE1144" s="143"/>
    </row>
    <row r="1145" ht="15.75" customHeight="1">
      <c r="A1145" s="130"/>
      <c r="B1145" s="129"/>
      <c r="C1145" s="129"/>
      <c r="D1145" s="129"/>
      <c r="E1145" s="129"/>
      <c r="F1145" s="129"/>
      <c r="G1145" s="129"/>
      <c r="H1145" s="129"/>
      <c r="I1145" s="130"/>
      <c r="J1145" s="135"/>
      <c r="K1145" s="130"/>
      <c r="L1145" s="130"/>
      <c r="M1145" s="136"/>
      <c r="N1145" s="130"/>
      <c r="O1145" s="130"/>
      <c r="P1145" s="130"/>
      <c r="Q1145" s="137"/>
      <c r="R1145" s="138"/>
      <c r="S1145" s="129"/>
      <c r="T1145" s="139"/>
      <c r="U1145" s="139"/>
      <c r="V1145" s="140"/>
      <c r="W1145" s="130"/>
      <c r="X1145" s="130"/>
      <c r="Y1145" s="141"/>
      <c r="Z1145" s="130"/>
      <c r="AA1145" s="130"/>
      <c r="AB1145" s="130"/>
      <c r="AC1145" s="142"/>
      <c r="AD1145" s="130"/>
      <c r="AE1145" s="130"/>
      <c r="AF1145" s="130"/>
      <c r="AG1145" s="129"/>
      <c r="AH1145" s="129"/>
      <c r="AI1145" s="129"/>
      <c r="AJ1145" s="129"/>
      <c r="AK1145" s="130"/>
      <c r="AL1145" s="131"/>
      <c r="AM1145" s="131"/>
      <c r="AN1145" s="131"/>
      <c r="AO1145" s="131"/>
      <c r="AP1145" s="132"/>
      <c r="AQ1145" s="132"/>
      <c r="AR1145" s="132"/>
      <c r="AS1145" s="132"/>
      <c r="AT1145" s="133"/>
      <c r="AU1145" s="133"/>
      <c r="AV1145" s="133"/>
      <c r="AW1145" s="133"/>
      <c r="AX1145" s="134"/>
      <c r="AY1145" s="134"/>
      <c r="AZ1145" s="134"/>
      <c r="BA1145" s="134"/>
      <c r="BB1145" s="134"/>
      <c r="BC1145" s="134"/>
      <c r="BD1145" s="129"/>
      <c r="BE1145" s="143"/>
    </row>
    <row r="1146" ht="15.75" customHeight="1">
      <c r="A1146" s="130"/>
      <c r="B1146" s="129"/>
      <c r="C1146" s="129"/>
      <c r="D1146" s="129"/>
      <c r="E1146" s="129"/>
      <c r="F1146" s="129"/>
      <c r="G1146" s="129"/>
      <c r="H1146" s="129"/>
      <c r="I1146" s="130"/>
      <c r="J1146" s="135"/>
      <c r="K1146" s="130"/>
      <c r="L1146" s="130"/>
      <c r="M1146" s="136"/>
      <c r="N1146" s="130"/>
      <c r="O1146" s="130"/>
      <c r="P1146" s="130"/>
      <c r="Q1146" s="137"/>
      <c r="R1146" s="138"/>
      <c r="S1146" s="129"/>
      <c r="T1146" s="139"/>
      <c r="U1146" s="139"/>
      <c r="V1146" s="140"/>
      <c r="W1146" s="130"/>
      <c r="X1146" s="130"/>
      <c r="Y1146" s="141"/>
      <c r="Z1146" s="130"/>
      <c r="AA1146" s="130"/>
      <c r="AB1146" s="130"/>
      <c r="AC1146" s="142"/>
      <c r="AD1146" s="130"/>
      <c r="AE1146" s="130"/>
      <c r="AF1146" s="130"/>
      <c r="AG1146" s="129"/>
      <c r="AH1146" s="129"/>
      <c r="AI1146" s="129"/>
      <c r="AJ1146" s="129"/>
      <c r="AK1146" s="130"/>
      <c r="AL1146" s="131"/>
      <c r="AM1146" s="131"/>
      <c r="AN1146" s="131"/>
      <c r="AO1146" s="131"/>
      <c r="AP1146" s="132"/>
      <c r="AQ1146" s="132"/>
      <c r="AR1146" s="132"/>
      <c r="AS1146" s="132"/>
      <c r="AT1146" s="133"/>
      <c r="AU1146" s="133"/>
      <c r="AV1146" s="133"/>
      <c r="AW1146" s="133"/>
      <c r="AX1146" s="134"/>
      <c r="AY1146" s="134"/>
      <c r="AZ1146" s="134"/>
      <c r="BA1146" s="134"/>
      <c r="BB1146" s="134"/>
      <c r="BC1146" s="134"/>
      <c r="BD1146" s="129"/>
      <c r="BE1146" s="143"/>
    </row>
    <row r="1147" ht="15.75" customHeight="1">
      <c r="A1147" s="130"/>
      <c r="B1147" s="129"/>
      <c r="C1147" s="129"/>
      <c r="D1147" s="129"/>
      <c r="E1147" s="129"/>
      <c r="F1147" s="129"/>
      <c r="G1147" s="129"/>
      <c r="H1147" s="129"/>
      <c r="I1147" s="130"/>
      <c r="J1147" s="135"/>
      <c r="K1147" s="130"/>
      <c r="L1147" s="130"/>
      <c r="M1147" s="136"/>
      <c r="N1147" s="130"/>
      <c r="O1147" s="130"/>
      <c r="P1147" s="130"/>
      <c r="Q1147" s="137"/>
      <c r="R1147" s="138"/>
      <c r="S1147" s="129"/>
      <c r="T1147" s="139"/>
      <c r="U1147" s="139"/>
      <c r="V1147" s="140"/>
      <c r="W1147" s="130"/>
      <c r="X1147" s="130"/>
      <c r="Y1147" s="141"/>
      <c r="Z1147" s="130"/>
      <c r="AA1147" s="130"/>
      <c r="AB1147" s="130"/>
      <c r="AC1147" s="142"/>
      <c r="AD1147" s="130"/>
      <c r="AE1147" s="130"/>
      <c r="AF1147" s="130"/>
      <c r="AG1147" s="129"/>
      <c r="AH1147" s="129"/>
      <c r="AI1147" s="129"/>
      <c r="AJ1147" s="129"/>
      <c r="AK1147" s="130"/>
      <c r="AL1147" s="131"/>
      <c r="AM1147" s="131"/>
      <c r="AN1147" s="131"/>
      <c r="AO1147" s="131"/>
      <c r="AP1147" s="132"/>
      <c r="AQ1147" s="132"/>
      <c r="AR1147" s="132"/>
      <c r="AS1147" s="132"/>
      <c r="AT1147" s="133"/>
      <c r="AU1147" s="133"/>
      <c r="AV1147" s="133"/>
      <c r="AW1147" s="133"/>
      <c r="AX1147" s="134"/>
      <c r="AY1147" s="134"/>
      <c r="AZ1147" s="134"/>
      <c r="BA1147" s="134"/>
      <c r="BB1147" s="134"/>
      <c r="BC1147" s="134"/>
      <c r="BD1147" s="129"/>
      <c r="BE1147" s="143"/>
    </row>
    <row r="1148" ht="15.75" customHeight="1">
      <c r="A1148" s="130"/>
      <c r="B1148" s="129"/>
      <c r="C1148" s="129"/>
      <c r="D1148" s="129"/>
      <c r="E1148" s="129"/>
      <c r="F1148" s="129"/>
      <c r="G1148" s="129"/>
      <c r="H1148" s="129"/>
      <c r="I1148" s="130"/>
      <c r="J1148" s="135"/>
      <c r="K1148" s="130"/>
      <c r="L1148" s="130"/>
      <c r="M1148" s="136"/>
      <c r="N1148" s="130"/>
      <c r="O1148" s="130"/>
      <c r="P1148" s="130"/>
      <c r="Q1148" s="137"/>
      <c r="R1148" s="138"/>
      <c r="S1148" s="129"/>
      <c r="T1148" s="139"/>
      <c r="U1148" s="139"/>
      <c r="V1148" s="140"/>
      <c r="W1148" s="130"/>
      <c r="X1148" s="130"/>
      <c r="Y1148" s="141"/>
      <c r="Z1148" s="130"/>
      <c r="AA1148" s="130"/>
      <c r="AB1148" s="130"/>
      <c r="AC1148" s="142"/>
      <c r="AD1148" s="130"/>
      <c r="AE1148" s="130"/>
      <c r="AF1148" s="130"/>
      <c r="AG1148" s="129"/>
      <c r="AH1148" s="129"/>
      <c r="AI1148" s="129"/>
      <c r="AJ1148" s="129"/>
      <c r="AK1148" s="130"/>
      <c r="AL1148" s="131"/>
      <c r="AM1148" s="131"/>
      <c r="AN1148" s="131"/>
      <c r="AO1148" s="131"/>
      <c r="AP1148" s="132"/>
      <c r="AQ1148" s="132"/>
      <c r="AR1148" s="132"/>
      <c r="AS1148" s="132"/>
      <c r="AT1148" s="133"/>
      <c r="AU1148" s="133"/>
      <c r="AV1148" s="133"/>
      <c r="AW1148" s="133"/>
      <c r="AX1148" s="134"/>
      <c r="AY1148" s="134"/>
      <c r="AZ1148" s="134"/>
      <c r="BA1148" s="134"/>
      <c r="BB1148" s="134"/>
      <c r="BC1148" s="134"/>
      <c r="BD1148" s="129"/>
      <c r="BE1148" s="143"/>
    </row>
    <row r="1149" ht="15.75" customHeight="1">
      <c r="A1149" s="130"/>
      <c r="B1149" s="129"/>
      <c r="C1149" s="129"/>
      <c r="D1149" s="129"/>
      <c r="E1149" s="129"/>
      <c r="F1149" s="129"/>
      <c r="G1149" s="129"/>
      <c r="H1149" s="129"/>
      <c r="I1149" s="130"/>
      <c r="J1149" s="135"/>
      <c r="K1149" s="130"/>
      <c r="L1149" s="130"/>
      <c r="M1149" s="136"/>
      <c r="N1149" s="130"/>
      <c r="O1149" s="130"/>
      <c r="P1149" s="130"/>
      <c r="Q1149" s="137"/>
      <c r="R1149" s="138"/>
      <c r="S1149" s="129"/>
      <c r="T1149" s="139"/>
      <c r="U1149" s="139"/>
      <c r="V1149" s="140"/>
      <c r="W1149" s="130"/>
      <c r="X1149" s="130"/>
      <c r="Y1149" s="141"/>
      <c r="Z1149" s="130"/>
      <c r="AA1149" s="130"/>
      <c r="AB1149" s="130"/>
      <c r="AC1149" s="142"/>
      <c r="AD1149" s="130"/>
      <c r="AE1149" s="130"/>
      <c r="AF1149" s="130"/>
      <c r="AG1149" s="129"/>
      <c r="AH1149" s="129"/>
      <c r="AI1149" s="129"/>
      <c r="AJ1149" s="129"/>
      <c r="AK1149" s="130"/>
      <c r="AL1149" s="131"/>
      <c r="AM1149" s="131"/>
      <c r="AN1149" s="131"/>
      <c r="AO1149" s="131"/>
      <c r="AP1149" s="132"/>
      <c r="AQ1149" s="132"/>
      <c r="AR1149" s="132"/>
      <c r="AS1149" s="132"/>
      <c r="AT1149" s="133"/>
      <c r="AU1149" s="133"/>
      <c r="AV1149" s="133"/>
      <c r="AW1149" s="133"/>
      <c r="AX1149" s="134"/>
      <c r="AY1149" s="134"/>
      <c r="AZ1149" s="134"/>
      <c r="BA1149" s="134"/>
      <c r="BB1149" s="134"/>
      <c r="BC1149" s="134"/>
      <c r="BD1149" s="129"/>
      <c r="BE1149" s="143"/>
    </row>
    <row r="1150" ht="15.75" customHeight="1">
      <c r="A1150" s="130"/>
      <c r="B1150" s="129"/>
      <c r="C1150" s="129"/>
      <c r="D1150" s="129"/>
      <c r="E1150" s="129"/>
      <c r="F1150" s="129"/>
      <c r="G1150" s="129"/>
      <c r="H1150" s="129"/>
      <c r="I1150" s="130"/>
      <c r="J1150" s="135"/>
      <c r="K1150" s="130"/>
      <c r="L1150" s="130"/>
      <c r="M1150" s="136"/>
      <c r="N1150" s="130"/>
      <c r="O1150" s="130"/>
      <c r="P1150" s="130"/>
      <c r="Q1150" s="137"/>
      <c r="R1150" s="138"/>
      <c r="S1150" s="129"/>
      <c r="T1150" s="139"/>
      <c r="U1150" s="139"/>
      <c r="V1150" s="140"/>
      <c r="W1150" s="130"/>
      <c r="X1150" s="130"/>
      <c r="Y1150" s="141"/>
      <c r="Z1150" s="130"/>
      <c r="AA1150" s="130"/>
      <c r="AB1150" s="130"/>
      <c r="AC1150" s="142"/>
      <c r="AD1150" s="130"/>
      <c r="AE1150" s="130"/>
      <c r="AF1150" s="130"/>
      <c r="AG1150" s="129"/>
      <c r="AH1150" s="129"/>
      <c r="AI1150" s="129"/>
      <c r="AJ1150" s="129"/>
      <c r="AK1150" s="130"/>
      <c r="AL1150" s="131"/>
      <c r="AM1150" s="131"/>
      <c r="AN1150" s="131"/>
      <c r="AO1150" s="131"/>
      <c r="AP1150" s="132"/>
      <c r="AQ1150" s="132"/>
      <c r="AR1150" s="132"/>
      <c r="AS1150" s="132"/>
      <c r="AT1150" s="133"/>
      <c r="AU1150" s="133"/>
      <c r="AV1150" s="133"/>
      <c r="AW1150" s="133"/>
      <c r="AX1150" s="134"/>
      <c r="AY1150" s="134"/>
      <c r="AZ1150" s="134"/>
      <c r="BA1150" s="134"/>
      <c r="BB1150" s="134"/>
      <c r="BC1150" s="134"/>
      <c r="BD1150" s="129"/>
      <c r="BE1150" s="143"/>
    </row>
    <row r="1151" ht="15.75" customHeight="1">
      <c r="A1151" s="130"/>
      <c r="B1151" s="129"/>
      <c r="C1151" s="129"/>
      <c r="D1151" s="129"/>
      <c r="E1151" s="129"/>
      <c r="F1151" s="129"/>
      <c r="G1151" s="129"/>
      <c r="H1151" s="129"/>
      <c r="I1151" s="130"/>
      <c r="J1151" s="135"/>
      <c r="K1151" s="130"/>
      <c r="L1151" s="130"/>
      <c r="M1151" s="136"/>
      <c r="N1151" s="130"/>
      <c r="O1151" s="130"/>
      <c r="P1151" s="130"/>
      <c r="Q1151" s="137"/>
      <c r="R1151" s="138"/>
      <c r="S1151" s="129"/>
      <c r="T1151" s="139"/>
      <c r="U1151" s="139"/>
      <c r="V1151" s="140"/>
      <c r="W1151" s="130"/>
      <c r="X1151" s="130"/>
      <c r="Y1151" s="141"/>
      <c r="Z1151" s="130"/>
      <c r="AA1151" s="130"/>
      <c r="AB1151" s="130"/>
      <c r="AC1151" s="142"/>
      <c r="AD1151" s="130"/>
      <c r="AE1151" s="130"/>
      <c r="AF1151" s="130"/>
      <c r="AG1151" s="129"/>
      <c r="AH1151" s="129"/>
      <c r="AI1151" s="129"/>
      <c r="AJ1151" s="129"/>
      <c r="AK1151" s="130"/>
      <c r="AL1151" s="131"/>
      <c r="AM1151" s="131"/>
      <c r="AN1151" s="131"/>
      <c r="AO1151" s="131"/>
      <c r="AP1151" s="132"/>
      <c r="AQ1151" s="132"/>
      <c r="AR1151" s="132"/>
      <c r="AS1151" s="132"/>
      <c r="AT1151" s="133"/>
      <c r="AU1151" s="133"/>
      <c r="AV1151" s="133"/>
      <c r="AW1151" s="133"/>
      <c r="AX1151" s="134"/>
      <c r="AY1151" s="134"/>
      <c r="AZ1151" s="134"/>
      <c r="BA1151" s="134"/>
      <c r="BB1151" s="134"/>
      <c r="BC1151" s="134"/>
      <c r="BD1151" s="129"/>
      <c r="BE1151" s="143"/>
    </row>
    <row r="1152" ht="15.75" customHeight="1">
      <c r="A1152" s="130"/>
      <c r="B1152" s="129"/>
      <c r="C1152" s="129"/>
      <c r="D1152" s="129"/>
      <c r="E1152" s="129"/>
      <c r="F1152" s="129"/>
      <c r="G1152" s="129"/>
      <c r="H1152" s="129"/>
      <c r="I1152" s="130"/>
      <c r="J1152" s="135"/>
      <c r="K1152" s="130"/>
      <c r="L1152" s="130"/>
      <c r="M1152" s="136"/>
      <c r="N1152" s="130"/>
      <c r="O1152" s="130"/>
      <c r="P1152" s="130"/>
      <c r="Q1152" s="137"/>
      <c r="R1152" s="138"/>
      <c r="S1152" s="129"/>
      <c r="T1152" s="139"/>
      <c r="U1152" s="139"/>
      <c r="V1152" s="140"/>
      <c r="W1152" s="130"/>
      <c r="X1152" s="130"/>
      <c r="Y1152" s="141"/>
      <c r="Z1152" s="130"/>
      <c r="AA1152" s="130"/>
      <c r="AB1152" s="130"/>
      <c r="AC1152" s="142"/>
      <c r="AD1152" s="130"/>
      <c r="AE1152" s="130"/>
      <c r="AF1152" s="130"/>
      <c r="AG1152" s="129"/>
      <c r="AH1152" s="129"/>
      <c r="AI1152" s="129"/>
      <c r="AJ1152" s="129"/>
      <c r="AK1152" s="130"/>
      <c r="AL1152" s="131"/>
      <c r="AM1152" s="131"/>
      <c r="AN1152" s="131"/>
      <c r="AO1152" s="131"/>
      <c r="AP1152" s="132"/>
      <c r="AQ1152" s="132"/>
      <c r="AR1152" s="132"/>
      <c r="AS1152" s="132"/>
      <c r="AT1152" s="133"/>
      <c r="AU1152" s="133"/>
      <c r="AV1152" s="133"/>
      <c r="AW1152" s="133"/>
      <c r="AX1152" s="134"/>
      <c r="AY1152" s="134"/>
      <c r="AZ1152" s="134"/>
      <c r="BA1152" s="134"/>
      <c r="BB1152" s="134"/>
      <c r="BC1152" s="134"/>
      <c r="BD1152" s="129"/>
      <c r="BE1152" s="143"/>
    </row>
    <row r="1153" ht="15.75" customHeight="1">
      <c r="A1153" s="130"/>
      <c r="B1153" s="129"/>
      <c r="C1153" s="129"/>
      <c r="D1153" s="129"/>
      <c r="E1153" s="129"/>
      <c r="F1153" s="129"/>
      <c r="G1153" s="129"/>
      <c r="H1153" s="129"/>
      <c r="I1153" s="130"/>
      <c r="J1153" s="135"/>
      <c r="K1153" s="130"/>
      <c r="L1153" s="130"/>
      <c r="M1153" s="136"/>
      <c r="N1153" s="130"/>
      <c r="O1153" s="130"/>
      <c r="P1153" s="130"/>
      <c r="Q1153" s="137"/>
      <c r="R1153" s="138"/>
      <c r="S1153" s="129"/>
      <c r="T1153" s="139"/>
      <c r="U1153" s="139"/>
      <c r="V1153" s="140"/>
      <c r="W1153" s="130"/>
      <c r="X1153" s="130"/>
      <c r="Y1153" s="141"/>
      <c r="Z1153" s="130"/>
      <c r="AA1153" s="130"/>
      <c r="AB1153" s="130"/>
      <c r="AC1153" s="142"/>
      <c r="AD1153" s="130"/>
      <c r="AE1153" s="130"/>
      <c r="AF1153" s="130"/>
      <c r="AG1153" s="129"/>
      <c r="AH1153" s="129"/>
      <c r="AI1153" s="129"/>
      <c r="AJ1153" s="129"/>
      <c r="AK1153" s="130"/>
      <c r="AL1153" s="131"/>
      <c r="AM1153" s="131"/>
      <c r="AN1153" s="131"/>
      <c r="AO1153" s="131"/>
      <c r="AP1153" s="132"/>
      <c r="AQ1153" s="132"/>
      <c r="AR1153" s="132"/>
      <c r="AS1153" s="132"/>
      <c r="AT1153" s="133"/>
      <c r="AU1153" s="133"/>
      <c r="AV1153" s="133"/>
      <c r="AW1153" s="133"/>
      <c r="AX1153" s="134"/>
      <c r="AY1153" s="134"/>
      <c r="AZ1153" s="134"/>
      <c r="BA1153" s="134"/>
      <c r="BB1153" s="134"/>
      <c r="BC1153" s="134"/>
      <c r="BD1153" s="129"/>
      <c r="BE1153" s="143"/>
    </row>
    <row r="1154" ht="15.75" customHeight="1">
      <c r="A1154" s="130"/>
      <c r="B1154" s="129"/>
      <c r="C1154" s="129"/>
      <c r="D1154" s="129"/>
      <c r="E1154" s="129"/>
      <c r="F1154" s="129"/>
      <c r="G1154" s="129"/>
      <c r="H1154" s="129"/>
      <c r="I1154" s="130"/>
      <c r="J1154" s="135"/>
      <c r="K1154" s="130"/>
      <c r="L1154" s="130"/>
      <c r="M1154" s="136"/>
      <c r="N1154" s="130"/>
      <c r="O1154" s="130"/>
      <c r="P1154" s="130"/>
      <c r="Q1154" s="137"/>
      <c r="R1154" s="138"/>
      <c r="S1154" s="129"/>
      <c r="T1154" s="139"/>
      <c r="U1154" s="139"/>
      <c r="V1154" s="140"/>
      <c r="W1154" s="130"/>
      <c r="X1154" s="130"/>
      <c r="Y1154" s="141"/>
      <c r="Z1154" s="130"/>
      <c r="AA1154" s="130"/>
      <c r="AB1154" s="130"/>
      <c r="AC1154" s="142"/>
      <c r="AD1154" s="130"/>
      <c r="AE1154" s="130"/>
      <c r="AF1154" s="130"/>
      <c r="AG1154" s="129"/>
      <c r="AH1154" s="129"/>
      <c r="AI1154" s="129"/>
      <c r="AJ1154" s="129"/>
      <c r="AK1154" s="130"/>
      <c r="AL1154" s="131"/>
      <c r="AM1154" s="131"/>
      <c r="AN1154" s="131"/>
      <c r="AO1154" s="131"/>
      <c r="AP1154" s="132"/>
      <c r="AQ1154" s="132"/>
      <c r="AR1154" s="132"/>
      <c r="AS1154" s="132"/>
      <c r="AT1154" s="133"/>
      <c r="AU1154" s="133"/>
      <c r="AV1154" s="133"/>
      <c r="AW1154" s="133"/>
      <c r="AX1154" s="134"/>
      <c r="AY1154" s="134"/>
      <c r="AZ1154" s="134"/>
      <c r="BA1154" s="134"/>
      <c r="BB1154" s="134"/>
      <c r="BC1154" s="134"/>
      <c r="BD1154" s="129"/>
      <c r="BE1154" s="143"/>
    </row>
    <row r="1155" ht="15.75" customHeight="1">
      <c r="A1155" s="130"/>
      <c r="B1155" s="129"/>
      <c r="C1155" s="129"/>
      <c r="D1155" s="129"/>
      <c r="E1155" s="129"/>
      <c r="F1155" s="129"/>
      <c r="G1155" s="129"/>
      <c r="H1155" s="129"/>
      <c r="I1155" s="130"/>
      <c r="J1155" s="135"/>
      <c r="K1155" s="130"/>
      <c r="L1155" s="130"/>
      <c r="M1155" s="136"/>
      <c r="N1155" s="130"/>
      <c r="O1155" s="130"/>
      <c r="P1155" s="130"/>
      <c r="Q1155" s="137"/>
      <c r="R1155" s="138"/>
      <c r="S1155" s="129"/>
      <c r="T1155" s="139"/>
      <c r="U1155" s="139"/>
      <c r="V1155" s="140"/>
      <c r="W1155" s="130"/>
      <c r="X1155" s="130"/>
      <c r="Y1155" s="141"/>
      <c r="Z1155" s="130"/>
      <c r="AA1155" s="130"/>
      <c r="AB1155" s="130"/>
      <c r="AC1155" s="142"/>
      <c r="AD1155" s="130"/>
      <c r="AE1155" s="130"/>
      <c r="AF1155" s="130"/>
      <c r="AG1155" s="129"/>
      <c r="AH1155" s="129"/>
      <c r="AI1155" s="129"/>
      <c r="AJ1155" s="129"/>
      <c r="AK1155" s="130"/>
      <c r="AL1155" s="131"/>
      <c r="AM1155" s="131"/>
      <c r="AN1155" s="131"/>
      <c r="AO1155" s="131"/>
      <c r="AP1155" s="132"/>
      <c r="AQ1155" s="132"/>
      <c r="AR1155" s="132"/>
      <c r="AS1155" s="132"/>
      <c r="AT1155" s="133"/>
      <c r="AU1155" s="133"/>
      <c r="AV1155" s="133"/>
      <c r="AW1155" s="133"/>
      <c r="AX1155" s="134"/>
      <c r="AY1155" s="134"/>
      <c r="AZ1155" s="134"/>
      <c r="BA1155" s="134"/>
      <c r="BB1155" s="134"/>
      <c r="BC1155" s="134"/>
      <c r="BD1155" s="129"/>
      <c r="BE1155" s="143"/>
    </row>
    <row r="1156" ht="15.75" customHeight="1">
      <c r="A1156" s="130"/>
      <c r="B1156" s="129"/>
      <c r="C1156" s="129"/>
      <c r="D1156" s="129"/>
      <c r="E1156" s="129"/>
      <c r="F1156" s="129"/>
      <c r="G1156" s="129"/>
      <c r="H1156" s="129"/>
      <c r="I1156" s="130"/>
      <c r="J1156" s="135"/>
      <c r="K1156" s="130"/>
      <c r="L1156" s="130"/>
      <c r="M1156" s="136"/>
      <c r="N1156" s="130"/>
      <c r="O1156" s="130"/>
      <c r="P1156" s="130"/>
      <c r="Q1156" s="137"/>
      <c r="R1156" s="138"/>
      <c r="S1156" s="129"/>
      <c r="T1156" s="139"/>
      <c r="U1156" s="139"/>
      <c r="V1156" s="140"/>
      <c r="W1156" s="130"/>
      <c r="X1156" s="130"/>
      <c r="Y1156" s="141"/>
      <c r="Z1156" s="130"/>
      <c r="AA1156" s="130"/>
      <c r="AB1156" s="130"/>
      <c r="AC1156" s="142"/>
      <c r="AD1156" s="130"/>
      <c r="AE1156" s="130"/>
      <c r="AF1156" s="130"/>
      <c r="AG1156" s="129"/>
      <c r="AH1156" s="129"/>
      <c r="AI1156" s="129"/>
      <c r="AJ1156" s="129"/>
      <c r="AK1156" s="130"/>
      <c r="AL1156" s="131"/>
      <c r="AM1156" s="131"/>
      <c r="AN1156" s="131"/>
      <c r="AO1156" s="131"/>
      <c r="AP1156" s="132"/>
      <c r="AQ1156" s="132"/>
      <c r="AR1156" s="132"/>
      <c r="AS1156" s="132"/>
      <c r="AT1156" s="133"/>
      <c r="AU1156" s="133"/>
      <c r="AV1156" s="133"/>
      <c r="AW1156" s="133"/>
      <c r="AX1156" s="134"/>
      <c r="AY1156" s="134"/>
      <c r="AZ1156" s="134"/>
      <c r="BA1156" s="134"/>
      <c r="BB1156" s="134"/>
      <c r="BC1156" s="134"/>
      <c r="BD1156" s="129"/>
      <c r="BE1156" s="143"/>
    </row>
    <row r="1157" ht="15.75" customHeight="1">
      <c r="A1157" s="130"/>
      <c r="B1157" s="129"/>
      <c r="C1157" s="129"/>
      <c r="D1157" s="129"/>
      <c r="E1157" s="129"/>
      <c r="F1157" s="129"/>
      <c r="G1157" s="129"/>
      <c r="H1157" s="129"/>
      <c r="I1157" s="130"/>
      <c r="J1157" s="135"/>
      <c r="K1157" s="130"/>
      <c r="L1157" s="130"/>
      <c r="M1157" s="136"/>
      <c r="N1157" s="130"/>
      <c r="O1157" s="130"/>
      <c r="P1157" s="130"/>
      <c r="Q1157" s="137"/>
      <c r="R1157" s="138"/>
      <c r="S1157" s="129"/>
      <c r="T1157" s="139"/>
      <c r="U1157" s="139"/>
      <c r="V1157" s="140"/>
      <c r="W1157" s="130"/>
      <c r="X1157" s="130"/>
      <c r="Y1157" s="141"/>
      <c r="Z1157" s="130"/>
      <c r="AA1157" s="130"/>
      <c r="AB1157" s="130"/>
      <c r="AC1157" s="142"/>
      <c r="AD1157" s="130"/>
      <c r="AE1157" s="130"/>
      <c r="AF1157" s="130"/>
      <c r="AG1157" s="129"/>
      <c r="AH1157" s="129"/>
      <c r="AI1157" s="129"/>
      <c r="AJ1157" s="129"/>
      <c r="AK1157" s="130"/>
      <c r="AL1157" s="131"/>
      <c r="AM1157" s="131"/>
      <c r="AN1157" s="131"/>
      <c r="AO1157" s="131"/>
      <c r="AP1157" s="132"/>
      <c r="AQ1157" s="132"/>
      <c r="AR1157" s="132"/>
      <c r="AS1157" s="132"/>
      <c r="AT1157" s="133"/>
      <c r="AU1157" s="133"/>
      <c r="AV1157" s="133"/>
      <c r="AW1157" s="133"/>
      <c r="AX1157" s="134"/>
      <c r="AY1157" s="134"/>
      <c r="AZ1157" s="134"/>
      <c r="BA1157" s="134"/>
      <c r="BB1157" s="134"/>
      <c r="BC1157" s="134"/>
      <c r="BD1157" s="129"/>
      <c r="BE1157" s="143"/>
    </row>
    <row r="1158" ht="15.75" customHeight="1">
      <c r="A1158" s="130"/>
      <c r="B1158" s="129"/>
      <c r="C1158" s="129"/>
      <c r="D1158" s="129"/>
      <c r="E1158" s="129"/>
      <c r="F1158" s="129"/>
      <c r="G1158" s="129"/>
      <c r="H1158" s="129"/>
      <c r="I1158" s="130"/>
      <c r="J1158" s="135"/>
      <c r="K1158" s="130"/>
      <c r="L1158" s="130"/>
      <c r="M1158" s="136"/>
      <c r="N1158" s="130"/>
      <c r="O1158" s="130"/>
      <c r="P1158" s="130"/>
      <c r="Q1158" s="137"/>
      <c r="R1158" s="138"/>
      <c r="S1158" s="129"/>
      <c r="T1158" s="139"/>
      <c r="U1158" s="139"/>
      <c r="V1158" s="140"/>
      <c r="W1158" s="130"/>
      <c r="X1158" s="130"/>
      <c r="Y1158" s="141"/>
      <c r="Z1158" s="130"/>
      <c r="AA1158" s="130"/>
      <c r="AB1158" s="130"/>
      <c r="AC1158" s="142"/>
      <c r="AD1158" s="130"/>
      <c r="AE1158" s="130"/>
      <c r="AF1158" s="130"/>
      <c r="AG1158" s="129"/>
      <c r="AH1158" s="129"/>
      <c r="AI1158" s="129"/>
      <c r="AJ1158" s="129"/>
      <c r="AK1158" s="130"/>
      <c r="AL1158" s="131"/>
      <c r="AM1158" s="131"/>
      <c r="AN1158" s="131"/>
      <c r="AO1158" s="131"/>
      <c r="AP1158" s="132"/>
      <c r="AQ1158" s="132"/>
      <c r="AR1158" s="132"/>
      <c r="AS1158" s="132"/>
      <c r="AT1158" s="133"/>
      <c r="AU1158" s="133"/>
      <c r="AV1158" s="133"/>
      <c r="AW1158" s="133"/>
      <c r="AX1158" s="134"/>
      <c r="AY1158" s="134"/>
      <c r="AZ1158" s="134"/>
      <c r="BA1158" s="134"/>
      <c r="BB1158" s="134"/>
      <c r="BC1158" s="134"/>
      <c r="BD1158" s="129"/>
      <c r="BE1158" s="143"/>
    </row>
    <row r="1159" ht="15.75" customHeight="1">
      <c r="A1159" s="130"/>
      <c r="B1159" s="129"/>
      <c r="C1159" s="129"/>
      <c r="D1159" s="129"/>
      <c r="E1159" s="129"/>
      <c r="F1159" s="129"/>
      <c r="G1159" s="129"/>
      <c r="H1159" s="129"/>
      <c r="I1159" s="130"/>
      <c r="J1159" s="135"/>
      <c r="K1159" s="130"/>
      <c r="L1159" s="130"/>
      <c r="M1159" s="136"/>
      <c r="N1159" s="130"/>
      <c r="O1159" s="130"/>
      <c r="P1159" s="130"/>
      <c r="Q1159" s="137"/>
      <c r="R1159" s="138"/>
      <c r="S1159" s="129"/>
      <c r="T1159" s="139"/>
      <c r="U1159" s="139"/>
      <c r="V1159" s="140"/>
      <c r="W1159" s="130"/>
      <c r="X1159" s="130"/>
      <c r="Y1159" s="141"/>
      <c r="Z1159" s="130"/>
      <c r="AA1159" s="130"/>
      <c r="AB1159" s="130"/>
      <c r="AC1159" s="142"/>
      <c r="AD1159" s="130"/>
      <c r="AE1159" s="130"/>
      <c r="AF1159" s="130"/>
      <c r="AG1159" s="129"/>
      <c r="AH1159" s="129"/>
      <c r="AI1159" s="129"/>
      <c r="AJ1159" s="129"/>
      <c r="AK1159" s="130"/>
      <c r="AL1159" s="131"/>
      <c r="AM1159" s="131"/>
      <c r="AN1159" s="131"/>
      <c r="AO1159" s="131"/>
      <c r="AP1159" s="132"/>
      <c r="AQ1159" s="132"/>
      <c r="AR1159" s="132"/>
      <c r="AS1159" s="132"/>
      <c r="AT1159" s="133"/>
      <c r="AU1159" s="133"/>
      <c r="AV1159" s="133"/>
      <c r="AW1159" s="133"/>
      <c r="AX1159" s="134"/>
      <c r="AY1159" s="134"/>
      <c r="AZ1159" s="134"/>
      <c r="BA1159" s="134"/>
      <c r="BB1159" s="134"/>
      <c r="BC1159" s="134"/>
      <c r="BD1159" s="129"/>
      <c r="BE1159" s="143"/>
    </row>
    <row r="1160" ht="15.75" customHeight="1">
      <c r="A1160" s="130"/>
      <c r="B1160" s="129"/>
      <c r="C1160" s="129"/>
      <c r="D1160" s="129"/>
      <c r="E1160" s="129"/>
      <c r="F1160" s="129"/>
      <c r="G1160" s="129"/>
      <c r="H1160" s="129"/>
      <c r="I1160" s="130"/>
      <c r="J1160" s="135"/>
      <c r="K1160" s="130"/>
      <c r="L1160" s="130"/>
      <c r="M1160" s="136"/>
      <c r="N1160" s="130"/>
      <c r="O1160" s="130"/>
      <c r="P1160" s="130"/>
      <c r="Q1160" s="137"/>
      <c r="R1160" s="138"/>
      <c r="S1160" s="129"/>
      <c r="T1160" s="139"/>
      <c r="U1160" s="139"/>
      <c r="V1160" s="140"/>
      <c r="W1160" s="130"/>
      <c r="X1160" s="130"/>
      <c r="Y1160" s="141"/>
      <c r="Z1160" s="130"/>
      <c r="AA1160" s="130"/>
      <c r="AB1160" s="130"/>
      <c r="AC1160" s="142"/>
      <c r="AD1160" s="130"/>
      <c r="AE1160" s="130"/>
      <c r="AF1160" s="130"/>
      <c r="AG1160" s="129"/>
      <c r="AH1160" s="129"/>
      <c r="AI1160" s="129"/>
      <c r="AJ1160" s="129"/>
      <c r="AK1160" s="130"/>
      <c r="AL1160" s="131"/>
      <c r="AM1160" s="131"/>
      <c r="AN1160" s="131"/>
      <c r="AO1160" s="131"/>
      <c r="AP1160" s="132"/>
      <c r="AQ1160" s="132"/>
      <c r="AR1160" s="132"/>
      <c r="AS1160" s="132"/>
      <c r="AT1160" s="133"/>
      <c r="AU1160" s="133"/>
      <c r="AV1160" s="133"/>
      <c r="AW1160" s="133"/>
      <c r="AX1160" s="134"/>
      <c r="AY1160" s="134"/>
      <c r="AZ1160" s="134"/>
      <c r="BA1160" s="134"/>
      <c r="BB1160" s="134"/>
      <c r="BC1160" s="134"/>
      <c r="BD1160" s="129"/>
      <c r="BE1160" s="143"/>
    </row>
    <row r="1161" ht="15.75" customHeight="1">
      <c r="A1161" s="130"/>
      <c r="B1161" s="129"/>
      <c r="C1161" s="129"/>
      <c r="D1161" s="129"/>
      <c r="E1161" s="129"/>
      <c r="F1161" s="129"/>
      <c r="G1161" s="129"/>
      <c r="H1161" s="129"/>
      <c r="I1161" s="130"/>
      <c r="J1161" s="135"/>
      <c r="K1161" s="130"/>
      <c r="L1161" s="130"/>
      <c r="M1161" s="136"/>
      <c r="N1161" s="130"/>
      <c r="O1161" s="130"/>
      <c r="P1161" s="130"/>
      <c r="Q1161" s="137"/>
      <c r="R1161" s="138"/>
      <c r="S1161" s="129"/>
      <c r="T1161" s="139"/>
      <c r="U1161" s="139"/>
      <c r="V1161" s="140"/>
      <c r="W1161" s="130"/>
      <c r="X1161" s="130"/>
      <c r="Y1161" s="141"/>
      <c r="Z1161" s="130"/>
      <c r="AA1161" s="130"/>
      <c r="AB1161" s="130"/>
      <c r="AC1161" s="142"/>
      <c r="AD1161" s="130"/>
      <c r="AE1161" s="130"/>
      <c r="AF1161" s="130"/>
      <c r="AG1161" s="129"/>
      <c r="AH1161" s="129"/>
      <c r="AI1161" s="129"/>
      <c r="AJ1161" s="129"/>
      <c r="AK1161" s="130"/>
      <c r="AL1161" s="131"/>
      <c r="AM1161" s="131"/>
      <c r="AN1161" s="131"/>
      <c r="AO1161" s="131"/>
      <c r="AP1161" s="132"/>
      <c r="AQ1161" s="132"/>
      <c r="AR1161" s="132"/>
      <c r="AS1161" s="132"/>
      <c r="AT1161" s="133"/>
      <c r="AU1161" s="133"/>
      <c r="AV1161" s="133"/>
      <c r="AW1161" s="133"/>
      <c r="AX1161" s="134"/>
      <c r="AY1161" s="134"/>
      <c r="AZ1161" s="134"/>
      <c r="BA1161" s="134"/>
      <c r="BB1161" s="134"/>
      <c r="BC1161" s="134"/>
      <c r="BD1161" s="129"/>
      <c r="BE1161" s="143"/>
    </row>
    <row r="1162" ht="15.75" customHeight="1">
      <c r="A1162" s="130"/>
      <c r="B1162" s="129"/>
      <c r="C1162" s="129"/>
      <c r="D1162" s="129"/>
      <c r="E1162" s="129"/>
      <c r="F1162" s="129"/>
      <c r="G1162" s="129"/>
      <c r="H1162" s="129"/>
      <c r="I1162" s="130"/>
      <c r="J1162" s="135"/>
      <c r="K1162" s="130"/>
      <c r="L1162" s="130"/>
      <c r="M1162" s="136"/>
      <c r="N1162" s="130"/>
      <c r="O1162" s="130"/>
      <c r="P1162" s="130"/>
      <c r="Q1162" s="137"/>
      <c r="R1162" s="138"/>
      <c r="S1162" s="129"/>
      <c r="T1162" s="139"/>
      <c r="U1162" s="139"/>
      <c r="V1162" s="140"/>
      <c r="W1162" s="130"/>
      <c r="X1162" s="130"/>
      <c r="Y1162" s="141"/>
      <c r="Z1162" s="130"/>
      <c r="AA1162" s="130"/>
      <c r="AB1162" s="130"/>
      <c r="AC1162" s="142"/>
      <c r="AD1162" s="130"/>
      <c r="AE1162" s="130"/>
      <c r="AF1162" s="130"/>
      <c r="AG1162" s="129"/>
      <c r="AH1162" s="129"/>
      <c r="AI1162" s="129"/>
      <c r="AJ1162" s="129"/>
      <c r="AK1162" s="130"/>
      <c r="AL1162" s="131"/>
      <c r="AM1162" s="131"/>
      <c r="AN1162" s="131"/>
      <c r="AO1162" s="131"/>
      <c r="AP1162" s="132"/>
      <c r="AQ1162" s="132"/>
      <c r="AR1162" s="132"/>
      <c r="AS1162" s="132"/>
      <c r="AT1162" s="133"/>
      <c r="AU1162" s="133"/>
      <c r="AV1162" s="133"/>
      <c r="AW1162" s="133"/>
      <c r="AX1162" s="134"/>
      <c r="AY1162" s="134"/>
      <c r="AZ1162" s="134"/>
      <c r="BA1162" s="134"/>
      <c r="BB1162" s="134"/>
      <c r="BC1162" s="134"/>
      <c r="BD1162" s="129"/>
      <c r="BE1162" s="143"/>
    </row>
    <row r="1163" ht="15.75" customHeight="1">
      <c r="A1163" s="130"/>
      <c r="B1163" s="129"/>
      <c r="C1163" s="129"/>
      <c r="D1163" s="129"/>
      <c r="E1163" s="129"/>
      <c r="F1163" s="129"/>
      <c r="G1163" s="129"/>
      <c r="H1163" s="129"/>
      <c r="I1163" s="130"/>
      <c r="J1163" s="135"/>
      <c r="K1163" s="130"/>
      <c r="L1163" s="130"/>
      <c r="M1163" s="136"/>
      <c r="N1163" s="130"/>
      <c r="O1163" s="130"/>
      <c r="P1163" s="130"/>
      <c r="Q1163" s="137"/>
      <c r="R1163" s="138"/>
      <c r="S1163" s="129"/>
      <c r="T1163" s="139"/>
      <c r="U1163" s="139"/>
      <c r="V1163" s="140"/>
      <c r="W1163" s="130"/>
      <c r="X1163" s="130"/>
      <c r="Y1163" s="141"/>
      <c r="Z1163" s="130"/>
      <c r="AA1163" s="130"/>
      <c r="AB1163" s="130"/>
      <c r="AC1163" s="142"/>
      <c r="AD1163" s="130"/>
      <c r="AE1163" s="130"/>
      <c r="AF1163" s="130"/>
      <c r="AG1163" s="129"/>
      <c r="AH1163" s="129"/>
      <c r="AI1163" s="129"/>
      <c r="AJ1163" s="129"/>
      <c r="AK1163" s="130"/>
      <c r="AL1163" s="131"/>
      <c r="AM1163" s="131"/>
      <c r="AN1163" s="131"/>
      <c r="AO1163" s="131"/>
      <c r="AP1163" s="132"/>
      <c r="AQ1163" s="132"/>
      <c r="AR1163" s="132"/>
      <c r="AS1163" s="132"/>
      <c r="AT1163" s="133"/>
      <c r="AU1163" s="133"/>
      <c r="AV1163" s="133"/>
      <c r="AW1163" s="133"/>
      <c r="AX1163" s="134"/>
      <c r="AY1163" s="134"/>
      <c r="AZ1163" s="134"/>
      <c r="BA1163" s="134"/>
      <c r="BB1163" s="134"/>
      <c r="BC1163" s="134"/>
      <c r="BD1163" s="129"/>
      <c r="BE1163" s="143"/>
    </row>
    <row r="1164" ht="15.75" customHeight="1">
      <c r="A1164" s="130"/>
      <c r="B1164" s="129"/>
      <c r="C1164" s="129"/>
      <c r="D1164" s="129"/>
      <c r="E1164" s="129"/>
      <c r="F1164" s="129"/>
      <c r="G1164" s="129"/>
      <c r="H1164" s="129"/>
      <c r="I1164" s="130"/>
      <c r="J1164" s="135"/>
      <c r="K1164" s="130"/>
      <c r="L1164" s="130"/>
      <c r="M1164" s="136"/>
      <c r="N1164" s="130"/>
      <c r="O1164" s="130"/>
      <c r="P1164" s="130"/>
      <c r="Q1164" s="137"/>
      <c r="R1164" s="138"/>
      <c r="S1164" s="129"/>
      <c r="T1164" s="139"/>
      <c r="U1164" s="139"/>
      <c r="V1164" s="140"/>
      <c r="W1164" s="130"/>
      <c r="X1164" s="130"/>
      <c r="Y1164" s="141"/>
      <c r="Z1164" s="130"/>
      <c r="AA1164" s="130"/>
      <c r="AB1164" s="130"/>
      <c r="AC1164" s="142"/>
      <c r="AD1164" s="130"/>
      <c r="AE1164" s="130"/>
      <c r="AF1164" s="130"/>
      <c r="AG1164" s="129"/>
      <c r="AH1164" s="129"/>
      <c r="AI1164" s="129"/>
      <c r="AJ1164" s="129"/>
      <c r="AK1164" s="130"/>
      <c r="AL1164" s="131"/>
      <c r="AM1164" s="131"/>
      <c r="AN1164" s="131"/>
      <c r="AO1164" s="131"/>
      <c r="AP1164" s="132"/>
      <c r="AQ1164" s="132"/>
      <c r="AR1164" s="132"/>
      <c r="AS1164" s="132"/>
      <c r="AT1164" s="133"/>
      <c r="AU1164" s="133"/>
      <c r="AV1164" s="133"/>
      <c r="AW1164" s="133"/>
      <c r="AX1164" s="134"/>
      <c r="AY1164" s="134"/>
      <c r="AZ1164" s="134"/>
      <c r="BA1164" s="134"/>
      <c r="BB1164" s="134"/>
      <c r="BC1164" s="134"/>
      <c r="BD1164" s="129"/>
      <c r="BE1164" s="143"/>
    </row>
    <row r="1165" ht="15.75" customHeight="1">
      <c r="A1165" s="130"/>
      <c r="B1165" s="129"/>
      <c r="C1165" s="129"/>
      <c r="D1165" s="129"/>
      <c r="E1165" s="129"/>
      <c r="F1165" s="129"/>
      <c r="G1165" s="129"/>
      <c r="H1165" s="129"/>
      <c r="I1165" s="130"/>
      <c r="J1165" s="135"/>
      <c r="K1165" s="130"/>
      <c r="L1165" s="130"/>
      <c r="M1165" s="136"/>
      <c r="N1165" s="130"/>
      <c r="O1165" s="130"/>
      <c r="P1165" s="130"/>
      <c r="Q1165" s="137"/>
      <c r="R1165" s="138"/>
      <c r="S1165" s="129"/>
      <c r="T1165" s="139"/>
      <c r="U1165" s="139"/>
      <c r="V1165" s="140"/>
      <c r="W1165" s="130"/>
      <c r="X1165" s="130"/>
      <c r="Y1165" s="141"/>
      <c r="Z1165" s="130"/>
      <c r="AA1165" s="130"/>
      <c r="AB1165" s="130"/>
      <c r="AC1165" s="142"/>
      <c r="AD1165" s="130"/>
      <c r="AE1165" s="130"/>
      <c r="AF1165" s="130"/>
      <c r="AG1165" s="129"/>
      <c r="AH1165" s="129"/>
      <c r="AI1165" s="129"/>
      <c r="AJ1165" s="129"/>
      <c r="AK1165" s="130"/>
      <c r="AL1165" s="131"/>
      <c r="AM1165" s="131"/>
      <c r="AN1165" s="131"/>
      <c r="AO1165" s="131"/>
      <c r="AP1165" s="132"/>
      <c r="AQ1165" s="132"/>
      <c r="AR1165" s="132"/>
      <c r="AS1165" s="132"/>
      <c r="AT1165" s="133"/>
      <c r="AU1165" s="133"/>
      <c r="AV1165" s="133"/>
      <c r="AW1165" s="133"/>
      <c r="AX1165" s="134"/>
      <c r="AY1165" s="134"/>
      <c r="AZ1165" s="134"/>
      <c r="BA1165" s="134"/>
      <c r="BB1165" s="134"/>
      <c r="BC1165" s="134"/>
      <c r="BD1165" s="129"/>
      <c r="BE1165" s="143"/>
    </row>
    <row r="1166" ht="15.75" customHeight="1">
      <c r="A1166" s="130"/>
      <c r="B1166" s="129"/>
      <c r="C1166" s="129"/>
      <c r="D1166" s="129"/>
      <c r="E1166" s="129"/>
      <c r="F1166" s="129"/>
      <c r="G1166" s="129"/>
      <c r="H1166" s="129"/>
      <c r="I1166" s="130"/>
      <c r="J1166" s="135"/>
      <c r="K1166" s="130"/>
      <c r="L1166" s="130"/>
      <c r="M1166" s="136"/>
      <c r="N1166" s="130"/>
      <c r="O1166" s="130"/>
      <c r="P1166" s="130"/>
      <c r="Q1166" s="137"/>
      <c r="R1166" s="138"/>
      <c r="S1166" s="129"/>
      <c r="T1166" s="139"/>
      <c r="U1166" s="139"/>
      <c r="V1166" s="140"/>
      <c r="W1166" s="130"/>
      <c r="X1166" s="130"/>
      <c r="Y1166" s="141"/>
      <c r="Z1166" s="130"/>
      <c r="AA1166" s="130"/>
      <c r="AB1166" s="130"/>
      <c r="AC1166" s="142"/>
      <c r="AD1166" s="130"/>
      <c r="AE1166" s="130"/>
      <c r="AF1166" s="130"/>
      <c r="AG1166" s="129"/>
      <c r="AH1166" s="129"/>
      <c r="AI1166" s="129"/>
      <c r="AJ1166" s="129"/>
      <c r="AK1166" s="130"/>
      <c r="AL1166" s="131"/>
      <c r="AM1166" s="131"/>
      <c r="AN1166" s="131"/>
      <c r="AO1166" s="131"/>
      <c r="AP1166" s="132"/>
      <c r="AQ1166" s="132"/>
      <c r="AR1166" s="132"/>
      <c r="AS1166" s="132"/>
      <c r="AT1166" s="133"/>
      <c r="AU1166" s="133"/>
      <c r="AV1166" s="133"/>
      <c r="AW1166" s="133"/>
      <c r="AX1166" s="134"/>
      <c r="AY1166" s="134"/>
      <c r="AZ1166" s="134"/>
      <c r="BA1166" s="134"/>
      <c r="BB1166" s="134"/>
      <c r="BC1166" s="134"/>
      <c r="BD1166" s="129"/>
      <c r="BE1166" s="143"/>
    </row>
    <row r="1167" ht="15.75" customHeight="1">
      <c r="A1167" s="130"/>
      <c r="B1167" s="129"/>
      <c r="C1167" s="129"/>
      <c r="D1167" s="129"/>
      <c r="E1167" s="129"/>
      <c r="F1167" s="129"/>
      <c r="G1167" s="129"/>
      <c r="H1167" s="129"/>
      <c r="I1167" s="130"/>
      <c r="J1167" s="135"/>
      <c r="K1167" s="130"/>
      <c r="L1167" s="130"/>
      <c r="M1167" s="136"/>
      <c r="N1167" s="130"/>
      <c r="O1167" s="130"/>
      <c r="P1167" s="130"/>
      <c r="Q1167" s="137"/>
      <c r="R1167" s="138"/>
      <c r="S1167" s="129"/>
      <c r="T1167" s="139"/>
      <c r="U1167" s="139"/>
      <c r="V1167" s="140"/>
      <c r="W1167" s="130"/>
      <c r="X1167" s="130"/>
      <c r="Y1167" s="141"/>
      <c r="Z1167" s="130"/>
      <c r="AA1167" s="130"/>
      <c r="AB1167" s="130"/>
      <c r="AC1167" s="142"/>
      <c r="AD1167" s="130"/>
      <c r="AE1167" s="130"/>
      <c r="AF1167" s="130"/>
      <c r="AG1167" s="129"/>
      <c r="AH1167" s="129"/>
      <c r="AI1167" s="129"/>
      <c r="AJ1167" s="129"/>
      <c r="AK1167" s="130"/>
      <c r="AL1167" s="131"/>
      <c r="AM1167" s="131"/>
      <c r="AN1167" s="131"/>
      <c r="AO1167" s="131"/>
      <c r="AP1167" s="132"/>
      <c r="AQ1167" s="132"/>
      <c r="AR1167" s="132"/>
      <c r="AS1167" s="132"/>
      <c r="AT1167" s="133"/>
      <c r="AU1167" s="133"/>
      <c r="AV1167" s="133"/>
      <c r="AW1167" s="133"/>
      <c r="AX1167" s="134"/>
      <c r="AY1167" s="134"/>
      <c r="AZ1167" s="134"/>
      <c r="BA1167" s="134"/>
      <c r="BB1167" s="134"/>
      <c r="BC1167" s="134"/>
      <c r="BD1167" s="129"/>
      <c r="BE1167" s="143"/>
    </row>
    <row r="1168" ht="15.75" customHeight="1">
      <c r="A1168" s="130"/>
      <c r="B1168" s="129"/>
      <c r="C1168" s="129"/>
      <c r="D1168" s="129"/>
      <c r="E1168" s="129"/>
      <c r="F1168" s="129"/>
      <c r="G1168" s="129"/>
      <c r="H1168" s="129"/>
      <c r="I1168" s="130"/>
      <c r="J1168" s="135"/>
      <c r="K1168" s="130"/>
      <c r="L1168" s="130"/>
      <c r="M1168" s="136"/>
      <c r="N1168" s="130"/>
      <c r="O1168" s="130"/>
      <c r="P1168" s="130"/>
      <c r="Q1168" s="137"/>
      <c r="R1168" s="138"/>
      <c r="S1168" s="129"/>
      <c r="T1168" s="139"/>
      <c r="U1168" s="139"/>
      <c r="V1168" s="140"/>
      <c r="W1168" s="130"/>
      <c r="X1168" s="130"/>
      <c r="Y1168" s="141"/>
      <c r="Z1168" s="130"/>
      <c r="AA1168" s="130"/>
      <c r="AB1168" s="130"/>
      <c r="AC1168" s="142"/>
      <c r="AD1168" s="130"/>
      <c r="AE1168" s="130"/>
      <c r="AF1168" s="130"/>
      <c r="AG1168" s="129"/>
      <c r="AH1168" s="129"/>
      <c r="AI1168" s="129"/>
      <c r="AJ1168" s="129"/>
      <c r="AK1168" s="130"/>
      <c r="AL1168" s="131"/>
      <c r="AM1168" s="131"/>
      <c r="AN1168" s="131"/>
      <c r="AO1168" s="131"/>
      <c r="AP1168" s="132"/>
      <c r="AQ1168" s="132"/>
      <c r="AR1168" s="132"/>
      <c r="AS1168" s="132"/>
      <c r="AT1168" s="133"/>
      <c r="AU1168" s="133"/>
      <c r="AV1168" s="133"/>
      <c r="AW1168" s="133"/>
      <c r="AX1168" s="134"/>
      <c r="AY1168" s="134"/>
      <c r="AZ1168" s="134"/>
      <c r="BA1168" s="134"/>
      <c r="BB1168" s="134"/>
      <c r="BC1168" s="134"/>
      <c r="BD1168" s="129"/>
      <c r="BE1168" s="143"/>
    </row>
    <row r="1169" ht="15.75" customHeight="1">
      <c r="A1169" s="130"/>
      <c r="B1169" s="129"/>
      <c r="C1169" s="129"/>
      <c r="D1169" s="129"/>
      <c r="E1169" s="129"/>
      <c r="F1169" s="129"/>
      <c r="G1169" s="129"/>
      <c r="H1169" s="129"/>
      <c r="I1169" s="130"/>
      <c r="J1169" s="135"/>
      <c r="K1169" s="130"/>
      <c r="L1169" s="130"/>
      <c r="M1169" s="136"/>
      <c r="N1169" s="130"/>
      <c r="O1169" s="130"/>
      <c r="P1169" s="130"/>
      <c r="Q1169" s="137"/>
      <c r="R1169" s="138"/>
      <c r="S1169" s="129"/>
      <c r="T1169" s="139"/>
      <c r="U1169" s="139"/>
      <c r="V1169" s="140"/>
      <c r="W1169" s="130"/>
      <c r="X1169" s="130"/>
      <c r="Y1169" s="141"/>
      <c r="Z1169" s="130"/>
      <c r="AA1169" s="130"/>
      <c r="AB1169" s="130"/>
      <c r="AC1169" s="142"/>
      <c r="AD1169" s="130"/>
      <c r="AE1169" s="130"/>
      <c r="AF1169" s="130"/>
      <c r="AG1169" s="129"/>
      <c r="AH1169" s="129"/>
      <c r="AI1169" s="129"/>
      <c r="AJ1169" s="129"/>
      <c r="AK1169" s="130"/>
      <c r="AL1169" s="131"/>
      <c r="AM1169" s="131"/>
      <c r="AN1169" s="131"/>
      <c r="AO1169" s="131"/>
      <c r="AP1169" s="132"/>
      <c r="AQ1169" s="132"/>
      <c r="AR1169" s="132"/>
      <c r="AS1169" s="132"/>
      <c r="AT1169" s="133"/>
      <c r="AU1169" s="133"/>
      <c r="AV1169" s="133"/>
      <c r="AW1169" s="133"/>
      <c r="AX1169" s="134"/>
      <c r="AY1169" s="134"/>
      <c r="AZ1169" s="134"/>
      <c r="BA1169" s="134"/>
      <c r="BB1169" s="134"/>
      <c r="BC1169" s="134"/>
      <c r="BD1169" s="129"/>
      <c r="BE1169" s="143"/>
    </row>
    <row r="1170" ht="15.75" customHeight="1">
      <c r="A1170" s="130"/>
      <c r="B1170" s="129"/>
      <c r="C1170" s="129"/>
      <c r="D1170" s="129"/>
      <c r="E1170" s="129"/>
      <c r="F1170" s="129"/>
      <c r="G1170" s="129"/>
      <c r="H1170" s="129"/>
      <c r="I1170" s="130"/>
      <c r="J1170" s="135"/>
      <c r="K1170" s="130"/>
      <c r="L1170" s="130"/>
      <c r="M1170" s="136"/>
      <c r="N1170" s="130"/>
      <c r="O1170" s="130"/>
      <c r="P1170" s="130"/>
      <c r="Q1170" s="137"/>
      <c r="R1170" s="138"/>
      <c r="S1170" s="129"/>
      <c r="T1170" s="139"/>
      <c r="U1170" s="139"/>
      <c r="V1170" s="140"/>
      <c r="W1170" s="130"/>
      <c r="X1170" s="130"/>
      <c r="Y1170" s="141"/>
      <c r="Z1170" s="130"/>
      <c r="AA1170" s="130"/>
      <c r="AB1170" s="130"/>
      <c r="AC1170" s="142"/>
      <c r="AD1170" s="130"/>
      <c r="AE1170" s="130"/>
      <c r="AF1170" s="130"/>
      <c r="AG1170" s="129"/>
      <c r="AH1170" s="129"/>
      <c r="AI1170" s="129"/>
      <c r="AJ1170" s="129"/>
      <c r="AK1170" s="130"/>
      <c r="AL1170" s="131"/>
      <c r="AM1170" s="131"/>
      <c r="AN1170" s="131"/>
      <c r="AO1170" s="131"/>
      <c r="AP1170" s="132"/>
      <c r="AQ1170" s="132"/>
      <c r="AR1170" s="132"/>
      <c r="AS1170" s="132"/>
      <c r="AT1170" s="133"/>
      <c r="AU1170" s="133"/>
      <c r="AV1170" s="133"/>
      <c r="AW1170" s="133"/>
      <c r="AX1170" s="134"/>
      <c r="AY1170" s="134"/>
      <c r="AZ1170" s="134"/>
      <c r="BA1170" s="134"/>
      <c r="BB1170" s="134"/>
      <c r="BC1170" s="134"/>
      <c r="BD1170" s="129"/>
      <c r="BE1170" s="143"/>
    </row>
    <row r="1171" ht="15.75" customHeight="1">
      <c r="A1171" s="130"/>
      <c r="B1171" s="129"/>
      <c r="C1171" s="129"/>
      <c r="D1171" s="129"/>
      <c r="E1171" s="129"/>
      <c r="F1171" s="129"/>
      <c r="G1171" s="129"/>
      <c r="H1171" s="129"/>
      <c r="I1171" s="130"/>
      <c r="J1171" s="135"/>
      <c r="K1171" s="130"/>
      <c r="L1171" s="130"/>
      <c r="M1171" s="136"/>
      <c r="N1171" s="130"/>
      <c r="O1171" s="130"/>
      <c r="P1171" s="130"/>
      <c r="Q1171" s="137"/>
      <c r="R1171" s="138"/>
      <c r="S1171" s="129"/>
      <c r="T1171" s="139"/>
      <c r="U1171" s="139"/>
      <c r="V1171" s="140"/>
      <c r="W1171" s="130"/>
      <c r="X1171" s="130"/>
      <c r="Y1171" s="141"/>
      <c r="Z1171" s="130"/>
      <c r="AA1171" s="130"/>
      <c r="AB1171" s="130"/>
      <c r="AC1171" s="142"/>
      <c r="AD1171" s="130"/>
      <c r="AE1171" s="130"/>
      <c r="AF1171" s="130"/>
      <c r="AG1171" s="129"/>
      <c r="AH1171" s="129"/>
      <c r="AI1171" s="129"/>
      <c r="AJ1171" s="129"/>
      <c r="AK1171" s="130"/>
      <c r="AL1171" s="131"/>
      <c r="AM1171" s="131"/>
      <c r="AN1171" s="131"/>
      <c r="AO1171" s="131"/>
      <c r="AP1171" s="132"/>
      <c r="AQ1171" s="132"/>
      <c r="AR1171" s="132"/>
      <c r="AS1171" s="132"/>
      <c r="AT1171" s="133"/>
      <c r="AU1171" s="133"/>
      <c r="AV1171" s="133"/>
      <c r="AW1171" s="133"/>
      <c r="AX1171" s="134"/>
      <c r="AY1171" s="134"/>
      <c r="AZ1171" s="134"/>
      <c r="BA1171" s="134"/>
      <c r="BB1171" s="134"/>
      <c r="BC1171" s="134"/>
      <c r="BD1171" s="129"/>
      <c r="BE1171" s="143"/>
    </row>
    <row r="1172" ht="15.75" customHeight="1">
      <c r="A1172" s="130"/>
      <c r="B1172" s="129"/>
      <c r="C1172" s="129"/>
      <c r="D1172" s="129"/>
      <c r="E1172" s="129"/>
      <c r="F1172" s="129"/>
      <c r="G1172" s="129"/>
      <c r="H1172" s="129"/>
      <c r="I1172" s="130"/>
      <c r="J1172" s="135"/>
      <c r="K1172" s="130"/>
      <c r="L1172" s="130"/>
      <c r="M1172" s="136"/>
      <c r="N1172" s="130"/>
      <c r="O1172" s="130"/>
      <c r="P1172" s="130"/>
      <c r="Q1172" s="137"/>
      <c r="R1172" s="138"/>
      <c r="S1172" s="129"/>
      <c r="T1172" s="139"/>
      <c r="U1172" s="139"/>
      <c r="V1172" s="140"/>
      <c r="W1172" s="130"/>
      <c r="X1172" s="130"/>
      <c r="Y1172" s="141"/>
      <c r="Z1172" s="130"/>
      <c r="AA1172" s="130"/>
      <c r="AB1172" s="130"/>
      <c r="AC1172" s="142"/>
      <c r="AD1172" s="130"/>
      <c r="AE1172" s="130"/>
      <c r="AF1172" s="130"/>
      <c r="AG1172" s="129"/>
      <c r="AH1172" s="129"/>
      <c r="AI1172" s="129"/>
      <c r="AJ1172" s="129"/>
      <c r="AK1172" s="130"/>
      <c r="AL1172" s="131"/>
      <c r="AM1172" s="131"/>
      <c r="AN1172" s="131"/>
      <c r="AO1172" s="131"/>
      <c r="AP1172" s="132"/>
      <c r="AQ1172" s="132"/>
      <c r="AR1172" s="132"/>
      <c r="AS1172" s="132"/>
      <c r="AT1172" s="133"/>
      <c r="AU1172" s="133"/>
      <c r="AV1172" s="133"/>
      <c r="AW1172" s="133"/>
      <c r="AX1172" s="134"/>
      <c r="AY1172" s="134"/>
      <c r="AZ1172" s="134"/>
      <c r="BA1172" s="134"/>
      <c r="BB1172" s="134"/>
      <c r="BC1172" s="134"/>
      <c r="BD1172" s="129"/>
      <c r="BE1172" s="143"/>
    </row>
    <row r="1173" ht="15.75" customHeight="1">
      <c r="A1173" s="130"/>
      <c r="B1173" s="129"/>
      <c r="C1173" s="129"/>
      <c r="D1173" s="129"/>
      <c r="E1173" s="129"/>
      <c r="F1173" s="129"/>
      <c r="G1173" s="129"/>
      <c r="H1173" s="129"/>
      <c r="I1173" s="130"/>
      <c r="J1173" s="135"/>
      <c r="K1173" s="130"/>
      <c r="L1173" s="130"/>
      <c r="M1173" s="136"/>
      <c r="N1173" s="130"/>
      <c r="O1173" s="130"/>
      <c r="P1173" s="130"/>
      <c r="Q1173" s="137"/>
      <c r="R1173" s="138"/>
      <c r="S1173" s="129"/>
      <c r="T1173" s="139"/>
      <c r="U1173" s="139"/>
      <c r="V1173" s="140"/>
      <c r="W1173" s="130"/>
      <c r="X1173" s="130"/>
      <c r="Y1173" s="141"/>
      <c r="Z1173" s="130"/>
      <c r="AA1173" s="130"/>
      <c r="AB1173" s="130"/>
      <c r="AC1173" s="142"/>
      <c r="AD1173" s="130"/>
      <c r="AE1173" s="130"/>
      <c r="AF1173" s="130"/>
      <c r="AG1173" s="129"/>
      <c r="AH1173" s="129"/>
      <c r="AI1173" s="129"/>
      <c r="AJ1173" s="129"/>
      <c r="AK1173" s="130"/>
      <c r="AL1173" s="131"/>
      <c r="AM1173" s="131"/>
      <c r="AN1173" s="131"/>
      <c r="AO1173" s="131"/>
      <c r="AP1173" s="132"/>
      <c r="AQ1173" s="132"/>
      <c r="AR1173" s="132"/>
      <c r="AS1173" s="132"/>
      <c r="AT1173" s="133"/>
      <c r="AU1173" s="133"/>
      <c r="AV1173" s="133"/>
      <c r="AW1173" s="133"/>
      <c r="AX1173" s="134"/>
      <c r="AY1173" s="134"/>
      <c r="AZ1173" s="134"/>
      <c r="BA1173" s="134"/>
      <c r="BB1173" s="134"/>
      <c r="BC1173" s="134"/>
      <c r="BD1173" s="129"/>
      <c r="BE1173" s="143"/>
    </row>
    <row r="1174" ht="15.75" customHeight="1">
      <c r="A1174" s="130"/>
      <c r="B1174" s="129"/>
      <c r="C1174" s="129"/>
      <c r="D1174" s="129"/>
      <c r="E1174" s="129"/>
      <c r="F1174" s="129"/>
      <c r="G1174" s="129"/>
      <c r="H1174" s="129"/>
      <c r="I1174" s="130"/>
      <c r="J1174" s="135"/>
      <c r="K1174" s="130"/>
      <c r="L1174" s="130"/>
      <c r="M1174" s="136"/>
      <c r="N1174" s="130"/>
      <c r="O1174" s="130"/>
      <c r="P1174" s="130"/>
      <c r="Q1174" s="137"/>
      <c r="R1174" s="138"/>
      <c r="S1174" s="129"/>
      <c r="T1174" s="139"/>
      <c r="U1174" s="139"/>
      <c r="V1174" s="140"/>
      <c r="W1174" s="130"/>
      <c r="X1174" s="130"/>
      <c r="Y1174" s="141"/>
      <c r="Z1174" s="130"/>
      <c r="AA1174" s="130"/>
      <c r="AB1174" s="130"/>
      <c r="AC1174" s="142"/>
      <c r="AD1174" s="130"/>
      <c r="AE1174" s="130"/>
      <c r="AF1174" s="130"/>
      <c r="AG1174" s="129"/>
      <c r="AH1174" s="129"/>
      <c r="AI1174" s="129"/>
      <c r="AJ1174" s="129"/>
      <c r="AK1174" s="130"/>
      <c r="AL1174" s="131"/>
      <c r="AM1174" s="131"/>
      <c r="AN1174" s="131"/>
      <c r="AO1174" s="131"/>
      <c r="AP1174" s="132"/>
      <c r="AQ1174" s="132"/>
      <c r="AR1174" s="132"/>
      <c r="AS1174" s="132"/>
      <c r="AT1174" s="133"/>
      <c r="AU1174" s="133"/>
      <c r="AV1174" s="133"/>
      <c r="AW1174" s="133"/>
      <c r="AX1174" s="134"/>
      <c r="AY1174" s="134"/>
      <c r="AZ1174" s="134"/>
      <c r="BA1174" s="134"/>
      <c r="BB1174" s="134"/>
      <c r="BC1174" s="134"/>
      <c r="BD1174" s="129"/>
      <c r="BE1174" s="143"/>
    </row>
    <row r="1175" ht="15.75" customHeight="1">
      <c r="A1175" s="130"/>
      <c r="B1175" s="129"/>
      <c r="C1175" s="129"/>
      <c r="D1175" s="129"/>
      <c r="E1175" s="129"/>
      <c r="F1175" s="129"/>
      <c r="G1175" s="129"/>
      <c r="H1175" s="129"/>
      <c r="I1175" s="130"/>
      <c r="J1175" s="135"/>
      <c r="K1175" s="130"/>
      <c r="L1175" s="130"/>
      <c r="M1175" s="136"/>
      <c r="N1175" s="130"/>
      <c r="O1175" s="130"/>
      <c r="P1175" s="130"/>
      <c r="Q1175" s="137"/>
      <c r="R1175" s="138"/>
      <c r="S1175" s="129"/>
      <c r="T1175" s="139"/>
      <c r="U1175" s="139"/>
      <c r="V1175" s="140"/>
      <c r="W1175" s="130"/>
      <c r="X1175" s="130"/>
      <c r="Y1175" s="141"/>
      <c r="Z1175" s="130"/>
      <c r="AA1175" s="130"/>
      <c r="AB1175" s="130"/>
      <c r="AC1175" s="142"/>
      <c r="AD1175" s="130"/>
      <c r="AE1175" s="130"/>
      <c r="AF1175" s="130"/>
      <c r="AG1175" s="129"/>
      <c r="AH1175" s="129"/>
      <c r="AI1175" s="129"/>
      <c r="AJ1175" s="129"/>
      <c r="AK1175" s="130"/>
      <c r="AL1175" s="131"/>
      <c r="AM1175" s="131"/>
      <c r="AN1175" s="131"/>
      <c r="AO1175" s="131"/>
      <c r="AP1175" s="132"/>
      <c r="AQ1175" s="132"/>
      <c r="AR1175" s="132"/>
      <c r="AS1175" s="132"/>
      <c r="AT1175" s="133"/>
      <c r="AU1175" s="133"/>
      <c r="AV1175" s="133"/>
      <c r="AW1175" s="133"/>
      <c r="AX1175" s="134"/>
      <c r="AY1175" s="134"/>
      <c r="AZ1175" s="134"/>
      <c r="BA1175" s="134"/>
      <c r="BB1175" s="134"/>
      <c r="BC1175" s="134"/>
      <c r="BD1175" s="129"/>
      <c r="BE1175" s="143"/>
    </row>
    <row r="1176" ht="15.75" customHeight="1">
      <c r="A1176" s="130"/>
      <c r="B1176" s="129"/>
      <c r="C1176" s="129"/>
      <c r="D1176" s="129"/>
      <c r="E1176" s="129"/>
      <c r="F1176" s="129"/>
      <c r="G1176" s="129"/>
      <c r="H1176" s="129"/>
      <c r="I1176" s="130"/>
      <c r="J1176" s="135"/>
      <c r="K1176" s="130"/>
      <c r="L1176" s="130"/>
      <c r="M1176" s="136"/>
      <c r="N1176" s="130"/>
      <c r="O1176" s="130"/>
      <c r="P1176" s="130"/>
      <c r="Q1176" s="137"/>
      <c r="R1176" s="138"/>
      <c r="S1176" s="129"/>
      <c r="T1176" s="139"/>
      <c r="U1176" s="139"/>
      <c r="V1176" s="140"/>
      <c r="W1176" s="130"/>
      <c r="X1176" s="130"/>
      <c r="Y1176" s="141"/>
      <c r="Z1176" s="130"/>
      <c r="AA1176" s="130"/>
      <c r="AB1176" s="130"/>
      <c r="AC1176" s="142"/>
      <c r="AD1176" s="130"/>
      <c r="AE1176" s="130"/>
      <c r="AF1176" s="130"/>
      <c r="AG1176" s="129"/>
      <c r="AH1176" s="129"/>
      <c r="AI1176" s="129"/>
      <c r="AJ1176" s="129"/>
      <c r="AK1176" s="130"/>
      <c r="AL1176" s="131"/>
      <c r="AM1176" s="131"/>
      <c r="AN1176" s="131"/>
      <c r="AO1176" s="131"/>
      <c r="AP1176" s="132"/>
      <c r="AQ1176" s="132"/>
      <c r="AR1176" s="132"/>
      <c r="AS1176" s="132"/>
      <c r="AT1176" s="133"/>
      <c r="AU1176" s="133"/>
      <c r="AV1176" s="133"/>
      <c r="AW1176" s="133"/>
      <c r="AX1176" s="134"/>
      <c r="AY1176" s="134"/>
      <c r="AZ1176" s="134"/>
      <c r="BA1176" s="134"/>
      <c r="BB1176" s="134"/>
      <c r="BC1176" s="134"/>
      <c r="BD1176" s="129"/>
      <c r="BE1176" s="143"/>
    </row>
    <row r="1177" ht="15.75" customHeight="1">
      <c r="A1177" s="130"/>
      <c r="B1177" s="129"/>
      <c r="C1177" s="129"/>
      <c r="D1177" s="129"/>
      <c r="E1177" s="129"/>
      <c r="F1177" s="129"/>
      <c r="G1177" s="129"/>
      <c r="H1177" s="129"/>
      <c r="I1177" s="130"/>
      <c r="J1177" s="135"/>
      <c r="K1177" s="130"/>
      <c r="L1177" s="130"/>
      <c r="M1177" s="136"/>
      <c r="N1177" s="130"/>
      <c r="O1177" s="130"/>
      <c r="P1177" s="130"/>
      <c r="Q1177" s="137"/>
      <c r="R1177" s="138"/>
      <c r="S1177" s="129"/>
      <c r="T1177" s="139"/>
      <c r="U1177" s="139"/>
      <c r="V1177" s="140"/>
      <c r="W1177" s="130"/>
      <c r="X1177" s="130"/>
      <c r="Y1177" s="141"/>
      <c r="Z1177" s="130"/>
      <c r="AA1177" s="130"/>
      <c r="AB1177" s="130"/>
      <c r="AC1177" s="142"/>
      <c r="AD1177" s="130"/>
      <c r="AE1177" s="130"/>
      <c r="AF1177" s="130"/>
      <c r="AG1177" s="129"/>
      <c r="AH1177" s="129"/>
      <c r="AI1177" s="129"/>
      <c r="AJ1177" s="129"/>
      <c r="AK1177" s="130"/>
      <c r="AL1177" s="131"/>
      <c r="AM1177" s="131"/>
      <c r="AN1177" s="131"/>
      <c r="AO1177" s="131"/>
      <c r="AP1177" s="132"/>
      <c r="AQ1177" s="132"/>
      <c r="AR1177" s="132"/>
      <c r="AS1177" s="132"/>
      <c r="AT1177" s="133"/>
      <c r="AU1177" s="133"/>
      <c r="AV1177" s="133"/>
      <c r="AW1177" s="133"/>
      <c r="AX1177" s="134"/>
      <c r="AY1177" s="134"/>
      <c r="AZ1177" s="134"/>
      <c r="BA1177" s="134"/>
      <c r="BB1177" s="134"/>
      <c r="BC1177" s="134"/>
      <c r="BD1177" s="129"/>
      <c r="BE1177" s="143"/>
    </row>
    <row r="1178" ht="15.75" customHeight="1">
      <c r="A1178" s="130"/>
      <c r="B1178" s="129"/>
      <c r="C1178" s="129"/>
      <c r="D1178" s="129"/>
      <c r="E1178" s="129"/>
      <c r="F1178" s="129"/>
      <c r="G1178" s="129"/>
      <c r="H1178" s="129"/>
      <c r="I1178" s="130"/>
      <c r="J1178" s="135"/>
      <c r="K1178" s="130"/>
      <c r="L1178" s="130"/>
      <c r="M1178" s="136"/>
      <c r="N1178" s="130"/>
      <c r="O1178" s="130"/>
      <c r="P1178" s="130"/>
      <c r="Q1178" s="137"/>
      <c r="R1178" s="138"/>
      <c r="S1178" s="129"/>
      <c r="T1178" s="139"/>
      <c r="U1178" s="139"/>
      <c r="V1178" s="140"/>
      <c r="W1178" s="130"/>
      <c r="X1178" s="130"/>
      <c r="Y1178" s="141"/>
      <c r="Z1178" s="130"/>
      <c r="AA1178" s="130"/>
      <c r="AB1178" s="130"/>
      <c r="AC1178" s="142"/>
      <c r="AD1178" s="130"/>
      <c r="AE1178" s="130"/>
      <c r="AF1178" s="130"/>
      <c r="AG1178" s="129"/>
      <c r="AH1178" s="129"/>
      <c r="AI1178" s="129"/>
      <c r="AJ1178" s="129"/>
      <c r="AK1178" s="130"/>
      <c r="AL1178" s="131"/>
      <c r="AM1178" s="131"/>
      <c r="AN1178" s="131"/>
      <c r="AO1178" s="131"/>
      <c r="AP1178" s="132"/>
      <c r="AQ1178" s="132"/>
      <c r="AR1178" s="132"/>
      <c r="AS1178" s="132"/>
      <c r="AT1178" s="133"/>
      <c r="AU1178" s="133"/>
      <c r="AV1178" s="133"/>
      <c r="AW1178" s="133"/>
      <c r="AX1178" s="134"/>
      <c r="AY1178" s="134"/>
      <c r="AZ1178" s="134"/>
      <c r="BA1178" s="134"/>
      <c r="BB1178" s="134"/>
      <c r="BC1178" s="134"/>
      <c r="BD1178" s="129"/>
      <c r="BE1178" s="143"/>
    </row>
    <row r="1179" ht="15.75" customHeight="1">
      <c r="A1179" s="130"/>
      <c r="B1179" s="129"/>
      <c r="C1179" s="129"/>
      <c r="D1179" s="129"/>
      <c r="E1179" s="129"/>
      <c r="F1179" s="129"/>
      <c r="G1179" s="129"/>
      <c r="H1179" s="129"/>
      <c r="I1179" s="130"/>
      <c r="J1179" s="135"/>
      <c r="K1179" s="130"/>
      <c r="L1179" s="130"/>
      <c r="M1179" s="136"/>
      <c r="N1179" s="130"/>
      <c r="O1179" s="130"/>
      <c r="P1179" s="130"/>
      <c r="Q1179" s="137"/>
      <c r="R1179" s="138"/>
      <c r="S1179" s="129"/>
      <c r="T1179" s="139"/>
      <c r="U1179" s="139"/>
      <c r="V1179" s="140"/>
      <c r="W1179" s="130"/>
      <c r="X1179" s="130"/>
      <c r="Y1179" s="141"/>
      <c r="Z1179" s="130"/>
      <c r="AA1179" s="130"/>
      <c r="AB1179" s="130"/>
      <c r="AC1179" s="142"/>
      <c r="AD1179" s="130"/>
      <c r="AE1179" s="130"/>
      <c r="AF1179" s="130"/>
      <c r="AG1179" s="129"/>
      <c r="AH1179" s="129"/>
      <c r="AI1179" s="129"/>
      <c r="AJ1179" s="129"/>
      <c r="AK1179" s="130"/>
      <c r="AL1179" s="131"/>
      <c r="AM1179" s="131"/>
      <c r="AN1179" s="131"/>
      <c r="AO1179" s="131"/>
      <c r="AP1179" s="132"/>
      <c r="AQ1179" s="132"/>
      <c r="AR1179" s="132"/>
      <c r="AS1179" s="132"/>
      <c r="AT1179" s="133"/>
      <c r="AU1179" s="133"/>
      <c r="AV1179" s="133"/>
      <c r="AW1179" s="133"/>
      <c r="AX1179" s="134"/>
      <c r="AY1179" s="134"/>
      <c r="AZ1179" s="134"/>
      <c r="BA1179" s="134"/>
      <c r="BB1179" s="134"/>
      <c r="BC1179" s="134"/>
      <c r="BD1179" s="129"/>
      <c r="BE1179" s="143"/>
    </row>
    <row r="1180" ht="15.75" customHeight="1">
      <c r="A1180" s="130"/>
      <c r="B1180" s="129"/>
      <c r="C1180" s="129"/>
      <c r="D1180" s="129"/>
      <c r="E1180" s="129"/>
      <c r="F1180" s="129"/>
      <c r="G1180" s="129"/>
      <c r="H1180" s="129"/>
      <c r="I1180" s="130"/>
      <c r="J1180" s="135"/>
      <c r="K1180" s="130"/>
      <c r="L1180" s="130"/>
      <c r="M1180" s="136"/>
      <c r="N1180" s="130"/>
      <c r="O1180" s="130"/>
      <c r="P1180" s="130"/>
      <c r="Q1180" s="137"/>
      <c r="R1180" s="138"/>
      <c r="S1180" s="129"/>
      <c r="T1180" s="139"/>
      <c r="U1180" s="139"/>
      <c r="V1180" s="140"/>
      <c r="W1180" s="130"/>
      <c r="X1180" s="130"/>
      <c r="Y1180" s="141"/>
      <c r="Z1180" s="130"/>
      <c r="AA1180" s="130"/>
      <c r="AB1180" s="130"/>
      <c r="AC1180" s="142"/>
      <c r="AD1180" s="130"/>
      <c r="AE1180" s="130"/>
      <c r="AF1180" s="130"/>
      <c r="AG1180" s="129"/>
      <c r="AH1180" s="129"/>
      <c r="AI1180" s="129"/>
      <c r="AJ1180" s="129"/>
      <c r="AK1180" s="130"/>
      <c r="AL1180" s="131"/>
      <c r="AM1180" s="131"/>
      <c r="AN1180" s="131"/>
      <c r="AO1180" s="131"/>
      <c r="AP1180" s="132"/>
      <c r="AQ1180" s="132"/>
      <c r="AR1180" s="132"/>
      <c r="AS1180" s="132"/>
      <c r="AT1180" s="133"/>
      <c r="AU1180" s="133"/>
      <c r="AV1180" s="133"/>
      <c r="AW1180" s="133"/>
      <c r="AX1180" s="134"/>
      <c r="AY1180" s="134"/>
      <c r="AZ1180" s="134"/>
      <c r="BA1180" s="134"/>
      <c r="BB1180" s="134"/>
      <c r="BC1180" s="134"/>
      <c r="BD1180" s="129"/>
      <c r="BE1180" s="143"/>
    </row>
    <row r="1181" ht="15.75" customHeight="1">
      <c r="A1181" s="130"/>
      <c r="B1181" s="129"/>
      <c r="C1181" s="129"/>
      <c r="D1181" s="129"/>
      <c r="E1181" s="129"/>
      <c r="F1181" s="129"/>
      <c r="G1181" s="129"/>
      <c r="H1181" s="129"/>
      <c r="I1181" s="130"/>
      <c r="J1181" s="135"/>
      <c r="K1181" s="130"/>
      <c r="L1181" s="130"/>
      <c r="M1181" s="136"/>
      <c r="N1181" s="130"/>
      <c r="O1181" s="130"/>
      <c r="P1181" s="130"/>
      <c r="Q1181" s="137"/>
      <c r="R1181" s="138"/>
      <c r="S1181" s="129"/>
      <c r="T1181" s="139"/>
      <c r="U1181" s="139"/>
      <c r="V1181" s="140"/>
      <c r="W1181" s="130"/>
      <c r="X1181" s="130"/>
      <c r="Y1181" s="141"/>
      <c r="Z1181" s="130"/>
      <c r="AA1181" s="130"/>
      <c r="AB1181" s="130"/>
      <c r="AC1181" s="142"/>
      <c r="AD1181" s="130"/>
      <c r="AE1181" s="130"/>
      <c r="AF1181" s="130"/>
      <c r="AG1181" s="129"/>
      <c r="AH1181" s="129"/>
      <c r="AI1181" s="129"/>
      <c r="AJ1181" s="129"/>
      <c r="AK1181" s="130"/>
      <c r="AL1181" s="131"/>
      <c r="AM1181" s="131"/>
      <c r="AN1181" s="131"/>
      <c r="AO1181" s="131"/>
      <c r="AP1181" s="132"/>
      <c r="AQ1181" s="132"/>
      <c r="AR1181" s="132"/>
      <c r="AS1181" s="132"/>
      <c r="AT1181" s="133"/>
      <c r="AU1181" s="133"/>
      <c r="AV1181" s="133"/>
      <c r="AW1181" s="133"/>
      <c r="AX1181" s="134"/>
      <c r="AY1181" s="134"/>
      <c r="AZ1181" s="134"/>
      <c r="BA1181" s="134"/>
      <c r="BB1181" s="134"/>
      <c r="BC1181" s="134"/>
      <c r="BD1181" s="129"/>
      <c r="BE1181" s="143"/>
    </row>
    <row r="1182" ht="15.75" customHeight="1">
      <c r="A1182" s="130"/>
      <c r="B1182" s="129"/>
      <c r="C1182" s="129"/>
      <c r="D1182" s="129"/>
      <c r="E1182" s="129"/>
      <c r="F1182" s="129"/>
      <c r="G1182" s="129"/>
      <c r="H1182" s="129"/>
      <c r="I1182" s="130"/>
      <c r="J1182" s="135"/>
      <c r="K1182" s="130"/>
      <c r="L1182" s="130"/>
      <c r="M1182" s="136"/>
      <c r="N1182" s="130"/>
      <c r="O1182" s="130"/>
      <c r="P1182" s="130"/>
      <c r="Q1182" s="137"/>
      <c r="R1182" s="138"/>
      <c r="S1182" s="129"/>
      <c r="T1182" s="139"/>
      <c r="U1182" s="139"/>
      <c r="V1182" s="140"/>
      <c r="W1182" s="130"/>
      <c r="X1182" s="130"/>
      <c r="Y1182" s="141"/>
      <c r="Z1182" s="130"/>
      <c r="AA1182" s="130"/>
      <c r="AB1182" s="130"/>
      <c r="AC1182" s="142"/>
      <c r="AD1182" s="130"/>
      <c r="AE1182" s="130"/>
      <c r="AF1182" s="130"/>
      <c r="AG1182" s="129"/>
      <c r="AH1182" s="129"/>
      <c r="AI1182" s="129"/>
      <c r="AJ1182" s="129"/>
      <c r="AK1182" s="130"/>
      <c r="AL1182" s="131"/>
      <c r="AM1182" s="131"/>
      <c r="AN1182" s="131"/>
      <c r="AO1182" s="131"/>
      <c r="AP1182" s="132"/>
      <c r="AQ1182" s="132"/>
      <c r="AR1182" s="132"/>
      <c r="AS1182" s="132"/>
      <c r="AT1182" s="133"/>
      <c r="AU1182" s="133"/>
      <c r="AV1182" s="133"/>
      <c r="AW1182" s="133"/>
      <c r="AX1182" s="134"/>
      <c r="AY1182" s="134"/>
      <c r="AZ1182" s="134"/>
      <c r="BA1182" s="134"/>
      <c r="BB1182" s="134"/>
      <c r="BC1182" s="134"/>
      <c r="BD1182" s="129"/>
      <c r="BE1182" s="143"/>
    </row>
    <row r="1183" ht="15.75" customHeight="1">
      <c r="A1183" s="130"/>
      <c r="B1183" s="129"/>
      <c r="C1183" s="129"/>
      <c r="D1183" s="129"/>
      <c r="E1183" s="129"/>
      <c r="F1183" s="129"/>
      <c r="G1183" s="129"/>
      <c r="H1183" s="129"/>
      <c r="I1183" s="130"/>
      <c r="J1183" s="135"/>
      <c r="K1183" s="130"/>
      <c r="L1183" s="130"/>
      <c r="M1183" s="136"/>
      <c r="N1183" s="130"/>
      <c r="O1183" s="130"/>
      <c r="P1183" s="130"/>
      <c r="Q1183" s="137"/>
      <c r="R1183" s="138"/>
      <c r="S1183" s="129"/>
      <c r="T1183" s="139"/>
      <c r="U1183" s="139"/>
      <c r="V1183" s="140"/>
      <c r="W1183" s="130"/>
      <c r="X1183" s="130"/>
      <c r="Y1183" s="141"/>
      <c r="Z1183" s="130"/>
      <c r="AA1183" s="130"/>
      <c r="AB1183" s="130"/>
      <c r="AC1183" s="142"/>
      <c r="AD1183" s="130"/>
      <c r="AE1183" s="130"/>
      <c r="AF1183" s="130"/>
      <c r="AG1183" s="129"/>
      <c r="AH1183" s="129"/>
      <c r="AI1183" s="129"/>
      <c r="AJ1183" s="129"/>
      <c r="AK1183" s="130"/>
      <c r="AL1183" s="131"/>
      <c r="AM1183" s="131"/>
      <c r="AN1183" s="131"/>
      <c r="AO1183" s="131"/>
      <c r="AP1183" s="132"/>
      <c r="AQ1183" s="132"/>
      <c r="AR1183" s="132"/>
      <c r="AS1183" s="132"/>
      <c r="AT1183" s="133"/>
      <c r="AU1183" s="133"/>
      <c r="AV1183" s="133"/>
      <c r="AW1183" s="133"/>
      <c r="AX1183" s="134"/>
      <c r="AY1183" s="134"/>
      <c r="AZ1183" s="134"/>
      <c r="BA1183" s="134"/>
      <c r="BB1183" s="134"/>
      <c r="BC1183" s="134"/>
      <c r="BD1183" s="129"/>
      <c r="BE1183" s="143"/>
    </row>
    <row r="1184" ht="15.75" customHeight="1">
      <c r="A1184" s="130"/>
      <c r="B1184" s="129"/>
      <c r="C1184" s="129"/>
      <c r="D1184" s="129"/>
      <c r="E1184" s="129"/>
      <c r="F1184" s="129"/>
      <c r="G1184" s="129"/>
      <c r="H1184" s="129"/>
      <c r="I1184" s="130"/>
      <c r="J1184" s="135"/>
      <c r="K1184" s="130"/>
      <c r="L1184" s="130"/>
      <c r="M1184" s="136"/>
      <c r="N1184" s="130"/>
      <c r="O1184" s="130"/>
      <c r="P1184" s="130"/>
      <c r="Q1184" s="137"/>
      <c r="R1184" s="138"/>
      <c r="S1184" s="129"/>
      <c r="T1184" s="139"/>
      <c r="U1184" s="139"/>
      <c r="V1184" s="140"/>
      <c r="W1184" s="130"/>
      <c r="X1184" s="130"/>
      <c r="Y1184" s="141"/>
      <c r="Z1184" s="130"/>
      <c r="AA1184" s="130"/>
      <c r="AB1184" s="130"/>
      <c r="AC1184" s="142"/>
      <c r="AD1184" s="130"/>
      <c r="AE1184" s="130"/>
      <c r="AF1184" s="130"/>
      <c r="AG1184" s="129"/>
      <c r="AH1184" s="129"/>
      <c r="AI1184" s="129"/>
      <c r="AJ1184" s="129"/>
      <c r="AK1184" s="130"/>
      <c r="AL1184" s="131"/>
      <c r="AM1184" s="131"/>
      <c r="AN1184" s="131"/>
      <c r="AO1184" s="131"/>
      <c r="AP1184" s="132"/>
      <c r="AQ1184" s="132"/>
      <c r="AR1184" s="132"/>
      <c r="AS1184" s="132"/>
      <c r="AT1184" s="133"/>
      <c r="AU1184" s="133"/>
      <c r="AV1184" s="133"/>
      <c r="AW1184" s="133"/>
      <c r="AX1184" s="134"/>
      <c r="AY1184" s="134"/>
      <c r="AZ1184" s="134"/>
      <c r="BA1184" s="134"/>
      <c r="BB1184" s="134"/>
      <c r="BC1184" s="134"/>
      <c r="BD1184" s="129"/>
      <c r="BE1184" s="143"/>
    </row>
    <row r="1185" ht="15.75" customHeight="1">
      <c r="A1185" s="130"/>
      <c r="B1185" s="129"/>
      <c r="C1185" s="129"/>
      <c r="D1185" s="129"/>
      <c r="E1185" s="129"/>
      <c r="F1185" s="129"/>
      <c r="G1185" s="129"/>
      <c r="H1185" s="129"/>
      <c r="I1185" s="130"/>
      <c r="J1185" s="135"/>
      <c r="K1185" s="130"/>
      <c r="L1185" s="130"/>
      <c r="M1185" s="136"/>
      <c r="N1185" s="130"/>
      <c r="O1185" s="130"/>
      <c r="P1185" s="130"/>
      <c r="Q1185" s="137"/>
      <c r="R1185" s="138"/>
      <c r="S1185" s="129"/>
      <c r="T1185" s="139"/>
      <c r="U1185" s="139"/>
      <c r="V1185" s="140"/>
      <c r="W1185" s="130"/>
      <c r="X1185" s="130"/>
      <c r="Y1185" s="141"/>
      <c r="Z1185" s="130"/>
      <c r="AA1185" s="130"/>
      <c r="AB1185" s="130"/>
      <c r="AC1185" s="142"/>
      <c r="AD1185" s="130"/>
      <c r="AE1185" s="130"/>
      <c r="AF1185" s="130"/>
      <c r="AG1185" s="129"/>
      <c r="AH1185" s="129"/>
      <c r="AI1185" s="129"/>
      <c r="AJ1185" s="129"/>
      <c r="AK1185" s="130"/>
      <c r="AL1185" s="131"/>
      <c r="AM1185" s="131"/>
      <c r="AN1185" s="131"/>
      <c r="AO1185" s="131"/>
      <c r="AP1185" s="132"/>
      <c r="AQ1185" s="132"/>
      <c r="AR1185" s="132"/>
      <c r="AS1185" s="132"/>
      <c r="AT1185" s="133"/>
      <c r="AU1185" s="133"/>
      <c r="AV1185" s="133"/>
      <c r="AW1185" s="133"/>
      <c r="AX1185" s="134"/>
      <c r="AY1185" s="134"/>
      <c r="AZ1185" s="134"/>
      <c r="BA1185" s="134"/>
      <c r="BB1185" s="134"/>
      <c r="BC1185" s="134"/>
      <c r="BD1185" s="129"/>
      <c r="BE1185" s="143"/>
    </row>
    <row r="1186" ht="15.75" customHeight="1">
      <c r="A1186" s="130"/>
      <c r="B1186" s="129"/>
      <c r="C1186" s="129"/>
      <c r="D1186" s="129"/>
      <c r="E1186" s="129"/>
      <c r="F1186" s="129"/>
      <c r="G1186" s="129"/>
      <c r="H1186" s="129"/>
      <c r="I1186" s="130"/>
      <c r="J1186" s="135"/>
      <c r="K1186" s="130"/>
      <c r="L1186" s="130"/>
      <c r="M1186" s="136"/>
      <c r="N1186" s="130"/>
      <c r="O1186" s="130"/>
      <c r="P1186" s="130"/>
      <c r="Q1186" s="137"/>
      <c r="R1186" s="138"/>
      <c r="S1186" s="129"/>
      <c r="T1186" s="139"/>
      <c r="U1186" s="139"/>
      <c r="V1186" s="140"/>
      <c r="W1186" s="130"/>
      <c r="X1186" s="130"/>
      <c r="Y1186" s="141"/>
      <c r="Z1186" s="130"/>
      <c r="AA1186" s="130"/>
      <c r="AB1186" s="130"/>
      <c r="AC1186" s="142"/>
      <c r="AD1186" s="130"/>
      <c r="AE1186" s="130"/>
      <c r="AF1186" s="130"/>
      <c r="AG1186" s="129"/>
      <c r="AH1186" s="129"/>
      <c r="AI1186" s="129"/>
      <c r="AJ1186" s="129"/>
      <c r="AK1186" s="130"/>
      <c r="AL1186" s="131"/>
      <c r="AM1186" s="131"/>
      <c r="AN1186" s="131"/>
      <c r="AO1186" s="131"/>
      <c r="AP1186" s="132"/>
      <c r="AQ1186" s="132"/>
      <c r="AR1186" s="132"/>
      <c r="AS1186" s="132"/>
      <c r="AT1186" s="133"/>
      <c r="AU1186" s="133"/>
      <c r="AV1186" s="133"/>
      <c r="AW1186" s="133"/>
      <c r="AX1186" s="134"/>
      <c r="AY1186" s="134"/>
      <c r="AZ1186" s="134"/>
      <c r="BA1186" s="134"/>
      <c r="BB1186" s="134"/>
      <c r="BC1186" s="134"/>
      <c r="BD1186" s="129"/>
      <c r="BE1186" s="143"/>
    </row>
    <row r="1187" ht="15.75" customHeight="1">
      <c r="A1187" s="130"/>
      <c r="B1187" s="129"/>
      <c r="C1187" s="129"/>
      <c r="D1187" s="129"/>
      <c r="E1187" s="129"/>
      <c r="F1187" s="129"/>
      <c r="G1187" s="129"/>
      <c r="H1187" s="129"/>
      <c r="I1187" s="130"/>
      <c r="J1187" s="135"/>
      <c r="K1187" s="130"/>
      <c r="L1187" s="130"/>
      <c r="M1187" s="136"/>
      <c r="N1187" s="130"/>
      <c r="O1187" s="130"/>
      <c r="P1187" s="130"/>
      <c r="Q1187" s="137"/>
      <c r="R1187" s="138"/>
      <c r="S1187" s="129"/>
      <c r="T1187" s="139"/>
      <c r="U1187" s="139"/>
      <c r="V1187" s="140"/>
      <c r="W1187" s="130"/>
      <c r="X1187" s="130"/>
      <c r="Y1187" s="141"/>
      <c r="Z1187" s="130"/>
      <c r="AA1187" s="130"/>
      <c r="AB1187" s="130"/>
      <c r="AC1187" s="142"/>
      <c r="AD1187" s="130"/>
      <c r="AE1187" s="130"/>
      <c r="AF1187" s="130"/>
      <c r="AG1187" s="129"/>
      <c r="AH1187" s="129"/>
      <c r="AI1187" s="129"/>
      <c r="AJ1187" s="129"/>
      <c r="AK1187" s="130"/>
      <c r="AL1187" s="131"/>
      <c r="AM1187" s="131"/>
      <c r="AN1187" s="131"/>
      <c r="AO1187" s="131"/>
      <c r="AP1187" s="132"/>
      <c r="AQ1187" s="132"/>
      <c r="AR1187" s="132"/>
      <c r="AS1187" s="132"/>
      <c r="AT1187" s="133"/>
      <c r="AU1187" s="133"/>
      <c r="AV1187" s="133"/>
      <c r="AW1187" s="133"/>
      <c r="AX1187" s="134"/>
      <c r="AY1187" s="134"/>
      <c r="AZ1187" s="134"/>
      <c r="BA1187" s="134"/>
      <c r="BB1187" s="134"/>
      <c r="BC1187" s="134"/>
      <c r="BD1187" s="129"/>
      <c r="BE1187" s="143"/>
    </row>
    <row r="1188" ht="15.75" customHeight="1">
      <c r="A1188" s="130"/>
      <c r="B1188" s="129"/>
      <c r="C1188" s="129"/>
      <c r="D1188" s="129"/>
      <c r="E1188" s="129"/>
      <c r="F1188" s="129"/>
      <c r="G1188" s="129"/>
      <c r="H1188" s="129"/>
      <c r="I1188" s="130"/>
      <c r="J1188" s="135"/>
      <c r="K1188" s="130"/>
      <c r="L1188" s="130"/>
      <c r="M1188" s="136"/>
      <c r="N1188" s="130"/>
      <c r="O1188" s="130"/>
      <c r="P1188" s="130"/>
      <c r="Q1188" s="137"/>
      <c r="R1188" s="138"/>
      <c r="S1188" s="129"/>
      <c r="T1188" s="139"/>
      <c r="U1188" s="139"/>
      <c r="V1188" s="140"/>
      <c r="W1188" s="130"/>
      <c r="X1188" s="130"/>
      <c r="Y1188" s="141"/>
      <c r="Z1188" s="130"/>
      <c r="AA1188" s="130"/>
      <c r="AB1188" s="130"/>
      <c r="AC1188" s="142"/>
      <c r="AD1188" s="130"/>
      <c r="AE1188" s="130"/>
      <c r="AF1188" s="130"/>
      <c r="AG1188" s="129"/>
      <c r="AH1188" s="129"/>
      <c r="AI1188" s="129"/>
      <c r="AJ1188" s="129"/>
      <c r="AK1188" s="130"/>
      <c r="AL1188" s="131"/>
      <c r="AM1188" s="131"/>
      <c r="AN1188" s="131"/>
      <c r="AO1188" s="131"/>
      <c r="AP1188" s="132"/>
      <c r="AQ1188" s="132"/>
      <c r="AR1188" s="132"/>
      <c r="AS1188" s="132"/>
      <c r="AT1188" s="133"/>
      <c r="AU1188" s="133"/>
      <c r="AV1188" s="133"/>
      <c r="AW1188" s="133"/>
      <c r="AX1188" s="134"/>
      <c r="AY1188" s="134"/>
      <c r="AZ1188" s="134"/>
      <c r="BA1188" s="134"/>
      <c r="BB1188" s="134"/>
      <c r="BC1188" s="134"/>
      <c r="BD1188" s="129"/>
      <c r="BE1188" s="143"/>
    </row>
    <row r="1189" ht="15.75" customHeight="1">
      <c r="A1189" s="130"/>
      <c r="B1189" s="129"/>
      <c r="C1189" s="129"/>
      <c r="D1189" s="129"/>
      <c r="E1189" s="129"/>
      <c r="F1189" s="129"/>
      <c r="G1189" s="129"/>
      <c r="H1189" s="129"/>
      <c r="I1189" s="130"/>
      <c r="J1189" s="135"/>
      <c r="K1189" s="130"/>
      <c r="L1189" s="130"/>
      <c r="M1189" s="136"/>
      <c r="N1189" s="130"/>
      <c r="O1189" s="130"/>
      <c r="P1189" s="130"/>
      <c r="Q1189" s="137"/>
      <c r="R1189" s="138"/>
      <c r="S1189" s="129"/>
      <c r="T1189" s="139"/>
      <c r="U1189" s="139"/>
      <c r="V1189" s="140"/>
      <c r="W1189" s="130"/>
      <c r="X1189" s="130"/>
      <c r="Y1189" s="141"/>
      <c r="Z1189" s="130"/>
      <c r="AA1189" s="130"/>
      <c r="AB1189" s="130"/>
      <c r="AC1189" s="142"/>
      <c r="AD1189" s="130"/>
      <c r="AE1189" s="130"/>
      <c r="AF1189" s="130"/>
      <c r="AG1189" s="129"/>
      <c r="AH1189" s="129"/>
      <c r="AI1189" s="129"/>
      <c r="AJ1189" s="129"/>
      <c r="AK1189" s="130"/>
      <c r="AL1189" s="131"/>
      <c r="AM1189" s="131"/>
      <c r="AN1189" s="131"/>
      <c r="AO1189" s="131"/>
      <c r="AP1189" s="132"/>
      <c r="AQ1189" s="132"/>
      <c r="AR1189" s="132"/>
      <c r="AS1189" s="132"/>
      <c r="AT1189" s="133"/>
      <c r="AU1189" s="133"/>
      <c r="AV1189" s="133"/>
      <c r="AW1189" s="133"/>
      <c r="AX1189" s="134"/>
      <c r="AY1189" s="134"/>
      <c r="AZ1189" s="134"/>
      <c r="BA1189" s="134"/>
      <c r="BB1189" s="134"/>
      <c r="BC1189" s="134"/>
      <c r="BD1189" s="129"/>
      <c r="BE1189" s="143"/>
    </row>
    <row r="1190" ht="15.75" customHeight="1">
      <c r="A1190" s="130"/>
      <c r="B1190" s="129"/>
      <c r="C1190" s="129"/>
      <c r="D1190" s="129"/>
      <c r="E1190" s="129"/>
      <c r="F1190" s="129"/>
      <c r="G1190" s="129"/>
      <c r="H1190" s="129"/>
      <c r="I1190" s="130"/>
      <c r="J1190" s="135"/>
      <c r="K1190" s="130"/>
      <c r="L1190" s="130"/>
      <c r="M1190" s="136"/>
      <c r="N1190" s="130"/>
      <c r="O1190" s="130"/>
      <c r="P1190" s="130"/>
      <c r="Q1190" s="137"/>
      <c r="R1190" s="138"/>
      <c r="S1190" s="129"/>
      <c r="T1190" s="139"/>
      <c r="U1190" s="139"/>
      <c r="V1190" s="140"/>
      <c r="W1190" s="130"/>
      <c r="X1190" s="130"/>
      <c r="Y1190" s="141"/>
      <c r="Z1190" s="130"/>
      <c r="AA1190" s="130"/>
      <c r="AB1190" s="130"/>
      <c r="AC1190" s="142"/>
      <c r="AD1190" s="130"/>
      <c r="AE1190" s="130"/>
      <c r="AF1190" s="130"/>
      <c r="AG1190" s="129"/>
      <c r="AH1190" s="129"/>
      <c r="AI1190" s="129"/>
      <c r="AJ1190" s="129"/>
      <c r="AK1190" s="130"/>
      <c r="AL1190" s="131"/>
      <c r="AM1190" s="131"/>
      <c r="AN1190" s="131"/>
      <c r="AO1190" s="131"/>
      <c r="AP1190" s="132"/>
      <c r="AQ1190" s="132"/>
      <c r="AR1190" s="132"/>
      <c r="AS1190" s="132"/>
      <c r="AT1190" s="133"/>
      <c r="AU1190" s="133"/>
      <c r="AV1190" s="133"/>
      <c r="AW1190" s="133"/>
      <c r="AX1190" s="134"/>
      <c r="AY1190" s="134"/>
      <c r="AZ1190" s="134"/>
      <c r="BA1190" s="134"/>
      <c r="BB1190" s="134"/>
      <c r="BC1190" s="134"/>
      <c r="BD1190" s="129"/>
      <c r="BE1190" s="143"/>
    </row>
    <row r="1191" ht="15.75" customHeight="1">
      <c r="A1191" s="130"/>
      <c r="B1191" s="129"/>
      <c r="C1191" s="129"/>
      <c r="D1191" s="129"/>
      <c r="E1191" s="129"/>
      <c r="F1191" s="129"/>
      <c r="G1191" s="129"/>
      <c r="H1191" s="129"/>
      <c r="I1191" s="130"/>
      <c r="J1191" s="135"/>
      <c r="K1191" s="130"/>
      <c r="L1191" s="130"/>
      <c r="M1191" s="136"/>
      <c r="N1191" s="130"/>
      <c r="O1191" s="130"/>
      <c r="P1191" s="130"/>
      <c r="Q1191" s="137"/>
      <c r="R1191" s="138"/>
      <c r="S1191" s="129"/>
      <c r="T1191" s="139"/>
      <c r="U1191" s="139"/>
      <c r="V1191" s="140"/>
      <c r="W1191" s="130"/>
      <c r="X1191" s="130"/>
      <c r="Y1191" s="141"/>
      <c r="Z1191" s="130"/>
      <c r="AA1191" s="130"/>
      <c r="AB1191" s="130"/>
      <c r="AC1191" s="142"/>
      <c r="AD1191" s="130"/>
      <c r="AE1191" s="130"/>
      <c r="AF1191" s="130"/>
      <c r="AG1191" s="129"/>
      <c r="AH1191" s="129"/>
      <c r="AI1191" s="129"/>
      <c r="AJ1191" s="129"/>
      <c r="AK1191" s="130"/>
      <c r="AL1191" s="131"/>
      <c r="AM1191" s="131"/>
      <c r="AN1191" s="131"/>
      <c r="AO1191" s="131"/>
      <c r="AP1191" s="132"/>
      <c r="AQ1191" s="132"/>
      <c r="AR1191" s="132"/>
      <c r="AS1191" s="132"/>
      <c r="AT1191" s="133"/>
      <c r="AU1191" s="133"/>
      <c r="AV1191" s="133"/>
      <c r="AW1191" s="133"/>
      <c r="AX1191" s="134"/>
      <c r="AY1191" s="134"/>
      <c r="AZ1191" s="134"/>
      <c r="BA1191" s="134"/>
      <c r="BB1191" s="134"/>
      <c r="BC1191" s="134"/>
      <c r="BD1191" s="129"/>
      <c r="BE1191" s="143"/>
    </row>
    <row r="1192" ht="15.75" customHeight="1">
      <c r="A1192" s="130"/>
      <c r="B1192" s="129"/>
      <c r="C1192" s="129"/>
      <c r="D1192" s="129"/>
      <c r="E1192" s="129"/>
      <c r="F1192" s="129"/>
      <c r="G1192" s="129"/>
      <c r="H1192" s="129"/>
      <c r="I1192" s="130"/>
      <c r="J1192" s="135"/>
      <c r="K1192" s="130"/>
      <c r="L1192" s="130"/>
      <c r="M1192" s="136"/>
      <c r="N1192" s="130"/>
      <c r="O1192" s="130"/>
      <c r="P1192" s="130"/>
      <c r="Q1192" s="137"/>
      <c r="R1192" s="138"/>
      <c r="S1192" s="129"/>
      <c r="T1192" s="139"/>
      <c r="U1192" s="139"/>
      <c r="V1192" s="140"/>
      <c r="W1192" s="130"/>
      <c r="X1192" s="130"/>
      <c r="Y1192" s="141"/>
      <c r="Z1192" s="130"/>
      <c r="AA1192" s="130"/>
      <c r="AB1192" s="130"/>
      <c r="AC1192" s="142"/>
      <c r="AD1192" s="130"/>
      <c r="AE1192" s="130"/>
      <c r="AF1192" s="130"/>
      <c r="AG1192" s="129"/>
      <c r="AH1192" s="129"/>
      <c r="AI1192" s="129"/>
      <c r="AJ1192" s="129"/>
      <c r="AK1192" s="130"/>
      <c r="AL1192" s="131"/>
      <c r="AM1192" s="131"/>
      <c r="AN1192" s="131"/>
      <c r="AO1192" s="131"/>
      <c r="AP1192" s="132"/>
      <c r="AQ1192" s="132"/>
      <c r="AR1192" s="132"/>
      <c r="AS1192" s="132"/>
      <c r="AT1192" s="133"/>
      <c r="AU1192" s="133"/>
      <c r="AV1192" s="133"/>
      <c r="AW1192" s="133"/>
      <c r="AX1192" s="134"/>
      <c r="AY1192" s="134"/>
      <c r="AZ1192" s="134"/>
      <c r="BA1192" s="134"/>
      <c r="BB1192" s="134"/>
      <c r="BC1192" s="134"/>
      <c r="BD1192" s="129"/>
      <c r="BE1192" s="143"/>
    </row>
    <row r="1193" ht="15.75" customHeight="1">
      <c r="A1193" s="130"/>
      <c r="B1193" s="129"/>
      <c r="C1193" s="129"/>
      <c r="D1193" s="129"/>
      <c r="E1193" s="129"/>
      <c r="F1193" s="129"/>
      <c r="G1193" s="129"/>
      <c r="H1193" s="129"/>
      <c r="I1193" s="130"/>
      <c r="J1193" s="135"/>
      <c r="K1193" s="130"/>
      <c r="L1193" s="130"/>
      <c r="M1193" s="136"/>
      <c r="N1193" s="130"/>
      <c r="O1193" s="130"/>
      <c r="P1193" s="130"/>
      <c r="Q1193" s="137"/>
      <c r="R1193" s="138"/>
      <c r="S1193" s="129"/>
      <c r="T1193" s="139"/>
      <c r="U1193" s="139"/>
      <c r="V1193" s="140"/>
      <c r="W1193" s="130"/>
      <c r="X1193" s="130"/>
      <c r="Y1193" s="141"/>
      <c r="Z1193" s="130"/>
      <c r="AA1193" s="130"/>
      <c r="AB1193" s="130"/>
      <c r="AC1193" s="142"/>
      <c r="AD1193" s="130"/>
      <c r="AE1193" s="130"/>
      <c r="AF1193" s="130"/>
      <c r="AG1193" s="129"/>
      <c r="AH1193" s="129"/>
      <c r="AI1193" s="129"/>
      <c r="AJ1193" s="129"/>
      <c r="AK1193" s="130"/>
      <c r="AL1193" s="131"/>
      <c r="AM1193" s="131"/>
      <c r="AN1193" s="131"/>
      <c r="AO1193" s="131"/>
      <c r="AP1193" s="132"/>
      <c r="AQ1193" s="132"/>
      <c r="AR1193" s="132"/>
      <c r="AS1193" s="132"/>
      <c r="AT1193" s="133"/>
      <c r="AU1193" s="133"/>
      <c r="AV1193" s="133"/>
      <c r="AW1193" s="133"/>
      <c r="AX1193" s="134"/>
      <c r="AY1193" s="134"/>
      <c r="AZ1193" s="134"/>
      <c r="BA1193" s="134"/>
      <c r="BB1193" s="134"/>
      <c r="BC1193" s="134"/>
      <c r="BD1193" s="129"/>
      <c r="BE1193" s="143"/>
    </row>
    <row r="1194" ht="15.75" customHeight="1">
      <c r="A1194" s="130"/>
      <c r="B1194" s="129"/>
      <c r="C1194" s="129"/>
      <c r="D1194" s="129"/>
      <c r="E1194" s="129"/>
      <c r="F1194" s="129"/>
      <c r="G1194" s="129"/>
      <c r="H1194" s="129"/>
      <c r="I1194" s="130"/>
      <c r="J1194" s="135"/>
      <c r="K1194" s="130"/>
      <c r="L1194" s="130"/>
      <c r="M1194" s="136"/>
      <c r="N1194" s="130"/>
      <c r="O1194" s="130"/>
      <c r="P1194" s="130"/>
      <c r="Q1194" s="137"/>
      <c r="R1194" s="138"/>
      <c r="S1194" s="129"/>
      <c r="T1194" s="139"/>
      <c r="U1194" s="139"/>
      <c r="V1194" s="140"/>
      <c r="W1194" s="130"/>
      <c r="X1194" s="130"/>
      <c r="Y1194" s="141"/>
      <c r="Z1194" s="130"/>
      <c r="AA1194" s="130"/>
      <c r="AB1194" s="130"/>
      <c r="AC1194" s="142"/>
      <c r="AD1194" s="130"/>
      <c r="AE1194" s="130"/>
      <c r="AF1194" s="130"/>
      <c r="AG1194" s="129"/>
      <c r="AH1194" s="129"/>
      <c r="AI1194" s="129"/>
      <c r="AJ1194" s="129"/>
      <c r="AK1194" s="130"/>
      <c r="AL1194" s="131"/>
      <c r="AM1194" s="131"/>
      <c r="AN1194" s="131"/>
      <c r="AO1194" s="131"/>
      <c r="AP1194" s="132"/>
      <c r="AQ1194" s="132"/>
      <c r="AR1194" s="132"/>
      <c r="AS1194" s="132"/>
      <c r="AT1194" s="133"/>
      <c r="AU1194" s="133"/>
      <c r="AV1194" s="133"/>
      <c r="AW1194" s="133"/>
      <c r="AX1194" s="134"/>
      <c r="AY1194" s="134"/>
      <c r="AZ1194" s="134"/>
      <c r="BA1194" s="134"/>
      <c r="BB1194" s="134"/>
      <c r="BC1194" s="134"/>
      <c r="BD1194" s="129"/>
      <c r="BE1194" s="143"/>
    </row>
    <row r="1195" ht="15.75" customHeight="1">
      <c r="A1195" s="130"/>
      <c r="B1195" s="129"/>
      <c r="C1195" s="129"/>
      <c r="D1195" s="129"/>
      <c r="E1195" s="129"/>
      <c r="F1195" s="129"/>
      <c r="G1195" s="129"/>
      <c r="H1195" s="129"/>
      <c r="I1195" s="130"/>
      <c r="J1195" s="135"/>
      <c r="K1195" s="130"/>
      <c r="L1195" s="130"/>
      <c r="M1195" s="136"/>
      <c r="N1195" s="130"/>
      <c r="O1195" s="130"/>
      <c r="P1195" s="130"/>
      <c r="Q1195" s="137"/>
      <c r="R1195" s="138"/>
      <c r="S1195" s="129"/>
      <c r="T1195" s="139"/>
      <c r="U1195" s="139"/>
      <c r="V1195" s="140"/>
      <c r="W1195" s="130"/>
      <c r="X1195" s="130"/>
      <c r="Y1195" s="141"/>
      <c r="Z1195" s="130"/>
      <c r="AA1195" s="130"/>
      <c r="AB1195" s="130"/>
      <c r="AC1195" s="142"/>
      <c r="AD1195" s="130"/>
      <c r="AE1195" s="130"/>
      <c r="AF1195" s="130"/>
      <c r="AG1195" s="129"/>
      <c r="AH1195" s="129"/>
      <c r="AI1195" s="129"/>
      <c r="AJ1195" s="129"/>
      <c r="AK1195" s="130"/>
      <c r="AL1195" s="131"/>
      <c r="AM1195" s="131"/>
      <c r="AN1195" s="131"/>
      <c r="AO1195" s="131"/>
      <c r="AP1195" s="132"/>
      <c r="AQ1195" s="132"/>
      <c r="AR1195" s="132"/>
      <c r="AS1195" s="132"/>
      <c r="AT1195" s="133"/>
      <c r="AU1195" s="133"/>
      <c r="AV1195" s="133"/>
      <c r="AW1195" s="133"/>
      <c r="AX1195" s="134"/>
      <c r="AY1195" s="134"/>
      <c r="AZ1195" s="134"/>
      <c r="BA1195" s="134"/>
      <c r="BB1195" s="134"/>
      <c r="BC1195" s="134"/>
      <c r="BD1195" s="129"/>
      <c r="BE1195" s="143"/>
    </row>
    <row r="1196" ht="15.75" customHeight="1">
      <c r="A1196" s="130"/>
      <c r="B1196" s="129"/>
      <c r="C1196" s="129"/>
      <c r="D1196" s="129"/>
      <c r="E1196" s="129"/>
      <c r="F1196" s="129"/>
      <c r="G1196" s="129"/>
      <c r="H1196" s="129"/>
      <c r="I1196" s="130"/>
      <c r="J1196" s="135"/>
      <c r="K1196" s="130"/>
      <c r="L1196" s="130"/>
      <c r="M1196" s="136"/>
      <c r="N1196" s="130"/>
      <c r="O1196" s="130"/>
      <c r="P1196" s="130"/>
      <c r="Q1196" s="137"/>
      <c r="R1196" s="138"/>
      <c r="S1196" s="129"/>
      <c r="T1196" s="139"/>
      <c r="U1196" s="139"/>
      <c r="V1196" s="140"/>
      <c r="W1196" s="130"/>
      <c r="X1196" s="130"/>
      <c r="Y1196" s="141"/>
      <c r="Z1196" s="130"/>
      <c r="AA1196" s="130"/>
      <c r="AB1196" s="130"/>
      <c r="AC1196" s="142"/>
      <c r="AD1196" s="130"/>
      <c r="AE1196" s="130"/>
      <c r="AF1196" s="130"/>
      <c r="AG1196" s="129"/>
      <c r="AH1196" s="129"/>
      <c r="AI1196" s="129"/>
      <c r="AJ1196" s="129"/>
      <c r="AK1196" s="130"/>
      <c r="AL1196" s="131"/>
      <c r="AM1196" s="131"/>
      <c r="AN1196" s="131"/>
      <c r="AO1196" s="131"/>
      <c r="AP1196" s="132"/>
      <c r="AQ1196" s="132"/>
      <c r="AR1196" s="132"/>
      <c r="AS1196" s="132"/>
      <c r="AT1196" s="133"/>
      <c r="AU1196" s="133"/>
      <c r="AV1196" s="133"/>
      <c r="AW1196" s="133"/>
      <c r="AX1196" s="134"/>
      <c r="AY1196" s="134"/>
      <c r="AZ1196" s="134"/>
      <c r="BA1196" s="134"/>
      <c r="BB1196" s="134"/>
      <c r="BC1196" s="134"/>
      <c r="BD1196" s="129"/>
      <c r="BE1196" s="143"/>
    </row>
    <row r="1197" ht="15.75" customHeight="1">
      <c r="A1197" s="130"/>
      <c r="B1197" s="129"/>
      <c r="C1197" s="129"/>
      <c r="D1197" s="129"/>
      <c r="E1197" s="129"/>
      <c r="F1197" s="129"/>
      <c r="G1197" s="129"/>
      <c r="H1197" s="129"/>
      <c r="I1197" s="130"/>
      <c r="J1197" s="135"/>
      <c r="K1197" s="130"/>
      <c r="L1197" s="130"/>
      <c r="M1197" s="136"/>
      <c r="N1197" s="130"/>
      <c r="O1197" s="130"/>
      <c r="P1197" s="130"/>
      <c r="Q1197" s="137"/>
      <c r="R1197" s="138"/>
      <c r="S1197" s="129"/>
      <c r="T1197" s="139"/>
      <c r="U1197" s="139"/>
      <c r="V1197" s="140"/>
      <c r="W1197" s="130"/>
      <c r="X1197" s="130"/>
      <c r="Y1197" s="141"/>
      <c r="Z1197" s="130"/>
      <c r="AA1197" s="130"/>
      <c r="AB1197" s="130"/>
      <c r="AC1197" s="142"/>
      <c r="AD1197" s="130"/>
      <c r="AE1197" s="130"/>
      <c r="AF1197" s="130"/>
      <c r="AG1197" s="129"/>
      <c r="AH1197" s="129"/>
      <c r="AI1197" s="129"/>
      <c r="AJ1197" s="129"/>
      <c r="AK1197" s="130"/>
      <c r="AL1197" s="131"/>
      <c r="AM1197" s="131"/>
      <c r="AN1197" s="131"/>
      <c r="AO1197" s="131"/>
      <c r="AP1197" s="132"/>
      <c r="AQ1197" s="132"/>
      <c r="AR1197" s="132"/>
      <c r="AS1197" s="132"/>
      <c r="AT1197" s="133"/>
      <c r="AU1197" s="133"/>
      <c r="AV1197" s="133"/>
      <c r="AW1197" s="133"/>
      <c r="AX1197" s="134"/>
      <c r="AY1197" s="134"/>
      <c r="AZ1197" s="134"/>
      <c r="BA1197" s="134"/>
      <c r="BB1197" s="134"/>
      <c r="BC1197" s="134"/>
      <c r="BD1197" s="129"/>
      <c r="BE1197" s="143"/>
    </row>
    <row r="1198" ht="15.75" customHeight="1">
      <c r="A1198" s="130"/>
      <c r="B1198" s="129"/>
      <c r="C1198" s="129"/>
      <c r="D1198" s="129"/>
      <c r="E1198" s="129"/>
      <c r="F1198" s="129"/>
      <c r="G1198" s="129"/>
      <c r="H1198" s="129"/>
      <c r="I1198" s="130"/>
      <c r="J1198" s="135"/>
      <c r="K1198" s="130"/>
      <c r="L1198" s="130"/>
      <c r="M1198" s="136"/>
      <c r="N1198" s="130"/>
      <c r="O1198" s="130"/>
      <c r="P1198" s="130"/>
      <c r="Q1198" s="137"/>
      <c r="R1198" s="138"/>
      <c r="S1198" s="129"/>
      <c r="T1198" s="139"/>
      <c r="U1198" s="139"/>
      <c r="V1198" s="140"/>
      <c r="W1198" s="130"/>
      <c r="X1198" s="130"/>
      <c r="Y1198" s="141"/>
      <c r="Z1198" s="130"/>
      <c r="AA1198" s="130"/>
      <c r="AB1198" s="130"/>
      <c r="AC1198" s="142"/>
      <c r="AD1198" s="130"/>
      <c r="AE1198" s="130"/>
      <c r="AF1198" s="130"/>
      <c r="AG1198" s="129"/>
      <c r="AH1198" s="129"/>
      <c r="AI1198" s="129"/>
      <c r="AJ1198" s="129"/>
      <c r="AK1198" s="130"/>
      <c r="AL1198" s="131"/>
      <c r="AM1198" s="131"/>
      <c r="AN1198" s="131"/>
      <c r="AO1198" s="131"/>
      <c r="AP1198" s="132"/>
      <c r="AQ1198" s="132"/>
      <c r="AR1198" s="132"/>
      <c r="AS1198" s="132"/>
      <c r="AT1198" s="133"/>
      <c r="AU1198" s="133"/>
      <c r="AV1198" s="133"/>
      <c r="AW1198" s="133"/>
      <c r="AX1198" s="134"/>
      <c r="AY1198" s="134"/>
      <c r="AZ1198" s="134"/>
      <c r="BA1198" s="134"/>
      <c r="BB1198" s="134"/>
      <c r="BC1198" s="134"/>
      <c r="BD1198" s="129"/>
      <c r="BE1198" s="143"/>
    </row>
    <row r="1199" ht="15.75" customHeight="1">
      <c r="A1199" s="130"/>
      <c r="B1199" s="129"/>
      <c r="C1199" s="129"/>
      <c r="D1199" s="129"/>
      <c r="E1199" s="129"/>
      <c r="F1199" s="129"/>
      <c r="G1199" s="129"/>
      <c r="H1199" s="129"/>
      <c r="I1199" s="130"/>
      <c r="J1199" s="135"/>
      <c r="K1199" s="130"/>
      <c r="L1199" s="130"/>
      <c r="M1199" s="136"/>
      <c r="N1199" s="130"/>
      <c r="O1199" s="130"/>
      <c r="P1199" s="130"/>
      <c r="Q1199" s="137"/>
      <c r="R1199" s="138"/>
      <c r="S1199" s="129"/>
      <c r="T1199" s="139"/>
      <c r="U1199" s="139"/>
      <c r="V1199" s="140"/>
      <c r="W1199" s="130"/>
      <c r="X1199" s="130"/>
      <c r="Y1199" s="141"/>
      <c r="Z1199" s="130"/>
      <c r="AA1199" s="130"/>
      <c r="AB1199" s="130"/>
      <c r="AC1199" s="142"/>
      <c r="AD1199" s="130"/>
      <c r="AE1199" s="130"/>
      <c r="AF1199" s="130"/>
      <c r="AG1199" s="129"/>
      <c r="AH1199" s="129"/>
      <c r="AI1199" s="129"/>
      <c r="AJ1199" s="129"/>
      <c r="AK1199" s="130"/>
      <c r="AL1199" s="131"/>
      <c r="AM1199" s="131"/>
      <c r="AN1199" s="131"/>
      <c r="AO1199" s="131"/>
      <c r="AP1199" s="132"/>
      <c r="AQ1199" s="132"/>
      <c r="AR1199" s="132"/>
      <c r="AS1199" s="132"/>
      <c r="AT1199" s="133"/>
      <c r="AU1199" s="133"/>
      <c r="AV1199" s="133"/>
      <c r="AW1199" s="133"/>
      <c r="AX1199" s="134"/>
      <c r="AY1199" s="134"/>
      <c r="AZ1199" s="134"/>
      <c r="BA1199" s="134"/>
      <c r="BB1199" s="134"/>
      <c r="BC1199" s="134"/>
      <c r="BD1199" s="129"/>
      <c r="BE1199" s="143"/>
    </row>
    <row r="1200" ht="15.75" customHeight="1">
      <c r="A1200" s="130"/>
      <c r="B1200" s="129"/>
      <c r="C1200" s="129"/>
      <c r="D1200" s="129"/>
      <c r="E1200" s="129"/>
      <c r="F1200" s="129"/>
      <c r="G1200" s="129"/>
      <c r="H1200" s="129"/>
      <c r="I1200" s="130"/>
      <c r="J1200" s="135"/>
      <c r="K1200" s="130"/>
      <c r="L1200" s="130"/>
      <c r="M1200" s="136"/>
      <c r="N1200" s="130"/>
      <c r="O1200" s="130"/>
      <c r="P1200" s="130"/>
      <c r="Q1200" s="137"/>
      <c r="R1200" s="138"/>
      <c r="S1200" s="129"/>
      <c r="T1200" s="139"/>
      <c r="U1200" s="139"/>
      <c r="V1200" s="140"/>
      <c r="W1200" s="130"/>
      <c r="X1200" s="130"/>
      <c r="Y1200" s="141"/>
      <c r="Z1200" s="130"/>
      <c r="AA1200" s="130"/>
      <c r="AB1200" s="130"/>
      <c r="AC1200" s="142"/>
      <c r="AD1200" s="130"/>
      <c r="AE1200" s="130"/>
      <c r="AF1200" s="130"/>
      <c r="AG1200" s="129"/>
      <c r="AH1200" s="129"/>
      <c r="AI1200" s="129"/>
      <c r="AJ1200" s="129"/>
      <c r="AK1200" s="130"/>
      <c r="AL1200" s="131"/>
      <c r="AM1200" s="131"/>
      <c r="AN1200" s="131"/>
      <c r="AO1200" s="131"/>
      <c r="AP1200" s="132"/>
      <c r="AQ1200" s="132"/>
      <c r="AR1200" s="132"/>
      <c r="AS1200" s="132"/>
      <c r="AT1200" s="133"/>
      <c r="AU1200" s="133"/>
      <c r="AV1200" s="133"/>
      <c r="AW1200" s="133"/>
      <c r="AX1200" s="134"/>
      <c r="AY1200" s="134"/>
      <c r="AZ1200" s="134"/>
      <c r="BA1200" s="134"/>
      <c r="BB1200" s="134"/>
      <c r="BC1200" s="134"/>
      <c r="BD1200" s="129"/>
      <c r="BE1200" s="143"/>
    </row>
    <row r="1201" ht="15.75" customHeight="1">
      <c r="A1201" s="130"/>
      <c r="B1201" s="129"/>
      <c r="C1201" s="129"/>
      <c r="D1201" s="129"/>
      <c r="E1201" s="129"/>
      <c r="F1201" s="129"/>
      <c r="G1201" s="129"/>
      <c r="H1201" s="129"/>
      <c r="I1201" s="130"/>
      <c r="J1201" s="135"/>
      <c r="K1201" s="130"/>
      <c r="L1201" s="130"/>
      <c r="M1201" s="136"/>
      <c r="N1201" s="130"/>
      <c r="O1201" s="130"/>
      <c r="P1201" s="130"/>
      <c r="Q1201" s="137"/>
      <c r="R1201" s="138"/>
      <c r="S1201" s="129"/>
      <c r="T1201" s="139"/>
      <c r="U1201" s="139"/>
      <c r="V1201" s="140"/>
      <c r="W1201" s="130"/>
      <c r="X1201" s="130"/>
      <c r="Y1201" s="141"/>
      <c r="Z1201" s="130"/>
      <c r="AA1201" s="130"/>
      <c r="AB1201" s="130"/>
      <c r="AC1201" s="142"/>
      <c r="AD1201" s="130"/>
      <c r="AE1201" s="130"/>
      <c r="AF1201" s="130"/>
      <c r="AG1201" s="129"/>
      <c r="AH1201" s="129"/>
      <c r="AI1201" s="129"/>
      <c r="AJ1201" s="129"/>
      <c r="AK1201" s="130"/>
      <c r="AL1201" s="131"/>
      <c r="AM1201" s="131"/>
      <c r="AN1201" s="131"/>
      <c r="AO1201" s="131"/>
      <c r="AP1201" s="132"/>
      <c r="AQ1201" s="132"/>
      <c r="AR1201" s="132"/>
      <c r="AS1201" s="132"/>
      <c r="AT1201" s="133"/>
      <c r="AU1201" s="133"/>
      <c r="AV1201" s="133"/>
      <c r="AW1201" s="133"/>
      <c r="AX1201" s="134"/>
      <c r="AY1201" s="134"/>
      <c r="AZ1201" s="134"/>
      <c r="BA1201" s="134"/>
      <c r="BB1201" s="134"/>
      <c r="BC1201" s="134"/>
      <c r="BD1201" s="129"/>
      <c r="BE1201" s="143"/>
    </row>
    <row r="1202" ht="15.75" customHeight="1">
      <c r="A1202" s="130"/>
      <c r="B1202" s="129"/>
      <c r="C1202" s="129"/>
      <c r="D1202" s="129"/>
      <c r="E1202" s="129"/>
      <c r="F1202" s="129"/>
      <c r="G1202" s="129"/>
      <c r="H1202" s="129"/>
      <c r="I1202" s="130"/>
      <c r="J1202" s="135"/>
      <c r="K1202" s="130"/>
      <c r="L1202" s="130"/>
      <c r="M1202" s="136"/>
      <c r="N1202" s="130"/>
      <c r="O1202" s="130"/>
      <c r="P1202" s="130"/>
      <c r="Q1202" s="137"/>
      <c r="R1202" s="138"/>
      <c r="S1202" s="129"/>
      <c r="T1202" s="139"/>
      <c r="U1202" s="139"/>
      <c r="V1202" s="140"/>
      <c r="W1202" s="130"/>
      <c r="X1202" s="130"/>
      <c r="Y1202" s="141"/>
      <c r="Z1202" s="130"/>
      <c r="AA1202" s="130"/>
      <c r="AB1202" s="130"/>
      <c r="AC1202" s="142"/>
      <c r="AD1202" s="130"/>
      <c r="AE1202" s="130"/>
      <c r="AF1202" s="130"/>
      <c r="AG1202" s="129"/>
      <c r="AH1202" s="129"/>
      <c r="AI1202" s="129"/>
      <c r="AJ1202" s="129"/>
      <c r="AK1202" s="130"/>
      <c r="AL1202" s="131"/>
      <c r="AM1202" s="131"/>
      <c r="AN1202" s="131"/>
      <c r="AO1202" s="131"/>
      <c r="AP1202" s="132"/>
      <c r="AQ1202" s="132"/>
      <c r="AR1202" s="132"/>
      <c r="AS1202" s="132"/>
      <c r="AT1202" s="133"/>
      <c r="AU1202" s="133"/>
      <c r="AV1202" s="133"/>
      <c r="AW1202" s="133"/>
      <c r="AX1202" s="134"/>
      <c r="AY1202" s="134"/>
      <c r="AZ1202" s="134"/>
      <c r="BA1202" s="134"/>
      <c r="BB1202" s="134"/>
      <c r="BC1202" s="134"/>
      <c r="BD1202" s="129"/>
      <c r="BE1202" s="143"/>
    </row>
    <row r="1203" ht="15.75" customHeight="1">
      <c r="A1203" s="130"/>
      <c r="B1203" s="129"/>
      <c r="C1203" s="129"/>
      <c r="D1203" s="129"/>
      <c r="E1203" s="129"/>
      <c r="F1203" s="129"/>
      <c r="G1203" s="129"/>
      <c r="H1203" s="129"/>
      <c r="I1203" s="130"/>
      <c r="J1203" s="135"/>
      <c r="K1203" s="130"/>
      <c r="L1203" s="130"/>
      <c r="M1203" s="136"/>
      <c r="N1203" s="130"/>
      <c r="O1203" s="130"/>
      <c r="P1203" s="130"/>
      <c r="Q1203" s="137"/>
      <c r="R1203" s="138"/>
      <c r="S1203" s="129"/>
      <c r="T1203" s="139"/>
      <c r="U1203" s="139"/>
      <c r="V1203" s="140"/>
      <c r="W1203" s="130"/>
      <c r="X1203" s="130"/>
      <c r="Y1203" s="141"/>
      <c r="Z1203" s="130"/>
      <c r="AA1203" s="130"/>
      <c r="AB1203" s="130"/>
      <c r="AC1203" s="142"/>
      <c r="AD1203" s="130"/>
      <c r="AE1203" s="130"/>
      <c r="AF1203" s="130"/>
      <c r="AG1203" s="129"/>
      <c r="AH1203" s="129"/>
      <c r="AI1203" s="129"/>
      <c r="AJ1203" s="129"/>
      <c r="AK1203" s="130"/>
      <c r="AL1203" s="131"/>
      <c r="AM1203" s="131"/>
      <c r="AN1203" s="131"/>
      <c r="AO1203" s="131"/>
      <c r="AP1203" s="132"/>
      <c r="AQ1203" s="132"/>
      <c r="AR1203" s="132"/>
      <c r="AS1203" s="132"/>
      <c r="AT1203" s="133"/>
      <c r="AU1203" s="133"/>
      <c r="AV1203" s="133"/>
      <c r="AW1203" s="133"/>
      <c r="AX1203" s="134"/>
      <c r="AY1203" s="134"/>
      <c r="AZ1203" s="134"/>
      <c r="BA1203" s="134"/>
      <c r="BB1203" s="134"/>
      <c r="BC1203" s="134"/>
      <c r="BD1203" s="129"/>
      <c r="BE1203" s="143"/>
    </row>
    <row r="1204" ht="15.75" customHeight="1">
      <c r="A1204" s="130"/>
      <c r="B1204" s="129"/>
      <c r="C1204" s="129"/>
      <c r="D1204" s="129"/>
      <c r="E1204" s="129"/>
      <c r="F1204" s="129"/>
      <c r="G1204" s="129"/>
      <c r="H1204" s="129"/>
      <c r="I1204" s="130"/>
      <c r="J1204" s="135"/>
      <c r="K1204" s="130"/>
      <c r="L1204" s="130"/>
      <c r="M1204" s="136"/>
      <c r="N1204" s="130"/>
      <c r="O1204" s="130"/>
      <c r="P1204" s="130"/>
      <c r="Q1204" s="137"/>
      <c r="R1204" s="138"/>
      <c r="S1204" s="129"/>
      <c r="T1204" s="139"/>
      <c r="U1204" s="139"/>
      <c r="V1204" s="140"/>
      <c r="W1204" s="130"/>
      <c r="X1204" s="130"/>
      <c r="Y1204" s="141"/>
      <c r="Z1204" s="130"/>
      <c r="AA1204" s="130"/>
      <c r="AB1204" s="130"/>
      <c r="AC1204" s="142"/>
      <c r="AD1204" s="130"/>
      <c r="AE1204" s="130"/>
      <c r="AF1204" s="130"/>
      <c r="AG1204" s="129"/>
      <c r="AH1204" s="129"/>
      <c r="AI1204" s="129"/>
      <c r="AJ1204" s="129"/>
      <c r="AK1204" s="130"/>
      <c r="AL1204" s="131"/>
      <c r="AM1204" s="131"/>
      <c r="AN1204" s="131"/>
      <c r="AO1204" s="131"/>
      <c r="AP1204" s="132"/>
      <c r="AQ1204" s="132"/>
      <c r="AR1204" s="132"/>
      <c r="AS1204" s="132"/>
      <c r="AT1204" s="133"/>
      <c r="AU1204" s="133"/>
      <c r="AV1204" s="133"/>
      <c r="AW1204" s="133"/>
      <c r="AX1204" s="134"/>
      <c r="AY1204" s="134"/>
      <c r="AZ1204" s="134"/>
      <c r="BA1204" s="134"/>
      <c r="BB1204" s="134"/>
      <c r="BC1204" s="134"/>
      <c r="BD1204" s="129"/>
      <c r="BE1204" s="143"/>
    </row>
    <row r="1205" ht="15.75" customHeight="1">
      <c r="A1205" s="130"/>
      <c r="B1205" s="129"/>
      <c r="C1205" s="129"/>
      <c r="D1205" s="129"/>
      <c r="E1205" s="129"/>
      <c r="F1205" s="129"/>
      <c r="G1205" s="129"/>
      <c r="H1205" s="129"/>
      <c r="I1205" s="130"/>
      <c r="J1205" s="135"/>
      <c r="K1205" s="130"/>
      <c r="L1205" s="130"/>
      <c r="M1205" s="136"/>
      <c r="N1205" s="130"/>
      <c r="O1205" s="130"/>
      <c r="P1205" s="130"/>
      <c r="Q1205" s="137"/>
      <c r="R1205" s="138"/>
      <c r="S1205" s="129"/>
      <c r="T1205" s="139"/>
      <c r="U1205" s="139"/>
      <c r="V1205" s="140"/>
      <c r="W1205" s="130"/>
      <c r="X1205" s="130"/>
      <c r="Y1205" s="141"/>
      <c r="Z1205" s="130"/>
      <c r="AA1205" s="130"/>
      <c r="AB1205" s="130"/>
      <c r="AC1205" s="142"/>
      <c r="AD1205" s="130"/>
      <c r="AE1205" s="130"/>
      <c r="AF1205" s="130"/>
      <c r="AG1205" s="129"/>
      <c r="AH1205" s="129"/>
      <c r="AI1205" s="129"/>
      <c r="AJ1205" s="129"/>
      <c r="AK1205" s="130"/>
      <c r="AL1205" s="131"/>
      <c r="AM1205" s="131"/>
      <c r="AN1205" s="131"/>
      <c r="AO1205" s="131"/>
      <c r="AP1205" s="132"/>
      <c r="AQ1205" s="132"/>
      <c r="AR1205" s="132"/>
      <c r="AS1205" s="132"/>
      <c r="AT1205" s="133"/>
      <c r="AU1205" s="133"/>
      <c r="AV1205" s="133"/>
      <c r="AW1205" s="133"/>
      <c r="AX1205" s="134"/>
      <c r="AY1205" s="134"/>
      <c r="AZ1205" s="134"/>
      <c r="BA1205" s="134"/>
      <c r="BB1205" s="134"/>
      <c r="BC1205" s="134"/>
      <c r="BD1205" s="129"/>
      <c r="BE1205" s="143"/>
    </row>
    <row r="1206" ht="15.75" customHeight="1">
      <c r="A1206" s="130"/>
      <c r="B1206" s="129"/>
      <c r="C1206" s="129"/>
      <c r="D1206" s="129"/>
      <c r="E1206" s="129"/>
      <c r="F1206" s="129"/>
      <c r="G1206" s="129"/>
      <c r="H1206" s="129"/>
      <c r="I1206" s="130"/>
      <c r="J1206" s="135"/>
      <c r="K1206" s="130"/>
      <c r="L1206" s="130"/>
      <c r="M1206" s="136"/>
      <c r="N1206" s="130"/>
      <c r="O1206" s="130"/>
      <c r="P1206" s="130"/>
      <c r="Q1206" s="137"/>
      <c r="R1206" s="138"/>
      <c r="S1206" s="129"/>
      <c r="T1206" s="139"/>
      <c r="U1206" s="139"/>
      <c r="V1206" s="140"/>
      <c r="W1206" s="130"/>
      <c r="X1206" s="130"/>
      <c r="Y1206" s="141"/>
      <c r="Z1206" s="130"/>
      <c r="AA1206" s="130"/>
      <c r="AB1206" s="130"/>
      <c r="AC1206" s="142"/>
      <c r="AD1206" s="130"/>
      <c r="AE1206" s="130"/>
      <c r="AF1206" s="130"/>
      <c r="AG1206" s="129"/>
      <c r="AH1206" s="129"/>
      <c r="AI1206" s="129"/>
      <c r="AJ1206" s="129"/>
      <c r="AK1206" s="130"/>
      <c r="AL1206" s="131"/>
      <c r="AM1206" s="131"/>
      <c r="AN1206" s="131"/>
      <c r="AO1206" s="131"/>
      <c r="AP1206" s="132"/>
      <c r="AQ1206" s="132"/>
      <c r="AR1206" s="132"/>
      <c r="AS1206" s="132"/>
      <c r="AT1206" s="133"/>
      <c r="AU1206" s="133"/>
      <c r="AV1206" s="133"/>
      <c r="AW1206" s="133"/>
      <c r="AX1206" s="134"/>
      <c r="AY1206" s="134"/>
      <c r="AZ1206" s="134"/>
      <c r="BA1206" s="134"/>
      <c r="BB1206" s="134"/>
      <c r="BC1206" s="134"/>
      <c r="BD1206" s="129"/>
      <c r="BE1206" s="143"/>
    </row>
    <row r="1207" ht="15.75" customHeight="1">
      <c r="A1207" s="130"/>
      <c r="B1207" s="129"/>
      <c r="C1207" s="129"/>
      <c r="D1207" s="129"/>
      <c r="E1207" s="129"/>
      <c r="F1207" s="129"/>
      <c r="G1207" s="129"/>
      <c r="H1207" s="129"/>
      <c r="I1207" s="130"/>
      <c r="J1207" s="135"/>
      <c r="K1207" s="130"/>
      <c r="L1207" s="130"/>
      <c r="M1207" s="136"/>
      <c r="N1207" s="130"/>
      <c r="O1207" s="130"/>
      <c r="P1207" s="130"/>
      <c r="Q1207" s="137"/>
      <c r="R1207" s="138"/>
      <c r="S1207" s="129"/>
      <c r="T1207" s="139"/>
      <c r="U1207" s="139"/>
      <c r="V1207" s="140"/>
      <c r="W1207" s="130"/>
      <c r="X1207" s="130"/>
      <c r="Y1207" s="141"/>
      <c r="Z1207" s="130"/>
      <c r="AA1207" s="130"/>
      <c r="AB1207" s="130"/>
      <c r="AC1207" s="142"/>
      <c r="AD1207" s="130"/>
      <c r="AE1207" s="130"/>
      <c r="AF1207" s="130"/>
      <c r="AG1207" s="129"/>
      <c r="AH1207" s="129"/>
      <c r="AI1207" s="129"/>
      <c r="AJ1207" s="129"/>
      <c r="AK1207" s="130"/>
      <c r="AL1207" s="131"/>
      <c r="AM1207" s="131"/>
      <c r="AN1207" s="131"/>
      <c r="AO1207" s="131"/>
      <c r="AP1207" s="132"/>
      <c r="AQ1207" s="132"/>
      <c r="AR1207" s="132"/>
      <c r="AS1207" s="132"/>
      <c r="AT1207" s="133"/>
      <c r="AU1207" s="133"/>
      <c r="AV1207" s="133"/>
      <c r="AW1207" s="133"/>
      <c r="AX1207" s="134"/>
      <c r="AY1207" s="134"/>
      <c r="AZ1207" s="134"/>
      <c r="BA1207" s="134"/>
      <c r="BB1207" s="134"/>
      <c r="BC1207" s="134"/>
      <c r="BD1207" s="129"/>
      <c r="BE1207" s="143"/>
    </row>
    <row r="1208" ht="15.75" customHeight="1">
      <c r="A1208" s="130"/>
      <c r="B1208" s="129"/>
      <c r="C1208" s="129"/>
      <c r="D1208" s="129"/>
      <c r="E1208" s="129"/>
      <c r="F1208" s="129"/>
      <c r="G1208" s="129"/>
      <c r="H1208" s="129"/>
      <c r="I1208" s="130"/>
      <c r="J1208" s="135"/>
      <c r="K1208" s="130"/>
      <c r="L1208" s="130"/>
      <c r="M1208" s="136"/>
      <c r="N1208" s="130"/>
      <c r="O1208" s="130"/>
      <c r="P1208" s="130"/>
      <c r="Q1208" s="137"/>
      <c r="R1208" s="138"/>
      <c r="S1208" s="129"/>
      <c r="T1208" s="139"/>
      <c r="U1208" s="139"/>
      <c r="V1208" s="140"/>
      <c r="W1208" s="130"/>
      <c r="X1208" s="130"/>
      <c r="Y1208" s="141"/>
      <c r="Z1208" s="130"/>
      <c r="AA1208" s="130"/>
      <c r="AB1208" s="130"/>
      <c r="AC1208" s="142"/>
      <c r="AD1208" s="130"/>
      <c r="AE1208" s="130"/>
      <c r="AF1208" s="130"/>
      <c r="AG1208" s="129"/>
      <c r="AH1208" s="129"/>
      <c r="AI1208" s="129"/>
      <c r="AJ1208" s="129"/>
      <c r="AK1208" s="130"/>
      <c r="AL1208" s="131"/>
      <c r="AM1208" s="131"/>
      <c r="AN1208" s="131"/>
      <c r="AO1208" s="131"/>
      <c r="AP1208" s="132"/>
      <c r="AQ1208" s="132"/>
      <c r="AR1208" s="132"/>
      <c r="AS1208" s="132"/>
      <c r="AT1208" s="133"/>
      <c r="AU1208" s="133"/>
      <c r="AV1208" s="133"/>
      <c r="AW1208" s="133"/>
      <c r="AX1208" s="134"/>
      <c r="AY1208" s="134"/>
      <c r="AZ1208" s="134"/>
      <c r="BA1208" s="134"/>
      <c r="BB1208" s="134"/>
      <c r="BC1208" s="134"/>
      <c r="BD1208" s="129"/>
      <c r="BE1208" s="143"/>
    </row>
    <row r="1209" ht="15.75" customHeight="1">
      <c r="A1209" s="130"/>
      <c r="B1209" s="129"/>
      <c r="C1209" s="129"/>
      <c r="D1209" s="129"/>
      <c r="E1209" s="129"/>
      <c r="F1209" s="129"/>
      <c r="G1209" s="129"/>
      <c r="H1209" s="129"/>
      <c r="I1209" s="130"/>
      <c r="J1209" s="135"/>
      <c r="K1209" s="130"/>
      <c r="L1209" s="130"/>
      <c r="M1209" s="136"/>
      <c r="N1209" s="130"/>
      <c r="O1209" s="130"/>
      <c r="P1209" s="130"/>
      <c r="Q1209" s="137"/>
      <c r="R1209" s="138"/>
      <c r="S1209" s="129"/>
      <c r="T1209" s="139"/>
      <c r="U1209" s="139"/>
      <c r="V1209" s="140"/>
      <c r="W1209" s="130"/>
      <c r="X1209" s="130"/>
      <c r="Y1209" s="141"/>
      <c r="Z1209" s="130"/>
      <c r="AA1209" s="130"/>
      <c r="AB1209" s="130"/>
      <c r="AC1209" s="142"/>
      <c r="AD1209" s="130"/>
      <c r="AE1209" s="130"/>
      <c r="AF1209" s="130"/>
      <c r="AG1209" s="129"/>
      <c r="AH1209" s="129"/>
      <c r="AI1209" s="129"/>
      <c r="AJ1209" s="129"/>
      <c r="AK1209" s="130"/>
      <c r="AL1209" s="131"/>
      <c r="AM1209" s="131"/>
      <c r="AN1209" s="131"/>
      <c r="AO1209" s="131"/>
      <c r="AP1209" s="132"/>
      <c r="AQ1209" s="132"/>
      <c r="AR1209" s="132"/>
      <c r="AS1209" s="132"/>
      <c r="AT1209" s="133"/>
      <c r="AU1209" s="133"/>
      <c r="AV1209" s="133"/>
      <c r="AW1209" s="133"/>
      <c r="AX1209" s="134"/>
      <c r="AY1209" s="134"/>
      <c r="AZ1209" s="134"/>
      <c r="BA1209" s="134"/>
      <c r="BB1209" s="134"/>
      <c r="BC1209" s="134"/>
      <c r="BD1209" s="129"/>
      <c r="BE1209" s="143"/>
    </row>
    <row r="1210" ht="15.75" customHeight="1">
      <c r="A1210" s="130"/>
      <c r="B1210" s="129"/>
      <c r="C1210" s="129"/>
      <c r="D1210" s="129"/>
      <c r="E1210" s="129"/>
      <c r="F1210" s="129"/>
      <c r="G1210" s="129"/>
      <c r="H1210" s="129"/>
      <c r="I1210" s="130"/>
      <c r="J1210" s="135"/>
      <c r="K1210" s="130"/>
      <c r="L1210" s="130"/>
      <c r="M1210" s="136"/>
      <c r="N1210" s="130"/>
      <c r="O1210" s="130"/>
      <c r="P1210" s="130"/>
      <c r="Q1210" s="137"/>
      <c r="R1210" s="138"/>
      <c r="S1210" s="129"/>
      <c r="T1210" s="139"/>
      <c r="U1210" s="139"/>
      <c r="V1210" s="140"/>
      <c r="W1210" s="130"/>
      <c r="X1210" s="130"/>
      <c r="Y1210" s="141"/>
      <c r="Z1210" s="130"/>
      <c r="AA1210" s="130"/>
      <c r="AB1210" s="130"/>
      <c r="AC1210" s="142"/>
      <c r="AD1210" s="130"/>
      <c r="AE1210" s="130"/>
      <c r="AF1210" s="130"/>
      <c r="AG1210" s="129"/>
      <c r="AH1210" s="129"/>
      <c r="AI1210" s="129"/>
      <c r="AJ1210" s="129"/>
      <c r="AK1210" s="130"/>
      <c r="AL1210" s="131"/>
      <c r="AM1210" s="131"/>
      <c r="AN1210" s="131"/>
      <c r="AO1210" s="131"/>
      <c r="AP1210" s="132"/>
      <c r="AQ1210" s="132"/>
      <c r="AR1210" s="132"/>
      <c r="AS1210" s="132"/>
      <c r="AT1210" s="133"/>
      <c r="AU1210" s="133"/>
      <c r="AV1210" s="133"/>
      <c r="AW1210" s="133"/>
      <c r="AX1210" s="134"/>
      <c r="AY1210" s="134"/>
      <c r="AZ1210" s="134"/>
      <c r="BA1210" s="134"/>
      <c r="BB1210" s="134"/>
      <c r="BC1210" s="134"/>
      <c r="BD1210" s="129"/>
      <c r="BE1210" s="143"/>
    </row>
    <row r="1211" ht="15.75" customHeight="1">
      <c r="A1211" s="130"/>
      <c r="B1211" s="129"/>
      <c r="C1211" s="129"/>
      <c r="D1211" s="129"/>
      <c r="E1211" s="129"/>
      <c r="F1211" s="129"/>
      <c r="G1211" s="129"/>
      <c r="H1211" s="129"/>
      <c r="I1211" s="130"/>
      <c r="J1211" s="135"/>
      <c r="K1211" s="130"/>
      <c r="L1211" s="130"/>
      <c r="M1211" s="136"/>
      <c r="N1211" s="130"/>
      <c r="O1211" s="130"/>
      <c r="P1211" s="130"/>
      <c r="Q1211" s="137"/>
      <c r="R1211" s="138"/>
      <c r="S1211" s="129"/>
      <c r="T1211" s="139"/>
      <c r="U1211" s="139"/>
      <c r="V1211" s="140"/>
      <c r="W1211" s="130"/>
      <c r="X1211" s="130"/>
      <c r="Y1211" s="141"/>
      <c r="Z1211" s="130"/>
      <c r="AA1211" s="130"/>
      <c r="AB1211" s="130"/>
      <c r="AC1211" s="142"/>
      <c r="AD1211" s="130"/>
      <c r="AE1211" s="130"/>
      <c r="AF1211" s="130"/>
      <c r="AG1211" s="129"/>
      <c r="AH1211" s="129"/>
      <c r="AI1211" s="129"/>
      <c r="AJ1211" s="129"/>
      <c r="AK1211" s="130"/>
      <c r="AL1211" s="131"/>
      <c r="AM1211" s="131"/>
      <c r="AN1211" s="131"/>
      <c r="AO1211" s="131"/>
      <c r="AP1211" s="132"/>
      <c r="AQ1211" s="132"/>
      <c r="AR1211" s="132"/>
      <c r="AS1211" s="132"/>
      <c r="AT1211" s="133"/>
      <c r="AU1211" s="133"/>
      <c r="AV1211" s="133"/>
      <c r="AW1211" s="133"/>
      <c r="AX1211" s="134"/>
      <c r="AY1211" s="134"/>
      <c r="AZ1211" s="134"/>
      <c r="BA1211" s="134"/>
      <c r="BB1211" s="134"/>
      <c r="BC1211" s="134"/>
      <c r="BD1211" s="129"/>
      <c r="BE1211" s="143"/>
    </row>
    <row r="1212" ht="15.75" customHeight="1">
      <c r="A1212" s="130"/>
      <c r="B1212" s="129"/>
      <c r="C1212" s="129"/>
      <c r="D1212" s="129"/>
      <c r="E1212" s="129"/>
      <c r="F1212" s="129"/>
      <c r="G1212" s="129"/>
      <c r="H1212" s="129"/>
      <c r="I1212" s="130"/>
      <c r="J1212" s="135"/>
      <c r="K1212" s="130"/>
      <c r="L1212" s="130"/>
      <c r="M1212" s="136"/>
      <c r="N1212" s="130"/>
      <c r="O1212" s="130"/>
      <c r="P1212" s="130"/>
      <c r="Q1212" s="137"/>
      <c r="R1212" s="138"/>
      <c r="S1212" s="129"/>
      <c r="T1212" s="139"/>
      <c r="U1212" s="139"/>
      <c r="V1212" s="140"/>
      <c r="W1212" s="130"/>
      <c r="X1212" s="130"/>
      <c r="Y1212" s="141"/>
      <c r="Z1212" s="130"/>
      <c r="AA1212" s="130"/>
      <c r="AB1212" s="130"/>
      <c r="AC1212" s="142"/>
      <c r="AD1212" s="130"/>
      <c r="AE1212" s="130"/>
      <c r="AF1212" s="130"/>
      <c r="AG1212" s="129"/>
      <c r="AH1212" s="129"/>
      <c r="AI1212" s="129"/>
      <c r="AJ1212" s="129"/>
      <c r="AK1212" s="130"/>
      <c r="AL1212" s="131"/>
      <c r="AM1212" s="131"/>
      <c r="AN1212" s="131"/>
      <c r="AO1212" s="131"/>
      <c r="AP1212" s="132"/>
      <c r="AQ1212" s="132"/>
      <c r="AR1212" s="132"/>
      <c r="AS1212" s="132"/>
      <c r="AT1212" s="133"/>
      <c r="AU1212" s="133"/>
      <c r="AV1212" s="133"/>
      <c r="AW1212" s="133"/>
      <c r="AX1212" s="134"/>
      <c r="AY1212" s="134"/>
      <c r="AZ1212" s="134"/>
      <c r="BA1212" s="134"/>
      <c r="BB1212" s="134"/>
      <c r="BC1212" s="134"/>
      <c r="BD1212" s="129"/>
      <c r="BE1212" s="143"/>
    </row>
    <row r="1213" ht="15.75" customHeight="1">
      <c r="A1213" s="130"/>
      <c r="B1213" s="129"/>
      <c r="C1213" s="129"/>
      <c r="D1213" s="129"/>
      <c r="E1213" s="129"/>
      <c r="F1213" s="129"/>
      <c r="G1213" s="129"/>
      <c r="H1213" s="129"/>
      <c r="I1213" s="130"/>
      <c r="J1213" s="135"/>
      <c r="K1213" s="130"/>
      <c r="L1213" s="130"/>
      <c r="M1213" s="136"/>
      <c r="N1213" s="130"/>
      <c r="O1213" s="130"/>
      <c r="P1213" s="130"/>
      <c r="Q1213" s="137"/>
      <c r="R1213" s="138"/>
      <c r="S1213" s="129"/>
      <c r="T1213" s="139"/>
      <c r="U1213" s="139"/>
      <c r="V1213" s="140"/>
      <c r="W1213" s="130"/>
      <c r="X1213" s="130"/>
      <c r="Y1213" s="141"/>
      <c r="Z1213" s="130"/>
      <c r="AA1213" s="130"/>
      <c r="AB1213" s="130"/>
      <c r="AC1213" s="142"/>
      <c r="AD1213" s="130"/>
      <c r="AE1213" s="130"/>
      <c r="AF1213" s="130"/>
      <c r="AG1213" s="129"/>
      <c r="AH1213" s="129"/>
      <c r="AI1213" s="129"/>
      <c r="AJ1213" s="129"/>
      <c r="AK1213" s="130"/>
      <c r="AL1213" s="131"/>
      <c r="AM1213" s="131"/>
      <c r="AN1213" s="131"/>
      <c r="AO1213" s="131"/>
      <c r="AP1213" s="132"/>
      <c r="AQ1213" s="132"/>
      <c r="AR1213" s="132"/>
      <c r="AS1213" s="132"/>
      <c r="AT1213" s="133"/>
      <c r="AU1213" s="133"/>
      <c r="AV1213" s="133"/>
      <c r="AW1213" s="133"/>
      <c r="AX1213" s="134"/>
      <c r="AY1213" s="134"/>
      <c r="AZ1213" s="134"/>
      <c r="BA1213" s="134"/>
      <c r="BB1213" s="134"/>
      <c r="BC1213" s="134"/>
      <c r="BD1213" s="129"/>
      <c r="BE1213" s="143"/>
    </row>
    <row r="1214" ht="15.75" customHeight="1">
      <c r="A1214" s="130"/>
      <c r="B1214" s="129"/>
      <c r="C1214" s="129"/>
      <c r="D1214" s="129"/>
      <c r="E1214" s="129"/>
      <c r="F1214" s="129"/>
      <c r="G1214" s="129"/>
      <c r="H1214" s="129"/>
      <c r="I1214" s="130"/>
      <c r="J1214" s="135"/>
      <c r="K1214" s="130"/>
      <c r="L1214" s="130"/>
      <c r="M1214" s="136"/>
      <c r="N1214" s="130"/>
      <c r="O1214" s="130"/>
      <c r="P1214" s="130"/>
      <c r="Q1214" s="137"/>
      <c r="R1214" s="138"/>
      <c r="S1214" s="129"/>
      <c r="T1214" s="139"/>
      <c r="U1214" s="139"/>
      <c r="V1214" s="140"/>
      <c r="W1214" s="130"/>
      <c r="X1214" s="130"/>
      <c r="Y1214" s="141"/>
      <c r="Z1214" s="130"/>
      <c r="AA1214" s="130"/>
      <c r="AB1214" s="130"/>
      <c r="AC1214" s="142"/>
      <c r="AD1214" s="130"/>
      <c r="AE1214" s="130"/>
      <c r="AF1214" s="130"/>
      <c r="AG1214" s="129"/>
      <c r="AH1214" s="129"/>
      <c r="AI1214" s="129"/>
      <c r="AJ1214" s="129"/>
      <c r="AK1214" s="130"/>
      <c r="AL1214" s="131"/>
      <c r="AM1214" s="131"/>
      <c r="AN1214" s="131"/>
      <c r="AO1214" s="131"/>
      <c r="AP1214" s="132"/>
      <c r="AQ1214" s="132"/>
      <c r="AR1214" s="132"/>
      <c r="AS1214" s="132"/>
      <c r="AT1214" s="133"/>
      <c r="AU1214" s="133"/>
      <c r="AV1214" s="133"/>
      <c r="AW1214" s="133"/>
      <c r="AX1214" s="134"/>
      <c r="AY1214" s="134"/>
      <c r="AZ1214" s="134"/>
      <c r="BA1214" s="134"/>
      <c r="BB1214" s="134"/>
      <c r="BC1214" s="134"/>
      <c r="BD1214" s="129"/>
      <c r="BE1214" s="143"/>
    </row>
    <row r="1215" ht="15.75" customHeight="1">
      <c r="A1215" s="130"/>
      <c r="B1215" s="129"/>
      <c r="C1215" s="129"/>
      <c r="D1215" s="129"/>
      <c r="E1215" s="129"/>
      <c r="F1215" s="129"/>
      <c r="G1215" s="129"/>
      <c r="H1215" s="129"/>
      <c r="I1215" s="130"/>
      <c r="J1215" s="135"/>
      <c r="K1215" s="130"/>
      <c r="L1215" s="130"/>
      <c r="M1215" s="136"/>
      <c r="N1215" s="130"/>
      <c r="O1215" s="130"/>
      <c r="P1215" s="130"/>
      <c r="Q1215" s="137"/>
      <c r="R1215" s="138"/>
      <c r="S1215" s="129"/>
      <c r="T1215" s="139"/>
      <c r="U1215" s="139"/>
      <c r="V1215" s="140"/>
      <c r="W1215" s="130"/>
      <c r="X1215" s="130"/>
      <c r="Y1215" s="141"/>
      <c r="Z1215" s="130"/>
      <c r="AA1215" s="130"/>
      <c r="AB1215" s="130"/>
      <c r="AC1215" s="142"/>
      <c r="AD1215" s="130"/>
      <c r="AE1215" s="130"/>
      <c r="AF1215" s="130"/>
      <c r="AG1215" s="129"/>
      <c r="AH1215" s="129"/>
      <c r="AI1215" s="129"/>
      <c r="AJ1215" s="129"/>
      <c r="AK1215" s="130"/>
      <c r="AL1215" s="131"/>
      <c r="AM1215" s="131"/>
      <c r="AN1215" s="131"/>
      <c r="AO1215" s="131"/>
      <c r="AP1215" s="132"/>
      <c r="AQ1215" s="132"/>
      <c r="AR1215" s="132"/>
      <c r="AS1215" s="132"/>
      <c r="AT1215" s="133"/>
      <c r="AU1215" s="133"/>
      <c r="AV1215" s="133"/>
      <c r="AW1215" s="133"/>
      <c r="AX1215" s="134"/>
      <c r="AY1215" s="134"/>
      <c r="AZ1215" s="134"/>
      <c r="BA1215" s="134"/>
      <c r="BB1215" s="134"/>
      <c r="BC1215" s="134"/>
      <c r="BD1215" s="129"/>
      <c r="BE1215" s="143"/>
    </row>
    <row r="1216" ht="15.75" customHeight="1">
      <c r="A1216" s="130"/>
      <c r="B1216" s="129"/>
      <c r="C1216" s="129"/>
      <c r="D1216" s="129"/>
      <c r="E1216" s="129"/>
      <c r="F1216" s="129"/>
      <c r="G1216" s="129"/>
      <c r="H1216" s="129"/>
      <c r="I1216" s="130"/>
      <c r="J1216" s="135"/>
      <c r="K1216" s="130"/>
      <c r="L1216" s="130"/>
      <c r="M1216" s="136"/>
      <c r="N1216" s="130"/>
      <c r="O1216" s="130"/>
      <c r="P1216" s="130"/>
      <c r="Q1216" s="137"/>
      <c r="R1216" s="138"/>
      <c r="S1216" s="129"/>
      <c r="T1216" s="139"/>
      <c r="U1216" s="139"/>
      <c r="V1216" s="140"/>
      <c r="W1216" s="130"/>
      <c r="X1216" s="130"/>
      <c r="Y1216" s="141"/>
      <c r="Z1216" s="130"/>
      <c r="AA1216" s="130"/>
      <c r="AB1216" s="130"/>
      <c r="AC1216" s="142"/>
      <c r="AD1216" s="130"/>
      <c r="AE1216" s="130"/>
      <c r="AF1216" s="130"/>
      <c r="AG1216" s="129"/>
      <c r="AH1216" s="129"/>
      <c r="AI1216" s="129"/>
      <c r="AJ1216" s="129"/>
      <c r="AK1216" s="130"/>
      <c r="AL1216" s="131"/>
      <c r="AM1216" s="131"/>
      <c r="AN1216" s="131"/>
      <c r="AO1216" s="131"/>
      <c r="AP1216" s="132"/>
      <c r="AQ1216" s="132"/>
      <c r="AR1216" s="132"/>
      <c r="AS1216" s="132"/>
      <c r="AT1216" s="133"/>
      <c r="AU1216" s="133"/>
      <c r="AV1216" s="133"/>
      <c r="AW1216" s="133"/>
      <c r="AX1216" s="134"/>
      <c r="AY1216" s="134"/>
      <c r="AZ1216" s="134"/>
      <c r="BA1216" s="134"/>
      <c r="BB1216" s="134"/>
      <c r="BC1216" s="134"/>
      <c r="BD1216" s="129"/>
      <c r="BE1216" s="143"/>
    </row>
    <row r="1217" ht="15.75" customHeight="1">
      <c r="A1217" s="130"/>
      <c r="B1217" s="129"/>
      <c r="C1217" s="129"/>
      <c r="D1217" s="129"/>
      <c r="E1217" s="129"/>
      <c r="F1217" s="129"/>
      <c r="G1217" s="129"/>
      <c r="H1217" s="129"/>
      <c r="I1217" s="130"/>
      <c r="J1217" s="135"/>
      <c r="K1217" s="130"/>
      <c r="L1217" s="130"/>
      <c r="M1217" s="136"/>
      <c r="N1217" s="130"/>
      <c r="O1217" s="130"/>
      <c r="P1217" s="130"/>
      <c r="Q1217" s="137"/>
      <c r="R1217" s="138"/>
      <c r="S1217" s="129"/>
      <c r="T1217" s="139"/>
      <c r="U1217" s="139"/>
      <c r="V1217" s="140"/>
      <c r="W1217" s="130"/>
      <c r="X1217" s="130"/>
      <c r="Y1217" s="141"/>
      <c r="Z1217" s="130"/>
      <c r="AA1217" s="130"/>
      <c r="AB1217" s="130"/>
      <c r="AC1217" s="142"/>
      <c r="AD1217" s="130"/>
      <c r="AE1217" s="130"/>
      <c r="AF1217" s="130"/>
      <c r="AG1217" s="129"/>
      <c r="AH1217" s="129"/>
      <c r="AI1217" s="129"/>
      <c r="AJ1217" s="129"/>
      <c r="AK1217" s="130"/>
      <c r="AL1217" s="131"/>
      <c r="AM1217" s="131"/>
      <c r="AN1217" s="131"/>
      <c r="AO1217" s="131"/>
      <c r="AP1217" s="132"/>
      <c r="AQ1217" s="132"/>
      <c r="AR1217" s="132"/>
      <c r="AS1217" s="132"/>
      <c r="AT1217" s="133"/>
      <c r="AU1217" s="133"/>
      <c r="AV1217" s="133"/>
      <c r="AW1217" s="133"/>
      <c r="AX1217" s="134"/>
      <c r="AY1217" s="134"/>
      <c r="AZ1217" s="134"/>
      <c r="BA1217" s="134"/>
      <c r="BB1217" s="134"/>
      <c r="BC1217" s="134"/>
      <c r="BD1217" s="129"/>
      <c r="BE1217" s="143"/>
    </row>
    <row r="1218" ht="15.75" customHeight="1">
      <c r="A1218" s="130"/>
      <c r="B1218" s="129"/>
      <c r="C1218" s="129"/>
      <c r="D1218" s="129"/>
      <c r="E1218" s="129"/>
      <c r="F1218" s="129"/>
      <c r="G1218" s="129"/>
      <c r="H1218" s="129"/>
      <c r="I1218" s="130"/>
      <c r="J1218" s="135"/>
      <c r="K1218" s="130"/>
      <c r="L1218" s="130"/>
      <c r="M1218" s="136"/>
      <c r="N1218" s="130"/>
      <c r="O1218" s="130"/>
      <c r="P1218" s="130"/>
      <c r="Q1218" s="137"/>
      <c r="R1218" s="138"/>
      <c r="S1218" s="129"/>
      <c r="T1218" s="139"/>
      <c r="U1218" s="139"/>
      <c r="V1218" s="140"/>
      <c r="W1218" s="130"/>
      <c r="X1218" s="130"/>
      <c r="Y1218" s="141"/>
      <c r="Z1218" s="130"/>
      <c r="AA1218" s="130"/>
      <c r="AB1218" s="130"/>
      <c r="AC1218" s="142"/>
      <c r="AD1218" s="130"/>
      <c r="AE1218" s="130"/>
      <c r="AF1218" s="130"/>
      <c r="AG1218" s="129"/>
      <c r="AH1218" s="129"/>
      <c r="AI1218" s="129"/>
      <c r="AJ1218" s="129"/>
      <c r="AK1218" s="130"/>
      <c r="AL1218" s="131"/>
      <c r="AM1218" s="131"/>
      <c r="AN1218" s="131"/>
      <c r="AO1218" s="131"/>
      <c r="AP1218" s="132"/>
      <c r="AQ1218" s="132"/>
      <c r="AR1218" s="132"/>
      <c r="AS1218" s="132"/>
      <c r="AT1218" s="133"/>
      <c r="AU1218" s="133"/>
      <c r="AV1218" s="133"/>
      <c r="AW1218" s="133"/>
      <c r="AX1218" s="134"/>
      <c r="AY1218" s="134"/>
      <c r="AZ1218" s="134"/>
      <c r="BA1218" s="134"/>
      <c r="BB1218" s="134"/>
      <c r="BC1218" s="134"/>
      <c r="BD1218" s="129"/>
      <c r="BE1218" s="143"/>
    </row>
    <row r="1219" ht="15.75" customHeight="1">
      <c r="A1219" s="130"/>
      <c r="B1219" s="129"/>
      <c r="C1219" s="129"/>
      <c r="D1219" s="129"/>
      <c r="E1219" s="129"/>
      <c r="F1219" s="129"/>
      <c r="G1219" s="129"/>
      <c r="H1219" s="129"/>
      <c r="I1219" s="130"/>
      <c r="J1219" s="135"/>
      <c r="K1219" s="130"/>
      <c r="L1219" s="130"/>
      <c r="M1219" s="136"/>
      <c r="N1219" s="130"/>
      <c r="O1219" s="130"/>
      <c r="P1219" s="130"/>
      <c r="Q1219" s="137"/>
      <c r="R1219" s="138"/>
      <c r="S1219" s="129"/>
      <c r="T1219" s="139"/>
      <c r="U1219" s="139"/>
      <c r="V1219" s="140"/>
      <c r="W1219" s="130"/>
      <c r="X1219" s="130"/>
      <c r="Y1219" s="141"/>
      <c r="Z1219" s="130"/>
      <c r="AA1219" s="130"/>
      <c r="AB1219" s="130"/>
      <c r="AC1219" s="142"/>
      <c r="AD1219" s="130"/>
      <c r="AE1219" s="130"/>
      <c r="AF1219" s="130"/>
      <c r="AG1219" s="129"/>
      <c r="AH1219" s="129"/>
      <c r="AI1219" s="129"/>
      <c r="AJ1219" s="129"/>
      <c r="AK1219" s="130"/>
      <c r="AL1219" s="131"/>
      <c r="AM1219" s="131"/>
      <c r="AN1219" s="131"/>
      <c r="AO1219" s="131"/>
      <c r="AP1219" s="132"/>
      <c r="AQ1219" s="132"/>
      <c r="AR1219" s="132"/>
      <c r="AS1219" s="132"/>
      <c r="AT1219" s="133"/>
      <c r="AU1219" s="133"/>
      <c r="AV1219" s="133"/>
      <c r="AW1219" s="133"/>
      <c r="AX1219" s="134"/>
      <c r="AY1219" s="134"/>
      <c r="AZ1219" s="134"/>
      <c r="BA1219" s="134"/>
      <c r="BB1219" s="134"/>
      <c r="BC1219" s="134"/>
      <c r="BD1219" s="129"/>
      <c r="BE1219" s="143"/>
    </row>
    <row r="1220" ht="15.75" customHeight="1">
      <c r="A1220" s="130"/>
      <c r="B1220" s="129"/>
      <c r="C1220" s="129"/>
      <c r="D1220" s="129"/>
      <c r="E1220" s="129"/>
      <c r="F1220" s="129"/>
      <c r="G1220" s="129"/>
      <c r="H1220" s="129"/>
      <c r="I1220" s="130"/>
      <c r="J1220" s="135"/>
      <c r="K1220" s="130"/>
      <c r="L1220" s="130"/>
      <c r="M1220" s="136"/>
      <c r="N1220" s="130"/>
      <c r="O1220" s="130"/>
      <c r="P1220" s="130"/>
      <c r="Q1220" s="137"/>
      <c r="R1220" s="138"/>
      <c r="S1220" s="129"/>
      <c r="T1220" s="139"/>
      <c r="U1220" s="139"/>
      <c r="V1220" s="140"/>
      <c r="W1220" s="130"/>
      <c r="X1220" s="130"/>
      <c r="Y1220" s="141"/>
      <c r="Z1220" s="130"/>
      <c r="AA1220" s="130"/>
      <c r="AB1220" s="130"/>
      <c r="AC1220" s="142"/>
      <c r="AD1220" s="130"/>
      <c r="AE1220" s="130"/>
      <c r="AF1220" s="130"/>
      <c r="AG1220" s="129"/>
      <c r="AH1220" s="129"/>
      <c r="AI1220" s="129"/>
      <c r="AJ1220" s="129"/>
      <c r="AK1220" s="130"/>
      <c r="AL1220" s="131"/>
      <c r="AM1220" s="131"/>
      <c r="AN1220" s="131"/>
      <c r="AO1220" s="131"/>
      <c r="AP1220" s="132"/>
      <c r="AQ1220" s="132"/>
      <c r="AR1220" s="132"/>
      <c r="AS1220" s="132"/>
      <c r="AT1220" s="133"/>
      <c r="AU1220" s="133"/>
      <c r="AV1220" s="133"/>
      <c r="AW1220" s="133"/>
      <c r="AX1220" s="134"/>
      <c r="AY1220" s="134"/>
      <c r="AZ1220" s="134"/>
      <c r="BA1220" s="134"/>
      <c r="BB1220" s="134"/>
      <c r="BC1220" s="134"/>
      <c r="BD1220" s="129"/>
      <c r="BE1220" s="143"/>
    </row>
    <row r="1221" ht="15.75" customHeight="1">
      <c r="A1221" s="130"/>
      <c r="B1221" s="129"/>
      <c r="C1221" s="129"/>
      <c r="D1221" s="129"/>
      <c r="E1221" s="129"/>
      <c r="F1221" s="129"/>
      <c r="G1221" s="129"/>
      <c r="H1221" s="129"/>
      <c r="I1221" s="130"/>
      <c r="J1221" s="135"/>
      <c r="K1221" s="130"/>
      <c r="L1221" s="130"/>
      <c r="M1221" s="136"/>
      <c r="N1221" s="130"/>
      <c r="O1221" s="130"/>
      <c r="P1221" s="130"/>
      <c r="Q1221" s="137"/>
      <c r="R1221" s="138"/>
      <c r="S1221" s="129"/>
      <c r="T1221" s="139"/>
      <c r="U1221" s="139"/>
      <c r="V1221" s="140"/>
      <c r="W1221" s="130"/>
      <c r="X1221" s="130"/>
      <c r="Y1221" s="141"/>
      <c r="Z1221" s="130"/>
      <c r="AA1221" s="130"/>
      <c r="AB1221" s="130"/>
      <c r="AC1221" s="142"/>
      <c r="AD1221" s="130"/>
      <c r="AE1221" s="130"/>
      <c r="AF1221" s="130"/>
      <c r="AG1221" s="129"/>
      <c r="AH1221" s="129"/>
      <c r="AI1221" s="129"/>
      <c r="AJ1221" s="129"/>
      <c r="AK1221" s="130"/>
      <c r="AL1221" s="131"/>
      <c r="AM1221" s="131"/>
      <c r="AN1221" s="131"/>
      <c r="AO1221" s="131"/>
      <c r="AP1221" s="132"/>
      <c r="AQ1221" s="132"/>
      <c r="AR1221" s="132"/>
      <c r="AS1221" s="132"/>
      <c r="AT1221" s="133"/>
      <c r="AU1221" s="133"/>
      <c r="AV1221" s="133"/>
      <c r="AW1221" s="133"/>
      <c r="AX1221" s="134"/>
      <c r="AY1221" s="134"/>
      <c r="AZ1221" s="134"/>
      <c r="BA1221" s="134"/>
      <c r="BB1221" s="134"/>
      <c r="BC1221" s="134"/>
      <c r="BD1221" s="129"/>
      <c r="BE1221" s="143"/>
    </row>
    <row r="1222" ht="15.75" customHeight="1">
      <c r="A1222" s="130"/>
      <c r="B1222" s="129"/>
      <c r="C1222" s="129"/>
      <c r="D1222" s="129"/>
      <c r="E1222" s="129"/>
      <c r="F1222" s="129"/>
      <c r="G1222" s="129"/>
      <c r="H1222" s="129"/>
      <c r="I1222" s="130"/>
      <c r="J1222" s="135"/>
      <c r="K1222" s="130"/>
      <c r="L1222" s="130"/>
      <c r="M1222" s="136"/>
      <c r="N1222" s="130"/>
      <c r="O1222" s="130"/>
      <c r="P1222" s="130"/>
      <c r="Q1222" s="137"/>
      <c r="R1222" s="138"/>
      <c r="S1222" s="129"/>
      <c r="T1222" s="139"/>
      <c r="U1222" s="139"/>
      <c r="V1222" s="140"/>
      <c r="W1222" s="130"/>
      <c r="X1222" s="130"/>
      <c r="Y1222" s="141"/>
      <c r="Z1222" s="130"/>
      <c r="AA1222" s="130"/>
      <c r="AB1222" s="130"/>
      <c r="AC1222" s="142"/>
      <c r="AD1222" s="130"/>
      <c r="AE1222" s="130"/>
      <c r="AF1222" s="130"/>
      <c r="AG1222" s="129"/>
      <c r="AH1222" s="129"/>
      <c r="AI1222" s="129"/>
      <c r="AJ1222" s="129"/>
      <c r="AK1222" s="130"/>
      <c r="AL1222" s="131"/>
      <c r="AM1222" s="131"/>
      <c r="AN1222" s="131"/>
      <c r="AO1222" s="131"/>
      <c r="AP1222" s="132"/>
      <c r="AQ1222" s="132"/>
      <c r="AR1222" s="132"/>
      <c r="AS1222" s="132"/>
      <c r="AT1222" s="133"/>
      <c r="AU1222" s="133"/>
      <c r="AV1222" s="133"/>
      <c r="AW1222" s="133"/>
      <c r="AX1222" s="134"/>
      <c r="AY1222" s="134"/>
      <c r="AZ1222" s="134"/>
      <c r="BA1222" s="134"/>
      <c r="BB1222" s="134"/>
      <c r="BC1222" s="134"/>
      <c r="BD1222" s="129"/>
      <c r="BE1222" s="143"/>
    </row>
    <row r="1223" ht="15.75" customHeight="1">
      <c r="A1223" s="130"/>
      <c r="B1223" s="129"/>
      <c r="C1223" s="129"/>
      <c r="D1223" s="129"/>
      <c r="E1223" s="129"/>
      <c r="F1223" s="129"/>
      <c r="G1223" s="129"/>
      <c r="H1223" s="129"/>
      <c r="I1223" s="130"/>
      <c r="J1223" s="135"/>
      <c r="K1223" s="130"/>
      <c r="L1223" s="130"/>
      <c r="M1223" s="136"/>
      <c r="N1223" s="130"/>
      <c r="O1223" s="130"/>
      <c r="P1223" s="130"/>
      <c r="Q1223" s="137"/>
      <c r="R1223" s="138"/>
      <c r="S1223" s="129"/>
      <c r="T1223" s="139"/>
      <c r="U1223" s="139"/>
      <c r="V1223" s="140"/>
      <c r="W1223" s="130"/>
      <c r="X1223" s="130"/>
      <c r="Y1223" s="141"/>
      <c r="Z1223" s="130"/>
      <c r="AA1223" s="130"/>
      <c r="AB1223" s="130"/>
      <c r="AC1223" s="142"/>
      <c r="AD1223" s="130"/>
      <c r="AE1223" s="130"/>
      <c r="AF1223" s="130"/>
      <c r="AG1223" s="129"/>
      <c r="AH1223" s="129"/>
      <c r="AI1223" s="129"/>
      <c r="AJ1223" s="129"/>
      <c r="AK1223" s="130"/>
      <c r="AL1223" s="131"/>
      <c r="AM1223" s="131"/>
      <c r="AN1223" s="131"/>
      <c r="AO1223" s="131"/>
      <c r="AP1223" s="132"/>
      <c r="AQ1223" s="132"/>
      <c r="AR1223" s="132"/>
      <c r="AS1223" s="132"/>
      <c r="AT1223" s="133"/>
      <c r="AU1223" s="133"/>
      <c r="AV1223" s="133"/>
      <c r="AW1223" s="133"/>
      <c r="AX1223" s="134"/>
      <c r="AY1223" s="134"/>
      <c r="AZ1223" s="134"/>
      <c r="BA1223" s="134"/>
      <c r="BB1223" s="134"/>
      <c r="BC1223" s="134"/>
      <c r="BD1223" s="129"/>
      <c r="BE1223" s="143"/>
    </row>
    <row r="1224" ht="15.75" customHeight="1">
      <c r="A1224" s="130"/>
      <c r="B1224" s="129"/>
      <c r="C1224" s="129"/>
      <c r="D1224" s="129"/>
      <c r="E1224" s="129"/>
      <c r="F1224" s="129"/>
      <c r="G1224" s="129"/>
      <c r="H1224" s="129"/>
      <c r="I1224" s="130"/>
      <c r="J1224" s="135"/>
      <c r="K1224" s="130"/>
      <c r="L1224" s="130"/>
      <c r="M1224" s="136"/>
      <c r="N1224" s="130"/>
      <c r="O1224" s="130"/>
      <c r="P1224" s="130"/>
      <c r="Q1224" s="137"/>
      <c r="R1224" s="138"/>
      <c r="S1224" s="129"/>
      <c r="T1224" s="139"/>
      <c r="U1224" s="139"/>
      <c r="V1224" s="140"/>
      <c r="W1224" s="130"/>
      <c r="X1224" s="130"/>
      <c r="Y1224" s="141"/>
      <c r="Z1224" s="130"/>
      <c r="AA1224" s="130"/>
      <c r="AB1224" s="130"/>
      <c r="AC1224" s="142"/>
      <c r="AD1224" s="130"/>
      <c r="AE1224" s="130"/>
      <c r="AF1224" s="130"/>
      <c r="AG1224" s="129"/>
      <c r="AH1224" s="129"/>
      <c r="AI1224" s="129"/>
      <c r="AJ1224" s="129"/>
      <c r="AK1224" s="130"/>
      <c r="AL1224" s="131"/>
      <c r="AM1224" s="131"/>
      <c r="AN1224" s="131"/>
      <c r="AO1224" s="131"/>
      <c r="AP1224" s="132"/>
      <c r="AQ1224" s="132"/>
      <c r="AR1224" s="132"/>
      <c r="AS1224" s="132"/>
      <c r="AT1224" s="133"/>
      <c r="AU1224" s="133"/>
      <c r="AV1224" s="133"/>
      <c r="AW1224" s="133"/>
      <c r="AX1224" s="134"/>
      <c r="AY1224" s="134"/>
      <c r="AZ1224" s="134"/>
      <c r="BA1224" s="134"/>
      <c r="BB1224" s="134"/>
      <c r="BC1224" s="134"/>
      <c r="BD1224" s="129"/>
      <c r="BE1224" s="143"/>
    </row>
    <row r="1225" ht="15.75" customHeight="1">
      <c r="A1225" s="130"/>
      <c r="B1225" s="129"/>
      <c r="C1225" s="129"/>
      <c r="D1225" s="129"/>
      <c r="E1225" s="129"/>
      <c r="F1225" s="129"/>
      <c r="G1225" s="129"/>
      <c r="H1225" s="129"/>
      <c r="I1225" s="130"/>
      <c r="J1225" s="135"/>
      <c r="K1225" s="130"/>
      <c r="L1225" s="130"/>
      <c r="M1225" s="136"/>
      <c r="N1225" s="130"/>
      <c r="O1225" s="130"/>
      <c r="P1225" s="130"/>
      <c r="Q1225" s="137"/>
      <c r="R1225" s="138"/>
      <c r="S1225" s="129"/>
      <c r="T1225" s="139"/>
      <c r="U1225" s="139"/>
      <c r="V1225" s="140"/>
      <c r="W1225" s="130"/>
      <c r="X1225" s="130"/>
      <c r="Y1225" s="141"/>
      <c r="Z1225" s="130"/>
      <c r="AA1225" s="130"/>
      <c r="AB1225" s="130"/>
      <c r="AC1225" s="142"/>
      <c r="AD1225" s="130"/>
      <c r="AE1225" s="130"/>
      <c r="AF1225" s="130"/>
      <c r="AG1225" s="129"/>
      <c r="AH1225" s="129"/>
      <c r="AI1225" s="129"/>
      <c r="AJ1225" s="129"/>
      <c r="AK1225" s="130"/>
      <c r="AL1225" s="131"/>
      <c r="AM1225" s="131"/>
      <c r="AN1225" s="131"/>
      <c r="AO1225" s="131"/>
      <c r="AP1225" s="132"/>
      <c r="AQ1225" s="132"/>
      <c r="AR1225" s="132"/>
      <c r="AS1225" s="132"/>
      <c r="AT1225" s="133"/>
      <c r="AU1225" s="133"/>
      <c r="AV1225" s="133"/>
      <c r="AW1225" s="133"/>
      <c r="AX1225" s="134"/>
      <c r="AY1225" s="134"/>
      <c r="AZ1225" s="134"/>
      <c r="BA1225" s="134"/>
      <c r="BB1225" s="134"/>
      <c r="BC1225" s="134"/>
      <c r="BD1225" s="129"/>
      <c r="BE1225" s="143"/>
    </row>
    <row r="1226" ht="15.75" customHeight="1">
      <c r="A1226" s="130"/>
      <c r="B1226" s="129"/>
      <c r="C1226" s="129"/>
      <c r="D1226" s="129"/>
      <c r="E1226" s="129"/>
      <c r="F1226" s="129"/>
      <c r="G1226" s="129"/>
      <c r="H1226" s="129"/>
      <c r="I1226" s="130"/>
      <c r="J1226" s="135"/>
      <c r="K1226" s="130"/>
      <c r="L1226" s="130"/>
      <c r="M1226" s="136"/>
      <c r="N1226" s="130"/>
      <c r="O1226" s="130"/>
      <c r="P1226" s="130"/>
      <c r="Q1226" s="137"/>
      <c r="R1226" s="138"/>
      <c r="S1226" s="129"/>
      <c r="T1226" s="139"/>
      <c r="U1226" s="139"/>
      <c r="V1226" s="140"/>
      <c r="W1226" s="130"/>
      <c r="X1226" s="130"/>
      <c r="Y1226" s="141"/>
      <c r="Z1226" s="130"/>
      <c r="AA1226" s="130"/>
      <c r="AB1226" s="130"/>
      <c r="AC1226" s="142"/>
      <c r="AD1226" s="130"/>
      <c r="AE1226" s="130"/>
      <c r="AF1226" s="130"/>
      <c r="AG1226" s="129"/>
      <c r="AH1226" s="129"/>
      <c r="AI1226" s="129"/>
      <c r="AJ1226" s="129"/>
      <c r="AK1226" s="130"/>
      <c r="AL1226" s="131"/>
      <c r="AM1226" s="131"/>
      <c r="AN1226" s="131"/>
      <c r="AO1226" s="131"/>
      <c r="AP1226" s="132"/>
      <c r="AQ1226" s="132"/>
      <c r="AR1226" s="132"/>
      <c r="AS1226" s="132"/>
      <c r="AT1226" s="133"/>
      <c r="AU1226" s="133"/>
      <c r="AV1226" s="133"/>
      <c r="AW1226" s="133"/>
      <c r="AX1226" s="134"/>
      <c r="AY1226" s="134"/>
      <c r="AZ1226" s="134"/>
      <c r="BA1226" s="134"/>
      <c r="BB1226" s="134"/>
      <c r="BC1226" s="134"/>
      <c r="BD1226" s="129"/>
      <c r="BE1226" s="143"/>
    </row>
    <row r="1227" ht="15.75" customHeight="1">
      <c r="A1227" s="130"/>
      <c r="B1227" s="129"/>
      <c r="C1227" s="129"/>
      <c r="D1227" s="129"/>
      <c r="E1227" s="129"/>
      <c r="F1227" s="129"/>
      <c r="G1227" s="129"/>
      <c r="H1227" s="129"/>
      <c r="I1227" s="130"/>
      <c r="J1227" s="135"/>
      <c r="K1227" s="130"/>
      <c r="L1227" s="130"/>
      <c r="M1227" s="136"/>
      <c r="N1227" s="130"/>
      <c r="O1227" s="130"/>
      <c r="P1227" s="130"/>
      <c r="Q1227" s="137"/>
      <c r="R1227" s="138"/>
      <c r="S1227" s="129"/>
      <c r="T1227" s="139"/>
      <c r="U1227" s="139"/>
      <c r="V1227" s="140"/>
      <c r="W1227" s="130"/>
      <c r="X1227" s="130"/>
      <c r="Y1227" s="141"/>
      <c r="Z1227" s="130"/>
      <c r="AA1227" s="130"/>
      <c r="AB1227" s="130"/>
      <c r="AC1227" s="142"/>
      <c r="AD1227" s="130"/>
      <c r="AE1227" s="130"/>
      <c r="AF1227" s="130"/>
      <c r="AG1227" s="129"/>
      <c r="AH1227" s="129"/>
      <c r="AI1227" s="129"/>
      <c r="AJ1227" s="129"/>
      <c r="AK1227" s="130"/>
      <c r="AL1227" s="131"/>
      <c r="AM1227" s="131"/>
      <c r="AN1227" s="131"/>
      <c r="AO1227" s="131"/>
      <c r="AP1227" s="132"/>
      <c r="AQ1227" s="132"/>
      <c r="AR1227" s="132"/>
      <c r="AS1227" s="132"/>
      <c r="AT1227" s="133"/>
      <c r="AU1227" s="133"/>
      <c r="AV1227" s="133"/>
      <c r="AW1227" s="133"/>
      <c r="AX1227" s="134"/>
      <c r="AY1227" s="134"/>
      <c r="AZ1227" s="134"/>
      <c r="BA1227" s="134"/>
      <c r="BB1227" s="134"/>
      <c r="BC1227" s="134"/>
      <c r="BD1227" s="129"/>
      <c r="BE1227" s="143"/>
    </row>
    <row r="1228" ht="15.75" customHeight="1">
      <c r="A1228" s="130"/>
      <c r="B1228" s="129"/>
      <c r="C1228" s="129"/>
      <c r="D1228" s="129"/>
      <c r="E1228" s="129"/>
      <c r="F1228" s="129"/>
      <c r="G1228" s="129"/>
      <c r="H1228" s="129"/>
      <c r="I1228" s="130"/>
      <c r="J1228" s="135"/>
      <c r="K1228" s="130"/>
      <c r="L1228" s="130"/>
      <c r="M1228" s="136"/>
      <c r="N1228" s="130"/>
      <c r="O1228" s="130"/>
      <c r="P1228" s="130"/>
      <c r="Q1228" s="137"/>
      <c r="R1228" s="138"/>
      <c r="S1228" s="129"/>
      <c r="T1228" s="139"/>
      <c r="U1228" s="139"/>
      <c r="V1228" s="140"/>
      <c r="W1228" s="130"/>
      <c r="X1228" s="130"/>
      <c r="Y1228" s="141"/>
      <c r="Z1228" s="130"/>
      <c r="AA1228" s="130"/>
      <c r="AB1228" s="130"/>
      <c r="AC1228" s="142"/>
      <c r="AD1228" s="130"/>
      <c r="AE1228" s="130"/>
      <c r="AF1228" s="130"/>
      <c r="AG1228" s="129"/>
      <c r="AH1228" s="129"/>
      <c r="AI1228" s="129"/>
      <c r="AJ1228" s="129"/>
      <c r="AK1228" s="130"/>
      <c r="AL1228" s="131"/>
      <c r="AM1228" s="131"/>
      <c r="AN1228" s="131"/>
      <c r="AO1228" s="131"/>
      <c r="AP1228" s="132"/>
      <c r="AQ1228" s="132"/>
      <c r="AR1228" s="132"/>
      <c r="AS1228" s="132"/>
      <c r="AT1228" s="133"/>
      <c r="AU1228" s="133"/>
      <c r="AV1228" s="133"/>
      <c r="AW1228" s="133"/>
      <c r="AX1228" s="134"/>
      <c r="AY1228" s="134"/>
      <c r="AZ1228" s="134"/>
      <c r="BA1228" s="134"/>
      <c r="BB1228" s="134"/>
      <c r="BC1228" s="134"/>
      <c r="BD1228" s="129"/>
      <c r="BE1228" s="143"/>
    </row>
    <row r="1229" ht="15.75" customHeight="1">
      <c r="A1229" s="130"/>
      <c r="B1229" s="129"/>
      <c r="C1229" s="129"/>
      <c r="D1229" s="129"/>
      <c r="E1229" s="129"/>
      <c r="F1229" s="129"/>
      <c r="G1229" s="129"/>
      <c r="H1229" s="129"/>
      <c r="I1229" s="130"/>
      <c r="J1229" s="135"/>
      <c r="K1229" s="130"/>
      <c r="L1229" s="130"/>
      <c r="M1229" s="136"/>
      <c r="N1229" s="130"/>
      <c r="O1229" s="130"/>
      <c r="P1229" s="130"/>
      <c r="Q1229" s="137"/>
      <c r="R1229" s="138"/>
      <c r="S1229" s="129"/>
      <c r="T1229" s="139"/>
      <c r="U1229" s="139"/>
      <c r="V1229" s="140"/>
      <c r="W1229" s="130"/>
      <c r="X1229" s="130"/>
      <c r="Y1229" s="141"/>
      <c r="Z1229" s="130"/>
      <c r="AA1229" s="130"/>
      <c r="AB1229" s="130"/>
      <c r="AC1229" s="142"/>
      <c r="AD1229" s="130"/>
      <c r="AE1229" s="130"/>
      <c r="AF1229" s="130"/>
      <c r="AG1229" s="129"/>
      <c r="AH1229" s="129"/>
      <c r="AI1229" s="129"/>
      <c r="AJ1229" s="129"/>
      <c r="AK1229" s="130"/>
      <c r="AL1229" s="131"/>
      <c r="AM1229" s="131"/>
      <c r="AN1229" s="131"/>
      <c r="AO1229" s="131"/>
      <c r="AP1229" s="132"/>
      <c r="AQ1229" s="132"/>
      <c r="AR1229" s="132"/>
      <c r="AS1229" s="132"/>
      <c r="AT1229" s="133"/>
      <c r="AU1229" s="133"/>
      <c r="AV1229" s="133"/>
      <c r="AW1229" s="133"/>
      <c r="AX1229" s="134"/>
      <c r="AY1229" s="134"/>
      <c r="AZ1229" s="134"/>
      <c r="BA1229" s="134"/>
      <c r="BB1229" s="134"/>
      <c r="BC1229" s="134"/>
      <c r="BD1229" s="129"/>
      <c r="BE1229" s="143"/>
    </row>
    <row r="1230" ht="15.75" customHeight="1">
      <c r="A1230" s="130"/>
      <c r="B1230" s="129"/>
      <c r="C1230" s="129"/>
      <c r="D1230" s="129"/>
      <c r="E1230" s="129"/>
      <c r="F1230" s="129"/>
      <c r="G1230" s="129"/>
      <c r="H1230" s="129"/>
      <c r="I1230" s="130"/>
      <c r="J1230" s="135"/>
      <c r="K1230" s="130"/>
      <c r="L1230" s="130"/>
      <c r="M1230" s="136"/>
      <c r="N1230" s="130"/>
      <c r="O1230" s="130"/>
      <c r="P1230" s="130"/>
      <c r="Q1230" s="137"/>
      <c r="R1230" s="138"/>
      <c r="S1230" s="129"/>
      <c r="T1230" s="139"/>
      <c r="U1230" s="139"/>
      <c r="V1230" s="140"/>
      <c r="W1230" s="130"/>
      <c r="X1230" s="130"/>
      <c r="Y1230" s="141"/>
      <c r="Z1230" s="130"/>
      <c r="AA1230" s="130"/>
      <c r="AB1230" s="130"/>
      <c r="AC1230" s="142"/>
      <c r="AD1230" s="130"/>
      <c r="AE1230" s="130"/>
      <c r="AF1230" s="130"/>
      <c r="AG1230" s="129"/>
      <c r="AH1230" s="129"/>
      <c r="AI1230" s="129"/>
      <c r="AJ1230" s="129"/>
      <c r="AK1230" s="130"/>
      <c r="AL1230" s="131"/>
      <c r="AM1230" s="131"/>
      <c r="AN1230" s="131"/>
      <c r="AO1230" s="131"/>
      <c r="AP1230" s="132"/>
      <c r="AQ1230" s="132"/>
      <c r="AR1230" s="132"/>
      <c r="AS1230" s="132"/>
      <c r="AT1230" s="133"/>
      <c r="AU1230" s="133"/>
      <c r="AV1230" s="133"/>
      <c r="AW1230" s="133"/>
      <c r="AX1230" s="134"/>
      <c r="AY1230" s="134"/>
      <c r="AZ1230" s="134"/>
      <c r="BA1230" s="134"/>
      <c r="BB1230" s="134"/>
      <c r="BC1230" s="134"/>
      <c r="BD1230" s="129"/>
      <c r="BE1230" s="143"/>
    </row>
    <row r="1231" ht="15.75" customHeight="1">
      <c r="A1231" s="130"/>
      <c r="B1231" s="129"/>
      <c r="C1231" s="129"/>
      <c r="D1231" s="129"/>
      <c r="E1231" s="129"/>
      <c r="F1231" s="129"/>
      <c r="G1231" s="129"/>
      <c r="H1231" s="129"/>
      <c r="I1231" s="130"/>
      <c r="J1231" s="135"/>
      <c r="K1231" s="130"/>
      <c r="L1231" s="130"/>
      <c r="M1231" s="136"/>
      <c r="N1231" s="130"/>
      <c r="O1231" s="130"/>
      <c r="P1231" s="130"/>
      <c r="Q1231" s="137"/>
      <c r="R1231" s="138"/>
      <c r="S1231" s="129"/>
      <c r="T1231" s="139"/>
      <c r="U1231" s="139"/>
      <c r="V1231" s="140"/>
      <c r="W1231" s="130"/>
      <c r="X1231" s="130"/>
      <c r="Y1231" s="141"/>
      <c r="Z1231" s="130"/>
      <c r="AA1231" s="130"/>
      <c r="AB1231" s="130"/>
      <c r="AC1231" s="142"/>
      <c r="AD1231" s="130"/>
      <c r="AE1231" s="130"/>
      <c r="AF1231" s="130"/>
      <c r="AG1231" s="129"/>
      <c r="AH1231" s="129"/>
      <c r="AI1231" s="129"/>
      <c r="AJ1231" s="129"/>
      <c r="AK1231" s="130"/>
      <c r="AL1231" s="131"/>
      <c r="AM1231" s="131"/>
      <c r="AN1231" s="131"/>
      <c r="AO1231" s="131"/>
      <c r="AP1231" s="132"/>
      <c r="AQ1231" s="132"/>
      <c r="AR1231" s="132"/>
      <c r="AS1231" s="132"/>
      <c r="AT1231" s="133"/>
      <c r="AU1231" s="133"/>
      <c r="AV1231" s="133"/>
      <c r="AW1231" s="133"/>
      <c r="AX1231" s="134"/>
      <c r="AY1231" s="134"/>
      <c r="AZ1231" s="134"/>
      <c r="BA1231" s="134"/>
      <c r="BB1231" s="134"/>
      <c r="BC1231" s="134"/>
      <c r="BD1231" s="129"/>
      <c r="BE1231" s="143"/>
    </row>
    <row r="1232" ht="15.75" customHeight="1">
      <c r="A1232" s="130"/>
      <c r="B1232" s="129"/>
      <c r="C1232" s="129"/>
      <c r="D1232" s="129"/>
      <c r="E1232" s="129"/>
      <c r="F1232" s="129"/>
      <c r="G1232" s="129"/>
      <c r="H1232" s="129"/>
      <c r="I1232" s="130"/>
      <c r="J1232" s="135"/>
      <c r="K1232" s="130"/>
      <c r="L1232" s="130"/>
      <c r="M1232" s="136"/>
      <c r="N1232" s="130"/>
      <c r="O1232" s="130"/>
      <c r="P1232" s="130"/>
      <c r="Q1232" s="137"/>
      <c r="R1232" s="138"/>
      <c r="S1232" s="129"/>
      <c r="T1232" s="139"/>
      <c r="U1232" s="139"/>
      <c r="V1232" s="140"/>
      <c r="W1232" s="130"/>
      <c r="X1232" s="130"/>
      <c r="Y1232" s="141"/>
      <c r="Z1232" s="130"/>
      <c r="AA1232" s="130"/>
      <c r="AB1232" s="130"/>
      <c r="AC1232" s="142"/>
      <c r="AD1232" s="130"/>
      <c r="AE1232" s="130"/>
      <c r="AF1232" s="130"/>
      <c r="AG1232" s="129"/>
      <c r="AH1232" s="129"/>
      <c r="AI1232" s="129"/>
      <c r="AJ1232" s="129"/>
      <c r="AK1232" s="130"/>
      <c r="AL1232" s="131"/>
      <c r="AM1232" s="131"/>
      <c r="AN1232" s="131"/>
      <c r="AO1232" s="131"/>
      <c r="AP1232" s="132"/>
      <c r="AQ1232" s="132"/>
      <c r="AR1232" s="132"/>
      <c r="AS1232" s="132"/>
      <c r="AT1232" s="133"/>
      <c r="AU1232" s="133"/>
      <c r="AV1232" s="133"/>
      <c r="AW1232" s="133"/>
      <c r="AX1232" s="134"/>
      <c r="AY1232" s="134"/>
      <c r="AZ1232" s="134"/>
      <c r="BA1232" s="134"/>
      <c r="BB1232" s="134"/>
      <c r="BC1232" s="134"/>
      <c r="BD1232" s="129"/>
      <c r="BE1232" s="143"/>
    </row>
    <row r="1233" ht="15.75" customHeight="1">
      <c r="A1233" s="130"/>
      <c r="B1233" s="129"/>
      <c r="C1233" s="129"/>
      <c r="D1233" s="129"/>
      <c r="E1233" s="129"/>
      <c r="F1233" s="129"/>
      <c r="G1233" s="129"/>
      <c r="H1233" s="129"/>
      <c r="I1233" s="130"/>
      <c r="J1233" s="135"/>
      <c r="K1233" s="130"/>
      <c r="L1233" s="130"/>
      <c r="M1233" s="136"/>
      <c r="N1233" s="130"/>
      <c r="O1233" s="130"/>
      <c r="P1233" s="130"/>
      <c r="Q1233" s="137"/>
      <c r="R1233" s="138"/>
      <c r="S1233" s="129"/>
      <c r="T1233" s="139"/>
      <c r="U1233" s="139"/>
      <c r="V1233" s="140"/>
      <c r="W1233" s="130"/>
      <c r="X1233" s="130"/>
      <c r="Y1233" s="141"/>
      <c r="Z1233" s="130"/>
      <c r="AA1233" s="130"/>
      <c r="AB1233" s="130"/>
      <c r="AC1233" s="142"/>
      <c r="AD1233" s="130"/>
      <c r="AE1233" s="130"/>
      <c r="AF1233" s="130"/>
      <c r="AG1233" s="129"/>
      <c r="AH1233" s="129"/>
      <c r="AI1233" s="129"/>
      <c r="AJ1233" s="129"/>
      <c r="AK1233" s="130"/>
      <c r="AL1233" s="131"/>
      <c r="AM1233" s="131"/>
      <c r="AN1233" s="131"/>
      <c r="AO1233" s="131"/>
      <c r="AP1233" s="132"/>
      <c r="AQ1233" s="132"/>
      <c r="AR1233" s="132"/>
      <c r="AS1233" s="132"/>
      <c r="AT1233" s="133"/>
      <c r="AU1233" s="133"/>
      <c r="AV1233" s="133"/>
      <c r="AW1233" s="133"/>
      <c r="AX1233" s="134"/>
      <c r="AY1233" s="134"/>
      <c r="AZ1233" s="134"/>
      <c r="BA1233" s="134"/>
      <c r="BB1233" s="134"/>
      <c r="BC1233" s="134"/>
      <c r="BD1233" s="129"/>
      <c r="BE1233" s="143"/>
    </row>
    <row r="1234" ht="15.75" customHeight="1">
      <c r="A1234" s="130"/>
      <c r="B1234" s="129"/>
      <c r="C1234" s="129"/>
      <c r="D1234" s="129"/>
      <c r="E1234" s="129"/>
      <c r="F1234" s="129"/>
      <c r="G1234" s="129"/>
      <c r="H1234" s="129"/>
      <c r="I1234" s="130"/>
      <c r="J1234" s="135"/>
      <c r="K1234" s="130"/>
      <c r="L1234" s="130"/>
      <c r="M1234" s="136"/>
      <c r="N1234" s="130"/>
      <c r="O1234" s="130"/>
      <c r="P1234" s="130"/>
      <c r="Q1234" s="137"/>
      <c r="R1234" s="138"/>
      <c r="S1234" s="129"/>
      <c r="T1234" s="139"/>
      <c r="U1234" s="139"/>
      <c r="V1234" s="140"/>
      <c r="W1234" s="130"/>
      <c r="X1234" s="130"/>
      <c r="Y1234" s="141"/>
      <c r="Z1234" s="130"/>
      <c r="AA1234" s="130"/>
      <c r="AB1234" s="130"/>
      <c r="AC1234" s="142"/>
      <c r="AD1234" s="130"/>
      <c r="AE1234" s="130"/>
      <c r="AF1234" s="130"/>
      <c r="AG1234" s="129"/>
      <c r="AH1234" s="129"/>
      <c r="AI1234" s="129"/>
      <c r="AJ1234" s="129"/>
      <c r="AK1234" s="130"/>
      <c r="AL1234" s="131"/>
      <c r="AM1234" s="131"/>
      <c r="AN1234" s="131"/>
      <c r="AO1234" s="131"/>
      <c r="AP1234" s="132"/>
      <c r="AQ1234" s="132"/>
      <c r="AR1234" s="132"/>
      <c r="AS1234" s="132"/>
      <c r="AT1234" s="133"/>
      <c r="AU1234" s="133"/>
      <c r="AV1234" s="133"/>
      <c r="AW1234" s="133"/>
      <c r="AX1234" s="134"/>
      <c r="AY1234" s="134"/>
      <c r="AZ1234" s="134"/>
      <c r="BA1234" s="134"/>
      <c r="BB1234" s="134"/>
      <c r="BC1234" s="134"/>
      <c r="BD1234" s="129"/>
      <c r="BE1234" s="143"/>
    </row>
    <row r="1235" ht="15.75" customHeight="1">
      <c r="A1235" s="130"/>
      <c r="B1235" s="129"/>
      <c r="C1235" s="129"/>
      <c r="D1235" s="129"/>
      <c r="E1235" s="129"/>
      <c r="F1235" s="129"/>
      <c r="G1235" s="129"/>
      <c r="H1235" s="129"/>
      <c r="I1235" s="130"/>
      <c r="J1235" s="135"/>
      <c r="K1235" s="130"/>
      <c r="L1235" s="130"/>
      <c r="M1235" s="136"/>
      <c r="N1235" s="130"/>
      <c r="O1235" s="130"/>
      <c r="P1235" s="130"/>
      <c r="Q1235" s="137"/>
      <c r="R1235" s="138"/>
      <c r="S1235" s="129"/>
      <c r="T1235" s="139"/>
      <c r="U1235" s="139"/>
      <c r="V1235" s="140"/>
      <c r="W1235" s="130"/>
      <c r="X1235" s="130"/>
      <c r="Y1235" s="141"/>
      <c r="Z1235" s="130"/>
      <c r="AA1235" s="130"/>
      <c r="AB1235" s="130"/>
      <c r="AC1235" s="142"/>
      <c r="AD1235" s="130"/>
      <c r="AE1235" s="130"/>
      <c r="AF1235" s="130"/>
      <c r="AG1235" s="129"/>
      <c r="AH1235" s="129"/>
      <c r="AI1235" s="129"/>
      <c r="AJ1235" s="129"/>
      <c r="AK1235" s="130"/>
      <c r="AL1235" s="131"/>
      <c r="AM1235" s="131"/>
      <c r="AN1235" s="131"/>
      <c r="AO1235" s="131"/>
      <c r="AP1235" s="132"/>
      <c r="AQ1235" s="132"/>
      <c r="AR1235" s="132"/>
      <c r="AS1235" s="132"/>
      <c r="AT1235" s="133"/>
      <c r="AU1235" s="133"/>
      <c r="AV1235" s="133"/>
      <c r="AW1235" s="133"/>
      <c r="AX1235" s="134"/>
      <c r="AY1235" s="134"/>
      <c r="AZ1235" s="134"/>
      <c r="BA1235" s="134"/>
      <c r="BB1235" s="134"/>
      <c r="BC1235" s="134"/>
      <c r="BD1235" s="129"/>
      <c r="BE1235" s="143"/>
    </row>
    <row r="1236" ht="15.75" customHeight="1">
      <c r="A1236" s="130"/>
      <c r="B1236" s="129"/>
      <c r="C1236" s="129"/>
      <c r="D1236" s="129"/>
      <c r="E1236" s="129"/>
      <c r="F1236" s="129"/>
      <c r="G1236" s="129"/>
      <c r="H1236" s="129"/>
      <c r="I1236" s="130"/>
      <c r="J1236" s="135"/>
      <c r="K1236" s="130"/>
      <c r="L1236" s="130"/>
      <c r="M1236" s="136"/>
      <c r="N1236" s="130"/>
      <c r="O1236" s="130"/>
      <c r="P1236" s="130"/>
      <c r="Q1236" s="137"/>
      <c r="R1236" s="138"/>
      <c r="S1236" s="129"/>
      <c r="T1236" s="139"/>
      <c r="U1236" s="139"/>
      <c r="V1236" s="140"/>
      <c r="W1236" s="130"/>
      <c r="X1236" s="130"/>
      <c r="Y1236" s="141"/>
      <c r="Z1236" s="130"/>
      <c r="AA1236" s="130"/>
      <c r="AB1236" s="130"/>
      <c r="AC1236" s="142"/>
      <c r="AD1236" s="130"/>
      <c r="AE1236" s="130"/>
      <c r="AF1236" s="130"/>
      <c r="AG1236" s="129"/>
      <c r="AH1236" s="129"/>
      <c r="AI1236" s="129"/>
      <c r="AJ1236" s="129"/>
      <c r="AK1236" s="130"/>
      <c r="AL1236" s="131"/>
      <c r="AM1236" s="131"/>
      <c r="AN1236" s="131"/>
      <c r="AO1236" s="131"/>
      <c r="AP1236" s="132"/>
      <c r="AQ1236" s="132"/>
      <c r="AR1236" s="132"/>
      <c r="AS1236" s="132"/>
      <c r="AT1236" s="133"/>
      <c r="AU1236" s="133"/>
      <c r="AV1236" s="133"/>
      <c r="AW1236" s="133"/>
      <c r="AX1236" s="134"/>
      <c r="AY1236" s="134"/>
      <c r="AZ1236" s="134"/>
      <c r="BA1236" s="134"/>
      <c r="BB1236" s="134"/>
      <c r="BC1236" s="134"/>
      <c r="BD1236" s="129"/>
      <c r="BE1236" s="143"/>
    </row>
    <row r="1237" ht="15.75" customHeight="1">
      <c r="A1237" s="130"/>
      <c r="B1237" s="129"/>
      <c r="C1237" s="129"/>
      <c r="D1237" s="129"/>
      <c r="E1237" s="129"/>
      <c r="F1237" s="129"/>
      <c r="G1237" s="129"/>
      <c r="H1237" s="129"/>
      <c r="I1237" s="130"/>
      <c r="J1237" s="135"/>
      <c r="K1237" s="130"/>
      <c r="L1237" s="130"/>
      <c r="M1237" s="136"/>
      <c r="N1237" s="130"/>
      <c r="O1237" s="130"/>
      <c r="P1237" s="130"/>
      <c r="Q1237" s="137"/>
      <c r="R1237" s="138"/>
      <c r="S1237" s="129"/>
      <c r="T1237" s="139"/>
      <c r="U1237" s="139"/>
      <c r="V1237" s="140"/>
      <c r="W1237" s="130"/>
      <c r="X1237" s="130"/>
      <c r="Y1237" s="141"/>
      <c r="Z1237" s="130"/>
      <c r="AA1237" s="130"/>
      <c r="AB1237" s="130"/>
      <c r="AC1237" s="142"/>
      <c r="AD1237" s="130"/>
      <c r="AE1237" s="130"/>
      <c r="AF1237" s="130"/>
      <c r="AG1237" s="129"/>
      <c r="AH1237" s="129"/>
      <c r="AI1237" s="129"/>
      <c r="AJ1237" s="129"/>
      <c r="AK1237" s="130"/>
      <c r="AL1237" s="131"/>
      <c r="AM1237" s="131"/>
      <c r="AN1237" s="131"/>
      <c r="AO1237" s="131"/>
      <c r="AP1237" s="132"/>
      <c r="AQ1237" s="132"/>
      <c r="AR1237" s="132"/>
      <c r="AS1237" s="132"/>
      <c r="AT1237" s="133"/>
      <c r="AU1237" s="133"/>
      <c r="AV1237" s="133"/>
      <c r="AW1237" s="133"/>
      <c r="AX1237" s="134"/>
      <c r="AY1237" s="134"/>
      <c r="AZ1237" s="134"/>
      <c r="BA1237" s="134"/>
      <c r="BB1237" s="134"/>
      <c r="BC1237" s="134"/>
      <c r="BD1237" s="129"/>
      <c r="BE1237" s="143"/>
    </row>
    <row r="1238" ht="15.75" customHeight="1">
      <c r="A1238" s="130"/>
      <c r="B1238" s="129"/>
      <c r="C1238" s="129"/>
      <c r="D1238" s="129"/>
      <c r="E1238" s="129"/>
      <c r="F1238" s="129"/>
      <c r="G1238" s="129"/>
      <c r="H1238" s="129"/>
      <c r="I1238" s="130"/>
      <c r="J1238" s="135"/>
      <c r="K1238" s="130"/>
      <c r="L1238" s="130"/>
      <c r="M1238" s="136"/>
      <c r="N1238" s="130"/>
      <c r="O1238" s="130"/>
      <c r="P1238" s="130"/>
      <c r="Q1238" s="137"/>
      <c r="R1238" s="138"/>
      <c r="S1238" s="129"/>
      <c r="T1238" s="139"/>
      <c r="U1238" s="139"/>
      <c r="V1238" s="140"/>
      <c r="W1238" s="130"/>
      <c r="X1238" s="130"/>
      <c r="Y1238" s="141"/>
      <c r="Z1238" s="130"/>
      <c r="AA1238" s="130"/>
      <c r="AB1238" s="130"/>
      <c r="AC1238" s="142"/>
      <c r="AD1238" s="130"/>
      <c r="AE1238" s="130"/>
      <c r="AF1238" s="130"/>
      <c r="AG1238" s="129"/>
      <c r="AH1238" s="129"/>
      <c r="AI1238" s="129"/>
      <c r="AJ1238" s="129"/>
      <c r="AK1238" s="130"/>
      <c r="AL1238" s="131"/>
      <c r="AM1238" s="131"/>
      <c r="AN1238" s="131"/>
      <c r="AO1238" s="131"/>
      <c r="AP1238" s="132"/>
      <c r="AQ1238" s="132"/>
      <c r="AR1238" s="132"/>
      <c r="AS1238" s="132"/>
      <c r="AT1238" s="133"/>
      <c r="AU1238" s="133"/>
      <c r="AV1238" s="133"/>
      <c r="AW1238" s="133"/>
      <c r="AX1238" s="134"/>
      <c r="AY1238" s="134"/>
      <c r="AZ1238" s="134"/>
      <c r="BA1238" s="134"/>
      <c r="BB1238" s="134"/>
      <c r="BC1238" s="134"/>
      <c r="BD1238" s="129"/>
      <c r="BE1238" s="143"/>
    </row>
    <row r="1239" ht="15.75" customHeight="1">
      <c r="A1239" s="130"/>
      <c r="B1239" s="129"/>
      <c r="C1239" s="129"/>
      <c r="D1239" s="129"/>
      <c r="E1239" s="129"/>
      <c r="F1239" s="129"/>
      <c r="G1239" s="129"/>
      <c r="H1239" s="129"/>
      <c r="I1239" s="130"/>
      <c r="J1239" s="135"/>
      <c r="K1239" s="130"/>
      <c r="L1239" s="130"/>
      <c r="M1239" s="136"/>
      <c r="N1239" s="130"/>
      <c r="O1239" s="130"/>
      <c r="P1239" s="130"/>
      <c r="Q1239" s="137"/>
      <c r="R1239" s="138"/>
      <c r="S1239" s="129"/>
      <c r="T1239" s="139"/>
      <c r="U1239" s="139"/>
      <c r="V1239" s="140"/>
      <c r="W1239" s="130"/>
      <c r="X1239" s="130"/>
      <c r="Y1239" s="141"/>
      <c r="Z1239" s="130"/>
      <c r="AA1239" s="130"/>
      <c r="AB1239" s="130"/>
      <c r="AC1239" s="142"/>
      <c r="AD1239" s="130"/>
      <c r="AE1239" s="130"/>
      <c r="AF1239" s="130"/>
      <c r="AG1239" s="129"/>
      <c r="AH1239" s="129"/>
      <c r="AI1239" s="129"/>
      <c r="AJ1239" s="129"/>
      <c r="AK1239" s="130"/>
      <c r="AL1239" s="131"/>
      <c r="AM1239" s="131"/>
      <c r="AN1239" s="131"/>
      <c r="AO1239" s="131"/>
      <c r="AP1239" s="132"/>
      <c r="AQ1239" s="132"/>
      <c r="AR1239" s="132"/>
      <c r="AS1239" s="132"/>
      <c r="AT1239" s="133"/>
      <c r="AU1239" s="133"/>
      <c r="AV1239" s="133"/>
      <c r="AW1239" s="133"/>
      <c r="AX1239" s="134"/>
      <c r="AY1239" s="134"/>
      <c r="AZ1239" s="134"/>
      <c r="BA1239" s="134"/>
      <c r="BB1239" s="134"/>
      <c r="BC1239" s="134"/>
      <c r="BD1239" s="129"/>
      <c r="BE1239" s="143"/>
    </row>
    <row r="1240" ht="15.75" customHeight="1">
      <c r="A1240" s="130"/>
      <c r="B1240" s="129"/>
      <c r="C1240" s="129"/>
      <c r="D1240" s="129"/>
      <c r="E1240" s="129"/>
      <c r="F1240" s="129"/>
      <c r="G1240" s="129"/>
      <c r="H1240" s="129"/>
      <c r="I1240" s="130"/>
      <c r="J1240" s="135"/>
      <c r="K1240" s="130"/>
      <c r="L1240" s="130"/>
      <c r="M1240" s="136"/>
      <c r="N1240" s="130"/>
      <c r="O1240" s="130"/>
      <c r="P1240" s="130"/>
      <c r="Q1240" s="137"/>
      <c r="R1240" s="138"/>
      <c r="S1240" s="129"/>
      <c r="T1240" s="139"/>
      <c r="U1240" s="139"/>
      <c r="V1240" s="140"/>
      <c r="W1240" s="130"/>
      <c r="X1240" s="130"/>
      <c r="Y1240" s="141"/>
      <c r="Z1240" s="130"/>
      <c r="AA1240" s="130"/>
      <c r="AB1240" s="130"/>
      <c r="AC1240" s="142"/>
      <c r="AD1240" s="130"/>
      <c r="AE1240" s="130"/>
      <c r="AF1240" s="130"/>
      <c r="AG1240" s="129"/>
      <c r="AH1240" s="129"/>
      <c r="AI1240" s="129"/>
      <c r="AJ1240" s="129"/>
      <c r="AK1240" s="130"/>
      <c r="AL1240" s="131"/>
      <c r="AM1240" s="131"/>
      <c r="AN1240" s="131"/>
      <c r="AO1240" s="131"/>
      <c r="AP1240" s="132"/>
      <c r="AQ1240" s="132"/>
      <c r="AR1240" s="132"/>
      <c r="AS1240" s="132"/>
      <c r="AT1240" s="133"/>
      <c r="AU1240" s="133"/>
      <c r="AV1240" s="133"/>
      <c r="AW1240" s="133"/>
      <c r="AX1240" s="134"/>
      <c r="AY1240" s="134"/>
      <c r="AZ1240" s="134"/>
      <c r="BA1240" s="134"/>
      <c r="BB1240" s="134"/>
      <c r="BC1240" s="134"/>
      <c r="BD1240" s="129"/>
      <c r="BE1240" s="143"/>
    </row>
    <row r="1241" ht="15.75" customHeight="1">
      <c r="A1241" s="130"/>
      <c r="B1241" s="129"/>
      <c r="C1241" s="129"/>
      <c r="D1241" s="129"/>
      <c r="E1241" s="129"/>
      <c r="F1241" s="129"/>
      <c r="G1241" s="129"/>
      <c r="H1241" s="129"/>
      <c r="I1241" s="130"/>
      <c r="J1241" s="135"/>
      <c r="K1241" s="130"/>
      <c r="L1241" s="130"/>
      <c r="M1241" s="136"/>
      <c r="N1241" s="130"/>
      <c r="O1241" s="130"/>
      <c r="P1241" s="130"/>
      <c r="Q1241" s="137"/>
      <c r="R1241" s="138"/>
      <c r="S1241" s="129"/>
      <c r="T1241" s="139"/>
      <c r="U1241" s="139"/>
      <c r="V1241" s="140"/>
      <c r="W1241" s="130"/>
      <c r="X1241" s="130"/>
      <c r="Y1241" s="141"/>
      <c r="Z1241" s="130"/>
      <c r="AA1241" s="130"/>
      <c r="AB1241" s="130"/>
      <c r="AC1241" s="142"/>
      <c r="AD1241" s="130"/>
      <c r="AE1241" s="130"/>
      <c r="AF1241" s="130"/>
      <c r="AG1241" s="129"/>
      <c r="AH1241" s="129"/>
      <c r="AI1241" s="129"/>
      <c r="AJ1241" s="129"/>
      <c r="AK1241" s="130"/>
      <c r="AL1241" s="131"/>
      <c r="AM1241" s="131"/>
      <c r="AN1241" s="131"/>
      <c r="AO1241" s="131"/>
      <c r="AP1241" s="132"/>
      <c r="AQ1241" s="132"/>
      <c r="AR1241" s="132"/>
      <c r="AS1241" s="132"/>
      <c r="AT1241" s="133"/>
      <c r="AU1241" s="133"/>
      <c r="AV1241" s="133"/>
      <c r="AW1241" s="133"/>
      <c r="AX1241" s="134"/>
      <c r="AY1241" s="134"/>
      <c r="AZ1241" s="134"/>
      <c r="BA1241" s="134"/>
      <c r="BB1241" s="134"/>
      <c r="BC1241" s="134"/>
      <c r="BD1241" s="129"/>
      <c r="BE1241" s="143"/>
    </row>
    <row r="1242" ht="15.75" customHeight="1">
      <c r="A1242" s="130"/>
      <c r="B1242" s="129"/>
      <c r="C1242" s="129"/>
      <c r="D1242" s="129"/>
      <c r="E1242" s="129"/>
      <c r="F1242" s="129"/>
      <c r="G1242" s="129"/>
      <c r="H1242" s="129"/>
      <c r="I1242" s="130"/>
      <c r="J1242" s="135"/>
      <c r="K1242" s="130"/>
      <c r="L1242" s="130"/>
      <c r="M1242" s="136"/>
      <c r="N1242" s="130"/>
      <c r="O1242" s="130"/>
      <c r="P1242" s="130"/>
      <c r="Q1242" s="137"/>
      <c r="R1242" s="138"/>
      <c r="S1242" s="129"/>
      <c r="T1242" s="139"/>
      <c r="U1242" s="139"/>
      <c r="V1242" s="140"/>
      <c r="W1242" s="130"/>
      <c r="X1242" s="130"/>
      <c r="Y1242" s="141"/>
      <c r="Z1242" s="130"/>
      <c r="AA1242" s="130"/>
      <c r="AB1242" s="130"/>
      <c r="AC1242" s="142"/>
      <c r="AD1242" s="130"/>
      <c r="AE1242" s="130"/>
      <c r="AF1242" s="130"/>
      <c r="AG1242" s="129"/>
      <c r="AH1242" s="129"/>
      <c r="AI1242" s="129"/>
      <c r="AJ1242" s="129"/>
      <c r="AK1242" s="130"/>
      <c r="AL1242" s="131"/>
      <c r="AM1242" s="131"/>
      <c r="AN1242" s="131"/>
      <c r="AO1242" s="131"/>
      <c r="AP1242" s="132"/>
      <c r="AQ1242" s="132"/>
      <c r="AR1242" s="132"/>
      <c r="AS1242" s="132"/>
      <c r="AT1242" s="133"/>
      <c r="AU1242" s="133"/>
      <c r="AV1242" s="133"/>
      <c r="AW1242" s="133"/>
      <c r="AX1242" s="134"/>
      <c r="AY1242" s="134"/>
      <c r="AZ1242" s="134"/>
      <c r="BA1242" s="134"/>
      <c r="BB1242" s="134"/>
      <c r="BC1242" s="134"/>
      <c r="BD1242" s="129"/>
      <c r="BE1242" s="143"/>
    </row>
    <row r="1243" ht="15.75" customHeight="1">
      <c r="A1243" s="130"/>
      <c r="B1243" s="129"/>
      <c r="C1243" s="129"/>
      <c r="D1243" s="129"/>
      <c r="E1243" s="129"/>
      <c r="F1243" s="129"/>
      <c r="G1243" s="129"/>
      <c r="H1243" s="129"/>
      <c r="I1243" s="130"/>
      <c r="J1243" s="135"/>
      <c r="K1243" s="130"/>
      <c r="L1243" s="130"/>
      <c r="M1243" s="136"/>
      <c r="N1243" s="130"/>
      <c r="O1243" s="130"/>
      <c r="P1243" s="130"/>
      <c r="Q1243" s="137"/>
      <c r="R1243" s="138"/>
      <c r="S1243" s="129"/>
      <c r="T1243" s="139"/>
      <c r="U1243" s="139"/>
      <c r="V1243" s="140"/>
      <c r="W1243" s="130"/>
      <c r="X1243" s="130"/>
      <c r="Y1243" s="141"/>
      <c r="Z1243" s="130"/>
      <c r="AA1243" s="130"/>
      <c r="AB1243" s="130"/>
      <c r="AC1243" s="142"/>
      <c r="AD1243" s="130"/>
      <c r="AE1243" s="130"/>
      <c r="AF1243" s="130"/>
      <c r="AG1243" s="129"/>
      <c r="AH1243" s="129"/>
      <c r="AI1243" s="129"/>
      <c r="AJ1243" s="129"/>
      <c r="AK1243" s="130"/>
      <c r="AL1243" s="131"/>
      <c r="AM1243" s="131"/>
      <c r="AN1243" s="131"/>
      <c r="AO1243" s="131"/>
      <c r="AP1243" s="132"/>
      <c r="AQ1243" s="132"/>
      <c r="AR1243" s="132"/>
      <c r="AS1243" s="132"/>
      <c r="AT1243" s="133"/>
      <c r="AU1243" s="133"/>
      <c r="AV1243" s="133"/>
      <c r="AW1243" s="133"/>
      <c r="AX1243" s="134"/>
      <c r="AY1243" s="134"/>
      <c r="AZ1243" s="134"/>
      <c r="BA1243" s="134"/>
      <c r="BB1243" s="134"/>
      <c r="BC1243" s="134"/>
      <c r="BD1243" s="129"/>
      <c r="BE1243" s="143"/>
    </row>
    <row r="1244" ht="15.75" customHeight="1">
      <c r="A1244" s="130"/>
      <c r="B1244" s="129"/>
      <c r="C1244" s="129"/>
      <c r="D1244" s="129"/>
      <c r="E1244" s="129"/>
      <c r="F1244" s="129"/>
      <c r="G1244" s="129"/>
      <c r="H1244" s="129"/>
      <c r="I1244" s="130"/>
      <c r="J1244" s="135"/>
      <c r="K1244" s="130"/>
      <c r="L1244" s="130"/>
      <c r="M1244" s="136"/>
      <c r="N1244" s="130"/>
      <c r="O1244" s="130"/>
      <c r="P1244" s="130"/>
      <c r="Q1244" s="137"/>
      <c r="R1244" s="138"/>
      <c r="S1244" s="129"/>
      <c r="T1244" s="139"/>
      <c r="U1244" s="139"/>
      <c r="V1244" s="140"/>
      <c r="W1244" s="130"/>
      <c r="X1244" s="130"/>
      <c r="Y1244" s="141"/>
      <c r="Z1244" s="130"/>
      <c r="AA1244" s="130"/>
      <c r="AB1244" s="130"/>
      <c r="AC1244" s="142"/>
      <c r="AD1244" s="130"/>
      <c r="AE1244" s="130"/>
      <c r="AF1244" s="130"/>
      <c r="AG1244" s="129"/>
      <c r="AH1244" s="129"/>
      <c r="AI1244" s="129"/>
      <c r="AJ1244" s="129"/>
      <c r="AK1244" s="130"/>
      <c r="AL1244" s="131"/>
      <c r="AM1244" s="131"/>
      <c r="AN1244" s="131"/>
      <c r="AO1244" s="131"/>
      <c r="AP1244" s="132"/>
      <c r="AQ1244" s="132"/>
      <c r="AR1244" s="132"/>
      <c r="AS1244" s="132"/>
      <c r="AT1244" s="133"/>
      <c r="AU1244" s="133"/>
      <c r="AV1244" s="133"/>
      <c r="AW1244" s="133"/>
      <c r="AX1244" s="134"/>
      <c r="AY1244" s="134"/>
      <c r="AZ1244" s="134"/>
      <c r="BA1244" s="134"/>
      <c r="BB1244" s="134"/>
      <c r="BC1244" s="134"/>
      <c r="BD1244" s="129"/>
      <c r="BE1244" s="143"/>
    </row>
    <row r="1245" ht="15.75" customHeight="1">
      <c r="A1245" s="130"/>
      <c r="B1245" s="129"/>
      <c r="C1245" s="129"/>
      <c r="D1245" s="129"/>
      <c r="E1245" s="129"/>
      <c r="F1245" s="129"/>
      <c r="G1245" s="129"/>
      <c r="H1245" s="129"/>
      <c r="I1245" s="130"/>
      <c r="J1245" s="135"/>
      <c r="K1245" s="130"/>
      <c r="L1245" s="130"/>
      <c r="M1245" s="136"/>
      <c r="N1245" s="130"/>
      <c r="O1245" s="130"/>
      <c r="P1245" s="130"/>
      <c r="Q1245" s="137"/>
      <c r="R1245" s="138"/>
      <c r="S1245" s="129"/>
      <c r="T1245" s="139"/>
      <c r="U1245" s="139"/>
      <c r="V1245" s="140"/>
      <c r="W1245" s="130"/>
      <c r="X1245" s="130"/>
      <c r="Y1245" s="141"/>
      <c r="Z1245" s="130"/>
      <c r="AA1245" s="130"/>
      <c r="AB1245" s="130"/>
      <c r="AC1245" s="142"/>
      <c r="AD1245" s="130"/>
      <c r="AE1245" s="130"/>
      <c r="AF1245" s="130"/>
      <c r="AG1245" s="129"/>
      <c r="AH1245" s="129"/>
      <c r="AI1245" s="129"/>
      <c r="AJ1245" s="129"/>
      <c r="AK1245" s="130"/>
      <c r="AL1245" s="131"/>
      <c r="AM1245" s="131"/>
      <c r="AN1245" s="131"/>
      <c r="AO1245" s="131"/>
      <c r="AP1245" s="132"/>
      <c r="AQ1245" s="132"/>
      <c r="AR1245" s="132"/>
      <c r="AS1245" s="132"/>
      <c r="AT1245" s="133"/>
      <c r="AU1245" s="133"/>
      <c r="AV1245" s="133"/>
      <c r="AW1245" s="133"/>
      <c r="AX1245" s="134"/>
      <c r="AY1245" s="134"/>
      <c r="AZ1245" s="134"/>
      <c r="BA1245" s="134"/>
      <c r="BB1245" s="134"/>
      <c r="BC1245" s="134"/>
      <c r="BD1245" s="129"/>
      <c r="BE1245" s="143"/>
    </row>
    <row r="1246" ht="15.75" customHeight="1">
      <c r="A1246" s="130"/>
      <c r="B1246" s="129"/>
      <c r="C1246" s="129"/>
      <c r="D1246" s="129"/>
      <c r="E1246" s="129"/>
      <c r="F1246" s="129"/>
      <c r="G1246" s="129"/>
      <c r="H1246" s="129"/>
      <c r="I1246" s="130"/>
      <c r="J1246" s="135"/>
      <c r="K1246" s="130"/>
      <c r="L1246" s="130"/>
      <c r="M1246" s="136"/>
      <c r="N1246" s="130"/>
      <c r="O1246" s="130"/>
      <c r="P1246" s="130"/>
      <c r="Q1246" s="137"/>
      <c r="R1246" s="138"/>
      <c r="S1246" s="129"/>
      <c r="T1246" s="139"/>
      <c r="U1246" s="139"/>
      <c r="V1246" s="140"/>
      <c r="W1246" s="130"/>
      <c r="X1246" s="130"/>
      <c r="Y1246" s="141"/>
      <c r="Z1246" s="130"/>
      <c r="AA1246" s="130"/>
      <c r="AB1246" s="130"/>
      <c r="AC1246" s="142"/>
      <c r="AD1246" s="130"/>
      <c r="AE1246" s="130"/>
      <c r="AF1246" s="130"/>
      <c r="AG1246" s="129"/>
      <c r="AH1246" s="129"/>
      <c r="AI1246" s="129"/>
      <c r="AJ1246" s="129"/>
      <c r="AK1246" s="130"/>
      <c r="AL1246" s="131"/>
      <c r="AM1246" s="131"/>
      <c r="AN1246" s="131"/>
      <c r="AO1246" s="131"/>
      <c r="AP1246" s="132"/>
      <c r="AQ1246" s="132"/>
      <c r="AR1246" s="132"/>
      <c r="AS1246" s="132"/>
      <c r="AT1246" s="133"/>
      <c r="AU1246" s="133"/>
      <c r="AV1246" s="133"/>
      <c r="AW1246" s="133"/>
      <c r="AX1246" s="134"/>
      <c r="AY1246" s="134"/>
      <c r="AZ1246" s="134"/>
      <c r="BA1246" s="134"/>
      <c r="BB1246" s="134"/>
      <c r="BC1246" s="134"/>
      <c r="BD1246" s="129"/>
      <c r="BE1246" s="143"/>
    </row>
    <row r="1247" ht="15.75" customHeight="1">
      <c r="A1247" s="130"/>
      <c r="B1247" s="129"/>
      <c r="C1247" s="129"/>
      <c r="D1247" s="129"/>
      <c r="E1247" s="129"/>
      <c r="F1247" s="129"/>
      <c r="G1247" s="129"/>
      <c r="H1247" s="129"/>
      <c r="I1247" s="130"/>
      <c r="J1247" s="135"/>
      <c r="K1247" s="130"/>
      <c r="L1247" s="130"/>
      <c r="M1247" s="136"/>
      <c r="N1247" s="130"/>
      <c r="O1247" s="130"/>
      <c r="P1247" s="130"/>
      <c r="Q1247" s="137"/>
      <c r="R1247" s="138"/>
      <c r="S1247" s="129"/>
      <c r="T1247" s="139"/>
      <c r="U1247" s="139"/>
      <c r="V1247" s="140"/>
      <c r="W1247" s="130"/>
      <c r="X1247" s="130"/>
      <c r="Y1247" s="141"/>
      <c r="Z1247" s="130"/>
      <c r="AA1247" s="130"/>
      <c r="AB1247" s="130"/>
      <c r="AC1247" s="142"/>
      <c r="AD1247" s="130"/>
      <c r="AE1247" s="130"/>
      <c r="AF1247" s="130"/>
      <c r="AG1247" s="129"/>
      <c r="AH1247" s="129"/>
      <c r="AI1247" s="129"/>
      <c r="AJ1247" s="129"/>
      <c r="AK1247" s="130"/>
      <c r="AL1247" s="131"/>
      <c r="AM1247" s="131"/>
      <c r="AN1247" s="131"/>
      <c r="AO1247" s="131"/>
      <c r="AP1247" s="132"/>
      <c r="AQ1247" s="132"/>
      <c r="AR1247" s="132"/>
      <c r="AS1247" s="132"/>
      <c r="AT1247" s="133"/>
      <c r="AU1247" s="133"/>
      <c r="AV1247" s="133"/>
      <c r="AW1247" s="133"/>
      <c r="AX1247" s="134"/>
      <c r="AY1247" s="134"/>
      <c r="AZ1247" s="134"/>
      <c r="BA1247" s="134"/>
      <c r="BB1247" s="134"/>
      <c r="BC1247" s="134"/>
      <c r="BD1247" s="129"/>
      <c r="BE1247" s="143"/>
    </row>
    <row r="1248" ht="15.75" customHeight="1">
      <c r="A1248" s="130"/>
      <c r="B1248" s="129"/>
      <c r="C1248" s="129"/>
      <c r="D1248" s="129"/>
      <c r="E1248" s="129"/>
      <c r="F1248" s="129"/>
      <c r="G1248" s="129"/>
      <c r="H1248" s="129"/>
      <c r="I1248" s="130"/>
      <c r="J1248" s="135"/>
      <c r="K1248" s="130"/>
      <c r="L1248" s="130"/>
      <c r="M1248" s="136"/>
      <c r="N1248" s="130"/>
      <c r="O1248" s="130"/>
      <c r="P1248" s="130"/>
      <c r="Q1248" s="137"/>
      <c r="R1248" s="138"/>
      <c r="S1248" s="129"/>
      <c r="T1248" s="139"/>
      <c r="U1248" s="139"/>
      <c r="V1248" s="140"/>
      <c r="W1248" s="130"/>
      <c r="X1248" s="130"/>
      <c r="Y1248" s="141"/>
      <c r="Z1248" s="130"/>
      <c r="AA1248" s="130"/>
      <c r="AB1248" s="130"/>
      <c r="AC1248" s="142"/>
      <c r="AD1248" s="130"/>
      <c r="AE1248" s="130"/>
      <c r="AF1248" s="130"/>
      <c r="AG1248" s="129"/>
      <c r="AH1248" s="129"/>
      <c r="AI1248" s="129"/>
      <c r="AJ1248" s="129"/>
      <c r="AK1248" s="130"/>
      <c r="AL1248" s="131"/>
      <c r="AM1248" s="131"/>
      <c r="AN1248" s="131"/>
      <c r="AO1248" s="131"/>
      <c r="AP1248" s="132"/>
      <c r="AQ1248" s="132"/>
      <c r="AR1248" s="132"/>
      <c r="AS1248" s="132"/>
      <c r="AT1248" s="133"/>
      <c r="AU1248" s="133"/>
      <c r="AV1248" s="133"/>
      <c r="AW1248" s="133"/>
      <c r="AX1248" s="134"/>
      <c r="AY1248" s="134"/>
      <c r="AZ1248" s="134"/>
      <c r="BA1248" s="134"/>
      <c r="BB1248" s="134"/>
      <c r="BC1248" s="134"/>
      <c r="BD1248" s="129"/>
      <c r="BE1248" s="143"/>
    </row>
    <row r="1249" ht="15.75" customHeight="1">
      <c r="A1249" s="130"/>
      <c r="B1249" s="129"/>
      <c r="C1249" s="129"/>
      <c r="D1249" s="129"/>
      <c r="E1249" s="129"/>
      <c r="F1249" s="129"/>
      <c r="G1249" s="129"/>
      <c r="H1249" s="129"/>
      <c r="I1249" s="130"/>
      <c r="J1249" s="135"/>
      <c r="K1249" s="130"/>
      <c r="L1249" s="130"/>
      <c r="M1249" s="136"/>
      <c r="N1249" s="130"/>
      <c r="O1249" s="130"/>
      <c r="P1249" s="130"/>
      <c r="Q1249" s="137"/>
      <c r="R1249" s="138"/>
      <c r="S1249" s="129"/>
      <c r="T1249" s="139"/>
      <c r="U1249" s="139"/>
      <c r="V1249" s="140"/>
      <c r="W1249" s="130"/>
      <c r="X1249" s="130"/>
      <c r="Y1249" s="141"/>
      <c r="Z1249" s="130"/>
      <c r="AA1249" s="130"/>
      <c r="AB1249" s="130"/>
      <c r="AC1249" s="142"/>
      <c r="AD1249" s="130"/>
      <c r="AE1249" s="130"/>
      <c r="AF1249" s="130"/>
      <c r="AG1249" s="129"/>
      <c r="AH1249" s="129"/>
      <c r="AI1249" s="129"/>
      <c r="AJ1249" s="129"/>
      <c r="AK1249" s="130"/>
      <c r="AL1249" s="131"/>
      <c r="AM1249" s="131"/>
      <c r="AN1249" s="131"/>
      <c r="AO1249" s="131"/>
      <c r="AP1249" s="132"/>
      <c r="AQ1249" s="132"/>
      <c r="AR1249" s="132"/>
      <c r="AS1249" s="132"/>
      <c r="AT1249" s="133"/>
      <c r="AU1249" s="133"/>
      <c r="AV1249" s="133"/>
      <c r="AW1249" s="133"/>
      <c r="AX1249" s="134"/>
      <c r="AY1249" s="134"/>
      <c r="AZ1249" s="134"/>
      <c r="BA1249" s="134"/>
      <c r="BB1249" s="134"/>
      <c r="BC1249" s="134"/>
      <c r="BD1249" s="129"/>
      <c r="BE1249" s="143"/>
    </row>
    <row r="1250" ht="15.75" customHeight="1">
      <c r="A1250" s="130"/>
      <c r="B1250" s="129"/>
      <c r="C1250" s="129"/>
      <c r="D1250" s="129"/>
      <c r="E1250" s="129"/>
      <c r="F1250" s="129"/>
      <c r="G1250" s="129"/>
      <c r="H1250" s="129"/>
      <c r="I1250" s="130"/>
      <c r="J1250" s="135"/>
      <c r="K1250" s="130"/>
      <c r="L1250" s="130"/>
      <c r="M1250" s="136"/>
      <c r="N1250" s="130"/>
      <c r="O1250" s="130"/>
      <c r="P1250" s="130"/>
      <c r="Q1250" s="137"/>
      <c r="R1250" s="138"/>
      <c r="S1250" s="129"/>
      <c r="T1250" s="139"/>
      <c r="U1250" s="139"/>
      <c r="V1250" s="140"/>
      <c r="W1250" s="130"/>
      <c r="X1250" s="130"/>
      <c r="Y1250" s="141"/>
      <c r="Z1250" s="130"/>
      <c r="AA1250" s="130"/>
      <c r="AB1250" s="130"/>
      <c r="AC1250" s="142"/>
      <c r="AD1250" s="130"/>
      <c r="AE1250" s="130"/>
      <c r="AF1250" s="130"/>
      <c r="AG1250" s="129"/>
      <c r="AH1250" s="129"/>
      <c r="AI1250" s="129"/>
      <c r="AJ1250" s="129"/>
      <c r="AK1250" s="130"/>
      <c r="AL1250" s="131"/>
      <c r="AM1250" s="131"/>
      <c r="AN1250" s="131"/>
      <c r="AO1250" s="131"/>
      <c r="AP1250" s="132"/>
      <c r="AQ1250" s="132"/>
      <c r="AR1250" s="132"/>
      <c r="AS1250" s="132"/>
      <c r="AT1250" s="133"/>
      <c r="AU1250" s="133"/>
      <c r="AV1250" s="133"/>
      <c r="AW1250" s="133"/>
      <c r="AX1250" s="134"/>
      <c r="AY1250" s="134"/>
      <c r="AZ1250" s="134"/>
      <c r="BA1250" s="134"/>
      <c r="BB1250" s="134"/>
      <c r="BC1250" s="134"/>
      <c r="BD1250" s="129"/>
      <c r="BE1250" s="143"/>
    </row>
    <row r="1251" ht="15.75" customHeight="1">
      <c r="A1251" s="130"/>
      <c r="B1251" s="129"/>
      <c r="C1251" s="129"/>
      <c r="D1251" s="129"/>
      <c r="E1251" s="129"/>
      <c r="F1251" s="129"/>
      <c r="G1251" s="129"/>
      <c r="H1251" s="129"/>
      <c r="I1251" s="130"/>
      <c r="J1251" s="135"/>
      <c r="K1251" s="130"/>
      <c r="L1251" s="130"/>
      <c r="M1251" s="136"/>
      <c r="N1251" s="130"/>
      <c r="O1251" s="130"/>
      <c r="P1251" s="130"/>
      <c r="Q1251" s="137"/>
      <c r="R1251" s="138"/>
      <c r="S1251" s="129"/>
      <c r="T1251" s="139"/>
      <c r="U1251" s="139"/>
      <c r="V1251" s="140"/>
      <c r="W1251" s="130"/>
      <c r="X1251" s="130"/>
      <c r="Y1251" s="141"/>
      <c r="Z1251" s="130"/>
      <c r="AA1251" s="130"/>
      <c r="AB1251" s="130"/>
      <c r="AC1251" s="142"/>
      <c r="AD1251" s="130"/>
      <c r="AE1251" s="130"/>
      <c r="AF1251" s="130"/>
      <c r="AG1251" s="129"/>
      <c r="AH1251" s="129"/>
      <c r="AI1251" s="129"/>
      <c r="AJ1251" s="129"/>
      <c r="AK1251" s="130"/>
      <c r="AL1251" s="131"/>
      <c r="AM1251" s="131"/>
      <c r="AN1251" s="131"/>
      <c r="AO1251" s="131"/>
      <c r="AP1251" s="132"/>
      <c r="AQ1251" s="132"/>
      <c r="AR1251" s="132"/>
      <c r="AS1251" s="132"/>
      <c r="AT1251" s="133"/>
      <c r="AU1251" s="133"/>
      <c r="AV1251" s="133"/>
      <c r="AW1251" s="133"/>
      <c r="AX1251" s="134"/>
      <c r="AY1251" s="134"/>
      <c r="AZ1251" s="134"/>
      <c r="BA1251" s="134"/>
      <c r="BB1251" s="134"/>
      <c r="BC1251" s="134"/>
      <c r="BD1251" s="129"/>
      <c r="BE1251" s="143"/>
    </row>
    <row r="1252" ht="15.75" customHeight="1">
      <c r="A1252" s="130"/>
      <c r="B1252" s="129"/>
      <c r="C1252" s="129"/>
      <c r="D1252" s="129"/>
      <c r="E1252" s="129"/>
      <c r="F1252" s="129"/>
      <c r="G1252" s="129"/>
      <c r="H1252" s="129"/>
      <c r="I1252" s="130"/>
      <c r="J1252" s="135"/>
      <c r="K1252" s="130"/>
      <c r="L1252" s="130"/>
      <c r="M1252" s="136"/>
      <c r="N1252" s="130"/>
      <c r="O1252" s="130"/>
      <c r="P1252" s="130"/>
      <c r="Q1252" s="137"/>
      <c r="R1252" s="138"/>
      <c r="S1252" s="129"/>
      <c r="T1252" s="139"/>
      <c r="U1252" s="139"/>
      <c r="V1252" s="140"/>
      <c r="W1252" s="130"/>
      <c r="X1252" s="130"/>
      <c r="Y1252" s="141"/>
      <c r="Z1252" s="130"/>
      <c r="AA1252" s="130"/>
      <c r="AB1252" s="130"/>
      <c r="AC1252" s="142"/>
      <c r="AD1252" s="130"/>
      <c r="AE1252" s="130"/>
      <c r="AF1252" s="130"/>
      <c r="AG1252" s="129"/>
      <c r="AH1252" s="129"/>
      <c r="AI1252" s="129"/>
      <c r="AJ1252" s="129"/>
      <c r="AK1252" s="130"/>
      <c r="AL1252" s="131"/>
      <c r="AM1252" s="131"/>
      <c r="AN1252" s="131"/>
      <c r="AO1252" s="131"/>
      <c r="AP1252" s="132"/>
      <c r="AQ1252" s="132"/>
      <c r="AR1252" s="132"/>
      <c r="AS1252" s="132"/>
      <c r="AT1252" s="133"/>
      <c r="AU1252" s="133"/>
      <c r="AV1252" s="133"/>
      <c r="AW1252" s="133"/>
      <c r="AX1252" s="134"/>
      <c r="AY1252" s="134"/>
      <c r="AZ1252" s="134"/>
      <c r="BA1252" s="134"/>
      <c r="BB1252" s="134"/>
      <c r="BC1252" s="134"/>
      <c r="BD1252" s="129"/>
      <c r="BE1252" s="143"/>
    </row>
    <row r="1253" ht="15.75" customHeight="1">
      <c r="A1253" s="130"/>
      <c r="B1253" s="129"/>
      <c r="C1253" s="129"/>
      <c r="D1253" s="129"/>
      <c r="E1253" s="129"/>
      <c r="F1253" s="129"/>
      <c r="G1253" s="129"/>
      <c r="H1253" s="129"/>
      <c r="I1253" s="130"/>
      <c r="J1253" s="135"/>
      <c r="K1253" s="130"/>
      <c r="L1253" s="130"/>
      <c r="M1253" s="136"/>
      <c r="N1253" s="130"/>
      <c r="O1253" s="130"/>
      <c r="P1253" s="130"/>
      <c r="Q1253" s="137"/>
      <c r="R1253" s="138"/>
      <c r="S1253" s="129"/>
      <c r="T1253" s="139"/>
      <c r="U1253" s="139"/>
      <c r="V1253" s="140"/>
      <c r="W1253" s="130"/>
      <c r="X1253" s="130"/>
      <c r="Y1253" s="141"/>
      <c r="Z1253" s="130"/>
      <c r="AA1253" s="130"/>
      <c r="AB1253" s="130"/>
      <c r="AC1253" s="142"/>
      <c r="AD1253" s="130"/>
      <c r="AE1253" s="130"/>
      <c r="AF1253" s="130"/>
      <c r="AG1253" s="129"/>
      <c r="AH1253" s="129"/>
      <c r="AI1253" s="129"/>
      <c r="AJ1253" s="129"/>
      <c r="AK1253" s="130"/>
      <c r="AL1253" s="131"/>
      <c r="AM1253" s="131"/>
      <c r="AN1253" s="131"/>
      <c r="AO1253" s="131"/>
      <c r="AP1253" s="132"/>
      <c r="AQ1253" s="132"/>
      <c r="AR1253" s="132"/>
      <c r="AS1253" s="132"/>
      <c r="AT1253" s="133"/>
      <c r="AU1253" s="133"/>
      <c r="AV1253" s="133"/>
      <c r="AW1253" s="133"/>
      <c r="AX1253" s="134"/>
      <c r="AY1253" s="134"/>
      <c r="AZ1253" s="134"/>
      <c r="BA1253" s="134"/>
      <c r="BB1253" s="134"/>
      <c r="BC1253" s="134"/>
      <c r="BD1253" s="129"/>
      <c r="BE1253" s="143"/>
    </row>
    <row r="1254" ht="15.75" customHeight="1">
      <c r="A1254" s="130"/>
      <c r="B1254" s="129"/>
      <c r="C1254" s="129"/>
      <c r="D1254" s="129"/>
      <c r="E1254" s="129"/>
      <c r="F1254" s="129"/>
      <c r="G1254" s="129"/>
      <c r="H1254" s="129"/>
      <c r="I1254" s="130"/>
      <c r="J1254" s="135"/>
      <c r="K1254" s="130"/>
      <c r="L1254" s="130"/>
      <c r="M1254" s="136"/>
      <c r="N1254" s="130"/>
      <c r="O1254" s="130"/>
      <c r="P1254" s="130"/>
      <c r="Q1254" s="137"/>
      <c r="R1254" s="138"/>
      <c r="S1254" s="129"/>
      <c r="T1254" s="139"/>
      <c r="U1254" s="139"/>
      <c r="V1254" s="140"/>
      <c r="W1254" s="130"/>
      <c r="X1254" s="130"/>
      <c r="Y1254" s="141"/>
      <c r="Z1254" s="130"/>
      <c r="AA1254" s="130"/>
      <c r="AB1254" s="130"/>
      <c r="AC1254" s="142"/>
      <c r="AD1254" s="130"/>
      <c r="AE1254" s="130"/>
      <c r="AF1254" s="130"/>
      <c r="AG1254" s="129"/>
      <c r="AH1254" s="129"/>
      <c r="AI1254" s="129"/>
      <c r="AJ1254" s="129"/>
      <c r="AK1254" s="130"/>
      <c r="AL1254" s="131"/>
      <c r="AM1254" s="131"/>
      <c r="AN1254" s="131"/>
      <c r="AO1254" s="131"/>
      <c r="AP1254" s="132"/>
      <c r="AQ1254" s="132"/>
      <c r="AR1254" s="132"/>
      <c r="AS1254" s="132"/>
      <c r="AT1254" s="133"/>
      <c r="AU1254" s="133"/>
      <c r="AV1254" s="133"/>
      <c r="AW1254" s="133"/>
      <c r="AX1254" s="134"/>
      <c r="AY1254" s="134"/>
      <c r="AZ1254" s="134"/>
      <c r="BA1254" s="134"/>
      <c r="BB1254" s="134"/>
      <c r="BC1254" s="134"/>
      <c r="BD1254" s="129"/>
      <c r="BE1254" s="143"/>
    </row>
    <row r="1255" ht="15.75" customHeight="1">
      <c r="A1255" s="130"/>
      <c r="B1255" s="129"/>
      <c r="C1255" s="129"/>
      <c r="D1255" s="129"/>
      <c r="E1255" s="129"/>
      <c r="F1255" s="129"/>
      <c r="G1255" s="129"/>
      <c r="H1255" s="129"/>
      <c r="I1255" s="130"/>
      <c r="J1255" s="135"/>
      <c r="K1255" s="130"/>
      <c r="L1255" s="130"/>
      <c r="M1255" s="136"/>
      <c r="N1255" s="130"/>
      <c r="O1255" s="130"/>
      <c r="P1255" s="130"/>
      <c r="Q1255" s="137"/>
      <c r="R1255" s="138"/>
      <c r="S1255" s="129"/>
      <c r="T1255" s="139"/>
      <c r="U1255" s="139"/>
      <c r="V1255" s="140"/>
      <c r="W1255" s="130"/>
      <c r="X1255" s="130"/>
      <c r="Y1255" s="141"/>
      <c r="Z1255" s="130"/>
      <c r="AA1255" s="130"/>
      <c r="AB1255" s="130"/>
      <c r="AC1255" s="142"/>
      <c r="AD1255" s="130"/>
      <c r="AE1255" s="130"/>
      <c r="AF1255" s="130"/>
      <c r="AG1255" s="129"/>
      <c r="AH1255" s="129"/>
      <c r="AI1255" s="129"/>
      <c r="AJ1255" s="129"/>
      <c r="AK1255" s="130"/>
      <c r="AL1255" s="131"/>
      <c r="AM1255" s="131"/>
      <c r="AN1255" s="131"/>
      <c r="AO1255" s="131"/>
      <c r="AP1255" s="132"/>
      <c r="AQ1255" s="132"/>
      <c r="AR1255" s="132"/>
      <c r="AS1255" s="132"/>
      <c r="AT1255" s="133"/>
      <c r="AU1255" s="133"/>
      <c r="AV1255" s="133"/>
      <c r="AW1255" s="133"/>
      <c r="AX1255" s="134"/>
      <c r="AY1255" s="134"/>
      <c r="AZ1255" s="134"/>
      <c r="BA1255" s="134"/>
      <c r="BB1255" s="134"/>
      <c r="BC1255" s="134"/>
      <c r="BD1255" s="129"/>
      <c r="BE1255" s="143"/>
    </row>
    <row r="1256" ht="15.75" customHeight="1">
      <c r="A1256" s="130"/>
      <c r="B1256" s="129"/>
      <c r="C1256" s="129"/>
      <c r="D1256" s="129"/>
      <c r="E1256" s="129"/>
      <c r="F1256" s="129"/>
      <c r="G1256" s="129"/>
      <c r="H1256" s="129"/>
      <c r="I1256" s="130"/>
      <c r="J1256" s="135"/>
      <c r="K1256" s="130"/>
      <c r="L1256" s="130"/>
      <c r="M1256" s="136"/>
      <c r="N1256" s="130"/>
      <c r="O1256" s="130"/>
      <c r="P1256" s="130"/>
      <c r="Q1256" s="137"/>
      <c r="R1256" s="138"/>
      <c r="S1256" s="129"/>
      <c r="T1256" s="139"/>
      <c r="U1256" s="139"/>
      <c r="V1256" s="140"/>
      <c r="W1256" s="130"/>
      <c r="X1256" s="130"/>
      <c r="Y1256" s="141"/>
      <c r="Z1256" s="130"/>
      <c r="AA1256" s="130"/>
      <c r="AB1256" s="130"/>
      <c r="AC1256" s="142"/>
      <c r="AD1256" s="130"/>
      <c r="AE1256" s="130"/>
      <c r="AF1256" s="130"/>
      <c r="AG1256" s="129"/>
      <c r="AH1256" s="129"/>
      <c r="AI1256" s="129"/>
      <c r="AJ1256" s="129"/>
      <c r="AK1256" s="130"/>
      <c r="AL1256" s="131"/>
      <c r="AM1256" s="131"/>
      <c r="AN1256" s="131"/>
      <c r="AO1256" s="131"/>
      <c r="AP1256" s="132"/>
      <c r="AQ1256" s="132"/>
      <c r="AR1256" s="132"/>
      <c r="AS1256" s="132"/>
      <c r="AT1256" s="133"/>
      <c r="AU1256" s="133"/>
      <c r="AV1256" s="133"/>
      <c r="AW1256" s="133"/>
      <c r="AX1256" s="134"/>
      <c r="AY1256" s="134"/>
      <c r="AZ1256" s="134"/>
      <c r="BA1256" s="134"/>
      <c r="BB1256" s="134"/>
      <c r="BC1256" s="134"/>
      <c r="BD1256" s="129"/>
      <c r="BE1256" s="143"/>
    </row>
    <row r="1257" ht="15.75" customHeight="1">
      <c r="A1257" s="130"/>
      <c r="B1257" s="129"/>
      <c r="C1257" s="129"/>
      <c r="D1257" s="129"/>
      <c r="E1257" s="129"/>
      <c r="F1257" s="129"/>
      <c r="G1257" s="129"/>
      <c r="H1257" s="129"/>
      <c r="I1257" s="130"/>
      <c r="J1257" s="135"/>
      <c r="K1257" s="130"/>
      <c r="L1257" s="130"/>
      <c r="M1257" s="136"/>
      <c r="N1257" s="130"/>
      <c r="O1257" s="130"/>
      <c r="P1257" s="130"/>
      <c r="Q1257" s="137"/>
      <c r="R1257" s="138"/>
      <c r="S1257" s="129"/>
      <c r="T1257" s="139"/>
      <c r="U1257" s="139"/>
      <c r="V1257" s="140"/>
      <c r="W1257" s="130"/>
      <c r="X1257" s="130"/>
      <c r="Y1257" s="141"/>
      <c r="Z1257" s="130"/>
      <c r="AA1257" s="130"/>
      <c r="AB1257" s="130"/>
      <c r="AC1257" s="142"/>
      <c r="AD1257" s="130"/>
      <c r="AE1257" s="130"/>
      <c r="AF1257" s="130"/>
      <c r="AG1257" s="129"/>
      <c r="AH1257" s="129"/>
      <c r="AI1257" s="129"/>
      <c r="AJ1257" s="129"/>
      <c r="AK1257" s="130"/>
      <c r="AL1257" s="131"/>
      <c r="AM1257" s="131"/>
      <c r="AN1257" s="131"/>
      <c r="AO1257" s="131"/>
      <c r="AP1257" s="132"/>
      <c r="AQ1257" s="132"/>
      <c r="AR1257" s="132"/>
      <c r="AS1257" s="132"/>
      <c r="AT1257" s="133"/>
      <c r="AU1257" s="133"/>
      <c r="AV1257" s="133"/>
      <c r="AW1257" s="133"/>
      <c r="AX1257" s="134"/>
      <c r="AY1257" s="134"/>
      <c r="AZ1257" s="134"/>
      <c r="BA1257" s="134"/>
      <c r="BB1257" s="134"/>
      <c r="BC1257" s="134"/>
      <c r="BD1257" s="129"/>
      <c r="BE1257" s="143"/>
    </row>
    <row r="1258" ht="15.75" customHeight="1">
      <c r="A1258" s="130"/>
      <c r="B1258" s="129"/>
      <c r="C1258" s="129"/>
      <c r="D1258" s="129"/>
      <c r="E1258" s="129"/>
      <c r="F1258" s="129"/>
      <c r="G1258" s="129"/>
      <c r="H1258" s="129"/>
      <c r="I1258" s="130"/>
      <c r="J1258" s="135"/>
      <c r="K1258" s="130"/>
      <c r="L1258" s="130"/>
      <c r="M1258" s="136"/>
      <c r="N1258" s="130"/>
      <c r="O1258" s="130"/>
      <c r="P1258" s="130"/>
      <c r="Q1258" s="137"/>
      <c r="R1258" s="138"/>
      <c r="S1258" s="129"/>
      <c r="T1258" s="139"/>
      <c r="U1258" s="139"/>
      <c r="V1258" s="140"/>
      <c r="W1258" s="130"/>
      <c r="X1258" s="130"/>
      <c r="Y1258" s="141"/>
      <c r="Z1258" s="130"/>
      <c r="AA1258" s="130"/>
      <c r="AB1258" s="130"/>
      <c r="AC1258" s="142"/>
      <c r="AD1258" s="130"/>
      <c r="AE1258" s="130"/>
      <c r="AF1258" s="130"/>
      <c r="AG1258" s="129"/>
      <c r="AH1258" s="129"/>
      <c r="AI1258" s="129"/>
      <c r="AJ1258" s="129"/>
      <c r="AK1258" s="130"/>
      <c r="AL1258" s="131"/>
      <c r="AM1258" s="131"/>
      <c r="AN1258" s="131"/>
      <c r="AO1258" s="131"/>
      <c r="AP1258" s="132"/>
      <c r="AQ1258" s="132"/>
      <c r="AR1258" s="132"/>
      <c r="AS1258" s="132"/>
      <c r="AT1258" s="133"/>
      <c r="AU1258" s="133"/>
      <c r="AV1258" s="133"/>
      <c r="AW1258" s="133"/>
      <c r="AX1258" s="134"/>
      <c r="AY1258" s="134"/>
      <c r="AZ1258" s="134"/>
      <c r="BA1258" s="134"/>
      <c r="BB1258" s="134"/>
      <c r="BC1258" s="134"/>
      <c r="BD1258" s="129"/>
      <c r="BE1258" s="143"/>
    </row>
    <row r="1259" ht="15.75" customHeight="1">
      <c r="A1259" s="130"/>
      <c r="B1259" s="129"/>
      <c r="C1259" s="129"/>
      <c r="D1259" s="129"/>
      <c r="E1259" s="129"/>
      <c r="F1259" s="129"/>
      <c r="G1259" s="129"/>
      <c r="H1259" s="129"/>
      <c r="I1259" s="130"/>
      <c r="J1259" s="135"/>
      <c r="K1259" s="130"/>
      <c r="L1259" s="130"/>
      <c r="M1259" s="136"/>
      <c r="N1259" s="130"/>
      <c r="O1259" s="130"/>
      <c r="P1259" s="130"/>
      <c r="Q1259" s="137"/>
      <c r="R1259" s="138"/>
      <c r="S1259" s="129"/>
      <c r="T1259" s="139"/>
      <c r="U1259" s="139"/>
      <c r="V1259" s="140"/>
      <c r="W1259" s="130"/>
      <c r="X1259" s="130"/>
      <c r="Y1259" s="141"/>
      <c r="Z1259" s="130"/>
      <c r="AA1259" s="130"/>
      <c r="AB1259" s="130"/>
      <c r="AC1259" s="142"/>
      <c r="AD1259" s="130"/>
      <c r="AE1259" s="130"/>
      <c r="AF1259" s="130"/>
      <c r="AG1259" s="129"/>
      <c r="AH1259" s="129"/>
      <c r="AI1259" s="129"/>
      <c r="AJ1259" s="129"/>
      <c r="AK1259" s="130"/>
      <c r="AL1259" s="131"/>
      <c r="AM1259" s="131"/>
      <c r="AN1259" s="131"/>
      <c r="AO1259" s="131"/>
      <c r="AP1259" s="132"/>
      <c r="AQ1259" s="132"/>
      <c r="AR1259" s="132"/>
      <c r="AS1259" s="132"/>
      <c r="AT1259" s="133"/>
      <c r="AU1259" s="133"/>
      <c r="AV1259" s="133"/>
      <c r="AW1259" s="133"/>
      <c r="AX1259" s="134"/>
      <c r="AY1259" s="134"/>
      <c r="AZ1259" s="134"/>
      <c r="BA1259" s="134"/>
      <c r="BB1259" s="134"/>
      <c r="BC1259" s="134"/>
      <c r="BD1259" s="129"/>
      <c r="BE1259" s="143"/>
    </row>
    <row r="1260" ht="15.75" customHeight="1">
      <c r="A1260" s="130"/>
      <c r="B1260" s="129"/>
      <c r="C1260" s="129"/>
      <c r="D1260" s="129"/>
      <c r="E1260" s="129"/>
      <c r="F1260" s="129"/>
      <c r="G1260" s="129"/>
      <c r="H1260" s="129"/>
      <c r="I1260" s="130"/>
      <c r="J1260" s="135"/>
      <c r="K1260" s="130"/>
      <c r="L1260" s="130"/>
      <c r="M1260" s="136"/>
      <c r="N1260" s="130"/>
      <c r="O1260" s="130"/>
      <c r="P1260" s="130"/>
      <c r="Q1260" s="137"/>
      <c r="R1260" s="138"/>
      <c r="S1260" s="129"/>
      <c r="T1260" s="139"/>
      <c r="U1260" s="139"/>
      <c r="V1260" s="140"/>
      <c r="W1260" s="130"/>
      <c r="X1260" s="130"/>
      <c r="Y1260" s="141"/>
      <c r="Z1260" s="130"/>
      <c r="AA1260" s="130"/>
      <c r="AB1260" s="130"/>
      <c r="AC1260" s="142"/>
      <c r="AD1260" s="130"/>
      <c r="AE1260" s="130"/>
      <c r="AF1260" s="130"/>
      <c r="AG1260" s="129"/>
      <c r="AH1260" s="129"/>
      <c r="AI1260" s="129"/>
      <c r="AJ1260" s="129"/>
      <c r="AK1260" s="130"/>
      <c r="AL1260" s="131"/>
      <c r="AM1260" s="131"/>
      <c r="AN1260" s="131"/>
      <c r="AO1260" s="131"/>
      <c r="AP1260" s="132"/>
      <c r="AQ1260" s="132"/>
      <c r="AR1260" s="132"/>
      <c r="AS1260" s="132"/>
      <c r="AT1260" s="133"/>
      <c r="AU1260" s="133"/>
      <c r="AV1260" s="133"/>
      <c r="AW1260" s="133"/>
      <c r="AX1260" s="134"/>
      <c r="AY1260" s="134"/>
      <c r="AZ1260" s="134"/>
      <c r="BA1260" s="134"/>
      <c r="BB1260" s="134"/>
      <c r="BC1260" s="134"/>
      <c r="BD1260" s="129"/>
      <c r="BE1260" s="143"/>
    </row>
    <row r="1261" ht="15.75" customHeight="1">
      <c r="A1261" s="130"/>
      <c r="B1261" s="129"/>
      <c r="C1261" s="129"/>
      <c r="D1261" s="129"/>
      <c r="E1261" s="129"/>
      <c r="F1261" s="129"/>
      <c r="G1261" s="129"/>
      <c r="H1261" s="129"/>
      <c r="I1261" s="130"/>
      <c r="J1261" s="135"/>
      <c r="K1261" s="130"/>
      <c r="L1261" s="130"/>
      <c r="M1261" s="136"/>
      <c r="N1261" s="130"/>
      <c r="O1261" s="130"/>
      <c r="P1261" s="130"/>
      <c r="Q1261" s="137"/>
      <c r="R1261" s="138"/>
      <c r="S1261" s="129"/>
      <c r="T1261" s="139"/>
      <c r="U1261" s="139"/>
      <c r="V1261" s="140"/>
      <c r="W1261" s="130"/>
      <c r="X1261" s="130"/>
      <c r="Y1261" s="141"/>
      <c r="Z1261" s="130"/>
      <c r="AA1261" s="130"/>
      <c r="AB1261" s="130"/>
      <c r="AC1261" s="142"/>
      <c r="AD1261" s="130"/>
      <c r="AE1261" s="130"/>
      <c r="AF1261" s="130"/>
      <c r="AG1261" s="129"/>
      <c r="AH1261" s="129"/>
      <c r="AI1261" s="129"/>
      <c r="AJ1261" s="129"/>
      <c r="AK1261" s="130"/>
      <c r="AL1261" s="131"/>
      <c r="AM1261" s="131"/>
      <c r="AN1261" s="131"/>
      <c r="AO1261" s="131"/>
      <c r="AP1261" s="132"/>
      <c r="AQ1261" s="132"/>
      <c r="AR1261" s="132"/>
      <c r="AS1261" s="132"/>
      <c r="AT1261" s="133"/>
      <c r="AU1261" s="133"/>
      <c r="AV1261" s="133"/>
      <c r="AW1261" s="133"/>
      <c r="AX1261" s="134"/>
      <c r="AY1261" s="134"/>
      <c r="AZ1261" s="134"/>
      <c r="BA1261" s="134"/>
      <c r="BB1261" s="134"/>
      <c r="BC1261" s="134"/>
      <c r="BD1261" s="129"/>
      <c r="BE1261" s="143"/>
    </row>
    <row r="1262" ht="15.75" customHeight="1">
      <c r="A1262" s="130"/>
      <c r="B1262" s="129"/>
      <c r="C1262" s="129"/>
      <c r="D1262" s="129"/>
      <c r="E1262" s="129"/>
      <c r="F1262" s="129"/>
      <c r="G1262" s="129"/>
      <c r="H1262" s="129"/>
      <c r="I1262" s="130"/>
      <c r="J1262" s="135"/>
      <c r="K1262" s="130"/>
      <c r="L1262" s="130"/>
      <c r="M1262" s="136"/>
      <c r="N1262" s="130"/>
      <c r="O1262" s="130"/>
      <c r="P1262" s="130"/>
      <c r="Q1262" s="137"/>
      <c r="R1262" s="138"/>
      <c r="S1262" s="129"/>
      <c r="T1262" s="139"/>
      <c r="U1262" s="139"/>
      <c r="V1262" s="140"/>
      <c r="W1262" s="130"/>
      <c r="X1262" s="130"/>
      <c r="Y1262" s="141"/>
      <c r="Z1262" s="130"/>
      <c r="AA1262" s="130"/>
      <c r="AB1262" s="130"/>
      <c r="AC1262" s="142"/>
      <c r="AD1262" s="130"/>
      <c r="AE1262" s="130"/>
      <c r="AF1262" s="130"/>
      <c r="AG1262" s="129"/>
      <c r="AH1262" s="129"/>
      <c r="AI1262" s="129"/>
      <c r="AJ1262" s="129"/>
      <c r="AK1262" s="130"/>
      <c r="AL1262" s="131"/>
      <c r="AM1262" s="131"/>
      <c r="AN1262" s="131"/>
      <c r="AO1262" s="131"/>
      <c r="AP1262" s="132"/>
      <c r="AQ1262" s="132"/>
      <c r="AR1262" s="132"/>
      <c r="AS1262" s="132"/>
      <c r="AT1262" s="133"/>
      <c r="AU1262" s="133"/>
      <c r="AV1262" s="133"/>
      <c r="AW1262" s="133"/>
      <c r="AX1262" s="134"/>
      <c r="AY1262" s="134"/>
      <c r="AZ1262" s="134"/>
      <c r="BA1262" s="134"/>
      <c r="BB1262" s="134"/>
      <c r="BC1262" s="134"/>
      <c r="BD1262" s="129"/>
      <c r="BE1262" s="143"/>
    </row>
    <row r="1263" ht="15.75" customHeight="1">
      <c r="A1263" s="130"/>
      <c r="B1263" s="129"/>
      <c r="C1263" s="129"/>
      <c r="D1263" s="129"/>
      <c r="E1263" s="129"/>
      <c r="F1263" s="129"/>
      <c r="G1263" s="129"/>
      <c r="H1263" s="129"/>
      <c r="I1263" s="130"/>
      <c r="J1263" s="135"/>
      <c r="K1263" s="130"/>
      <c r="L1263" s="130"/>
      <c r="M1263" s="136"/>
      <c r="N1263" s="130"/>
      <c r="O1263" s="130"/>
      <c r="P1263" s="130"/>
      <c r="Q1263" s="137"/>
      <c r="R1263" s="138"/>
      <c r="S1263" s="129"/>
      <c r="T1263" s="139"/>
      <c r="U1263" s="139"/>
      <c r="V1263" s="140"/>
      <c r="W1263" s="130"/>
      <c r="X1263" s="130"/>
      <c r="Y1263" s="141"/>
      <c r="Z1263" s="130"/>
      <c r="AA1263" s="130"/>
      <c r="AB1263" s="130"/>
      <c r="AC1263" s="142"/>
      <c r="AD1263" s="130"/>
      <c r="AE1263" s="130"/>
      <c r="AF1263" s="130"/>
      <c r="AG1263" s="129"/>
      <c r="AH1263" s="129"/>
      <c r="AI1263" s="129"/>
      <c r="AJ1263" s="129"/>
      <c r="AK1263" s="130"/>
      <c r="AL1263" s="131"/>
      <c r="AM1263" s="131"/>
      <c r="AN1263" s="131"/>
      <c r="AO1263" s="131"/>
      <c r="AP1263" s="132"/>
      <c r="AQ1263" s="132"/>
      <c r="AR1263" s="132"/>
      <c r="AS1263" s="132"/>
      <c r="AT1263" s="133"/>
      <c r="AU1263" s="133"/>
      <c r="AV1263" s="133"/>
      <c r="AW1263" s="133"/>
      <c r="AX1263" s="134"/>
      <c r="AY1263" s="134"/>
      <c r="AZ1263" s="134"/>
      <c r="BA1263" s="134"/>
      <c r="BB1263" s="134"/>
      <c r="BC1263" s="134"/>
      <c r="BD1263" s="129"/>
      <c r="BE1263" s="143"/>
    </row>
    <row r="1264" ht="15.75" customHeight="1">
      <c r="A1264" s="130"/>
      <c r="B1264" s="129"/>
      <c r="C1264" s="129"/>
      <c r="D1264" s="129"/>
      <c r="E1264" s="129"/>
      <c r="F1264" s="129"/>
      <c r="G1264" s="129"/>
      <c r="H1264" s="129"/>
      <c r="I1264" s="130"/>
      <c r="J1264" s="135"/>
      <c r="K1264" s="130"/>
      <c r="L1264" s="130"/>
      <c r="M1264" s="136"/>
      <c r="N1264" s="130"/>
      <c r="O1264" s="130"/>
      <c r="P1264" s="130"/>
      <c r="Q1264" s="137"/>
      <c r="R1264" s="138"/>
      <c r="S1264" s="129"/>
      <c r="T1264" s="139"/>
      <c r="U1264" s="139"/>
      <c r="V1264" s="140"/>
      <c r="W1264" s="130"/>
      <c r="X1264" s="130"/>
      <c r="Y1264" s="141"/>
      <c r="Z1264" s="130"/>
      <c r="AA1264" s="130"/>
      <c r="AB1264" s="130"/>
      <c r="AC1264" s="142"/>
      <c r="AD1264" s="130"/>
      <c r="AE1264" s="130"/>
      <c r="AF1264" s="130"/>
      <c r="AG1264" s="129"/>
      <c r="AH1264" s="129"/>
      <c r="AI1264" s="129"/>
      <c r="AJ1264" s="129"/>
      <c r="AK1264" s="130"/>
      <c r="AL1264" s="131"/>
      <c r="AM1264" s="131"/>
      <c r="AN1264" s="131"/>
      <c r="AO1264" s="131"/>
      <c r="AP1264" s="132"/>
      <c r="AQ1264" s="132"/>
      <c r="AR1264" s="132"/>
      <c r="AS1264" s="132"/>
      <c r="AT1264" s="133"/>
      <c r="AU1264" s="133"/>
      <c r="AV1264" s="133"/>
      <c r="AW1264" s="133"/>
      <c r="AX1264" s="134"/>
      <c r="AY1264" s="134"/>
      <c r="AZ1264" s="134"/>
      <c r="BA1264" s="134"/>
      <c r="BB1264" s="134"/>
      <c r="BC1264" s="134"/>
      <c r="BD1264" s="129"/>
      <c r="BE1264" s="143"/>
    </row>
    <row r="1265" ht="15.75" customHeight="1">
      <c r="A1265" s="130"/>
      <c r="B1265" s="129"/>
      <c r="C1265" s="129"/>
      <c r="D1265" s="129"/>
      <c r="E1265" s="129"/>
      <c r="F1265" s="129"/>
      <c r="G1265" s="129"/>
      <c r="H1265" s="129"/>
      <c r="I1265" s="130"/>
      <c r="J1265" s="135"/>
      <c r="K1265" s="130"/>
      <c r="L1265" s="130"/>
      <c r="M1265" s="136"/>
      <c r="N1265" s="130"/>
      <c r="O1265" s="130"/>
      <c r="P1265" s="130"/>
      <c r="Q1265" s="137"/>
      <c r="R1265" s="138"/>
      <c r="S1265" s="129"/>
      <c r="T1265" s="139"/>
      <c r="U1265" s="139"/>
      <c r="V1265" s="140"/>
      <c r="W1265" s="130"/>
      <c r="X1265" s="130"/>
      <c r="Y1265" s="141"/>
      <c r="Z1265" s="130"/>
      <c r="AA1265" s="130"/>
      <c r="AB1265" s="130"/>
      <c r="AC1265" s="142"/>
      <c r="AD1265" s="130"/>
      <c r="AE1265" s="130"/>
      <c r="AF1265" s="130"/>
      <c r="AG1265" s="129"/>
      <c r="AH1265" s="129"/>
      <c r="AI1265" s="129"/>
      <c r="AJ1265" s="129"/>
      <c r="AK1265" s="130"/>
      <c r="AL1265" s="131"/>
      <c r="AM1265" s="131"/>
      <c r="AN1265" s="131"/>
      <c r="AO1265" s="131"/>
      <c r="AP1265" s="132"/>
      <c r="AQ1265" s="132"/>
      <c r="AR1265" s="132"/>
      <c r="AS1265" s="132"/>
      <c r="AT1265" s="133"/>
      <c r="AU1265" s="133"/>
      <c r="AV1265" s="133"/>
      <c r="AW1265" s="133"/>
      <c r="AX1265" s="134"/>
      <c r="AY1265" s="134"/>
      <c r="AZ1265" s="134"/>
      <c r="BA1265" s="134"/>
      <c r="BB1265" s="134"/>
      <c r="BC1265" s="134"/>
      <c r="BD1265" s="129"/>
      <c r="BE1265" s="143"/>
    </row>
    <row r="1266" ht="15.75" customHeight="1">
      <c r="A1266" s="130"/>
      <c r="B1266" s="129"/>
      <c r="C1266" s="129"/>
      <c r="D1266" s="129"/>
      <c r="E1266" s="129"/>
      <c r="F1266" s="129"/>
      <c r="G1266" s="129"/>
      <c r="H1266" s="129"/>
      <c r="I1266" s="130"/>
      <c r="J1266" s="135"/>
      <c r="K1266" s="130"/>
      <c r="L1266" s="130"/>
      <c r="M1266" s="136"/>
      <c r="N1266" s="130"/>
      <c r="O1266" s="130"/>
      <c r="P1266" s="130"/>
      <c r="Q1266" s="137"/>
      <c r="R1266" s="138"/>
      <c r="S1266" s="129"/>
      <c r="T1266" s="139"/>
      <c r="U1266" s="139"/>
      <c r="V1266" s="140"/>
      <c r="W1266" s="130"/>
      <c r="X1266" s="130"/>
      <c r="Y1266" s="141"/>
      <c r="Z1266" s="130"/>
      <c r="AA1266" s="130"/>
      <c r="AB1266" s="130"/>
      <c r="AC1266" s="142"/>
      <c r="AD1266" s="130"/>
      <c r="AE1266" s="130"/>
      <c r="AF1266" s="130"/>
      <c r="AG1266" s="129"/>
      <c r="AH1266" s="129"/>
      <c r="AI1266" s="129"/>
      <c r="AJ1266" s="129"/>
      <c r="AK1266" s="130"/>
      <c r="AL1266" s="131"/>
      <c r="AM1266" s="131"/>
      <c r="AN1266" s="131"/>
      <c r="AO1266" s="131"/>
      <c r="AP1266" s="132"/>
      <c r="AQ1266" s="132"/>
      <c r="AR1266" s="132"/>
      <c r="AS1266" s="132"/>
      <c r="AT1266" s="133"/>
      <c r="AU1266" s="133"/>
      <c r="AV1266" s="133"/>
      <c r="AW1266" s="133"/>
      <c r="AX1266" s="134"/>
      <c r="AY1266" s="134"/>
      <c r="AZ1266" s="134"/>
      <c r="BA1266" s="134"/>
      <c r="BB1266" s="134"/>
      <c r="BC1266" s="134"/>
      <c r="BD1266" s="129"/>
      <c r="BE1266" s="143"/>
    </row>
    <row r="1267" ht="15.75" customHeight="1">
      <c r="A1267" s="130"/>
      <c r="B1267" s="129"/>
      <c r="C1267" s="129"/>
      <c r="D1267" s="129"/>
      <c r="E1267" s="129"/>
      <c r="F1267" s="129"/>
      <c r="G1267" s="129"/>
      <c r="H1267" s="129"/>
      <c r="I1267" s="130"/>
      <c r="J1267" s="135"/>
      <c r="K1267" s="130"/>
      <c r="L1267" s="130"/>
      <c r="M1267" s="136"/>
      <c r="N1267" s="130"/>
      <c r="O1267" s="130"/>
      <c r="P1267" s="130"/>
      <c r="Q1267" s="137"/>
      <c r="R1267" s="138"/>
      <c r="S1267" s="129"/>
      <c r="T1267" s="139"/>
      <c r="U1267" s="139"/>
      <c r="V1267" s="140"/>
      <c r="W1267" s="130"/>
      <c r="X1267" s="130"/>
      <c r="Y1267" s="141"/>
      <c r="Z1267" s="130"/>
      <c r="AA1267" s="130"/>
      <c r="AB1267" s="130"/>
      <c r="AC1267" s="142"/>
      <c r="AD1267" s="130"/>
      <c r="AE1267" s="130"/>
      <c r="AF1267" s="130"/>
      <c r="AG1267" s="129"/>
      <c r="AH1267" s="129"/>
      <c r="AI1267" s="129"/>
      <c r="AJ1267" s="129"/>
      <c r="AK1267" s="130"/>
      <c r="AL1267" s="131"/>
      <c r="AM1267" s="131"/>
      <c r="AN1267" s="131"/>
      <c r="AO1267" s="131"/>
      <c r="AP1267" s="132"/>
      <c r="AQ1267" s="132"/>
      <c r="AR1267" s="132"/>
      <c r="AS1267" s="132"/>
      <c r="AT1267" s="133"/>
      <c r="AU1267" s="133"/>
      <c r="AV1267" s="133"/>
      <c r="AW1267" s="133"/>
      <c r="AX1267" s="134"/>
      <c r="AY1267" s="134"/>
      <c r="AZ1267" s="134"/>
      <c r="BA1267" s="134"/>
      <c r="BB1267" s="134"/>
      <c r="BC1267" s="134"/>
      <c r="BD1267" s="129"/>
      <c r="BE1267" s="143"/>
    </row>
    <row r="1268" ht="15.75" customHeight="1">
      <c r="A1268" s="130"/>
      <c r="B1268" s="129"/>
      <c r="C1268" s="129"/>
      <c r="D1268" s="129"/>
      <c r="E1268" s="129"/>
      <c r="F1268" s="129"/>
      <c r="G1268" s="129"/>
      <c r="H1268" s="129"/>
      <c r="I1268" s="130"/>
      <c r="J1268" s="135"/>
      <c r="K1268" s="130"/>
      <c r="L1268" s="130"/>
      <c r="M1268" s="136"/>
      <c r="N1268" s="130"/>
      <c r="O1268" s="130"/>
      <c r="P1268" s="130"/>
      <c r="Q1268" s="137"/>
      <c r="R1268" s="138"/>
      <c r="S1268" s="129"/>
      <c r="T1268" s="139"/>
      <c r="U1268" s="139"/>
      <c r="V1268" s="140"/>
      <c r="W1268" s="130"/>
      <c r="X1268" s="130"/>
      <c r="Y1268" s="141"/>
      <c r="Z1268" s="130"/>
      <c r="AA1268" s="130"/>
      <c r="AB1268" s="130"/>
      <c r="AC1268" s="142"/>
      <c r="AD1268" s="130"/>
      <c r="AE1268" s="130"/>
      <c r="AF1268" s="130"/>
      <c r="AG1268" s="129"/>
      <c r="AH1268" s="129"/>
      <c r="AI1268" s="129"/>
      <c r="AJ1268" s="129"/>
      <c r="AK1268" s="130"/>
      <c r="AL1268" s="131"/>
      <c r="AM1268" s="131"/>
      <c r="AN1268" s="131"/>
      <c r="AO1268" s="131"/>
      <c r="AP1268" s="132"/>
      <c r="AQ1268" s="132"/>
      <c r="AR1268" s="132"/>
      <c r="AS1268" s="132"/>
      <c r="AT1268" s="133"/>
      <c r="AU1268" s="133"/>
      <c r="AV1268" s="133"/>
      <c r="AW1268" s="133"/>
      <c r="AX1268" s="134"/>
      <c r="AY1268" s="134"/>
      <c r="AZ1268" s="134"/>
      <c r="BA1268" s="134"/>
      <c r="BB1268" s="134"/>
      <c r="BC1268" s="134"/>
      <c r="BD1268" s="129"/>
      <c r="BE1268" s="143"/>
    </row>
    <row r="1269" ht="15.75" customHeight="1">
      <c r="A1269" s="130"/>
      <c r="B1269" s="129"/>
      <c r="C1269" s="129"/>
      <c r="D1269" s="129"/>
      <c r="E1269" s="129"/>
      <c r="F1269" s="129"/>
      <c r="G1269" s="129"/>
      <c r="H1269" s="129"/>
      <c r="I1269" s="130"/>
      <c r="J1269" s="135"/>
      <c r="K1269" s="130"/>
      <c r="L1269" s="130"/>
      <c r="M1269" s="136"/>
      <c r="N1269" s="130"/>
      <c r="O1269" s="130"/>
      <c r="P1269" s="130"/>
      <c r="Q1269" s="137"/>
      <c r="R1269" s="138"/>
      <c r="S1269" s="129"/>
      <c r="T1269" s="139"/>
      <c r="U1269" s="139"/>
      <c r="V1269" s="140"/>
      <c r="W1269" s="130"/>
      <c r="X1269" s="130"/>
      <c r="Y1269" s="141"/>
      <c r="Z1269" s="130"/>
      <c r="AA1269" s="130"/>
      <c r="AB1269" s="130"/>
      <c r="AC1269" s="142"/>
      <c r="AD1269" s="130"/>
      <c r="AE1269" s="130"/>
      <c r="AF1269" s="130"/>
      <c r="AG1269" s="129"/>
      <c r="AH1269" s="129"/>
      <c r="AI1269" s="129"/>
      <c r="AJ1269" s="129"/>
      <c r="AK1269" s="130"/>
      <c r="AL1269" s="131"/>
      <c r="AM1269" s="131"/>
      <c r="AN1269" s="131"/>
      <c r="AO1269" s="131"/>
      <c r="AP1269" s="132"/>
      <c r="AQ1269" s="132"/>
      <c r="AR1269" s="132"/>
      <c r="AS1269" s="132"/>
      <c r="AT1269" s="133"/>
      <c r="AU1269" s="133"/>
      <c r="AV1269" s="133"/>
      <c r="AW1269" s="133"/>
      <c r="AX1269" s="134"/>
      <c r="AY1269" s="134"/>
      <c r="AZ1269" s="134"/>
      <c r="BA1269" s="134"/>
      <c r="BB1269" s="134"/>
      <c r="BC1269" s="134"/>
      <c r="BD1269" s="129"/>
      <c r="BE1269" s="143"/>
    </row>
    <row r="1270" ht="15.75" customHeight="1">
      <c r="A1270" s="130"/>
      <c r="B1270" s="129"/>
      <c r="C1270" s="129"/>
      <c r="D1270" s="129"/>
      <c r="E1270" s="129"/>
      <c r="F1270" s="129"/>
      <c r="G1270" s="129"/>
      <c r="H1270" s="129"/>
      <c r="I1270" s="130"/>
      <c r="J1270" s="135"/>
      <c r="K1270" s="130"/>
      <c r="L1270" s="130"/>
      <c r="M1270" s="136"/>
      <c r="N1270" s="130"/>
      <c r="O1270" s="130"/>
      <c r="P1270" s="130"/>
      <c r="Q1270" s="137"/>
      <c r="R1270" s="138"/>
      <c r="S1270" s="129"/>
      <c r="T1270" s="139"/>
      <c r="U1270" s="139"/>
      <c r="V1270" s="140"/>
      <c r="W1270" s="130"/>
      <c r="X1270" s="130"/>
      <c r="Y1270" s="141"/>
      <c r="Z1270" s="130"/>
      <c r="AA1270" s="130"/>
      <c r="AB1270" s="130"/>
      <c r="AC1270" s="142"/>
      <c r="AD1270" s="130"/>
      <c r="AE1270" s="130"/>
      <c r="AF1270" s="130"/>
      <c r="AG1270" s="129"/>
      <c r="AH1270" s="129"/>
      <c r="AI1270" s="129"/>
      <c r="AJ1270" s="129"/>
      <c r="AK1270" s="130"/>
      <c r="AL1270" s="131"/>
      <c r="AM1270" s="131"/>
      <c r="AN1270" s="131"/>
      <c r="AO1270" s="131"/>
      <c r="AP1270" s="132"/>
      <c r="AQ1270" s="132"/>
      <c r="AR1270" s="132"/>
      <c r="AS1270" s="132"/>
      <c r="AT1270" s="133"/>
      <c r="AU1270" s="133"/>
      <c r="AV1270" s="133"/>
      <c r="AW1270" s="133"/>
      <c r="AX1270" s="134"/>
      <c r="AY1270" s="134"/>
      <c r="AZ1270" s="134"/>
      <c r="BA1270" s="134"/>
      <c r="BB1270" s="134"/>
      <c r="BC1270" s="134"/>
      <c r="BD1270" s="129"/>
      <c r="BE1270" s="143"/>
    </row>
    <row r="1271" ht="15.75" customHeight="1">
      <c r="A1271" s="130"/>
      <c r="B1271" s="129"/>
      <c r="C1271" s="129"/>
      <c r="D1271" s="129"/>
      <c r="E1271" s="129"/>
      <c r="F1271" s="129"/>
      <c r="G1271" s="129"/>
      <c r="H1271" s="129"/>
      <c r="I1271" s="130"/>
      <c r="J1271" s="135"/>
      <c r="K1271" s="130"/>
      <c r="L1271" s="130"/>
      <c r="M1271" s="136"/>
      <c r="N1271" s="130"/>
      <c r="O1271" s="130"/>
      <c r="P1271" s="130"/>
      <c r="Q1271" s="137"/>
      <c r="R1271" s="138"/>
      <c r="S1271" s="129"/>
      <c r="T1271" s="139"/>
      <c r="U1271" s="139"/>
      <c r="V1271" s="140"/>
      <c r="W1271" s="130"/>
      <c r="X1271" s="130"/>
      <c r="Y1271" s="141"/>
      <c r="Z1271" s="130"/>
      <c r="AA1271" s="130"/>
      <c r="AB1271" s="130"/>
      <c r="AC1271" s="142"/>
      <c r="AD1271" s="130"/>
      <c r="AE1271" s="130"/>
      <c r="AF1271" s="130"/>
      <c r="AG1271" s="129"/>
      <c r="AH1271" s="129"/>
      <c r="AI1271" s="129"/>
      <c r="AJ1271" s="129"/>
      <c r="AK1271" s="130"/>
      <c r="AL1271" s="131"/>
      <c r="AM1271" s="131"/>
      <c r="AN1271" s="131"/>
      <c r="AO1271" s="131"/>
      <c r="AP1271" s="132"/>
      <c r="AQ1271" s="132"/>
      <c r="AR1271" s="132"/>
      <c r="AS1271" s="132"/>
      <c r="AT1271" s="133"/>
      <c r="AU1271" s="133"/>
      <c r="AV1271" s="133"/>
      <c r="AW1271" s="133"/>
      <c r="AX1271" s="134"/>
      <c r="AY1271" s="134"/>
      <c r="AZ1271" s="134"/>
      <c r="BA1271" s="134"/>
      <c r="BB1271" s="134"/>
      <c r="BC1271" s="134"/>
      <c r="BD1271" s="129"/>
      <c r="BE1271" s="143"/>
    </row>
    <row r="1272" ht="15.75" customHeight="1">
      <c r="A1272" s="130"/>
      <c r="B1272" s="129"/>
      <c r="C1272" s="129"/>
      <c r="D1272" s="129"/>
      <c r="E1272" s="129"/>
      <c r="F1272" s="129"/>
      <c r="G1272" s="129"/>
      <c r="H1272" s="129"/>
      <c r="I1272" s="130"/>
      <c r="J1272" s="135"/>
      <c r="K1272" s="130"/>
      <c r="L1272" s="130"/>
      <c r="M1272" s="136"/>
      <c r="N1272" s="130"/>
      <c r="O1272" s="130"/>
      <c r="P1272" s="130"/>
      <c r="Q1272" s="137"/>
      <c r="R1272" s="138"/>
      <c r="S1272" s="129"/>
      <c r="T1272" s="139"/>
      <c r="U1272" s="139"/>
      <c r="V1272" s="140"/>
      <c r="W1272" s="130"/>
      <c r="X1272" s="130"/>
      <c r="Y1272" s="141"/>
      <c r="Z1272" s="130"/>
      <c r="AA1272" s="130"/>
      <c r="AB1272" s="130"/>
      <c r="AC1272" s="142"/>
      <c r="AD1272" s="130"/>
      <c r="AE1272" s="130"/>
      <c r="AF1272" s="130"/>
      <c r="AG1272" s="129"/>
      <c r="AH1272" s="129"/>
      <c r="AI1272" s="129"/>
      <c r="AJ1272" s="129"/>
      <c r="AK1272" s="130"/>
      <c r="AL1272" s="131"/>
      <c r="AM1272" s="131"/>
      <c r="AN1272" s="131"/>
      <c r="AO1272" s="131"/>
      <c r="AP1272" s="132"/>
      <c r="AQ1272" s="132"/>
      <c r="AR1272" s="132"/>
      <c r="AS1272" s="132"/>
      <c r="AT1272" s="133"/>
      <c r="AU1272" s="133"/>
      <c r="AV1272" s="133"/>
      <c r="AW1272" s="133"/>
      <c r="AX1272" s="134"/>
      <c r="AY1272" s="134"/>
      <c r="AZ1272" s="134"/>
      <c r="BA1272" s="134"/>
      <c r="BB1272" s="134"/>
      <c r="BC1272" s="134"/>
      <c r="BD1272" s="129"/>
      <c r="BE1272" s="143"/>
    </row>
    <row r="1273" ht="15.75" customHeight="1">
      <c r="A1273" s="130"/>
      <c r="B1273" s="129"/>
      <c r="C1273" s="129"/>
      <c r="D1273" s="129"/>
      <c r="E1273" s="129"/>
      <c r="F1273" s="129"/>
      <c r="G1273" s="129"/>
      <c r="H1273" s="129"/>
      <c r="I1273" s="130"/>
      <c r="J1273" s="135"/>
      <c r="K1273" s="130"/>
      <c r="L1273" s="130"/>
      <c r="M1273" s="136"/>
      <c r="N1273" s="130"/>
      <c r="O1273" s="130"/>
      <c r="P1273" s="130"/>
      <c r="Q1273" s="137"/>
      <c r="R1273" s="138"/>
      <c r="S1273" s="129"/>
      <c r="T1273" s="139"/>
      <c r="U1273" s="139"/>
      <c r="V1273" s="140"/>
      <c r="W1273" s="130"/>
      <c r="X1273" s="130"/>
      <c r="Y1273" s="141"/>
      <c r="Z1273" s="130"/>
      <c r="AA1273" s="130"/>
      <c r="AB1273" s="130"/>
      <c r="AC1273" s="142"/>
      <c r="AD1273" s="130"/>
      <c r="AE1273" s="130"/>
      <c r="AF1273" s="130"/>
      <c r="AG1273" s="129"/>
      <c r="AH1273" s="129"/>
      <c r="AI1273" s="129"/>
      <c r="AJ1273" s="129"/>
      <c r="AK1273" s="130"/>
      <c r="AL1273" s="131"/>
      <c r="AM1273" s="131"/>
      <c r="AN1273" s="131"/>
      <c r="AO1273" s="131"/>
      <c r="AP1273" s="132"/>
      <c r="AQ1273" s="132"/>
      <c r="AR1273" s="132"/>
      <c r="AS1273" s="132"/>
      <c r="AT1273" s="133"/>
      <c r="AU1273" s="133"/>
      <c r="AV1273" s="133"/>
      <c r="AW1273" s="133"/>
      <c r="AX1273" s="134"/>
      <c r="AY1273" s="134"/>
      <c r="AZ1273" s="134"/>
      <c r="BA1273" s="134"/>
      <c r="BB1273" s="134"/>
      <c r="BC1273" s="134"/>
      <c r="BD1273" s="129"/>
      <c r="BE1273" s="143"/>
    </row>
    <row r="1274" ht="15.75" customHeight="1">
      <c r="A1274" s="130"/>
      <c r="B1274" s="129"/>
      <c r="C1274" s="129"/>
      <c r="D1274" s="129"/>
      <c r="E1274" s="129"/>
      <c r="F1274" s="129"/>
      <c r="G1274" s="129"/>
      <c r="H1274" s="129"/>
      <c r="I1274" s="130"/>
      <c r="J1274" s="135"/>
      <c r="K1274" s="130"/>
      <c r="L1274" s="130"/>
      <c r="M1274" s="136"/>
      <c r="N1274" s="130"/>
      <c r="O1274" s="130"/>
      <c r="P1274" s="130"/>
      <c r="Q1274" s="137"/>
      <c r="R1274" s="138"/>
      <c r="S1274" s="129"/>
      <c r="T1274" s="139"/>
      <c r="U1274" s="139"/>
      <c r="V1274" s="140"/>
      <c r="W1274" s="130"/>
      <c r="X1274" s="130"/>
      <c r="Y1274" s="141"/>
      <c r="Z1274" s="130"/>
      <c r="AA1274" s="130"/>
      <c r="AB1274" s="130"/>
      <c r="AC1274" s="142"/>
      <c r="AD1274" s="130"/>
      <c r="AE1274" s="130"/>
      <c r="AF1274" s="130"/>
      <c r="AG1274" s="129"/>
      <c r="AH1274" s="129"/>
      <c r="AI1274" s="129"/>
      <c r="AJ1274" s="129"/>
      <c r="AK1274" s="130"/>
      <c r="AL1274" s="131"/>
      <c r="AM1274" s="131"/>
      <c r="AN1274" s="131"/>
      <c r="AO1274" s="131"/>
      <c r="AP1274" s="132"/>
      <c r="AQ1274" s="132"/>
      <c r="AR1274" s="132"/>
      <c r="AS1274" s="132"/>
      <c r="AT1274" s="133"/>
      <c r="AU1274" s="133"/>
      <c r="AV1274" s="133"/>
      <c r="AW1274" s="133"/>
      <c r="AX1274" s="134"/>
      <c r="AY1274" s="134"/>
      <c r="AZ1274" s="134"/>
      <c r="BA1274" s="134"/>
      <c r="BB1274" s="134"/>
      <c r="BC1274" s="134"/>
      <c r="BD1274" s="129"/>
      <c r="BE1274" s="143"/>
    </row>
    <row r="1275" ht="15.75" customHeight="1">
      <c r="A1275" s="130"/>
      <c r="B1275" s="129"/>
      <c r="C1275" s="129"/>
      <c r="D1275" s="129"/>
      <c r="E1275" s="129"/>
      <c r="F1275" s="129"/>
      <c r="G1275" s="129"/>
      <c r="H1275" s="129"/>
      <c r="I1275" s="130"/>
      <c r="J1275" s="135"/>
      <c r="K1275" s="130"/>
      <c r="L1275" s="130"/>
      <c r="M1275" s="136"/>
      <c r="N1275" s="130"/>
      <c r="O1275" s="130"/>
      <c r="P1275" s="130"/>
      <c r="Q1275" s="137"/>
      <c r="R1275" s="138"/>
      <c r="S1275" s="129"/>
      <c r="T1275" s="139"/>
      <c r="U1275" s="139"/>
      <c r="V1275" s="140"/>
      <c r="W1275" s="130"/>
      <c r="X1275" s="130"/>
      <c r="Y1275" s="141"/>
      <c r="Z1275" s="130"/>
      <c r="AA1275" s="130"/>
      <c r="AB1275" s="130"/>
      <c r="AC1275" s="142"/>
      <c r="AD1275" s="130"/>
      <c r="AE1275" s="130"/>
      <c r="AF1275" s="130"/>
      <c r="AG1275" s="129"/>
      <c r="AH1275" s="129"/>
      <c r="AI1275" s="129"/>
      <c r="AJ1275" s="129"/>
      <c r="AK1275" s="130"/>
      <c r="AL1275" s="131"/>
      <c r="AM1275" s="131"/>
      <c r="AN1275" s="131"/>
      <c r="AO1275" s="131"/>
      <c r="AP1275" s="132"/>
      <c r="AQ1275" s="132"/>
      <c r="AR1275" s="132"/>
      <c r="AS1275" s="132"/>
      <c r="AT1275" s="133"/>
      <c r="AU1275" s="133"/>
      <c r="AV1275" s="133"/>
      <c r="AW1275" s="133"/>
      <c r="AX1275" s="134"/>
      <c r="AY1275" s="134"/>
      <c r="AZ1275" s="134"/>
      <c r="BA1275" s="134"/>
      <c r="BB1275" s="134"/>
      <c r="BC1275" s="134"/>
      <c r="BD1275" s="129"/>
      <c r="BE1275" s="143"/>
    </row>
    <row r="1276" ht="15.75" customHeight="1">
      <c r="A1276" s="130"/>
      <c r="B1276" s="129"/>
      <c r="C1276" s="129"/>
      <c r="D1276" s="129"/>
      <c r="E1276" s="129"/>
      <c r="F1276" s="129"/>
      <c r="G1276" s="129"/>
      <c r="H1276" s="129"/>
      <c r="I1276" s="130"/>
      <c r="J1276" s="135"/>
      <c r="K1276" s="130"/>
      <c r="L1276" s="130"/>
      <c r="M1276" s="136"/>
      <c r="N1276" s="130"/>
      <c r="O1276" s="130"/>
      <c r="P1276" s="130"/>
      <c r="Q1276" s="137"/>
      <c r="R1276" s="138"/>
      <c r="S1276" s="129"/>
      <c r="T1276" s="139"/>
      <c r="U1276" s="139"/>
      <c r="V1276" s="140"/>
      <c r="W1276" s="130"/>
      <c r="X1276" s="130"/>
      <c r="Y1276" s="141"/>
      <c r="Z1276" s="130"/>
      <c r="AA1276" s="130"/>
      <c r="AB1276" s="130"/>
      <c r="AC1276" s="142"/>
      <c r="AD1276" s="130"/>
      <c r="AE1276" s="130"/>
      <c r="AF1276" s="130"/>
      <c r="AG1276" s="129"/>
      <c r="AH1276" s="129"/>
      <c r="AI1276" s="129"/>
      <c r="AJ1276" s="129"/>
      <c r="AK1276" s="130"/>
      <c r="AL1276" s="131"/>
      <c r="AM1276" s="131"/>
      <c r="AN1276" s="131"/>
      <c r="AO1276" s="131"/>
      <c r="AP1276" s="132"/>
      <c r="AQ1276" s="132"/>
      <c r="AR1276" s="132"/>
      <c r="AS1276" s="132"/>
      <c r="AT1276" s="133"/>
      <c r="AU1276" s="133"/>
      <c r="AV1276" s="133"/>
      <c r="AW1276" s="133"/>
      <c r="AX1276" s="134"/>
      <c r="AY1276" s="134"/>
      <c r="AZ1276" s="134"/>
      <c r="BA1276" s="134"/>
      <c r="BB1276" s="134"/>
      <c r="BC1276" s="134"/>
      <c r="BD1276" s="129"/>
      <c r="BE1276" s="143"/>
    </row>
    <row r="1277" ht="15.75" customHeight="1">
      <c r="A1277" s="130"/>
      <c r="B1277" s="129"/>
      <c r="C1277" s="129"/>
      <c r="D1277" s="129"/>
      <c r="E1277" s="129"/>
      <c r="F1277" s="129"/>
      <c r="G1277" s="129"/>
      <c r="H1277" s="129"/>
      <c r="I1277" s="130"/>
      <c r="J1277" s="135"/>
      <c r="K1277" s="130"/>
      <c r="L1277" s="130"/>
      <c r="M1277" s="136"/>
      <c r="N1277" s="130"/>
      <c r="O1277" s="130"/>
      <c r="P1277" s="130"/>
      <c r="Q1277" s="137"/>
      <c r="R1277" s="138"/>
      <c r="S1277" s="129"/>
      <c r="T1277" s="139"/>
      <c r="U1277" s="139"/>
      <c r="V1277" s="140"/>
      <c r="W1277" s="130"/>
      <c r="X1277" s="130"/>
      <c r="Y1277" s="141"/>
      <c r="Z1277" s="130"/>
      <c r="AA1277" s="130"/>
      <c r="AB1277" s="130"/>
      <c r="AC1277" s="142"/>
      <c r="AD1277" s="130"/>
      <c r="AE1277" s="130"/>
      <c r="AF1277" s="130"/>
      <c r="AG1277" s="129"/>
      <c r="AH1277" s="129"/>
      <c r="AI1277" s="129"/>
      <c r="AJ1277" s="129"/>
      <c r="AK1277" s="130"/>
      <c r="AL1277" s="131"/>
      <c r="AM1277" s="131"/>
      <c r="AN1277" s="131"/>
      <c r="AO1277" s="131"/>
      <c r="AP1277" s="132"/>
      <c r="AQ1277" s="132"/>
      <c r="AR1277" s="132"/>
      <c r="AS1277" s="132"/>
      <c r="AT1277" s="133"/>
      <c r="AU1277" s="133"/>
      <c r="AV1277" s="133"/>
      <c r="AW1277" s="133"/>
      <c r="AX1277" s="134"/>
      <c r="AY1277" s="134"/>
      <c r="AZ1277" s="134"/>
      <c r="BA1277" s="134"/>
      <c r="BB1277" s="134"/>
      <c r="BC1277" s="134"/>
      <c r="BD1277" s="129"/>
      <c r="BE1277" s="143"/>
    </row>
    <row r="1278" ht="15.75" customHeight="1">
      <c r="A1278" s="130"/>
      <c r="B1278" s="129"/>
      <c r="C1278" s="129"/>
      <c r="D1278" s="129"/>
      <c r="E1278" s="129"/>
      <c r="F1278" s="129"/>
      <c r="G1278" s="129"/>
      <c r="H1278" s="129"/>
      <c r="I1278" s="130"/>
      <c r="J1278" s="135"/>
      <c r="K1278" s="130"/>
      <c r="L1278" s="130"/>
      <c r="M1278" s="136"/>
      <c r="N1278" s="130"/>
      <c r="O1278" s="130"/>
      <c r="P1278" s="130"/>
      <c r="Q1278" s="137"/>
      <c r="R1278" s="138"/>
      <c r="S1278" s="129"/>
      <c r="T1278" s="139"/>
      <c r="U1278" s="139"/>
      <c r="V1278" s="140"/>
      <c r="W1278" s="130"/>
      <c r="X1278" s="130"/>
      <c r="Y1278" s="141"/>
      <c r="Z1278" s="130"/>
      <c r="AA1278" s="130"/>
      <c r="AB1278" s="130"/>
      <c r="AC1278" s="142"/>
      <c r="AD1278" s="130"/>
      <c r="AE1278" s="130"/>
      <c r="AF1278" s="130"/>
      <c r="AG1278" s="129"/>
      <c r="AH1278" s="129"/>
      <c r="AI1278" s="129"/>
      <c r="AJ1278" s="129"/>
      <c r="AK1278" s="130"/>
      <c r="AL1278" s="131"/>
      <c r="AM1278" s="131"/>
      <c r="AN1278" s="131"/>
      <c r="AO1278" s="131"/>
      <c r="AP1278" s="132"/>
      <c r="AQ1278" s="132"/>
      <c r="AR1278" s="132"/>
      <c r="AS1278" s="132"/>
      <c r="AT1278" s="133"/>
      <c r="AU1278" s="133"/>
      <c r="AV1278" s="133"/>
      <c r="AW1278" s="133"/>
      <c r="AX1278" s="134"/>
      <c r="AY1278" s="134"/>
      <c r="AZ1278" s="134"/>
      <c r="BA1278" s="134"/>
      <c r="BB1278" s="134"/>
      <c r="BC1278" s="134"/>
      <c r="BD1278" s="129"/>
      <c r="BE1278" s="143"/>
    </row>
    <row r="1279" ht="15.75" customHeight="1">
      <c r="A1279" s="130"/>
      <c r="B1279" s="129"/>
      <c r="C1279" s="129"/>
      <c r="D1279" s="129"/>
      <c r="E1279" s="129"/>
      <c r="F1279" s="129"/>
      <c r="G1279" s="129"/>
      <c r="H1279" s="129"/>
      <c r="I1279" s="130"/>
      <c r="J1279" s="135"/>
      <c r="K1279" s="130"/>
      <c r="L1279" s="130"/>
      <c r="M1279" s="136"/>
      <c r="N1279" s="130"/>
      <c r="O1279" s="130"/>
      <c r="P1279" s="130"/>
      <c r="Q1279" s="137"/>
      <c r="R1279" s="138"/>
      <c r="S1279" s="129"/>
      <c r="T1279" s="139"/>
      <c r="U1279" s="139"/>
      <c r="V1279" s="140"/>
      <c r="W1279" s="130"/>
      <c r="X1279" s="130"/>
      <c r="Y1279" s="141"/>
      <c r="Z1279" s="130"/>
      <c r="AA1279" s="130"/>
      <c r="AB1279" s="130"/>
      <c r="AC1279" s="142"/>
      <c r="AD1279" s="130"/>
      <c r="AE1279" s="130"/>
      <c r="AF1279" s="130"/>
      <c r="AG1279" s="129"/>
      <c r="AH1279" s="129"/>
      <c r="AI1279" s="129"/>
      <c r="AJ1279" s="129"/>
      <c r="AK1279" s="130"/>
      <c r="AL1279" s="131"/>
      <c r="AM1279" s="131"/>
      <c r="AN1279" s="131"/>
      <c r="AO1279" s="131"/>
      <c r="AP1279" s="132"/>
      <c r="AQ1279" s="132"/>
      <c r="AR1279" s="132"/>
      <c r="AS1279" s="132"/>
      <c r="AT1279" s="133"/>
      <c r="AU1279" s="133"/>
      <c r="AV1279" s="133"/>
      <c r="AW1279" s="133"/>
      <c r="AX1279" s="134"/>
      <c r="AY1279" s="134"/>
      <c r="AZ1279" s="134"/>
      <c r="BA1279" s="134"/>
      <c r="BB1279" s="134"/>
      <c r="BC1279" s="134"/>
      <c r="BD1279" s="129"/>
      <c r="BE1279" s="143"/>
    </row>
    <row r="1280" ht="15.75" customHeight="1">
      <c r="A1280" s="130"/>
      <c r="B1280" s="129"/>
      <c r="C1280" s="129"/>
      <c r="D1280" s="129"/>
      <c r="E1280" s="129"/>
      <c r="F1280" s="129"/>
      <c r="G1280" s="129"/>
      <c r="H1280" s="129"/>
      <c r="I1280" s="130"/>
      <c r="J1280" s="135"/>
      <c r="K1280" s="130"/>
      <c r="L1280" s="130"/>
      <c r="M1280" s="136"/>
      <c r="N1280" s="130"/>
      <c r="O1280" s="130"/>
      <c r="P1280" s="130"/>
      <c r="Q1280" s="137"/>
      <c r="R1280" s="138"/>
      <c r="S1280" s="129"/>
      <c r="T1280" s="139"/>
      <c r="U1280" s="139"/>
      <c r="V1280" s="140"/>
      <c r="W1280" s="130"/>
      <c r="X1280" s="130"/>
      <c r="Y1280" s="141"/>
      <c r="Z1280" s="130"/>
      <c r="AA1280" s="130"/>
      <c r="AB1280" s="130"/>
      <c r="AC1280" s="142"/>
      <c r="AD1280" s="130"/>
      <c r="AE1280" s="130"/>
      <c r="AF1280" s="130"/>
      <c r="AG1280" s="129"/>
      <c r="AH1280" s="129"/>
      <c r="AI1280" s="129"/>
      <c r="AJ1280" s="129"/>
      <c r="AK1280" s="130"/>
      <c r="AL1280" s="131"/>
      <c r="AM1280" s="131"/>
      <c r="AN1280" s="131"/>
      <c r="AO1280" s="131"/>
      <c r="AP1280" s="132"/>
      <c r="AQ1280" s="132"/>
      <c r="AR1280" s="132"/>
      <c r="AS1280" s="132"/>
      <c r="AT1280" s="133"/>
      <c r="AU1280" s="133"/>
      <c r="AV1280" s="133"/>
      <c r="AW1280" s="133"/>
      <c r="AX1280" s="134"/>
      <c r="AY1280" s="134"/>
      <c r="AZ1280" s="134"/>
      <c r="BA1280" s="134"/>
      <c r="BB1280" s="134"/>
      <c r="BC1280" s="134"/>
      <c r="BD1280" s="129"/>
      <c r="BE1280" s="143"/>
    </row>
    <row r="1281" ht="15.75" customHeight="1">
      <c r="A1281" s="130"/>
      <c r="B1281" s="129"/>
      <c r="C1281" s="129"/>
      <c r="D1281" s="129"/>
      <c r="E1281" s="129"/>
      <c r="F1281" s="129"/>
      <c r="G1281" s="129"/>
      <c r="H1281" s="129"/>
      <c r="I1281" s="130"/>
      <c r="J1281" s="135"/>
      <c r="K1281" s="130"/>
      <c r="L1281" s="130"/>
      <c r="M1281" s="136"/>
      <c r="N1281" s="130"/>
      <c r="O1281" s="130"/>
      <c r="P1281" s="130"/>
      <c r="Q1281" s="137"/>
      <c r="R1281" s="138"/>
      <c r="S1281" s="129"/>
      <c r="T1281" s="139"/>
      <c r="U1281" s="139"/>
      <c r="V1281" s="140"/>
      <c r="W1281" s="130"/>
      <c r="X1281" s="130"/>
      <c r="Y1281" s="141"/>
      <c r="Z1281" s="130"/>
      <c r="AA1281" s="130"/>
      <c r="AB1281" s="130"/>
      <c r="AC1281" s="142"/>
      <c r="AD1281" s="130"/>
      <c r="AE1281" s="130"/>
      <c r="AF1281" s="130"/>
      <c r="AG1281" s="129"/>
      <c r="AH1281" s="129"/>
      <c r="AI1281" s="129"/>
      <c r="AJ1281" s="129"/>
      <c r="AK1281" s="130"/>
      <c r="AL1281" s="131"/>
      <c r="AM1281" s="131"/>
      <c r="AN1281" s="131"/>
      <c r="AO1281" s="131"/>
      <c r="AP1281" s="132"/>
      <c r="AQ1281" s="132"/>
      <c r="AR1281" s="132"/>
      <c r="AS1281" s="132"/>
      <c r="AT1281" s="133"/>
      <c r="AU1281" s="133"/>
      <c r="AV1281" s="133"/>
      <c r="AW1281" s="133"/>
      <c r="AX1281" s="134"/>
      <c r="AY1281" s="134"/>
      <c r="AZ1281" s="134"/>
      <c r="BA1281" s="134"/>
      <c r="BB1281" s="134"/>
      <c r="BC1281" s="134"/>
      <c r="BD1281" s="129"/>
      <c r="BE1281" s="143"/>
    </row>
    <row r="1282" ht="15.75" customHeight="1">
      <c r="A1282" s="130"/>
      <c r="B1282" s="129"/>
      <c r="C1282" s="129"/>
      <c r="D1282" s="129"/>
      <c r="E1282" s="129"/>
      <c r="F1282" s="129"/>
      <c r="G1282" s="129"/>
      <c r="H1282" s="129"/>
      <c r="I1282" s="130"/>
      <c r="J1282" s="135"/>
      <c r="K1282" s="130"/>
      <c r="L1282" s="130"/>
      <c r="M1282" s="136"/>
      <c r="N1282" s="130"/>
      <c r="O1282" s="130"/>
      <c r="P1282" s="130"/>
      <c r="Q1282" s="137"/>
      <c r="R1282" s="138"/>
      <c r="S1282" s="129"/>
      <c r="T1282" s="139"/>
      <c r="U1282" s="139"/>
      <c r="V1282" s="140"/>
      <c r="W1282" s="130"/>
      <c r="X1282" s="130"/>
      <c r="Y1282" s="141"/>
      <c r="Z1282" s="130"/>
      <c r="AA1282" s="130"/>
      <c r="AB1282" s="130"/>
      <c r="AC1282" s="142"/>
      <c r="AD1282" s="130"/>
      <c r="AE1282" s="130"/>
      <c r="AF1282" s="130"/>
      <c r="AG1282" s="129"/>
      <c r="AH1282" s="129"/>
      <c r="AI1282" s="129"/>
      <c r="AJ1282" s="129"/>
      <c r="AK1282" s="130"/>
      <c r="AL1282" s="131"/>
      <c r="AM1282" s="131"/>
      <c r="AN1282" s="131"/>
      <c r="AO1282" s="131"/>
      <c r="AP1282" s="132"/>
      <c r="AQ1282" s="132"/>
      <c r="AR1282" s="132"/>
      <c r="AS1282" s="132"/>
      <c r="AT1282" s="133"/>
      <c r="AU1282" s="133"/>
      <c r="AV1282" s="133"/>
      <c r="AW1282" s="133"/>
      <c r="AX1282" s="134"/>
      <c r="AY1282" s="134"/>
      <c r="AZ1282" s="134"/>
      <c r="BA1282" s="134"/>
      <c r="BB1282" s="134"/>
      <c r="BC1282" s="134"/>
      <c r="BD1282" s="129"/>
      <c r="BE1282" s="143"/>
    </row>
    <row r="1283" ht="15.75" customHeight="1">
      <c r="A1283" s="130"/>
      <c r="B1283" s="129"/>
      <c r="C1283" s="129"/>
      <c r="D1283" s="129"/>
      <c r="E1283" s="129"/>
      <c r="F1283" s="129"/>
      <c r="G1283" s="129"/>
      <c r="H1283" s="129"/>
      <c r="I1283" s="130"/>
      <c r="J1283" s="135"/>
      <c r="K1283" s="130"/>
      <c r="L1283" s="130"/>
      <c r="M1283" s="136"/>
      <c r="N1283" s="130"/>
      <c r="O1283" s="130"/>
      <c r="P1283" s="130"/>
      <c r="Q1283" s="137"/>
      <c r="R1283" s="138"/>
      <c r="S1283" s="129"/>
      <c r="T1283" s="139"/>
      <c r="U1283" s="139"/>
      <c r="V1283" s="140"/>
      <c r="W1283" s="130"/>
      <c r="X1283" s="130"/>
      <c r="Y1283" s="141"/>
      <c r="Z1283" s="130"/>
      <c r="AA1283" s="130"/>
      <c r="AB1283" s="130"/>
      <c r="AC1283" s="142"/>
      <c r="AD1283" s="130"/>
      <c r="AE1283" s="130"/>
      <c r="AF1283" s="130"/>
      <c r="AG1283" s="129"/>
      <c r="AH1283" s="129"/>
      <c r="AI1283" s="129"/>
      <c r="AJ1283" s="129"/>
      <c r="AK1283" s="130"/>
      <c r="AL1283" s="131"/>
      <c r="AM1283" s="131"/>
      <c r="AN1283" s="131"/>
      <c r="AO1283" s="131"/>
      <c r="AP1283" s="132"/>
      <c r="AQ1283" s="132"/>
      <c r="AR1283" s="132"/>
      <c r="AS1283" s="132"/>
      <c r="AT1283" s="133"/>
      <c r="AU1283" s="133"/>
      <c r="AV1283" s="133"/>
      <c r="AW1283" s="133"/>
      <c r="AX1283" s="134"/>
      <c r="AY1283" s="134"/>
      <c r="AZ1283" s="134"/>
      <c r="BA1283" s="134"/>
      <c r="BB1283" s="134"/>
      <c r="BC1283" s="134"/>
      <c r="BD1283" s="129"/>
      <c r="BE1283" s="143"/>
    </row>
    <row r="1284" ht="15.75" customHeight="1">
      <c r="A1284" s="130"/>
      <c r="B1284" s="129"/>
      <c r="C1284" s="129"/>
      <c r="D1284" s="129"/>
      <c r="E1284" s="129"/>
      <c r="F1284" s="129"/>
      <c r="G1284" s="129"/>
      <c r="H1284" s="129"/>
      <c r="I1284" s="130"/>
      <c r="J1284" s="135"/>
      <c r="K1284" s="130"/>
      <c r="L1284" s="130"/>
      <c r="M1284" s="136"/>
      <c r="N1284" s="130"/>
      <c r="O1284" s="130"/>
      <c r="P1284" s="130"/>
      <c r="Q1284" s="137"/>
      <c r="R1284" s="138"/>
      <c r="S1284" s="129"/>
      <c r="T1284" s="139"/>
      <c r="U1284" s="139"/>
      <c r="V1284" s="140"/>
      <c r="W1284" s="130"/>
      <c r="X1284" s="130"/>
      <c r="Y1284" s="141"/>
      <c r="Z1284" s="130"/>
      <c r="AA1284" s="130"/>
      <c r="AB1284" s="130"/>
      <c r="AC1284" s="142"/>
      <c r="AD1284" s="130"/>
      <c r="AE1284" s="130"/>
      <c r="AF1284" s="130"/>
      <c r="AG1284" s="129"/>
      <c r="AH1284" s="129"/>
      <c r="AI1284" s="129"/>
      <c r="AJ1284" s="129"/>
      <c r="AK1284" s="130"/>
      <c r="AL1284" s="131"/>
      <c r="AM1284" s="131"/>
      <c r="AN1284" s="131"/>
      <c r="AO1284" s="131"/>
      <c r="AP1284" s="132"/>
      <c r="AQ1284" s="132"/>
      <c r="AR1284" s="132"/>
      <c r="AS1284" s="132"/>
      <c r="AT1284" s="133"/>
      <c r="AU1284" s="133"/>
      <c r="AV1284" s="133"/>
      <c r="AW1284" s="133"/>
      <c r="AX1284" s="134"/>
      <c r="AY1284" s="134"/>
      <c r="AZ1284" s="134"/>
      <c r="BA1284" s="134"/>
      <c r="BB1284" s="134"/>
      <c r="BC1284" s="134"/>
      <c r="BD1284" s="129"/>
      <c r="BE1284" s="143"/>
    </row>
    <row r="1285" ht="15.75" customHeight="1">
      <c r="A1285" s="130"/>
      <c r="B1285" s="129"/>
      <c r="C1285" s="129"/>
      <c r="D1285" s="129"/>
      <c r="E1285" s="129"/>
      <c r="F1285" s="129"/>
      <c r="G1285" s="129"/>
      <c r="H1285" s="129"/>
      <c r="I1285" s="130"/>
      <c r="J1285" s="135"/>
      <c r="K1285" s="130"/>
      <c r="L1285" s="130"/>
      <c r="M1285" s="136"/>
      <c r="N1285" s="130"/>
      <c r="O1285" s="130"/>
      <c r="P1285" s="130"/>
      <c r="Q1285" s="137"/>
      <c r="R1285" s="138"/>
      <c r="S1285" s="129"/>
      <c r="T1285" s="139"/>
      <c r="U1285" s="139"/>
      <c r="V1285" s="140"/>
      <c r="W1285" s="130"/>
      <c r="X1285" s="130"/>
      <c r="Y1285" s="141"/>
      <c r="Z1285" s="130"/>
      <c r="AA1285" s="130"/>
      <c r="AB1285" s="130"/>
      <c r="AC1285" s="142"/>
      <c r="AD1285" s="130"/>
      <c r="AE1285" s="130"/>
      <c r="AF1285" s="130"/>
      <c r="AG1285" s="129"/>
      <c r="AH1285" s="129"/>
      <c r="AI1285" s="129"/>
      <c r="AJ1285" s="129"/>
      <c r="AK1285" s="130"/>
      <c r="AL1285" s="131"/>
      <c r="AM1285" s="131"/>
      <c r="AN1285" s="131"/>
      <c r="AO1285" s="131"/>
      <c r="AP1285" s="132"/>
      <c r="AQ1285" s="132"/>
      <c r="AR1285" s="132"/>
      <c r="AS1285" s="132"/>
      <c r="AT1285" s="133"/>
      <c r="AU1285" s="133"/>
      <c r="AV1285" s="133"/>
      <c r="AW1285" s="133"/>
      <c r="AX1285" s="134"/>
      <c r="AY1285" s="134"/>
      <c r="AZ1285" s="134"/>
      <c r="BA1285" s="134"/>
      <c r="BB1285" s="134"/>
      <c r="BC1285" s="134"/>
      <c r="BD1285" s="129"/>
      <c r="BE1285" s="143"/>
    </row>
    <row r="1286" ht="15.75" customHeight="1">
      <c r="A1286" s="130"/>
      <c r="B1286" s="129"/>
      <c r="C1286" s="129"/>
      <c r="D1286" s="129"/>
      <c r="E1286" s="129"/>
      <c r="F1286" s="129"/>
      <c r="G1286" s="129"/>
      <c r="H1286" s="129"/>
      <c r="I1286" s="130"/>
      <c r="J1286" s="135"/>
      <c r="K1286" s="130"/>
      <c r="L1286" s="130"/>
      <c r="M1286" s="136"/>
      <c r="N1286" s="130"/>
      <c r="O1286" s="130"/>
      <c r="P1286" s="130"/>
      <c r="Q1286" s="137"/>
      <c r="R1286" s="138"/>
      <c r="S1286" s="129"/>
      <c r="T1286" s="139"/>
      <c r="U1286" s="139"/>
      <c r="V1286" s="140"/>
      <c r="W1286" s="130"/>
      <c r="X1286" s="130"/>
      <c r="Y1286" s="141"/>
      <c r="Z1286" s="130"/>
      <c r="AA1286" s="130"/>
      <c r="AB1286" s="130"/>
      <c r="AC1286" s="142"/>
      <c r="AD1286" s="130"/>
      <c r="AE1286" s="130"/>
      <c r="AF1286" s="130"/>
      <c r="AG1286" s="129"/>
      <c r="AH1286" s="129"/>
      <c r="AI1286" s="129"/>
      <c r="AJ1286" s="129"/>
      <c r="AK1286" s="130"/>
      <c r="AL1286" s="131"/>
      <c r="AM1286" s="131"/>
      <c r="AN1286" s="131"/>
      <c r="AO1286" s="131"/>
      <c r="AP1286" s="132"/>
      <c r="AQ1286" s="132"/>
      <c r="AR1286" s="132"/>
      <c r="AS1286" s="132"/>
      <c r="AT1286" s="133"/>
      <c r="AU1286" s="133"/>
      <c r="AV1286" s="133"/>
      <c r="AW1286" s="133"/>
      <c r="AX1286" s="134"/>
      <c r="AY1286" s="134"/>
      <c r="AZ1286" s="134"/>
      <c r="BA1286" s="134"/>
      <c r="BB1286" s="134"/>
      <c r="BC1286" s="134"/>
      <c r="BD1286" s="129"/>
      <c r="BE1286" s="143"/>
    </row>
    <row r="1287" ht="15.75" customHeight="1">
      <c r="A1287" s="130"/>
      <c r="B1287" s="129"/>
      <c r="C1287" s="129"/>
      <c r="D1287" s="129"/>
      <c r="E1287" s="129"/>
      <c r="F1287" s="129"/>
      <c r="G1287" s="129"/>
      <c r="H1287" s="129"/>
      <c r="I1287" s="130"/>
      <c r="J1287" s="135"/>
      <c r="K1287" s="130"/>
      <c r="L1287" s="130"/>
      <c r="M1287" s="136"/>
      <c r="N1287" s="130"/>
      <c r="O1287" s="130"/>
      <c r="P1287" s="130"/>
      <c r="Q1287" s="137"/>
      <c r="R1287" s="138"/>
      <c r="S1287" s="129"/>
      <c r="T1287" s="139"/>
      <c r="U1287" s="139"/>
      <c r="V1287" s="140"/>
      <c r="W1287" s="130"/>
      <c r="X1287" s="130"/>
      <c r="Y1287" s="141"/>
      <c r="Z1287" s="130"/>
      <c r="AA1287" s="130"/>
      <c r="AB1287" s="130"/>
      <c r="AC1287" s="142"/>
      <c r="AD1287" s="130"/>
      <c r="AE1287" s="130"/>
      <c r="AF1287" s="130"/>
      <c r="AG1287" s="129"/>
      <c r="AH1287" s="129"/>
      <c r="AI1287" s="129"/>
      <c r="AJ1287" s="129"/>
      <c r="AK1287" s="130"/>
      <c r="AL1287" s="131"/>
      <c r="AM1287" s="131"/>
      <c r="AN1287" s="131"/>
      <c r="AO1287" s="131"/>
      <c r="AP1287" s="132"/>
      <c r="AQ1287" s="132"/>
      <c r="AR1287" s="132"/>
      <c r="AS1287" s="132"/>
      <c r="AT1287" s="133"/>
      <c r="AU1287" s="133"/>
      <c r="AV1287" s="133"/>
      <c r="AW1287" s="133"/>
      <c r="AX1287" s="134"/>
      <c r="AY1287" s="134"/>
      <c r="AZ1287" s="134"/>
      <c r="BA1287" s="134"/>
      <c r="BB1287" s="134"/>
      <c r="BC1287" s="134"/>
      <c r="BD1287" s="129"/>
      <c r="BE1287" s="143"/>
    </row>
    <row r="1288" ht="15.75" customHeight="1">
      <c r="A1288" s="130"/>
      <c r="B1288" s="129"/>
      <c r="C1288" s="129"/>
      <c r="D1288" s="129"/>
      <c r="E1288" s="129"/>
      <c r="F1288" s="129"/>
      <c r="G1288" s="129"/>
      <c r="H1288" s="129"/>
      <c r="I1288" s="130"/>
      <c r="J1288" s="135"/>
      <c r="K1288" s="130"/>
      <c r="L1288" s="130"/>
      <c r="M1288" s="136"/>
      <c r="N1288" s="130"/>
      <c r="O1288" s="130"/>
      <c r="P1288" s="130"/>
      <c r="Q1288" s="137"/>
      <c r="R1288" s="138"/>
      <c r="S1288" s="129"/>
      <c r="T1288" s="139"/>
      <c r="U1288" s="139"/>
      <c r="V1288" s="140"/>
      <c r="W1288" s="130"/>
      <c r="X1288" s="130"/>
      <c r="Y1288" s="141"/>
      <c r="Z1288" s="130"/>
      <c r="AA1288" s="130"/>
      <c r="AB1288" s="130"/>
      <c r="AC1288" s="142"/>
      <c r="AD1288" s="130"/>
      <c r="AE1288" s="130"/>
      <c r="AF1288" s="130"/>
      <c r="AG1288" s="129"/>
      <c r="AH1288" s="129"/>
      <c r="AI1288" s="129"/>
      <c r="AJ1288" s="129"/>
      <c r="AK1288" s="130"/>
      <c r="AL1288" s="131"/>
      <c r="AM1288" s="131"/>
      <c r="AN1288" s="131"/>
      <c r="AO1288" s="131"/>
      <c r="AP1288" s="132"/>
      <c r="AQ1288" s="132"/>
      <c r="AR1288" s="132"/>
      <c r="AS1288" s="132"/>
      <c r="AT1288" s="133"/>
      <c r="AU1288" s="133"/>
      <c r="AV1288" s="133"/>
      <c r="AW1288" s="133"/>
      <c r="AX1288" s="134"/>
      <c r="AY1288" s="134"/>
      <c r="AZ1288" s="134"/>
      <c r="BA1288" s="134"/>
      <c r="BB1288" s="134"/>
      <c r="BC1288" s="134"/>
      <c r="BD1288" s="129"/>
      <c r="BE1288" s="143"/>
    </row>
    <row r="1289" ht="15.75" customHeight="1">
      <c r="A1289" s="130"/>
      <c r="B1289" s="129"/>
      <c r="C1289" s="129"/>
      <c r="D1289" s="129"/>
      <c r="E1289" s="129"/>
      <c r="F1289" s="129"/>
      <c r="G1289" s="129"/>
      <c r="H1289" s="129"/>
      <c r="I1289" s="130"/>
      <c r="J1289" s="135"/>
      <c r="K1289" s="130"/>
      <c r="L1289" s="130"/>
      <c r="M1289" s="136"/>
      <c r="N1289" s="130"/>
      <c r="O1289" s="130"/>
      <c r="P1289" s="130"/>
      <c r="Q1289" s="137"/>
      <c r="R1289" s="138"/>
      <c r="S1289" s="129"/>
      <c r="T1289" s="139"/>
      <c r="U1289" s="139"/>
      <c r="V1289" s="140"/>
      <c r="W1289" s="130"/>
      <c r="X1289" s="130"/>
      <c r="Y1289" s="141"/>
      <c r="Z1289" s="130"/>
      <c r="AA1289" s="130"/>
      <c r="AB1289" s="130"/>
      <c r="AC1289" s="142"/>
      <c r="AD1289" s="130"/>
      <c r="AE1289" s="130"/>
      <c r="AF1289" s="130"/>
      <c r="AG1289" s="129"/>
      <c r="AH1289" s="129"/>
      <c r="AI1289" s="129"/>
      <c r="AJ1289" s="129"/>
      <c r="AK1289" s="130"/>
      <c r="AL1289" s="131"/>
      <c r="AM1289" s="131"/>
      <c r="AN1289" s="131"/>
      <c r="AO1289" s="131"/>
      <c r="AP1289" s="132"/>
      <c r="AQ1289" s="132"/>
      <c r="AR1289" s="132"/>
      <c r="AS1289" s="132"/>
      <c r="AT1289" s="133"/>
      <c r="AU1289" s="133"/>
      <c r="AV1289" s="133"/>
      <c r="AW1289" s="133"/>
      <c r="AX1289" s="134"/>
      <c r="AY1289" s="134"/>
      <c r="AZ1289" s="134"/>
      <c r="BA1289" s="134"/>
      <c r="BB1289" s="134"/>
      <c r="BC1289" s="134"/>
      <c r="BD1289" s="129"/>
      <c r="BE1289" s="143"/>
    </row>
    <row r="1290" ht="15.75" customHeight="1">
      <c r="A1290" s="130"/>
      <c r="B1290" s="129"/>
      <c r="C1290" s="129"/>
      <c r="D1290" s="129"/>
      <c r="E1290" s="129"/>
      <c r="F1290" s="129"/>
      <c r="G1290" s="129"/>
      <c r="H1290" s="129"/>
      <c r="I1290" s="130"/>
      <c r="J1290" s="135"/>
      <c r="K1290" s="130"/>
      <c r="L1290" s="130"/>
      <c r="M1290" s="136"/>
      <c r="N1290" s="130"/>
      <c r="O1290" s="130"/>
      <c r="P1290" s="130"/>
      <c r="Q1290" s="137"/>
      <c r="R1290" s="138"/>
      <c r="S1290" s="129"/>
      <c r="T1290" s="139"/>
      <c r="U1290" s="139"/>
      <c r="V1290" s="140"/>
      <c r="W1290" s="130"/>
      <c r="X1290" s="130"/>
      <c r="Y1290" s="141"/>
      <c r="Z1290" s="130"/>
      <c r="AA1290" s="130"/>
      <c r="AB1290" s="130"/>
      <c r="AC1290" s="142"/>
      <c r="AD1290" s="130"/>
      <c r="AE1290" s="130"/>
      <c r="AF1290" s="130"/>
      <c r="AG1290" s="129"/>
      <c r="AH1290" s="129"/>
      <c r="AI1290" s="129"/>
      <c r="AJ1290" s="129"/>
      <c r="AK1290" s="130"/>
      <c r="AL1290" s="131"/>
      <c r="AM1290" s="131"/>
      <c r="AN1290" s="131"/>
      <c r="AO1290" s="131"/>
      <c r="AP1290" s="132"/>
      <c r="AQ1290" s="132"/>
      <c r="AR1290" s="132"/>
      <c r="AS1290" s="132"/>
      <c r="AT1290" s="133"/>
      <c r="AU1290" s="133"/>
      <c r="AV1290" s="133"/>
      <c r="AW1290" s="133"/>
      <c r="AX1290" s="134"/>
      <c r="AY1290" s="134"/>
      <c r="AZ1290" s="134"/>
      <c r="BA1290" s="134"/>
      <c r="BB1290" s="134"/>
      <c r="BC1290" s="134"/>
      <c r="BD1290" s="129"/>
      <c r="BE1290" s="143"/>
    </row>
    <row r="1291" ht="15.75" customHeight="1">
      <c r="A1291" s="130"/>
      <c r="B1291" s="129"/>
      <c r="C1291" s="129"/>
      <c r="D1291" s="129"/>
      <c r="E1291" s="129"/>
      <c r="F1291" s="129"/>
      <c r="G1291" s="129"/>
      <c r="H1291" s="129"/>
      <c r="I1291" s="130"/>
      <c r="J1291" s="135"/>
      <c r="K1291" s="130"/>
      <c r="L1291" s="130"/>
      <c r="M1291" s="136"/>
      <c r="N1291" s="130"/>
      <c r="O1291" s="130"/>
      <c r="P1291" s="130"/>
      <c r="Q1291" s="137"/>
      <c r="R1291" s="138"/>
      <c r="S1291" s="129"/>
      <c r="T1291" s="139"/>
      <c r="U1291" s="139"/>
      <c r="V1291" s="140"/>
      <c r="W1291" s="130"/>
      <c r="X1291" s="130"/>
      <c r="Y1291" s="141"/>
      <c r="Z1291" s="130"/>
      <c r="AA1291" s="130"/>
      <c r="AB1291" s="130"/>
      <c r="AC1291" s="142"/>
      <c r="AD1291" s="130"/>
      <c r="AE1291" s="130"/>
      <c r="AF1291" s="130"/>
      <c r="AG1291" s="129"/>
      <c r="AH1291" s="129"/>
      <c r="AI1291" s="129"/>
      <c r="AJ1291" s="129"/>
      <c r="AK1291" s="130"/>
      <c r="AL1291" s="131"/>
      <c r="AM1291" s="131"/>
      <c r="AN1291" s="131"/>
      <c r="AO1291" s="131"/>
      <c r="AP1291" s="132"/>
      <c r="AQ1291" s="132"/>
      <c r="AR1291" s="132"/>
      <c r="AS1291" s="132"/>
      <c r="AT1291" s="133"/>
      <c r="AU1291" s="133"/>
      <c r="AV1291" s="133"/>
      <c r="AW1291" s="133"/>
      <c r="AX1291" s="134"/>
      <c r="AY1291" s="134"/>
      <c r="AZ1291" s="134"/>
      <c r="BA1291" s="134"/>
      <c r="BB1291" s="134"/>
      <c r="BC1291" s="134"/>
      <c r="BD1291" s="129"/>
      <c r="BE1291" s="143"/>
    </row>
    <row r="1292" ht="15.75" customHeight="1">
      <c r="A1292" s="130"/>
      <c r="B1292" s="129"/>
      <c r="C1292" s="129"/>
      <c r="D1292" s="129"/>
      <c r="E1292" s="129"/>
      <c r="F1292" s="129"/>
      <c r="G1292" s="129"/>
      <c r="H1292" s="129"/>
      <c r="I1292" s="130"/>
      <c r="J1292" s="135"/>
      <c r="K1292" s="130"/>
      <c r="L1292" s="130"/>
      <c r="M1292" s="136"/>
      <c r="N1292" s="130"/>
      <c r="O1292" s="130"/>
      <c r="P1292" s="130"/>
      <c r="Q1292" s="137"/>
      <c r="R1292" s="138"/>
      <c r="S1292" s="129"/>
      <c r="T1292" s="139"/>
      <c r="U1292" s="139"/>
      <c r="V1292" s="140"/>
      <c r="W1292" s="130"/>
      <c r="X1292" s="130"/>
      <c r="Y1292" s="141"/>
      <c r="Z1292" s="130"/>
      <c r="AA1292" s="130"/>
      <c r="AB1292" s="130"/>
      <c r="AC1292" s="142"/>
      <c r="AD1292" s="130"/>
      <c r="AE1292" s="130"/>
      <c r="AF1292" s="130"/>
      <c r="AG1292" s="129"/>
      <c r="AH1292" s="129"/>
      <c r="AI1292" s="129"/>
      <c r="AJ1292" s="129"/>
      <c r="AK1292" s="130"/>
      <c r="AL1292" s="131"/>
      <c r="AM1292" s="131"/>
      <c r="AN1292" s="131"/>
      <c r="AO1292" s="131"/>
      <c r="AP1292" s="132"/>
      <c r="AQ1292" s="132"/>
      <c r="AR1292" s="132"/>
      <c r="AS1292" s="132"/>
      <c r="AT1292" s="133"/>
      <c r="AU1292" s="133"/>
      <c r="AV1292" s="133"/>
      <c r="AW1292" s="133"/>
      <c r="AX1292" s="134"/>
      <c r="AY1292" s="134"/>
      <c r="AZ1292" s="134"/>
      <c r="BA1292" s="134"/>
      <c r="BB1292" s="134"/>
      <c r="BC1292" s="134"/>
      <c r="BD1292" s="129"/>
      <c r="BE1292" s="143"/>
    </row>
    <row r="1293" ht="15.75" customHeight="1">
      <c r="A1293" s="130"/>
      <c r="B1293" s="129"/>
      <c r="C1293" s="129"/>
      <c r="D1293" s="129"/>
      <c r="E1293" s="129"/>
      <c r="F1293" s="129"/>
      <c r="G1293" s="129"/>
      <c r="H1293" s="129"/>
      <c r="I1293" s="130"/>
      <c r="J1293" s="135"/>
      <c r="K1293" s="130"/>
      <c r="L1293" s="130"/>
      <c r="M1293" s="136"/>
      <c r="N1293" s="130"/>
      <c r="O1293" s="130"/>
      <c r="P1293" s="130"/>
      <c r="Q1293" s="137"/>
      <c r="R1293" s="138"/>
      <c r="S1293" s="129"/>
      <c r="T1293" s="139"/>
      <c r="U1293" s="139"/>
      <c r="V1293" s="140"/>
      <c r="W1293" s="130"/>
      <c r="X1293" s="130"/>
      <c r="Y1293" s="141"/>
      <c r="Z1293" s="130"/>
      <c r="AA1293" s="130"/>
      <c r="AB1293" s="130"/>
      <c r="AC1293" s="142"/>
      <c r="AD1293" s="130"/>
      <c r="AE1293" s="130"/>
      <c r="AF1293" s="130"/>
      <c r="AG1293" s="129"/>
      <c r="AH1293" s="129"/>
      <c r="AI1293" s="129"/>
      <c r="AJ1293" s="129"/>
      <c r="AK1293" s="130"/>
      <c r="AL1293" s="131"/>
      <c r="AM1293" s="131"/>
      <c r="AN1293" s="131"/>
      <c r="AO1293" s="131"/>
      <c r="AP1293" s="132"/>
      <c r="AQ1293" s="132"/>
      <c r="AR1293" s="132"/>
      <c r="AS1293" s="132"/>
      <c r="AT1293" s="133"/>
      <c r="AU1293" s="133"/>
      <c r="AV1293" s="133"/>
      <c r="AW1293" s="133"/>
      <c r="AX1293" s="134"/>
      <c r="AY1293" s="134"/>
      <c r="AZ1293" s="134"/>
      <c r="BA1293" s="134"/>
      <c r="BB1293" s="134"/>
      <c r="BC1293" s="134"/>
      <c r="BD1293" s="129"/>
      <c r="BE1293" s="143"/>
    </row>
    <row r="1294" ht="15.75" customHeight="1">
      <c r="A1294" s="130"/>
      <c r="B1294" s="129"/>
      <c r="C1294" s="129"/>
      <c r="D1294" s="129"/>
      <c r="E1294" s="129"/>
      <c r="F1294" s="129"/>
      <c r="G1294" s="129"/>
      <c r="H1294" s="129"/>
      <c r="I1294" s="130"/>
      <c r="J1294" s="135"/>
      <c r="K1294" s="130"/>
      <c r="L1294" s="130"/>
      <c r="M1294" s="136"/>
      <c r="N1294" s="130"/>
      <c r="O1294" s="130"/>
      <c r="P1294" s="130"/>
      <c r="Q1294" s="137"/>
      <c r="R1294" s="138"/>
      <c r="S1294" s="129"/>
      <c r="T1294" s="139"/>
      <c r="U1294" s="139"/>
      <c r="V1294" s="140"/>
      <c r="W1294" s="130"/>
      <c r="X1294" s="130"/>
      <c r="Y1294" s="141"/>
      <c r="Z1294" s="130"/>
      <c r="AA1294" s="130"/>
      <c r="AB1294" s="130"/>
      <c r="AC1294" s="142"/>
      <c r="AD1294" s="130"/>
      <c r="AE1294" s="130"/>
      <c r="AF1294" s="130"/>
      <c r="AG1294" s="129"/>
      <c r="AH1294" s="129"/>
      <c r="AI1294" s="129"/>
      <c r="AJ1294" s="129"/>
      <c r="AK1294" s="130"/>
      <c r="AL1294" s="131"/>
      <c r="AM1294" s="131"/>
      <c r="AN1294" s="131"/>
      <c r="AO1294" s="131"/>
      <c r="AP1294" s="132"/>
      <c r="AQ1294" s="132"/>
      <c r="AR1294" s="132"/>
      <c r="AS1294" s="132"/>
      <c r="AT1294" s="133"/>
      <c r="AU1294" s="133"/>
      <c r="AV1294" s="133"/>
      <c r="AW1294" s="133"/>
      <c r="AX1294" s="134"/>
      <c r="AY1294" s="134"/>
      <c r="AZ1294" s="134"/>
      <c r="BA1294" s="134"/>
      <c r="BB1294" s="134"/>
      <c r="BC1294" s="134"/>
      <c r="BD1294" s="129"/>
      <c r="BE1294" s="143"/>
    </row>
    <row r="1295" ht="15.75" customHeight="1">
      <c r="A1295" s="130"/>
      <c r="B1295" s="129"/>
      <c r="C1295" s="129"/>
      <c r="D1295" s="129"/>
      <c r="E1295" s="129"/>
      <c r="F1295" s="129"/>
      <c r="G1295" s="129"/>
      <c r="H1295" s="129"/>
      <c r="I1295" s="130"/>
      <c r="J1295" s="135"/>
      <c r="K1295" s="130"/>
      <c r="L1295" s="130"/>
      <c r="M1295" s="136"/>
      <c r="N1295" s="130"/>
      <c r="O1295" s="130"/>
      <c r="P1295" s="130"/>
      <c r="Q1295" s="137"/>
      <c r="R1295" s="138"/>
      <c r="S1295" s="129"/>
      <c r="T1295" s="139"/>
      <c r="U1295" s="139"/>
      <c r="V1295" s="140"/>
      <c r="W1295" s="130"/>
      <c r="X1295" s="130"/>
      <c r="Y1295" s="141"/>
      <c r="Z1295" s="130"/>
      <c r="AA1295" s="130"/>
      <c r="AB1295" s="130"/>
      <c r="AC1295" s="142"/>
      <c r="AD1295" s="130"/>
      <c r="AE1295" s="130"/>
      <c r="AF1295" s="130"/>
      <c r="AG1295" s="129"/>
      <c r="AH1295" s="129"/>
      <c r="AI1295" s="129"/>
      <c r="AJ1295" s="129"/>
      <c r="AK1295" s="130"/>
      <c r="AL1295" s="131"/>
      <c r="AM1295" s="131"/>
      <c r="AN1295" s="131"/>
      <c r="AO1295" s="131"/>
      <c r="AP1295" s="132"/>
      <c r="AQ1295" s="132"/>
      <c r="AR1295" s="132"/>
      <c r="AS1295" s="132"/>
      <c r="AT1295" s="133"/>
      <c r="AU1295" s="133"/>
      <c r="AV1295" s="133"/>
      <c r="AW1295" s="133"/>
      <c r="AX1295" s="134"/>
      <c r="AY1295" s="134"/>
      <c r="AZ1295" s="134"/>
      <c r="BA1295" s="134"/>
      <c r="BB1295" s="134"/>
      <c r="BC1295" s="134"/>
      <c r="BD1295" s="129"/>
      <c r="BE1295" s="143"/>
    </row>
    <row r="1296" ht="15.75" customHeight="1">
      <c r="A1296" s="130"/>
      <c r="B1296" s="129"/>
      <c r="C1296" s="129"/>
      <c r="D1296" s="129"/>
      <c r="E1296" s="129"/>
      <c r="F1296" s="129"/>
      <c r="G1296" s="129"/>
      <c r="H1296" s="129"/>
      <c r="I1296" s="130"/>
      <c r="J1296" s="135"/>
      <c r="K1296" s="130"/>
      <c r="L1296" s="130"/>
      <c r="M1296" s="136"/>
      <c r="N1296" s="130"/>
      <c r="O1296" s="130"/>
      <c r="P1296" s="130"/>
      <c r="Q1296" s="137"/>
      <c r="R1296" s="138"/>
      <c r="S1296" s="129"/>
      <c r="T1296" s="139"/>
      <c r="U1296" s="139"/>
      <c r="V1296" s="140"/>
      <c r="W1296" s="130"/>
      <c r="X1296" s="130"/>
      <c r="Y1296" s="141"/>
      <c r="Z1296" s="130"/>
      <c r="AA1296" s="130"/>
      <c r="AB1296" s="130"/>
      <c r="AC1296" s="142"/>
      <c r="AD1296" s="130"/>
      <c r="AE1296" s="130"/>
      <c r="AF1296" s="130"/>
      <c r="AG1296" s="129"/>
      <c r="AH1296" s="129"/>
      <c r="AI1296" s="129"/>
      <c r="AJ1296" s="129"/>
      <c r="AK1296" s="130"/>
      <c r="AL1296" s="131"/>
      <c r="AM1296" s="131"/>
      <c r="AN1296" s="131"/>
      <c r="AO1296" s="131"/>
      <c r="AP1296" s="132"/>
      <c r="AQ1296" s="132"/>
      <c r="AR1296" s="132"/>
      <c r="AS1296" s="132"/>
      <c r="AT1296" s="133"/>
      <c r="AU1296" s="133"/>
      <c r="AV1296" s="133"/>
      <c r="AW1296" s="133"/>
      <c r="AX1296" s="134"/>
      <c r="AY1296" s="134"/>
      <c r="AZ1296" s="134"/>
      <c r="BA1296" s="134"/>
      <c r="BB1296" s="134"/>
      <c r="BC1296" s="134"/>
      <c r="BD1296" s="129"/>
      <c r="BE1296" s="143"/>
    </row>
    <row r="1297" ht="15.75" customHeight="1">
      <c r="A1297" s="130"/>
      <c r="B1297" s="129"/>
      <c r="C1297" s="129"/>
      <c r="D1297" s="129"/>
      <c r="E1297" s="129"/>
      <c r="F1297" s="129"/>
      <c r="G1297" s="129"/>
      <c r="H1297" s="129"/>
      <c r="I1297" s="130"/>
      <c r="J1297" s="135"/>
      <c r="K1297" s="130"/>
      <c r="L1297" s="130"/>
      <c r="M1297" s="136"/>
      <c r="N1297" s="130"/>
      <c r="O1297" s="130"/>
      <c r="P1297" s="130"/>
      <c r="Q1297" s="137"/>
      <c r="R1297" s="138"/>
      <c r="S1297" s="129"/>
      <c r="T1297" s="139"/>
      <c r="U1297" s="139"/>
      <c r="V1297" s="140"/>
      <c r="W1297" s="130"/>
      <c r="X1297" s="130"/>
      <c r="Y1297" s="141"/>
      <c r="Z1297" s="130"/>
      <c r="AA1297" s="130"/>
      <c r="AB1297" s="130"/>
      <c r="AC1297" s="142"/>
      <c r="AD1297" s="130"/>
      <c r="AE1297" s="130"/>
      <c r="AF1297" s="130"/>
      <c r="AG1297" s="129"/>
      <c r="AH1297" s="129"/>
      <c r="AI1297" s="129"/>
      <c r="AJ1297" s="129"/>
      <c r="AK1297" s="130"/>
      <c r="AL1297" s="131"/>
      <c r="AM1297" s="131"/>
      <c r="AN1297" s="131"/>
      <c r="AO1297" s="131"/>
      <c r="AP1297" s="132"/>
      <c r="AQ1297" s="132"/>
      <c r="AR1297" s="132"/>
      <c r="AS1297" s="132"/>
      <c r="AT1297" s="133"/>
      <c r="AU1297" s="133"/>
      <c r="AV1297" s="133"/>
      <c r="AW1297" s="133"/>
      <c r="AX1297" s="134"/>
      <c r="AY1297" s="134"/>
      <c r="AZ1297" s="134"/>
      <c r="BA1297" s="134"/>
      <c r="BB1297" s="134"/>
      <c r="BC1297" s="134"/>
      <c r="BD1297" s="129"/>
      <c r="BE1297" s="143"/>
    </row>
    <row r="1298" ht="15.75" customHeight="1">
      <c r="A1298" s="130"/>
      <c r="B1298" s="129"/>
      <c r="C1298" s="129"/>
      <c r="D1298" s="129"/>
      <c r="E1298" s="129"/>
      <c r="F1298" s="129"/>
      <c r="G1298" s="129"/>
      <c r="H1298" s="129"/>
      <c r="I1298" s="130"/>
      <c r="J1298" s="135"/>
      <c r="K1298" s="130"/>
      <c r="L1298" s="130"/>
      <c r="M1298" s="136"/>
      <c r="N1298" s="130"/>
      <c r="O1298" s="130"/>
      <c r="P1298" s="130"/>
      <c r="Q1298" s="137"/>
      <c r="R1298" s="138"/>
      <c r="S1298" s="129"/>
      <c r="T1298" s="139"/>
      <c r="U1298" s="139"/>
      <c r="V1298" s="140"/>
      <c r="W1298" s="130"/>
      <c r="X1298" s="130"/>
      <c r="Y1298" s="141"/>
      <c r="Z1298" s="130"/>
      <c r="AA1298" s="130"/>
      <c r="AB1298" s="130"/>
      <c r="AC1298" s="142"/>
      <c r="AD1298" s="130"/>
      <c r="AE1298" s="130"/>
      <c r="AF1298" s="130"/>
      <c r="AG1298" s="129"/>
      <c r="AH1298" s="129"/>
      <c r="AI1298" s="129"/>
      <c r="AJ1298" s="129"/>
      <c r="AK1298" s="130"/>
      <c r="AL1298" s="131"/>
      <c r="AM1298" s="131"/>
      <c r="AN1298" s="131"/>
      <c r="AO1298" s="131"/>
      <c r="AP1298" s="132"/>
      <c r="AQ1298" s="132"/>
      <c r="AR1298" s="132"/>
      <c r="AS1298" s="132"/>
      <c r="AT1298" s="133"/>
      <c r="AU1298" s="133"/>
      <c r="AV1298" s="133"/>
      <c r="AW1298" s="133"/>
      <c r="AX1298" s="134"/>
      <c r="AY1298" s="134"/>
      <c r="AZ1298" s="134"/>
      <c r="BA1298" s="134"/>
      <c r="BB1298" s="134"/>
      <c r="BC1298" s="134"/>
      <c r="BD1298" s="129"/>
      <c r="BE1298" s="143"/>
    </row>
    <row r="1299" ht="15.75" customHeight="1">
      <c r="A1299" s="130"/>
      <c r="B1299" s="129"/>
      <c r="C1299" s="129"/>
      <c r="D1299" s="129"/>
      <c r="E1299" s="129"/>
      <c r="F1299" s="129"/>
      <c r="G1299" s="129"/>
      <c r="H1299" s="129"/>
      <c r="I1299" s="130"/>
      <c r="J1299" s="135"/>
      <c r="K1299" s="130"/>
      <c r="L1299" s="130"/>
      <c r="M1299" s="136"/>
      <c r="N1299" s="130"/>
      <c r="O1299" s="130"/>
      <c r="P1299" s="130"/>
      <c r="Q1299" s="137"/>
      <c r="R1299" s="138"/>
      <c r="S1299" s="129"/>
      <c r="T1299" s="139"/>
      <c r="U1299" s="139"/>
      <c r="V1299" s="140"/>
      <c r="W1299" s="130"/>
      <c r="X1299" s="130"/>
      <c r="Y1299" s="141"/>
      <c r="Z1299" s="130"/>
      <c r="AA1299" s="130"/>
      <c r="AB1299" s="130"/>
      <c r="AC1299" s="142"/>
      <c r="AD1299" s="130"/>
      <c r="AE1299" s="130"/>
      <c r="AF1299" s="130"/>
      <c r="AG1299" s="129"/>
      <c r="AH1299" s="129"/>
      <c r="AI1299" s="129"/>
      <c r="AJ1299" s="129"/>
      <c r="AK1299" s="130"/>
      <c r="AL1299" s="131"/>
      <c r="AM1299" s="131"/>
      <c r="AN1299" s="131"/>
      <c r="AO1299" s="131"/>
      <c r="AP1299" s="132"/>
      <c r="AQ1299" s="132"/>
      <c r="AR1299" s="132"/>
      <c r="AS1299" s="132"/>
      <c r="AT1299" s="133"/>
      <c r="AU1299" s="133"/>
      <c r="AV1299" s="133"/>
      <c r="AW1299" s="133"/>
      <c r="AX1299" s="134"/>
      <c r="AY1299" s="134"/>
      <c r="AZ1299" s="134"/>
      <c r="BA1299" s="134"/>
      <c r="BB1299" s="134"/>
      <c r="BC1299" s="134"/>
      <c r="BD1299" s="129"/>
      <c r="BE1299" s="143"/>
    </row>
    <row r="1300" ht="15.75" customHeight="1">
      <c r="A1300" s="130"/>
      <c r="B1300" s="129"/>
      <c r="C1300" s="129"/>
      <c r="D1300" s="129"/>
      <c r="E1300" s="129"/>
      <c r="F1300" s="129"/>
      <c r="G1300" s="129"/>
      <c r="H1300" s="129"/>
      <c r="I1300" s="130"/>
      <c r="J1300" s="135"/>
      <c r="K1300" s="130"/>
      <c r="L1300" s="130"/>
      <c r="M1300" s="136"/>
      <c r="N1300" s="130"/>
      <c r="O1300" s="130"/>
      <c r="P1300" s="130"/>
      <c r="Q1300" s="137"/>
      <c r="R1300" s="138"/>
      <c r="S1300" s="129"/>
      <c r="T1300" s="139"/>
      <c r="U1300" s="139"/>
      <c r="V1300" s="140"/>
      <c r="W1300" s="130"/>
      <c r="X1300" s="130"/>
      <c r="Y1300" s="141"/>
      <c r="Z1300" s="130"/>
      <c r="AA1300" s="130"/>
      <c r="AB1300" s="130"/>
      <c r="AC1300" s="142"/>
      <c r="AD1300" s="130"/>
      <c r="AE1300" s="130"/>
      <c r="AF1300" s="130"/>
      <c r="AG1300" s="129"/>
      <c r="AH1300" s="129"/>
      <c r="AI1300" s="129"/>
      <c r="AJ1300" s="129"/>
      <c r="AK1300" s="130"/>
      <c r="AL1300" s="131"/>
      <c r="AM1300" s="131"/>
      <c r="AN1300" s="131"/>
      <c r="AO1300" s="131"/>
      <c r="AP1300" s="132"/>
      <c r="AQ1300" s="132"/>
      <c r="AR1300" s="132"/>
      <c r="AS1300" s="132"/>
      <c r="AT1300" s="133"/>
      <c r="AU1300" s="133"/>
      <c r="AV1300" s="133"/>
      <c r="AW1300" s="133"/>
      <c r="AX1300" s="134"/>
      <c r="AY1300" s="134"/>
      <c r="AZ1300" s="134"/>
      <c r="BA1300" s="134"/>
      <c r="BB1300" s="134"/>
      <c r="BC1300" s="134"/>
      <c r="BD1300" s="129"/>
      <c r="BE1300" s="143"/>
    </row>
    <row r="1301" ht="15.75" customHeight="1">
      <c r="A1301" s="130"/>
      <c r="B1301" s="129"/>
      <c r="C1301" s="129"/>
      <c r="D1301" s="129"/>
      <c r="E1301" s="129"/>
      <c r="F1301" s="129"/>
      <c r="G1301" s="129"/>
      <c r="H1301" s="129"/>
      <c r="I1301" s="130"/>
      <c r="J1301" s="135"/>
      <c r="K1301" s="130"/>
      <c r="L1301" s="130"/>
      <c r="M1301" s="136"/>
      <c r="N1301" s="130"/>
      <c r="O1301" s="130"/>
      <c r="P1301" s="130"/>
      <c r="Q1301" s="137"/>
      <c r="R1301" s="138"/>
      <c r="S1301" s="129"/>
      <c r="T1301" s="139"/>
      <c r="U1301" s="139"/>
      <c r="V1301" s="140"/>
      <c r="W1301" s="130"/>
      <c r="X1301" s="130"/>
      <c r="Y1301" s="141"/>
      <c r="Z1301" s="130"/>
      <c r="AA1301" s="130"/>
      <c r="AB1301" s="130"/>
      <c r="AC1301" s="142"/>
      <c r="AD1301" s="130"/>
      <c r="AE1301" s="130"/>
      <c r="AF1301" s="130"/>
      <c r="AG1301" s="129"/>
      <c r="AH1301" s="129"/>
      <c r="AI1301" s="129"/>
      <c r="AJ1301" s="129"/>
      <c r="AK1301" s="130"/>
      <c r="AL1301" s="131"/>
      <c r="AM1301" s="131"/>
      <c r="AN1301" s="131"/>
      <c r="AO1301" s="131"/>
      <c r="AP1301" s="132"/>
      <c r="AQ1301" s="132"/>
      <c r="AR1301" s="132"/>
      <c r="AS1301" s="132"/>
      <c r="AT1301" s="133"/>
      <c r="AU1301" s="133"/>
      <c r="AV1301" s="133"/>
      <c r="AW1301" s="133"/>
      <c r="AX1301" s="134"/>
      <c r="AY1301" s="134"/>
      <c r="AZ1301" s="134"/>
      <c r="BA1301" s="134"/>
      <c r="BB1301" s="134"/>
      <c r="BC1301" s="134"/>
      <c r="BD1301" s="129"/>
      <c r="BE1301" s="143"/>
    </row>
    <row r="1302" ht="15.75" customHeight="1">
      <c r="A1302" s="130"/>
      <c r="B1302" s="129"/>
      <c r="C1302" s="129"/>
      <c r="D1302" s="129"/>
      <c r="E1302" s="129"/>
      <c r="F1302" s="129"/>
      <c r="G1302" s="129"/>
      <c r="H1302" s="129"/>
      <c r="I1302" s="130"/>
      <c r="J1302" s="135"/>
      <c r="K1302" s="130"/>
      <c r="L1302" s="130"/>
      <c r="M1302" s="136"/>
      <c r="N1302" s="130"/>
      <c r="O1302" s="130"/>
      <c r="P1302" s="130"/>
      <c r="Q1302" s="137"/>
      <c r="R1302" s="138"/>
      <c r="S1302" s="129"/>
      <c r="T1302" s="139"/>
      <c r="U1302" s="139"/>
      <c r="V1302" s="140"/>
      <c r="W1302" s="130"/>
      <c r="X1302" s="130"/>
      <c r="Y1302" s="141"/>
      <c r="Z1302" s="130"/>
      <c r="AA1302" s="130"/>
      <c r="AB1302" s="130"/>
      <c r="AC1302" s="142"/>
      <c r="AD1302" s="130"/>
      <c r="AE1302" s="130"/>
      <c r="AF1302" s="130"/>
      <c r="AG1302" s="129"/>
      <c r="AH1302" s="129"/>
      <c r="AI1302" s="129"/>
      <c r="AJ1302" s="129"/>
      <c r="AK1302" s="130"/>
      <c r="AL1302" s="131"/>
      <c r="AM1302" s="131"/>
      <c r="AN1302" s="131"/>
      <c r="AO1302" s="131"/>
      <c r="AP1302" s="132"/>
      <c r="AQ1302" s="132"/>
      <c r="AR1302" s="132"/>
      <c r="AS1302" s="132"/>
      <c r="AT1302" s="133"/>
      <c r="AU1302" s="133"/>
      <c r="AV1302" s="133"/>
      <c r="AW1302" s="133"/>
      <c r="AX1302" s="134"/>
      <c r="AY1302" s="134"/>
      <c r="AZ1302" s="134"/>
      <c r="BA1302" s="134"/>
      <c r="BB1302" s="134"/>
      <c r="BC1302" s="134"/>
      <c r="BD1302" s="129"/>
      <c r="BE1302" s="143"/>
    </row>
    <row r="1303" ht="15.75" customHeight="1">
      <c r="A1303" s="130"/>
      <c r="B1303" s="129"/>
      <c r="C1303" s="129"/>
      <c r="D1303" s="129"/>
      <c r="E1303" s="129"/>
      <c r="F1303" s="129"/>
      <c r="G1303" s="129"/>
      <c r="H1303" s="129"/>
      <c r="I1303" s="130"/>
      <c r="J1303" s="135"/>
      <c r="K1303" s="130"/>
      <c r="L1303" s="130"/>
      <c r="M1303" s="136"/>
      <c r="N1303" s="130"/>
      <c r="O1303" s="130"/>
      <c r="P1303" s="130"/>
      <c r="Q1303" s="137"/>
      <c r="R1303" s="138"/>
      <c r="S1303" s="129"/>
      <c r="T1303" s="139"/>
      <c r="U1303" s="139"/>
      <c r="V1303" s="140"/>
      <c r="W1303" s="130"/>
      <c r="X1303" s="130"/>
      <c r="Y1303" s="141"/>
      <c r="Z1303" s="130"/>
      <c r="AA1303" s="130"/>
      <c r="AB1303" s="130"/>
      <c r="AC1303" s="142"/>
      <c r="AD1303" s="130"/>
      <c r="AE1303" s="130"/>
      <c r="AF1303" s="130"/>
      <c r="AG1303" s="129"/>
      <c r="AH1303" s="129"/>
      <c r="AI1303" s="129"/>
      <c r="AJ1303" s="129"/>
      <c r="AK1303" s="130"/>
      <c r="AL1303" s="131"/>
      <c r="AM1303" s="131"/>
      <c r="AN1303" s="131"/>
      <c r="AO1303" s="131"/>
      <c r="AP1303" s="132"/>
      <c r="AQ1303" s="132"/>
      <c r="AR1303" s="132"/>
      <c r="AS1303" s="132"/>
      <c r="AT1303" s="133"/>
      <c r="AU1303" s="133"/>
      <c r="AV1303" s="133"/>
      <c r="AW1303" s="133"/>
      <c r="AX1303" s="134"/>
      <c r="AY1303" s="134"/>
      <c r="AZ1303" s="134"/>
      <c r="BA1303" s="134"/>
      <c r="BB1303" s="134"/>
      <c r="BC1303" s="134"/>
      <c r="BD1303" s="129"/>
      <c r="BE1303" s="143"/>
    </row>
    <row r="1304" ht="15.75" customHeight="1">
      <c r="A1304" s="130"/>
      <c r="B1304" s="129"/>
      <c r="C1304" s="129"/>
      <c r="D1304" s="129"/>
      <c r="E1304" s="129"/>
      <c r="F1304" s="129"/>
      <c r="G1304" s="129"/>
      <c r="H1304" s="129"/>
      <c r="I1304" s="130"/>
      <c r="J1304" s="135"/>
      <c r="K1304" s="130"/>
      <c r="L1304" s="130"/>
      <c r="M1304" s="136"/>
      <c r="N1304" s="130"/>
      <c r="O1304" s="130"/>
      <c r="P1304" s="130"/>
      <c r="Q1304" s="137"/>
      <c r="R1304" s="138"/>
      <c r="S1304" s="129"/>
      <c r="T1304" s="139"/>
      <c r="U1304" s="139"/>
      <c r="V1304" s="140"/>
      <c r="W1304" s="130"/>
      <c r="X1304" s="130"/>
      <c r="Y1304" s="141"/>
      <c r="Z1304" s="130"/>
      <c r="AA1304" s="130"/>
      <c r="AB1304" s="130"/>
      <c r="AC1304" s="142"/>
      <c r="AD1304" s="130"/>
      <c r="AE1304" s="130"/>
      <c r="AF1304" s="130"/>
      <c r="AG1304" s="129"/>
      <c r="AH1304" s="129"/>
      <c r="AI1304" s="129"/>
      <c r="AJ1304" s="129"/>
      <c r="AK1304" s="130"/>
      <c r="AL1304" s="131"/>
      <c r="AM1304" s="131"/>
      <c r="AN1304" s="131"/>
      <c r="AO1304" s="131"/>
      <c r="AP1304" s="132"/>
      <c r="AQ1304" s="132"/>
      <c r="AR1304" s="132"/>
      <c r="AS1304" s="132"/>
      <c r="AT1304" s="133"/>
      <c r="AU1304" s="133"/>
      <c r="AV1304" s="133"/>
      <c r="AW1304" s="133"/>
      <c r="AX1304" s="134"/>
      <c r="AY1304" s="134"/>
      <c r="AZ1304" s="134"/>
      <c r="BA1304" s="134"/>
      <c r="BB1304" s="134"/>
      <c r="BC1304" s="134"/>
      <c r="BD1304" s="129"/>
      <c r="BE1304" s="143"/>
    </row>
    <row r="1305" ht="15.75" customHeight="1">
      <c r="A1305" s="130"/>
      <c r="B1305" s="129"/>
      <c r="C1305" s="129"/>
      <c r="D1305" s="129"/>
      <c r="E1305" s="129"/>
      <c r="F1305" s="129"/>
      <c r="G1305" s="129"/>
      <c r="H1305" s="129"/>
      <c r="I1305" s="130"/>
      <c r="J1305" s="135"/>
      <c r="K1305" s="130"/>
      <c r="L1305" s="130"/>
      <c r="M1305" s="136"/>
      <c r="N1305" s="130"/>
      <c r="O1305" s="130"/>
      <c r="P1305" s="130"/>
      <c r="Q1305" s="137"/>
      <c r="R1305" s="138"/>
      <c r="S1305" s="129"/>
      <c r="T1305" s="139"/>
      <c r="U1305" s="139"/>
      <c r="V1305" s="140"/>
      <c r="W1305" s="130"/>
      <c r="X1305" s="130"/>
      <c r="Y1305" s="141"/>
      <c r="Z1305" s="130"/>
      <c r="AA1305" s="130"/>
      <c r="AB1305" s="130"/>
      <c r="AC1305" s="142"/>
      <c r="AD1305" s="130"/>
      <c r="AE1305" s="130"/>
      <c r="AF1305" s="130"/>
      <c r="AG1305" s="129"/>
      <c r="AH1305" s="129"/>
      <c r="AI1305" s="129"/>
      <c r="AJ1305" s="129"/>
      <c r="AK1305" s="130"/>
      <c r="AL1305" s="131"/>
      <c r="AM1305" s="131"/>
      <c r="AN1305" s="131"/>
      <c r="AO1305" s="131"/>
      <c r="AP1305" s="132"/>
      <c r="AQ1305" s="132"/>
      <c r="AR1305" s="132"/>
      <c r="AS1305" s="132"/>
      <c r="AT1305" s="133"/>
      <c r="AU1305" s="133"/>
      <c r="AV1305" s="133"/>
      <c r="AW1305" s="133"/>
      <c r="AX1305" s="134"/>
      <c r="AY1305" s="134"/>
      <c r="AZ1305" s="134"/>
      <c r="BA1305" s="134"/>
      <c r="BB1305" s="134"/>
      <c r="BC1305" s="134"/>
      <c r="BD1305" s="129"/>
      <c r="BE1305" s="143"/>
    </row>
    <row r="1306" ht="15.75" customHeight="1">
      <c r="A1306" s="130"/>
      <c r="B1306" s="129"/>
      <c r="C1306" s="129"/>
      <c r="D1306" s="129"/>
      <c r="E1306" s="129"/>
      <c r="F1306" s="129"/>
      <c r="G1306" s="129"/>
      <c r="H1306" s="129"/>
      <c r="I1306" s="130"/>
      <c r="J1306" s="135"/>
      <c r="K1306" s="130"/>
      <c r="L1306" s="130"/>
      <c r="M1306" s="136"/>
      <c r="N1306" s="130"/>
      <c r="O1306" s="130"/>
      <c r="P1306" s="130"/>
      <c r="Q1306" s="137"/>
      <c r="R1306" s="138"/>
      <c r="S1306" s="129"/>
      <c r="T1306" s="139"/>
      <c r="U1306" s="139"/>
      <c r="V1306" s="140"/>
      <c r="W1306" s="130"/>
      <c r="X1306" s="130"/>
      <c r="Y1306" s="141"/>
      <c r="Z1306" s="130"/>
      <c r="AA1306" s="130"/>
      <c r="AB1306" s="130"/>
      <c r="AC1306" s="142"/>
      <c r="AD1306" s="130"/>
      <c r="AE1306" s="130"/>
      <c r="AF1306" s="130"/>
      <c r="AG1306" s="129"/>
      <c r="AH1306" s="129"/>
      <c r="AI1306" s="129"/>
      <c r="AJ1306" s="129"/>
      <c r="AK1306" s="130"/>
      <c r="AL1306" s="131"/>
      <c r="AM1306" s="131"/>
      <c r="AN1306" s="131"/>
      <c r="AO1306" s="131"/>
      <c r="AP1306" s="132"/>
      <c r="AQ1306" s="132"/>
      <c r="AR1306" s="132"/>
      <c r="AS1306" s="132"/>
      <c r="AT1306" s="133"/>
      <c r="AU1306" s="133"/>
      <c r="AV1306" s="133"/>
      <c r="AW1306" s="133"/>
      <c r="AX1306" s="134"/>
      <c r="AY1306" s="134"/>
      <c r="AZ1306" s="134"/>
      <c r="BA1306" s="134"/>
      <c r="BB1306" s="134"/>
      <c r="BC1306" s="134"/>
      <c r="BD1306" s="129"/>
      <c r="BE1306" s="143"/>
    </row>
    <row r="1307" ht="15.75" customHeight="1">
      <c r="A1307" s="130"/>
      <c r="B1307" s="129"/>
      <c r="C1307" s="129"/>
      <c r="D1307" s="129"/>
      <c r="E1307" s="129"/>
      <c r="F1307" s="129"/>
      <c r="G1307" s="129"/>
      <c r="H1307" s="129"/>
      <c r="I1307" s="130"/>
      <c r="J1307" s="135"/>
      <c r="K1307" s="130"/>
      <c r="L1307" s="130"/>
      <c r="M1307" s="136"/>
      <c r="N1307" s="130"/>
      <c r="O1307" s="130"/>
      <c r="P1307" s="130"/>
      <c r="Q1307" s="137"/>
      <c r="R1307" s="138"/>
      <c r="S1307" s="129"/>
      <c r="T1307" s="139"/>
      <c r="U1307" s="139"/>
      <c r="V1307" s="140"/>
      <c r="W1307" s="130"/>
      <c r="X1307" s="130"/>
      <c r="Y1307" s="141"/>
      <c r="Z1307" s="130"/>
      <c r="AA1307" s="130"/>
      <c r="AB1307" s="130"/>
      <c r="AC1307" s="142"/>
      <c r="AD1307" s="130"/>
      <c r="AE1307" s="130"/>
      <c r="AF1307" s="130"/>
      <c r="AG1307" s="129"/>
      <c r="AH1307" s="129"/>
      <c r="AI1307" s="129"/>
      <c r="AJ1307" s="129"/>
      <c r="AK1307" s="130"/>
      <c r="AL1307" s="131"/>
      <c r="AM1307" s="131"/>
      <c r="AN1307" s="131"/>
      <c r="AO1307" s="131"/>
      <c r="AP1307" s="132"/>
      <c r="AQ1307" s="132"/>
      <c r="AR1307" s="132"/>
      <c r="AS1307" s="132"/>
      <c r="AT1307" s="133"/>
      <c r="AU1307" s="133"/>
      <c r="AV1307" s="133"/>
      <c r="AW1307" s="133"/>
      <c r="AX1307" s="134"/>
      <c r="AY1307" s="134"/>
      <c r="AZ1307" s="134"/>
      <c r="BA1307" s="134"/>
      <c r="BB1307" s="134"/>
      <c r="BC1307" s="134"/>
      <c r="BD1307" s="129"/>
      <c r="BE1307" s="143"/>
    </row>
    <row r="1308" ht="15.75" customHeight="1">
      <c r="A1308" s="130"/>
      <c r="B1308" s="129"/>
      <c r="C1308" s="129"/>
      <c r="D1308" s="129"/>
      <c r="E1308" s="129"/>
      <c r="F1308" s="129"/>
      <c r="G1308" s="129"/>
      <c r="H1308" s="129"/>
      <c r="I1308" s="130"/>
      <c r="J1308" s="135"/>
      <c r="K1308" s="130"/>
      <c r="L1308" s="130"/>
      <c r="M1308" s="136"/>
      <c r="N1308" s="130"/>
      <c r="O1308" s="130"/>
      <c r="P1308" s="130"/>
      <c r="Q1308" s="137"/>
      <c r="R1308" s="138"/>
      <c r="S1308" s="129"/>
      <c r="T1308" s="139"/>
      <c r="U1308" s="139"/>
      <c r="V1308" s="140"/>
      <c r="W1308" s="130"/>
      <c r="X1308" s="130"/>
      <c r="Y1308" s="141"/>
      <c r="Z1308" s="130"/>
      <c r="AA1308" s="130"/>
      <c r="AB1308" s="130"/>
      <c r="AC1308" s="142"/>
      <c r="AD1308" s="130"/>
      <c r="AE1308" s="130"/>
      <c r="AF1308" s="130"/>
      <c r="AG1308" s="129"/>
      <c r="AH1308" s="129"/>
      <c r="AI1308" s="129"/>
      <c r="AJ1308" s="129"/>
      <c r="AK1308" s="130"/>
      <c r="AL1308" s="131"/>
      <c r="AM1308" s="131"/>
      <c r="AN1308" s="131"/>
      <c r="AO1308" s="131"/>
      <c r="AP1308" s="132"/>
      <c r="AQ1308" s="132"/>
      <c r="AR1308" s="132"/>
      <c r="AS1308" s="132"/>
      <c r="AT1308" s="133"/>
      <c r="AU1308" s="133"/>
      <c r="AV1308" s="133"/>
      <c r="AW1308" s="133"/>
      <c r="AX1308" s="134"/>
      <c r="AY1308" s="134"/>
      <c r="AZ1308" s="134"/>
      <c r="BA1308" s="134"/>
      <c r="BB1308" s="134"/>
      <c r="BC1308" s="134"/>
      <c r="BD1308" s="129"/>
      <c r="BE1308" s="143"/>
    </row>
    <row r="1309" ht="15.75" customHeight="1">
      <c r="A1309" s="130"/>
      <c r="B1309" s="129"/>
      <c r="C1309" s="129"/>
      <c r="D1309" s="129"/>
      <c r="E1309" s="129"/>
      <c r="F1309" s="129"/>
      <c r="G1309" s="129"/>
      <c r="H1309" s="129"/>
      <c r="I1309" s="130"/>
      <c r="J1309" s="135"/>
      <c r="K1309" s="130"/>
      <c r="L1309" s="130"/>
      <c r="M1309" s="136"/>
      <c r="N1309" s="130"/>
      <c r="O1309" s="130"/>
      <c r="P1309" s="130"/>
      <c r="Q1309" s="137"/>
      <c r="R1309" s="138"/>
      <c r="S1309" s="129"/>
      <c r="T1309" s="139"/>
      <c r="U1309" s="139"/>
      <c r="V1309" s="140"/>
      <c r="W1309" s="130"/>
      <c r="X1309" s="130"/>
      <c r="Y1309" s="141"/>
      <c r="Z1309" s="130"/>
      <c r="AA1309" s="130"/>
      <c r="AB1309" s="130"/>
      <c r="AC1309" s="142"/>
      <c r="AD1309" s="130"/>
      <c r="AE1309" s="130"/>
      <c r="AF1309" s="130"/>
      <c r="AG1309" s="129"/>
      <c r="AH1309" s="129"/>
      <c r="AI1309" s="129"/>
      <c r="AJ1309" s="129"/>
      <c r="AK1309" s="130"/>
      <c r="AL1309" s="131"/>
      <c r="AM1309" s="131"/>
      <c r="AN1309" s="131"/>
      <c r="AO1309" s="131"/>
      <c r="AP1309" s="132"/>
      <c r="AQ1309" s="132"/>
      <c r="AR1309" s="132"/>
      <c r="AS1309" s="132"/>
      <c r="AT1309" s="133"/>
      <c r="AU1309" s="133"/>
      <c r="AV1309" s="133"/>
      <c r="AW1309" s="133"/>
      <c r="AX1309" s="134"/>
      <c r="AY1309" s="134"/>
      <c r="AZ1309" s="134"/>
      <c r="BA1309" s="134"/>
      <c r="BB1309" s="134"/>
      <c r="BC1309" s="134"/>
      <c r="BD1309" s="129"/>
      <c r="BE1309" s="143"/>
    </row>
    <row r="1310" ht="15.75" customHeight="1">
      <c r="A1310" s="130"/>
      <c r="B1310" s="129"/>
      <c r="C1310" s="129"/>
      <c r="D1310" s="129"/>
      <c r="E1310" s="129"/>
      <c r="F1310" s="129"/>
      <c r="G1310" s="129"/>
      <c r="H1310" s="129"/>
      <c r="I1310" s="130"/>
      <c r="J1310" s="135"/>
      <c r="K1310" s="130"/>
      <c r="L1310" s="130"/>
      <c r="M1310" s="136"/>
      <c r="N1310" s="130"/>
      <c r="O1310" s="130"/>
      <c r="P1310" s="130"/>
      <c r="Q1310" s="137"/>
      <c r="R1310" s="138"/>
      <c r="S1310" s="129"/>
      <c r="T1310" s="139"/>
      <c r="U1310" s="139"/>
      <c r="V1310" s="140"/>
      <c r="W1310" s="130"/>
      <c r="X1310" s="130"/>
      <c r="Y1310" s="141"/>
      <c r="Z1310" s="130"/>
      <c r="AA1310" s="130"/>
      <c r="AB1310" s="130"/>
      <c r="AC1310" s="142"/>
      <c r="AD1310" s="130"/>
      <c r="AE1310" s="130"/>
      <c r="AF1310" s="130"/>
      <c r="AG1310" s="129"/>
      <c r="AH1310" s="129"/>
      <c r="AI1310" s="129"/>
      <c r="AJ1310" s="129"/>
      <c r="AK1310" s="130"/>
      <c r="AL1310" s="131"/>
      <c r="AM1310" s="131"/>
      <c r="AN1310" s="131"/>
      <c r="AO1310" s="131"/>
      <c r="AP1310" s="132"/>
      <c r="AQ1310" s="132"/>
      <c r="AR1310" s="132"/>
      <c r="AS1310" s="132"/>
      <c r="AT1310" s="133"/>
      <c r="AU1310" s="133"/>
      <c r="AV1310" s="133"/>
      <c r="AW1310" s="133"/>
      <c r="AX1310" s="134"/>
      <c r="AY1310" s="134"/>
      <c r="AZ1310" s="134"/>
      <c r="BA1310" s="134"/>
      <c r="BB1310" s="134"/>
      <c r="BC1310" s="134"/>
      <c r="BD1310" s="129"/>
      <c r="BE1310" s="143"/>
    </row>
    <row r="1311" ht="15.75" customHeight="1">
      <c r="A1311" s="130"/>
      <c r="B1311" s="129"/>
      <c r="C1311" s="129"/>
      <c r="D1311" s="129"/>
      <c r="E1311" s="129"/>
      <c r="F1311" s="129"/>
      <c r="G1311" s="129"/>
      <c r="H1311" s="129"/>
      <c r="I1311" s="130"/>
      <c r="J1311" s="135"/>
      <c r="K1311" s="130"/>
      <c r="L1311" s="130"/>
      <c r="M1311" s="136"/>
      <c r="N1311" s="130"/>
      <c r="O1311" s="130"/>
      <c r="P1311" s="130"/>
      <c r="Q1311" s="137"/>
      <c r="R1311" s="138"/>
      <c r="S1311" s="129"/>
      <c r="T1311" s="139"/>
      <c r="U1311" s="139"/>
      <c r="V1311" s="140"/>
      <c r="W1311" s="130"/>
      <c r="X1311" s="130"/>
      <c r="Y1311" s="141"/>
      <c r="Z1311" s="130"/>
      <c r="AA1311" s="130"/>
      <c r="AB1311" s="130"/>
      <c r="AC1311" s="142"/>
      <c r="AD1311" s="130"/>
      <c r="AE1311" s="130"/>
      <c r="AF1311" s="130"/>
      <c r="AG1311" s="129"/>
      <c r="AH1311" s="129"/>
      <c r="AI1311" s="129"/>
      <c r="AJ1311" s="129"/>
      <c r="AK1311" s="130"/>
      <c r="AL1311" s="131"/>
      <c r="AM1311" s="131"/>
      <c r="AN1311" s="131"/>
      <c r="AO1311" s="131"/>
      <c r="AP1311" s="132"/>
      <c r="AQ1311" s="132"/>
      <c r="AR1311" s="132"/>
      <c r="AS1311" s="132"/>
      <c r="AT1311" s="133"/>
      <c r="AU1311" s="133"/>
      <c r="AV1311" s="133"/>
      <c r="AW1311" s="133"/>
      <c r="AX1311" s="134"/>
      <c r="AY1311" s="134"/>
      <c r="AZ1311" s="134"/>
      <c r="BA1311" s="134"/>
      <c r="BB1311" s="134"/>
      <c r="BC1311" s="134"/>
      <c r="BD1311" s="129"/>
      <c r="BE1311" s="143"/>
    </row>
    <row r="1312" ht="15.75" customHeight="1">
      <c r="A1312" s="130"/>
      <c r="B1312" s="129"/>
      <c r="C1312" s="129"/>
      <c r="D1312" s="129"/>
      <c r="E1312" s="129"/>
      <c r="F1312" s="129"/>
      <c r="G1312" s="129"/>
      <c r="H1312" s="129"/>
      <c r="I1312" s="130"/>
      <c r="J1312" s="135"/>
      <c r="K1312" s="130"/>
      <c r="L1312" s="130"/>
      <c r="M1312" s="136"/>
      <c r="N1312" s="130"/>
      <c r="O1312" s="130"/>
      <c r="P1312" s="130"/>
      <c r="Q1312" s="137"/>
      <c r="R1312" s="138"/>
      <c r="S1312" s="129"/>
      <c r="T1312" s="139"/>
      <c r="U1312" s="139"/>
      <c r="V1312" s="140"/>
      <c r="W1312" s="130"/>
      <c r="X1312" s="130"/>
      <c r="Y1312" s="141"/>
      <c r="Z1312" s="130"/>
      <c r="AA1312" s="130"/>
      <c r="AB1312" s="130"/>
      <c r="AC1312" s="142"/>
      <c r="AD1312" s="130"/>
      <c r="AE1312" s="130"/>
      <c r="AF1312" s="130"/>
      <c r="AG1312" s="129"/>
      <c r="AH1312" s="129"/>
      <c r="AI1312" s="129"/>
      <c r="AJ1312" s="129"/>
      <c r="AK1312" s="130"/>
      <c r="AL1312" s="131"/>
      <c r="AM1312" s="131"/>
      <c r="AN1312" s="131"/>
      <c r="AO1312" s="131"/>
      <c r="AP1312" s="132"/>
      <c r="AQ1312" s="132"/>
      <c r="AR1312" s="132"/>
      <c r="AS1312" s="132"/>
      <c r="AT1312" s="133"/>
      <c r="AU1312" s="133"/>
      <c r="AV1312" s="133"/>
      <c r="AW1312" s="133"/>
      <c r="AX1312" s="134"/>
      <c r="AY1312" s="134"/>
      <c r="AZ1312" s="134"/>
      <c r="BA1312" s="134"/>
      <c r="BB1312" s="134"/>
      <c r="BC1312" s="134"/>
      <c r="BD1312" s="129"/>
      <c r="BE1312" s="143"/>
    </row>
    <row r="1313" ht="15.75" customHeight="1">
      <c r="A1313" s="130"/>
      <c r="B1313" s="129"/>
      <c r="C1313" s="129"/>
      <c r="D1313" s="129"/>
      <c r="E1313" s="129"/>
      <c r="F1313" s="129"/>
      <c r="G1313" s="129"/>
      <c r="H1313" s="129"/>
      <c r="I1313" s="130"/>
      <c r="J1313" s="135"/>
      <c r="K1313" s="130"/>
      <c r="L1313" s="130"/>
      <c r="M1313" s="136"/>
      <c r="N1313" s="130"/>
      <c r="O1313" s="130"/>
      <c r="P1313" s="130"/>
      <c r="Q1313" s="137"/>
      <c r="R1313" s="138"/>
      <c r="S1313" s="129"/>
      <c r="T1313" s="139"/>
      <c r="U1313" s="139"/>
      <c r="V1313" s="140"/>
      <c r="W1313" s="130"/>
      <c r="X1313" s="130"/>
      <c r="Y1313" s="141"/>
      <c r="Z1313" s="130"/>
      <c r="AA1313" s="130"/>
      <c r="AB1313" s="130"/>
      <c r="AC1313" s="142"/>
      <c r="AD1313" s="130"/>
      <c r="AE1313" s="130"/>
      <c r="AF1313" s="130"/>
      <c r="AG1313" s="129"/>
      <c r="AH1313" s="129"/>
      <c r="AI1313" s="129"/>
      <c r="AJ1313" s="129"/>
      <c r="AK1313" s="130"/>
      <c r="AL1313" s="131"/>
      <c r="AM1313" s="131"/>
      <c r="AN1313" s="131"/>
      <c r="AO1313" s="131"/>
      <c r="AP1313" s="132"/>
      <c r="AQ1313" s="132"/>
      <c r="AR1313" s="132"/>
      <c r="AS1313" s="132"/>
      <c r="AT1313" s="133"/>
      <c r="AU1313" s="133"/>
      <c r="AV1313" s="133"/>
      <c r="AW1313" s="133"/>
      <c r="AX1313" s="134"/>
      <c r="AY1313" s="134"/>
      <c r="AZ1313" s="134"/>
      <c r="BA1313" s="134"/>
      <c r="BB1313" s="134"/>
      <c r="BC1313" s="134"/>
      <c r="BD1313" s="129"/>
      <c r="BE1313" s="143"/>
    </row>
    <row r="1314" ht="15.75" customHeight="1">
      <c r="A1314" s="130"/>
      <c r="B1314" s="129"/>
      <c r="C1314" s="129"/>
      <c r="D1314" s="129"/>
      <c r="E1314" s="129"/>
      <c r="F1314" s="129"/>
      <c r="G1314" s="129"/>
      <c r="H1314" s="129"/>
      <c r="I1314" s="130"/>
      <c r="J1314" s="135"/>
      <c r="K1314" s="130"/>
      <c r="L1314" s="130"/>
      <c r="M1314" s="136"/>
      <c r="N1314" s="130"/>
      <c r="O1314" s="130"/>
      <c r="P1314" s="130"/>
      <c r="Q1314" s="137"/>
      <c r="R1314" s="138"/>
      <c r="S1314" s="129"/>
      <c r="T1314" s="139"/>
      <c r="U1314" s="139"/>
      <c r="V1314" s="140"/>
      <c r="W1314" s="130"/>
      <c r="X1314" s="130"/>
      <c r="Y1314" s="141"/>
      <c r="Z1314" s="130"/>
      <c r="AA1314" s="130"/>
      <c r="AB1314" s="130"/>
      <c r="AC1314" s="142"/>
      <c r="AD1314" s="130"/>
      <c r="AE1314" s="130"/>
      <c r="AF1314" s="130"/>
      <c r="AG1314" s="129"/>
      <c r="AH1314" s="129"/>
      <c r="AI1314" s="129"/>
      <c r="AJ1314" s="129"/>
      <c r="AK1314" s="130"/>
      <c r="AL1314" s="131"/>
      <c r="AM1314" s="131"/>
      <c r="AN1314" s="131"/>
      <c r="AO1314" s="131"/>
      <c r="AP1314" s="132"/>
      <c r="AQ1314" s="132"/>
      <c r="AR1314" s="132"/>
      <c r="AS1314" s="132"/>
      <c r="AT1314" s="133"/>
      <c r="AU1314" s="133"/>
      <c r="AV1314" s="133"/>
      <c r="AW1314" s="133"/>
      <c r="AX1314" s="134"/>
      <c r="AY1314" s="134"/>
      <c r="AZ1314" s="134"/>
      <c r="BA1314" s="134"/>
      <c r="BB1314" s="134"/>
      <c r="BC1314" s="134"/>
      <c r="BD1314" s="129"/>
      <c r="BE1314" s="143"/>
    </row>
    <row r="1315" ht="15.75" customHeight="1">
      <c r="A1315" s="130"/>
      <c r="B1315" s="129"/>
      <c r="C1315" s="129"/>
      <c r="D1315" s="129"/>
      <c r="E1315" s="129"/>
      <c r="F1315" s="129"/>
      <c r="G1315" s="129"/>
      <c r="H1315" s="129"/>
      <c r="I1315" s="130"/>
      <c r="J1315" s="135"/>
      <c r="K1315" s="130"/>
      <c r="L1315" s="130"/>
      <c r="M1315" s="136"/>
      <c r="N1315" s="130"/>
      <c r="O1315" s="130"/>
      <c r="P1315" s="130"/>
      <c r="Q1315" s="137"/>
      <c r="R1315" s="138"/>
      <c r="S1315" s="129"/>
      <c r="T1315" s="139"/>
      <c r="U1315" s="139"/>
      <c r="V1315" s="140"/>
      <c r="W1315" s="130"/>
      <c r="X1315" s="130"/>
      <c r="Y1315" s="141"/>
      <c r="Z1315" s="130"/>
      <c r="AA1315" s="130"/>
      <c r="AB1315" s="130"/>
      <c r="AC1315" s="142"/>
      <c r="AD1315" s="130"/>
      <c r="AE1315" s="130"/>
      <c r="AF1315" s="130"/>
      <c r="AG1315" s="129"/>
      <c r="AH1315" s="129"/>
      <c r="AI1315" s="129"/>
      <c r="AJ1315" s="129"/>
      <c r="AK1315" s="130"/>
      <c r="AL1315" s="131"/>
      <c r="AM1315" s="131"/>
      <c r="AN1315" s="131"/>
      <c r="AO1315" s="131"/>
      <c r="AP1315" s="132"/>
      <c r="AQ1315" s="132"/>
      <c r="AR1315" s="132"/>
      <c r="AS1315" s="132"/>
      <c r="AT1315" s="133"/>
      <c r="AU1315" s="133"/>
      <c r="AV1315" s="133"/>
      <c r="AW1315" s="133"/>
      <c r="AX1315" s="134"/>
      <c r="AY1315" s="134"/>
      <c r="AZ1315" s="134"/>
      <c r="BA1315" s="134"/>
      <c r="BB1315" s="134"/>
      <c r="BC1315" s="134"/>
      <c r="BD1315" s="129"/>
      <c r="BE1315" s="143"/>
    </row>
    <row r="1316" ht="15.75" customHeight="1">
      <c r="A1316" s="130"/>
      <c r="B1316" s="129"/>
      <c r="C1316" s="129"/>
      <c r="D1316" s="129"/>
      <c r="E1316" s="129"/>
      <c r="F1316" s="129"/>
      <c r="G1316" s="129"/>
      <c r="H1316" s="129"/>
      <c r="I1316" s="130"/>
      <c r="J1316" s="135"/>
      <c r="K1316" s="130"/>
      <c r="L1316" s="130"/>
      <c r="M1316" s="136"/>
      <c r="N1316" s="130"/>
      <c r="O1316" s="130"/>
      <c r="P1316" s="130"/>
      <c r="Q1316" s="137"/>
      <c r="R1316" s="138"/>
      <c r="S1316" s="129"/>
      <c r="T1316" s="139"/>
      <c r="U1316" s="139"/>
      <c r="V1316" s="140"/>
      <c r="W1316" s="130"/>
      <c r="X1316" s="130"/>
      <c r="Y1316" s="141"/>
      <c r="Z1316" s="130"/>
      <c r="AA1316" s="130"/>
      <c r="AB1316" s="130"/>
      <c r="AC1316" s="142"/>
      <c r="AD1316" s="130"/>
      <c r="AE1316" s="130"/>
      <c r="AF1316" s="130"/>
      <c r="AG1316" s="129"/>
      <c r="AH1316" s="129"/>
      <c r="AI1316" s="129"/>
      <c r="AJ1316" s="129"/>
      <c r="AK1316" s="130"/>
      <c r="AL1316" s="131"/>
      <c r="AM1316" s="131"/>
      <c r="AN1316" s="131"/>
      <c r="AO1316" s="131"/>
      <c r="AP1316" s="132"/>
      <c r="AQ1316" s="132"/>
      <c r="AR1316" s="132"/>
      <c r="AS1316" s="132"/>
      <c r="AT1316" s="133"/>
      <c r="AU1316" s="133"/>
      <c r="AV1316" s="133"/>
      <c r="AW1316" s="133"/>
      <c r="AX1316" s="134"/>
      <c r="AY1316" s="134"/>
      <c r="AZ1316" s="134"/>
      <c r="BA1316" s="134"/>
      <c r="BB1316" s="134"/>
      <c r="BC1316" s="134"/>
      <c r="BD1316" s="129"/>
      <c r="BE1316" s="143"/>
    </row>
    <row r="1317" ht="15.75" customHeight="1">
      <c r="A1317" s="130"/>
      <c r="B1317" s="129"/>
      <c r="C1317" s="129"/>
      <c r="D1317" s="129"/>
      <c r="E1317" s="129"/>
      <c r="F1317" s="129"/>
      <c r="G1317" s="129"/>
      <c r="H1317" s="129"/>
      <c r="I1317" s="130"/>
      <c r="J1317" s="135"/>
      <c r="K1317" s="130"/>
      <c r="L1317" s="130"/>
      <c r="M1317" s="136"/>
      <c r="N1317" s="130"/>
      <c r="O1317" s="130"/>
      <c r="P1317" s="130"/>
      <c r="Q1317" s="137"/>
      <c r="R1317" s="138"/>
      <c r="S1317" s="129"/>
      <c r="T1317" s="139"/>
      <c r="U1317" s="139"/>
      <c r="V1317" s="140"/>
      <c r="W1317" s="130"/>
      <c r="X1317" s="130"/>
      <c r="Y1317" s="141"/>
      <c r="Z1317" s="130"/>
      <c r="AA1317" s="130"/>
      <c r="AB1317" s="130"/>
      <c r="AC1317" s="142"/>
      <c r="AD1317" s="130"/>
      <c r="AE1317" s="130"/>
      <c r="AF1317" s="130"/>
      <c r="AG1317" s="129"/>
      <c r="AH1317" s="129"/>
      <c r="AI1317" s="129"/>
      <c r="AJ1317" s="129"/>
      <c r="AK1317" s="130"/>
      <c r="AL1317" s="131"/>
      <c r="AM1317" s="131"/>
      <c r="AN1317" s="131"/>
      <c r="AO1317" s="131"/>
      <c r="AP1317" s="132"/>
      <c r="AQ1317" s="132"/>
      <c r="AR1317" s="132"/>
      <c r="AS1317" s="132"/>
      <c r="AT1317" s="133"/>
      <c r="AU1317" s="133"/>
      <c r="AV1317" s="133"/>
      <c r="AW1317" s="133"/>
      <c r="AX1317" s="134"/>
      <c r="AY1317" s="134"/>
      <c r="AZ1317" s="134"/>
      <c r="BA1317" s="134"/>
      <c r="BB1317" s="134"/>
      <c r="BC1317" s="134"/>
      <c r="BD1317" s="129"/>
      <c r="BE1317" s="143"/>
    </row>
    <row r="1318" ht="15.75" customHeight="1">
      <c r="A1318" s="130"/>
      <c r="B1318" s="129"/>
      <c r="C1318" s="129"/>
      <c r="D1318" s="129"/>
      <c r="E1318" s="129"/>
      <c r="F1318" s="129"/>
      <c r="G1318" s="129"/>
      <c r="H1318" s="129"/>
      <c r="I1318" s="130"/>
      <c r="J1318" s="135"/>
      <c r="K1318" s="130"/>
      <c r="L1318" s="130"/>
      <c r="M1318" s="136"/>
      <c r="N1318" s="130"/>
      <c r="O1318" s="130"/>
      <c r="P1318" s="130"/>
      <c r="Q1318" s="137"/>
      <c r="R1318" s="138"/>
      <c r="S1318" s="129"/>
      <c r="T1318" s="139"/>
      <c r="U1318" s="139"/>
      <c r="V1318" s="140"/>
      <c r="W1318" s="130"/>
      <c r="X1318" s="130"/>
      <c r="Y1318" s="141"/>
      <c r="Z1318" s="130"/>
      <c r="AA1318" s="130"/>
      <c r="AB1318" s="130"/>
      <c r="AC1318" s="142"/>
      <c r="AD1318" s="130"/>
      <c r="AE1318" s="130"/>
      <c r="AF1318" s="130"/>
      <c r="AG1318" s="129"/>
      <c r="AH1318" s="129"/>
      <c r="AI1318" s="129"/>
      <c r="AJ1318" s="129"/>
      <c r="AK1318" s="130"/>
      <c r="AL1318" s="131"/>
      <c r="AM1318" s="131"/>
      <c r="AN1318" s="131"/>
      <c r="AO1318" s="131"/>
      <c r="AP1318" s="132"/>
      <c r="AQ1318" s="132"/>
      <c r="AR1318" s="132"/>
      <c r="AS1318" s="132"/>
      <c r="AT1318" s="133"/>
      <c r="AU1318" s="133"/>
      <c r="AV1318" s="133"/>
      <c r="AW1318" s="133"/>
      <c r="AX1318" s="134"/>
      <c r="AY1318" s="134"/>
      <c r="AZ1318" s="134"/>
      <c r="BA1318" s="134"/>
      <c r="BB1318" s="134"/>
      <c r="BC1318" s="134"/>
      <c r="BD1318" s="129"/>
      <c r="BE1318" s="143"/>
    </row>
    <row r="1319" ht="15.75" customHeight="1">
      <c r="A1319" s="130"/>
      <c r="B1319" s="129"/>
      <c r="C1319" s="129"/>
      <c r="D1319" s="129"/>
      <c r="E1319" s="129"/>
      <c r="F1319" s="129"/>
      <c r="G1319" s="129"/>
      <c r="H1319" s="129"/>
      <c r="I1319" s="130"/>
      <c r="J1319" s="135"/>
      <c r="K1319" s="130"/>
      <c r="L1319" s="130"/>
      <c r="M1319" s="136"/>
      <c r="N1319" s="130"/>
      <c r="O1319" s="130"/>
      <c r="P1319" s="130"/>
      <c r="Q1319" s="137"/>
      <c r="R1319" s="138"/>
      <c r="S1319" s="129"/>
      <c r="T1319" s="139"/>
      <c r="U1319" s="139"/>
      <c r="V1319" s="140"/>
      <c r="W1319" s="130"/>
      <c r="X1319" s="130"/>
      <c r="Y1319" s="141"/>
      <c r="Z1319" s="130"/>
      <c r="AA1319" s="130"/>
      <c r="AB1319" s="130"/>
      <c r="AC1319" s="142"/>
      <c r="AD1319" s="130"/>
      <c r="AE1319" s="130"/>
      <c r="AF1319" s="130"/>
      <c r="AG1319" s="129"/>
      <c r="AH1319" s="129"/>
      <c r="AI1319" s="129"/>
      <c r="AJ1319" s="129"/>
      <c r="AK1319" s="130"/>
      <c r="AL1319" s="131"/>
      <c r="AM1319" s="131"/>
      <c r="AN1319" s="131"/>
      <c r="AO1319" s="131"/>
      <c r="AP1319" s="132"/>
      <c r="AQ1319" s="132"/>
      <c r="AR1319" s="132"/>
      <c r="AS1319" s="132"/>
      <c r="AT1319" s="133"/>
      <c r="AU1319" s="133"/>
      <c r="AV1319" s="133"/>
      <c r="AW1319" s="133"/>
      <c r="AX1319" s="134"/>
      <c r="AY1319" s="134"/>
      <c r="AZ1319" s="134"/>
      <c r="BA1319" s="134"/>
      <c r="BB1319" s="134"/>
      <c r="BC1319" s="134"/>
      <c r="BD1319" s="129"/>
      <c r="BE1319" s="143"/>
    </row>
    <row r="1320" ht="15.75" customHeight="1">
      <c r="A1320" s="130"/>
      <c r="B1320" s="129"/>
      <c r="C1320" s="129"/>
      <c r="D1320" s="129"/>
      <c r="E1320" s="129"/>
      <c r="F1320" s="129"/>
      <c r="G1320" s="129"/>
      <c r="H1320" s="129"/>
      <c r="I1320" s="130"/>
      <c r="J1320" s="135"/>
      <c r="K1320" s="130"/>
      <c r="L1320" s="130"/>
      <c r="M1320" s="136"/>
      <c r="N1320" s="130"/>
      <c r="O1320" s="130"/>
      <c r="P1320" s="130"/>
      <c r="Q1320" s="137"/>
      <c r="R1320" s="138"/>
      <c r="S1320" s="129"/>
      <c r="T1320" s="139"/>
      <c r="U1320" s="139"/>
      <c r="V1320" s="140"/>
      <c r="W1320" s="130"/>
      <c r="X1320" s="130"/>
      <c r="Y1320" s="141"/>
      <c r="Z1320" s="130"/>
      <c r="AA1320" s="130"/>
      <c r="AB1320" s="130"/>
      <c r="AC1320" s="142"/>
      <c r="AD1320" s="130"/>
      <c r="AE1320" s="130"/>
      <c r="AF1320" s="130"/>
      <c r="AG1320" s="129"/>
      <c r="AH1320" s="129"/>
      <c r="AI1320" s="129"/>
      <c r="AJ1320" s="129"/>
      <c r="AK1320" s="130"/>
      <c r="AL1320" s="131"/>
      <c r="AM1320" s="131"/>
      <c r="AN1320" s="131"/>
      <c r="AO1320" s="131"/>
      <c r="AP1320" s="132"/>
      <c r="AQ1320" s="132"/>
      <c r="AR1320" s="132"/>
      <c r="AS1320" s="132"/>
      <c r="AT1320" s="133"/>
      <c r="AU1320" s="133"/>
      <c r="AV1320" s="133"/>
      <c r="AW1320" s="133"/>
      <c r="AX1320" s="134"/>
      <c r="AY1320" s="134"/>
      <c r="AZ1320" s="134"/>
      <c r="BA1320" s="134"/>
      <c r="BB1320" s="134"/>
      <c r="BC1320" s="134"/>
      <c r="BD1320" s="129"/>
      <c r="BE1320" s="143"/>
    </row>
    <row r="1321" ht="15.75" customHeight="1">
      <c r="A1321" s="130"/>
      <c r="B1321" s="129"/>
      <c r="C1321" s="129"/>
      <c r="D1321" s="129"/>
      <c r="E1321" s="129"/>
      <c r="F1321" s="129"/>
      <c r="G1321" s="129"/>
      <c r="H1321" s="129"/>
      <c r="I1321" s="130"/>
      <c r="J1321" s="135"/>
      <c r="K1321" s="130"/>
      <c r="L1321" s="130"/>
      <c r="M1321" s="136"/>
      <c r="N1321" s="130"/>
      <c r="O1321" s="130"/>
      <c r="P1321" s="130"/>
      <c r="Q1321" s="137"/>
      <c r="R1321" s="138"/>
      <c r="S1321" s="129"/>
      <c r="T1321" s="139"/>
      <c r="U1321" s="139"/>
      <c r="V1321" s="140"/>
      <c r="W1321" s="130"/>
      <c r="X1321" s="130"/>
      <c r="Y1321" s="141"/>
      <c r="Z1321" s="130"/>
      <c r="AA1321" s="130"/>
      <c r="AB1321" s="130"/>
      <c r="AC1321" s="142"/>
      <c r="AD1321" s="130"/>
      <c r="AE1321" s="130"/>
      <c r="AF1321" s="130"/>
      <c r="AG1321" s="129"/>
      <c r="AH1321" s="129"/>
      <c r="AI1321" s="129"/>
      <c r="AJ1321" s="129"/>
      <c r="AK1321" s="130"/>
      <c r="AL1321" s="131"/>
      <c r="AM1321" s="131"/>
      <c r="AN1321" s="131"/>
      <c r="AO1321" s="131"/>
      <c r="AP1321" s="132"/>
      <c r="AQ1321" s="132"/>
      <c r="AR1321" s="132"/>
      <c r="AS1321" s="132"/>
      <c r="AT1321" s="133"/>
      <c r="AU1321" s="133"/>
      <c r="AV1321" s="133"/>
      <c r="AW1321" s="133"/>
      <c r="AX1321" s="134"/>
      <c r="AY1321" s="134"/>
      <c r="AZ1321" s="134"/>
      <c r="BA1321" s="134"/>
      <c r="BB1321" s="134"/>
      <c r="BC1321" s="134"/>
      <c r="BD1321" s="129"/>
      <c r="BE1321" s="143"/>
    </row>
    <row r="1322" ht="15.75" customHeight="1">
      <c r="A1322" s="130"/>
      <c r="B1322" s="129"/>
      <c r="C1322" s="129"/>
      <c r="D1322" s="129"/>
      <c r="E1322" s="129"/>
      <c r="F1322" s="129"/>
      <c r="G1322" s="129"/>
      <c r="H1322" s="129"/>
      <c r="I1322" s="130"/>
      <c r="J1322" s="135"/>
      <c r="K1322" s="130"/>
      <c r="L1322" s="130"/>
      <c r="M1322" s="136"/>
      <c r="N1322" s="130"/>
      <c r="O1322" s="130"/>
      <c r="P1322" s="130"/>
      <c r="Q1322" s="137"/>
      <c r="R1322" s="138"/>
      <c r="S1322" s="129"/>
      <c r="T1322" s="139"/>
      <c r="U1322" s="139"/>
      <c r="V1322" s="140"/>
      <c r="W1322" s="130"/>
      <c r="X1322" s="130"/>
      <c r="Y1322" s="141"/>
      <c r="Z1322" s="130"/>
      <c r="AA1322" s="130"/>
      <c r="AB1322" s="130"/>
      <c r="AC1322" s="142"/>
      <c r="AD1322" s="130"/>
      <c r="AE1322" s="130"/>
      <c r="AF1322" s="130"/>
      <c r="AG1322" s="129"/>
      <c r="AH1322" s="129"/>
      <c r="AI1322" s="129"/>
      <c r="AJ1322" s="129"/>
      <c r="AK1322" s="130"/>
      <c r="AL1322" s="131"/>
      <c r="AM1322" s="131"/>
      <c r="AN1322" s="131"/>
      <c r="AO1322" s="131"/>
      <c r="AP1322" s="132"/>
      <c r="AQ1322" s="132"/>
      <c r="AR1322" s="132"/>
      <c r="AS1322" s="132"/>
      <c r="AT1322" s="133"/>
      <c r="AU1322" s="133"/>
      <c r="AV1322" s="133"/>
      <c r="AW1322" s="133"/>
      <c r="AX1322" s="134"/>
      <c r="AY1322" s="134"/>
      <c r="AZ1322" s="134"/>
      <c r="BA1322" s="134"/>
      <c r="BB1322" s="134"/>
      <c r="BC1322" s="134"/>
      <c r="BD1322" s="129"/>
      <c r="BE1322" s="143"/>
    </row>
    <row r="1323" ht="15.75" customHeight="1">
      <c r="A1323" s="130"/>
      <c r="B1323" s="129"/>
      <c r="C1323" s="129"/>
      <c r="D1323" s="129"/>
      <c r="E1323" s="129"/>
      <c r="F1323" s="129"/>
      <c r="G1323" s="129"/>
      <c r="H1323" s="129"/>
      <c r="I1323" s="130"/>
      <c r="J1323" s="135"/>
      <c r="K1323" s="130"/>
      <c r="L1323" s="130"/>
      <c r="M1323" s="136"/>
      <c r="N1323" s="130"/>
      <c r="O1323" s="130"/>
      <c r="P1323" s="130"/>
      <c r="Q1323" s="137"/>
      <c r="R1323" s="138"/>
      <c r="S1323" s="129"/>
      <c r="T1323" s="139"/>
      <c r="U1323" s="139"/>
      <c r="V1323" s="140"/>
      <c r="W1323" s="130"/>
      <c r="X1323" s="130"/>
      <c r="Y1323" s="141"/>
      <c r="Z1323" s="130"/>
      <c r="AA1323" s="130"/>
      <c r="AB1323" s="130"/>
      <c r="AC1323" s="142"/>
      <c r="AD1323" s="130"/>
      <c r="AE1323" s="130"/>
      <c r="AF1323" s="130"/>
      <c r="AG1323" s="129"/>
      <c r="AH1323" s="129"/>
      <c r="AI1323" s="129"/>
      <c r="AJ1323" s="129"/>
      <c r="AK1323" s="130"/>
      <c r="AL1323" s="131"/>
      <c r="AM1323" s="131"/>
      <c r="AN1323" s="131"/>
      <c r="AO1323" s="131"/>
      <c r="AP1323" s="132"/>
      <c r="AQ1323" s="132"/>
      <c r="AR1323" s="132"/>
      <c r="AS1323" s="132"/>
      <c r="AT1323" s="133"/>
      <c r="AU1323" s="133"/>
      <c r="AV1323" s="133"/>
      <c r="AW1323" s="133"/>
      <c r="AX1323" s="134"/>
      <c r="AY1323" s="134"/>
      <c r="AZ1323" s="134"/>
      <c r="BA1323" s="134"/>
      <c r="BB1323" s="134"/>
      <c r="BC1323" s="134"/>
      <c r="BD1323" s="129"/>
      <c r="BE1323" s="143"/>
    </row>
    <row r="1324" ht="15.75" customHeight="1">
      <c r="A1324" s="130"/>
      <c r="B1324" s="129"/>
      <c r="C1324" s="129"/>
      <c r="D1324" s="129"/>
      <c r="E1324" s="129"/>
      <c r="F1324" s="129"/>
      <c r="G1324" s="129"/>
      <c r="H1324" s="129"/>
      <c r="I1324" s="130"/>
      <c r="J1324" s="135"/>
      <c r="K1324" s="130"/>
      <c r="L1324" s="130"/>
      <c r="M1324" s="136"/>
      <c r="N1324" s="130"/>
      <c r="O1324" s="130"/>
      <c r="P1324" s="130"/>
      <c r="Q1324" s="137"/>
      <c r="R1324" s="138"/>
      <c r="S1324" s="129"/>
      <c r="T1324" s="139"/>
      <c r="U1324" s="139"/>
      <c r="V1324" s="140"/>
      <c r="W1324" s="130"/>
      <c r="X1324" s="130"/>
      <c r="Y1324" s="141"/>
      <c r="Z1324" s="130"/>
      <c r="AA1324" s="130"/>
      <c r="AB1324" s="130"/>
      <c r="AC1324" s="142"/>
      <c r="AD1324" s="130"/>
      <c r="AE1324" s="130"/>
      <c r="AF1324" s="130"/>
      <c r="AG1324" s="129"/>
      <c r="AH1324" s="129"/>
      <c r="AI1324" s="129"/>
      <c r="AJ1324" s="129"/>
      <c r="AK1324" s="130"/>
      <c r="AL1324" s="131"/>
      <c r="AM1324" s="131"/>
      <c r="AN1324" s="131"/>
      <c r="AO1324" s="131"/>
      <c r="AP1324" s="132"/>
      <c r="AQ1324" s="132"/>
      <c r="AR1324" s="132"/>
      <c r="AS1324" s="132"/>
      <c r="AT1324" s="133"/>
      <c r="AU1324" s="133"/>
      <c r="AV1324" s="133"/>
      <c r="AW1324" s="133"/>
      <c r="AX1324" s="134"/>
      <c r="AY1324" s="134"/>
      <c r="AZ1324" s="134"/>
      <c r="BA1324" s="134"/>
      <c r="BB1324" s="134"/>
      <c r="BC1324" s="134"/>
      <c r="BD1324" s="129"/>
      <c r="BE1324" s="143"/>
    </row>
    <row r="1325" ht="15.75" customHeight="1">
      <c r="A1325" s="130"/>
      <c r="B1325" s="129"/>
      <c r="C1325" s="129"/>
      <c r="D1325" s="129"/>
      <c r="E1325" s="129"/>
      <c r="F1325" s="129"/>
      <c r="G1325" s="129"/>
      <c r="H1325" s="129"/>
      <c r="I1325" s="130"/>
      <c r="J1325" s="135"/>
      <c r="K1325" s="130"/>
      <c r="L1325" s="130"/>
      <c r="M1325" s="136"/>
      <c r="N1325" s="130"/>
      <c r="O1325" s="130"/>
      <c r="P1325" s="130"/>
      <c r="Q1325" s="137"/>
      <c r="R1325" s="138"/>
      <c r="S1325" s="129"/>
      <c r="T1325" s="139"/>
      <c r="U1325" s="139"/>
      <c r="V1325" s="140"/>
      <c r="W1325" s="130"/>
      <c r="X1325" s="130"/>
      <c r="Y1325" s="141"/>
      <c r="Z1325" s="130"/>
      <c r="AA1325" s="130"/>
      <c r="AB1325" s="130"/>
      <c r="AC1325" s="142"/>
      <c r="AD1325" s="130"/>
      <c r="AE1325" s="130"/>
      <c r="AF1325" s="130"/>
      <c r="AG1325" s="129"/>
      <c r="AH1325" s="129"/>
      <c r="AI1325" s="129"/>
      <c r="AJ1325" s="129"/>
      <c r="AK1325" s="130"/>
      <c r="AL1325" s="131"/>
      <c r="AM1325" s="131"/>
      <c r="AN1325" s="131"/>
      <c r="AO1325" s="131"/>
      <c r="AP1325" s="132"/>
      <c r="AQ1325" s="132"/>
      <c r="AR1325" s="132"/>
      <c r="AS1325" s="132"/>
      <c r="AT1325" s="133"/>
      <c r="AU1325" s="133"/>
      <c r="AV1325" s="133"/>
      <c r="AW1325" s="133"/>
      <c r="AX1325" s="134"/>
      <c r="AY1325" s="134"/>
      <c r="AZ1325" s="134"/>
      <c r="BA1325" s="134"/>
      <c r="BB1325" s="134"/>
      <c r="BC1325" s="134"/>
      <c r="BD1325" s="129"/>
      <c r="BE1325" s="143"/>
    </row>
    <row r="1326" ht="15.75" customHeight="1">
      <c r="A1326" s="130"/>
      <c r="B1326" s="129"/>
      <c r="C1326" s="129"/>
      <c r="D1326" s="129"/>
      <c r="E1326" s="129"/>
      <c r="F1326" s="129"/>
      <c r="G1326" s="129"/>
      <c r="H1326" s="129"/>
      <c r="I1326" s="130"/>
      <c r="J1326" s="135"/>
      <c r="K1326" s="130"/>
      <c r="L1326" s="130"/>
      <c r="M1326" s="136"/>
      <c r="N1326" s="130"/>
      <c r="O1326" s="130"/>
      <c r="P1326" s="130"/>
      <c r="Q1326" s="137"/>
      <c r="R1326" s="138"/>
      <c r="S1326" s="129"/>
      <c r="T1326" s="139"/>
      <c r="U1326" s="139"/>
      <c r="V1326" s="140"/>
      <c r="W1326" s="130"/>
      <c r="X1326" s="130"/>
      <c r="Y1326" s="141"/>
      <c r="Z1326" s="130"/>
      <c r="AA1326" s="130"/>
      <c r="AB1326" s="130"/>
      <c r="AC1326" s="142"/>
      <c r="AD1326" s="130"/>
      <c r="AE1326" s="130"/>
      <c r="AF1326" s="130"/>
      <c r="AG1326" s="129"/>
      <c r="AH1326" s="129"/>
      <c r="AI1326" s="129"/>
      <c r="AJ1326" s="129"/>
      <c r="AK1326" s="130"/>
      <c r="AL1326" s="131"/>
      <c r="AM1326" s="131"/>
      <c r="AN1326" s="131"/>
      <c r="AO1326" s="131"/>
      <c r="AP1326" s="132"/>
      <c r="AQ1326" s="132"/>
      <c r="AR1326" s="132"/>
      <c r="AS1326" s="132"/>
      <c r="AT1326" s="133"/>
      <c r="AU1326" s="133"/>
      <c r="AV1326" s="133"/>
      <c r="AW1326" s="133"/>
      <c r="AX1326" s="134"/>
      <c r="AY1326" s="134"/>
      <c r="AZ1326" s="134"/>
      <c r="BA1326" s="134"/>
      <c r="BB1326" s="134"/>
      <c r="BC1326" s="134"/>
      <c r="BD1326" s="129"/>
      <c r="BE1326" s="143"/>
    </row>
    <row r="1327" ht="15.75" customHeight="1">
      <c r="A1327" s="130"/>
      <c r="B1327" s="129"/>
      <c r="C1327" s="129"/>
      <c r="D1327" s="129"/>
      <c r="E1327" s="129"/>
      <c r="F1327" s="129"/>
      <c r="G1327" s="129"/>
      <c r="H1327" s="129"/>
      <c r="I1327" s="130"/>
      <c r="J1327" s="135"/>
      <c r="K1327" s="130"/>
      <c r="L1327" s="130"/>
      <c r="M1327" s="136"/>
      <c r="N1327" s="130"/>
      <c r="O1327" s="130"/>
      <c r="P1327" s="130"/>
      <c r="Q1327" s="137"/>
      <c r="R1327" s="138"/>
      <c r="S1327" s="129"/>
      <c r="T1327" s="139"/>
      <c r="U1327" s="139"/>
      <c r="V1327" s="140"/>
      <c r="W1327" s="130"/>
      <c r="X1327" s="130"/>
      <c r="Y1327" s="141"/>
      <c r="Z1327" s="130"/>
      <c r="AA1327" s="130"/>
      <c r="AB1327" s="130"/>
      <c r="AC1327" s="142"/>
      <c r="AD1327" s="130"/>
      <c r="AE1327" s="130"/>
      <c r="AF1327" s="130"/>
      <c r="AG1327" s="129"/>
      <c r="AH1327" s="129"/>
      <c r="AI1327" s="129"/>
      <c r="AJ1327" s="129"/>
      <c r="AK1327" s="130"/>
      <c r="AL1327" s="131"/>
      <c r="AM1327" s="131"/>
      <c r="AN1327" s="131"/>
      <c r="AO1327" s="131"/>
      <c r="AP1327" s="132"/>
      <c r="AQ1327" s="132"/>
      <c r="AR1327" s="132"/>
      <c r="AS1327" s="132"/>
      <c r="AT1327" s="133"/>
      <c r="AU1327" s="133"/>
      <c r="AV1327" s="133"/>
      <c r="AW1327" s="133"/>
      <c r="AX1327" s="134"/>
      <c r="AY1327" s="134"/>
      <c r="AZ1327" s="134"/>
      <c r="BA1327" s="134"/>
      <c r="BB1327" s="134"/>
      <c r="BC1327" s="134"/>
      <c r="BD1327" s="129"/>
      <c r="BE1327" s="143"/>
    </row>
    <row r="1328" ht="15.75" customHeight="1">
      <c r="A1328" s="130"/>
      <c r="B1328" s="129"/>
      <c r="C1328" s="129"/>
      <c r="D1328" s="129"/>
      <c r="E1328" s="129"/>
      <c r="F1328" s="129"/>
      <c r="G1328" s="129"/>
      <c r="H1328" s="129"/>
      <c r="I1328" s="130"/>
      <c r="J1328" s="135"/>
      <c r="K1328" s="130"/>
      <c r="L1328" s="130"/>
      <c r="M1328" s="136"/>
      <c r="N1328" s="130"/>
      <c r="O1328" s="130"/>
      <c r="P1328" s="130"/>
      <c r="Q1328" s="137"/>
      <c r="R1328" s="138"/>
      <c r="S1328" s="129"/>
      <c r="T1328" s="139"/>
      <c r="U1328" s="139"/>
      <c r="V1328" s="140"/>
      <c r="W1328" s="130"/>
      <c r="X1328" s="130"/>
      <c r="Y1328" s="141"/>
      <c r="Z1328" s="130"/>
      <c r="AA1328" s="130"/>
      <c r="AB1328" s="130"/>
      <c r="AC1328" s="142"/>
      <c r="AD1328" s="130"/>
      <c r="AE1328" s="130"/>
      <c r="AF1328" s="130"/>
      <c r="AG1328" s="129"/>
      <c r="AH1328" s="129"/>
      <c r="AI1328" s="129"/>
      <c r="AJ1328" s="129"/>
      <c r="AK1328" s="130"/>
      <c r="AL1328" s="131"/>
      <c r="AM1328" s="131"/>
      <c r="AN1328" s="131"/>
      <c r="AO1328" s="131"/>
      <c r="AP1328" s="132"/>
      <c r="AQ1328" s="132"/>
      <c r="AR1328" s="132"/>
      <c r="AS1328" s="132"/>
      <c r="AT1328" s="133"/>
      <c r="AU1328" s="133"/>
      <c r="AV1328" s="133"/>
      <c r="AW1328" s="133"/>
      <c r="AX1328" s="134"/>
      <c r="AY1328" s="134"/>
      <c r="AZ1328" s="134"/>
      <c r="BA1328" s="134"/>
      <c r="BB1328" s="134"/>
      <c r="BC1328" s="134"/>
      <c r="BD1328" s="129"/>
      <c r="BE1328" s="143"/>
    </row>
    <row r="1329" ht="15.75" customHeight="1">
      <c r="A1329" s="130"/>
      <c r="B1329" s="129"/>
      <c r="C1329" s="129"/>
      <c r="D1329" s="129"/>
      <c r="E1329" s="129"/>
      <c r="F1329" s="129"/>
      <c r="G1329" s="129"/>
      <c r="H1329" s="129"/>
      <c r="I1329" s="130"/>
      <c r="J1329" s="135"/>
      <c r="K1329" s="130"/>
      <c r="L1329" s="130"/>
      <c r="M1329" s="136"/>
      <c r="N1329" s="130"/>
      <c r="O1329" s="130"/>
      <c r="P1329" s="130"/>
      <c r="Q1329" s="137"/>
      <c r="R1329" s="138"/>
      <c r="S1329" s="129"/>
      <c r="T1329" s="139"/>
      <c r="U1329" s="139"/>
      <c r="V1329" s="140"/>
      <c r="W1329" s="130"/>
      <c r="X1329" s="130"/>
      <c r="Y1329" s="141"/>
      <c r="Z1329" s="130"/>
      <c r="AA1329" s="130"/>
      <c r="AB1329" s="130"/>
      <c r="AC1329" s="142"/>
      <c r="AD1329" s="130"/>
      <c r="AE1329" s="130"/>
      <c r="AF1329" s="130"/>
      <c r="AG1329" s="129"/>
      <c r="AH1329" s="129"/>
      <c r="AI1329" s="129"/>
      <c r="AJ1329" s="129"/>
      <c r="AK1329" s="130"/>
      <c r="AL1329" s="131"/>
      <c r="AM1329" s="131"/>
      <c r="AN1329" s="131"/>
      <c r="AO1329" s="131"/>
      <c r="AP1329" s="132"/>
      <c r="AQ1329" s="132"/>
      <c r="AR1329" s="132"/>
      <c r="AS1329" s="132"/>
      <c r="AT1329" s="133"/>
      <c r="AU1329" s="133"/>
      <c r="AV1329" s="133"/>
      <c r="AW1329" s="133"/>
      <c r="AX1329" s="134"/>
      <c r="AY1329" s="134"/>
      <c r="AZ1329" s="134"/>
      <c r="BA1329" s="134"/>
      <c r="BB1329" s="134"/>
      <c r="BC1329" s="134"/>
      <c r="BD1329" s="129"/>
      <c r="BE1329" s="143"/>
    </row>
    <row r="1330" ht="15.75" customHeight="1">
      <c r="A1330" s="130"/>
      <c r="B1330" s="129"/>
      <c r="C1330" s="129"/>
      <c r="D1330" s="129"/>
      <c r="E1330" s="129"/>
      <c r="F1330" s="129"/>
      <c r="G1330" s="129"/>
      <c r="H1330" s="129"/>
      <c r="I1330" s="130"/>
      <c r="J1330" s="135"/>
      <c r="K1330" s="130"/>
      <c r="L1330" s="130"/>
      <c r="M1330" s="136"/>
      <c r="N1330" s="130"/>
      <c r="O1330" s="130"/>
      <c r="P1330" s="130"/>
      <c r="Q1330" s="137"/>
      <c r="R1330" s="138"/>
      <c r="S1330" s="129"/>
      <c r="T1330" s="139"/>
      <c r="U1330" s="139"/>
      <c r="V1330" s="140"/>
      <c r="W1330" s="130"/>
      <c r="X1330" s="130"/>
      <c r="Y1330" s="141"/>
      <c r="Z1330" s="130"/>
      <c r="AA1330" s="130"/>
      <c r="AB1330" s="130"/>
      <c r="AC1330" s="142"/>
      <c r="AD1330" s="130"/>
      <c r="AE1330" s="130"/>
      <c r="AF1330" s="130"/>
      <c r="AG1330" s="129"/>
      <c r="AH1330" s="129"/>
      <c r="AI1330" s="129"/>
      <c r="AJ1330" s="129"/>
      <c r="AK1330" s="130"/>
      <c r="AL1330" s="131"/>
      <c r="AM1330" s="131"/>
      <c r="AN1330" s="131"/>
      <c r="AO1330" s="131"/>
      <c r="AP1330" s="132"/>
      <c r="AQ1330" s="132"/>
      <c r="AR1330" s="132"/>
      <c r="AS1330" s="132"/>
      <c r="AT1330" s="133"/>
      <c r="AU1330" s="133"/>
      <c r="AV1330" s="133"/>
      <c r="AW1330" s="133"/>
      <c r="AX1330" s="134"/>
      <c r="AY1330" s="134"/>
      <c r="AZ1330" s="134"/>
      <c r="BA1330" s="134"/>
      <c r="BB1330" s="134"/>
      <c r="BC1330" s="134"/>
      <c r="BD1330" s="129"/>
      <c r="BE1330" s="143"/>
    </row>
    <row r="1331" ht="15.75" customHeight="1">
      <c r="A1331" s="130"/>
      <c r="B1331" s="129"/>
      <c r="C1331" s="129"/>
      <c r="D1331" s="129"/>
      <c r="E1331" s="129"/>
      <c r="F1331" s="129"/>
      <c r="G1331" s="129"/>
      <c r="H1331" s="129"/>
      <c r="I1331" s="130"/>
      <c r="J1331" s="135"/>
      <c r="K1331" s="130"/>
      <c r="L1331" s="130"/>
      <c r="M1331" s="136"/>
      <c r="N1331" s="130"/>
      <c r="O1331" s="130"/>
      <c r="P1331" s="130"/>
      <c r="Q1331" s="137"/>
      <c r="R1331" s="138"/>
      <c r="S1331" s="129"/>
      <c r="T1331" s="139"/>
      <c r="U1331" s="139"/>
      <c r="V1331" s="140"/>
      <c r="W1331" s="130"/>
      <c r="X1331" s="130"/>
      <c r="Y1331" s="141"/>
      <c r="Z1331" s="130"/>
      <c r="AA1331" s="130"/>
      <c r="AB1331" s="130"/>
      <c r="AC1331" s="142"/>
      <c r="AD1331" s="130"/>
      <c r="AE1331" s="130"/>
      <c r="AF1331" s="130"/>
      <c r="AG1331" s="129"/>
      <c r="AH1331" s="129"/>
      <c r="AI1331" s="129"/>
      <c r="AJ1331" s="129"/>
      <c r="AK1331" s="130"/>
      <c r="AL1331" s="131"/>
      <c r="AM1331" s="131"/>
      <c r="AN1331" s="131"/>
      <c r="AO1331" s="131"/>
      <c r="AP1331" s="132"/>
      <c r="AQ1331" s="132"/>
      <c r="AR1331" s="132"/>
      <c r="AS1331" s="132"/>
      <c r="AT1331" s="133"/>
      <c r="AU1331" s="133"/>
      <c r="AV1331" s="133"/>
      <c r="AW1331" s="133"/>
      <c r="AX1331" s="134"/>
      <c r="AY1331" s="134"/>
      <c r="AZ1331" s="134"/>
      <c r="BA1331" s="134"/>
      <c r="BB1331" s="134"/>
      <c r="BC1331" s="134"/>
      <c r="BD1331" s="129"/>
      <c r="BE1331" s="143"/>
    </row>
    <row r="1332" ht="15.75" customHeight="1">
      <c r="A1332" s="130"/>
      <c r="B1332" s="129"/>
      <c r="C1332" s="129"/>
      <c r="D1332" s="129"/>
      <c r="E1332" s="129"/>
      <c r="F1332" s="129"/>
      <c r="G1332" s="129"/>
      <c r="H1332" s="129"/>
      <c r="I1332" s="130"/>
      <c r="J1332" s="135"/>
      <c r="K1332" s="130"/>
      <c r="L1332" s="130"/>
      <c r="M1332" s="136"/>
      <c r="N1332" s="130"/>
      <c r="O1332" s="130"/>
      <c r="P1332" s="130"/>
      <c r="Q1332" s="137"/>
      <c r="R1332" s="138"/>
      <c r="S1332" s="129"/>
      <c r="T1332" s="139"/>
      <c r="U1332" s="139"/>
      <c r="V1332" s="140"/>
      <c r="W1332" s="130"/>
      <c r="X1332" s="130"/>
      <c r="Y1332" s="141"/>
      <c r="Z1332" s="130"/>
      <c r="AA1332" s="130"/>
      <c r="AB1332" s="130"/>
      <c r="AC1332" s="142"/>
      <c r="AD1332" s="130"/>
      <c r="AE1332" s="130"/>
      <c r="AF1332" s="130"/>
      <c r="AG1332" s="129"/>
      <c r="AH1332" s="129"/>
      <c r="AI1332" s="129"/>
      <c r="AJ1332" s="129"/>
      <c r="AK1332" s="130"/>
      <c r="AL1332" s="131"/>
      <c r="AM1332" s="131"/>
      <c r="AN1332" s="131"/>
      <c r="AO1332" s="131"/>
      <c r="AP1332" s="132"/>
      <c r="AQ1332" s="132"/>
      <c r="AR1332" s="132"/>
      <c r="AS1332" s="132"/>
      <c r="AT1332" s="133"/>
      <c r="AU1332" s="133"/>
      <c r="AV1332" s="133"/>
      <c r="AW1332" s="133"/>
      <c r="AX1332" s="134"/>
      <c r="AY1332" s="134"/>
      <c r="AZ1332" s="134"/>
      <c r="BA1332" s="134"/>
      <c r="BB1332" s="134"/>
      <c r="BC1332" s="134"/>
      <c r="BD1332" s="129"/>
      <c r="BE1332" s="143"/>
    </row>
    <row r="1333" ht="15.75" customHeight="1">
      <c r="A1333" s="130"/>
      <c r="B1333" s="129"/>
      <c r="C1333" s="129"/>
      <c r="D1333" s="129"/>
      <c r="E1333" s="129"/>
      <c r="F1333" s="129"/>
      <c r="G1333" s="129"/>
      <c r="H1333" s="129"/>
      <c r="I1333" s="130"/>
      <c r="J1333" s="135"/>
      <c r="K1333" s="130"/>
      <c r="L1333" s="130"/>
      <c r="M1333" s="136"/>
      <c r="N1333" s="130"/>
      <c r="O1333" s="130"/>
      <c r="P1333" s="130"/>
      <c r="Q1333" s="137"/>
      <c r="R1333" s="138"/>
      <c r="S1333" s="129"/>
      <c r="T1333" s="139"/>
      <c r="U1333" s="139"/>
      <c r="V1333" s="140"/>
      <c r="W1333" s="130"/>
      <c r="X1333" s="130"/>
      <c r="Y1333" s="141"/>
      <c r="Z1333" s="130"/>
      <c r="AA1333" s="130"/>
      <c r="AB1333" s="130"/>
      <c r="AC1333" s="142"/>
      <c r="AD1333" s="130"/>
      <c r="AE1333" s="130"/>
      <c r="AF1333" s="130"/>
      <c r="AG1333" s="129"/>
      <c r="AH1333" s="129"/>
      <c r="AI1333" s="129"/>
      <c r="AJ1333" s="129"/>
      <c r="AK1333" s="130"/>
      <c r="AL1333" s="131"/>
      <c r="AM1333" s="131"/>
      <c r="AN1333" s="131"/>
      <c r="AO1333" s="131"/>
      <c r="AP1333" s="132"/>
      <c r="AQ1333" s="132"/>
      <c r="AR1333" s="132"/>
      <c r="AS1333" s="132"/>
      <c r="AT1333" s="133"/>
      <c r="AU1333" s="133"/>
      <c r="AV1333" s="133"/>
      <c r="AW1333" s="133"/>
      <c r="AX1333" s="134"/>
      <c r="AY1333" s="134"/>
      <c r="AZ1333" s="134"/>
      <c r="BA1333" s="134"/>
      <c r="BB1333" s="134"/>
      <c r="BC1333" s="134"/>
      <c r="BD1333" s="129"/>
      <c r="BE1333" s="143"/>
    </row>
    <row r="1334" ht="15.75" customHeight="1">
      <c r="A1334" s="130"/>
      <c r="B1334" s="129"/>
      <c r="C1334" s="129"/>
      <c r="D1334" s="129"/>
      <c r="E1334" s="129"/>
      <c r="F1334" s="129"/>
      <c r="G1334" s="129"/>
      <c r="H1334" s="129"/>
      <c r="I1334" s="130"/>
      <c r="J1334" s="135"/>
      <c r="K1334" s="130"/>
      <c r="L1334" s="130"/>
      <c r="M1334" s="136"/>
      <c r="N1334" s="130"/>
      <c r="O1334" s="130"/>
      <c r="P1334" s="130"/>
      <c r="Q1334" s="137"/>
      <c r="R1334" s="138"/>
      <c r="S1334" s="129"/>
      <c r="T1334" s="139"/>
      <c r="U1334" s="139"/>
      <c r="V1334" s="140"/>
      <c r="W1334" s="130"/>
      <c r="X1334" s="130"/>
      <c r="Y1334" s="141"/>
      <c r="Z1334" s="130"/>
      <c r="AA1334" s="130"/>
      <c r="AB1334" s="130"/>
      <c r="AC1334" s="142"/>
      <c r="AD1334" s="130"/>
      <c r="AE1334" s="130"/>
      <c r="AF1334" s="130"/>
      <c r="AG1334" s="129"/>
      <c r="AH1334" s="129"/>
      <c r="AI1334" s="129"/>
      <c r="AJ1334" s="129"/>
      <c r="AK1334" s="130"/>
      <c r="AL1334" s="131"/>
      <c r="AM1334" s="131"/>
      <c r="AN1334" s="131"/>
      <c r="AO1334" s="131"/>
      <c r="AP1334" s="132"/>
      <c r="AQ1334" s="132"/>
      <c r="AR1334" s="132"/>
      <c r="AS1334" s="132"/>
      <c r="AT1334" s="133"/>
      <c r="AU1334" s="133"/>
      <c r="AV1334" s="133"/>
      <c r="AW1334" s="133"/>
      <c r="AX1334" s="134"/>
      <c r="AY1334" s="134"/>
      <c r="AZ1334" s="134"/>
      <c r="BA1334" s="134"/>
      <c r="BB1334" s="134"/>
      <c r="BC1334" s="134"/>
      <c r="BD1334" s="129"/>
      <c r="BE1334" s="143"/>
    </row>
    <row r="1335" ht="15.75" customHeight="1">
      <c r="A1335" s="130"/>
      <c r="B1335" s="129"/>
      <c r="C1335" s="129"/>
      <c r="D1335" s="129"/>
      <c r="E1335" s="129"/>
      <c r="F1335" s="129"/>
      <c r="G1335" s="129"/>
      <c r="H1335" s="129"/>
      <c r="I1335" s="130"/>
      <c r="J1335" s="135"/>
      <c r="K1335" s="130"/>
      <c r="L1335" s="130"/>
      <c r="M1335" s="136"/>
      <c r="N1335" s="130"/>
      <c r="O1335" s="130"/>
      <c r="P1335" s="130"/>
      <c r="Q1335" s="137"/>
      <c r="R1335" s="138"/>
      <c r="S1335" s="129"/>
      <c r="T1335" s="139"/>
      <c r="U1335" s="139"/>
      <c r="V1335" s="140"/>
      <c r="W1335" s="130"/>
      <c r="X1335" s="130"/>
      <c r="Y1335" s="141"/>
      <c r="Z1335" s="130"/>
      <c r="AA1335" s="130"/>
      <c r="AB1335" s="130"/>
      <c r="AC1335" s="142"/>
      <c r="AD1335" s="130"/>
      <c r="AE1335" s="130"/>
      <c r="AF1335" s="130"/>
      <c r="AG1335" s="129"/>
      <c r="AH1335" s="129"/>
      <c r="AI1335" s="129"/>
      <c r="AJ1335" s="129"/>
      <c r="AK1335" s="130"/>
      <c r="AL1335" s="131"/>
      <c r="AM1335" s="131"/>
      <c r="AN1335" s="131"/>
      <c r="AO1335" s="131"/>
      <c r="AP1335" s="132"/>
      <c r="AQ1335" s="132"/>
      <c r="AR1335" s="132"/>
      <c r="AS1335" s="132"/>
      <c r="AT1335" s="133"/>
      <c r="AU1335" s="133"/>
      <c r="AV1335" s="133"/>
      <c r="AW1335" s="133"/>
      <c r="AX1335" s="134"/>
      <c r="AY1335" s="134"/>
      <c r="AZ1335" s="134"/>
      <c r="BA1335" s="134"/>
      <c r="BB1335" s="134"/>
      <c r="BC1335" s="134"/>
      <c r="BD1335" s="129"/>
      <c r="BE1335" s="143"/>
    </row>
    <row r="1336" ht="15.75" customHeight="1">
      <c r="A1336" s="130"/>
      <c r="B1336" s="129"/>
      <c r="C1336" s="129"/>
      <c r="D1336" s="129"/>
      <c r="E1336" s="129"/>
      <c r="F1336" s="129"/>
      <c r="G1336" s="129"/>
      <c r="H1336" s="129"/>
      <c r="I1336" s="130"/>
      <c r="J1336" s="135"/>
      <c r="K1336" s="130"/>
      <c r="L1336" s="130"/>
      <c r="M1336" s="136"/>
      <c r="N1336" s="130"/>
      <c r="O1336" s="130"/>
      <c r="P1336" s="130"/>
      <c r="Q1336" s="137"/>
      <c r="R1336" s="138"/>
      <c r="S1336" s="129"/>
      <c r="T1336" s="139"/>
      <c r="U1336" s="139"/>
      <c r="V1336" s="140"/>
      <c r="W1336" s="130"/>
      <c r="X1336" s="130"/>
      <c r="Y1336" s="141"/>
      <c r="Z1336" s="130"/>
      <c r="AA1336" s="130"/>
      <c r="AB1336" s="130"/>
      <c r="AC1336" s="142"/>
      <c r="AD1336" s="130"/>
      <c r="AE1336" s="130"/>
      <c r="AF1336" s="130"/>
      <c r="AG1336" s="129"/>
      <c r="AH1336" s="129"/>
      <c r="AI1336" s="129"/>
      <c r="AJ1336" s="129"/>
      <c r="AK1336" s="130"/>
      <c r="AL1336" s="131"/>
      <c r="AM1336" s="131"/>
      <c r="AN1336" s="131"/>
      <c r="AO1336" s="131"/>
      <c r="AP1336" s="132"/>
      <c r="AQ1336" s="132"/>
      <c r="AR1336" s="132"/>
      <c r="AS1336" s="132"/>
      <c r="AT1336" s="133"/>
      <c r="AU1336" s="133"/>
      <c r="AV1336" s="133"/>
      <c r="AW1336" s="133"/>
      <c r="AX1336" s="134"/>
      <c r="AY1336" s="134"/>
      <c r="AZ1336" s="134"/>
      <c r="BA1336" s="134"/>
      <c r="BB1336" s="134"/>
      <c r="BC1336" s="134"/>
      <c r="BD1336" s="129"/>
      <c r="BE1336" s="143"/>
    </row>
    <row r="1337" ht="15.75" customHeight="1">
      <c r="A1337" s="130"/>
      <c r="B1337" s="129"/>
      <c r="C1337" s="129"/>
      <c r="D1337" s="129"/>
      <c r="E1337" s="129"/>
      <c r="F1337" s="129"/>
      <c r="G1337" s="129"/>
      <c r="H1337" s="129"/>
      <c r="I1337" s="130"/>
      <c r="J1337" s="135"/>
      <c r="K1337" s="130"/>
      <c r="L1337" s="130"/>
      <c r="M1337" s="136"/>
      <c r="N1337" s="130"/>
      <c r="O1337" s="130"/>
      <c r="P1337" s="130"/>
      <c r="Q1337" s="137"/>
      <c r="R1337" s="138"/>
      <c r="S1337" s="129"/>
      <c r="T1337" s="139"/>
      <c r="U1337" s="139"/>
      <c r="V1337" s="140"/>
      <c r="W1337" s="130"/>
      <c r="X1337" s="130"/>
      <c r="Y1337" s="141"/>
      <c r="Z1337" s="130"/>
      <c r="AA1337" s="130"/>
      <c r="AB1337" s="130"/>
      <c r="AC1337" s="142"/>
      <c r="AD1337" s="130"/>
      <c r="AE1337" s="130"/>
      <c r="AF1337" s="130"/>
      <c r="AG1337" s="129"/>
      <c r="AH1337" s="129"/>
      <c r="AI1337" s="129"/>
      <c r="AJ1337" s="129"/>
      <c r="AK1337" s="130"/>
      <c r="AL1337" s="131"/>
      <c r="AM1337" s="131"/>
      <c r="AN1337" s="131"/>
      <c r="AO1337" s="131"/>
      <c r="AP1337" s="132"/>
      <c r="AQ1337" s="132"/>
      <c r="AR1337" s="132"/>
      <c r="AS1337" s="132"/>
      <c r="AT1337" s="133"/>
      <c r="AU1337" s="133"/>
      <c r="AV1337" s="133"/>
      <c r="AW1337" s="133"/>
      <c r="AX1337" s="134"/>
      <c r="AY1337" s="134"/>
      <c r="AZ1337" s="134"/>
      <c r="BA1337" s="134"/>
      <c r="BB1337" s="134"/>
      <c r="BC1337" s="134"/>
      <c r="BD1337" s="129"/>
      <c r="BE1337" s="143"/>
    </row>
    <row r="1338" ht="15.75" customHeight="1">
      <c r="A1338" s="130"/>
      <c r="B1338" s="129"/>
      <c r="C1338" s="129"/>
      <c r="D1338" s="129"/>
      <c r="E1338" s="129"/>
      <c r="F1338" s="129"/>
      <c r="G1338" s="129"/>
      <c r="H1338" s="129"/>
      <c r="I1338" s="130"/>
      <c r="J1338" s="135"/>
      <c r="K1338" s="130"/>
      <c r="L1338" s="130"/>
      <c r="M1338" s="136"/>
      <c r="N1338" s="130"/>
      <c r="O1338" s="130"/>
      <c r="P1338" s="130"/>
      <c r="Q1338" s="137"/>
      <c r="R1338" s="138"/>
      <c r="S1338" s="129"/>
      <c r="T1338" s="139"/>
      <c r="U1338" s="139"/>
      <c r="V1338" s="140"/>
      <c r="W1338" s="130"/>
      <c r="X1338" s="130"/>
      <c r="Y1338" s="141"/>
      <c r="Z1338" s="130"/>
      <c r="AA1338" s="130"/>
      <c r="AB1338" s="130"/>
      <c r="AC1338" s="142"/>
      <c r="AD1338" s="130"/>
      <c r="AE1338" s="130"/>
      <c r="AF1338" s="130"/>
      <c r="AG1338" s="129"/>
      <c r="AH1338" s="129"/>
      <c r="AI1338" s="129"/>
      <c r="AJ1338" s="129"/>
      <c r="AK1338" s="130"/>
      <c r="AL1338" s="131"/>
      <c r="AM1338" s="131"/>
      <c r="AN1338" s="131"/>
      <c r="AO1338" s="131"/>
      <c r="AP1338" s="132"/>
      <c r="AQ1338" s="132"/>
      <c r="AR1338" s="132"/>
      <c r="AS1338" s="132"/>
      <c r="AT1338" s="133"/>
      <c r="AU1338" s="133"/>
      <c r="AV1338" s="133"/>
      <c r="AW1338" s="133"/>
      <c r="AX1338" s="134"/>
      <c r="AY1338" s="134"/>
      <c r="AZ1338" s="134"/>
      <c r="BA1338" s="134"/>
      <c r="BB1338" s="134"/>
      <c r="BC1338" s="134"/>
      <c r="BD1338" s="129"/>
      <c r="BE1338" s="143"/>
    </row>
    <row r="1339" ht="15.75" customHeight="1">
      <c r="A1339" s="130"/>
      <c r="B1339" s="129"/>
      <c r="C1339" s="129"/>
      <c r="D1339" s="129"/>
      <c r="E1339" s="129"/>
      <c r="F1339" s="129"/>
      <c r="G1339" s="129"/>
      <c r="H1339" s="129"/>
      <c r="I1339" s="130"/>
      <c r="J1339" s="135"/>
      <c r="K1339" s="130"/>
      <c r="L1339" s="130"/>
      <c r="M1339" s="136"/>
      <c r="N1339" s="130"/>
      <c r="O1339" s="130"/>
      <c r="P1339" s="130"/>
      <c r="Q1339" s="137"/>
      <c r="R1339" s="138"/>
      <c r="S1339" s="129"/>
      <c r="T1339" s="139"/>
      <c r="U1339" s="139"/>
      <c r="V1339" s="140"/>
      <c r="W1339" s="130"/>
      <c r="X1339" s="130"/>
      <c r="Y1339" s="141"/>
      <c r="Z1339" s="130"/>
      <c r="AA1339" s="130"/>
      <c r="AB1339" s="130"/>
      <c r="AC1339" s="142"/>
      <c r="AD1339" s="130"/>
      <c r="AE1339" s="130"/>
      <c r="AF1339" s="130"/>
      <c r="AG1339" s="129"/>
      <c r="AH1339" s="129"/>
      <c r="AI1339" s="129"/>
      <c r="AJ1339" s="129"/>
      <c r="AK1339" s="130"/>
      <c r="AL1339" s="131"/>
      <c r="AM1339" s="131"/>
      <c r="AN1339" s="131"/>
      <c r="AO1339" s="131"/>
      <c r="AP1339" s="132"/>
      <c r="AQ1339" s="132"/>
      <c r="AR1339" s="132"/>
      <c r="AS1339" s="132"/>
      <c r="AT1339" s="133"/>
      <c r="AU1339" s="133"/>
      <c r="AV1339" s="133"/>
      <c r="AW1339" s="133"/>
      <c r="AX1339" s="134"/>
      <c r="AY1339" s="134"/>
      <c r="AZ1339" s="134"/>
      <c r="BA1339" s="134"/>
      <c r="BB1339" s="134"/>
      <c r="BC1339" s="134"/>
      <c r="BD1339" s="129"/>
      <c r="BE1339" s="143"/>
    </row>
    <row r="1340" ht="15.75" customHeight="1">
      <c r="A1340" s="130"/>
      <c r="B1340" s="129"/>
      <c r="C1340" s="129"/>
      <c r="D1340" s="129"/>
      <c r="E1340" s="129"/>
      <c r="F1340" s="129"/>
      <c r="G1340" s="129"/>
      <c r="H1340" s="129"/>
      <c r="I1340" s="130"/>
      <c r="J1340" s="135"/>
      <c r="K1340" s="130"/>
      <c r="L1340" s="130"/>
      <c r="M1340" s="136"/>
      <c r="N1340" s="130"/>
      <c r="O1340" s="130"/>
      <c r="P1340" s="130"/>
      <c r="Q1340" s="137"/>
      <c r="R1340" s="138"/>
      <c r="S1340" s="129"/>
      <c r="T1340" s="139"/>
      <c r="U1340" s="139"/>
      <c r="V1340" s="140"/>
      <c r="W1340" s="130"/>
      <c r="X1340" s="130"/>
      <c r="Y1340" s="141"/>
      <c r="Z1340" s="130"/>
      <c r="AA1340" s="130"/>
      <c r="AB1340" s="130"/>
      <c r="AC1340" s="142"/>
      <c r="AD1340" s="130"/>
      <c r="AE1340" s="130"/>
      <c r="AF1340" s="130"/>
      <c r="AG1340" s="129"/>
      <c r="AH1340" s="129"/>
      <c r="AI1340" s="129"/>
      <c r="AJ1340" s="129"/>
      <c r="AK1340" s="130"/>
      <c r="AL1340" s="131"/>
      <c r="AM1340" s="131"/>
      <c r="AN1340" s="131"/>
      <c r="AO1340" s="131"/>
      <c r="AP1340" s="132"/>
      <c r="AQ1340" s="132"/>
      <c r="AR1340" s="132"/>
      <c r="AS1340" s="132"/>
      <c r="AT1340" s="133"/>
      <c r="AU1340" s="133"/>
      <c r="AV1340" s="133"/>
      <c r="AW1340" s="133"/>
      <c r="AX1340" s="134"/>
      <c r="AY1340" s="134"/>
      <c r="AZ1340" s="134"/>
      <c r="BA1340" s="134"/>
      <c r="BB1340" s="134"/>
      <c r="BC1340" s="134"/>
      <c r="BD1340" s="129"/>
      <c r="BE1340" s="143"/>
    </row>
    <row r="1341" ht="15.75" customHeight="1">
      <c r="A1341" s="130"/>
      <c r="B1341" s="129"/>
      <c r="C1341" s="129"/>
      <c r="D1341" s="129"/>
      <c r="E1341" s="129"/>
      <c r="F1341" s="129"/>
      <c r="G1341" s="129"/>
      <c r="H1341" s="129"/>
      <c r="I1341" s="130"/>
      <c r="J1341" s="135"/>
      <c r="K1341" s="130"/>
      <c r="L1341" s="130"/>
      <c r="M1341" s="136"/>
      <c r="N1341" s="130"/>
      <c r="O1341" s="130"/>
      <c r="P1341" s="130"/>
      <c r="Q1341" s="137"/>
      <c r="R1341" s="138"/>
      <c r="S1341" s="129"/>
      <c r="T1341" s="139"/>
      <c r="U1341" s="139"/>
      <c r="V1341" s="140"/>
      <c r="W1341" s="130"/>
      <c r="X1341" s="130"/>
      <c r="Y1341" s="141"/>
      <c r="Z1341" s="130"/>
      <c r="AA1341" s="130"/>
      <c r="AB1341" s="130"/>
      <c r="AC1341" s="142"/>
      <c r="AD1341" s="130"/>
      <c r="AE1341" s="130"/>
      <c r="AF1341" s="130"/>
      <c r="AG1341" s="129"/>
      <c r="AH1341" s="129"/>
      <c r="AI1341" s="129"/>
      <c r="AJ1341" s="129"/>
      <c r="AK1341" s="130"/>
      <c r="AL1341" s="131"/>
      <c r="AM1341" s="131"/>
      <c r="AN1341" s="131"/>
      <c r="AO1341" s="131"/>
      <c r="AP1341" s="132"/>
      <c r="AQ1341" s="132"/>
      <c r="AR1341" s="132"/>
      <c r="AS1341" s="132"/>
      <c r="AT1341" s="133"/>
      <c r="AU1341" s="133"/>
      <c r="AV1341" s="133"/>
      <c r="AW1341" s="133"/>
      <c r="AX1341" s="134"/>
      <c r="AY1341" s="134"/>
      <c r="AZ1341" s="134"/>
      <c r="BA1341" s="134"/>
      <c r="BB1341" s="134"/>
      <c r="BC1341" s="134"/>
      <c r="BD1341" s="129"/>
      <c r="BE1341" s="143"/>
    </row>
    <row r="1342" ht="15.75" customHeight="1">
      <c r="A1342" s="130"/>
      <c r="B1342" s="129"/>
      <c r="C1342" s="129"/>
      <c r="D1342" s="129"/>
      <c r="E1342" s="129"/>
      <c r="F1342" s="129"/>
      <c r="G1342" s="129"/>
      <c r="H1342" s="129"/>
      <c r="I1342" s="130"/>
      <c r="J1342" s="135"/>
      <c r="K1342" s="130"/>
      <c r="L1342" s="130"/>
      <c r="M1342" s="136"/>
      <c r="N1342" s="130"/>
      <c r="O1342" s="130"/>
      <c r="P1342" s="130"/>
      <c r="Q1342" s="137"/>
      <c r="R1342" s="138"/>
      <c r="S1342" s="129"/>
      <c r="T1342" s="139"/>
      <c r="U1342" s="139"/>
      <c r="V1342" s="140"/>
      <c r="W1342" s="130"/>
      <c r="X1342" s="130"/>
      <c r="Y1342" s="141"/>
      <c r="Z1342" s="130"/>
      <c r="AA1342" s="130"/>
      <c r="AB1342" s="130"/>
      <c r="AC1342" s="142"/>
      <c r="AD1342" s="130"/>
      <c r="AE1342" s="130"/>
      <c r="AF1342" s="130"/>
      <c r="AG1342" s="129"/>
      <c r="AH1342" s="129"/>
      <c r="AI1342" s="129"/>
      <c r="AJ1342" s="129"/>
      <c r="AK1342" s="130"/>
      <c r="AL1342" s="131"/>
      <c r="AM1342" s="131"/>
      <c r="AN1342" s="131"/>
      <c r="AO1342" s="131"/>
      <c r="AP1342" s="132"/>
      <c r="AQ1342" s="132"/>
      <c r="AR1342" s="132"/>
      <c r="AS1342" s="132"/>
      <c r="AT1342" s="133"/>
      <c r="AU1342" s="133"/>
      <c r="AV1342" s="133"/>
      <c r="AW1342" s="133"/>
      <c r="AX1342" s="134"/>
      <c r="AY1342" s="134"/>
      <c r="AZ1342" s="134"/>
      <c r="BA1342" s="134"/>
      <c r="BB1342" s="134"/>
      <c r="BC1342" s="134"/>
      <c r="BD1342" s="129"/>
      <c r="BE1342" s="143"/>
    </row>
    <row r="1343" ht="15.75" customHeight="1">
      <c r="A1343" s="130"/>
      <c r="B1343" s="129"/>
      <c r="C1343" s="129"/>
      <c r="D1343" s="129"/>
      <c r="E1343" s="129"/>
      <c r="F1343" s="129"/>
      <c r="G1343" s="129"/>
      <c r="H1343" s="129"/>
      <c r="I1343" s="130"/>
      <c r="J1343" s="135"/>
      <c r="K1343" s="130"/>
      <c r="L1343" s="130"/>
      <c r="M1343" s="136"/>
      <c r="N1343" s="130"/>
      <c r="O1343" s="130"/>
      <c r="P1343" s="130"/>
      <c r="Q1343" s="137"/>
      <c r="R1343" s="138"/>
      <c r="S1343" s="129"/>
      <c r="T1343" s="139"/>
      <c r="U1343" s="139"/>
      <c r="V1343" s="140"/>
      <c r="W1343" s="130"/>
      <c r="X1343" s="130"/>
      <c r="Y1343" s="141"/>
      <c r="Z1343" s="130"/>
      <c r="AA1343" s="130"/>
      <c r="AB1343" s="130"/>
      <c r="AC1343" s="142"/>
      <c r="AD1343" s="130"/>
      <c r="AE1343" s="130"/>
      <c r="AF1343" s="130"/>
      <c r="AG1343" s="129"/>
      <c r="AH1343" s="129"/>
      <c r="AI1343" s="129"/>
      <c r="AJ1343" s="129"/>
      <c r="AK1343" s="130"/>
      <c r="AL1343" s="131"/>
      <c r="AM1343" s="131"/>
      <c r="AN1343" s="131"/>
      <c r="AO1343" s="131"/>
      <c r="AP1343" s="132"/>
      <c r="AQ1343" s="132"/>
      <c r="AR1343" s="132"/>
      <c r="AS1343" s="132"/>
      <c r="AT1343" s="133"/>
      <c r="AU1343" s="133"/>
      <c r="AV1343" s="133"/>
      <c r="AW1343" s="133"/>
      <c r="AX1343" s="134"/>
      <c r="AY1343" s="134"/>
      <c r="AZ1343" s="134"/>
      <c r="BA1343" s="134"/>
      <c r="BB1343" s="134"/>
      <c r="BC1343" s="134"/>
      <c r="BD1343" s="129"/>
      <c r="BE1343" s="143"/>
    </row>
    <row r="1344" ht="15.75" customHeight="1">
      <c r="A1344" s="130"/>
      <c r="B1344" s="129"/>
      <c r="C1344" s="129"/>
      <c r="D1344" s="129"/>
      <c r="E1344" s="129"/>
      <c r="F1344" s="129"/>
      <c r="G1344" s="129"/>
      <c r="H1344" s="129"/>
      <c r="I1344" s="130"/>
      <c r="J1344" s="135"/>
      <c r="K1344" s="130"/>
      <c r="L1344" s="130"/>
      <c r="M1344" s="136"/>
      <c r="N1344" s="130"/>
      <c r="O1344" s="130"/>
      <c r="P1344" s="130"/>
      <c r="Q1344" s="137"/>
      <c r="R1344" s="138"/>
      <c r="S1344" s="129"/>
      <c r="T1344" s="139"/>
      <c r="U1344" s="139"/>
      <c r="V1344" s="140"/>
      <c r="W1344" s="130"/>
      <c r="X1344" s="130"/>
      <c r="Y1344" s="141"/>
      <c r="Z1344" s="130"/>
      <c r="AA1344" s="130"/>
      <c r="AB1344" s="130"/>
      <c r="AC1344" s="142"/>
      <c r="AD1344" s="130"/>
      <c r="AE1344" s="130"/>
      <c r="AF1344" s="130"/>
      <c r="AG1344" s="129"/>
      <c r="AH1344" s="129"/>
      <c r="AI1344" s="129"/>
      <c r="AJ1344" s="129"/>
      <c r="AK1344" s="130"/>
      <c r="AL1344" s="131"/>
      <c r="AM1344" s="131"/>
      <c r="AN1344" s="131"/>
      <c r="AO1344" s="131"/>
      <c r="AP1344" s="132"/>
      <c r="AQ1344" s="132"/>
      <c r="AR1344" s="132"/>
      <c r="AS1344" s="132"/>
      <c r="AT1344" s="133"/>
      <c r="AU1344" s="133"/>
      <c r="AV1344" s="133"/>
      <c r="AW1344" s="133"/>
      <c r="AX1344" s="134"/>
      <c r="AY1344" s="134"/>
      <c r="AZ1344" s="134"/>
      <c r="BA1344" s="134"/>
      <c r="BB1344" s="134"/>
      <c r="BC1344" s="134"/>
      <c r="BD1344" s="129"/>
      <c r="BE1344" s="143"/>
    </row>
    <row r="1345" ht="15.75" customHeight="1">
      <c r="A1345" s="130"/>
      <c r="B1345" s="129"/>
      <c r="C1345" s="129"/>
      <c r="D1345" s="129"/>
      <c r="E1345" s="129"/>
      <c r="F1345" s="129"/>
      <c r="G1345" s="129"/>
      <c r="H1345" s="129"/>
      <c r="I1345" s="130"/>
      <c r="J1345" s="135"/>
      <c r="K1345" s="130"/>
      <c r="L1345" s="130"/>
      <c r="M1345" s="136"/>
      <c r="N1345" s="130"/>
      <c r="O1345" s="130"/>
      <c r="P1345" s="130"/>
      <c r="Q1345" s="137"/>
      <c r="R1345" s="138"/>
      <c r="S1345" s="129"/>
      <c r="T1345" s="139"/>
      <c r="U1345" s="139"/>
      <c r="V1345" s="140"/>
      <c r="W1345" s="130"/>
      <c r="X1345" s="130"/>
      <c r="Y1345" s="141"/>
      <c r="Z1345" s="130"/>
      <c r="AA1345" s="130"/>
      <c r="AB1345" s="130"/>
      <c r="AC1345" s="142"/>
      <c r="AD1345" s="130"/>
      <c r="AE1345" s="130"/>
      <c r="AF1345" s="130"/>
      <c r="AG1345" s="129"/>
      <c r="AH1345" s="129"/>
      <c r="AI1345" s="129"/>
      <c r="AJ1345" s="129"/>
      <c r="AK1345" s="130"/>
      <c r="AL1345" s="131"/>
      <c r="AM1345" s="131"/>
      <c r="AN1345" s="131"/>
      <c r="AO1345" s="131"/>
      <c r="AP1345" s="132"/>
      <c r="AQ1345" s="132"/>
      <c r="AR1345" s="132"/>
      <c r="AS1345" s="132"/>
      <c r="AT1345" s="133"/>
      <c r="AU1345" s="133"/>
      <c r="AV1345" s="133"/>
      <c r="AW1345" s="133"/>
      <c r="AX1345" s="134"/>
      <c r="AY1345" s="134"/>
      <c r="AZ1345" s="134"/>
      <c r="BA1345" s="134"/>
      <c r="BB1345" s="134"/>
      <c r="BC1345" s="134"/>
      <c r="BD1345" s="129"/>
      <c r="BE1345" s="143"/>
    </row>
    <row r="1346" ht="15.75" customHeight="1">
      <c r="A1346" s="130"/>
      <c r="B1346" s="129"/>
      <c r="C1346" s="129"/>
      <c r="D1346" s="129"/>
      <c r="E1346" s="129"/>
      <c r="F1346" s="129"/>
      <c r="G1346" s="129"/>
      <c r="H1346" s="129"/>
      <c r="I1346" s="130"/>
      <c r="J1346" s="135"/>
      <c r="K1346" s="130"/>
      <c r="L1346" s="130"/>
      <c r="M1346" s="136"/>
      <c r="N1346" s="130"/>
      <c r="O1346" s="130"/>
      <c r="P1346" s="130"/>
      <c r="Q1346" s="137"/>
      <c r="R1346" s="138"/>
      <c r="S1346" s="129"/>
      <c r="T1346" s="139"/>
      <c r="U1346" s="139"/>
      <c r="V1346" s="140"/>
      <c r="W1346" s="130"/>
      <c r="X1346" s="130"/>
      <c r="Y1346" s="141"/>
      <c r="Z1346" s="130"/>
      <c r="AA1346" s="130"/>
      <c r="AB1346" s="130"/>
      <c r="AC1346" s="142"/>
      <c r="AD1346" s="130"/>
      <c r="AE1346" s="130"/>
      <c r="AF1346" s="130"/>
      <c r="AG1346" s="129"/>
      <c r="AH1346" s="129"/>
      <c r="AI1346" s="129"/>
      <c r="AJ1346" s="129"/>
      <c r="AK1346" s="130"/>
      <c r="AL1346" s="131"/>
      <c r="AM1346" s="131"/>
      <c r="AN1346" s="131"/>
      <c r="AO1346" s="131"/>
      <c r="AP1346" s="132"/>
      <c r="AQ1346" s="132"/>
      <c r="AR1346" s="132"/>
      <c r="AS1346" s="132"/>
      <c r="AT1346" s="133"/>
      <c r="AU1346" s="133"/>
      <c r="AV1346" s="133"/>
      <c r="AW1346" s="133"/>
      <c r="AX1346" s="134"/>
      <c r="AY1346" s="134"/>
      <c r="AZ1346" s="134"/>
      <c r="BA1346" s="134"/>
      <c r="BB1346" s="134"/>
      <c r="BC1346" s="134"/>
      <c r="BD1346" s="129"/>
      <c r="BE1346" s="143"/>
    </row>
    <row r="1347" ht="15.75" customHeight="1">
      <c r="A1347" s="130"/>
      <c r="B1347" s="129"/>
      <c r="C1347" s="129"/>
      <c r="D1347" s="129"/>
      <c r="E1347" s="129"/>
      <c r="F1347" s="129"/>
      <c r="G1347" s="129"/>
      <c r="H1347" s="129"/>
      <c r="I1347" s="130"/>
      <c r="J1347" s="135"/>
      <c r="K1347" s="130"/>
      <c r="L1347" s="130"/>
      <c r="M1347" s="136"/>
      <c r="N1347" s="130"/>
      <c r="O1347" s="130"/>
      <c r="P1347" s="130"/>
      <c r="Q1347" s="137"/>
      <c r="R1347" s="138"/>
      <c r="S1347" s="129"/>
      <c r="T1347" s="139"/>
      <c r="U1347" s="139"/>
      <c r="V1347" s="140"/>
      <c r="W1347" s="130"/>
      <c r="X1347" s="130"/>
      <c r="Y1347" s="141"/>
      <c r="Z1347" s="130"/>
      <c r="AA1347" s="130"/>
      <c r="AB1347" s="130"/>
      <c r="AC1347" s="142"/>
      <c r="AD1347" s="130"/>
      <c r="AE1347" s="130"/>
      <c r="AF1347" s="130"/>
      <c r="AG1347" s="129"/>
      <c r="AH1347" s="129"/>
      <c r="AI1347" s="129"/>
      <c r="AJ1347" s="129"/>
      <c r="AK1347" s="130"/>
      <c r="AL1347" s="131"/>
      <c r="AM1347" s="131"/>
      <c r="AN1347" s="131"/>
      <c r="AO1347" s="131"/>
      <c r="AP1347" s="132"/>
      <c r="AQ1347" s="132"/>
      <c r="AR1347" s="132"/>
      <c r="AS1347" s="132"/>
      <c r="AT1347" s="133"/>
      <c r="AU1347" s="133"/>
      <c r="AV1347" s="133"/>
      <c r="AW1347" s="133"/>
      <c r="AX1347" s="134"/>
      <c r="AY1347" s="134"/>
      <c r="AZ1347" s="134"/>
      <c r="BA1347" s="134"/>
      <c r="BB1347" s="134"/>
      <c r="BC1347" s="134"/>
      <c r="BD1347" s="129"/>
      <c r="BE1347" s="143"/>
    </row>
    <row r="1348" ht="15.75" customHeight="1">
      <c r="A1348" s="130"/>
      <c r="B1348" s="129"/>
      <c r="C1348" s="129"/>
      <c r="D1348" s="129"/>
      <c r="E1348" s="129"/>
      <c r="F1348" s="129"/>
      <c r="G1348" s="129"/>
      <c r="H1348" s="129"/>
      <c r="I1348" s="130"/>
      <c r="J1348" s="135"/>
      <c r="K1348" s="130"/>
      <c r="L1348" s="130"/>
      <c r="M1348" s="136"/>
      <c r="N1348" s="130"/>
      <c r="O1348" s="130"/>
      <c r="P1348" s="130"/>
      <c r="Q1348" s="137"/>
      <c r="R1348" s="138"/>
      <c r="S1348" s="129"/>
      <c r="T1348" s="139"/>
      <c r="U1348" s="139"/>
      <c r="V1348" s="140"/>
      <c r="W1348" s="130"/>
      <c r="X1348" s="130"/>
      <c r="Y1348" s="141"/>
      <c r="Z1348" s="130"/>
      <c r="AA1348" s="130"/>
      <c r="AB1348" s="130"/>
      <c r="AC1348" s="142"/>
      <c r="AD1348" s="130"/>
      <c r="AE1348" s="130"/>
      <c r="AF1348" s="130"/>
      <c r="AG1348" s="129"/>
      <c r="AH1348" s="129"/>
      <c r="AI1348" s="129"/>
      <c r="AJ1348" s="129"/>
      <c r="AK1348" s="130"/>
      <c r="AL1348" s="131"/>
      <c r="AM1348" s="131"/>
      <c r="AN1348" s="131"/>
      <c r="AO1348" s="131"/>
      <c r="AP1348" s="132"/>
      <c r="AQ1348" s="132"/>
      <c r="AR1348" s="132"/>
      <c r="AS1348" s="132"/>
      <c r="AT1348" s="133"/>
      <c r="AU1348" s="133"/>
      <c r="AV1348" s="133"/>
      <c r="AW1348" s="133"/>
      <c r="AX1348" s="134"/>
      <c r="AY1348" s="134"/>
      <c r="AZ1348" s="134"/>
      <c r="BA1348" s="134"/>
      <c r="BB1348" s="134"/>
      <c r="BC1348" s="134"/>
      <c r="BD1348" s="129"/>
      <c r="BE1348" s="143"/>
    </row>
    <row r="1349" ht="15.75" customHeight="1">
      <c r="A1349" s="130"/>
      <c r="B1349" s="129"/>
      <c r="C1349" s="129"/>
      <c r="D1349" s="129"/>
      <c r="E1349" s="129"/>
      <c r="F1349" s="129"/>
      <c r="G1349" s="129"/>
      <c r="H1349" s="129"/>
      <c r="I1349" s="130"/>
      <c r="J1349" s="135"/>
      <c r="K1349" s="130"/>
      <c r="L1349" s="130"/>
      <c r="M1349" s="136"/>
      <c r="N1349" s="130"/>
      <c r="O1349" s="130"/>
      <c r="P1349" s="130"/>
      <c r="Q1349" s="137"/>
      <c r="R1349" s="138"/>
      <c r="S1349" s="129"/>
      <c r="T1349" s="139"/>
      <c r="U1349" s="139"/>
      <c r="V1349" s="140"/>
      <c r="W1349" s="130"/>
      <c r="X1349" s="130"/>
      <c r="Y1349" s="141"/>
      <c r="Z1349" s="130"/>
      <c r="AA1349" s="130"/>
      <c r="AB1349" s="130"/>
      <c r="AC1349" s="142"/>
      <c r="AD1349" s="130"/>
      <c r="AE1349" s="130"/>
      <c r="AF1349" s="130"/>
      <c r="AG1349" s="129"/>
      <c r="AH1349" s="129"/>
      <c r="AI1349" s="129"/>
      <c r="AJ1349" s="129"/>
      <c r="AK1349" s="130"/>
      <c r="AL1349" s="131"/>
      <c r="AM1349" s="131"/>
      <c r="AN1349" s="131"/>
      <c r="AO1349" s="131"/>
      <c r="AP1349" s="132"/>
      <c r="AQ1349" s="132"/>
      <c r="AR1349" s="132"/>
      <c r="AS1349" s="132"/>
      <c r="AT1349" s="133"/>
      <c r="AU1349" s="133"/>
      <c r="AV1349" s="133"/>
      <c r="AW1349" s="133"/>
      <c r="AX1349" s="134"/>
      <c r="AY1349" s="134"/>
      <c r="AZ1349" s="134"/>
      <c r="BA1349" s="134"/>
      <c r="BB1349" s="134"/>
      <c r="BC1349" s="134"/>
      <c r="BD1349" s="129"/>
      <c r="BE1349" s="143"/>
    </row>
    <row r="1350" ht="15.75" customHeight="1">
      <c r="A1350" s="130"/>
      <c r="B1350" s="129"/>
      <c r="C1350" s="129"/>
      <c r="D1350" s="129"/>
      <c r="E1350" s="129"/>
      <c r="F1350" s="129"/>
      <c r="G1350" s="129"/>
      <c r="H1350" s="129"/>
      <c r="I1350" s="130"/>
      <c r="J1350" s="135"/>
      <c r="K1350" s="130"/>
      <c r="L1350" s="130"/>
      <c r="M1350" s="136"/>
      <c r="N1350" s="130"/>
      <c r="O1350" s="130"/>
      <c r="P1350" s="130"/>
      <c r="Q1350" s="137"/>
      <c r="R1350" s="138"/>
      <c r="S1350" s="129"/>
      <c r="T1350" s="139"/>
      <c r="U1350" s="139"/>
      <c r="V1350" s="140"/>
      <c r="W1350" s="130"/>
      <c r="X1350" s="130"/>
      <c r="Y1350" s="141"/>
      <c r="Z1350" s="130"/>
      <c r="AA1350" s="130"/>
      <c r="AB1350" s="130"/>
      <c r="AC1350" s="142"/>
      <c r="AD1350" s="130"/>
      <c r="AE1350" s="130"/>
      <c r="AF1350" s="130"/>
      <c r="AG1350" s="129"/>
      <c r="AH1350" s="129"/>
      <c r="AI1350" s="129"/>
      <c r="AJ1350" s="129"/>
      <c r="AK1350" s="130"/>
      <c r="AL1350" s="131"/>
      <c r="AM1350" s="131"/>
      <c r="AN1350" s="131"/>
      <c r="AO1350" s="131"/>
      <c r="AP1350" s="132"/>
      <c r="AQ1350" s="132"/>
      <c r="AR1350" s="132"/>
      <c r="AS1350" s="132"/>
      <c r="AT1350" s="133"/>
      <c r="AU1350" s="133"/>
      <c r="AV1350" s="133"/>
      <c r="AW1350" s="133"/>
      <c r="AX1350" s="134"/>
      <c r="AY1350" s="134"/>
      <c r="AZ1350" s="134"/>
      <c r="BA1350" s="134"/>
      <c r="BB1350" s="134"/>
      <c r="BC1350" s="134"/>
      <c r="BD1350" s="129"/>
      <c r="BE1350" s="143"/>
    </row>
    <row r="1351" ht="15.75" customHeight="1">
      <c r="A1351" s="130"/>
      <c r="B1351" s="129"/>
      <c r="C1351" s="129"/>
      <c r="D1351" s="129"/>
      <c r="E1351" s="129"/>
      <c r="F1351" s="129"/>
      <c r="G1351" s="129"/>
      <c r="H1351" s="129"/>
      <c r="I1351" s="130"/>
      <c r="J1351" s="135"/>
      <c r="K1351" s="130"/>
      <c r="L1351" s="130"/>
      <c r="M1351" s="136"/>
      <c r="N1351" s="130"/>
      <c r="O1351" s="130"/>
      <c r="P1351" s="130"/>
      <c r="Q1351" s="137"/>
      <c r="R1351" s="138"/>
      <c r="S1351" s="129"/>
      <c r="T1351" s="139"/>
      <c r="U1351" s="139"/>
      <c r="V1351" s="140"/>
      <c r="W1351" s="130"/>
      <c r="X1351" s="130"/>
      <c r="Y1351" s="141"/>
      <c r="Z1351" s="130"/>
      <c r="AA1351" s="130"/>
      <c r="AB1351" s="130"/>
      <c r="AC1351" s="142"/>
      <c r="AD1351" s="130"/>
      <c r="AE1351" s="130"/>
      <c r="AF1351" s="130"/>
      <c r="AG1351" s="129"/>
      <c r="AH1351" s="129"/>
      <c r="AI1351" s="129"/>
      <c r="AJ1351" s="129"/>
      <c r="AK1351" s="130"/>
      <c r="AL1351" s="131"/>
      <c r="AM1351" s="131"/>
      <c r="AN1351" s="131"/>
      <c r="AO1351" s="131"/>
      <c r="AP1351" s="132"/>
      <c r="AQ1351" s="132"/>
      <c r="AR1351" s="132"/>
      <c r="AS1351" s="132"/>
      <c r="AT1351" s="133"/>
      <c r="AU1351" s="133"/>
      <c r="AV1351" s="133"/>
      <c r="AW1351" s="133"/>
      <c r="AX1351" s="134"/>
      <c r="AY1351" s="134"/>
      <c r="AZ1351" s="134"/>
      <c r="BA1351" s="134"/>
      <c r="BB1351" s="134"/>
      <c r="BC1351" s="134"/>
      <c r="BD1351" s="129"/>
      <c r="BE1351" s="143"/>
    </row>
    <row r="1352" ht="15.75" customHeight="1">
      <c r="A1352" s="130"/>
      <c r="B1352" s="129"/>
      <c r="C1352" s="129"/>
      <c r="D1352" s="129"/>
      <c r="E1352" s="129"/>
      <c r="F1352" s="129"/>
      <c r="G1352" s="129"/>
      <c r="H1352" s="129"/>
      <c r="I1352" s="130"/>
      <c r="J1352" s="135"/>
      <c r="K1352" s="130"/>
      <c r="L1352" s="130"/>
      <c r="M1352" s="136"/>
      <c r="N1352" s="130"/>
      <c r="O1352" s="130"/>
      <c r="P1352" s="130"/>
      <c r="Q1352" s="137"/>
      <c r="R1352" s="138"/>
      <c r="S1352" s="129"/>
      <c r="T1352" s="139"/>
      <c r="U1352" s="139"/>
      <c r="V1352" s="140"/>
      <c r="W1352" s="130"/>
      <c r="X1352" s="130"/>
      <c r="Y1352" s="141"/>
      <c r="Z1352" s="130"/>
      <c r="AA1352" s="130"/>
      <c r="AB1352" s="130"/>
      <c r="AC1352" s="142"/>
      <c r="AD1352" s="130"/>
      <c r="AE1352" s="130"/>
      <c r="AF1352" s="130"/>
      <c r="AG1352" s="129"/>
      <c r="AH1352" s="129"/>
      <c r="AI1352" s="129"/>
      <c r="AJ1352" s="129"/>
      <c r="AK1352" s="130"/>
      <c r="AL1352" s="131"/>
      <c r="AM1352" s="131"/>
      <c r="AN1352" s="131"/>
      <c r="AO1352" s="131"/>
      <c r="AP1352" s="132"/>
      <c r="AQ1352" s="132"/>
      <c r="AR1352" s="132"/>
      <c r="AS1352" s="132"/>
      <c r="AT1352" s="133"/>
      <c r="AU1352" s="133"/>
      <c r="AV1352" s="133"/>
      <c r="AW1352" s="133"/>
      <c r="AX1352" s="134"/>
      <c r="AY1352" s="134"/>
      <c r="AZ1352" s="134"/>
      <c r="BA1352" s="134"/>
      <c r="BB1352" s="134"/>
      <c r="BC1352" s="134"/>
      <c r="BD1352" s="129"/>
      <c r="BE1352" s="143"/>
    </row>
    <row r="1353" ht="15.75" customHeight="1">
      <c r="A1353" s="130"/>
      <c r="B1353" s="129"/>
      <c r="C1353" s="129"/>
      <c r="D1353" s="129"/>
      <c r="E1353" s="129"/>
      <c r="F1353" s="129"/>
      <c r="G1353" s="129"/>
      <c r="H1353" s="129"/>
      <c r="I1353" s="130"/>
      <c r="J1353" s="135"/>
      <c r="K1353" s="130"/>
      <c r="L1353" s="130"/>
      <c r="M1353" s="136"/>
      <c r="N1353" s="130"/>
      <c r="O1353" s="130"/>
      <c r="P1353" s="130"/>
      <c r="Q1353" s="137"/>
      <c r="R1353" s="138"/>
      <c r="S1353" s="129"/>
      <c r="T1353" s="139"/>
      <c r="U1353" s="139"/>
      <c r="V1353" s="140"/>
      <c r="W1353" s="130"/>
      <c r="X1353" s="130"/>
      <c r="Y1353" s="141"/>
      <c r="Z1353" s="130"/>
      <c r="AA1353" s="130"/>
      <c r="AB1353" s="130"/>
      <c r="AC1353" s="142"/>
      <c r="AD1353" s="130"/>
      <c r="AE1353" s="130"/>
      <c r="AF1353" s="130"/>
      <c r="AG1353" s="129"/>
      <c r="AH1353" s="129"/>
      <c r="AI1353" s="129"/>
      <c r="AJ1353" s="129"/>
      <c r="AK1353" s="130"/>
      <c r="AL1353" s="131"/>
      <c r="AM1353" s="131"/>
      <c r="AN1353" s="131"/>
      <c r="AO1353" s="131"/>
      <c r="AP1353" s="132"/>
      <c r="AQ1353" s="132"/>
      <c r="AR1353" s="132"/>
      <c r="AS1353" s="132"/>
      <c r="AT1353" s="133"/>
      <c r="AU1353" s="133"/>
      <c r="AV1353" s="133"/>
      <c r="AW1353" s="133"/>
      <c r="AX1353" s="134"/>
      <c r="AY1353" s="134"/>
      <c r="AZ1353" s="134"/>
      <c r="BA1353" s="134"/>
      <c r="BB1353" s="134"/>
      <c r="BC1353" s="134"/>
      <c r="BD1353" s="129"/>
      <c r="BE1353" s="143"/>
    </row>
    <row r="1354" ht="15.75" customHeight="1">
      <c r="A1354" s="130"/>
      <c r="B1354" s="129"/>
      <c r="C1354" s="129"/>
      <c r="D1354" s="129"/>
      <c r="E1354" s="129"/>
      <c r="F1354" s="129"/>
      <c r="G1354" s="129"/>
      <c r="H1354" s="129"/>
      <c r="I1354" s="130"/>
      <c r="J1354" s="135"/>
      <c r="K1354" s="130"/>
      <c r="L1354" s="130"/>
      <c r="M1354" s="136"/>
      <c r="N1354" s="130"/>
      <c r="O1354" s="130"/>
      <c r="P1354" s="130"/>
      <c r="Q1354" s="137"/>
      <c r="R1354" s="138"/>
      <c r="S1354" s="129"/>
      <c r="T1354" s="139"/>
      <c r="U1354" s="139"/>
      <c r="V1354" s="140"/>
      <c r="W1354" s="130"/>
      <c r="X1354" s="130"/>
      <c r="Y1354" s="141"/>
      <c r="Z1354" s="130"/>
      <c r="AA1354" s="130"/>
      <c r="AB1354" s="130"/>
      <c r="AC1354" s="142"/>
      <c r="AD1354" s="130"/>
      <c r="AE1354" s="130"/>
      <c r="AF1354" s="130"/>
      <c r="AG1354" s="129"/>
      <c r="AH1354" s="129"/>
      <c r="AI1354" s="129"/>
      <c r="AJ1354" s="129"/>
      <c r="AK1354" s="130"/>
      <c r="AL1354" s="131"/>
      <c r="AM1354" s="131"/>
      <c r="AN1354" s="131"/>
      <c r="AO1354" s="131"/>
      <c r="AP1354" s="132"/>
      <c r="AQ1354" s="132"/>
      <c r="AR1354" s="132"/>
      <c r="AS1354" s="132"/>
      <c r="AT1354" s="133"/>
      <c r="AU1354" s="133"/>
      <c r="AV1354" s="133"/>
      <c r="AW1354" s="133"/>
      <c r="AX1354" s="134"/>
      <c r="AY1354" s="134"/>
      <c r="AZ1354" s="134"/>
      <c r="BA1354" s="134"/>
      <c r="BB1354" s="134"/>
      <c r="BC1354" s="134"/>
      <c r="BD1354" s="129"/>
      <c r="BE1354" s="143"/>
    </row>
    <row r="1355" ht="15.75" customHeight="1">
      <c r="A1355" s="130"/>
      <c r="B1355" s="129"/>
      <c r="C1355" s="129"/>
      <c r="D1355" s="129"/>
      <c r="E1355" s="129"/>
      <c r="F1355" s="129"/>
      <c r="G1355" s="129"/>
      <c r="H1355" s="129"/>
      <c r="I1355" s="130"/>
      <c r="J1355" s="135"/>
      <c r="K1355" s="130"/>
      <c r="L1355" s="130"/>
      <c r="M1355" s="136"/>
      <c r="N1355" s="130"/>
      <c r="O1355" s="130"/>
      <c r="P1355" s="130"/>
      <c r="Q1355" s="137"/>
      <c r="R1355" s="138"/>
      <c r="S1355" s="129"/>
      <c r="T1355" s="139"/>
      <c r="U1355" s="139"/>
      <c r="V1355" s="140"/>
      <c r="W1355" s="130"/>
      <c r="X1355" s="130"/>
      <c r="Y1355" s="141"/>
      <c r="Z1355" s="130"/>
      <c r="AA1355" s="130"/>
      <c r="AB1355" s="130"/>
      <c r="AC1355" s="142"/>
      <c r="AD1355" s="130"/>
      <c r="AE1355" s="130"/>
      <c r="AF1355" s="130"/>
      <c r="AG1355" s="129"/>
      <c r="AH1355" s="129"/>
      <c r="AI1355" s="129"/>
      <c r="AJ1355" s="129"/>
      <c r="AK1355" s="130"/>
      <c r="AL1355" s="131"/>
      <c r="AM1355" s="131"/>
      <c r="AN1355" s="131"/>
      <c r="AO1355" s="131"/>
      <c r="AP1355" s="132"/>
      <c r="AQ1355" s="132"/>
      <c r="AR1355" s="132"/>
      <c r="AS1355" s="132"/>
      <c r="AT1355" s="133"/>
      <c r="AU1355" s="133"/>
      <c r="AV1355" s="133"/>
      <c r="AW1355" s="133"/>
      <c r="AX1355" s="134"/>
      <c r="AY1355" s="134"/>
      <c r="AZ1355" s="134"/>
      <c r="BA1355" s="134"/>
      <c r="BB1355" s="134"/>
      <c r="BC1355" s="134"/>
      <c r="BD1355" s="129"/>
      <c r="BE1355" s="143"/>
    </row>
    <row r="1356" ht="15.75" customHeight="1">
      <c r="A1356" s="130"/>
      <c r="B1356" s="129"/>
      <c r="C1356" s="129"/>
      <c r="D1356" s="129"/>
      <c r="E1356" s="129"/>
      <c r="F1356" s="129"/>
      <c r="G1356" s="129"/>
      <c r="H1356" s="129"/>
      <c r="I1356" s="130"/>
      <c r="J1356" s="135"/>
      <c r="K1356" s="130"/>
      <c r="L1356" s="130"/>
      <c r="M1356" s="136"/>
      <c r="N1356" s="130"/>
      <c r="O1356" s="130"/>
      <c r="P1356" s="130"/>
      <c r="Q1356" s="137"/>
      <c r="R1356" s="138"/>
      <c r="S1356" s="129"/>
      <c r="T1356" s="139"/>
      <c r="U1356" s="139"/>
      <c r="V1356" s="140"/>
      <c r="W1356" s="130"/>
      <c r="X1356" s="130"/>
      <c r="Y1356" s="141"/>
      <c r="Z1356" s="130"/>
      <c r="AA1356" s="130"/>
      <c r="AB1356" s="130"/>
      <c r="AC1356" s="142"/>
      <c r="AD1356" s="130"/>
      <c r="AE1356" s="130"/>
      <c r="AF1356" s="130"/>
      <c r="AG1356" s="129"/>
      <c r="AH1356" s="129"/>
      <c r="AI1356" s="129"/>
      <c r="AJ1356" s="129"/>
      <c r="AK1356" s="130"/>
      <c r="AL1356" s="131"/>
      <c r="AM1356" s="131"/>
      <c r="AN1356" s="131"/>
      <c r="AO1356" s="131"/>
      <c r="AP1356" s="132"/>
      <c r="AQ1356" s="132"/>
      <c r="AR1356" s="132"/>
      <c r="AS1356" s="132"/>
      <c r="AT1356" s="133"/>
      <c r="AU1356" s="133"/>
      <c r="AV1356" s="133"/>
      <c r="AW1356" s="133"/>
      <c r="AX1356" s="134"/>
      <c r="AY1356" s="134"/>
      <c r="AZ1356" s="134"/>
      <c r="BA1356" s="134"/>
      <c r="BB1356" s="134"/>
      <c r="BC1356" s="134"/>
      <c r="BD1356" s="129"/>
      <c r="BE1356" s="143"/>
    </row>
    <row r="1357" ht="15.75" customHeight="1">
      <c r="A1357" s="130"/>
      <c r="B1357" s="129"/>
      <c r="C1357" s="129"/>
      <c r="D1357" s="129"/>
      <c r="E1357" s="129"/>
      <c r="F1357" s="129"/>
      <c r="G1357" s="129"/>
      <c r="H1357" s="129"/>
      <c r="I1357" s="130"/>
      <c r="J1357" s="135"/>
      <c r="K1357" s="130"/>
      <c r="L1357" s="130"/>
      <c r="M1357" s="136"/>
      <c r="N1357" s="130"/>
      <c r="O1357" s="130"/>
      <c r="P1357" s="130"/>
      <c r="Q1357" s="137"/>
      <c r="R1357" s="138"/>
      <c r="S1357" s="129"/>
      <c r="T1357" s="139"/>
      <c r="U1357" s="139"/>
      <c r="V1357" s="140"/>
      <c r="W1357" s="130"/>
      <c r="X1357" s="130"/>
      <c r="Y1357" s="141"/>
      <c r="Z1357" s="130"/>
      <c r="AA1357" s="130"/>
      <c r="AB1357" s="130"/>
      <c r="AC1357" s="142"/>
      <c r="AD1357" s="130"/>
      <c r="AE1357" s="130"/>
      <c r="AF1357" s="130"/>
      <c r="AG1357" s="129"/>
      <c r="AH1357" s="129"/>
      <c r="AI1357" s="129"/>
      <c r="AJ1357" s="129"/>
      <c r="AK1357" s="130"/>
      <c r="AL1357" s="131"/>
      <c r="AM1357" s="131"/>
      <c r="AN1357" s="131"/>
      <c r="AO1357" s="131"/>
      <c r="AP1357" s="132"/>
      <c r="AQ1357" s="132"/>
      <c r="AR1357" s="132"/>
      <c r="AS1357" s="132"/>
      <c r="AT1357" s="133"/>
      <c r="AU1357" s="133"/>
      <c r="AV1357" s="133"/>
      <c r="AW1357" s="133"/>
      <c r="AX1357" s="134"/>
      <c r="AY1357" s="134"/>
      <c r="AZ1357" s="134"/>
      <c r="BA1357" s="134"/>
      <c r="BB1357" s="134"/>
      <c r="BC1357" s="134"/>
      <c r="BD1357" s="129"/>
      <c r="BE1357" s="143"/>
    </row>
    <row r="1358" ht="15.75" customHeight="1">
      <c r="A1358" s="130"/>
      <c r="B1358" s="129"/>
      <c r="C1358" s="129"/>
      <c r="D1358" s="129"/>
      <c r="E1358" s="129"/>
      <c r="F1358" s="129"/>
      <c r="G1358" s="129"/>
      <c r="H1358" s="129"/>
      <c r="I1358" s="130"/>
      <c r="J1358" s="135"/>
      <c r="K1358" s="130"/>
      <c r="L1358" s="130"/>
      <c r="M1358" s="136"/>
      <c r="N1358" s="130"/>
      <c r="O1358" s="130"/>
      <c r="P1358" s="130"/>
      <c r="Q1358" s="137"/>
      <c r="R1358" s="138"/>
      <c r="S1358" s="129"/>
      <c r="T1358" s="139"/>
      <c r="U1358" s="139"/>
      <c r="V1358" s="140"/>
      <c r="W1358" s="130"/>
      <c r="X1358" s="130"/>
      <c r="Y1358" s="141"/>
      <c r="Z1358" s="130"/>
      <c r="AA1358" s="130"/>
      <c r="AB1358" s="130"/>
      <c r="AC1358" s="142"/>
      <c r="AD1358" s="130"/>
      <c r="AE1358" s="130"/>
      <c r="AF1358" s="130"/>
      <c r="AG1358" s="129"/>
      <c r="AH1358" s="129"/>
      <c r="AI1358" s="129"/>
      <c r="AJ1358" s="129"/>
      <c r="AK1358" s="130"/>
      <c r="AL1358" s="131"/>
      <c r="AM1358" s="131"/>
      <c r="AN1358" s="131"/>
      <c r="AO1358" s="131"/>
      <c r="AP1358" s="132"/>
      <c r="AQ1358" s="132"/>
      <c r="AR1358" s="132"/>
      <c r="AS1358" s="132"/>
      <c r="AT1358" s="133"/>
      <c r="AU1358" s="133"/>
      <c r="AV1358" s="133"/>
      <c r="AW1358" s="133"/>
      <c r="AX1358" s="134"/>
      <c r="AY1358" s="134"/>
      <c r="AZ1358" s="134"/>
      <c r="BA1358" s="134"/>
      <c r="BB1358" s="134"/>
      <c r="BC1358" s="134"/>
      <c r="BD1358" s="129"/>
      <c r="BE1358" s="143"/>
    </row>
    <row r="1359" ht="15.75" customHeight="1">
      <c r="A1359" s="130"/>
      <c r="B1359" s="129"/>
      <c r="C1359" s="129"/>
      <c r="D1359" s="129"/>
      <c r="E1359" s="129"/>
      <c r="F1359" s="129"/>
      <c r="G1359" s="129"/>
      <c r="H1359" s="129"/>
      <c r="I1359" s="130"/>
      <c r="J1359" s="135"/>
      <c r="K1359" s="130"/>
      <c r="L1359" s="130"/>
      <c r="M1359" s="136"/>
      <c r="N1359" s="130"/>
      <c r="O1359" s="130"/>
      <c r="P1359" s="130"/>
      <c r="Q1359" s="137"/>
      <c r="R1359" s="138"/>
      <c r="S1359" s="129"/>
      <c r="T1359" s="139"/>
      <c r="U1359" s="139"/>
      <c r="V1359" s="140"/>
      <c r="W1359" s="130"/>
      <c r="X1359" s="130"/>
      <c r="Y1359" s="141"/>
      <c r="Z1359" s="130"/>
      <c r="AA1359" s="130"/>
      <c r="AB1359" s="130"/>
      <c r="AC1359" s="142"/>
      <c r="AD1359" s="130"/>
      <c r="AE1359" s="130"/>
      <c r="AF1359" s="130"/>
      <c r="AG1359" s="129"/>
      <c r="AH1359" s="129"/>
      <c r="AI1359" s="129"/>
      <c r="AJ1359" s="129"/>
      <c r="AK1359" s="130"/>
      <c r="AL1359" s="131"/>
      <c r="AM1359" s="131"/>
      <c r="AN1359" s="131"/>
      <c r="AO1359" s="131"/>
      <c r="AP1359" s="132"/>
      <c r="AQ1359" s="132"/>
      <c r="AR1359" s="132"/>
      <c r="AS1359" s="132"/>
      <c r="AT1359" s="133"/>
      <c r="AU1359" s="133"/>
      <c r="AV1359" s="133"/>
      <c r="AW1359" s="133"/>
      <c r="AX1359" s="134"/>
      <c r="AY1359" s="134"/>
      <c r="AZ1359" s="134"/>
      <c r="BA1359" s="134"/>
      <c r="BB1359" s="134"/>
      <c r="BC1359" s="134"/>
      <c r="BD1359" s="129"/>
      <c r="BE1359" s="143"/>
    </row>
    <row r="1360" ht="15.75" customHeight="1">
      <c r="A1360" s="130"/>
      <c r="B1360" s="129"/>
      <c r="C1360" s="129"/>
      <c r="D1360" s="129"/>
      <c r="E1360" s="129"/>
      <c r="F1360" s="129"/>
      <c r="G1360" s="129"/>
      <c r="H1360" s="129"/>
      <c r="I1360" s="130"/>
      <c r="J1360" s="135"/>
      <c r="K1360" s="130"/>
      <c r="L1360" s="130"/>
      <c r="M1360" s="136"/>
      <c r="N1360" s="130"/>
      <c r="O1360" s="130"/>
      <c r="P1360" s="130"/>
      <c r="Q1360" s="137"/>
      <c r="R1360" s="138"/>
      <c r="S1360" s="129"/>
      <c r="T1360" s="139"/>
      <c r="U1360" s="139"/>
      <c r="V1360" s="140"/>
      <c r="W1360" s="130"/>
      <c r="X1360" s="130"/>
      <c r="Y1360" s="141"/>
      <c r="Z1360" s="130"/>
      <c r="AA1360" s="130"/>
      <c r="AB1360" s="130"/>
      <c r="AC1360" s="142"/>
      <c r="AD1360" s="130"/>
      <c r="AE1360" s="130"/>
      <c r="AF1360" s="130"/>
      <c r="AG1360" s="129"/>
      <c r="AH1360" s="129"/>
      <c r="AI1360" s="129"/>
      <c r="AJ1360" s="129"/>
      <c r="AK1360" s="130"/>
      <c r="AL1360" s="131"/>
      <c r="AM1360" s="131"/>
      <c r="AN1360" s="131"/>
      <c r="AO1360" s="131"/>
      <c r="AP1360" s="132"/>
      <c r="AQ1360" s="132"/>
      <c r="AR1360" s="132"/>
      <c r="AS1360" s="132"/>
      <c r="AT1360" s="133"/>
      <c r="AU1360" s="133"/>
      <c r="AV1360" s="133"/>
      <c r="AW1360" s="133"/>
      <c r="AX1360" s="134"/>
      <c r="AY1360" s="134"/>
      <c r="AZ1360" s="134"/>
      <c r="BA1360" s="134"/>
      <c r="BB1360" s="134"/>
      <c r="BC1360" s="134"/>
      <c r="BD1360" s="129"/>
      <c r="BE1360" s="143"/>
    </row>
    <row r="1361" ht="15.75" customHeight="1">
      <c r="A1361" s="130"/>
      <c r="B1361" s="129"/>
      <c r="C1361" s="129"/>
      <c r="D1361" s="129"/>
      <c r="E1361" s="129"/>
      <c r="F1361" s="129"/>
      <c r="G1361" s="129"/>
      <c r="H1361" s="129"/>
      <c r="I1361" s="130"/>
      <c r="J1361" s="135"/>
      <c r="K1361" s="130"/>
      <c r="L1361" s="130"/>
      <c r="M1361" s="136"/>
      <c r="N1361" s="130"/>
      <c r="O1361" s="130"/>
      <c r="P1361" s="130"/>
      <c r="Q1361" s="137"/>
      <c r="R1361" s="138"/>
      <c r="S1361" s="129"/>
      <c r="T1361" s="139"/>
      <c r="U1361" s="139"/>
      <c r="V1361" s="140"/>
      <c r="W1361" s="130"/>
      <c r="X1361" s="130"/>
      <c r="Y1361" s="141"/>
      <c r="Z1361" s="130"/>
      <c r="AA1361" s="130"/>
      <c r="AB1361" s="130"/>
      <c r="AC1361" s="142"/>
      <c r="AD1361" s="130"/>
      <c r="AE1361" s="130"/>
      <c r="AF1361" s="130"/>
      <c r="AG1361" s="129"/>
      <c r="AH1361" s="129"/>
      <c r="AI1361" s="129"/>
      <c r="AJ1361" s="129"/>
      <c r="AK1361" s="130"/>
      <c r="AL1361" s="131"/>
      <c r="AM1361" s="131"/>
      <c r="AN1361" s="131"/>
      <c r="AO1361" s="131"/>
      <c r="AP1361" s="132"/>
      <c r="AQ1361" s="132"/>
      <c r="AR1361" s="132"/>
      <c r="AS1361" s="132"/>
      <c r="AT1361" s="133"/>
      <c r="AU1361" s="133"/>
      <c r="AV1361" s="133"/>
      <c r="AW1361" s="133"/>
      <c r="AX1361" s="134"/>
      <c r="AY1361" s="134"/>
      <c r="AZ1361" s="134"/>
      <c r="BA1361" s="134"/>
      <c r="BB1361" s="134"/>
      <c r="BC1361" s="134"/>
      <c r="BD1361" s="129"/>
      <c r="BE1361" s="143"/>
    </row>
    <row r="1362" ht="15.75" customHeight="1">
      <c r="A1362" s="130"/>
      <c r="B1362" s="129"/>
      <c r="C1362" s="129"/>
      <c r="D1362" s="129"/>
      <c r="E1362" s="129"/>
      <c r="F1362" s="129"/>
      <c r="G1362" s="129"/>
      <c r="H1362" s="129"/>
      <c r="I1362" s="130"/>
      <c r="J1362" s="135"/>
      <c r="K1362" s="130"/>
      <c r="L1362" s="130"/>
      <c r="M1362" s="136"/>
      <c r="N1362" s="130"/>
      <c r="O1362" s="130"/>
      <c r="P1362" s="130"/>
      <c r="Q1362" s="137"/>
      <c r="R1362" s="138"/>
      <c r="S1362" s="129"/>
      <c r="T1362" s="139"/>
      <c r="U1362" s="139"/>
      <c r="V1362" s="140"/>
      <c r="W1362" s="130"/>
      <c r="X1362" s="130"/>
      <c r="Y1362" s="141"/>
      <c r="Z1362" s="130"/>
      <c r="AA1362" s="130"/>
      <c r="AB1362" s="130"/>
      <c r="AC1362" s="142"/>
      <c r="AD1362" s="130"/>
      <c r="AE1362" s="130"/>
      <c r="AF1362" s="130"/>
      <c r="AG1362" s="129"/>
      <c r="AH1362" s="129"/>
      <c r="AI1362" s="129"/>
      <c r="AJ1362" s="129"/>
      <c r="AK1362" s="130"/>
      <c r="AL1362" s="131"/>
      <c r="AM1362" s="131"/>
      <c r="AN1362" s="131"/>
      <c r="AO1362" s="131"/>
      <c r="AP1362" s="132"/>
      <c r="AQ1362" s="132"/>
      <c r="AR1362" s="132"/>
      <c r="AS1362" s="132"/>
      <c r="AT1362" s="133"/>
      <c r="AU1362" s="133"/>
      <c r="AV1362" s="133"/>
      <c r="AW1362" s="133"/>
      <c r="AX1362" s="134"/>
      <c r="AY1362" s="134"/>
      <c r="AZ1362" s="134"/>
      <c r="BA1362" s="134"/>
      <c r="BB1362" s="134"/>
      <c r="BC1362" s="134"/>
      <c r="BD1362" s="129"/>
      <c r="BE1362" s="143"/>
    </row>
    <row r="1363" ht="15.75" customHeight="1">
      <c r="A1363" s="130"/>
      <c r="B1363" s="129"/>
      <c r="C1363" s="129"/>
      <c r="D1363" s="129"/>
      <c r="E1363" s="129"/>
      <c r="F1363" s="129"/>
      <c r="G1363" s="129"/>
      <c r="H1363" s="129"/>
      <c r="I1363" s="130"/>
      <c r="J1363" s="135"/>
      <c r="K1363" s="130"/>
      <c r="L1363" s="130"/>
      <c r="M1363" s="136"/>
      <c r="N1363" s="130"/>
      <c r="O1363" s="130"/>
      <c r="P1363" s="130"/>
      <c r="Q1363" s="137"/>
      <c r="R1363" s="138"/>
      <c r="S1363" s="129"/>
      <c r="T1363" s="139"/>
      <c r="U1363" s="139"/>
      <c r="V1363" s="140"/>
      <c r="W1363" s="130"/>
      <c r="X1363" s="130"/>
      <c r="Y1363" s="141"/>
      <c r="Z1363" s="130"/>
      <c r="AA1363" s="130"/>
      <c r="AB1363" s="130"/>
      <c r="AC1363" s="142"/>
      <c r="AD1363" s="130"/>
      <c r="AE1363" s="130"/>
      <c r="AF1363" s="130"/>
      <c r="AG1363" s="129"/>
      <c r="AH1363" s="129"/>
      <c r="AI1363" s="129"/>
      <c r="AJ1363" s="129"/>
      <c r="AK1363" s="130"/>
      <c r="AL1363" s="131"/>
      <c r="AM1363" s="131"/>
      <c r="AN1363" s="131"/>
      <c r="AO1363" s="131"/>
      <c r="AP1363" s="132"/>
      <c r="AQ1363" s="132"/>
      <c r="AR1363" s="132"/>
      <c r="AS1363" s="132"/>
      <c r="AT1363" s="133"/>
      <c r="AU1363" s="133"/>
      <c r="AV1363" s="133"/>
      <c r="AW1363" s="133"/>
      <c r="AX1363" s="134"/>
      <c r="AY1363" s="134"/>
      <c r="AZ1363" s="134"/>
      <c r="BA1363" s="134"/>
      <c r="BB1363" s="134"/>
      <c r="BC1363" s="134"/>
      <c r="BD1363" s="129"/>
      <c r="BE1363" s="143"/>
    </row>
    <row r="1364" ht="15.75" customHeight="1">
      <c r="A1364" s="130"/>
      <c r="B1364" s="129"/>
      <c r="C1364" s="129"/>
      <c r="D1364" s="129"/>
      <c r="E1364" s="129"/>
      <c r="F1364" s="129"/>
      <c r="G1364" s="129"/>
      <c r="H1364" s="129"/>
      <c r="I1364" s="130"/>
      <c r="J1364" s="135"/>
      <c r="K1364" s="130"/>
      <c r="L1364" s="130"/>
      <c r="M1364" s="136"/>
      <c r="N1364" s="130"/>
      <c r="O1364" s="130"/>
      <c r="P1364" s="130"/>
      <c r="Q1364" s="137"/>
      <c r="R1364" s="138"/>
      <c r="S1364" s="129"/>
      <c r="T1364" s="139"/>
      <c r="U1364" s="139"/>
      <c r="V1364" s="140"/>
      <c r="W1364" s="130"/>
      <c r="X1364" s="130"/>
      <c r="Y1364" s="141"/>
      <c r="Z1364" s="130"/>
      <c r="AA1364" s="130"/>
      <c r="AB1364" s="130"/>
      <c r="AC1364" s="142"/>
      <c r="AD1364" s="130"/>
      <c r="AE1364" s="130"/>
      <c r="AF1364" s="130"/>
      <c r="AG1364" s="129"/>
      <c r="AH1364" s="129"/>
      <c r="AI1364" s="129"/>
      <c r="AJ1364" s="129"/>
      <c r="AK1364" s="130"/>
      <c r="AL1364" s="131"/>
      <c r="AM1364" s="131"/>
      <c r="AN1364" s="131"/>
      <c r="AO1364" s="131"/>
      <c r="AP1364" s="132"/>
      <c r="AQ1364" s="132"/>
      <c r="AR1364" s="132"/>
      <c r="AS1364" s="132"/>
      <c r="AT1364" s="133"/>
      <c r="AU1364" s="133"/>
      <c r="AV1364" s="133"/>
      <c r="AW1364" s="133"/>
      <c r="AX1364" s="134"/>
      <c r="AY1364" s="134"/>
      <c r="AZ1364" s="134"/>
      <c r="BA1364" s="134"/>
      <c r="BB1364" s="134"/>
      <c r="BC1364" s="134"/>
      <c r="BD1364" s="129"/>
      <c r="BE1364" s="143"/>
    </row>
    <row r="1365" ht="15.75" customHeight="1">
      <c r="A1365" s="130"/>
      <c r="B1365" s="129"/>
      <c r="C1365" s="129"/>
      <c r="D1365" s="129"/>
      <c r="E1365" s="129"/>
      <c r="F1365" s="129"/>
      <c r="G1365" s="129"/>
      <c r="H1365" s="129"/>
      <c r="I1365" s="130"/>
      <c r="J1365" s="135"/>
      <c r="K1365" s="130"/>
      <c r="L1365" s="130"/>
      <c r="M1365" s="136"/>
      <c r="N1365" s="130"/>
      <c r="O1365" s="130"/>
      <c r="P1365" s="130"/>
      <c r="Q1365" s="137"/>
      <c r="R1365" s="138"/>
      <c r="S1365" s="129"/>
      <c r="T1365" s="139"/>
      <c r="U1365" s="139"/>
      <c r="V1365" s="140"/>
      <c r="W1365" s="130"/>
      <c r="X1365" s="130"/>
      <c r="Y1365" s="141"/>
      <c r="Z1365" s="130"/>
      <c r="AA1365" s="130"/>
      <c r="AB1365" s="130"/>
      <c r="AC1365" s="142"/>
      <c r="AD1365" s="130"/>
      <c r="AE1365" s="130"/>
      <c r="AF1365" s="130"/>
      <c r="AG1365" s="129"/>
      <c r="AH1365" s="129"/>
      <c r="AI1365" s="129"/>
      <c r="AJ1365" s="129"/>
      <c r="AK1365" s="130"/>
      <c r="AL1365" s="131"/>
      <c r="AM1365" s="131"/>
      <c r="AN1365" s="131"/>
      <c r="AO1365" s="131"/>
      <c r="AP1365" s="132"/>
      <c r="AQ1365" s="132"/>
      <c r="AR1365" s="132"/>
      <c r="AS1365" s="132"/>
      <c r="AT1365" s="133"/>
      <c r="AU1365" s="133"/>
      <c r="AV1365" s="133"/>
      <c r="AW1365" s="133"/>
      <c r="AX1365" s="134"/>
      <c r="AY1365" s="134"/>
      <c r="AZ1365" s="134"/>
      <c r="BA1365" s="134"/>
      <c r="BB1365" s="134"/>
      <c r="BC1365" s="134"/>
      <c r="BD1365" s="129"/>
      <c r="BE1365" s="143"/>
    </row>
    <row r="1366" ht="15.75" customHeight="1">
      <c r="A1366" s="130"/>
      <c r="B1366" s="129"/>
      <c r="C1366" s="129"/>
      <c r="D1366" s="129"/>
      <c r="E1366" s="129"/>
      <c r="F1366" s="129"/>
      <c r="G1366" s="129"/>
      <c r="H1366" s="129"/>
      <c r="I1366" s="130"/>
      <c r="J1366" s="135"/>
      <c r="K1366" s="130"/>
      <c r="L1366" s="130"/>
      <c r="M1366" s="136"/>
      <c r="N1366" s="130"/>
      <c r="O1366" s="130"/>
      <c r="P1366" s="130"/>
      <c r="Q1366" s="137"/>
      <c r="R1366" s="138"/>
      <c r="S1366" s="129"/>
      <c r="T1366" s="139"/>
      <c r="U1366" s="139"/>
      <c r="V1366" s="140"/>
      <c r="W1366" s="130"/>
      <c r="X1366" s="130"/>
      <c r="Y1366" s="141"/>
      <c r="Z1366" s="130"/>
      <c r="AA1366" s="130"/>
      <c r="AB1366" s="130"/>
      <c r="AC1366" s="142"/>
      <c r="AD1366" s="130"/>
      <c r="AE1366" s="130"/>
      <c r="AF1366" s="130"/>
      <c r="AG1366" s="129"/>
      <c r="AH1366" s="129"/>
      <c r="AI1366" s="129"/>
      <c r="AJ1366" s="129"/>
      <c r="AK1366" s="130"/>
      <c r="AL1366" s="131"/>
      <c r="AM1366" s="131"/>
      <c r="AN1366" s="131"/>
      <c r="AO1366" s="131"/>
      <c r="AP1366" s="132"/>
      <c r="AQ1366" s="132"/>
      <c r="AR1366" s="132"/>
      <c r="AS1366" s="132"/>
      <c r="AT1366" s="133"/>
      <c r="AU1366" s="133"/>
      <c r="AV1366" s="133"/>
      <c r="AW1366" s="133"/>
      <c r="AX1366" s="134"/>
      <c r="AY1366" s="134"/>
      <c r="AZ1366" s="134"/>
      <c r="BA1366" s="134"/>
      <c r="BB1366" s="134"/>
      <c r="BC1366" s="134"/>
      <c r="BD1366" s="129"/>
      <c r="BE1366" s="143"/>
    </row>
    <row r="1367" ht="15.75" customHeight="1">
      <c r="A1367" s="130"/>
      <c r="B1367" s="129"/>
      <c r="C1367" s="129"/>
      <c r="D1367" s="129"/>
      <c r="E1367" s="129"/>
      <c r="F1367" s="129"/>
      <c r="G1367" s="129"/>
      <c r="H1367" s="129"/>
      <c r="I1367" s="130"/>
      <c r="J1367" s="135"/>
      <c r="K1367" s="130"/>
      <c r="L1367" s="130"/>
      <c r="M1367" s="136"/>
      <c r="N1367" s="130"/>
      <c r="O1367" s="130"/>
      <c r="P1367" s="130"/>
      <c r="Q1367" s="137"/>
      <c r="R1367" s="138"/>
      <c r="S1367" s="129"/>
      <c r="T1367" s="139"/>
      <c r="U1367" s="139"/>
      <c r="V1367" s="140"/>
      <c r="W1367" s="130"/>
      <c r="X1367" s="130"/>
      <c r="Y1367" s="141"/>
      <c r="Z1367" s="130"/>
      <c r="AA1367" s="130"/>
      <c r="AB1367" s="130"/>
      <c r="AC1367" s="142"/>
      <c r="AD1367" s="130"/>
      <c r="AE1367" s="130"/>
      <c r="AF1367" s="130"/>
      <c r="AG1367" s="129"/>
      <c r="AH1367" s="129"/>
      <c r="AI1367" s="129"/>
      <c r="AJ1367" s="129"/>
      <c r="AK1367" s="130"/>
      <c r="AL1367" s="131"/>
      <c r="AM1367" s="131"/>
      <c r="AN1367" s="131"/>
      <c r="AO1367" s="131"/>
      <c r="AP1367" s="132"/>
      <c r="AQ1367" s="132"/>
      <c r="AR1367" s="132"/>
      <c r="AS1367" s="132"/>
      <c r="AT1367" s="133"/>
      <c r="AU1367" s="133"/>
      <c r="AV1367" s="133"/>
      <c r="AW1367" s="133"/>
      <c r="AX1367" s="134"/>
      <c r="AY1367" s="134"/>
      <c r="AZ1367" s="134"/>
      <c r="BA1367" s="134"/>
      <c r="BB1367" s="134"/>
      <c r="BC1367" s="134"/>
      <c r="BD1367" s="129"/>
      <c r="BE1367" s="143"/>
    </row>
    <row r="1368" ht="15.75" customHeight="1">
      <c r="A1368" s="130"/>
      <c r="B1368" s="129"/>
      <c r="C1368" s="129"/>
      <c r="D1368" s="129"/>
      <c r="E1368" s="129"/>
      <c r="F1368" s="129"/>
      <c r="G1368" s="129"/>
      <c r="H1368" s="129"/>
      <c r="I1368" s="130"/>
      <c r="J1368" s="135"/>
      <c r="K1368" s="130"/>
      <c r="L1368" s="130"/>
      <c r="M1368" s="136"/>
      <c r="N1368" s="130"/>
      <c r="O1368" s="130"/>
      <c r="P1368" s="130"/>
      <c r="Q1368" s="137"/>
      <c r="R1368" s="138"/>
      <c r="S1368" s="129"/>
      <c r="T1368" s="139"/>
      <c r="U1368" s="139"/>
      <c r="V1368" s="140"/>
      <c r="W1368" s="130"/>
      <c r="X1368" s="130"/>
      <c r="Y1368" s="141"/>
      <c r="Z1368" s="130"/>
      <c r="AA1368" s="130"/>
      <c r="AB1368" s="130"/>
      <c r="AC1368" s="142"/>
      <c r="AD1368" s="130"/>
      <c r="AE1368" s="130"/>
      <c r="AF1368" s="130"/>
      <c r="AG1368" s="129"/>
      <c r="AH1368" s="129"/>
      <c r="AI1368" s="129"/>
      <c r="AJ1368" s="129"/>
      <c r="AK1368" s="130"/>
      <c r="AL1368" s="131"/>
      <c r="AM1368" s="131"/>
      <c r="AN1368" s="131"/>
      <c r="AO1368" s="131"/>
      <c r="AP1368" s="132"/>
      <c r="AQ1368" s="132"/>
      <c r="AR1368" s="132"/>
      <c r="AS1368" s="132"/>
      <c r="AT1368" s="133"/>
      <c r="AU1368" s="133"/>
      <c r="AV1368" s="133"/>
      <c r="AW1368" s="133"/>
      <c r="AX1368" s="134"/>
      <c r="AY1368" s="134"/>
      <c r="AZ1368" s="134"/>
      <c r="BA1368" s="134"/>
      <c r="BB1368" s="134"/>
      <c r="BC1368" s="134"/>
      <c r="BD1368" s="129"/>
      <c r="BE1368" s="143"/>
    </row>
    <row r="1369" ht="15.75" customHeight="1">
      <c r="A1369" s="130"/>
      <c r="B1369" s="129"/>
      <c r="C1369" s="129"/>
      <c r="D1369" s="129"/>
      <c r="E1369" s="129"/>
      <c r="F1369" s="129"/>
      <c r="G1369" s="129"/>
      <c r="H1369" s="129"/>
      <c r="I1369" s="130"/>
      <c r="J1369" s="135"/>
      <c r="K1369" s="130"/>
      <c r="L1369" s="130"/>
      <c r="M1369" s="136"/>
      <c r="N1369" s="130"/>
      <c r="O1369" s="130"/>
      <c r="P1369" s="130"/>
      <c r="Q1369" s="137"/>
      <c r="R1369" s="138"/>
      <c r="S1369" s="129"/>
      <c r="T1369" s="139"/>
      <c r="U1369" s="139"/>
      <c r="V1369" s="140"/>
      <c r="W1369" s="130"/>
      <c r="X1369" s="130"/>
      <c r="Y1369" s="141"/>
      <c r="Z1369" s="130"/>
      <c r="AA1369" s="130"/>
      <c r="AB1369" s="130"/>
      <c r="AC1369" s="142"/>
      <c r="AD1369" s="130"/>
      <c r="AE1369" s="130"/>
      <c r="AF1369" s="130"/>
      <c r="AG1369" s="129"/>
      <c r="AH1369" s="129"/>
      <c r="AI1369" s="129"/>
      <c r="AJ1369" s="129"/>
      <c r="AK1369" s="130"/>
      <c r="AL1369" s="131"/>
      <c r="AM1369" s="131"/>
      <c r="AN1369" s="131"/>
      <c r="AO1369" s="131"/>
      <c r="AP1369" s="132"/>
      <c r="AQ1369" s="132"/>
      <c r="AR1369" s="132"/>
      <c r="AS1369" s="132"/>
      <c r="AT1369" s="133"/>
      <c r="AU1369" s="133"/>
      <c r="AV1369" s="133"/>
      <c r="AW1369" s="133"/>
      <c r="AX1369" s="134"/>
      <c r="AY1369" s="134"/>
      <c r="AZ1369" s="134"/>
      <c r="BA1369" s="134"/>
      <c r="BB1369" s="134"/>
      <c r="BC1369" s="134"/>
      <c r="BD1369" s="129"/>
      <c r="BE1369" s="143"/>
    </row>
    <row r="1370" ht="15.75" customHeight="1">
      <c r="A1370" s="130"/>
      <c r="B1370" s="129"/>
      <c r="C1370" s="129"/>
      <c r="D1370" s="129"/>
      <c r="E1370" s="129"/>
      <c r="F1370" s="129"/>
      <c r="G1370" s="129"/>
      <c r="H1370" s="129"/>
      <c r="I1370" s="130"/>
      <c r="J1370" s="135"/>
      <c r="K1370" s="130"/>
      <c r="L1370" s="130"/>
      <c r="M1370" s="136"/>
      <c r="N1370" s="130"/>
      <c r="O1370" s="130"/>
      <c r="P1370" s="130"/>
      <c r="Q1370" s="137"/>
      <c r="R1370" s="138"/>
      <c r="S1370" s="129"/>
      <c r="T1370" s="139"/>
      <c r="U1370" s="139"/>
      <c r="V1370" s="140"/>
      <c r="W1370" s="130"/>
      <c r="X1370" s="130"/>
      <c r="Y1370" s="141"/>
      <c r="Z1370" s="130"/>
      <c r="AA1370" s="130"/>
      <c r="AB1370" s="130"/>
      <c r="AC1370" s="142"/>
      <c r="AD1370" s="130"/>
      <c r="AE1370" s="130"/>
      <c r="AF1370" s="130"/>
      <c r="AG1370" s="129"/>
      <c r="AH1370" s="129"/>
      <c r="AI1370" s="129"/>
      <c r="AJ1370" s="129"/>
      <c r="AK1370" s="130"/>
      <c r="AL1370" s="131"/>
      <c r="AM1370" s="131"/>
      <c r="AN1370" s="131"/>
      <c r="AO1370" s="131"/>
      <c r="AP1370" s="132"/>
      <c r="AQ1370" s="132"/>
      <c r="AR1370" s="132"/>
      <c r="AS1370" s="132"/>
      <c r="AT1370" s="133"/>
      <c r="AU1370" s="133"/>
      <c r="AV1370" s="133"/>
      <c r="AW1370" s="133"/>
      <c r="AX1370" s="134"/>
      <c r="AY1370" s="134"/>
      <c r="AZ1370" s="134"/>
      <c r="BA1370" s="134"/>
      <c r="BB1370" s="134"/>
      <c r="BC1370" s="134"/>
      <c r="BD1370" s="129"/>
      <c r="BE1370" s="143"/>
    </row>
    <row r="1371" ht="15.75" customHeight="1">
      <c r="A1371" s="130"/>
      <c r="B1371" s="129"/>
      <c r="C1371" s="129"/>
      <c r="D1371" s="129"/>
      <c r="E1371" s="129"/>
      <c r="F1371" s="129"/>
      <c r="G1371" s="129"/>
      <c r="H1371" s="129"/>
      <c r="I1371" s="130"/>
      <c r="J1371" s="135"/>
      <c r="K1371" s="130"/>
      <c r="L1371" s="130"/>
      <c r="M1371" s="136"/>
      <c r="N1371" s="130"/>
      <c r="O1371" s="130"/>
      <c r="P1371" s="130"/>
      <c r="Q1371" s="137"/>
      <c r="R1371" s="138"/>
      <c r="S1371" s="129"/>
      <c r="T1371" s="139"/>
      <c r="U1371" s="139"/>
      <c r="V1371" s="140"/>
      <c r="W1371" s="130"/>
      <c r="X1371" s="130"/>
      <c r="Y1371" s="141"/>
      <c r="Z1371" s="130"/>
      <c r="AA1371" s="130"/>
      <c r="AB1371" s="130"/>
      <c r="AC1371" s="142"/>
      <c r="AD1371" s="130"/>
      <c r="AE1371" s="130"/>
      <c r="AF1371" s="130"/>
      <c r="AG1371" s="129"/>
      <c r="AH1371" s="129"/>
      <c r="AI1371" s="129"/>
      <c r="AJ1371" s="129"/>
      <c r="AK1371" s="130"/>
      <c r="AL1371" s="131"/>
      <c r="AM1371" s="131"/>
      <c r="AN1371" s="131"/>
      <c r="AO1371" s="131"/>
      <c r="AP1371" s="132"/>
      <c r="AQ1371" s="132"/>
      <c r="AR1371" s="132"/>
      <c r="AS1371" s="132"/>
      <c r="AT1371" s="133"/>
      <c r="AU1371" s="133"/>
      <c r="AV1371" s="133"/>
      <c r="AW1371" s="133"/>
      <c r="AX1371" s="134"/>
      <c r="AY1371" s="134"/>
      <c r="AZ1371" s="134"/>
      <c r="BA1371" s="134"/>
      <c r="BB1371" s="134"/>
      <c r="BC1371" s="134"/>
      <c r="BD1371" s="129"/>
      <c r="BE1371" s="143"/>
    </row>
    <row r="1372" ht="15.75" customHeight="1">
      <c r="A1372" s="130"/>
      <c r="B1372" s="129"/>
      <c r="C1372" s="129"/>
      <c r="D1372" s="129"/>
      <c r="E1372" s="129"/>
      <c r="F1372" s="129"/>
      <c r="G1372" s="129"/>
      <c r="H1372" s="129"/>
      <c r="I1372" s="130"/>
      <c r="J1372" s="135"/>
      <c r="K1372" s="130"/>
      <c r="L1372" s="130"/>
      <c r="M1372" s="136"/>
      <c r="N1372" s="130"/>
      <c r="O1372" s="130"/>
      <c r="P1372" s="130"/>
      <c r="Q1372" s="137"/>
      <c r="R1372" s="138"/>
      <c r="S1372" s="129"/>
      <c r="T1372" s="139"/>
      <c r="U1372" s="139"/>
      <c r="V1372" s="140"/>
      <c r="W1372" s="130"/>
      <c r="X1372" s="130"/>
      <c r="Y1372" s="141"/>
      <c r="Z1372" s="130"/>
      <c r="AA1372" s="130"/>
      <c r="AB1372" s="130"/>
      <c r="AC1372" s="142"/>
      <c r="AD1372" s="130"/>
      <c r="AE1372" s="130"/>
      <c r="AF1372" s="130"/>
      <c r="AG1372" s="129"/>
      <c r="AH1372" s="129"/>
      <c r="AI1372" s="129"/>
      <c r="AJ1372" s="129"/>
      <c r="AK1372" s="130"/>
      <c r="AL1372" s="131"/>
      <c r="AM1372" s="131"/>
      <c r="AN1372" s="131"/>
      <c r="AO1372" s="131"/>
      <c r="AP1372" s="132"/>
      <c r="AQ1372" s="132"/>
      <c r="AR1372" s="132"/>
      <c r="AS1372" s="132"/>
      <c r="AT1372" s="133"/>
      <c r="AU1372" s="133"/>
      <c r="AV1372" s="133"/>
      <c r="AW1372" s="133"/>
      <c r="AX1372" s="134"/>
      <c r="AY1372" s="134"/>
      <c r="AZ1372" s="134"/>
      <c r="BA1372" s="134"/>
      <c r="BB1372" s="134"/>
      <c r="BC1372" s="134"/>
      <c r="BD1372" s="129"/>
      <c r="BE1372" s="143"/>
    </row>
    <row r="1373" ht="15.75" customHeight="1">
      <c r="A1373" s="130"/>
      <c r="B1373" s="129"/>
      <c r="C1373" s="129"/>
      <c r="D1373" s="129"/>
      <c r="E1373" s="129"/>
      <c r="F1373" s="129"/>
      <c r="G1373" s="129"/>
      <c r="H1373" s="129"/>
      <c r="I1373" s="130"/>
      <c r="J1373" s="135"/>
      <c r="K1373" s="130"/>
      <c r="L1373" s="130"/>
      <c r="M1373" s="136"/>
      <c r="N1373" s="130"/>
      <c r="O1373" s="130"/>
      <c r="P1373" s="130"/>
      <c r="Q1373" s="137"/>
      <c r="R1373" s="138"/>
      <c r="S1373" s="129"/>
      <c r="T1373" s="139"/>
      <c r="U1373" s="139"/>
      <c r="V1373" s="140"/>
      <c r="W1373" s="130"/>
      <c r="X1373" s="130"/>
      <c r="Y1373" s="141"/>
      <c r="Z1373" s="130"/>
      <c r="AA1373" s="130"/>
      <c r="AB1373" s="130"/>
      <c r="AC1373" s="142"/>
      <c r="AD1373" s="130"/>
      <c r="AE1373" s="130"/>
      <c r="AF1373" s="130"/>
      <c r="AG1373" s="129"/>
      <c r="AH1373" s="129"/>
      <c r="AI1373" s="129"/>
      <c r="AJ1373" s="129"/>
      <c r="AK1373" s="130"/>
      <c r="AL1373" s="131"/>
      <c r="AM1373" s="131"/>
      <c r="AN1373" s="131"/>
      <c r="AO1373" s="131"/>
      <c r="AP1373" s="132"/>
      <c r="AQ1373" s="132"/>
      <c r="AR1373" s="132"/>
      <c r="AS1373" s="132"/>
      <c r="AT1373" s="133"/>
      <c r="AU1373" s="133"/>
      <c r="AV1373" s="133"/>
      <c r="AW1373" s="133"/>
      <c r="AX1373" s="134"/>
      <c r="AY1373" s="134"/>
      <c r="AZ1373" s="134"/>
      <c r="BA1373" s="134"/>
      <c r="BB1373" s="134"/>
      <c r="BC1373" s="134"/>
      <c r="BD1373" s="129"/>
      <c r="BE1373" s="143"/>
    </row>
    <row r="1374" ht="15.75" customHeight="1">
      <c r="A1374" s="130"/>
      <c r="B1374" s="129"/>
      <c r="C1374" s="129"/>
      <c r="D1374" s="129"/>
      <c r="E1374" s="129"/>
      <c r="F1374" s="129"/>
      <c r="G1374" s="129"/>
      <c r="H1374" s="129"/>
      <c r="I1374" s="130"/>
      <c r="J1374" s="135"/>
      <c r="K1374" s="130"/>
      <c r="L1374" s="130"/>
      <c r="M1374" s="136"/>
      <c r="N1374" s="130"/>
      <c r="O1374" s="130"/>
      <c r="P1374" s="130"/>
      <c r="Q1374" s="137"/>
      <c r="R1374" s="138"/>
      <c r="S1374" s="129"/>
      <c r="T1374" s="139"/>
      <c r="U1374" s="139"/>
      <c r="V1374" s="140"/>
      <c r="W1374" s="130"/>
      <c r="X1374" s="130"/>
      <c r="Y1374" s="141"/>
      <c r="Z1374" s="130"/>
      <c r="AA1374" s="130"/>
      <c r="AB1374" s="130"/>
      <c r="AC1374" s="142"/>
      <c r="AD1374" s="130"/>
      <c r="AE1374" s="130"/>
      <c r="AF1374" s="130"/>
      <c r="AG1374" s="129"/>
      <c r="AH1374" s="129"/>
      <c r="AI1374" s="129"/>
      <c r="AJ1374" s="129"/>
      <c r="AK1374" s="130"/>
      <c r="AL1374" s="131"/>
      <c r="AM1374" s="131"/>
      <c r="AN1374" s="131"/>
      <c r="AO1374" s="131"/>
      <c r="AP1374" s="132"/>
      <c r="AQ1374" s="132"/>
      <c r="AR1374" s="132"/>
      <c r="AS1374" s="132"/>
      <c r="AT1374" s="133"/>
      <c r="AU1374" s="133"/>
      <c r="AV1374" s="133"/>
      <c r="AW1374" s="133"/>
      <c r="AX1374" s="134"/>
      <c r="AY1374" s="134"/>
      <c r="AZ1374" s="134"/>
      <c r="BA1374" s="134"/>
      <c r="BB1374" s="134"/>
      <c r="BC1374" s="134"/>
      <c r="BD1374" s="129"/>
      <c r="BE1374" s="143"/>
    </row>
    <row r="1375" ht="15.75" customHeight="1">
      <c r="A1375" s="130"/>
      <c r="B1375" s="129"/>
      <c r="C1375" s="129"/>
      <c r="D1375" s="129"/>
      <c r="E1375" s="129"/>
      <c r="F1375" s="129"/>
      <c r="G1375" s="129"/>
      <c r="H1375" s="129"/>
      <c r="I1375" s="130"/>
      <c r="J1375" s="135"/>
      <c r="K1375" s="130"/>
      <c r="L1375" s="130"/>
      <c r="M1375" s="136"/>
      <c r="N1375" s="130"/>
      <c r="O1375" s="130"/>
      <c r="P1375" s="130"/>
      <c r="Q1375" s="137"/>
      <c r="R1375" s="138"/>
      <c r="S1375" s="129"/>
      <c r="T1375" s="139"/>
      <c r="U1375" s="139"/>
      <c r="V1375" s="140"/>
      <c r="W1375" s="130"/>
      <c r="X1375" s="130"/>
      <c r="Y1375" s="141"/>
      <c r="Z1375" s="130"/>
      <c r="AA1375" s="130"/>
      <c r="AB1375" s="130"/>
      <c r="AC1375" s="142"/>
      <c r="AD1375" s="130"/>
      <c r="AE1375" s="130"/>
      <c r="AF1375" s="130"/>
      <c r="AG1375" s="129"/>
      <c r="AH1375" s="129"/>
      <c r="AI1375" s="129"/>
      <c r="AJ1375" s="129"/>
      <c r="AK1375" s="130"/>
      <c r="AL1375" s="131"/>
      <c r="AM1375" s="131"/>
      <c r="AN1375" s="131"/>
      <c r="AO1375" s="131"/>
      <c r="AP1375" s="132"/>
      <c r="AQ1375" s="132"/>
      <c r="AR1375" s="132"/>
      <c r="AS1375" s="132"/>
      <c r="AT1375" s="133"/>
      <c r="AU1375" s="133"/>
      <c r="AV1375" s="133"/>
      <c r="AW1375" s="133"/>
      <c r="AX1375" s="134"/>
      <c r="AY1375" s="134"/>
      <c r="AZ1375" s="134"/>
      <c r="BA1375" s="134"/>
      <c r="BB1375" s="134"/>
      <c r="BC1375" s="134"/>
      <c r="BD1375" s="129"/>
      <c r="BE1375" s="143"/>
    </row>
    <row r="1376" ht="15.75" customHeight="1">
      <c r="A1376" s="130"/>
      <c r="B1376" s="129"/>
      <c r="C1376" s="129"/>
      <c r="D1376" s="129"/>
      <c r="E1376" s="129"/>
      <c r="F1376" s="129"/>
      <c r="G1376" s="129"/>
      <c r="H1376" s="129"/>
      <c r="I1376" s="130"/>
      <c r="J1376" s="135"/>
      <c r="K1376" s="130"/>
      <c r="L1376" s="130"/>
      <c r="M1376" s="136"/>
      <c r="N1376" s="130"/>
      <c r="O1376" s="130"/>
      <c r="P1376" s="130"/>
      <c r="Q1376" s="137"/>
      <c r="R1376" s="138"/>
      <c r="S1376" s="129"/>
      <c r="T1376" s="139"/>
      <c r="U1376" s="139"/>
      <c r="V1376" s="140"/>
      <c r="W1376" s="130"/>
      <c r="X1376" s="130"/>
      <c r="Y1376" s="141"/>
      <c r="Z1376" s="130"/>
      <c r="AA1376" s="130"/>
      <c r="AB1376" s="130"/>
      <c r="AC1376" s="142"/>
      <c r="AD1376" s="130"/>
      <c r="AE1376" s="130"/>
      <c r="AF1376" s="130"/>
      <c r="AG1376" s="129"/>
      <c r="AH1376" s="129"/>
      <c r="AI1376" s="129"/>
      <c r="AJ1376" s="129"/>
      <c r="AK1376" s="130"/>
      <c r="AL1376" s="131"/>
      <c r="AM1376" s="131"/>
      <c r="AN1376" s="131"/>
      <c r="AO1376" s="131"/>
      <c r="AP1376" s="132"/>
      <c r="AQ1376" s="132"/>
      <c r="AR1376" s="132"/>
      <c r="AS1376" s="132"/>
      <c r="AT1376" s="133"/>
      <c r="AU1376" s="133"/>
      <c r="AV1376" s="133"/>
      <c r="AW1376" s="133"/>
      <c r="AX1376" s="134"/>
      <c r="AY1376" s="134"/>
      <c r="AZ1376" s="134"/>
      <c r="BA1376" s="134"/>
      <c r="BB1376" s="134"/>
      <c r="BC1376" s="134"/>
      <c r="BD1376" s="129"/>
      <c r="BE1376" s="143"/>
    </row>
    <row r="1377" ht="15.75" customHeight="1">
      <c r="A1377" s="130"/>
      <c r="B1377" s="129"/>
      <c r="C1377" s="129"/>
      <c r="D1377" s="129"/>
      <c r="E1377" s="129"/>
      <c r="F1377" s="129"/>
      <c r="G1377" s="129"/>
      <c r="H1377" s="129"/>
      <c r="I1377" s="130"/>
      <c r="J1377" s="135"/>
      <c r="K1377" s="130"/>
      <c r="L1377" s="130"/>
      <c r="M1377" s="136"/>
      <c r="N1377" s="130"/>
      <c r="O1377" s="130"/>
      <c r="P1377" s="130"/>
      <c r="Q1377" s="137"/>
      <c r="R1377" s="138"/>
      <c r="S1377" s="129"/>
      <c r="T1377" s="139"/>
      <c r="U1377" s="139"/>
      <c r="V1377" s="140"/>
      <c r="W1377" s="130"/>
      <c r="X1377" s="130"/>
      <c r="Y1377" s="141"/>
      <c r="Z1377" s="130"/>
      <c r="AA1377" s="130"/>
      <c r="AB1377" s="130"/>
      <c r="AC1377" s="142"/>
      <c r="AD1377" s="130"/>
      <c r="AE1377" s="130"/>
      <c r="AF1377" s="130"/>
      <c r="AG1377" s="129"/>
      <c r="AH1377" s="129"/>
      <c r="AI1377" s="129"/>
      <c r="AJ1377" s="129"/>
      <c r="AK1377" s="130"/>
      <c r="AL1377" s="131"/>
      <c r="AM1377" s="131"/>
      <c r="AN1377" s="131"/>
      <c r="AO1377" s="131"/>
      <c r="AP1377" s="132"/>
      <c r="AQ1377" s="132"/>
      <c r="AR1377" s="132"/>
      <c r="AS1377" s="132"/>
      <c r="AT1377" s="133"/>
      <c r="AU1377" s="133"/>
      <c r="AV1377" s="133"/>
      <c r="AW1377" s="133"/>
      <c r="AX1377" s="134"/>
      <c r="AY1377" s="134"/>
      <c r="AZ1377" s="134"/>
      <c r="BA1377" s="134"/>
      <c r="BB1377" s="134"/>
      <c r="BC1377" s="134"/>
      <c r="BD1377" s="129"/>
      <c r="BE1377" s="143"/>
    </row>
    <row r="1378" ht="15.75" customHeight="1">
      <c r="A1378" s="130"/>
      <c r="B1378" s="129"/>
      <c r="C1378" s="129"/>
      <c r="D1378" s="129"/>
      <c r="E1378" s="129"/>
      <c r="F1378" s="129"/>
      <c r="G1378" s="129"/>
      <c r="H1378" s="129"/>
      <c r="I1378" s="130"/>
      <c r="J1378" s="135"/>
      <c r="K1378" s="130"/>
      <c r="L1378" s="130"/>
      <c r="M1378" s="136"/>
      <c r="N1378" s="130"/>
      <c r="O1378" s="130"/>
      <c r="P1378" s="130"/>
      <c r="Q1378" s="137"/>
      <c r="R1378" s="138"/>
      <c r="S1378" s="129"/>
      <c r="T1378" s="139"/>
      <c r="U1378" s="139"/>
      <c r="V1378" s="140"/>
      <c r="W1378" s="130"/>
      <c r="X1378" s="130"/>
      <c r="Y1378" s="141"/>
      <c r="Z1378" s="130"/>
      <c r="AA1378" s="130"/>
      <c r="AB1378" s="130"/>
      <c r="AC1378" s="142"/>
      <c r="AD1378" s="130"/>
      <c r="AE1378" s="130"/>
      <c r="AF1378" s="130"/>
      <c r="AG1378" s="129"/>
      <c r="AH1378" s="129"/>
      <c r="AI1378" s="129"/>
      <c r="AJ1378" s="129"/>
      <c r="AK1378" s="130"/>
      <c r="AL1378" s="131"/>
      <c r="AM1378" s="131"/>
      <c r="AN1378" s="131"/>
      <c r="AO1378" s="131"/>
      <c r="AP1378" s="132"/>
      <c r="AQ1378" s="132"/>
      <c r="AR1378" s="132"/>
      <c r="AS1378" s="132"/>
      <c r="AT1378" s="133"/>
      <c r="AU1378" s="133"/>
      <c r="AV1378" s="133"/>
      <c r="AW1378" s="133"/>
      <c r="AX1378" s="134"/>
      <c r="AY1378" s="134"/>
      <c r="AZ1378" s="134"/>
      <c r="BA1378" s="134"/>
      <c r="BB1378" s="134"/>
      <c r="BC1378" s="134"/>
      <c r="BD1378" s="129"/>
      <c r="BE1378" s="143"/>
    </row>
    <row r="1379" ht="15.75" customHeight="1">
      <c r="A1379" s="130"/>
      <c r="B1379" s="129"/>
      <c r="C1379" s="129"/>
      <c r="D1379" s="129"/>
      <c r="E1379" s="129"/>
      <c r="F1379" s="129"/>
      <c r="G1379" s="129"/>
      <c r="H1379" s="129"/>
      <c r="I1379" s="130"/>
      <c r="J1379" s="135"/>
      <c r="K1379" s="130"/>
      <c r="L1379" s="130"/>
      <c r="M1379" s="136"/>
      <c r="N1379" s="130"/>
      <c r="O1379" s="130"/>
      <c r="P1379" s="130"/>
      <c r="Q1379" s="137"/>
      <c r="R1379" s="138"/>
      <c r="S1379" s="129"/>
      <c r="T1379" s="139"/>
      <c r="U1379" s="139"/>
      <c r="V1379" s="140"/>
      <c r="W1379" s="130"/>
      <c r="X1379" s="130"/>
      <c r="Y1379" s="141"/>
      <c r="Z1379" s="130"/>
      <c r="AA1379" s="130"/>
      <c r="AB1379" s="130"/>
      <c r="AC1379" s="142"/>
      <c r="AD1379" s="130"/>
      <c r="AE1379" s="130"/>
      <c r="AF1379" s="130"/>
      <c r="AG1379" s="129"/>
      <c r="AH1379" s="129"/>
      <c r="AI1379" s="129"/>
      <c r="AJ1379" s="129"/>
      <c r="AK1379" s="130"/>
      <c r="AL1379" s="131"/>
      <c r="AM1379" s="131"/>
      <c r="AN1379" s="131"/>
      <c r="AO1379" s="131"/>
      <c r="AP1379" s="132"/>
      <c r="AQ1379" s="132"/>
      <c r="AR1379" s="132"/>
      <c r="AS1379" s="132"/>
      <c r="AT1379" s="133"/>
      <c r="AU1379" s="133"/>
      <c r="AV1379" s="133"/>
      <c r="AW1379" s="133"/>
      <c r="AX1379" s="134"/>
      <c r="AY1379" s="134"/>
      <c r="AZ1379" s="134"/>
      <c r="BA1379" s="134"/>
      <c r="BB1379" s="134"/>
      <c r="BC1379" s="134"/>
      <c r="BD1379" s="129"/>
      <c r="BE1379" s="143"/>
    </row>
    <row r="1380" ht="15.75" customHeight="1">
      <c r="A1380" s="130"/>
      <c r="B1380" s="129"/>
      <c r="C1380" s="129"/>
      <c r="D1380" s="129"/>
      <c r="E1380" s="129"/>
      <c r="F1380" s="129"/>
      <c r="G1380" s="129"/>
      <c r="H1380" s="129"/>
      <c r="I1380" s="130"/>
      <c r="J1380" s="135"/>
      <c r="K1380" s="130"/>
      <c r="L1380" s="130"/>
      <c r="M1380" s="136"/>
      <c r="N1380" s="130"/>
      <c r="O1380" s="130"/>
      <c r="P1380" s="130"/>
      <c r="Q1380" s="137"/>
      <c r="R1380" s="138"/>
      <c r="S1380" s="129"/>
      <c r="T1380" s="139"/>
      <c r="U1380" s="139"/>
      <c r="V1380" s="140"/>
      <c r="W1380" s="130"/>
      <c r="X1380" s="130"/>
      <c r="Y1380" s="141"/>
      <c r="Z1380" s="130"/>
      <c r="AA1380" s="130"/>
      <c r="AB1380" s="130"/>
      <c r="AC1380" s="142"/>
      <c r="AD1380" s="130"/>
      <c r="AE1380" s="130"/>
      <c r="AF1380" s="130"/>
      <c r="AG1380" s="129"/>
      <c r="AH1380" s="129"/>
      <c r="AI1380" s="129"/>
      <c r="AJ1380" s="129"/>
      <c r="AK1380" s="130"/>
      <c r="AL1380" s="131"/>
      <c r="AM1380" s="131"/>
      <c r="AN1380" s="131"/>
      <c r="AO1380" s="131"/>
      <c r="AP1380" s="132"/>
      <c r="AQ1380" s="132"/>
      <c r="AR1380" s="132"/>
      <c r="AS1380" s="132"/>
      <c r="AT1380" s="133"/>
      <c r="AU1380" s="133"/>
      <c r="AV1380" s="133"/>
      <c r="AW1380" s="133"/>
      <c r="AX1380" s="134"/>
      <c r="AY1380" s="134"/>
      <c r="AZ1380" s="134"/>
      <c r="BA1380" s="134"/>
      <c r="BB1380" s="134"/>
      <c r="BC1380" s="134"/>
      <c r="BD1380" s="129"/>
      <c r="BE1380" s="143"/>
    </row>
    <row r="1381" ht="15.75" customHeight="1">
      <c r="A1381" s="130"/>
      <c r="B1381" s="129"/>
      <c r="C1381" s="129"/>
      <c r="D1381" s="129"/>
      <c r="E1381" s="129"/>
      <c r="F1381" s="129"/>
      <c r="G1381" s="129"/>
      <c r="H1381" s="129"/>
      <c r="I1381" s="130"/>
      <c r="J1381" s="135"/>
      <c r="K1381" s="130"/>
      <c r="L1381" s="130"/>
      <c r="M1381" s="136"/>
      <c r="N1381" s="130"/>
      <c r="O1381" s="130"/>
      <c r="P1381" s="130"/>
      <c r="Q1381" s="137"/>
      <c r="R1381" s="138"/>
      <c r="S1381" s="129"/>
      <c r="T1381" s="139"/>
      <c r="U1381" s="139"/>
      <c r="V1381" s="140"/>
      <c r="W1381" s="130"/>
      <c r="X1381" s="130"/>
      <c r="Y1381" s="141"/>
      <c r="Z1381" s="130"/>
      <c r="AA1381" s="130"/>
      <c r="AB1381" s="130"/>
      <c r="AC1381" s="142"/>
      <c r="AD1381" s="130"/>
      <c r="AE1381" s="130"/>
      <c r="AF1381" s="130"/>
      <c r="AG1381" s="129"/>
      <c r="AH1381" s="129"/>
      <c r="AI1381" s="129"/>
      <c r="AJ1381" s="129"/>
      <c r="AK1381" s="130"/>
      <c r="AL1381" s="131"/>
      <c r="AM1381" s="131"/>
      <c r="AN1381" s="131"/>
      <c r="AO1381" s="131"/>
      <c r="AP1381" s="132"/>
      <c r="AQ1381" s="132"/>
      <c r="AR1381" s="132"/>
      <c r="AS1381" s="132"/>
      <c r="AT1381" s="133"/>
      <c r="AU1381" s="133"/>
      <c r="AV1381" s="133"/>
      <c r="AW1381" s="133"/>
      <c r="AX1381" s="134"/>
      <c r="AY1381" s="134"/>
      <c r="AZ1381" s="134"/>
      <c r="BA1381" s="134"/>
      <c r="BB1381" s="134"/>
      <c r="BC1381" s="134"/>
      <c r="BD1381" s="129"/>
      <c r="BE1381" s="143"/>
    </row>
    <row r="1382" ht="15.75" customHeight="1">
      <c r="A1382" s="130"/>
      <c r="B1382" s="129"/>
      <c r="C1382" s="129"/>
      <c r="D1382" s="129"/>
      <c r="E1382" s="129"/>
      <c r="F1382" s="129"/>
      <c r="G1382" s="129"/>
      <c r="H1382" s="129"/>
      <c r="I1382" s="130"/>
      <c r="J1382" s="135"/>
      <c r="K1382" s="130"/>
      <c r="L1382" s="130"/>
      <c r="M1382" s="136"/>
      <c r="N1382" s="130"/>
      <c r="O1382" s="130"/>
      <c r="P1382" s="130"/>
      <c r="Q1382" s="137"/>
      <c r="R1382" s="138"/>
      <c r="S1382" s="129"/>
      <c r="T1382" s="139"/>
      <c r="U1382" s="139"/>
      <c r="V1382" s="140"/>
      <c r="W1382" s="130"/>
      <c r="X1382" s="130"/>
      <c r="Y1382" s="141"/>
      <c r="Z1382" s="130"/>
      <c r="AA1382" s="130"/>
      <c r="AB1382" s="130"/>
      <c r="AC1382" s="142"/>
      <c r="AD1382" s="130"/>
      <c r="AE1382" s="130"/>
      <c r="AF1382" s="130"/>
      <c r="AG1382" s="129"/>
      <c r="AH1382" s="129"/>
      <c r="AI1382" s="129"/>
      <c r="AJ1382" s="129"/>
      <c r="AK1382" s="130"/>
      <c r="AL1382" s="131"/>
      <c r="AM1382" s="131"/>
      <c r="AN1382" s="131"/>
      <c r="AO1382" s="131"/>
      <c r="AP1382" s="132"/>
      <c r="AQ1382" s="132"/>
      <c r="AR1382" s="132"/>
      <c r="AS1382" s="132"/>
      <c r="AT1382" s="133"/>
      <c r="AU1382" s="133"/>
      <c r="AV1382" s="133"/>
      <c r="AW1382" s="133"/>
      <c r="AX1382" s="134"/>
      <c r="AY1382" s="134"/>
      <c r="AZ1382" s="134"/>
      <c r="BA1382" s="134"/>
      <c r="BB1382" s="134"/>
      <c r="BC1382" s="134"/>
      <c r="BD1382" s="129"/>
      <c r="BE1382" s="143"/>
    </row>
    <row r="1383" ht="15.75" customHeight="1">
      <c r="A1383" s="130"/>
      <c r="B1383" s="129"/>
      <c r="C1383" s="129"/>
      <c r="D1383" s="129"/>
      <c r="E1383" s="129"/>
      <c r="F1383" s="129"/>
      <c r="G1383" s="129"/>
      <c r="H1383" s="129"/>
      <c r="I1383" s="130"/>
      <c r="J1383" s="135"/>
      <c r="K1383" s="130"/>
      <c r="L1383" s="130"/>
      <c r="M1383" s="136"/>
      <c r="N1383" s="130"/>
      <c r="O1383" s="130"/>
      <c r="P1383" s="130"/>
      <c r="Q1383" s="137"/>
      <c r="R1383" s="138"/>
      <c r="S1383" s="129"/>
      <c r="T1383" s="139"/>
      <c r="U1383" s="139"/>
      <c r="V1383" s="140"/>
      <c r="W1383" s="130"/>
      <c r="X1383" s="130"/>
      <c r="Y1383" s="141"/>
      <c r="Z1383" s="130"/>
      <c r="AA1383" s="130"/>
      <c r="AB1383" s="130"/>
      <c r="AC1383" s="142"/>
      <c r="AD1383" s="130"/>
      <c r="AE1383" s="130"/>
      <c r="AF1383" s="130"/>
      <c r="AG1383" s="129"/>
      <c r="AH1383" s="129"/>
      <c r="AI1383" s="129"/>
      <c r="AJ1383" s="129"/>
      <c r="AK1383" s="130"/>
      <c r="AL1383" s="131"/>
      <c r="AM1383" s="131"/>
      <c r="AN1383" s="131"/>
      <c r="AO1383" s="131"/>
      <c r="AP1383" s="132"/>
      <c r="AQ1383" s="132"/>
      <c r="AR1383" s="132"/>
      <c r="AS1383" s="132"/>
      <c r="AT1383" s="133"/>
      <c r="AU1383" s="133"/>
      <c r="AV1383" s="133"/>
      <c r="AW1383" s="133"/>
      <c r="AX1383" s="134"/>
      <c r="AY1383" s="134"/>
      <c r="AZ1383" s="134"/>
      <c r="BA1383" s="134"/>
      <c r="BB1383" s="134"/>
      <c r="BC1383" s="134"/>
      <c r="BD1383" s="129"/>
      <c r="BE1383" s="143"/>
    </row>
    <row r="1384" ht="15.75" customHeight="1">
      <c r="A1384" s="130"/>
      <c r="B1384" s="129"/>
      <c r="C1384" s="129"/>
      <c r="D1384" s="129"/>
      <c r="E1384" s="129"/>
      <c r="F1384" s="129"/>
      <c r="G1384" s="129"/>
      <c r="H1384" s="129"/>
      <c r="I1384" s="130"/>
      <c r="J1384" s="135"/>
      <c r="K1384" s="130"/>
      <c r="L1384" s="130"/>
      <c r="M1384" s="136"/>
      <c r="N1384" s="130"/>
      <c r="O1384" s="130"/>
      <c r="P1384" s="130"/>
      <c r="Q1384" s="137"/>
      <c r="R1384" s="138"/>
      <c r="S1384" s="129"/>
      <c r="T1384" s="139"/>
      <c r="U1384" s="139"/>
      <c r="V1384" s="140"/>
      <c r="W1384" s="130"/>
      <c r="X1384" s="130"/>
      <c r="Y1384" s="141"/>
      <c r="Z1384" s="130"/>
      <c r="AA1384" s="130"/>
      <c r="AB1384" s="130"/>
      <c r="AC1384" s="142"/>
      <c r="AD1384" s="130"/>
      <c r="AE1384" s="130"/>
      <c r="AF1384" s="130"/>
      <c r="AG1384" s="129"/>
      <c r="AH1384" s="129"/>
      <c r="AI1384" s="129"/>
      <c r="AJ1384" s="129"/>
      <c r="AK1384" s="130"/>
      <c r="AL1384" s="131"/>
      <c r="AM1384" s="131"/>
      <c r="AN1384" s="131"/>
      <c r="AO1384" s="131"/>
      <c r="AP1384" s="132"/>
      <c r="AQ1384" s="132"/>
      <c r="AR1384" s="132"/>
      <c r="AS1384" s="132"/>
      <c r="AT1384" s="133"/>
      <c r="AU1384" s="133"/>
      <c r="AV1384" s="133"/>
      <c r="AW1384" s="133"/>
      <c r="AX1384" s="134"/>
      <c r="AY1384" s="134"/>
      <c r="AZ1384" s="134"/>
      <c r="BA1384" s="134"/>
      <c r="BB1384" s="134"/>
      <c r="BC1384" s="134"/>
      <c r="BD1384" s="129"/>
      <c r="BE1384" s="143"/>
    </row>
    <row r="1385" ht="15.75" customHeight="1">
      <c r="A1385" s="130"/>
      <c r="B1385" s="129"/>
      <c r="C1385" s="129"/>
      <c r="D1385" s="129"/>
      <c r="E1385" s="129"/>
      <c r="F1385" s="129"/>
      <c r="G1385" s="129"/>
      <c r="H1385" s="129"/>
      <c r="I1385" s="130"/>
      <c r="J1385" s="135"/>
      <c r="K1385" s="130"/>
      <c r="L1385" s="130"/>
      <c r="M1385" s="136"/>
      <c r="N1385" s="130"/>
      <c r="O1385" s="130"/>
      <c r="P1385" s="130"/>
      <c r="Q1385" s="137"/>
      <c r="R1385" s="138"/>
      <c r="S1385" s="129"/>
      <c r="T1385" s="139"/>
      <c r="U1385" s="139"/>
      <c r="V1385" s="140"/>
      <c r="W1385" s="130"/>
      <c r="X1385" s="130"/>
      <c r="Y1385" s="141"/>
      <c r="Z1385" s="130"/>
      <c r="AA1385" s="130"/>
      <c r="AB1385" s="130"/>
      <c r="AC1385" s="142"/>
      <c r="AD1385" s="130"/>
      <c r="AE1385" s="130"/>
      <c r="AF1385" s="130"/>
      <c r="AG1385" s="129"/>
      <c r="AH1385" s="129"/>
      <c r="AI1385" s="129"/>
      <c r="AJ1385" s="129"/>
      <c r="AK1385" s="130"/>
      <c r="AL1385" s="131"/>
      <c r="AM1385" s="131"/>
      <c r="AN1385" s="131"/>
      <c r="AO1385" s="131"/>
      <c r="AP1385" s="132"/>
      <c r="AQ1385" s="132"/>
      <c r="AR1385" s="132"/>
      <c r="AS1385" s="132"/>
      <c r="AT1385" s="133"/>
      <c r="AU1385" s="133"/>
      <c r="AV1385" s="133"/>
      <c r="AW1385" s="133"/>
      <c r="AX1385" s="134"/>
      <c r="AY1385" s="134"/>
      <c r="AZ1385" s="134"/>
      <c r="BA1385" s="134"/>
      <c r="BB1385" s="134"/>
      <c r="BC1385" s="134"/>
      <c r="BD1385" s="129"/>
      <c r="BE1385" s="143"/>
    </row>
    <row r="1386" ht="15.75" customHeight="1">
      <c r="A1386" s="130"/>
      <c r="B1386" s="129"/>
      <c r="C1386" s="129"/>
      <c r="D1386" s="129"/>
      <c r="E1386" s="129"/>
      <c r="F1386" s="129"/>
      <c r="G1386" s="129"/>
      <c r="H1386" s="129"/>
      <c r="I1386" s="130"/>
      <c r="J1386" s="135"/>
      <c r="K1386" s="130"/>
      <c r="L1386" s="130"/>
      <c r="M1386" s="136"/>
      <c r="N1386" s="130"/>
      <c r="O1386" s="130"/>
      <c r="P1386" s="130"/>
      <c r="Q1386" s="137"/>
      <c r="R1386" s="138"/>
      <c r="S1386" s="129"/>
      <c r="T1386" s="139"/>
      <c r="U1386" s="139"/>
      <c r="V1386" s="140"/>
      <c r="W1386" s="130"/>
      <c r="X1386" s="130"/>
      <c r="Y1386" s="141"/>
      <c r="Z1386" s="130"/>
      <c r="AA1386" s="130"/>
      <c r="AB1386" s="130"/>
      <c r="AC1386" s="142"/>
      <c r="AD1386" s="130"/>
      <c r="AE1386" s="130"/>
      <c r="AF1386" s="130"/>
      <c r="AG1386" s="129"/>
      <c r="AH1386" s="129"/>
      <c r="AI1386" s="129"/>
      <c r="AJ1386" s="129"/>
      <c r="AK1386" s="130"/>
      <c r="AL1386" s="131"/>
      <c r="AM1386" s="131"/>
      <c r="AN1386" s="131"/>
      <c r="AO1386" s="131"/>
      <c r="AP1386" s="132"/>
      <c r="AQ1386" s="132"/>
      <c r="AR1386" s="132"/>
      <c r="AS1386" s="132"/>
      <c r="AT1386" s="133"/>
      <c r="AU1386" s="133"/>
      <c r="AV1386" s="133"/>
      <c r="AW1386" s="133"/>
      <c r="AX1386" s="134"/>
      <c r="AY1386" s="134"/>
      <c r="AZ1386" s="134"/>
      <c r="BA1386" s="134"/>
      <c r="BB1386" s="134"/>
      <c r="BC1386" s="134"/>
      <c r="BD1386" s="129"/>
      <c r="BE1386" s="143"/>
    </row>
    <row r="1387" ht="15.75" customHeight="1">
      <c r="A1387" s="130"/>
      <c r="B1387" s="129"/>
      <c r="C1387" s="129"/>
      <c r="D1387" s="129"/>
      <c r="E1387" s="129"/>
      <c r="F1387" s="129"/>
      <c r="G1387" s="129"/>
      <c r="H1387" s="129"/>
      <c r="I1387" s="130"/>
      <c r="J1387" s="135"/>
      <c r="K1387" s="130"/>
      <c r="L1387" s="130"/>
      <c r="M1387" s="136"/>
      <c r="N1387" s="130"/>
      <c r="O1387" s="130"/>
      <c r="P1387" s="130"/>
      <c r="Q1387" s="137"/>
      <c r="R1387" s="138"/>
      <c r="S1387" s="129"/>
      <c r="T1387" s="139"/>
      <c r="U1387" s="139"/>
      <c r="V1387" s="140"/>
      <c r="W1387" s="130"/>
      <c r="X1387" s="130"/>
      <c r="Y1387" s="141"/>
      <c r="Z1387" s="130"/>
      <c r="AA1387" s="130"/>
      <c r="AB1387" s="130"/>
      <c r="AC1387" s="142"/>
      <c r="AD1387" s="130"/>
      <c r="AE1387" s="130"/>
      <c r="AF1387" s="130"/>
      <c r="AG1387" s="129"/>
      <c r="AH1387" s="129"/>
      <c r="AI1387" s="129"/>
      <c r="AJ1387" s="129"/>
      <c r="AK1387" s="130"/>
      <c r="AL1387" s="131"/>
      <c r="AM1387" s="131"/>
      <c r="AN1387" s="131"/>
      <c r="AO1387" s="131"/>
      <c r="AP1387" s="132"/>
      <c r="AQ1387" s="132"/>
      <c r="AR1387" s="132"/>
      <c r="AS1387" s="132"/>
      <c r="AT1387" s="133"/>
      <c r="AU1387" s="133"/>
      <c r="AV1387" s="133"/>
      <c r="AW1387" s="133"/>
      <c r="AX1387" s="134"/>
      <c r="AY1387" s="134"/>
      <c r="AZ1387" s="134"/>
      <c r="BA1387" s="134"/>
      <c r="BB1387" s="134"/>
      <c r="BC1387" s="134"/>
      <c r="BD1387" s="129"/>
      <c r="BE1387" s="143"/>
    </row>
    <row r="1388" ht="15.75" customHeight="1">
      <c r="A1388" s="130"/>
      <c r="B1388" s="129"/>
      <c r="C1388" s="129"/>
      <c r="D1388" s="129"/>
      <c r="E1388" s="129"/>
      <c r="F1388" s="129"/>
      <c r="G1388" s="129"/>
      <c r="H1388" s="129"/>
      <c r="I1388" s="130"/>
      <c r="J1388" s="135"/>
      <c r="K1388" s="130"/>
      <c r="L1388" s="130"/>
      <c r="M1388" s="136"/>
      <c r="N1388" s="130"/>
      <c r="O1388" s="130"/>
      <c r="P1388" s="130"/>
      <c r="Q1388" s="137"/>
      <c r="R1388" s="138"/>
      <c r="S1388" s="129"/>
      <c r="T1388" s="139"/>
      <c r="U1388" s="139"/>
      <c r="V1388" s="140"/>
      <c r="W1388" s="130"/>
      <c r="X1388" s="130"/>
      <c r="Y1388" s="141"/>
      <c r="Z1388" s="130"/>
      <c r="AA1388" s="130"/>
      <c r="AB1388" s="130"/>
      <c r="AC1388" s="142"/>
      <c r="AD1388" s="130"/>
      <c r="AE1388" s="130"/>
      <c r="AF1388" s="130"/>
      <c r="AG1388" s="129"/>
      <c r="AH1388" s="129"/>
      <c r="AI1388" s="129"/>
      <c r="AJ1388" s="129"/>
      <c r="AK1388" s="130"/>
      <c r="AL1388" s="131"/>
      <c r="AM1388" s="131"/>
      <c r="AN1388" s="131"/>
      <c r="AO1388" s="131"/>
      <c r="AP1388" s="132"/>
      <c r="AQ1388" s="132"/>
      <c r="AR1388" s="132"/>
      <c r="AS1388" s="132"/>
      <c r="AT1388" s="133"/>
      <c r="AU1388" s="133"/>
      <c r="AV1388" s="133"/>
      <c r="AW1388" s="133"/>
      <c r="AX1388" s="134"/>
      <c r="AY1388" s="134"/>
      <c r="AZ1388" s="134"/>
      <c r="BA1388" s="134"/>
      <c r="BB1388" s="134"/>
      <c r="BC1388" s="134"/>
      <c r="BD1388" s="129"/>
      <c r="BE1388" s="143"/>
    </row>
    <row r="1389" ht="15.75" customHeight="1">
      <c r="A1389" s="130"/>
      <c r="B1389" s="129"/>
      <c r="C1389" s="129"/>
      <c r="D1389" s="129"/>
      <c r="E1389" s="129"/>
      <c r="F1389" s="129"/>
      <c r="G1389" s="129"/>
      <c r="H1389" s="129"/>
      <c r="I1389" s="130"/>
      <c r="J1389" s="135"/>
      <c r="K1389" s="130"/>
      <c r="L1389" s="130"/>
      <c r="M1389" s="136"/>
      <c r="N1389" s="130"/>
      <c r="O1389" s="130"/>
      <c r="P1389" s="130"/>
      <c r="Q1389" s="137"/>
      <c r="R1389" s="138"/>
      <c r="S1389" s="129"/>
      <c r="T1389" s="139"/>
      <c r="U1389" s="139"/>
      <c r="V1389" s="140"/>
      <c r="W1389" s="130"/>
      <c r="X1389" s="130"/>
      <c r="Y1389" s="141"/>
      <c r="Z1389" s="130"/>
      <c r="AA1389" s="130"/>
      <c r="AB1389" s="130"/>
      <c r="AC1389" s="142"/>
      <c r="AD1389" s="130"/>
      <c r="AE1389" s="130"/>
      <c r="AF1389" s="130"/>
      <c r="AG1389" s="129"/>
      <c r="AH1389" s="129"/>
      <c r="AI1389" s="129"/>
      <c r="AJ1389" s="129"/>
      <c r="AK1389" s="130"/>
      <c r="AL1389" s="131"/>
      <c r="AM1389" s="131"/>
      <c r="AN1389" s="131"/>
      <c r="AO1389" s="131"/>
      <c r="AP1389" s="132"/>
      <c r="AQ1389" s="132"/>
      <c r="AR1389" s="132"/>
      <c r="AS1389" s="132"/>
      <c r="AT1389" s="133"/>
      <c r="AU1389" s="133"/>
      <c r="AV1389" s="133"/>
      <c r="AW1389" s="133"/>
      <c r="AX1389" s="134"/>
      <c r="AY1389" s="134"/>
      <c r="AZ1389" s="134"/>
      <c r="BA1389" s="134"/>
      <c r="BB1389" s="134"/>
      <c r="BC1389" s="134"/>
      <c r="BD1389" s="129"/>
      <c r="BE1389" s="143"/>
    </row>
    <row r="1390" ht="15.75" customHeight="1">
      <c r="A1390" s="130"/>
      <c r="B1390" s="129"/>
      <c r="C1390" s="129"/>
      <c r="D1390" s="129"/>
      <c r="E1390" s="129"/>
      <c r="F1390" s="129"/>
      <c r="G1390" s="129"/>
      <c r="H1390" s="129"/>
      <c r="I1390" s="130"/>
      <c r="J1390" s="135"/>
      <c r="K1390" s="130"/>
      <c r="L1390" s="130"/>
      <c r="M1390" s="136"/>
      <c r="N1390" s="130"/>
      <c r="O1390" s="130"/>
      <c r="P1390" s="130"/>
      <c r="Q1390" s="137"/>
      <c r="R1390" s="138"/>
      <c r="S1390" s="129"/>
      <c r="T1390" s="139"/>
      <c r="U1390" s="139"/>
      <c r="V1390" s="140"/>
      <c r="W1390" s="130"/>
      <c r="X1390" s="130"/>
      <c r="Y1390" s="141"/>
      <c r="Z1390" s="130"/>
      <c r="AA1390" s="130"/>
      <c r="AB1390" s="130"/>
      <c r="AC1390" s="142"/>
      <c r="AD1390" s="130"/>
      <c r="AE1390" s="130"/>
      <c r="AF1390" s="130"/>
      <c r="AG1390" s="129"/>
      <c r="AH1390" s="129"/>
      <c r="AI1390" s="129"/>
      <c r="AJ1390" s="129"/>
      <c r="AK1390" s="130"/>
      <c r="AL1390" s="131"/>
      <c r="AM1390" s="131"/>
      <c r="AN1390" s="131"/>
      <c r="AO1390" s="131"/>
      <c r="AP1390" s="132"/>
      <c r="AQ1390" s="132"/>
      <c r="AR1390" s="132"/>
      <c r="AS1390" s="132"/>
      <c r="AT1390" s="133"/>
      <c r="AU1390" s="133"/>
      <c r="AV1390" s="133"/>
      <c r="AW1390" s="133"/>
      <c r="AX1390" s="134"/>
      <c r="AY1390" s="134"/>
      <c r="AZ1390" s="134"/>
      <c r="BA1390" s="134"/>
      <c r="BB1390" s="134"/>
      <c r="BC1390" s="134"/>
      <c r="BD1390" s="129"/>
      <c r="BE1390" s="143"/>
    </row>
    <row r="1391" ht="15.75" customHeight="1">
      <c r="A1391" s="130"/>
      <c r="B1391" s="129"/>
      <c r="C1391" s="129"/>
      <c r="D1391" s="129"/>
      <c r="E1391" s="129"/>
      <c r="F1391" s="129"/>
      <c r="G1391" s="129"/>
      <c r="H1391" s="129"/>
      <c r="I1391" s="130"/>
      <c r="J1391" s="135"/>
      <c r="K1391" s="130"/>
      <c r="L1391" s="130"/>
      <c r="M1391" s="136"/>
      <c r="N1391" s="130"/>
      <c r="O1391" s="130"/>
      <c r="P1391" s="130"/>
      <c r="Q1391" s="137"/>
      <c r="R1391" s="138"/>
      <c r="S1391" s="129"/>
      <c r="T1391" s="139"/>
      <c r="U1391" s="139"/>
      <c r="V1391" s="140"/>
      <c r="W1391" s="130"/>
      <c r="X1391" s="130"/>
      <c r="Y1391" s="141"/>
      <c r="Z1391" s="130"/>
      <c r="AA1391" s="130"/>
      <c r="AB1391" s="130"/>
      <c r="AC1391" s="142"/>
      <c r="AD1391" s="130"/>
      <c r="AE1391" s="130"/>
      <c r="AF1391" s="130"/>
      <c r="AG1391" s="129"/>
      <c r="AH1391" s="129"/>
      <c r="AI1391" s="129"/>
      <c r="AJ1391" s="129"/>
      <c r="AK1391" s="130"/>
      <c r="AL1391" s="131"/>
      <c r="AM1391" s="131"/>
      <c r="AN1391" s="131"/>
      <c r="AO1391" s="131"/>
      <c r="AP1391" s="132"/>
      <c r="AQ1391" s="132"/>
      <c r="AR1391" s="132"/>
      <c r="AS1391" s="132"/>
      <c r="AT1391" s="133"/>
      <c r="AU1391" s="133"/>
      <c r="AV1391" s="133"/>
      <c r="AW1391" s="133"/>
      <c r="AX1391" s="134"/>
      <c r="AY1391" s="134"/>
      <c r="AZ1391" s="134"/>
      <c r="BA1391" s="134"/>
      <c r="BB1391" s="134"/>
      <c r="BC1391" s="134"/>
      <c r="BD1391" s="129"/>
      <c r="BE1391" s="143"/>
    </row>
    <row r="1392" ht="15.75" customHeight="1">
      <c r="A1392" s="130"/>
      <c r="B1392" s="129"/>
      <c r="C1392" s="129"/>
      <c r="D1392" s="129"/>
      <c r="E1392" s="129"/>
      <c r="F1392" s="129"/>
      <c r="G1392" s="129"/>
      <c r="H1392" s="129"/>
      <c r="I1392" s="130"/>
      <c r="J1392" s="135"/>
      <c r="K1392" s="130"/>
      <c r="L1392" s="130"/>
      <c r="M1392" s="136"/>
      <c r="N1392" s="130"/>
      <c r="O1392" s="130"/>
      <c r="P1392" s="130"/>
      <c r="Q1392" s="137"/>
      <c r="R1392" s="138"/>
      <c r="S1392" s="129"/>
      <c r="T1392" s="139"/>
      <c r="U1392" s="139"/>
      <c r="V1392" s="140"/>
      <c r="W1392" s="130"/>
      <c r="X1392" s="130"/>
      <c r="Y1392" s="141"/>
      <c r="Z1392" s="130"/>
      <c r="AA1392" s="130"/>
      <c r="AB1392" s="130"/>
      <c r="AC1392" s="142"/>
      <c r="AD1392" s="130"/>
      <c r="AE1392" s="130"/>
      <c r="AF1392" s="130"/>
      <c r="AG1392" s="129"/>
      <c r="AH1392" s="129"/>
      <c r="AI1392" s="129"/>
      <c r="AJ1392" s="129"/>
      <c r="AK1392" s="130"/>
      <c r="AL1392" s="131"/>
      <c r="AM1392" s="131"/>
      <c r="AN1392" s="131"/>
      <c r="AO1392" s="131"/>
      <c r="AP1392" s="132"/>
      <c r="AQ1392" s="132"/>
      <c r="AR1392" s="132"/>
      <c r="AS1392" s="132"/>
      <c r="AT1392" s="133"/>
      <c r="AU1392" s="133"/>
      <c r="AV1392" s="133"/>
      <c r="AW1392" s="133"/>
      <c r="AX1392" s="134"/>
      <c r="AY1392" s="134"/>
      <c r="AZ1392" s="134"/>
      <c r="BA1392" s="134"/>
      <c r="BB1392" s="134"/>
      <c r="BC1392" s="134"/>
      <c r="BD1392" s="129"/>
      <c r="BE1392" s="143"/>
    </row>
    <row r="1393" ht="15.75" customHeight="1">
      <c r="A1393" s="130"/>
      <c r="B1393" s="129"/>
      <c r="C1393" s="129"/>
      <c r="D1393" s="129"/>
      <c r="E1393" s="129"/>
      <c r="F1393" s="129"/>
      <c r="G1393" s="129"/>
      <c r="H1393" s="129"/>
      <c r="I1393" s="130"/>
      <c r="J1393" s="135"/>
      <c r="K1393" s="130"/>
      <c r="L1393" s="130"/>
      <c r="M1393" s="136"/>
      <c r="N1393" s="130"/>
      <c r="O1393" s="130"/>
      <c r="P1393" s="130"/>
      <c r="Q1393" s="137"/>
      <c r="R1393" s="138"/>
      <c r="S1393" s="129"/>
      <c r="T1393" s="139"/>
      <c r="U1393" s="139"/>
      <c r="V1393" s="140"/>
      <c r="W1393" s="130"/>
      <c r="X1393" s="130"/>
      <c r="Y1393" s="141"/>
      <c r="Z1393" s="130"/>
      <c r="AA1393" s="130"/>
      <c r="AB1393" s="130"/>
      <c r="AC1393" s="142"/>
      <c r="AD1393" s="130"/>
      <c r="AE1393" s="130"/>
      <c r="AF1393" s="130"/>
      <c r="AG1393" s="129"/>
      <c r="AH1393" s="129"/>
      <c r="AI1393" s="129"/>
      <c r="AJ1393" s="129"/>
      <c r="AK1393" s="130"/>
      <c r="AL1393" s="131"/>
      <c r="AM1393" s="131"/>
      <c r="AN1393" s="131"/>
      <c r="AO1393" s="131"/>
      <c r="AP1393" s="132"/>
      <c r="AQ1393" s="132"/>
      <c r="AR1393" s="132"/>
      <c r="AS1393" s="132"/>
      <c r="AT1393" s="133"/>
      <c r="AU1393" s="133"/>
      <c r="AV1393" s="133"/>
      <c r="AW1393" s="133"/>
      <c r="AX1393" s="134"/>
      <c r="AY1393" s="134"/>
      <c r="AZ1393" s="134"/>
      <c r="BA1393" s="134"/>
      <c r="BB1393" s="134"/>
      <c r="BC1393" s="134"/>
      <c r="BD1393" s="129"/>
      <c r="BE1393" s="143"/>
    </row>
    <row r="1394" ht="15.75" customHeight="1">
      <c r="A1394" s="130"/>
      <c r="B1394" s="129"/>
      <c r="C1394" s="129"/>
      <c r="D1394" s="129"/>
      <c r="E1394" s="129"/>
      <c r="F1394" s="129"/>
      <c r="G1394" s="129"/>
      <c r="H1394" s="129"/>
      <c r="I1394" s="130"/>
      <c r="J1394" s="135"/>
      <c r="K1394" s="130"/>
      <c r="L1394" s="130"/>
      <c r="M1394" s="136"/>
      <c r="N1394" s="130"/>
      <c r="O1394" s="130"/>
      <c r="P1394" s="130"/>
      <c r="Q1394" s="137"/>
      <c r="R1394" s="138"/>
      <c r="S1394" s="129"/>
      <c r="T1394" s="139"/>
      <c r="U1394" s="139"/>
      <c r="V1394" s="140"/>
      <c r="W1394" s="130"/>
      <c r="X1394" s="130"/>
      <c r="Y1394" s="141"/>
      <c r="Z1394" s="130"/>
      <c r="AA1394" s="130"/>
      <c r="AB1394" s="130"/>
      <c r="AC1394" s="142"/>
      <c r="AD1394" s="130"/>
      <c r="AE1394" s="130"/>
      <c r="AF1394" s="130"/>
      <c r="AG1394" s="129"/>
      <c r="AH1394" s="129"/>
      <c r="AI1394" s="129"/>
      <c r="AJ1394" s="129"/>
      <c r="AK1394" s="130"/>
      <c r="AL1394" s="131"/>
      <c r="AM1394" s="131"/>
      <c r="AN1394" s="131"/>
      <c r="AO1394" s="131"/>
      <c r="AP1394" s="132"/>
      <c r="AQ1394" s="132"/>
      <c r="AR1394" s="132"/>
      <c r="AS1394" s="132"/>
      <c r="AT1394" s="133"/>
      <c r="AU1394" s="133"/>
      <c r="AV1394" s="133"/>
      <c r="AW1394" s="133"/>
      <c r="AX1394" s="134"/>
      <c r="AY1394" s="134"/>
      <c r="AZ1394" s="134"/>
      <c r="BA1394" s="134"/>
      <c r="BB1394" s="134"/>
      <c r="BC1394" s="134"/>
      <c r="BD1394" s="129"/>
      <c r="BE1394" s="143"/>
    </row>
    <row r="1395" ht="15.75" customHeight="1">
      <c r="A1395" s="130"/>
      <c r="B1395" s="129"/>
      <c r="C1395" s="129"/>
      <c r="D1395" s="129"/>
      <c r="E1395" s="129"/>
      <c r="F1395" s="129"/>
      <c r="G1395" s="129"/>
      <c r="H1395" s="129"/>
      <c r="I1395" s="130"/>
      <c r="J1395" s="135"/>
      <c r="K1395" s="130"/>
      <c r="L1395" s="130"/>
      <c r="M1395" s="136"/>
      <c r="N1395" s="130"/>
      <c r="O1395" s="130"/>
      <c r="P1395" s="130"/>
      <c r="Q1395" s="137"/>
      <c r="R1395" s="138"/>
      <c r="S1395" s="129"/>
      <c r="T1395" s="139"/>
      <c r="U1395" s="139"/>
      <c r="V1395" s="140"/>
      <c r="W1395" s="130"/>
      <c r="X1395" s="130"/>
      <c r="Y1395" s="141"/>
      <c r="Z1395" s="130"/>
      <c r="AA1395" s="130"/>
      <c r="AB1395" s="130"/>
      <c r="AC1395" s="142"/>
      <c r="AD1395" s="130"/>
      <c r="AE1395" s="130"/>
      <c r="AF1395" s="130"/>
      <c r="AG1395" s="129"/>
      <c r="AH1395" s="129"/>
      <c r="AI1395" s="129"/>
      <c r="AJ1395" s="129"/>
      <c r="AK1395" s="130"/>
      <c r="AL1395" s="131"/>
      <c r="AM1395" s="131"/>
      <c r="AN1395" s="131"/>
      <c r="AO1395" s="131"/>
      <c r="AP1395" s="132"/>
      <c r="AQ1395" s="132"/>
      <c r="AR1395" s="132"/>
      <c r="AS1395" s="132"/>
      <c r="AT1395" s="133"/>
      <c r="AU1395" s="133"/>
      <c r="AV1395" s="133"/>
      <c r="AW1395" s="133"/>
      <c r="AX1395" s="134"/>
      <c r="AY1395" s="134"/>
      <c r="AZ1395" s="134"/>
      <c r="BA1395" s="134"/>
      <c r="BB1395" s="134"/>
      <c r="BC1395" s="134"/>
      <c r="BD1395" s="129"/>
      <c r="BE1395" s="143"/>
    </row>
    <row r="1396" ht="15.75" customHeight="1">
      <c r="A1396" s="130"/>
      <c r="B1396" s="129"/>
      <c r="C1396" s="129"/>
      <c r="D1396" s="129"/>
      <c r="E1396" s="129"/>
      <c r="F1396" s="129"/>
      <c r="G1396" s="129"/>
      <c r="H1396" s="129"/>
      <c r="I1396" s="130"/>
      <c r="J1396" s="135"/>
      <c r="K1396" s="130"/>
      <c r="L1396" s="130"/>
      <c r="M1396" s="136"/>
      <c r="N1396" s="130"/>
      <c r="O1396" s="130"/>
      <c r="P1396" s="130"/>
      <c r="Q1396" s="137"/>
      <c r="R1396" s="138"/>
      <c r="S1396" s="129"/>
      <c r="T1396" s="139"/>
      <c r="U1396" s="139"/>
      <c r="V1396" s="140"/>
      <c r="W1396" s="130"/>
      <c r="X1396" s="130"/>
      <c r="Y1396" s="141"/>
      <c r="Z1396" s="130"/>
      <c r="AA1396" s="130"/>
      <c r="AB1396" s="130"/>
      <c r="AC1396" s="142"/>
      <c r="AD1396" s="130"/>
      <c r="AE1396" s="130"/>
      <c r="AF1396" s="130"/>
      <c r="AG1396" s="129"/>
      <c r="AH1396" s="129"/>
      <c r="AI1396" s="129"/>
      <c r="AJ1396" s="129"/>
      <c r="AK1396" s="130"/>
      <c r="AL1396" s="131"/>
      <c r="AM1396" s="131"/>
      <c r="AN1396" s="131"/>
      <c r="AO1396" s="131"/>
      <c r="AP1396" s="132"/>
      <c r="AQ1396" s="132"/>
      <c r="AR1396" s="132"/>
      <c r="AS1396" s="132"/>
      <c r="AT1396" s="133"/>
      <c r="AU1396" s="133"/>
      <c r="AV1396" s="133"/>
      <c r="AW1396" s="133"/>
      <c r="AX1396" s="134"/>
      <c r="AY1396" s="134"/>
      <c r="AZ1396" s="134"/>
      <c r="BA1396" s="134"/>
      <c r="BB1396" s="134"/>
      <c r="BC1396" s="134"/>
      <c r="BD1396" s="129"/>
      <c r="BE1396" s="143"/>
    </row>
    <row r="1397" ht="15.75" customHeight="1">
      <c r="A1397" s="130"/>
      <c r="B1397" s="129"/>
      <c r="C1397" s="129"/>
      <c r="D1397" s="129"/>
      <c r="E1397" s="129"/>
      <c r="F1397" s="129"/>
      <c r="G1397" s="129"/>
      <c r="H1397" s="129"/>
      <c r="I1397" s="130"/>
      <c r="J1397" s="135"/>
      <c r="K1397" s="130"/>
      <c r="L1397" s="130"/>
      <c r="M1397" s="136"/>
      <c r="N1397" s="130"/>
      <c r="O1397" s="130"/>
      <c r="P1397" s="130"/>
      <c r="Q1397" s="137"/>
      <c r="R1397" s="138"/>
      <c r="S1397" s="129"/>
      <c r="T1397" s="139"/>
      <c r="U1397" s="139"/>
      <c r="V1397" s="140"/>
      <c r="W1397" s="130"/>
      <c r="X1397" s="130"/>
      <c r="Y1397" s="141"/>
      <c r="Z1397" s="130"/>
      <c r="AA1397" s="130"/>
      <c r="AB1397" s="130"/>
      <c r="AC1397" s="142"/>
      <c r="AD1397" s="130"/>
      <c r="AE1397" s="130"/>
      <c r="AF1397" s="130"/>
      <c r="AG1397" s="129"/>
      <c r="AH1397" s="129"/>
      <c r="AI1397" s="129"/>
      <c r="AJ1397" s="129"/>
      <c r="AK1397" s="130"/>
      <c r="AL1397" s="131"/>
      <c r="AM1397" s="131"/>
      <c r="AN1397" s="131"/>
      <c r="AO1397" s="131"/>
      <c r="AP1397" s="132"/>
      <c r="AQ1397" s="132"/>
      <c r="AR1397" s="132"/>
      <c r="AS1397" s="132"/>
      <c r="AT1397" s="133"/>
      <c r="AU1397" s="133"/>
      <c r="AV1397" s="133"/>
      <c r="AW1397" s="133"/>
      <c r="AX1397" s="134"/>
      <c r="AY1397" s="134"/>
      <c r="AZ1397" s="134"/>
      <c r="BA1397" s="134"/>
      <c r="BB1397" s="134"/>
      <c r="BC1397" s="134"/>
      <c r="BD1397" s="129"/>
      <c r="BE1397" s="143"/>
    </row>
    <row r="1398" ht="15.75" customHeight="1">
      <c r="A1398" s="130"/>
      <c r="B1398" s="129"/>
      <c r="C1398" s="129"/>
      <c r="D1398" s="129"/>
      <c r="E1398" s="129"/>
      <c r="F1398" s="129"/>
      <c r="G1398" s="129"/>
      <c r="H1398" s="129"/>
      <c r="I1398" s="130"/>
      <c r="J1398" s="135"/>
      <c r="K1398" s="130"/>
      <c r="L1398" s="130"/>
      <c r="M1398" s="136"/>
      <c r="N1398" s="130"/>
      <c r="O1398" s="130"/>
      <c r="P1398" s="130"/>
      <c r="Q1398" s="137"/>
      <c r="R1398" s="138"/>
      <c r="S1398" s="129"/>
      <c r="T1398" s="139"/>
      <c r="U1398" s="139"/>
      <c r="V1398" s="140"/>
      <c r="W1398" s="130"/>
      <c r="X1398" s="130"/>
      <c r="Y1398" s="141"/>
      <c r="Z1398" s="130"/>
      <c r="AA1398" s="130"/>
      <c r="AB1398" s="130"/>
      <c r="AC1398" s="142"/>
      <c r="AD1398" s="130"/>
      <c r="AE1398" s="130"/>
      <c r="AF1398" s="130"/>
      <c r="AG1398" s="129"/>
      <c r="AH1398" s="129"/>
      <c r="AI1398" s="129"/>
      <c r="AJ1398" s="129"/>
      <c r="AK1398" s="130"/>
      <c r="AL1398" s="131"/>
      <c r="AM1398" s="131"/>
      <c r="AN1398" s="131"/>
      <c r="AO1398" s="131"/>
      <c r="AP1398" s="132"/>
      <c r="AQ1398" s="132"/>
      <c r="AR1398" s="132"/>
      <c r="AS1398" s="132"/>
      <c r="AT1398" s="133"/>
      <c r="AU1398" s="133"/>
      <c r="AV1398" s="133"/>
      <c r="AW1398" s="133"/>
      <c r="AX1398" s="134"/>
      <c r="AY1398" s="134"/>
      <c r="AZ1398" s="134"/>
      <c r="BA1398" s="134"/>
      <c r="BB1398" s="134"/>
      <c r="BC1398" s="134"/>
      <c r="BD1398" s="129"/>
      <c r="BE1398" s="143"/>
    </row>
    <row r="1399" ht="15.75" customHeight="1">
      <c r="A1399" s="130"/>
      <c r="B1399" s="129"/>
      <c r="C1399" s="129"/>
      <c r="D1399" s="129"/>
      <c r="E1399" s="129"/>
      <c r="F1399" s="129"/>
      <c r="G1399" s="129"/>
      <c r="H1399" s="129"/>
      <c r="I1399" s="130"/>
      <c r="J1399" s="135"/>
      <c r="K1399" s="130"/>
      <c r="L1399" s="130"/>
      <c r="M1399" s="136"/>
      <c r="N1399" s="130"/>
      <c r="O1399" s="130"/>
      <c r="P1399" s="130"/>
      <c r="Q1399" s="137"/>
      <c r="R1399" s="138"/>
      <c r="S1399" s="129"/>
      <c r="T1399" s="139"/>
      <c r="U1399" s="139"/>
      <c r="V1399" s="140"/>
      <c r="W1399" s="130"/>
      <c r="X1399" s="130"/>
      <c r="Y1399" s="141"/>
      <c r="Z1399" s="130"/>
      <c r="AA1399" s="130"/>
      <c r="AB1399" s="130"/>
      <c r="AC1399" s="142"/>
      <c r="AD1399" s="130"/>
      <c r="AE1399" s="130"/>
      <c r="AF1399" s="130"/>
      <c r="AG1399" s="129"/>
      <c r="AH1399" s="129"/>
      <c r="AI1399" s="129"/>
      <c r="AJ1399" s="129"/>
      <c r="AK1399" s="130"/>
      <c r="AL1399" s="131"/>
      <c r="AM1399" s="131"/>
      <c r="AN1399" s="131"/>
      <c r="AO1399" s="131"/>
      <c r="AP1399" s="132"/>
      <c r="AQ1399" s="132"/>
      <c r="AR1399" s="132"/>
      <c r="AS1399" s="132"/>
      <c r="AT1399" s="133"/>
      <c r="AU1399" s="133"/>
      <c r="AV1399" s="133"/>
      <c r="AW1399" s="133"/>
      <c r="AX1399" s="134"/>
      <c r="AY1399" s="134"/>
      <c r="AZ1399" s="134"/>
      <c r="BA1399" s="134"/>
      <c r="BB1399" s="134"/>
      <c r="BC1399" s="134"/>
      <c r="BD1399" s="129"/>
      <c r="BE1399" s="143"/>
    </row>
    <row r="1400" ht="15.75" customHeight="1">
      <c r="A1400" s="130"/>
      <c r="B1400" s="129"/>
      <c r="C1400" s="129"/>
      <c r="D1400" s="129"/>
      <c r="E1400" s="129"/>
      <c r="F1400" s="129"/>
      <c r="G1400" s="129"/>
      <c r="H1400" s="129"/>
      <c r="I1400" s="130"/>
      <c r="J1400" s="135"/>
      <c r="K1400" s="130"/>
      <c r="L1400" s="130"/>
      <c r="M1400" s="136"/>
      <c r="N1400" s="130"/>
      <c r="O1400" s="130"/>
      <c r="P1400" s="130"/>
      <c r="Q1400" s="137"/>
      <c r="R1400" s="138"/>
      <c r="S1400" s="129"/>
      <c r="T1400" s="139"/>
      <c r="U1400" s="139"/>
      <c r="V1400" s="140"/>
      <c r="W1400" s="130"/>
      <c r="X1400" s="130"/>
      <c r="Y1400" s="141"/>
      <c r="Z1400" s="130"/>
      <c r="AA1400" s="130"/>
      <c r="AB1400" s="130"/>
      <c r="AC1400" s="142"/>
      <c r="AD1400" s="130"/>
      <c r="AE1400" s="130"/>
      <c r="AF1400" s="130"/>
      <c r="AG1400" s="129"/>
      <c r="AH1400" s="129"/>
      <c r="AI1400" s="129"/>
      <c r="AJ1400" s="129"/>
      <c r="AK1400" s="130"/>
      <c r="AL1400" s="131"/>
      <c r="AM1400" s="131"/>
      <c r="AN1400" s="131"/>
      <c r="AO1400" s="131"/>
      <c r="AP1400" s="132"/>
      <c r="AQ1400" s="132"/>
      <c r="AR1400" s="132"/>
      <c r="AS1400" s="132"/>
      <c r="AT1400" s="133"/>
      <c r="AU1400" s="133"/>
      <c r="AV1400" s="133"/>
      <c r="AW1400" s="133"/>
      <c r="AX1400" s="134"/>
      <c r="AY1400" s="134"/>
      <c r="AZ1400" s="134"/>
      <c r="BA1400" s="134"/>
      <c r="BB1400" s="134"/>
      <c r="BC1400" s="134"/>
      <c r="BD1400" s="129"/>
      <c r="BE1400" s="143"/>
    </row>
    <row r="1401" ht="15.75" customHeight="1">
      <c r="A1401" s="130"/>
      <c r="B1401" s="129"/>
      <c r="C1401" s="129"/>
      <c r="D1401" s="129"/>
      <c r="E1401" s="129"/>
      <c r="F1401" s="129"/>
      <c r="G1401" s="129"/>
      <c r="H1401" s="129"/>
      <c r="I1401" s="130"/>
      <c r="J1401" s="135"/>
      <c r="K1401" s="130"/>
      <c r="L1401" s="130"/>
      <c r="M1401" s="136"/>
      <c r="N1401" s="130"/>
      <c r="O1401" s="130"/>
      <c r="P1401" s="130"/>
      <c r="Q1401" s="137"/>
      <c r="R1401" s="138"/>
      <c r="S1401" s="129"/>
      <c r="T1401" s="139"/>
      <c r="U1401" s="139"/>
      <c r="V1401" s="140"/>
      <c r="W1401" s="130"/>
      <c r="X1401" s="130"/>
      <c r="Y1401" s="141"/>
      <c r="Z1401" s="130"/>
      <c r="AA1401" s="130"/>
      <c r="AB1401" s="130"/>
      <c r="AC1401" s="142"/>
      <c r="AD1401" s="130"/>
      <c r="AE1401" s="130"/>
      <c r="AF1401" s="130"/>
      <c r="AG1401" s="129"/>
      <c r="AH1401" s="129"/>
      <c r="AI1401" s="129"/>
      <c r="AJ1401" s="129"/>
      <c r="AK1401" s="130"/>
      <c r="AL1401" s="131"/>
      <c r="AM1401" s="131"/>
      <c r="AN1401" s="131"/>
      <c r="AO1401" s="131"/>
      <c r="AP1401" s="132"/>
      <c r="AQ1401" s="132"/>
      <c r="AR1401" s="132"/>
      <c r="AS1401" s="132"/>
      <c r="AT1401" s="133"/>
      <c r="AU1401" s="133"/>
      <c r="AV1401" s="133"/>
      <c r="AW1401" s="133"/>
      <c r="AX1401" s="134"/>
      <c r="AY1401" s="134"/>
      <c r="AZ1401" s="134"/>
      <c r="BA1401" s="134"/>
      <c r="BB1401" s="134"/>
      <c r="BC1401" s="134"/>
      <c r="BD1401" s="129"/>
      <c r="BE1401" s="143"/>
    </row>
    <row r="1402" ht="15.75" customHeight="1">
      <c r="A1402" s="130"/>
      <c r="B1402" s="129"/>
      <c r="C1402" s="129"/>
      <c r="D1402" s="129"/>
      <c r="E1402" s="129"/>
      <c r="F1402" s="129"/>
      <c r="G1402" s="129"/>
      <c r="H1402" s="129"/>
      <c r="I1402" s="130"/>
      <c r="J1402" s="135"/>
      <c r="K1402" s="130"/>
      <c r="L1402" s="130"/>
      <c r="M1402" s="136"/>
      <c r="N1402" s="130"/>
      <c r="O1402" s="130"/>
      <c r="P1402" s="130"/>
      <c r="Q1402" s="137"/>
      <c r="R1402" s="138"/>
      <c r="S1402" s="129"/>
      <c r="T1402" s="139"/>
      <c r="U1402" s="139"/>
      <c r="V1402" s="140"/>
      <c r="W1402" s="130"/>
      <c r="X1402" s="130"/>
      <c r="Y1402" s="141"/>
      <c r="Z1402" s="130"/>
      <c r="AA1402" s="130"/>
      <c r="AB1402" s="130"/>
      <c r="AC1402" s="142"/>
      <c r="AD1402" s="130"/>
      <c r="AE1402" s="130"/>
      <c r="AF1402" s="130"/>
      <c r="AG1402" s="129"/>
      <c r="AH1402" s="129"/>
      <c r="AI1402" s="129"/>
      <c r="AJ1402" s="129"/>
      <c r="AK1402" s="130"/>
      <c r="AL1402" s="131"/>
      <c r="AM1402" s="131"/>
      <c r="AN1402" s="131"/>
      <c r="AO1402" s="131"/>
      <c r="AP1402" s="132"/>
      <c r="AQ1402" s="132"/>
      <c r="AR1402" s="132"/>
      <c r="AS1402" s="132"/>
      <c r="AT1402" s="133"/>
      <c r="AU1402" s="133"/>
      <c r="AV1402" s="133"/>
      <c r="AW1402" s="133"/>
      <c r="AX1402" s="134"/>
      <c r="AY1402" s="134"/>
      <c r="AZ1402" s="134"/>
      <c r="BA1402" s="134"/>
      <c r="BB1402" s="134"/>
      <c r="BC1402" s="134"/>
      <c r="BD1402" s="129"/>
      <c r="BE1402" s="143"/>
    </row>
    <row r="1403" ht="15.75" customHeight="1">
      <c r="A1403" s="130"/>
      <c r="B1403" s="129"/>
      <c r="C1403" s="129"/>
      <c r="D1403" s="129"/>
      <c r="E1403" s="129"/>
      <c r="F1403" s="129"/>
      <c r="G1403" s="129"/>
      <c r="H1403" s="129"/>
      <c r="I1403" s="130"/>
      <c r="J1403" s="135"/>
      <c r="K1403" s="130"/>
      <c r="L1403" s="130"/>
      <c r="M1403" s="136"/>
      <c r="N1403" s="130"/>
      <c r="O1403" s="130"/>
      <c r="P1403" s="130"/>
      <c r="Q1403" s="137"/>
      <c r="R1403" s="138"/>
      <c r="S1403" s="129"/>
      <c r="T1403" s="139"/>
      <c r="U1403" s="139"/>
      <c r="V1403" s="140"/>
      <c r="W1403" s="130"/>
      <c r="X1403" s="130"/>
      <c r="Y1403" s="141"/>
      <c r="Z1403" s="130"/>
      <c r="AA1403" s="130"/>
      <c r="AB1403" s="130"/>
      <c r="AC1403" s="142"/>
      <c r="AD1403" s="130"/>
      <c r="AE1403" s="130"/>
      <c r="AF1403" s="130"/>
      <c r="AG1403" s="129"/>
      <c r="AH1403" s="129"/>
      <c r="AI1403" s="129"/>
      <c r="AJ1403" s="129"/>
      <c r="AK1403" s="130"/>
      <c r="AL1403" s="131"/>
      <c r="AM1403" s="131"/>
      <c r="AN1403" s="131"/>
      <c r="AO1403" s="131"/>
      <c r="AP1403" s="132"/>
      <c r="AQ1403" s="132"/>
      <c r="AR1403" s="132"/>
      <c r="AS1403" s="132"/>
      <c r="AT1403" s="133"/>
      <c r="AU1403" s="133"/>
      <c r="AV1403" s="133"/>
      <c r="AW1403" s="133"/>
      <c r="AX1403" s="134"/>
      <c r="AY1403" s="134"/>
      <c r="AZ1403" s="134"/>
      <c r="BA1403" s="134"/>
      <c r="BB1403" s="134"/>
      <c r="BC1403" s="134"/>
      <c r="BD1403" s="129"/>
      <c r="BE1403" s="143"/>
    </row>
    <row r="1404" ht="15.75" customHeight="1">
      <c r="A1404" s="130"/>
      <c r="B1404" s="129"/>
      <c r="C1404" s="129"/>
      <c r="D1404" s="129"/>
      <c r="E1404" s="129"/>
      <c r="F1404" s="129"/>
      <c r="G1404" s="129"/>
      <c r="H1404" s="129"/>
      <c r="I1404" s="130"/>
      <c r="J1404" s="135"/>
      <c r="K1404" s="130"/>
      <c r="L1404" s="130"/>
      <c r="M1404" s="136"/>
      <c r="N1404" s="130"/>
      <c r="O1404" s="130"/>
      <c r="P1404" s="130"/>
      <c r="Q1404" s="137"/>
      <c r="R1404" s="138"/>
      <c r="S1404" s="129"/>
      <c r="T1404" s="139"/>
      <c r="U1404" s="139"/>
      <c r="V1404" s="140"/>
      <c r="W1404" s="130"/>
      <c r="X1404" s="130"/>
      <c r="Y1404" s="141"/>
      <c r="Z1404" s="130"/>
      <c r="AA1404" s="130"/>
      <c r="AB1404" s="130"/>
      <c r="AC1404" s="142"/>
      <c r="AD1404" s="130"/>
      <c r="AE1404" s="130"/>
      <c r="AF1404" s="130"/>
      <c r="AG1404" s="129"/>
      <c r="AH1404" s="129"/>
      <c r="AI1404" s="129"/>
      <c r="AJ1404" s="129"/>
      <c r="AK1404" s="130"/>
      <c r="AL1404" s="131"/>
      <c r="AM1404" s="131"/>
      <c r="AN1404" s="131"/>
      <c r="AO1404" s="131"/>
      <c r="AP1404" s="132"/>
      <c r="AQ1404" s="132"/>
      <c r="AR1404" s="132"/>
      <c r="AS1404" s="132"/>
      <c r="AT1404" s="133"/>
      <c r="AU1404" s="133"/>
      <c r="AV1404" s="133"/>
      <c r="AW1404" s="133"/>
      <c r="AX1404" s="134"/>
      <c r="AY1404" s="134"/>
      <c r="AZ1404" s="134"/>
      <c r="BA1404" s="134"/>
      <c r="BB1404" s="134"/>
      <c r="BC1404" s="134"/>
      <c r="BD1404" s="129"/>
      <c r="BE1404" s="143"/>
    </row>
    <row r="1405" ht="15.75" customHeight="1">
      <c r="A1405" s="130"/>
      <c r="B1405" s="129"/>
      <c r="C1405" s="129"/>
      <c r="D1405" s="129"/>
      <c r="E1405" s="129"/>
      <c r="F1405" s="129"/>
      <c r="G1405" s="129"/>
      <c r="H1405" s="129"/>
      <c r="I1405" s="130"/>
      <c r="J1405" s="135"/>
      <c r="K1405" s="130"/>
      <c r="L1405" s="130"/>
      <c r="M1405" s="136"/>
      <c r="N1405" s="130"/>
      <c r="O1405" s="130"/>
      <c r="P1405" s="130"/>
      <c r="Q1405" s="137"/>
      <c r="R1405" s="138"/>
      <c r="S1405" s="129"/>
      <c r="T1405" s="139"/>
      <c r="U1405" s="139"/>
      <c r="V1405" s="140"/>
      <c r="W1405" s="130"/>
      <c r="X1405" s="130"/>
      <c r="Y1405" s="141"/>
      <c r="Z1405" s="130"/>
      <c r="AA1405" s="130"/>
      <c r="AB1405" s="130"/>
      <c r="AC1405" s="142"/>
      <c r="AD1405" s="130"/>
      <c r="AE1405" s="130"/>
      <c r="AF1405" s="130"/>
      <c r="AG1405" s="129"/>
      <c r="AH1405" s="129"/>
      <c r="AI1405" s="129"/>
      <c r="AJ1405" s="129"/>
      <c r="AK1405" s="130"/>
      <c r="AL1405" s="131"/>
      <c r="AM1405" s="131"/>
      <c r="AN1405" s="131"/>
      <c r="AO1405" s="131"/>
      <c r="AP1405" s="132"/>
      <c r="AQ1405" s="132"/>
      <c r="AR1405" s="132"/>
      <c r="AS1405" s="132"/>
      <c r="AT1405" s="133"/>
      <c r="AU1405" s="133"/>
      <c r="AV1405" s="133"/>
      <c r="AW1405" s="133"/>
      <c r="AX1405" s="134"/>
      <c r="AY1405" s="134"/>
      <c r="AZ1405" s="134"/>
      <c r="BA1405" s="134"/>
      <c r="BB1405" s="134"/>
      <c r="BC1405" s="134"/>
      <c r="BD1405" s="129"/>
      <c r="BE1405" s="143"/>
    </row>
    <row r="1406" ht="15.75" customHeight="1">
      <c r="A1406" s="130"/>
      <c r="B1406" s="129"/>
      <c r="C1406" s="129"/>
      <c r="D1406" s="129"/>
      <c r="E1406" s="129"/>
      <c r="F1406" s="129"/>
      <c r="G1406" s="129"/>
      <c r="H1406" s="129"/>
      <c r="I1406" s="130"/>
      <c r="J1406" s="135"/>
      <c r="K1406" s="130"/>
      <c r="L1406" s="130"/>
      <c r="M1406" s="136"/>
      <c r="N1406" s="130"/>
      <c r="O1406" s="130"/>
      <c r="P1406" s="130"/>
      <c r="Q1406" s="137"/>
      <c r="R1406" s="138"/>
      <c r="S1406" s="129"/>
      <c r="T1406" s="139"/>
      <c r="U1406" s="139"/>
      <c r="V1406" s="140"/>
      <c r="W1406" s="130"/>
      <c r="X1406" s="130"/>
      <c r="Y1406" s="141"/>
      <c r="Z1406" s="130"/>
      <c r="AA1406" s="130"/>
      <c r="AB1406" s="130"/>
      <c r="AC1406" s="142"/>
      <c r="AD1406" s="130"/>
      <c r="AE1406" s="130"/>
      <c r="AF1406" s="130"/>
      <c r="AG1406" s="129"/>
      <c r="AH1406" s="129"/>
      <c r="AI1406" s="129"/>
      <c r="AJ1406" s="129"/>
      <c r="AK1406" s="130"/>
      <c r="AL1406" s="131"/>
      <c r="AM1406" s="131"/>
      <c r="AN1406" s="131"/>
      <c r="AO1406" s="131"/>
      <c r="AP1406" s="132"/>
      <c r="AQ1406" s="132"/>
      <c r="AR1406" s="132"/>
      <c r="AS1406" s="132"/>
      <c r="AT1406" s="133"/>
      <c r="AU1406" s="133"/>
      <c r="AV1406" s="133"/>
      <c r="AW1406" s="133"/>
      <c r="AX1406" s="134"/>
      <c r="AY1406" s="134"/>
      <c r="AZ1406" s="134"/>
      <c r="BA1406" s="134"/>
      <c r="BB1406" s="134"/>
      <c r="BC1406" s="134"/>
      <c r="BD1406" s="129"/>
      <c r="BE1406" s="143"/>
    </row>
    <row r="1407" ht="15.75" customHeight="1">
      <c r="A1407" s="130"/>
      <c r="B1407" s="129"/>
      <c r="C1407" s="129"/>
      <c r="D1407" s="129"/>
      <c r="E1407" s="129"/>
      <c r="F1407" s="129"/>
      <c r="G1407" s="129"/>
      <c r="H1407" s="129"/>
      <c r="I1407" s="130"/>
      <c r="J1407" s="135"/>
      <c r="K1407" s="130"/>
      <c r="L1407" s="130"/>
      <c r="M1407" s="136"/>
      <c r="N1407" s="130"/>
      <c r="O1407" s="130"/>
      <c r="P1407" s="130"/>
      <c r="Q1407" s="137"/>
      <c r="R1407" s="138"/>
      <c r="S1407" s="129"/>
      <c r="T1407" s="139"/>
      <c r="U1407" s="139"/>
      <c r="V1407" s="140"/>
      <c r="W1407" s="130"/>
      <c r="X1407" s="130"/>
      <c r="Y1407" s="141"/>
      <c r="Z1407" s="130"/>
      <c r="AA1407" s="130"/>
      <c r="AB1407" s="130"/>
      <c r="AC1407" s="142"/>
      <c r="AD1407" s="130"/>
      <c r="AE1407" s="130"/>
      <c r="AF1407" s="130"/>
      <c r="AG1407" s="129"/>
      <c r="AH1407" s="129"/>
      <c r="AI1407" s="129"/>
      <c r="AJ1407" s="129"/>
      <c r="AK1407" s="130"/>
      <c r="AL1407" s="131"/>
      <c r="AM1407" s="131"/>
      <c r="AN1407" s="131"/>
      <c r="AO1407" s="131"/>
      <c r="AP1407" s="132"/>
      <c r="AQ1407" s="132"/>
      <c r="AR1407" s="132"/>
      <c r="AS1407" s="132"/>
      <c r="AT1407" s="133"/>
      <c r="AU1407" s="133"/>
      <c r="AV1407" s="133"/>
      <c r="AW1407" s="133"/>
      <c r="AX1407" s="134"/>
      <c r="AY1407" s="134"/>
      <c r="AZ1407" s="134"/>
      <c r="BA1407" s="134"/>
      <c r="BB1407" s="134"/>
      <c r="BC1407" s="134"/>
      <c r="BD1407" s="129"/>
      <c r="BE1407" s="143"/>
    </row>
    <row r="1408" ht="15.75" customHeight="1">
      <c r="A1408" s="130"/>
      <c r="B1408" s="129"/>
      <c r="C1408" s="129"/>
      <c r="D1408" s="129"/>
      <c r="E1408" s="129"/>
      <c r="F1408" s="129"/>
      <c r="G1408" s="129"/>
      <c r="H1408" s="129"/>
      <c r="I1408" s="130"/>
      <c r="J1408" s="135"/>
      <c r="K1408" s="130"/>
      <c r="L1408" s="130"/>
      <c r="M1408" s="136"/>
      <c r="N1408" s="130"/>
      <c r="O1408" s="130"/>
      <c r="P1408" s="130"/>
      <c r="Q1408" s="137"/>
      <c r="R1408" s="138"/>
      <c r="S1408" s="129"/>
      <c r="T1408" s="139"/>
      <c r="U1408" s="139"/>
      <c r="V1408" s="140"/>
      <c r="W1408" s="130"/>
      <c r="X1408" s="130"/>
      <c r="Y1408" s="141"/>
      <c r="Z1408" s="130"/>
      <c r="AA1408" s="130"/>
      <c r="AB1408" s="130"/>
      <c r="AC1408" s="142"/>
      <c r="AD1408" s="130"/>
      <c r="AE1408" s="130"/>
      <c r="AF1408" s="130"/>
      <c r="AG1408" s="129"/>
      <c r="AH1408" s="129"/>
      <c r="AI1408" s="129"/>
      <c r="AJ1408" s="129"/>
      <c r="AK1408" s="130"/>
      <c r="AL1408" s="131"/>
      <c r="AM1408" s="131"/>
      <c r="AN1408" s="131"/>
      <c r="AO1408" s="131"/>
      <c r="AP1408" s="132"/>
      <c r="AQ1408" s="132"/>
      <c r="AR1408" s="132"/>
      <c r="AS1408" s="132"/>
      <c r="AT1408" s="133"/>
      <c r="AU1408" s="133"/>
      <c r="AV1408" s="133"/>
      <c r="AW1408" s="133"/>
      <c r="AX1408" s="134"/>
      <c r="AY1408" s="134"/>
      <c r="AZ1408" s="134"/>
      <c r="BA1408" s="134"/>
      <c r="BB1408" s="134"/>
      <c r="BC1408" s="134"/>
      <c r="BD1408" s="129"/>
      <c r="BE1408" s="143"/>
    </row>
    <row r="1409" ht="15.75" customHeight="1">
      <c r="A1409" s="130"/>
      <c r="B1409" s="129"/>
      <c r="C1409" s="129"/>
      <c r="D1409" s="129"/>
      <c r="E1409" s="129"/>
      <c r="F1409" s="129"/>
      <c r="G1409" s="129"/>
      <c r="H1409" s="129"/>
      <c r="I1409" s="130"/>
      <c r="J1409" s="135"/>
      <c r="K1409" s="130"/>
      <c r="L1409" s="130"/>
      <c r="M1409" s="136"/>
      <c r="N1409" s="130"/>
      <c r="O1409" s="130"/>
      <c r="P1409" s="130"/>
      <c r="Q1409" s="137"/>
      <c r="R1409" s="138"/>
      <c r="S1409" s="129"/>
      <c r="T1409" s="139"/>
      <c r="U1409" s="139"/>
      <c r="V1409" s="140"/>
      <c r="W1409" s="130"/>
      <c r="X1409" s="130"/>
      <c r="Y1409" s="141"/>
      <c r="Z1409" s="130"/>
      <c r="AA1409" s="130"/>
      <c r="AB1409" s="130"/>
      <c r="AC1409" s="142"/>
      <c r="AD1409" s="130"/>
      <c r="AE1409" s="130"/>
      <c r="AF1409" s="130"/>
      <c r="AG1409" s="129"/>
      <c r="AH1409" s="129"/>
      <c r="AI1409" s="129"/>
      <c r="AJ1409" s="129"/>
      <c r="AK1409" s="130"/>
      <c r="AL1409" s="131"/>
      <c r="AM1409" s="131"/>
      <c r="AN1409" s="131"/>
      <c r="AO1409" s="131"/>
      <c r="AP1409" s="132"/>
      <c r="AQ1409" s="132"/>
      <c r="AR1409" s="132"/>
      <c r="AS1409" s="132"/>
      <c r="AT1409" s="133"/>
      <c r="AU1409" s="133"/>
      <c r="AV1409" s="133"/>
      <c r="AW1409" s="133"/>
      <c r="AX1409" s="134"/>
      <c r="AY1409" s="134"/>
      <c r="AZ1409" s="134"/>
      <c r="BA1409" s="134"/>
      <c r="BB1409" s="134"/>
      <c r="BC1409" s="134"/>
      <c r="BD1409" s="129"/>
      <c r="BE1409" s="143"/>
    </row>
    <row r="1410" ht="15.75" customHeight="1">
      <c r="A1410" s="130"/>
      <c r="B1410" s="129"/>
      <c r="C1410" s="129"/>
      <c r="D1410" s="129"/>
      <c r="E1410" s="129"/>
      <c r="F1410" s="129"/>
      <c r="G1410" s="129"/>
      <c r="H1410" s="129"/>
      <c r="I1410" s="130"/>
      <c r="J1410" s="135"/>
      <c r="K1410" s="130"/>
      <c r="L1410" s="130"/>
      <c r="M1410" s="136"/>
      <c r="N1410" s="130"/>
      <c r="O1410" s="130"/>
      <c r="P1410" s="130"/>
      <c r="Q1410" s="137"/>
      <c r="R1410" s="138"/>
      <c r="S1410" s="129"/>
      <c r="T1410" s="139"/>
      <c r="U1410" s="139"/>
      <c r="V1410" s="140"/>
      <c r="W1410" s="130"/>
      <c r="X1410" s="130"/>
      <c r="Y1410" s="141"/>
      <c r="Z1410" s="130"/>
      <c r="AA1410" s="130"/>
      <c r="AB1410" s="130"/>
      <c r="AC1410" s="142"/>
      <c r="AD1410" s="130"/>
      <c r="AE1410" s="130"/>
      <c r="AF1410" s="130"/>
      <c r="AG1410" s="129"/>
      <c r="AH1410" s="129"/>
      <c r="AI1410" s="129"/>
      <c r="AJ1410" s="129"/>
      <c r="AK1410" s="130"/>
      <c r="AL1410" s="131"/>
      <c r="AM1410" s="131"/>
      <c r="AN1410" s="131"/>
      <c r="AO1410" s="131"/>
      <c r="AP1410" s="132"/>
      <c r="AQ1410" s="132"/>
      <c r="AR1410" s="132"/>
      <c r="AS1410" s="132"/>
      <c r="AT1410" s="133"/>
      <c r="AU1410" s="133"/>
      <c r="AV1410" s="133"/>
      <c r="AW1410" s="133"/>
      <c r="AX1410" s="134"/>
      <c r="AY1410" s="134"/>
      <c r="AZ1410" s="134"/>
      <c r="BA1410" s="134"/>
      <c r="BB1410" s="134"/>
      <c r="BC1410" s="134"/>
      <c r="BD1410" s="129"/>
      <c r="BE1410" s="143"/>
    </row>
    <row r="1411" ht="15.75" customHeight="1">
      <c r="A1411" s="130"/>
      <c r="B1411" s="129"/>
      <c r="C1411" s="129"/>
      <c r="D1411" s="129"/>
      <c r="E1411" s="129"/>
      <c r="F1411" s="129"/>
      <c r="G1411" s="129"/>
      <c r="H1411" s="129"/>
      <c r="I1411" s="130"/>
      <c r="J1411" s="135"/>
      <c r="K1411" s="130"/>
      <c r="L1411" s="130"/>
      <c r="M1411" s="136"/>
      <c r="N1411" s="130"/>
      <c r="O1411" s="130"/>
      <c r="P1411" s="130"/>
      <c r="Q1411" s="137"/>
      <c r="R1411" s="138"/>
      <c r="S1411" s="129"/>
      <c r="T1411" s="139"/>
      <c r="U1411" s="139"/>
      <c r="V1411" s="140"/>
      <c r="W1411" s="130"/>
      <c r="X1411" s="130"/>
      <c r="Y1411" s="141"/>
      <c r="Z1411" s="130"/>
      <c r="AA1411" s="130"/>
      <c r="AB1411" s="130"/>
      <c r="AC1411" s="142"/>
      <c r="AD1411" s="130"/>
      <c r="AE1411" s="130"/>
      <c r="AF1411" s="130"/>
      <c r="AG1411" s="129"/>
      <c r="AH1411" s="129"/>
      <c r="AI1411" s="129"/>
      <c r="AJ1411" s="129"/>
      <c r="AK1411" s="130"/>
      <c r="AL1411" s="131"/>
      <c r="AM1411" s="131"/>
      <c r="AN1411" s="131"/>
      <c r="AO1411" s="131"/>
      <c r="AP1411" s="132"/>
      <c r="AQ1411" s="132"/>
      <c r="AR1411" s="132"/>
      <c r="AS1411" s="132"/>
      <c r="AT1411" s="133"/>
      <c r="AU1411" s="133"/>
      <c r="AV1411" s="133"/>
      <c r="AW1411" s="133"/>
      <c r="AX1411" s="134"/>
      <c r="AY1411" s="134"/>
      <c r="AZ1411" s="134"/>
      <c r="BA1411" s="134"/>
      <c r="BB1411" s="134"/>
      <c r="BC1411" s="134"/>
      <c r="BD1411" s="129"/>
      <c r="BE1411" s="143"/>
    </row>
    <row r="1412" ht="15.75" customHeight="1">
      <c r="A1412" s="130"/>
      <c r="B1412" s="129"/>
      <c r="C1412" s="129"/>
      <c r="D1412" s="129"/>
      <c r="E1412" s="129"/>
      <c r="F1412" s="129"/>
      <c r="G1412" s="129"/>
      <c r="H1412" s="129"/>
      <c r="I1412" s="130"/>
      <c r="J1412" s="135"/>
      <c r="K1412" s="130"/>
      <c r="L1412" s="130"/>
      <c r="M1412" s="136"/>
      <c r="N1412" s="130"/>
      <c r="O1412" s="130"/>
      <c r="P1412" s="130"/>
      <c r="Q1412" s="137"/>
      <c r="R1412" s="138"/>
      <c r="S1412" s="129"/>
      <c r="T1412" s="139"/>
      <c r="U1412" s="139"/>
      <c r="V1412" s="140"/>
      <c r="W1412" s="130"/>
      <c r="X1412" s="130"/>
      <c r="Y1412" s="141"/>
      <c r="Z1412" s="130"/>
      <c r="AA1412" s="130"/>
      <c r="AB1412" s="130"/>
      <c r="AC1412" s="142"/>
      <c r="AD1412" s="130"/>
      <c r="AE1412" s="130"/>
      <c r="AF1412" s="130"/>
      <c r="AG1412" s="129"/>
      <c r="AH1412" s="129"/>
      <c r="AI1412" s="129"/>
      <c r="AJ1412" s="129"/>
      <c r="AK1412" s="130"/>
      <c r="AL1412" s="131"/>
      <c r="AM1412" s="131"/>
      <c r="AN1412" s="131"/>
      <c r="AO1412" s="131"/>
      <c r="AP1412" s="132"/>
      <c r="AQ1412" s="132"/>
      <c r="AR1412" s="132"/>
      <c r="AS1412" s="132"/>
      <c r="AT1412" s="133"/>
      <c r="AU1412" s="133"/>
      <c r="AV1412" s="133"/>
      <c r="AW1412" s="133"/>
      <c r="AX1412" s="134"/>
      <c r="AY1412" s="134"/>
      <c r="AZ1412" s="134"/>
      <c r="BA1412" s="134"/>
      <c r="BB1412" s="134"/>
      <c r="BC1412" s="134"/>
      <c r="BD1412" s="129"/>
      <c r="BE1412" s="143"/>
    </row>
    <row r="1413" ht="15.75" customHeight="1">
      <c r="A1413" s="130"/>
      <c r="B1413" s="129"/>
      <c r="C1413" s="129"/>
      <c r="D1413" s="129"/>
      <c r="E1413" s="129"/>
      <c r="F1413" s="129"/>
      <c r="G1413" s="129"/>
      <c r="H1413" s="129"/>
      <c r="I1413" s="130"/>
      <c r="J1413" s="135"/>
      <c r="K1413" s="130"/>
      <c r="L1413" s="130"/>
      <c r="M1413" s="136"/>
      <c r="N1413" s="130"/>
      <c r="O1413" s="130"/>
      <c r="P1413" s="130"/>
      <c r="Q1413" s="137"/>
      <c r="R1413" s="138"/>
      <c r="S1413" s="129"/>
      <c r="T1413" s="139"/>
      <c r="U1413" s="139"/>
      <c r="V1413" s="140"/>
      <c r="W1413" s="130"/>
      <c r="X1413" s="130"/>
      <c r="Y1413" s="141"/>
      <c r="Z1413" s="130"/>
      <c r="AA1413" s="130"/>
      <c r="AB1413" s="130"/>
      <c r="AC1413" s="142"/>
      <c r="AD1413" s="130"/>
      <c r="AE1413" s="130"/>
      <c r="AF1413" s="130"/>
      <c r="AG1413" s="129"/>
      <c r="AH1413" s="129"/>
      <c r="AI1413" s="129"/>
      <c r="AJ1413" s="129"/>
      <c r="AK1413" s="130"/>
      <c r="AL1413" s="131"/>
      <c r="AM1413" s="131"/>
      <c r="AN1413" s="131"/>
      <c r="AO1413" s="131"/>
      <c r="AP1413" s="132"/>
      <c r="AQ1413" s="132"/>
      <c r="AR1413" s="132"/>
      <c r="AS1413" s="132"/>
      <c r="AT1413" s="133"/>
      <c r="AU1413" s="133"/>
      <c r="AV1413" s="133"/>
      <c r="AW1413" s="133"/>
      <c r="AX1413" s="134"/>
      <c r="AY1413" s="134"/>
      <c r="AZ1413" s="134"/>
      <c r="BA1413" s="134"/>
      <c r="BB1413" s="134"/>
      <c r="BC1413" s="134"/>
      <c r="BD1413" s="129"/>
      <c r="BE1413" s="143"/>
    </row>
    <row r="1414" ht="15.75" customHeight="1">
      <c r="A1414" s="130"/>
      <c r="B1414" s="129"/>
      <c r="C1414" s="129"/>
      <c r="D1414" s="129"/>
      <c r="E1414" s="129"/>
      <c r="F1414" s="129"/>
      <c r="G1414" s="129"/>
      <c r="H1414" s="129"/>
      <c r="I1414" s="130"/>
      <c r="J1414" s="135"/>
      <c r="K1414" s="130"/>
      <c r="L1414" s="130"/>
      <c r="M1414" s="136"/>
      <c r="N1414" s="130"/>
      <c r="O1414" s="130"/>
      <c r="P1414" s="130"/>
      <c r="Q1414" s="137"/>
      <c r="R1414" s="138"/>
      <c r="S1414" s="129"/>
      <c r="T1414" s="139"/>
      <c r="U1414" s="139"/>
      <c r="V1414" s="140"/>
      <c r="W1414" s="130"/>
      <c r="X1414" s="130"/>
      <c r="Y1414" s="141"/>
      <c r="Z1414" s="130"/>
      <c r="AA1414" s="130"/>
      <c r="AB1414" s="130"/>
      <c r="AC1414" s="142"/>
      <c r="AD1414" s="130"/>
      <c r="AE1414" s="130"/>
      <c r="AF1414" s="130"/>
      <c r="AG1414" s="129"/>
      <c r="AH1414" s="129"/>
      <c r="AI1414" s="129"/>
      <c r="AJ1414" s="129"/>
      <c r="AK1414" s="130"/>
      <c r="AL1414" s="131"/>
      <c r="AM1414" s="131"/>
      <c r="AN1414" s="131"/>
      <c r="AO1414" s="131"/>
      <c r="AP1414" s="132"/>
      <c r="AQ1414" s="132"/>
      <c r="AR1414" s="132"/>
      <c r="AS1414" s="132"/>
      <c r="AT1414" s="133"/>
      <c r="AU1414" s="133"/>
      <c r="AV1414" s="133"/>
      <c r="AW1414" s="133"/>
      <c r="AX1414" s="134"/>
      <c r="AY1414" s="134"/>
      <c r="AZ1414" s="134"/>
      <c r="BA1414" s="134"/>
      <c r="BB1414" s="134"/>
      <c r="BC1414" s="134"/>
      <c r="BD1414" s="129"/>
      <c r="BE1414" s="143"/>
    </row>
    <row r="1415" ht="15.75" customHeight="1">
      <c r="A1415" s="130"/>
      <c r="B1415" s="129"/>
      <c r="C1415" s="129"/>
      <c r="D1415" s="129"/>
      <c r="E1415" s="129"/>
      <c r="F1415" s="129"/>
      <c r="G1415" s="129"/>
      <c r="H1415" s="129"/>
      <c r="I1415" s="130"/>
      <c r="J1415" s="135"/>
      <c r="K1415" s="130"/>
      <c r="L1415" s="130"/>
      <c r="M1415" s="136"/>
      <c r="N1415" s="130"/>
      <c r="O1415" s="130"/>
      <c r="P1415" s="130"/>
      <c r="Q1415" s="137"/>
      <c r="R1415" s="138"/>
      <c r="S1415" s="129"/>
      <c r="T1415" s="139"/>
      <c r="U1415" s="139"/>
      <c r="V1415" s="140"/>
      <c r="W1415" s="130"/>
      <c r="X1415" s="130"/>
      <c r="Y1415" s="141"/>
      <c r="Z1415" s="130"/>
      <c r="AA1415" s="130"/>
      <c r="AB1415" s="130"/>
      <c r="AC1415" s="142"/>
      <c r="AD1415" s="130"/>
      <c r="AE1415" s="130"/>
      <c r="AF1415" s="130"/>
      <c r="AG1415" s="129"/>
      <c r="AH1415" s="129"/>
      <c r="AI1415" s="129"/>
      <c r="AJ1415" s="129"/>
      <c r="AK1415" s="130"/>
      <c r="AL1415" s="131"/>
      <c r="AM1415" s="131"/>
      <c r="AN1415" s="131"/>
      <c r="AO1415" s="131"/>
      <c r="AP1415" s="132"/>
      <c r="AQ1415" s="132"/>
      <c r="AR1415" s="132"/>
      <c r="AS1415" s="132"/>
      <c r="AT1415" s="133"/>
      <c r="AU1415" s="133"/>
      <c r="AV1415" s="133"/>
      <c r="AW1415" s="133"/>
      <c r="AX1415" s="134"/>
      <c r="AY1415" s="134"/>
      <c r="AZ1415" s="134"/>
      <c r="BA1415" s="134"/>
      <c r="BB1415" s="134"/>
      <c r="BC1415" s="134"/>
      <c r="BD1415" s="129"/>
      <c r="BE1415" s="143"/>
    </row>
    <row r="1416" ht="15.75" customHeight="1">
      <c r="A1416" s="130"/>
      <c r="B1416" s="129"/>
      <c r="C1416" s="129"/>
      <c r="D1416" s="129"/>
      <c r="E1416" s="129"/>
      <c r="F1416" s="129"/>
      <c r="G1416" s="129"/>
      <c r="H1416" s="129"/>
      <c r="I1416" s="130"/>
      <c r="J1416" s="135"/>
      <c r="K1416" s="130"/>
      <c r="L1416" s="130"/>
      <c r="M1416" s="136"/>
      <c r="N1416" s="130"/>
      <c r="O1416" s="130"/>
      <c r="P1416" s="130"/>
      <c r="Q1416" s="137"/>
      <c r="R1416" s="138"/>
      <c r="S1416" s="129"/>
      <c r="T1416" s="139"/>
      <c r="U1416" s="139"/>
      <c r="V1416" s="140"/>
      <c r="W1416" s="130"/>
      <c r="X1416" s="130"/>
      <c r="Y1416" s="141"/>
      <c r="Z1416" s="130"/>
      <c r="AA1416" s="130"/>
      <c r="AB1416" s="130"/>
      <c r="AC1416" s="142"/>
      <c r="AD1416" s="130"/>
      <c r="AE1416" s="130"/>
      <c r="AF1416" s="130"/>
      <c r="AG1416" s="129"/>
      <c r="AH1416" s="129"/>
      <c r="AI1416" s="129"/>
      <c r="AJ1416" s="129"/>
      <c r="AK1416" s="130"/>
      <c r="AL1416" s="131"/>
      <c r="AM1416" s="131"/>
      <c r="AN1416" s="131"/>
      <c r="AO1416" s="131"/>
      <c r="AP1416" s="132"/>
      <c r="AQ1416" s="132"/>
      <c r="AR1416" s="132"/>
      <c r="AS1416" s="132"/>
      <c r="AT1416" s="133"/>
      <c r="AU1416" s="133"/>
      <c r="AV1416" s="133"/>
      <c r="AW1416" s="133"/>
      <c r="AX1416" s="134"/>
      <c r="AY1416" s="134"/>
      <c r="AZ1416" s="134"/>
      <c r="BA1416" s="134"/>
      <c r="BB1416" s="134"/>
      <c r="BC1416" s="134"/>
      <c r="BD1416" s="129"/>
      <c r="BE1416" s="143"/>
    </row>
    <row r="1417" ht="15.75" customHeight="1">
      <c r="A1417" s="130"/>
      <c r="B1417" s="129"/>
      <c r="C1417" s="129"/>
      <c r="D1417" s="129"/>
      <c r="E1417" s="129"/>
      <c r="F1417" s="129"/>
      <c r="G1417" s="129"/>
      <c r="H1417" s="129"/>
      <c r="I1417" s="130"/>
      <c r="J1417" s="135"/>
      <c r="K1417" s="130"/>
      <c r="L1417" s="130"/>
      <c r="M1417" s="136"/>
      <c r="N1417" s="130"/>
      <c r="O1417" s="130"/>
      <c r="P1417" s="130"/>
      <c r="Q1417" s="137"/>
      <c r="R1417" s="138"/>
      <c r="S1417" s="129"/>
      <c r="T1417" s="139"/>
      <c r="U1417" s="139"/>
      <c r="V1417" s="140"/>
      <c r="W1417" s="130"/>
      <c r="X1417" s="130"/>
      <c r="Y1417" s="141"/>
      <c r="Z1417" s="130"/>
      <c r="AA1417" s="130"/>
      <c r="AB1417" s="130"/>
      <c r="AC1417" s="142"/>
      <c r="AD1417" s="130"/>
      <c r="AE1417" s="130"/>
      <c r="AF1417" s="130"/>
      <c r="AG1417" s="129"/>
      <c r="AH1417" s="129"/>
      <c r="AI1417" s="129"/>
      <c r="AJ1417" s="129"/>
      <c r="AK1417" s="130"/>
      <c r="AL1417" s="131"/>
      <c r="AM1417" s="131"/>
      <c r="AN1417" s="131"/>
      <c r="AO1417" s="131"/>
      <c r="AP1417" s="132"/>
      <c r="AQ1417" s="132"/>
      <c r="AR1417" s="132"/>
      <c r="AS1417" s="132"/>
      <c r="AT1417" s="133"/>
      <c r="AU1417" s="133"/>
      <c r="AV1417" s="133"/>
      <c r="AW1417" s="133"/>
      <c r="AX1417" s="134"/>
      <c r="AY1417" s="134"/>
      <c r="AZ1417" s="134"/>
      <c r="BA1417" s="134"/>
      <c r="BB1417" s="134"/>
      <c r="BC1417" s="134"/>
      <c r="BD1417" s="129"/>
      <c r="BE1417" s="143"/>
    </row>
    <row r="1418" ht="15.75" customHeight="1">
      <c r="A1418" s="130"/>
      <c r="B1418" s="129"/>
      <c r="C1418" s="129"/>
      <c r="D1418" s="129"/>
      <c r="E1418" s="129"/>
      <c r="F1418" s="129"/>
      <c r="G1418" s="129"/>
      <c r="H1418" s="129"/>
      <c r="I1418" s="130"/>
      <c r="J1418" s="135"/>
      <c r="K1418" s="130"/>
      <c r="L1418" s="130"/>
      <c r="M1418" s="136"/>
      <c r="N1418" s="130"/>
      <c r="O1418" s="130"/>
      <c r="P1418" s="130"/>
      <c r="Q1418" s="137"/>
      <c r="R1418" s="138"/>
      <c r="S1418" s="129"/>
      <c r="T1418" s="139"/>
      <c r="U1418" s="139"/>
      <c r="V1418" s="140"/>
      <c r="W1418" s="130"/>
      <c r="X1418" s="130"/>
      <c r="Y1418" s="141"/>
      <c r="Z1418" s="130"/>
      <c r="AA1418" s="130"/>
      <c r="AB1418" s="130"/>
      <c r="AC1418" s="142"/>
      <c r="AD1418" s="130"/>
      <c r="AE1418" s="130"/>
      <c r="AF1418" s="130"/>
      <c r="AG1418" s="129"/>
      <c r="AH1418" s="129"/>
      <c r="AI1418" s="129"/>
      <c r="AJ1418" s="129"/>
      <c r="AK1418" s="130"/>
      <c r="AL1418" s="131"/>
      <c r="AM1418" s="131"/>
      <c r="AN1418" s="131"/>
      <c r="AO1418" s="131"/>
      <c r="AP1418" s="132"/>
      <c r="AQ1418" s="132"/>
      <c r="AR1418" s="132"/>
      <c r="AS1418" s="132"/>
      <c r="AT1418" s="133"/>
      <c r="AU1418" s="133"/>
      <c r="AV1418" s="133"/>
      <c r="AW1418" s="133"/>
      <c r="AX1418" s="134"/>
      <c r="AY1418" s="134"/>
      <c r="AZ1418" s="134"/>
      <c r="BA1418" s="134"/>
      <c r="BB1418" s="134"/>
      <c r="BC1418" s="134"/>
      <c r="BD1418" s="129"/>
      <c r="BE1418" s="143"/>
    </row>
    <row r="1419" ht="15.75" customHeight="1">
      <c r="A1419" s="130"/>
      <c r="B1419" s="129"/>
      <c r="C1419" s="129"/>
      <c r="D1419" s="129"/>
      <c r="E1419" s="129"/>
      <c r="F1419" s="129"/>
      <c r="G1419" s="129"/>
      <c r="H1419" s="129"/>
      <c r="I1419" s="130"/>
      <c r="J1419" s="135"/>
      <c r="K1419" s="130"/>
      <c r="L1419" s="130"/>
      <c r="M1419" s="136"/>
      <c r="N1419" s="130"/>
      <c r="O1419" s="130"/>
      <c r="P1419" s="130"/>
      <c r="Q1419" s="137"/>
      <c r="R1419" s="138"/>
      <c r="S1419" s="129"/>
      <c r="T1419" s="139"/>
      <c r="U1419" s="139"/>
      <c r="V1419" s="140"/>
      <c r="W1419" s="130"/>
      <c r="X1419" s="130"/>
      <c r="Y1419" s="141"/>
      <c r="Z1419" s="130"/>
      <c r="AA1419" s="130"/>
      <c r="AB1419" s="130"/>
      <c r="AC1419" s="142"/>
      <c r="AD1419" s="130"/>
      <c r="AE1419" s="130"/>
      <c r="AF1419" s="130"/>
      <c r="AG1419" s="129"/>
      <c r="AH1419" s="129"/>
      <c r="AI1419" s="129"/>
      <c r="AJ1419" s="129"/>
      <c r="AK1419" s="130"/>
      <c r="AL1419" s="131"/>
      <c r="AM1419" s="131"/>
      <c r="AN1419" s="131"/>
      <c r="AO1419" s="131"/>
      <c r="AP1419" s="132"/>
      <c r="AQ1419" s="132"/>
      <c r="AR1419" s="132"/>
      <c r="AS1419" s="132"/>
      <c r="AT1419" s="133"/>
      <c r="AU1419" s="133"/>
      <c r="AV1419" s="133"/>
      <c r="AW1419" s="133"/>
      <c r="AX1419" s="134"/>
      <c r="AY1419" s="134"/>
      <c r="AZ1419" s="134"/>
      <c r="BA1419" s="134"/>
      <c r="BB1419" s="134"/>
      <c r="BC1419" s="134"/>
      <c r="BD1419" s="129"/>
      <c r="BE1419" s="143"/>
    </row>
    <row r="1420" ht="15.75" customHeight="1">
      <c r="A1420" s="130"/>
      <c r="B1420" s="129"/>
      <c r="C1420" s="129"/>
      <c r="D1420" s="129"/>
      <c r="E1420" s="129"/>
      <c r="F1420" s="129"/>
      <c r="G1420" s="129"/>
      <c r="H1420" s="129"/>
      <c r="I1420" s="130"/>
      <c r="J1420" s="135"/>
      <c r="K1420" s="130"/>
      <c r="L1420" s="130"/>
      <c r="M1420" s="136"/>
      <c r="N1420" s="130"/>
      <c r="O1420" s="130"/>
      <c r="P1420" s="130"/>
      <c r="Q1420" s="137"/>
      <c r="R1420" s="138"/>
      <c r="S1420" s="129"/>
      <c r="T1420" s="139"/>
      <c r="U1420" s="139"/>
      <c r="V1420" s="140"/>
      <c r="W1420" s="130"/>
      <c r="X1420" s="130"/>
      <c r="Y1420" s="141"/>
      <c r="Z1420" s="130"/>
      <c r="AA1420" s="130"/>
      <c r="AB1420" s="130"/>
      <c r="AC1420" s="142"/>
      <c r="AD1420" s="130"/>
      <c r="AE1420" s="130"/>
      <c r="AF1420" s="130"/>
      <c r="AG1420" s="129"/>
      <c r="AH1420" s="129"/>
      <c r="AI1420" s="129"/>
      <c r="AJ1420" s="129"/>
      <c r="AK1420" s="130"/>
      <c r="AL1420" s="131"/>
      <c r="AM1420" s="131"/>
      <c r="AN1420" s="131"/>
      <c r="AO1420" s="131"/>
      <c r="AP1420" s="132"/>
      <c r="AQ1420" s="132"/>
      <c r="AR1420" s="132"/>
      <c r="AS1420" s="132"/>
      <c r="AT1420" s="133"/>
      <c r="AU1420" s="133"/>
      <c r="AV1420" s="133"/>
      <c r="AW1420" s="133"/>
      <c r="AX1420" s="134"/>
      <c r="AY1420" s="134"/>
      <c r="AZ1420" s="134"/>
      <c r="BA1420" s="134"/>
      <c r="BB1420" s="134"/>
      <c r="BC1420" s="134"/>
      <c r="BD1420" s="129"/>
      <c r="BE1420" s="143"/>
    </row>
    <row r="1421" ht="15.75" customHeight="1">
      <c r="A1421" s="130"/>
      <c r="B1421" s="129"/>
      <c r="C1421" s="129"/>
      <c r="D1421" s="129"/>
      <c r="E1421" s="129"/>
      <c r="F1421" s="129"/>
      <c r="G1421" s="129"/>
      <c r="H1421" s="129"/>
      <c r="I1421" s="130"/>
      <c r="J1421" s="135"/>
      <c r="K1421" s="130"/>
      <c r="L1421" s="130"/>
      <c r="M1421" s="136"/>
      <c r="N1421" s="130"/>
      <c r="O1421" s="130"/>
      <c r="P1421" s="130"/>
      <c r="Q1421" s="137"/>
      <c r="R1421" s="138"/>
      <c r="S1421" s="129"/>
      <c r="T1421" s="139"/>
      <c r="U1421" s="139"/>
      <c r="V1421" s="140"/>
      <c r="W1421" s="130"/>
      <c r="X1421" s="130"/>
      <c r="Y1421" s="141"/>
      <c r="Z1421" s="130"/>
      <c r="AA1421" s="130"/>
      <c r="AB1421" s="130"/>
      <c r="AC1421" s="142"/>
      <c r="AD1421" s="130"/>
      <c r="AE1421" s="130"/>
      <c r="AF1421" s="130"/>
      <c r="AG1421" s="129"/>
      <c r="AH1421" s="129"/>
      <c r="AI1421" s="129"/>
      <c r="AJ1421" s="129"/>
      <c r="AK1421" s="130"/>
      <c r="AL1421" s="131"/>
      <c r="AM1421" s="131"/>
      <c r="AN1421" s="131"/>
      <c r="AO1421" s="131"/>
      <c r="AP1421" s="132"/>
      <c r="AQ1421" s="132"/>
      <c r="AR1421" s="132"/>
      <c r="AS1421" s="132"/>
      <c r="AT1421" s="133"/>
      <c r="AU1421" s="133"/>
      <c r="AV1421" s="133"/>
      <c r="AW1421" s="133"/>
      <c r="AX1421" s="134"/>
      <c r="AY1421" s="134"/>
      <c r="AZ1421" s="134"/>
      <c r="BA1421" s="134"/>
      <c r="BB1421" s="134"/>
      <c r="BC1421" s="134"/>
      <c r="BD1421" s="129"/>
      <c r="BE1421" s="143"/>
    </row>
    <row r="1422" ht="15.75" customHeight="1">
      <c r="A1422" s="130"/>
      <c r="B1422" s="129"/>
      <c r="C1422" s="129"/>
      <c r="D1422" s="129"/>
      <c r="E1422" s="129"/>
      <c r="F1422" s="129"/>
      <c r="G1422" s="129"/>
      <c r="H1422" s="129"/>
      <c r="I1422" s="130"/>
      <c r="J1422" s="135"/>
      <c r="K1422" s="130"/>
      <c r="L1422" s="130"/>
      <c r="M1422" s="136"/>
      <c r="N1422" s="130"/>
      <c r="O1422" s="130"/>
      <c r="P1422" s="130"/>
      <c r="Q1422" s="137"/>
      <c r="R1422" s="138"/>
      <c r="S1422" s="129"/>
      <c r="T1422" s="139"/>
      <c r="U1422" s="139"/>
      <c r="V1422" s="140"/>
      <c r="W1422" s="130"/>
      <c r="X1422" s="130"/>
      <c r="Y1422" s="141"/>
      <c r="Z1422" s="130"/>
      <c r="AA1422" s="130"/>
      <c r="AB1422" s="130"/>
      <c r="AC1422" s="142"/>
      <c r="AD1422" s="130"/>
      <c r="AE1422" s="130"/>
      <c r="AF1422" s="130"/>
      <c r="AG1422" s="129"/>
      <c r="AH1422" s="129"/>
      <c r="AI1422" s="129"/>
      <c r="AJ1422" s="129"/>
      <c r="AK1422" s="130"/>
      <c r="AL1422" s="131"/>
      <c r="AM1422" s="131"/>
      <c r="AN1422" s="131"/>
      <c r="AO1422" s="131"/>
      <c r="AP1422" s="132"/>
      <c r="AQ1422" s="132"/>
      <c r="AR1422" s="132"/>
      <c r="AS1422" s="132"/>
      <c r="AT1422" s="133"/>
      <c r="AU1422" s="133"/>
      <c r="AV1422" s="133"/>
      <c r="AW1422" s="133"/>
      <c r="AX1422" s="134"/>
      <c r="AY1422" s="134"/>
      <c r="AZ1422" s="134"/>
      <c r="BA1422" s="134"/>
      <c r="BB1422" s="134"/>
      <c r="BC1422" s="134"/>
      <c r="BD1422" s="129"/>
      <c r="BE1422" s="143"/>
    </row>
    <row r="1423" ht="15.75" customHeight="1">
      <c r="A1423" s="130"/>
      <c r="B1423" s="129"/>
      <c r="C1423" s="129"/>
      <c r="D1423" s="129"/>
      <c r="E1423" s="129"/>
      <c r="F1423" s="129"/>
      <c r="G1423" s="129"/>
      <c r="H1423" s="129"/>
      <c r="I1423" s="130"/>
      <c r="J1423" s="135"/>
      <c r="K1423" s="130"/>
      <c r="L1423" s="130"/>
      <c r="M1423" s="136"/>
      <c r="N1423" s="130"/>
      <c r="O1423" s="130"/>
      <c r="P1423" s="130"/>
      <c r="Q1423" s="137"/>
      <c r="R1423" s="138"/>
      <c r="S1423" s="129"/>
      <c r="T1423" s="139"/>
      <c r="U1423" s="139"/>
      <c r="V1423" s="140"/>
      <c r="W1423" s="130"/>
      <c r="X1423" s="130"/>
      <c r="Y1423" s="141"/>
      <c r="Z1423" s="130"/>
      <c r="AA1423" s="130"/>
      <c r="AB1423" s="130"/>
      <c r="AC1423" s="142"/>
      <c r="AD1423" s="130"/>
      <c r="AE1423" s="130"/>
      <c r="AF1423" s="130"/>
      <c r="AG1423" s="129"/>
      <c r="AH1423" s="129"/>
      <c r="AI1423" s="129"/>
      <c r="AJ1423" s="129"/>
      <c r="AK1423" s="130"/>
      <c r="AL1423" s="131"/>
      <c r="AM1423" s="131"/>
      <c r="AN1423" s="131"/>
      <c r="AO1423" s="131"/>
      <c r="AP1423" s="132"/>
      <c r="AQ1423" s="132"/>
      <c r="AR1423" s="132"/>
      <c r="AS1423" s="132"/>
      <c r="AT1423" s="133"/>
      <c r="AU1423" s="133"/>
      <c r="AV1423" s="133"/>
      <c r="AW1423" s="133"/>
      <c r="AX1423" s="134"/>
      <c r="AY1423" s="134"/>
      <c r="AZ1423" s="134"/>
      <c r="BA1423" s="134"/>
      <c r="BB1423" s="134"/>
      <c r="BC1423" s="134"/>
      <c r="BD1423" s="129"/>
      <c r="BE1423" s="143"/>
    </row>
    <row r="1424" ht="15.75" customHeight="1">
      <c r="A1424" s="130"/>
      <c r="B1424" s="129"/>
      <c r="C1424" s="129"/>
      <c r="D1424" s="129"/>
      <c r="E1424" s="129"/>
      <c r="F1424" s="129"/>
      <c r="G1424" s="129"/>
      <c r="H1424" s="129"/>
      <c r="I1424" s="130"/>
      <c r="J1424" s="135"/>
      <c r="K1424" s="130"/>
      <c r="L1424" s="130"/>
      <c r="M1424" s="136"/>
      <c r="N1424" s="130"/>
      <c r="O1424" s="130"/>
      <c r="P1424" s="130"/>
      <c r="Q1424" s="137"/>
      <c r="R1424" s="138"/>
      <c r="S1424" s="129"/>
      <c r="T1424" s="139"/>
      <c r="U1424" s="139"/>
      <c r="V1424" s="140"/>
      <c r="W1424" s="130"/>
      <c r="X1424" s="130"/>
      <c r="Y1424" s="141"/>
      <c r="Z1424" s="130"/>
      <c r="AA1424" s="130"/>
      <c r="AB1424" s="130"/>
      <c r="AC1424" s="142"/>
      <c r="AD1424" s="130"/>
      <c r="AE1424" s="130"/>
      <c r="AF1424" s="130"/>
      <c r="AG1424" s="129"/>
      <c r="AH1424" s="129"/>
      <c r="AI1424" s="129"/>
      <c r="AJ1424" s="129"/>
      <c r="AK1424" s="130"/>
      <c r="AL1424" s="131"/>
      <c r="AM1424" s="131"/>
      <c r="AN1424" s="131"/>
      <c r="AO1424" s="131"/>
      <c r="AP1424" s="132"/>
      <c r="AQ1424" s="132"/>
      <c r="AR1424" s="132"/>
      <c r="AS1424" s="132"/>
      <c r="AT1424" s="133"/>
      <c r="AU1424" s="133"/>
      <c r="AV1424" s="133"/>
      <c r="AW1424" s="133"/>
      <c r="AX1424" s="134"/>
      <c r="AY1424" s="134"/>
      <c r="AZ1424" s="134"/>
      <c r="BA1424" s="134"/>
      <c r="BB1424" s="134"/>
      <c r="BC1424" s="134"/>
      <c r="BD1424" s="129"/>
      <c r="BE1424" s="143"/>
    </row>
    <row r="1425" ht="15.75" customHeight="1">
      <c r="A1425" s="130"/>
      <c r="B1425" s="129"/>
      <c r="C1425" s="129"/>
      <c r="D1425" s="129"/>
      <c r="E1425" s="129"/>
      <c r="F1425" s="129"/>
      <c r="G1425" s="129"/>
      <c r="H1425" s="129"/>
      <c r="I1425" s="130"/>
      <c r="J1425" s="135"/>
      <c r="K1425" s="130"/>
      <c r="L1425" s="130"/>
      <c r="M1425" s="136"/>
      <c r="N1425" s="130"/>
      <c r="O1425" s="130"/>
      <c r="P1425" s="130"/>
      <c r="Q1425" s="137"/>
      <c r="R1425" s="138"/>
      <c r="S1425" s="129"/>
      <c r="T1425" s="139"/>
      <c r="U1425" s="139"/>
      <c r="V1425" s="140"/>
      <c r="W1425" s="130"/>
      <c r="X1425" s="130"/>
      <c r="Y1425" s="141"/>
      <c r="Z1425" s="130"/>
      <c r="AA1425" s="130"/>
      <c r="AB1425" s="130"/>
      <c r="AC1425" s="142"/>
      <c r="AD1425" s="130"/>
      <c r="AE1425" s="130"/>
      <c r="AF1425" s="130"/>
      <c r="AG1425" s="129"/>
      <c r="AH1425" s="129"/>
      <c r="AI1425" s="129"/>
      <c r="AJ1425" s="129"/>
      <c r="AK1425" s="130"/>
      <c r="AL1425" s="131"/>
      <c r="AM1425" s="131"/>
      <c r="AN1425" s="131"/>
      <c r="AO1425" s="131"/>
      <c r="AP1425" s="132"/>
      <c r="AQ1425" s="132"/>
      <c r="AR1425" s="132"/>
      <c r="AS1425" s="132"/>
      <c r="AT1425" s="133"/>
      <c r="AU1425" s="133"/>
      <c r="AV1425" s="133"/>
      <c r="AW1425" s="133"/>
      <c r="AX1425" s="134"/>
      <c r="AY1425" s="134"/>
      <c r="AZ1425" s="134"/>
      <c r="BA1425" s="134"/>
      <c r="BB1425" s="134"/>
      <c r="BC1425" s="134"/>
      <c r="BD1425" s="129"/>
      <c r="BE1425" s="143"/>
    </row>
    <row r="1426" ht="15.75" customHeight="1">
      <c r="A1426" s="130"/>
      <c r="B1426" s="129"/>
      <c r="C1426" s="129"/>
      <c r="D1426" s="129"/>
      <c r="E1426" s="129"/>
      <c r="F1426" s="129"/>
      <c r="G1426" s="129"/>
      <c r="H1426" s="129"/>
      <c r="I1426" s="130"/>
      <c r="J1426" s="135"/>
      <c r="K1426" s="130"/>
      <c r="L1426" s="130"/>
      <c r="M1426" s="136"/>
      <c r="N1426" s="130"/>
      <c r="O1426" s="130"/>
      <c r="P1426" s="130"/>
      <c r="Q1426" s="137"/>
      <c r="R1426" s="138"/>
      <c r="S1426" s="129"/>
      <c r="T1426" s="139"/>
      <c r="U1426" s="139"/>
      <c r="V1426" s="140"/>
      <c r="W1426" s="130"/>
      <c r="X1426" s="130"/>
      <c r="Y1426" s="141"/>
      <c r="Z1426" s="130"/>
      <c r="AA1426" s="130"/>
      <c r="AB1426" s="130"/>
      <c r="AC1426" s="142"/>
      <c r="AD1426" s="130"/>
      <c r="AE1426" s="130"/>
      <c r="AF1426" s="130"/>
      <c r="AG1426" s="129"/>
      <c r="AH1426" s="129"/>
      <c r="AI1426" s="129"/>
      <c r="AJ1426" s="129"/>
      <c r="AK1426" s="130"/>
      <c r="AL1426" s="131"/>
      <c r="AM1426" s="131"/>
      <c r="AN1426" s="131"/>
      <c r="AO1426" s="131"/>
      <c r="AP1426" s="132"/>
      <c r="AQ1426" s="132"/>
      <c r="AR1426" s="132"/>
      <c r="AS1426" s="132"/>
      <c r="AT1426" s="133"/>
      <c r="AU1426" s="133"/>
      <c r="AV1426" s="133"/>
      <c r="AW1426" s="133"/>
      <c r="AX1426" s="134"/>
      <c r="AY1426" s="134"/>
      <c r="AZ1426" s="134"/>
      <c r="BA1426" s="134"/>
      <c r="BB1426" s="134"/>
      <c r="BC1426" s="134"/>
      <c r="BD1426" s="129"/>
      <c r="BE1426" s="143"/>
    </row>
    <row r="1427" ht="15.75" customHeight="1">
      <c r="A1427" s="130"/>
      <c r="B1427" s="129"/>
      <c r="C1427" s="129"/>
      <c r="D1427" s="129"/>
      <c r="E1427" s="129"/>
      <c r="F1427" s="129"/>
      <c r="G1427" s="129"/>
      <c r="H1427" s="129"/>
      <c r="I1427" s="130"/>
      <c r="J1427" s="135"/>
      <c r="K1427" s="130"/>
      <c r="L1427" s="130"/>
      <c r="M1427" s="136"/>
      <c r="N1427" s="130"/>
      <c r="O1427" s="130"/>
      <c r="P1427" s="130"/>
      <c r="Q1427" s="137"/>
      <c r="R1427" s="138"/>
      <c r="S1427" s="129"/>
      <c r="T1427" s="139"/>
      <c r="U1427" s="139"/>
      <c r="V1427" s="140"/>
      <c r="W1427" s="130"/>
      <c r="X1427" s="130"/>
      <c r="Y1427" s="141"/>
      <c r="Z1427" s="130"/>
      <c r="AA1427" s="130"/>
      <c r="AB1427" s="130"/>
      <c r="AC1427" s="142"/>
      <c r="AD1427" s="130"/>
      <c r="AE1427" s="130"/>
      <c r="AF1427" s="130"/>
      <c r="AG1427" s="129"/>
      <c r="AH1427" s="129"/>
      <c r="AI1427" s="129"/>
      <c r="AJ1427" s="129"/>
      <c r="AK1427" s="130"/>
      <c r="AL1427" s="131"/>
      <c r="AM1427" s="131"/>
      <c r="AN1427" s="131"/>
      <c r="AO1427" s="131"/>
      <c r="AP1427" s="132"/>
      <c r="AQ1427" s="132"/>
      <c r="AR1427" s="132"/>
      <c r="AS1427" s="132"/>
      <c r="AT1427" s="133"/>
      <c r="AU1427" s="133"/>
      <c r="AV1427" s="133"/>
      <c r="AW1427" s="133"/>
      <c r="AX1427" s="134"/>
      <c r="AY1427" s="134"/>
      <c r="AZ1427" s="134"/>
      <c r="BA1427" s="134"/>
      <c r="BB1427" s="134"/>
      <c r="BC1427" s="134"/>
      <c r="BD1427" s="129"/>
      <c r="BE1427" s="143"/>
    </row>
    <row r="1428" ht="15.75" customHeight="1">
      <c r="A1428" s="130"/>
      <c r="B1428" s="129"/>
      <c r="C1428" s="129"/>
      <c r="D1428" s="129"/>
      <c r="E1428" s="129"/>
      <c r="F1428" s="129"/>
      <c r="G1428" s="129"/>
      <c r="H1428" s="129"/>
      <c r="I1428" s="130"/>
      <c r="J1428" s="135"/>
      <c r="K1428" s="130"/>
      <c r="L1428" s="130"/>
      <c r="M1428" s="136"/>
      <c r="N1428" s="130"/>
      <c r="O1428" s="130"/>
      <c r="P1428" s="130"/>
      <c r="Q1428" s="137"/>
      <c r="R1428" s="138"/>
      <c r="S1428" s="129"/>
      <c r="T1428" s="139"/>
      <c r="U1428" s="139"/>
      <c r="V1428" s="140"/>
      <c r="W1428" s="130"/>
      <c r="X1428" s="130"/>
      <c r="Y1428" s="141"/>
      <c r="Z1428" s="130"/>
      <c r="AA1428" s="130"/>
      <c r="AB1428" s="130"/>
      <c r="AC1428" s="142"/>
      <c r="AD1428" s="130"/>
      <c r="AE1428" s="130"/>
      <c r="AF1428" s="130"/>
      <c r="AG1428" s="129"/>
      <c r="AH1428" s="129"/>
      <c r="AI1428" s="129"/>
      <c r="AJ1428" s="129"/>
      <c r="AK1428" s="130"/>
      <c r="AL1428" s="131"/>
      <c r="AM1428" s="131"/>
      <c r="AN1428" s="131"/>
      <c r="AO1428" s="131"/>
      <c r="AP1428" s="132"/>
      <c r="AQ1428" s="132"/>
      <c r="AR1428" s="132"/>
      <c r="AS1428" s="132"/>
      <c r="AT1428" s="133"/>
      <c r="AU1428" s="133"/>
      <c r="AV1428" s="133"/>
      <c r="AW1428" s="133"/>
      <c r="AX1428" s="134"/>
      <c r="AY1428" s="134"/>
      <c r="AZ1428" s="134"/>
      <c r="BA1428" s="134"/>
      <c r="BB1428" s="134"/>
      <c r="BC1428" s="134"/>
      <c r="BD1428" s="129"/>
      <c r="BE1428" s="143"/>
    </row>
    <row r="1429" ht="15.75" customHeight="1">
      <c r="A1429" s="130"/>
      <c r="B1429" s="129"/>
      <c r="C1429" s="129"/>
      <c r="D1429" s="129"/>
      <c r="E1429" s="129"/>
      <c r="F1429" s="129"/>
      <c r="G1429" s="129"/>
      <c r="H1429" s="129"/>
      <c r="I1429" s="130"/>
      <c r="J1429" s="135"/>
      <c r="K1429" s="130"/>
      <c r="L1429" s="130"/>
      <c r="M1429" s="136"/>
      <c r="N1429" s="130"/>
      <c r="O1429" s="130"/>
      <c r="P1429" s="130"/>
      <c r="Q1429" s="137"/>
      <c r="R1429" s="138"/>
      <c r="S1429" s="129"/>
      <c r="T1429" s="139"/>
      <c r="U1429" s="139"/>
      <c r="V1429" s="140"/>
      <c r="W1429" s="130"/>
      <c r="X1429" s="130"/>
      <c r="Y1429" s="141"/>
      <c r="Z1429" s="130"/>
      <c r="AA1429" s="130"/>
      <c r="AB1429" s="130"/>
      <c r="AC1429" s="142"/>
      <c r="AD1429" s="130"/>
      <c r="AE1429" s="130"/>
      <c r="AF1429" s="130"/>
      <c r="AG1429" s="129"/>
      <c r="AH1429" s="129"/>
      <c r="AI1429" s="129"/>
      <c r="AJ1429" s="129"/>
      <c r="AK1429" s="130"/>
      <c r="AL1429" s="131"/>
      <c r="AM1429" s="131"/>
      <c r="AN1429" s="131"/>
      <c r="AO1429" s="131"/>
      <c r="AP1429" s="132"/>
      <c r="AQ1429" s="132"/>
      <c r="AR1429" s="132"/>
      <c r="AS1429" s="132"/>
      <c r="AT1429" s="133"/>
      <c r="AU1429" s="133"/>
      <c r="AV1429" s="133"/>
      <c r="AW1429" s="133"/>
      <c r="AX1429" s="134"/>
      <c r="AY1429" s="134"/>
      <c r="AZ1429" s="134"/>
      <c r="BA1429" s="134"/>
      <c r="BB1429" s="134"/>
      <c r="BC1429" s="134"/>
      <c r="BD1429" s="129"/>
      <c r="BE1429" s="143"/>
    </row>
    <row r="1430" ht="15.75" customHeight="1">
      <c r="A1430" s="130"/>
      <c r="B1430" s="129"/>
      <c r="C1430" s="129"/>
      <c r="D1430" s="129"/>
      <c r="E1430" s="129"/>
      <c r="F1430" s="129"/>
      <c r="G1430" s="129"/>
      <c r="H1430" s="129"/>
      <c r="I1430" s="130"/>
      <c r="J1430" s="135"/>
      <c r="K1430" s="130"/>
      <c r="L1430" s="130"/>
      <c r="M1430" s="136"/>
      <c r="N1430" s="130"/>
      <c r="O1430" s="130"/>
      <c r="P1430" s="130"/>
      <c r="Q1430" s="137"/>
      <c r="R1430" s="138"/>
      <c r="S1430" s="129"/>
      <c r="T1430" s="139"/>
      <c r="U1430" s="139"/>
      <c r="V1430" s="140"/>
      <c r="W1430" s="130"/>
      <c r="X1430" s="130"/>
      <c r="Y1430" s="141"/>
      <c r="Z1430" s="130"/>
      <c r="AA1430" s="130"/>
      <c r="AB1430" s="130"/>
      <c r="AC1430" s="142"/>
      <c r="AD1430" s="130"/>
      <c r="AE1430" s="130"/>
      <c r="AF1430" s="130"/>
      <c r="AG1430" s="129"/>
      <c r="AH1430" s="129"/>
      <c r="AI1430" s="129"/>
      <c r="AJ1430" s="129"/>
      <c r="AK1430" s="130"/>
      <c r="AL1430" s="131"/>
      <c r="AM1430" s="131"/>
      <c r="AN1430" s="131"/>
      <c r="AO1430" s="131"/>
      <c r="AP1430" s="132"/>
      <c r="AQ1430" s="132"/>
      <c r="AR1430" s="132"/>
      <c r="AS1430" s="132"/>
      <c r="AT1430" s="133"/>
      <c r="AU1430" s="133"/>
      <c r="AV1430" s="133"/>
      <c r="AW1430" s="133"/>
      <c r="AX1430" s="134"/>
      <c r="AY1430" s="134"/>
      <c r="AZ1430" s="134"/>
      <c r="BA1430" s="134"/>
      <c r="BB1430" s="134"/>
      <c r="BC1430" s="134"/>
      <c r="BD1430" s="129"/>
      <c r="BE1430" s="143"/>
    </row>
    <row r="1431" ht="15.75" customHeight="1">
      <c r="A1431" s="130"/>
      <c r="B1431" s="129"/>
      <c r="C1431" s="129"/>
      <c r="D1431" s="129"/>
      <c r="E1431" s="129"/>
      <c r="F1431" s="129"/>
      <c r="G1431" s="129"/>
      <c r="H1431" s="129"/>
      <c r="I1431" s="130"/>
      <c r="J1431" s="135"/>
      <c r="K1431" s="130"/>
      <c r="L1431" s="130"/>
      <c r="M1431" s="136"/>
      <c r="N1431" s="130"/>
      <c r="O1431" s="130"/>
      <c r="P1431" s="130"/>
      <c r="Q1431" s="137"/>
      <c r="R1431" s="138"/>
      <c r="S1431" s="129"/>
      <c r="T1431" s="139"/>
      <c r="U1431" s="139"/>
      <c r="V1431" s="140"/>
      <c r="W1431" s="130"/>
      <c r="X1431" s="130"/>
      <c r="Y1431" s="141"/>
      <c r="Z1431" s="130"/>
      <c r="AA1431" s="130"/>
      <c r="AB1431" s="130"/>
      <c r="AC1431" s="142"/>
      <c r="AD1431" s="130"/>
      <c r="AE1431" s="130"/>
      <c r="AF1431" s="130"/>
      <c r="AG1431" s="129"/>
      <c r="AH1431" s="129"/>
      <c r="AI1431" s="129"/>
      <c r="AJ1431" s="129"/>
      <c r="AK1431" s="130"/>
      <c r="AL1431" s="131"/>
      <c r="AM1431" s="131"/>
      <c r="AN1431" s="131"/>
      <c r="AO1431" s="131"/>
      <c r="AP1431" s="132"/>
      <c r="AQ1431" s="132"/>
      <c r="AR1431" s="132"/>
      <c r="AS1431" s="132"/>
      <c r="AT1431" s="133"/>
      <c r="AU1431" s="133"/>
      <c r="AV1431" s="133"/>
      <c r="AW1431" s="133"/>
      <c r="AX1431" s="134"/>
      <c r="AY1431" s="134"/>
      <c r="AZ1431" s="134"/>
      <c r="BA1431" s="134"/>
      <c r="BB1431" s="134"/>
      <c r="BC1431" s="134"/>
      <c r="BD1431" s="129"/>
      <c r="BE1431" s="143"/>
    </row>
    <row r="1432" ht="15.75" customHeight="1">
      <c r="A1432" s="130"/>
      <c r="B1432" s="129"/>
      <c r="C1432" s="129"/>
      <c r="D1432" s="129"/>
      <c r="E1432" s="129"/>
      <c r="F1432" s="129"/>
      <c r="G1432" s="129"/>
      <c r="H1432" s="129"/>
      <c r="I1432" s="130"/>
      <c r="J1432" s="135"/>
      <c r="K1432" s="130"/>
      <c r="L1432" s="130"/>
      <c r="M1432" s="136"/>
      <c r="N1432" s="130"/>
      <c r="O1432" s="130"/>
      <c r="P1432" s="130"/>
      <c r="Q1432" s="137"/>
      <c r="R1432" s="138"/>
      <c r="S1432" s="129"/>
      <c r="T1432" s="139"/>
      <c r="U1432" s="139"/>
      <c r="V1432" s="140"/>
      <c r="W1432" s="130"/>
      <c r="X1432" s="130"/>
      <c r="Y1432" s="141"/>
      <c r="Z1432" s="130"/>
      <c r="AA1432" s="130"/>
      <c r="AB1432" s="130"/>
      <c r="AC1432" s="142"/>
      <c r="AD1432" s="130"/>
      <c r="AE1432" s="130"/>
      <c r="AF1432" s="130"/>
      <c r="AG1432" s="129"/>
      <c r="AH1432" s="129"/>
      <c r="AI1432" s="129"/>
      <c r="AJ1432" s="129"/>
      <c r="AK1432" s="130"/>
      <c r="AL1432" s="131"/>
      <c r="AM1432" s="131"/>
      <c r="AN1432" s="131"/>
      <c r="AO1432" s="131"/>
      <c r="AP1432" s="132"/>
      <c r="AQ1432" s="132"/>
      <c r="AR1432" s="132"/>
      <c r="AS1432" s="132"/>
      <c r="AT1432" s="133"/>
      <c r="AU1432" s="133"/>
      <c r="AV1432" s="133"/>
      <c r="AW1432" s="133"/>
      <c r="AX1432" s="134"/>
      <c r="AY1432" s="134"/>
      <c r="AZ1432" s="134"/>
      <c r="BA1432" s="134"/>
      <c r="BB1432" s="134"/>
      <c r="BC1432" s="134"/>
      <c r="BD1432" s="129"/>
      <c r="BE1432" s="143"/>
    </row>
    <row r="1433" ht="15.75" customHeight="1">
      <c r="A1433" s="130"/>
      <c r="B1433" s="129"/>
      <c r="C1433" s="129"/>
      <c r="D1433" s="129"/>
      <c r="E1433" s="129"/>
      <c r="F1433" s="129"/>
      <c r="G1433" s="129"/>
      <c r="H1433" s="129"/>
      <c r="I1433" s="130"/>
      <c r="J1433" s="135"/>
      <c r="K1433" s="130"/>
      <c r="L1433" s="130"/>
      <c r="M1433" s="136"/>
      <c r="N1433" s="130"/>
      <c r="O1433" s="130"/>
      <c r="P1433" s="130"/>
      <c r="Q1433" s="137"/>
      <c r="R1433" s="138"/>
      <c r="S1433" s="129"/>
      <c r="T1433" s="139"/>
      <c r="U1433" s="139"/>
      <c r="V1433" s="140"/>
      <c r="W1433" s="130"/>
      <c r="X1433" s="130"/>
      <c r="Y1433" s="141"/>
      <c r="Z1433" s="130"/>
      <c r="AA1433" s="130"/>
      <c r="AB1433" s="130"/>
      <c r="AC1433" s="142"/>
      <c r="AD1433" s="130"/>
      <c r="AE1433" s="130"/>
      <c r="AF1433" s="130"/>
      <c r="AG1433" s="129"/>
      <c r="AH1433" s="129"/>
      <c r="AI1433" s="129"/>
      <c r="AJ1433" s="129"/>
      <c r="AK1433" s="130"/>
      <c r="AL1433" s="131"/>
      <c r="AM1433" s="131"/>
      <c r="AN1433" s="131"/>
      <c r="AO1433" s="131"/>
      <c r="AP1433" s="132"/>
      <c r="AQ1433" s="132"/>
      <c r="AR1433" s="132"/>
      <c r="AS1433" s="132"/>
      <c r="AT1433" s="133"/>
      <c r="AU1433" s="133"/>
      <c r="AV1433" s="133"/>
      <c r="AW1433" s="133"/>
      <c r="AX1433" s="134"/>
      <c r="AY1433" s="134"/>
      <c r="AZ1433" s="134"/>
      <c r="BA1433" s="134"/>
      <c r="BB1433" s="134"/>
      <c r="BC1433" s="134"/>
      <c r="BD1433" s="129"/>
      <c r="BE1433" s="143"/>
    </row>
    <row r="1434" ht="15.75" customHeight="1">
      <c r="A1434" s="130"/>
      <c r="B1434" s="129"/>
      <c r="C1434" s="129"/>
      <c r="D1434" s="129"/>
      <c r="E1434" s="129"/>
      <c r="F1434" s="129"/>
      <c r="G1434" s="129"/>
      <c r="H1434" s="129"/>
      <c r="I1434" s="130"/>
      <c r="J1434" s="135"/>
      <c r="K1434" s="130"/>
      <c r="L1434" s="130"/>
      <c r="M1434" s="136"/>
      <c r="N1434" s="130"/>
      <c r="O1434" s="130"/>
      <c r="P1434" s="130"/>
      <c r="Q1434" s="137"/>
      <c r="R1434" s="138"/>
      <c r="S1434" s="129"/>
      <c r="T1434" s="139"/>
      <c r="U1434" s="139"/>
      <c r="V1434" s="140"/>
      <c r="W1434" s="130"/>
      <c r="X1434" s="130"/>
      <c r="Y1434" s="141"/>
      <c r="Z1434" s="130"/>
      <c r="AA1434" s="130"/>
      <c r="AB1434" s="130"/>
      <c r="AC1434" s="142"/>
      <c r="AD1434" s="130"/>
      <c r="AE1434" s="130"/>
      <c r="AF1434" s="130"/>
      <c r="AG1434" s="129"/>
      <c r="AH1434" s="129"/>
      <c r="AI1434" s="129"/>
      <c r="AJ1434" s="129"/>
      <c r="AK1434" s="130"/>
      <c r="AL1434" s="131"/>
      <c r="AM1434" s="131"/>
      <c r="AN1434" s="131"/>
      <c r="AO1434" s="131"/>
      <c r="AP1434" s="132"/>
      <c r="AQ1434" s="132"/>
      <c r="AR1434" s="132"/>
      <c r="AS1434" s="132"/>
      <c r="AT1434" s="133"/>
      <c r="AU1434" s="133"/>
      <c r="AV1434" s="133"/>
      <c r="AW1434" s="133"/>
      <c r="AX1434" s="134"/>
      <c r="AY1434" s="134"/>
      <c r="AZ1434" s="134"/>
      <c r="BA1434" s="134"/>
      <c r="BB1434" s="134"/>
      <c r="BC1434" s="134"/>
      <c r="BD1434" s="129"/>
      <c r="BE1434" s="143"/>
    </row>
    <row r="1435" ht="15.75" customHeight="1">
      <c r="A1435" s="130"/>
      <c r="B1435" s="129"/>
      <c r="C1435" s="129"/>
      <c r="D1435" s="129"/>
      <c r="E1435" s="129"/>
      <c r="F1435" s="129"/>
      <c r="G1435" s="129"/>
      <c r="H1435" s="129"/>
      <c r="I1435" s="130"/>
      <c r="J1435" s="135"/>
      <c r="K1435" s="130"/>
      <c r="L1435" s="130"/>
      <c r="M1435" s="136"/>
      <c r="N1435" s="130"/>
      <c r="O1435" s="130"/>
      <c r="P1435" s="130"/>
      <c r="Q1435" s="137"/>
      <c r="R1435" s="138"/>
      <c r="S1435" s="129"/>
      <c r="T1435" s="139"/>
      <c r="U1435" s="139"/>
      <c r="V1435" s="140"/>
      <c r="W1435" s="130"/>
      <c r="X1435" s="130"/>
      <c r="Y1435" s="141"/>
      <c r="Z1435" s="130"/>
      <c r="AA1435" s="130"/>
      <c r="AB1435" s="130"/>
      <c r="AC1435" s="142"/>
      <c r="AD1435" s="130"/>
      <c r="AE1435" s="130"/>
      <c r="AF1435" s="130"/>
      <c r="AG1435" s="129"/>
      <c r="AH1435" s="129"/>
      <c r="AI1435" s="129"/>
      <c r="AJ1435" s="129"/>
      <c r="AK1435" s="130"/>
      <c r="AL1435" s="131"/>
      <c r="AM1435" s="131"/>
      <c r="AN1435" s="131"/>
      <c r="AO1435" s="131"/>
      <c r="AP1435" s="132"/>
      <c r="AQ1435" s="132"/>
      <c r="AR1435" s="132"/>
      <c r="AS1435" s="132"/>
      <c r="AT1435" s="133"/>
      <c r="AU1435" s="133"/>
      <c r="AV1435" s="133"/>
      <c r="AW1435" s="133"/>
      <c r="AX1435" s="134"/>
      <c r="AY1435" s="134"/>
      <c r="AZ1435" s="134"/>
      <c r="BA1435" s="134"/>
      <c r="BB1435" s="134"/>
      <c r="BC1435" s="134"/>
      <c r="BD1435" s="129"/>
      <c r="BE1435" s="143"/>
    </row>
    <row r="1436" ht="15.75" customHeight="1">
      <c r="A1436" s="130"/>
      <c r="B1436" s="129"/>
      <c r="C1436" s="129"/>
      <c r="D1436" s="129"/>
      <c r="E1436" s="129"/>
      <c r="F1436" s="129"/>
      <c r="G1436" s="129"/>
      <c r="H1436" s="129"/>
      <c r="I1436" s="130"/>
      <c r="J1436" s="135"/>
      <c r="K1436" s="130"/>
      <c r="L1436" s="130"/>
      <c r="M1436" s="136"/>
      <c r="N1436" s="130"/>
      <c r="O1436" s="130"/>
      <c r="P1436" s="130"/>
      <c r="Q1436" s="137"/>
      <c r="R1436" s="138"/>
      <c r="S1436" s="129"/>
      <c r="T1436" s="139"/>
      <c r="U1436" s="139"/>
      <c r="V1436" s="140"/>
      <c r="W1436" s="130"/>
      <c r="X1436" s="130"/>
      <c r="Y1436" s="141"/>
      <c r="Z1436" s="130"/>
      <c r="AA1436" s="130"/>
      <c r="AB1436" s="130"/>
      <c r="AC1436" s="142"/>
      <c r="AD1436" s="130"/>
      <c r="AE1436" s="130"/>
      <c r="AF1436" s="130"/>
      <c r="AG1436" s="129"/>
      <c r="AH1436" s="129"/>
      <c r="AI1436" s="129"/>
      <c r="AJ1436" s="129"/>
      <c r="AK1436" s="130"/>
      <c r="AL1436" s="131"/>
      <c r="AM1436" s="131"/>
      <c r="AN1436" s="131"/>
      <c r="AO1436" s="131"/>
      <c r="AP1436" s="132"/>
      <c r="AQ1436" s="132"/>
      <c r="AR1436" s="132"/>
      <c r="AS1436" s="132"/>
      <c r="AT1436" s="133"/>
      <c r="AU1436" s="133"/>
      <c r="AV1436" s="133"/>
      <c r="AW1436" s="133"/>
      <c r="AX1436" s="134"/>
      <c r="AY1436" s="134"/>
      <c r="AZ1436" s="134"/>
      <c r="BA1436" s="134"/>
      <c r="BB1436" s="134"/>
      <c r="BC1436" s="134"/>
      <c r="BD1436" s="129"/>
      <c r="BE1436" s="143"/>
    </row>
    <row r="1437" ht="15.75" customHeight="1">
      <c r="A1437" s="130"/>
      <c r="B1437" s="129"/>
      <c r="C1437" s="129"/>
      <c r="D1437" s="129"/>
      <c r="E1437" s="129"/>
      <c r="F1437" s="129"/>
      <c r="G1437" s="129"/>
      <c r="H1437" s="129"/>
      <c r="I1437" s="130"/>
      <c r="J1437" s="135"/>
      <c r="K1437" s="130"/>
      <c r="L1437" s="130"/>
      <c r="M1437" s="136"/>
      <c r="N1437" s="130"/>
      <c r="O1437" s="130"/>
      <c r="P1437" s="130"/>
      <c r="Q1437" s="137"/>
      <c r="R1437" s="138"/>
      <c r="S1437" s="129"/>
      <c r="T1437" s="139"/>
      <c r="U1437" s="139"/>
      <c r="V1437" s="140"/>
      <c r="W1437" s="130"/>
      <c r="X1437" s="130"/>
      <c r="Y1437" s="141"/>
      <c r="Z1437" s="130"/>
      <c r="AA1437" s="130"/>
      <c r="AB1437" s="130"/>
      <c r="AC1437" s="142"/>
      <c r="AD1437" s="130"/>
      <c r="AE1437" s="130"/>
      <c r="AF1437" s="130"/>
      <c r="AG1437" s="129"/>
      <c r="AH1437" s="129"/>
      <c r="AI1437" s="129"/>
      <c r="AJ1437" s="129"/>
      <c r="AK1437" s="130"/>
      <c r="AL1437" s="131"/>
      <c r="AM1437" s="131"/>
      <c r="AN1437" s="131"/>
      <c r="AO1437" s="131"/>
      <c r="AP1437" s="132"/>
      <c r="AQ1437" s="132"/>
      <c r="AR1437" s="132"/>
      <c r="AS1437" s="132"/>
      <c r="AT1437" s="133"/>
      <c r="AU1437" s="133"/>
      <c r="AV1437" s="133"/>
      <c r="AW1437" s="133"/>
      <c r="AX1437" s="134"/>
      <c r="AY1437" s="134"/>
      <c r="AZ1437" s="134"/>
      <c r="BA1437" s="134"/>
      <c r="BB1437" s="134"/>
      <c r="BC1437" s="134"/>
      <c r="BD1437" s="129"/>
      <c r="BE1437" s="143"/>
    </row>
    <row r="1438" ht="15.75" customHeight="1">
      <c r="A1438" s="130"/>
      <c r="B1438" s="129"/>
      <c r="C1438" s="129"/>
      <c r="D1438" s="129"/>
      <c r="E1438" s="129"/>
      <c r="F1438" s="129"/>
      <c r="G1438" s="129"/>
      <c r="H1438" s="129"/>
      <c r="I1438" s="130"/>
      <c r="J1438" s="135"/>
      <c r="K1438" s="130"/>
      <c r="L1438" s="130"/>
      <c r="M1438" s="136"/>
      <c r="N1438" s="130"/>
      <c r="O1438" s="130"/>
      <c r="P1438" s="130"/>
      <c r="Q1438" s="137"/>
      <c r="R1438" s="138"/>
      <c r="S1438" s="129"/>
      <c r="T1438" s="139"/>
      <c r="U1438" s="139"/>
      <c r="V1438" s="140"/>
      <c r="W1438" s="130"/>
      <c r="X1438" s="130"/>
      <c r="Y1438" s="141"/>
      <c r="Z1438" s="130"/>
      <c r="AA1438" s="130"/>
      <c r="AB1438" s="130"/>
      <c r="AC1438" s="142"/>
      <c r="AD1438" s="130"/>
      <c r="AE1438" s="130"/>
      <c r="AF1438" s="130"/>
      <c r="AG1438" s="129"/>
      <c r="AH1438" s="129"/>
      <c r="AI1438" s="129"/>
      <c r="AJ1438" s="129"/>
      <c r="AK1438" s="130"/>
      <c r="AL1438" s="131"/>
      <c r="AM1438" s="131"/>
      <c r="AN1438" s="131"/>
      <c r="AO1438" s="131"/>
      <c r="AP1438" s="132"/>
      <c r="AQ1438" s="132"/>
      <c r="AR1438" s="132"/>
      <c r="AS1438" s="132"/>
      <c r="AT1438" s="133"/>
      <c r="AU1438" s="133"/>
      <c r="AV1438" s="133"/>
      <c r="AW1438" s="133"/>
      <c r="AX1438" s="134"/>
      <c r="AY1438" s="134"/>
      <c r="AZ1438" s="134"/>
      <c r="BA1438" s="134"/>
      <c r="BB1438" s="134"/>
      <c r="BC1438" s="134"/>
      <c r="BD1438" s="129"/>
      <c r="BE1438" s="143"/>
    </row>
    <row r="1439" ht="15.75" customHeight="1">
      <c r="A1439" s="130"/>
      <c r="B1439" s="129"/>
      <c r="C1439" s="129"/>
      <c r="D1439" s="129"/>
      <c r="E1439" s="129"/>
      <c r="F1439" s="129"/>
      <c r="G1439" s="129"/>
      <c r="H1439" s="129"/>
      <c r="I1439" s="130"/>
      <c r="J1439" s="135"/>
      <c r="K1439" s="130"/>
      <c r="L1439" s="130"/>
      <c r="M1439" s="136"/>
      <c r="N1439" s="130"/>
      <c r="O1439" s="130"/>
      <c r="P1439" s="130"/>
      <c r="Q1439" s="137"/>
      <c r="R1439" s="138"/>
      <c r="S1439" s="129"/>
      <c r="T1439" s="139"/>
      <c r="U1439" s="139"/>
      <c r="V1439" s="140"/>
      <c r="W1439" s="130"/>
      <c r="X1439" s="130"/>
      <c r="Y1439" s="141"/>
      <c r="Z1439" s="130"/>
      <c r="AA1439" s="130"/>
      <c r="AB1439" s="130"/>
      <c r="AC1439" s="142"/>
      <c r="AD1439" s="130"/>
      <c r="AE1439" s="130"/>
      <c r="AF1439" s="130"/>
      <c r="AG1439" s="129"/>
      <c r="AH1439" s="129"/>
      <c r="AI1439" s="129"/>
      <c r="AJ1439" s="129"/>
      <c r="AK1439" s="130"/>
      <c r="AL1439" s="131"/>
      <c r="AM1439" s="131"/>
      <c r="AN1439" s="131"/>
      <c r="AO1439" s="131"/>
      <c r="AP1439" s="132"/>
      <c r="AQ1439" s="132"/>
      <c r="AR1439" s="132"/>
      <c r="AS1439" s="132"/>
      <c r="AT1439" s="133"/>
      <c r="AU1439" s="133"/>
      <c r="AV1439" s="133"/>
      <c r="AW1439" s="133"/>
      <c r="AX1439" s="134"/>
      <c r="AY1439" s="134"/>
      <c r="AZ1439" s="134"/>
      <c r="BA1439" s="134"/>
      <c r="BB1439" s="134"/>
      <c r="BC1439" s="134"/>
      <c r="BD1439" s="129"/>
      <c r="BE1439" s="143"/>
    </row>
    <row r="1440" ht="15.75" customHeight="1">
      <c r="A1440" s="130"/>
      <c r="B1440" s="129"/>
      <c r="C1440" s="129"/>
      <c r="D1440" s="129"/>
      <c r="E1440" s="129"/>
      <c r="F1440" s="129"/>
      <c r="G1440" s="129"/>
      <c r="H1440" s="129"/>
      <c r="I1440" s="130"/>
      <c r="J1440" s="135"/>
      <c r="K1440" s="130"/>
      <c r="L1440" s="130"/>
      <c r="M1440" s="136"/>
      <c r="N1440" s="130"/>
      <c r="O1440" s="130"/>
      <c r="P1440" s="130"/>
      <c r="Q1440" s="137"/>
      <c r="R1440" s="138"/>
      <c r="S1440" s="129"/>
      <c r="T1440" s="139"/>
      <c r="U1440" s="139"/>
      <c r="V1440" s="140"/>
      <c r="W1440" s="130"/>
      <c r="X1440" s="130"/>
      <c r="Y1440" s="141"/>
      <c r="Z1440" s="130"/>
      <c r="AA1440" s="130"/>
      <c r="AB1440" s="130"/>
      <c r="AC1440" s="142"/>
      <c r="AD1440" s="130"/>
      <c r="AE1440" s="130"/>
      <c r="AF1440" s="130"/>
      <c r="AG1440" s="129"/>
      <c r="AH1440" s="129"/>
      <c r="AI1440" s="129"/>
      <c r="AJ1440" s="129"/>
      <c r="AK1440" s="130"/>
      <c r="AL1440" s="131"/>
      <c r="AM1440" s="131"/>
      <c r="AN1440" s="131"/>
      <c r="AO1440" s="131"/>
      <c r="AP1440" s="132"/>
      <c r="AQ1440" s="132"/>
      <c r="AR1440" s="132"/>
      <c r="AS1440" s="132"/>
      <c r="AT1440" s="133"/>
      <c r="AU1440" s="133"/>
      <c r="AV1440" s="133"/>
      <c r="AW1440" s="133"/>
      <c r="AX1440" s="134"/>
      <c r="AY1440" s="134"/>
      <c r="AZ1440" s="134"/>
      <c r="BA1440" s="134"/>
      <c r="BB1440" s="134"/>
      <c r="BC1440" s="134"/>
      <c r="BD1440" s="129"/>
      <c r="BE1440" s="143"/>
    </row>
    <row r="1441" ht="15.75" customHeight="1">
      <c r="A1441" s="130"/>
      <c r="B1441" s="129"/>
      <c r="C1441" s="129"/>
      <c r="D1441" s="129"/>
      <c r="E1441" s="129"/>
      <c r="F1441" s="129"/>
      <c r="G1441" s="129"/>
      <c r="H1441" s="129"/>
      <c r="I1441" s="130"/>
      <c r="J1441" s="135"/>
      <c r="K1441" s="130"/>
      <c r="L1441" s="130"/>
      <c r="M1441" s="136"/>
      <c r="N1441" s="130"/>
      <c r="O1441" s="130"/>
      <c r="P1441" s="130"/>
      <c r="Q1441" s="137"/>
      <c r="R1441" s="138"/>
      <c r="S1441" s="129"/>
      <c r="T1441" s="139"/>
      <c r="U1441" s="139"/>
      <c r="V1441" s="140"/>
      <c r="W1441" s="130"/>
      <c r="X1441" s="130"/>
      <c r="Y1441" s="141"/>
      <c r="Z1441" s="130"/>
      <c r="AA1441" s="130"/>
      <c r="AB1441" s="130"/>
      <c r="AC1441" s="142"/>
      <c r="AD1441" s="130"/>
      <c r="AE1441" s="130"/>
      <c r="AF1441" s="130"/>
      <c r="AG1441" s="129"/>
      <c r="AH1441" s="129"/>
      <c r="AI1441" s="129"/>
      <c r="AJ1441" s="129"/>
      <c r="AK1441" s="130"/>
      <c r="AL1441" s="131"/>
      <c r="AM1441" s="131"/>
      <c r="AN1441" s="131"/>
      <c r="AO1441" s="131"/>
      <c r="AP1441" s="132"/>
      <c r="AQ1441" s="132"/>
      <c r="AR1441" s="132"/>
      <c r="AS1441" s="132"/>
      <c r="AT1441" s="133"/>
      <c r="AU1441" s="133"/>
      <c r="AV1441" s="133"/>
      <c r="AW1441" s="133"/>
      <c r="AX1441" s="134"/>
      <c r="AY1441" s="134"/>
      <c r="AZ1441" s="134"/>
      <c r="BA1441" s="134"/>
      <c r="BB1441" s="134"/>
      <c r="BC1441" s="134"/>
      <c r="BD1441" s="129"/>
      <c r="BE1441" s="143"/>
    </row>
    <row r="1442" ht="15.75" customHeight="1">
      <c r="A1442" s="130"/>
      <c r="B1442" s="129"/>
      <c r="C1442" s="129"/>
      <c r="D1442" s="129"/>
      <c r="E1442" s="129"/>
      <c r="F1442" s="129"/>
      <c r="G1442" s="129"/>
      <c r="H1442" s="129"/>
      <c r="I1442" s="130"/>
      <c r="J1442" s="135"/>
      <c r="K1442" s="130"/>
      <c r="L1442" s="130"/>
      <c r="M1442" s="136"/>
      <c r="N1442" s="130"/>
      <c r="O1442" s="130"/>
      <c r="P1442" s="130"/>
      <c r="Q1442" s="137"/>
      <c r="R1442" s="138"/>
      <c r="S1442" s="129"/>
      <c r="T1442" s="139"/>
      <c r="U1442" s="139"/>
      <c r="V1442" s="140"/>
      <c r="W1442" s="130"/>
      <c r="X1442" s="130"/>
      <c r="Y1442" s="141"/>
      <c r="Z1442" s="130"/>
      <c r="AA1442" s="130"/>
      <c r="AB1442" s="130"/>
      <c r="AC1442" s="142"/>
      <c r="AD1442" s="130"/>
      <c r="AE1442" s="130"/>
      <c r="AF1442" s="130"/>
      <c r="AG1442" s="129"/>
      <c r="AH1442" s="129"/>
      <c r="AI1442" s="129"/>
      <c r="AJ1442" s="129"/>
      <c r="AK1442" s="130"/>
      <c r="AL1442" s="131"/>
      <c r="AM1442" s="131"/>
      <c r="AN1442" s="131"/>
      <c r="AO1442" s="131"/>
      <c r="AP1442" s="132"/>
      <c r="AQ1442" s="132"/>
      <c r="AR1442" s="132"/>
      <c r="AS1442" s="132"/>
      <c r="AT1442" s="133"/>
      <c r="AU1442" s="133"/>
      <c r="AV1442" s="133"/>
      <c r="AW1442" s="133"/>
      <c r="AX1442" s="134"/>
      <c r="AY1442" s="134"/>
      <c r="AZ1442" s="134"/>
      <c r="BA1442" s="134"/>
      <c r="BB1442" s="134"/>
      <c r="BC1442" s="134"/>
      <c r="BD1442" s="129"/>
      <c r="BE1442" s="143"/>
    </row>
    <row r="1443" ht="15.75" customHeight="1">
      <c r="A1443" s="130"/>
      <c r="B1443" s="129"/>
      <c r="C1443" s="129"/>
      <c r="D1443" s="129"/>
      <c r="E1443" s="129"/>
      <c r="F1443" s="129"/>
      <c r="G1443" s="129"/>
      <c r="H1443" s="129"/>
      <c r="I1443" s="130"/>
      <c r="J1443" s="135"/>
      <c r="K1443" s="130"/>
      <c r="L1443" s="130"/>
      <c r="M1443" s="136"/>
      <c r="N1443" s="130"/>
      <c r="O1443" s="130"/>
      <c r="P1443" s="130"/>
      <c r="Q1443" s="137"/>
      <c r="R1443" s="138"/>
      <c r="S1443" s="129"/>
      <c r="T1443" s="139"/>
      <c r="U1443" s="139"/>
      <c r="V1443" s="140"/>
      <c r="W1443" s="130"/>
      <c r="X1443" s="130"/>
      <c r="Y1443" s="141"/>
      <c r="Z1443" s="130"/>
      <c r="AA1443" s="130"/>
      <c r="AB1443" s="130"/>
      <c r="AC1443" s="142"/>
      <c r="AD1443" s="130"/>
      <c r="AE1443" s="130"/>
      <c r="AF1443" s="130"/>
      <c r="AG1443" s="129"/>
      <c r="AH1443" s="129"/>
      <c r="AI1443" s="129"/>
      <c r="AJ1443" s="129"/>
      <c r="AK1443" s="130"/>
      <c r="AL1443" s="131"/>
      <c r="AM1443" s="131"/>
      <c r="AN1443" s="131"/>
      <c r="AO1443" s="131"/>
      <c r="AP1443" s="132"/>
      <c r="AQ1443" s="132"/>
      <c r="AR1443" s="132"/>
      <c r="AS1443" s="132"/>
      <c r="AT1443" s="133"/>
      <c r="AU1443" s="133"/>
      <c r="AV1443" s="133"/>
      <c r="AW1443" s="133"/>
      <c r="AX1443" s="134"/>
      <c r="AY1443" s="134"/>
      <c r="AZ1443" s="134"/>
      <c r="BA1443" s="134"/>
      <c r="BB1443" s="134"/>
      <c r="BC1443" s="134"/>
      <c r="BD1443" s="129"/>
      <c r="BE1443" s="143"/>
    </row>
    <row r="1444" ht="15.75" customHeight="1">
      <c r="A1444" s="130"/>
      <c r="B1444" s="129"/>
      <c r="C1444" s="129"/>
      <c r="D1444" s="129"/>
      <c r="E1444" s="129"/>
      <c r="F1444" s="129"/>
      <c r="G1444" s="129"/>
      <c r="H1444" s="129"/>
      <c r="I1444" s="130"/>
      <c r="J1444" s="135"/>
      <c r="K1444" s="130"/>
      <c r="L1444" s="130"/>
      <c r="M1444" s="136"/>
      <c r="N1444" s="130"/>
      <c r="O1444" s="130"/>
      <c r="P1444" s="130"/>
      <c r="Q1444" s="137"/>
      <c r="R1444" s="138"/>
      <c r="S1444" s="129"/>
      <c r="T1444" s="139"/>
      <c r="U1444" s="139"/>
      <c r="V1444" s="140"/>
      <c r="W1444" s="130"/>
      <c r="X1444" s="130"/>
      <c r="Y1444" s="141"/>
      <c r="Z1444" s="130"/>
      <c r="AA1444" s="130"/>
      <c r="AB1444" s="130"/>
      <c r="AC1444" s="142"/>
      <c r="AD1444" s="130"/>
      <c r="AE1444" s="130"/>
      <c r="AF1444" s="130"/>
      <c r="AG1444" s="129"/>
      <c r="AH1444" s="129"/>
      <c r="AI1444" s="129"/>
      <c r="AJ1444" s="129"/>
      <c r="AK1444" s="130"/>
      <c r="AL1444" s="131"/>
      <c r="AM1444" s="131"/>
      <c r="AN1444" s="131"/>
      <c r="AO1444" s="131"/>
      <c r="AP1444" s="132"/>
      <c r="AQ1444" s="132"/>
      <c r="AR1444" s="132"/>
      <c r="AS1444" s="132"/>
      <c r="AT1444" s="133"/>
      <c r="AU1444" s="133"/>
      <c r="AV1444" s="133"/>
      <c r="AW1444" s="133"/>
      <c r="AX1444" s="134"/>
      <c r="AY1444" s="134"/>
      <c r="AZ1444" s="134"/>
      <c r="BA1444" s="134"/>
      <c r="BB1444" s="134"/>
      <c r="BC1444" s="134"/>
      <c r="BD1444" s="129"/>
      <c r="BE1444" s="143"/>
    </row>
    <row r="1445" ht="15.75" customHeight="1">
      <c r="A1445" s="130"/>
      <c r="B1445" s="129"/>
      <c r="C1445" s="129"/>
      <c r="D1445" s="129"/>
      <c r="E1445" s="129"/>
      <c r="F1445" s="129"/>
      <c r="G1445" s="129"/>
      <c r="H1445" s="129"/>
      <c r="I1445" s="130"/>
      <c r="J1445" s="135"/>
      <c r="K1445" s="130"/>
      <c r="L1445" s="130"/>
      <c r="M1445" s="136"/>
      <c r="N1445" s="130"/>
      <c r="O1445" s="130"/>
      <c r="P1445" s="130"/>
      <c r="Q1445" s="137"/>
      <c r="R1445" s="138"/>
      <c r="S1445" s="129"/>
      <c r="T1445" s="139"/>
      <c r="U1445" s="139"/>
      <c r="V1445" s="140"/>
      <c r="W1445" s="130"/>
      <c r="X1445" s="130"/>
      <c r="Y1445" s="141"/>
      <c r="Z1445" s="130"/>
      <c r="AA1445" s="130"/>
      <c r="AB1445" s="130"/>
      <c r="AC1445" s="142"/>
      <c r="AD1445" s="130"/>
      <c r="AE1445" s="130"/>
      <c r="AF1445" s="130"/>
      <c r="AG1445" s="129"/>
      <c r="AH1445" s="129"/>
      <c r="AI1445" s="129"/>
      <c r="AJ1445" s="129"/>
      <c r="AK1445" s="130"/>
      <c r="AL1445" s="131"/>
      <c r="AM1445" s="131"/>
      <c r="AN1445" s="131"/>
      <c r="AO1445" s="131"/>
      <c r="AP1445" s="132"/>
      <c r="AQ1445" s="132"/>
      <c r="AR1445" s="132"/>
      <c r="AS1445" s="132"/>
      <c r="AT1445" s="133"/>
      <c r="AU1445" s="133"/>
      <c r="AV1445" s="133"/>
      <c r="AW1445" s="133"/>
      <c r="AX1445" s="134"/>
      <c r="AY1445" s="134"/>
      <c r="AZ1445" s="134"/>
      <c r="BA1445" s="134"/>
      <c r="BB1445" s="134"/>
      <c r="BC1445" s="134"/>
      <c r="BD1445" s="129"/>
      <c r="BE1445" s="143"/>
    </row>
    <row r="1446" ht="15.75" customHeight="1">
      <c r="A1446" s="130"/>
      <c r="B1446" s="129"/>
      <c r="C1446" s="129"/>
      <c r="D1446" s="129"/>
      <c r="E1446" s="129"/>
      <c r="F1446" s="129"/>
      <c r="G1446" s="129"/>
      <c r="H1446" s="129"/>
      <c r="I1446" s="130"/>
      <c r="J1446" s="135"/>
      <c r="K1446" s="130"/>
      <c r="L1446" s="130"/>
      <c r="M1446" s="136"/>
      <c r="N1446" s="130"/>
      <c r="O1446" s="130"/>
      <c r="P1446" s="130"/>
      <c r="Q1446" s="137"/>
      <c r="R1446" s="138"/>
      <c r="S1446" s="129"/>
      <c r="T1446" s="139"/>
      <c r="U1446" s="139"/>
      <c r="V1446" s="140"/>
      <c r="W1446" s="130"/>
      <c r="X1446" s="130"/>
      <c r="Y1446" s="141"/>
      <c r="Z1446" s="130"/>
      <c r="AA1446" s="130"/>
      <c r="AB1446" s="130"/>
      <c r="AC1446" s="142"/>
      <c r="AD1446" s="130"/>
      <c r="AE1446" s="130"/>
      <c r="AF1446" s="130"/>
      <c r="AG1446" s="129"/>
      <c r="AH1446" s="129"/>
      <c r="AI1446" s="129"/>
      <c r="AJ1446" s="129"/>
      <c r="AK1446" s="130"/>
      <c r="AL1446" s="131"/>
      <c r="AM1446" s="131"/>
      <c r="AN1446" s="131"/>
      <c r="AO1446" s="131"/>
      <c r="AP1446" s="132"/>
      <c r="AQ1446" s="132"/>
      <c r="AR1446" s="132"/>
      <c r="AS1446" s="132"/>
      <c r="AT1446" s="133"/>
      <c r="AU1446" s="133"/>
      <c r="AV1446" s="133"/>
      <c r="AW1446" s="133"/>
      <c r="AX1446" s="134"/>
      <c r="AY1446" s="134"/>
      <c r="AZ1446" s="134"/>
      <c r="BA1446" s="134"/>
      <c r="BB1446" s="134"/>
      <c r="BC1446" s="134"/>
      <c r="BD1446" s="129"/>
      <c r="BE1446" s="143"/>
    </row>
    <row r="1447" ht="15.75" customHeight="1">
      <c r="A1447" s="130"/>
      <c r="B1447" s="129"/>
      <c r="C1447" s="129"/>
      <c r="D1447" s="129"/>
      <c r="E1447" s="129"/>
      <c r="F1447" s="129"/>
      <c r="G1447" s="129"/>
      <c r="H1447" s="129"/>
      <c r="I1447" s="130"/>
      <c r="J1447" s="135"/>
      <c r="K1447" s="130"/>
      <c r="L1447" s="130"/>
      <c r="M1447" s="136"/>
      <c r="N1447" s="130"/>
      <c r="O1447" s="130"/>
      <c r="P1447" s="130"/>
      <c r="Q1447" s="137"/>
      <c r="R1447" s="138"/>
      <c r="S1447" s="129"/>
      <c r="T1447" s="139"/>
      <c r="U1447" s="139"/>
      <c r="V1447" s="140"/>
      <c r="W1447" s="130"/>
      <c r="X1447" s="130"/>
      <c r="Y1447" s="141"/>
      <c r="Z1447" s="130"/>
      <c r="AA1447" s="130"/>
      <c r="AB1447" s="130"/>
      <c r="AC1447" s="142"/>
      <c r="AD1447" s="130"/>
      <c r="AE1447" s="130"/>
      <c r="AF1447" s="130"/>
      <c r="AG1447" s="129"/>
      <c r="AH1447" s="129"/>
      <c r="AI1447" s="129"/>
      <c r="AJ1447" s="129"/>
      <c r="AK1447" s="130"/>
      <c r="AL1447" s="131"/>
      <c r="AM1447" s="131"/>
      <c r="AN1447" s="131"/>
      <c r="AO1447" s="131"/>
      <c r="AP1447" s="132"/>
      <c r="AQ1447" s="132"/>
      <c r="AR1447" s="132"/>
      <c r="AS1447" s="132"/>
      <c r="AT1447" s="133"/>
      <c r="AU1447" s="133"/>
      <c r="AV1447" s="133"/>
      <c r="AW1447" s="133"/>
      <c r="AX1447" s="134"/>
      <c r="AY1447" s="134"/>
      <c r="AZ1447" s="134"/>
      <c r="BA1447" s="134"/>
      <c r="BB1447" s="134"/>
      <c r="BC1447" s="134"/>
      <c r="BD1447" s="129"/>
      <c r="BE1447" s="143"/>
    </row>
    <row r="1448" ht="15.75" customHeight="1">
      <c r="A1448" s="130"/>
      <c r="B1448" s="129"/>
      <c r="C1448" s="129"/>
      <c r="D1448" s="129"/>
      <c r="E1448" s="129"/>
      <c r="F1448" s="129"/>
      <c r="G1448" s="129"/>
      <c r="H1448" s="129"/>
      <c r="I1448" s="130"/>
      <c r="J1448" s="135"/>
      <c r="K1448" s="130"/>
      <c r="L1448" s="130"/>
      <c r="M1448" s="136"/>
      <c r="N1448" s="130"/>
      <c r="O1448" s="130"/>
      <c r="P1448" s="130"/>
      <c r="Q1448" s="137"/>
      <c r="R1448" s="138"/>
      <c r="S1448" s="129"/>
      <c r="T1448" s="139"/>
      <c r="U1448" s="139"/>
      <c r="V1448" s="140"/>
      <c r="W1448" s="130"/>
      <c r="X1448" s="130"/>
      <c r="Y1448" s="141"/>
      <c r="Z1448" s="130"/>
      <c r="AA1448" s="130"/>
      <c r="AB1448" s="130"/>
      <c r="AC1448" s="142"/>
      <c r="AD1448" s="130"/>
      <c r="AE1448" s="130"/>
      <c r="AF1448" s="130"/>
      <c r="AG1448" s="129"/>
      <c r="AH1448" s="129"/>
      <c r="AI1448" s="129"/>
      <c r="AJ1448" s="129"/>
      <c r="AK1448" s="130"/>
      <c r="AL1448" s="131"/>
      <c r="AM1448" s="131"/>
      <c r="AN1448" s="131"/>
      <c r="AO1448" s="131"/>
      <c r="AP1448" s="132"/>
      <c r="AQ1448" s="132"/>
      <c r="AR1448" s="132"/>
      <c r="AS1448" s="132"/>
      <c r="AT1448" s="133"/>
      <c r="AU1448" s="133"/>
      <c r="AV1448" s="133"/>
      <c r="AW1448" s="133"/>
      <c r="AX1448" s="134"/>
      <c r="AY1448" s="134"/>
      <c r="AZ1448" s="134"/>
      <c r="BA1448" s="134"/>
      <c r="BB1448" s="134"/>
      <c r="BC1448" s="134"/>
      <c r="BD1448" s="129"/>
      <c r="BE1448" s="143"/>
    </row>
    <row r="1449" ht="15.75" customHeight="1">
      <c r="A1449" s="130"/>
      <c r="B1449" s="129"/>
      <c r="C1449" s="129"/>
      <c r="D1449" s="129"/>
      <c r="E1449" s="129"/>
      <c r="F1449" s="129"/>
      <c r="G1449" s="129"/>
      <c r="H1449" s="129"/>
      <c r="I1449" s="130"/>
      <c r="J1449" s="135"/>
      <c r="K1449" s="130"/>
      <c r="L1449" s="130"/>
      <c r="M1449" s="136"/>
      <c r="N1449" s="130"/>
      <c r="O1449" s="130"/>
      <c r="P1449" s="130"/>
      <c r="Q1449" s="137"/>
      <c r="R1449" s="138"/>
      <c r="S1449" s="129"/>
      <c r="T1449" s="139"/>
      <c r="U1449" s="139"/>
      <c r="V1449" s="140"/>
      <c r="W1449" s="130"/>
      <c r="X1449" s="130"/>
      <c r="Y1449" s="141"/>
      <c r="Z1449" s="130"/>
      <c r="AA1449" s="130"/>
      <c r="AB1449" s="130"/>
      <c r="AC1449" s="142"/>
      <c r="AD1449" s="130"/>
      <c r="AE1449" s="130"/>
      <c r="AF1449" s="130"/>
      <c r="AG1449" s="129"/>
      <c r="AH1449" s="129"/>
      <c r="AI1449" s="129"/>
      <c r="AJ1449" s="129"/>
      <c r="AK1449" s="130"/>
      <c r="AL1449" s="131"/>
      <c r="AM1449" s="131"/>
      <c r="AN1449" s="131"/>
      <c r="AO1449" s="131"/>
      <c r="AP1449" s="132"/>
      <c r="AQ1449" s="132"/>
      <c r="AR1449" s="132"/>
      <c r="AS1449" s="132"/>
      <c r="AT1449" s="133"/>
      <c r="AU1449" s="133"/>
      <c r="AV1449" s="133"/>
      <c r="AW1449" s="133"/>
      <c r="AX1449" s="134"/>
      <c r="AY1449" s="134"/>
      <c r="AZ1449" s="134"/>
      <c r="BA1449" s="134"/>
      <c r="BB1449" s="134"/>
      <c r="BC1449" s="134"/>
      <c r="BD1449" s="129"/>
      <c r="BE1449" s="143"/>
    </row>
    <row r="1450" ht="15.75" customHeight="1">
      <c r="A1450" s="130"/>
      <c r="B1450" s="129"/>
      <c r="C1450" s="129"/>
      <c r="D1450" s="129"/>
      <c r="E1450" s="129"/>
      <c r="F1450" s="129"/>
      <c r="G1450" s="129"/>
      <c r="H1450" s="129"/>
      <c r="I1450" s="130"/>
      <c r="J1450" s="135"/>
      <c r="K1450" s="130"/>
      <c r="L1450" s="130"/>
      <c r="M1450" s="136"/>
      <c r="N1450" s="130"/>
      <c r="O1450" s="130"/>
      <c r="P1450" s="130"/>
      <c r="Q1450" s="137"/>
      <c r="R1450" s="138"/>
      <c r="S1450" s="129"/>
      <c r="T1450" s="139"/>
      <c r="U1450" s="139"/>
      <c r="V1450" s="140"/>
      <c r="W1450" s="130"/>
      <c r="X1450" s="130"/>
      <c r="Y1450" s="141"/>
      <c r="Z1450" s="130"/>
      <c r="AA1450" s="130"/>
      <c r="AB1450" s="130"/>
      <c r="AC1450" s="142"/>
      <c r="AD1450" s="130"/>
      <c r="AE1450" s="130"/>
      <c r="AF1450" s="130"/>
      <c r="AG1450" s="129"/>
      <c r="AH1450" s="129"/>
      <c r="AI1450" s="129"/>
      <c r="AJ1450" s="129"/>
      <c r="AK1450" s="130"/>
      <c r="AL1450" s="131"/>
      <c r="AM1450" s="131"/>
      <c r="AN1450" s="131"/>
      <c r="AO1450" s="131"/>
      <c r="AP1450" s="132"/>
      <c r="AQ1450" s="132"/>
      <c r="AR1450" s="132"/>
      <c r="AS1450" s="132"/>
      <c r="AT1450" s="133"/>
      <c r="AU1450" s="133"/>
      <c r="AV1450" s="133"/>
      <c r="AW1450" s="133"/>
      <c r="AX1450" s="134"/>
      <c r="AY1450" s="134"/>
      <c r="AZ1450" s="134"/>
      <c r="BA1450" s="134"/>
      <c r="BB1450" s="134"/>
      <c r="BC1450" s="134"/>
      <c r="BD1450" s="129"/>
      <c r="BE1450" s="143"/>
    </row>
    <row r="1451" ht="15.75" customHeight="1">
      <c r="A1451" s="130"/>
      <c r="B1451" s="129"/>
      <c r="C1451" s="129"/>
      <c r="D1451" s="129"/>
      <c r="E1451" s="129"/>
      <c r="F1451" s="129"/>
      <c r="G1451" s="129"/>
      <c r="H1451" s="129"/>
      <c r="I1451" s="130"/>
      <c r="J1451" s="135"/>
      <c r="K1451" s="130"/>
      <c r="L1451" s="130"/>
      <c r="M1451" s="136"/>
      <c r="N1451" s="130"/>
      <c r="O1451" s="130"/>
      <c r="P1451" s="130"/>
      <c r="Q1451" s="137"/>
      <c r="R1451" s="138"/>
      <c r="S1451" s="129"/>
      <c r="T1451" s="139"/>
      <c r="U1451" s="139"/>
      <c r="V1451" s="140"/>
      <c r="W1451" s="130"/>
      <c r="X1451" s="130"/>
      <c r="Y1451" s="141"/>
      <c r="Z1451" s="130"/>
      <c r="AA1451" s="130"/>
      <c r="AB1451" s="130"/>
      <c r="AC1451" s="142"/>
      <c r="AD1451" s="130"/>
      <c r="AE1451" s="130"/>
      <c r="AF1451" s="130"/>
      <c r="AG1451" s="129"/>
      <c r="AH1451" s="129"/>
      <c r="AI1451" s="129"/>
      <c r="AJ1451" s="129"/>
      <c r="AK1451" s="130"/>
      <c r="AL1451" s="131"/>
      <c r="AM1451" s="131"/>
      <c r="AN1451" s="131"/>
      <c r="AO1451" s="131"/>
      <c r="AP1451" s="132"/>
      <c r="AQ1451" s="132"/>
      <c r="AR1451" s="132"/>
      <c r="AS1451" s="132"/>
      <c r="AT1451" s="133"/>
      <c r="AU1451" s="133"/>
      <c r="AV1451" s="133"/>
      <c r="AW1451" s="133"/>
      <c r="AX1451" s="134"/>
      <c r="AY1451" s="134"/>
      <c r="AZ1451" s="134"/>
      <c r="BA1451" s="134"/>
      <c r="BB1451" s="134"/>
      <c r="BC1451" s="134"/>
      <c r="BD1451" s="129"/>
      <c r="BE1451" s="143"/>
    </row>
    <row r="1452" ht="15.75" customHeight="1">
      <c r="A1452" s="130"/>
      <c r="B1452" s="129"/>
      <c r="C1452" s="129"/>
      <c r="D1452" s="129"/>
      <c r="E1452" s="129"/>
      <c r="F1452" s="129"/>
      <c r="G1452" s="129"/>
      <c r="H1452" s="129"/>
      <c r="I1452" s="130"/>
      <c r="J1452" s="135"/>
      <c r="K1452" s="130"/>
      <c r="L1452" s="130"/>
      <c r="M1452" s="136"/>
      <c r="N1452" s="130"/>
      <c r="O1452" s="130"/>
      <c r="P1452" s="130"/>
      <c r="Q1452" s="137"/>
      <c r="R1452" s="138"/>
      <c r="S1452" s="129"/>
      <c r="T1452" s="139"/>
      <c r="U1452" s="139"/>
      <c r="V1452" s="140"/>
      <c r="W1452" s="130"/>
      <c r="X1452" s="130"/>
      <c r="Y1452" s="141"/>
      <c r="Z1452" s="130"/>
      <c r="AA1452" s="130"/>
      <c r="AB1452" s="130"/>
      <c r="AC1452" s="142"/>
      <c r="AD1452" s="130"/>
      <c r="AE1452" s="130"/>
      <c r="AF1452" s="130"/>
      <c r="AG1452" s="129"/>
      <c r="AH1452" s="129"/>
      <c r="AI1452" s="129"/>
      <c r="AJ1452" s="129"/>
      <c r="AK1452" s="130"/>
      <c r="AL1452" s="131"/>
      <c r="AM1452" s="131"/>
      <c r="AN1452" s="131"/>
      <c r="AO1452" s="131"/>
      <c r="AP1452" s="132"/>
      <c r="AQ1452" s="132"/>
      <c r="AR1452" s="132"/>
      <c r="AS1452" s="132"/>
      <c r="AT1452" s="133"/>
      <c r="AU1452" s="133"/>
      <c r="AV1452" s="133"/>
      <c r="AW1452" s="133"/>
      <c r="AX1452" s="134"/>
      <c r="AY1452" s="134"/>
      <c r="AZ1452" s="134"/>
      <c r="BA1452" s="134"/>
      <c r="BB1452" s="134"/>
      <c r="BC1452" s="134"/>
      <c r="BD1452" s="129"/>
      <c r="BE1452" s="143"/>
    </row>
    <row r="1453" ht="15.75" customHeight="1">
      <c r="A1453" s="130"/>
      <c r="B1453" s="129"/>
      <c r="C1453" s="129"/>
      <c r="D1453" s="129"/>
      <c r="E1453" s="129"/>
      <c r="F1453" s="129"/>
      <c r="G1453" s="129"/>
      <c r="H1453" s="129"/>
      <c r="I1453" s="130"/>
      <c r="J1453" s="135"/>
      <c r="K1453" s="130"/>
      <c r="L1453" s="130"/>
      <c r="M1453" s="136"/>
      <c r="N1453" s="130"/>
      <c r="O1453" s="130"/>
      <c r="P1453" s="130"/>
      <c r="Q1453" s="137"/>
      <c r="R1453" s="138"/>
      <c r="S1453" s="129"/>
      <c r="T1453" s="139"/>
      <c r="U1453" s="139"/>
      <c r="V1453" s="140"/>
      <c r="W1453" s="130"/>
      <c r="X1453" s="130"/>
      <c r="Y1453" s="141"/>
      <c r="Z1453" s="130"/>
      <c r="AA1453" s="130"/>
      <c r="AB1453" s="130"/>
      <c r="AC1453" s="142"/>
      <c r="AD1453" s="130"/>
      <c r="AE1453" s="130"/>
      <c r="AF1453" s="130"/>
      <c r="AG1453" s="129"/>
      <c r="AH1453" s="129"/>
      <c r="AI1453" s="129"/>
      <c r="AJ1453" s="129"/>
      <c r="AK1453" s="130"/>
      <c r="AL1453" s="131"/>
      <c r="AM1453" s="131"/>
      <c r="AN1453" s="131"/>
      <c r="AO1453" s="131"/>
      <c r="AP1453" s="132"/>
      <c r="AQ1453" s="132"/>
      <c r="AR1453" s="132"/>
      <c r="AS1453" s="132"/>
      <c r="AT1453" s="133"/>
      <c r="AU1453" s="133"/>
      <c r="AV1453" s="133"/>
      <c r="AW1453" s="133"/>
      <c r="AX1453" s="134"/>
      <c r="AY1453" s="134"/>
      <c r="AZ1453" s="134"/>
      <c r="BA1453" s="134"/>
      <c r="BB1453" s="134"/>
      <c r="BC1453" s="134"/>
      <c r="BD1453" s="129"/>
      <c r="BE1453" s="143"/>
    </row>
    <row r="1454" ht="15.75" customHeight="1">
      <c r="A1454" s="130"/>
      <c r="B1454" s="129"/>
      <c r="C1454" s="129"/>
      <c r="D1454" s="129"/>
      <c r="E1454" s="129"/>
      <c r="F1454" s="129"/>
      <c r="G1454" s="129"/>
      <c r="H1454" s="129"/>
      <c r="I1454" s="130"/>
      <c r="J1454" s="135"/>
      <c r="K1454" s="130"/>
      <c r="L1454" s="130"/>
      <c r="M1454" s="136"/>
      <c r="N1454" s="130"/>
      <c r="O1454" s="130"/>
      <c r="P1454" s="130"/>
      <c r="Q1454" s="137"/>
      <c r="R1454" s="138"/>
      <c r="S1454" s="129"/>
      <c r="T1454" s="139"/>
      <c r="U1454" s="139"/>
      <c r="V1454" s="140"/>
      <c r="W1454" s="130"/>
      <c r="X1454" s="130"/>
      <c r="Y1454" s="141"/>
      <c r="Z1454" s="130"/>
      <c r="AA1454" s="130"/>
      <c r="AB1454" s="130"/>
      <c r="AC1454" s="142"/>
      <c r="AD1454" s="130"/>
      <c r="AE1454" s="130"/>
      <c r="AF1454" s="130"/>
      <c r="AG1454" s="129"/>
      <c r="AH1454" s="129"/>
      <c r="AI1454" s="129"/>
      <c r="AJ1454" s="129"/>
      <c r="AK1454" s="130"/>
      <c r="AL1454" s="131"/>
      <c r="AM1454" s="131"/>
      <c r="AN1454" s="131"/>
      <c r="AO1454" s="131"/>
      <c r="AP1454" s="132"/>
      <c r="AQ1454" s="132"/>
      <c r="AR1454" s="132"/>
      <c r="AS1454" s="132"/>
      <c r="AT1454" s="133"/>
      <c r="AU1454" s="133"/>
      <c r="AV1454" s="133"/>
      <c r="AW1454" s="133"/>
      <c r="AX1454" s="134"/>
      <c r="AY1454" s="134"/>
      <c r="AZ1454" s="134"/>
      <c r="BA1454" s="134"/>
      <c r="BB1454" s="134"/>
      <c r="BC1454" s="134"/>
      <c r="BD1454" s="129"/>
      <c r="BE1454" s="143"/>
    </row>
    <row r="1455" ht="15.75" customHeight="1">
      <c r="A1455" s="130"/>
      <c r="B1455" s="129"/>
      <c r="C1455" s="129"/>
      <c r="D1455" s="129"/>
      <c r="E1455" s="129"/>
      <c r="F1455" s="129"/>
      <c r="G1455" s="129"/>
      <c r="H1455" s="129"/>
      <c r="I1455" s="130"/>
      <c r="J1455" s="135"/>
      <c r="K1455" s="130"/>
      <c r="L1455" s="130"/>
      <c r="M1455" s="136"/>
      <c r="N1455" s="130"/>
      <c r="O1455" s="130"/>
      <c r="P1455" s="130"/>
      <c r="Q1455" s="137"/>
      <c r="R1455" s="138"/>
      <c r="S1455" s="129"/>
      <c r="T1455" s="139"/>
      <c r="U1455" s="139"/>
      <c r="V1455" s="140"/>
      <c r="W1455" s="130"/>
      <c r="X1455" s="130"/>
      <c r="Y1455" s="141"/>
      <c r="Z1455" s="130"/>
      <c r="AA1455" s="130"/>
      <c r="AB1455" s="130"/>
      <c r="AC1455" s="142"/>
      <c r="AD1455" s="130"/>
      <c r="AE1455" s="130"/>
      <c r="AF1455" s="130"/>
      <c r="AG1455" s="129"/>
      <c r="AH1455" s="129"/>
      <c r="AI1455" s="129"/>
      <c r="AJ1455" s="129"/>
      <c r="AK1455" s="130"/>
      <c r="AL1455" s="131"/>
      <c r="AM1455" s="131"/>
      <c r="AN1455" s="131"/>
      <c r="AO1455" s="131"/>
      <c r="AP1455" s="132"/>
      <c r="AQ1455" s="132"/>
      <c r="AR1455" s="132"/>
      <c r="AS1455" s="132"/>
      <c r="AT1455" s="133"/>
      <c r="AU1455" s="133"/>
      <c r="AV1455" s="133"/>
      <c r="AW1455" s="133"/>
      <c r="AX1455" s="134"/>
      <c r="AY1455" s="134"/>
      <c r="AZ1455" s="134"/>
      <c r="BA1455" s="134"/>
      <c r="BB1455" s="134"/>
      <c r="BC1455" s="134"/>
      <c r="BD1455" s="129"/>
      <c r="BE1455" s="143"/>
    </row>
    <row r="1456" ht="15.75" customHeight="1">
      <c r="A1456" s="130"/>
      <c r="B1456" s="129"/>
      <c r="C1456" s="129"/>
      <c r="D1456" s="129"/>
      <c r="E1456" s="129"/>
      <c r="F1456" s="129"/>
      <c r="G1456" s="129"/>
      <c r="H1456" s="129"/>
      <c r="I1456" s="130"/>
      <c r="J1456" s="135"/>
      <c r="K1456" s="130"/>
      <c r="L1456" s="130"/>
      <c r="M1456" s="136"/>
      <c r="N1456" s="130"/>
      <c r="O1456" s="130"/>
      <c r="P1456" s="130"/>
      <c r="Q1456" s="137"/>
      <c r="R1456" s="138"/>
      <c r="S1456" s="129"/>
      <c r="T1456" s="139"/>
      <c r="U1456" s="139"/>
      <c r="V1456" s="140"/>
      <c r="W1456" s="130"/>
      <c r="X1456" s="130"/>
      <c r="Y1456" s="141"/>
      <c r="Z1456" s="130"/>
      <c r="AA1456" s="130"/>
      <c r="AB1456" s="130"/>
      <c r="AC1456" s="142"/>
      <c r="AD1456" s="130"/>
      <c r="AE1456" s="130"/>
      <c r="AF1456" s="130"/>
      <c r="AG1456" s="129"/>
      <c r="AH1456" s="129"/>
      <c r="AI1456" s="129"/>
      <c r="AJ1456" s="129"/>
      <c r="AK1456" s="130"/>
      <c r="AL1456" s="131"/>
      <c r="AM1456" s="131"/>
      <c r="AN1456" s="131"/>
      <c r="AO1456" s="131"/>
      <c r="AP1456" s="132"/>
      <c r="AQ1456" s="132"/>
      <c r="AR1456" s="132"/>
      <c r="AS1456" s="132"/>
      <c r="AT1456" s="133"/>
      <c r="AU1456" s="133"/>
      <c r="AV1456" s="133"/>
      <c r="AW1456" s="133"/>
      <c r="AX1456" s="134"/>
      <c r="AY1456" s="134"/>
      <c r="AZ1456" s="134"/>
      <c r="BA1456" s="134"/>
      <c r="BB1456" s="134"/>
      <c r="BC1456" s="134"/>
      <c r="BD1456" s="129"/>
      <c r="BE1456" s="143"/>
    </row>
    <row r="1457" ht="15.75" customHeight="1">
      <c r="A1457" s="130"/>
      <c r="B1457" s="129"/>
      <c r="C1457" s="129"/>
      <c r="D1457" s="129"/>
      <c r="E1457" s="129"/>
      <c r="F1457" s="129"/>
      <c r="G1457" s="129"/>
      <c r="H1457" s="129"/>
      <c r="I1457" s="130"/>
      <c r="J1457" s="135"/>
      <c r="K1457" s="130"/>
      <c r="L1457" s="130"/>
      <c r="M1457" s="136"/>
      <c r="N1457" s="130"/>
      <c r="O1457" s="130"/>
      <c r="P1457" s="130"/>
      <c r="Q1457" s="137"/>
      <c r="R1457" s="138"/>
      <c r="S1457" s="129"/>
      <c r="T1457" s="139"/>
      <c r="U1457" s="139"/>
      <c r="V1457" s="140"/>
      <c r="W1457" s="130"/>
      <c r="X1457" s="130"/>
      <c r="Y1457" s="141"/>
      <c r="Z1457" s="130"/>
      <c r="AA1457" s="130"/>
      <c r="AB1457" s="130"/>
      <c r="AC1457" s="142"/>
      <c r="AD1457" s="130"/>
      <c r="AE1457" s="130"/>
      <c r="AF1457" s="130"/>
      <c r="AG1457" s="129"/>
      <c r="AH1457" s="129"/>
      <c r="AI1457" s="129"/>
      <c r="AJ1457" s="129"/>
      <c r="AK1457" s="130"/>
      <c r="AL1457" s="131"/>
      <c r="AM1457" s="131"/>
      <c r="AN1457" s="131"/>
      <c r="AO1457" s="131"/>
      <c r="AP1457" s="132"/>
      <c r="AQ1457" s="132"/>
      <c r="AR1457" s="132"/>
      <c r="AS1457" s="132"/>
      <c r="AT1457" s="133"/>
      <c r="AU1457" s="133"/>
      <c r="AV1457" s="133"/>
      <c r="AW1457" s="133"/>
      <c r="AX1457" s="134"/>
      <c r="AY1457" s="134"/>
      <c r="AZ1457" s="134"/>
      <c r="BA1457" s="134"/>
      <c r="BB1457" s="134"/>
      <c r="BC1457" s="134"/>
      <c r="BD1457" s="129"/>
      <c r="BE1457" s="143"/>
    </row>
    <row r="1458" ht="15.75" customHeight="1">
      <c r="A1458" s="130"/>
      <c r="B1458" s="129"/>
      <c r="C1458" s="129"/>
      <c r="D1458" s="129"/>
      <c r="E1458" s="129"/>
      <c r="F1458" s="129"/>
      <c r="G1458" s="129"/>
      <c r="H1458" s="129"/>
      <c r="I1458" s="130"/>
      <c r="J1458" s="135"/>
      <c r="K1458" s="130"/>
      <c r="L1458" s="130"/>
      <c r="M1458" s="136"/>
      <c r="N1458" s="130"/>
      <c r="O1458" s="130"/>
      <c r="P1458" s="130"/>
      <c r="Q1458" s="137"/>
      <c r="R1458" s="138"/>
      <c r="S1458" s="129"/>
      <c r="T1458" s="139"/>
      <c r="U1458" s="139"/>
      <c r="V1458" s="140"/>
      <c r="W1458" s="130"/>
      <c r="X1458" s="130"/>
      <c r="Y1458" s="141"/>
      <c r="Z1458" s="130"/>
      <c r="AA1458" s="130"/>
      <c r="AB1458" s="130"/>
      <c r="AC1458" s="142"/>
      <c r="AD1458" s="130"/>
      <c r="AE1458" s="130"/>
      <c r="AF1458" s="130"/>
      <c r="AG1458" s="129"/>
      <c r="AH1458" s="129"/>
      <c r="AI1458" s="129"/>
      <c r="AJ1458" s="129"/>
      <c r="AK1458" s="130"/>
      <c r="AL1458" s="131"/>
      <c r="AM1458" s="131"/>
      <c r="AN1458" s="131"/>
      <c r="AO1458" s="131"/>
      <c r="AP1458" s="132"/>
      <c r="AQ1458" s="132"/>
      <c r="AR1458" s="132"/>
      <c r="AS1458" s="132"/>
      <c r="AT1458" s="133"/>
      <c r="AU1458" s="133"/>
      <c r="AV1458" s="133"/>
      <c r="AW1458" s="133"/>
      <c r="AX1458" s="134"/>
      <c r="AY1458" s="134"/>
      <c r="AZ1458" s="134"/>
      <c r="BA1458" s="134"/>
      <c r="BB1458" s="134"/>
      <c r="BC1458" s="134"/>
      <c r="BD1458" s="129"/>
      <c r="BE1458" s="143"/>
    </row>
    <row r="1459" ht="15.75" customHeight="1">
      <c r="A1459" s="130"/>
      <c r="B1459" s="129"/>
      <c r="C1459" s="129"/>
      <c r="D1459" s="129"/>
      <c r="E1459" s="129"/>
      <c r="F1459" s="129"/>
      <c r="G1459" s="129"/>
      <c r="H1459" s="129"/>
      <c r="I1459" s="130"/>
      <c r="J1459" s="135"/>
      <c r="K1459" s="130"/>
      <c r="L1459" s="130"/>
      <c r="M1459" s="136"/>
      <c r="N1459" s="130"/>
      <c r="O1459" s="130"/>
      <c r="P1459" s="130"/>
      <c r="Q1459" s="137"/>
      <c r="R1459" s="138"/>
      <c r="S1459" s="129"/>
      <c r="T1459" s="139"/>
      <c r="U1459" s="139"/>
      <c r="V1459" s="140"/>
      <c r="W1459" s="130"/>
      <c r="X1459" s="130"/>
      <c r="Y1459" s="141"/>
      <c r="Z1459" s="130"/>
      <c r="AA1459" s="130"/>
      <c r="AB1459" s="130"/>
      <c r="AC1459" s="142"/>
      <c r="AD1459" s="130"/>
      <c r="AE1459" s="130"/>
      <c r="AF1459" s="130"/>
      <c r="AG1459" s="129"/>
      <c r="AH1459" s="129"/>
      <c r="AI1459" s="129"/>
      <c r="AJ1459" s="129"/>
      <c r="AK1459" s="130"/>
      <c r="AL1459" s="131"/>
      <c r="AM1459" s="131"/>
      <c r="AN1459" s="131"/>
      <c r="AO1459" s="131"/>
      <c r="AP1459" s="132"/>
      <c r="AQ1459" s="132"/>
      <c r="AR1459" s="132"/>
      <c r="AS1459" s="132"/>
      <c r="AT1459" s="133"/>
      <c r="AU1459" s="133"/>
      <c r="AV1459" s="133"/>
      <c r="AW1459" s="133"/>
      <c r="AX1459" s="134"/>
      <c r="AY1459" s="134"/>
      <c r="AZ1459" s="134"/>
      <c r="BA1459" s="134"/>
      <c r="BB1459" s="134"/>
      <c r="BC1459" s="134"/>
      <c r="BD1459" s="129"/>
      <c r="BE1459" s="143"/>
    </row>
    <row r="1460" ht="15.75" customHeight="1">
      <c r="A1460" s="130"/>
      <c r="B1460" s="129"/>
      <c r="C1460" s="129"/>
      <c r="D1460" s="129"/>
      <c r="E1460" s="129"/>
      <c r="F1460" s="129"/>
      <c r="G1460" s="129"/>
      <c r="H1460" s="129"/>
      <c r="I1460" s="130"/>
      <c r="J1460" s="135"/>
      <c r="K1460" s="130"/>
      <c r="L1460" s="130"/>
      <c r="M1460" s="136"/>
      <c r="N1460" s="130"/>
      <c r="O1460" s="130"/>
      <c r="P1460" s="130"/>
      <c r="Q1460" s="137"/>
      <c r="R1460" s="138"/>
      <c r="S1460" s="129"/>
      <c r="T1460" s="139"/>
      <c r="U1460" s="139"/>
      <c r="V1460" s="140"/>
      <c r="W1460" s="130"/>
      <c r="X1460" s="130"/>
      <c r="Y1460" s="141"/>
      <c r="Z1460" s="130"/>
      <c r="AA1460" s="130"/>
      <c r="AB1460" s="130"/>
      <c r="AC1460" s="142"/>
      <c r="AD1460" s="130"/>
      <c r="AE1460" s="130"/>
      <c r="AF1460" s="130"/>
      <c r="AG1460" s="129"/>
      <c r="AH1460" s="129"/>
      <c r="AI1460" s="129"/>
      <c r="AJ1460" s="129"/>
      <c r="AK1460" s="130"/>
      <c r="AL1460" s="131"/>
      <c r="AM1460" s="131"/>
      <c r="AN1460" s="131"/>
      <c r="AO1460" s="131"/>
      <c r="AP1460" s="132"/>
      <c r="AQ1460" s="132"/>
      <c r="AR1460" s="132"/>
      <c r="AS1460" s="132"/>
      <c r="AT1460" s="133"/>
      <c r="AU1460" s="133"/>
      <c r="AV1460" s="133"/>
      <c r="AW1460" s="133"/>
      <c r="AX1460" s="134"/>
      <c r="AY1460" s="134"/>
      <c r="AZ1460" s="134"/>
      <c r="BA1460" s="134"/>
      <c r="BB1460" s="134"/>
      <c r="BC1460" s="134"/>
      <c r="BD1460" s="129"/>
      <c r="BE1460" s="143"/>
    </row>
    <row r="1461" ht="15.75" customHeight="1">
      <c r="A1461" s="130"/>
      <c r="B1461" s="129"/>
      <c r="C1461" s="129"/>
      <c r="D1461" s="129"/>
      <c r="E1461" s="129"/>
      <c r="F1461" s="129"/>
      <c r="G1461" s="129"/>
      <c r="H1461" s="129"/>
      <c r="I1461" s="130"/>
      <c r="J1461" s="135"/>
      <c r="K1461" s="130"/>
      <c r="L1461" s="130"/>
      <c r="M1461" s="136"/>
      <c r="N1461" s="130"/>
      <c r="O1461" s="130"/>
      <c r="P1461" s="130"/>
      <c r="Q1461" s="137"/>
      <c r="R1461" s="138"/>
      <c r="S1461" s="129"/>
      <c r="T1461" s="139"/>
      <c r="U1461" s="139"/>
      <c r="V1461" s="140"/>
      <c r="W1461" s="130"/>
      <c r="X1461" s="130"/>
      <c r="Y1461" s="141"/>
      <c r="Z1461" s="130"/>
      <c r="AA1461" s="130"/>
      <c r="AB1461" s="130"/>
      <c r="AC1461" s="142"/>
      <c r="AD1461" s="130"/>
      <c r="AE1461" s="130"/>
      <c r="AF1461" s="130"/>
      <c r="AG1461" s="129"/>
      <c r="AH1461" s="129"/>
      <c r="AI1461" s="129"/>
      <c r="AJ1461" s="129"/>
      <c r="AK1461" s="130"/>
      <c r="AL1461" s="131"/>
      <c r="AM1461" s="131"/>
      <c r="AN1461" s="131"/>
      <c r="AO1461" s="131"/>
      <c r="AP1461" s="132"/>
      <c r="AQ1461" s="132"/>
      <c r="AR1461" s="132"/>
      <c r="AS1461" s="132"/>
      <c r="AT1461" s="133"/>
      <c r="AU1461" s="133"/>
      <c r="AV1461" s="133"/>
      <c r="AW1461" s="133"/>
      <c r="AX1461" s="134"/>
      <c r="AY1461" s="134"/>
      <c r="AZ1461" s="134"/>
      <c r="BA1461" s="134"/>
      <c r="BB1461" s="134"/>
      <c r="BC1461" s="134"/>
      <c r="BD1461" s="129"/>
      <c r="BE1461" s="143"/>
    </row>
    <row r="1462" ht="15.75" customHeight="1">
      <c r="A1462" s="130"/>
      <c r="B1462" s="129"/>
      <c r="C1462" s="129"/>
      <c r="D1462" s="129"/>
      <c r="E1462" s="129"/>
      <c r="F1462" s="129"/>
      <c r="G1462" s="129"/>
      <c r="H1462" s="129"/>
      <c r="I1462" s="130"/>
      <c r="J1462" s="135"/>
      <c r="K1462" s="130"/>
      <c r="L1462" s="130"/>
      <c r="M1462" s="136"/>
      <c r="N1462" s="130"/>
      <c r="O1462" s="130"/>
      <c r="P1462" s="130"/>
      <c r="Q1462" s="137"/>
      <c r="R1462" s="138"/>
      <c r="S1462" s="129"/>
      <c r="T1462" s="139"/>
      <c r="U1462" s="139"/>
      <c r="V1462" s="140"/>
      <c r="W1462" s="130"/>
      <c r="X1462" s="130"/>
      <c r="Y1462" s="141"/>
      <c r="Z1462" s="130"/>
      <c r="AA1462" s="130"/>
      <c r="AB1462" s="130"/>
      <c r="AC1462" s="142"/>
      <c r="AD1462" s="130"/>
      <c r="AE1462" s="130"/>
      <c r="AF1462" s="130"/>
      <c r="AG1462" s="129"/>
      <c r="AH1462" s="129"/>
      <c r="AI1462" s="129"/>
      <c r="AJ1462" s="129"/>
      <c r="AK1462" s="130"/>
      <c r="AL1462" s="131"/>
      <c r="AM1462" s="131"/>
      <c r="AN1462" s="131"/>
      <c r="AO1462" s="131"/>
      <c r="AP1462" s="132"/>
      <c r="AQ1462" s="132"/>
      <c r="AR1462" s="132"/>
      <c r="AS1462" s="132"/>
      <c r="AT1462" s="133"/>
      <c r="AU1462" s="133"/>
      <c r="AV1462" s="133"/>
      <c r="AW1462" s="133"/>
      <c r="AX1462" s="134"/>
      <c r="AY1462" s="134"/>
      <c r="AZ1462" s="134"/>
      <c r="BA1462" s="134"/>
      <c r="BB1462" s="134"/>
      <c r="BC1462" s="134"/>
      <c r="BD1462" s="129"/>
      <c r="BE1462" s="143"/>
    </row>
    <row r="1463" ht="15.75" customHeight="1">
      <c r="A1463" s="130"/>
      <c r="B1463" s="129"/>
      <c r="C1463" s="129"/>
      <c r="D1463" s="129"/>
      <c r="E1463" s="129"/>
      <c r="F1463" s="129"/>
      <c r="G1463" s="129"/>
      <c r="H1463" s="129"/>
      <c r="I1463" s="130"/>
      <c r="J1463" s="135"/>
      <c r="K1463" s="130"/>
      <c r="L1463" s="130"/>
      <c r="M1463" s="136"/>
      <c r="N1463" s="130"/>
      <c r="O1463" s="130"/>
      <c r="P1463" s="130"/>
      <c r="Q1463" s="137"/>
      <c r="R1463" s="138"/>
      <c r="S1463" s="129"/>
      <c r="T1463" s="139"/>
      <c r="U1463" s="139"/>
      <c r="V1463" s="140"/>
      <c r="W1463" s="130"/>
      <c r="X1463" s="130"/>
      <c r="Y1463" s="141"/>
      <c r="Z1463" s="130"/>
      <c r="AA1463" s="130"/>
      <c r="AB1463" s="130"/>
      <c r="AC1463" s="142"/>
      <c r="AD1463" s="130"/>
      <c r="AE1463" s="130"/>
      <c r="AF1463" s="130"/>
      <c r="AG1463" s="129"/>
      <c r="AH1463" s="129"/>
      <c r="AI1463" s="129"/>
      <c r="AJ1463" s="129"/>
      <c r="AK1463" s="130"/>
      <c r="AL1463" s="131"/>
      <c r="AM1463" s="131"/>
      <c r="AN1463" s="131"/>
      <c r="AO1463" s="131"/>
      <c r="AP1463" s="132"/>
      <c r="AQ1463" s="132"/>
      <c r="AR1463" s="132"/>
      <c r="AS1463" s="132"/>
      <c r="AT1463" s="133"/>
      <c r="AU1463" s="133"/>
      <c r="AV1463" s="133"/>
      <c r="AW1463" s="133"/>
      <c r="AX1463" s="134"/>
      <c r="AY1463" s="134"/>
      <c r="AZ1463" s="134"/>
      <c r="BA1463" s="134"/>
      <c r="BB1463" s="134"/>
      <c r="BC1463" s="134"/>
      <c r="BD1463" s="129"/>
      <c r="BE1463" s="143"/>
    </row>
    <row r="1464" ht="15.75" customHeight="1">
      <c r="A1464" s="130"/>
      <c r="B1464" s="129"/>
      <c r="C1464" s="129"/>
      <c r="D1464" s="129"/>
      <c r="E1464" s="129"/>
      <c r="F1464" s="129"/>
      <c r="G1464" s="129"/>
      <c r="H1464" s="129"/>
      <c r="I1464" s="130"/>
      <c r="J1464" s="135"/>
      <c r="K1464" s="130"/>
      <c r="L1464" s="130"/>
      <c r="M1464" s="136"/>
      <c r="N1464" s="130"/>
      <c r="O1464" s="130"/>
      <c r="P1464" s="130"/>
      <c r="Q1464" s="137"/>
      <c r="R1464" s="138"/>
      <c r="S1464" s="129"/>
      <c r="T1464" s="139"/>
      <c r="U1464" s="139"/>
      <c r="V1464" s="140"/>
      <c r="W1464" s="130"/>
      <c r="X1464" s="130"/>
      <c r="Y1464" s="141"/>
      <c r="Z1464" s="130"/>
      <c r="AA1464" s="130"/>
      <c r="AB1464" s="130"/>
      <c r="AC1464" s="142"/>
      <c r="AD1464" s="130"/>
      <c r="AE1464" s="130"/>
      <c r="AF1464" s="130"/>
      <c r="AG1464" s="129"/>
      <c r="AH1464" s="129"/>
      <c r="AI1464" s="129"/>
      <c r="AJ1464" s="129"/>
      <c r="AK1464" s="130"/>
      <c r="AL1464" s="131"/>
      <c r="AM1464" s="131"/>
      <c r="AN1464" s="131"/>
      <c r="AO1464" s="131"/>
      <c r="AP1464" s="132"/>
      <c r="AQ1464" s="132"/>
      <c r="AR1464" s="132"/>
      <c r="AS1464" s="132"/>
      <c r="AT1464" s="133"/>
      <c r="AU1464" s="133"/>
      <c r="AV1464" s="133"/>
      <c r="AW1464" s="133"/>
      <c r="AX1464" s="134"/>
      <c r="AY1464" s="134"/>
      <c r="AZ1464" s="134"/>
      <c r="BA1464" s="134"/>
      <c r="BB1464" s="134"/>
      <c r="BC1464" s="134"/>
      <c r="BD1464" s="129"/>
      <c r="BE1464" s="143"/>
    </row>
    <row r="1465" ht="15.75" customHeight="1">
      <c r="A1465" s="130"/>
      <c r="B1465" s="129"/>
      <c r="C1465" s="129"/>
      <c r="D1465" s="129"/>
      <c r="E1465" s="129"/>
      <c r="F1465" s="129"/>
      <c r="G1465" s="129"/>
      <c r="H1465" s="129"/>
      <c r="I1465" s="130"/>
      <c r="J1465" s="135"/>
      <c r="K1465" s="130"/>
      <c r="L1465" s="130"/>
      <c r="M1465" s="136"/>
      <c r="N1465" s="130"/>
      <c r="O1465" s="130"/>
      <c r="P1465" s="130"/>
      <c r="Q1465" s="137"/>
      <c r="R1465" s="138"/>
      <c r="S1465" s="129"/>
      <c r="T1465" s="139"/>
      <c r="U1465" s="139"/>
      <c r="V1465" s="140"/>
      <c r="W1465" s="130"/>
      <c r="X1465" s="130"/>
      <c r="Y1465" s="141"/>
      <c r="Z1465" s="130"/>
      <c r="AA1465" s="130"/>
      <c r="AB1465" s="130"/>
      <c r="AC1465" s="142"/>
      <c r="AD1465" s="130"/>
      <c r="AE1465" s="130"/>
      <c r="AF1465" s="130"/>
      <c r="AG1465" s="129"/>
      <c r="AH1465" s="129"/>
      <c r="AI1465" s="129"/>
      <c r="AJ1465" s="129"/>
      <c r="AK1465" s="130"/>
      <c r="AL1465" s="131"/>
      <c r="AM1465" s="131"/>
      <c r="AN1465" s="131"/>
      <c r="AO1465" s="131"/>
      <c r="AP1465" s="132"/>
      <c r="AQ1465" s="132"/>
      <c r="AR1465" s="132"/>
      <c r="AS1465" s="132"/>
      <c r="AT1465" s="133"/>
      <c r="AU1465" s="133"/>
      <c r="AV1465" s="133"/>
      <c r="AW1465" s="133"/>
      <c r="AX1465" s="134"/>
      <c r="AY1465" s="134"/>
      <c r="AZ1465" s="134"/>
      <c r="BA1465" s="134"/>
      <c r="BB1465" s="134"/>
      <c r="BC1465" s="134"/>
      <c r="BD1465" s="129"/>
      <c r="BE1465" s="143"/>
    </row>
    <row r="1466" ht="15.75" customHeight="1">
      <c r="A1466" s="130"/>
      <c r="B1466" s="129"/>
      <c r="C1466" s="129"/>
      <c r="D1466" s="129"/>
      <c r="E1466" s="129"/>
      <c r="F1466" s="129"/>
      <c r="G1466" s="129"/>
      <c r="H1466" s="129"/>
      <c r="I1466" s="130"/>
      <c r="J1466" s="135"/>
      <c r="K1466" s="130"/>
      <c r="L1466" s="130"/>
      <c r="M1466" s="136"/>
      <c r="N1466" s="130"/>
      <c r="O1466" s="130"/>
      <c r="P1466" s="130"/>
      <c r="Q1466" s="137"/>
      <c r="R1466" s="138"/>
      <c r="S1466" s="129"/>
      <c r="T1466" s="139"/>
      <c r="U1466" s="139"/>
      <c r="V1466" s="140"/>
      <c r="W1466" s="130"/>
      <c r="X1466" s="130"/>
      <c r="Y1466" s="141"/>
      <c r="Z1466" s="130"/>
      <c r="AA1466" s="130"/>
      <c r="AB1466" s="130"/>
      <c r="AC1466" s="142"/>
      <c r="AD1466" s="130"/>
      <c r="AE1466" s="130"/>
      <c r="AF1466" s="130"/>
      <c r="AG1466" s="129"/>
      <c r="AH1466" s="129"/>
      <c r="AI1466" s="129"/>
      <c r="AJ1466" s="129"/>
      <c r="AK1466" s="130"/>
      <c r="AL1466" s="131"/>
      <c r="AM1466" s="131"/>
      <c r="AN1466" s="131"/>
      <c r="AO1466" s="131"/>
      <c r="AP1466" s="132"/>
      <c r="AQ1466" s="132"/>
      <c r="AR1466" s="132"/>
      <c r="AS1466" s="132"/>
      <c r="AT1466" s="133"/>
      <c r="AU1466" s="133"/>
      <c r="AV1466" s="133"/>
      <c r="AW1466" s="133"/>
      <c r="AX1466" s="134"/>
      <c r="AY1466" s="134"/>
      <c r="AZ1466" s="134"/>
      <c r="BA1466" s="134"/>
      <c r="BB1466" s="134"/>
      <c r="BC1466" s="134"/>
      <c r="BD1466" s="129"/>
      <c r="BE1466" s="143"/>
    </row>
    <row r="1467" ht="15.75" customHeight="1">
      <c r="A1467" s="130"/>
      <c r="B1467" s="129"/>
      <c r="C1467" s="129"/>
      <c r="D1467" s="129"/>
      <c r="E1467" s="129"/>
      <c r="F1467" s="129"/>
      <c r="G1467" s="129"/>
      <c r="H1467" s="129"/>
      <c r="I1467" s="130"/>
      <c r="J1467" s="135"/>
      <c r="K1467" s="130"/>
      <c r="L1467" s="130"/>
      <c r="M1467" s="136"/>
      <c r="N1467" s="130"/>
      <c r="O1467" s="130"/>
      <c r="P1467" s="130"/>
      <c r="Q1467" s="137"/>
      <c r="R1467" s="138"/>
      <c r="S1467" s="129"/>
      <c r="T1467" s="139"/>
      <c r="U1467" s="139"/>
      <c r="V1467" s="140"/>
      <c r="W1467" s="130"/>
      <c r="X1467" s="130"/>
      <c r="Y1467" s="141"/>
      <c r="Z1467" s="130"/>
      <c r="AA1467" s="130"/>
      <c r="AB1467" s="130"/>
      <c r="AC1467" s="142"/>
      <c r="AD1467" s="130"/>
      <c r="AE1467" s="130"/>
      <c r="AF1467" s="130"/>
      <c r="AG1467" s="129"/>
      <c r="AH1467" s="129"/>
      <c r="AI1467" s="129"/>
      <c r="AJ1467" s="129"/>
      <c r="AK1467" s="130"/>
      <c r="AL1467" s="131"/>
      <c r="AM1467" s="131"/>
      <c r="AN1467" s="131"/>
      <c r="AO1467" s="131"/>
      <c r="AP1467" s="132"/>
      <c r="AQ1467" s="132"/>
      <c r="AR1467" s="132"/>
      <c r="AS1467" s="132"/>
      <c r="AT1467" s="133"/>
      <c r="AU1467" s="133"/>
      <c r="AV1467" s="133"/>
      <c r="AW1467" s="133"/>
      <c r="AX1467" s="134"/>
      <c r="AY1467" s="134"/>
      <c r="AZ1467" s="134"/>
      <c r="BA1467" s="134"/>
      <c r="BB1467" s="134"/>
      <c r="BC1467" s="134"/>
      <c r="BD1467" s="129"/>
      <c r="BE1467" s="143"/>
    </row>
    <row r="1468" ht="15.75" customHeight="1">
      <c r="A1468" s="130"/>
      <c r="B1468" s="129"/>
      <c r="C1468" s="129"/>
      <c r="D1468" s="129"/>
      <c r="E1468" s="129"/>
      <c r="F1468" s="129"/>
      <c r="G1468" s="129"/>
      <c r="H1468" s="129"/>
      <c r="I1468" s="130"/>
      <c r="J1468" s="135"/>
      <c r="K1468" s="130"/>
      <c r="L1468" s="130"/>
      <c r="M1468" s="136"/>
      <c r="N1468" s="130"/>
      <c r="O1468" s="130"/>
      <c r="P1468" s="130"/>
      <c r="Q1468" s="137"/>
      <c r="R1468" s="138"/>
      <c r="S1468" s="129"/>
      <c r="T1468" s="139"/>
      <c r="U1468" s="139"/>
      <c r="V1468" s="140"/>
      <c r="W1468" s="130"/>
      <c r="X1468" s="130"/>
      <c r="Y1468" s="141"/>
      <c r="Z1468" s="130"/>
      <c r="AA1468" s="130"/>
      <c r="AB1468" s="130"/>
      <c r="AC1468" s="142"/>
      <c r="AD1468" s="130"/>
      <c r="AE1468" s="130"/>
      <c r="AF1468" s="130"/>
      <c r="AG1468" s="129"/>
      <c r="AH1468" s="129"/>
      <c r="AI1468" s="129"/>
      <c r="AJ1468" s="129"/>
      <c r="AK1468" s="130"/>
      <c r="AL1468" s="131"/>
      <c r="AM1468" s="131"/>
      <c r="AN1468" s="131"/>
      <c r="AO1468" s="131"/>
      <c r="AP1468" s="132"/>
      <c r="AQ1468" s="132"/>
      <c r="AR1468" s="132"/>
      <c r="AS1468" s="132"/>
      <c r="AT1468" s="133"/>
      <c r="AU1468" s="133"/>
      <c r="AV1468" s="133"/>
      <c r="AW1468" s="133"/>
      <c r="AX1468" s="134"/>
      <c r="AY1468" s="134"/>
      <c r="AZ1468" s="134"/>
      <c r="BA1468" s="134"/>
      <c r="BB1468" s="134"/>
      <c r="BC1468" s="134"/>
      <c r="BD1468" s="129"/>
      <c r="BE1468" s="143"/>
    </row>
    <row r="1469" ht="15.75" customHeight="1">
      <c r="A1469" s="130"/>
      <c r="B1469" s="129"/>
      <c r="C1469" s="129"/>
      <c r="D1469" s="129"/>
      <c r="E1469" s="129"/>
      <c r="F1469" s="129"/>
      <c r="G1469" s="129"/>
      <c r="H1469" s="129"/>
      <c r="I1469" s="130"/>
      <c r="J1469" s="135"/>
      <c r="K1469" s="130"/>
      <c r="L1469" s="130"/>
      <c r="M1469" s="136"/>
      <c r="N1469" s="130"/>
      <c r="O1469" s="130"/>
      <c r="P1469" s="130"/>
      <c r="Q1469" s="137"/>
      <c r="R1469" s="138"/>
      <c r="S1469" s="129"/>
      <c r="T1469" s="139"/>
      <c r="U1469" s="139"/>
      <c r="V1469" s="140"/>
      <c r="W1469" s="130"/>
      <c r="X1469" s="130"/>
      <c r="Y1469" s="141"/>
      <c r="Z1469" s="130"/>
      <c r="AA1469" s="130"/>
      <c r="AB1469" s="130"/>
      <c r="AC1469" s="142"/>
      <c r="AD1469" s="130"/>
      <c r="AE1469" s="130"/>
      <c r="AF1469" s="130"/>
      <c r="AG1469" s="129"/>
      <c r="AH1469" s="129"/>
      <c r="AI1469" s="129"/>
      <c r="AJ1469" s="129"/>
      <c r="AK1469" s="130"/>
      <c r="AL1469" s="131"/>
      <c r="AM1469" s="131"/>
      <c r="AN1469" s="131"/>
      <c r="AO1469" s="131"/>
      <c r="AP1469" s="132"/>
      <c r="AQ1469" s="132"/>
      <c r="AR1469" s="132"/>
      <c r="AS1469" s="132"/>
      <c r="AT1469" s="133"/>
      <c r="AU1469" s="133"/>
      <c r="AV1469" s="133"/>
      <c r="AW1469" s="133"/>
      <c r="AX1469" s="134"/>
      <c r="AY1469" s="134"/>
      <c r="AZ1469" s="134"/>
      <c r="BA1469" s="134"/>
      <c r="BB1469" s="134"/>
      <c r="BC1469" s="134"/>
      <c r="BD1469" s="129"/>
      <c r="BE1469" s="143"/>
    </row>
    <row r="1470" ht="15.75" customHeight="1">
      <c r="A1470" s="130"/>
      <c r="B1470" s="129"/>
      <c r="C1470" s="129"/>
      <c r="D1470" s="129"/>
      <c r="E1470" s="129"/>
      <c r="F1470" s="129"/>
      <c r="G1470" s="129"/>
      <c r="H1470" s="129"/>
      <c r="I1470" s="130"/>
      <c r="J1470" s="135"/>
      <c r="K1470" s="130"/>
      <c r="L1470" s="130"/>
      <c r="M1470" s="136"/>
      <c r="N1470" s="130"/>
      <c r="O1470" s="130"/>
      <c r="P1470" s="130"/>
      <c r="Q1470" s="137"/>
      <c r="R1470" s="138"/>
      <c r="S1470" s="129"/>
      <c r="T1470" s="139"/>
      <c r="U1470" s="139"/>
      <c r="V1470" s="140"/>
      <c r="W1470" s="130"/>
      <c r="X1470" s="130"/>
      <c r="Y1470" s="141"/>
      <c r="Z1470" s="130"/>
      <c r="AA1470" s="130"/>
      <c r="AB1470" s="130"/>
      <c r="AC1470" s="142"/>
      <c r="AD1470" s="130"/>
      <c r="AE1470" s="130"/>
      <c r="AF1470" s="130"/>
      <c r="AG1470" s="129"/>
      <c r="AH1470" s="129"/>
      <c r="AI1470" s="129"/>
      <c r="AJ1470" s="129"/>
      <c r="AK1470" s="130"/>
      <c r="AL1470" s="131"/>
      <c r="AM1470" s="131"/>
      <c r="AN1470" s="131"/>
      <c r="AO1470" s="131"/>
      <c r="AP1470" s="132"/>
      <c r="AQ1470" s="132"/>
      <c r="AR1470" s="132"/>
      <c r="AS1470" s="132"/>
      <c r="AT1470" s="133"/>
      <c r="AU1470" s="133"/>
      <c r="AV1470" s="133"/>
      <c r="AW1470" s="133"/>
      <c r="AX1470" s="134"/>
      <c r="AY1470" s="134"/>
      <c r="AZ1470" s="134"/>
      <c r="BA1470" s="134"/>
      <c r="BB1470" s="134"/>
      <c r="BC1470" s="134"/>
      <c r="BD1470" s="129"/>
      <c r="BE1470" s="143"/>
    </row>
    <row r="1471" ht="15.75" customHeight="1">
      <c r="A1471" s="130"/>
      <c r="B1471" s="129"/>
      <c r="C1471" s="129"/>
      <c r="D1471" s="129"/>
      <c r="E1471" s="129"/>
      <c r="F1471" s="129"/>
      <c r="G1471" s="129"/>
      <c r="H1471" s="129"/>
      <c r="I1471" s="130"/>
      <c r="J1471" s="135"/>
      <c r="K1471" s="130"/>
      <c r="L1471" s="130"/>
      <c r="M1471" s="136"/>
      <c r="N1471" s="130"/>
      <c r="O1471" s="130"/>
      <c r="P1471" s="130"/>
      <c r="Q1471" s="137"/>
      <c r="R1471" s="138"/>
      <c r="S1471" s="129"/>
      <c r="T1471" s="139"/>
      <c r="U1471" s="139"/>
      <c r="V1471" s="140"/>
      <c r="W1471" s="130"/>
      <c r="X1471" s="130"/>
      <c r="Y1471" s="141"/>
      <c r="Z1471" s="130"/>
      <c r="AA1471" s="130"/>
      <c r="AB1471" s="130"/>
      <c r="AC1471" s="142"/>
      <c r="AD1471" s="130"/>
      <c r="AE1471" s="130"/>
      <c r="AF1471" s="130"/>
      <c r="AG1471" s="129"/>
      <c r="AH1471" s="129"/>
      <c r="AI1471" s="129"/>
      <c r="AJ1471" s="129"/>
      <c r="AK1471" s="130"/>
      <c r="AL1471" s="131"/>
      <c r="AM1471" s="131"/>
      <c r="AN1471" s="131"/>
      <c r="AO1471" s="131"/>
      <c r="AP1471" s="132"/>
      <c r="AQ1471" s="132"/>
      <c r="AR1471" s="132"/>
      <c r="AS1471" s="132"/>
      <c r="AT1471" s="133"/>
      <c r="AU1471" s="133"/>
      <c r="AV1471" s="133"/>
      <c r="AW1471" s="133"/>
      <c r="AX1471" s="134"/>
      <c r="AY1471" s="134"/>
      <c r="AZ1471" s="134"/>
      <c r="BA1471" s="134"/>
      <c r="BB1471" s="134"/>
      <c r="BC1471" s="134"/>
      <c r="BD1471" s="129"/>
      <c r="BE1471" s="143"/>
    </row>
    <row r="1472" ht="15.75" customHeight="1">
      <c r="A1472" s="130"/>
      <c r="B1472" s="129"/>
      <c r="C1472" s="129"/>
      <c r="D1472" s="129"/>
      <c r="E1472" s="129"/>
      <c r="F1472" s="129"/>
      <c r="G1472" s="129"/>
      <c r="H1472" s="129"/>
      <c r="I1472" s="130"/>
      <c r="J1472" s="135"/>
      <c r="K1472" s="130"/>
      <c r="L1472" s="130"/>
      <c r="M1472" s="136"/>
      <c r="N1472" s="130"/>
      <c r="O1472" s="130"/>
      <c r="P1472" s="130"/>
      <c r="Q1472" s="137"/>
      <c r="R1472" s="138"/>
      <c r="S1472" s="129"/>
      <c r="T1472" s="139"/>
      <c r="U1472" s="139"/>
      <c r="V1472" s="140"/>
      <c r="W1472" s="130"/>
      <c r="X1472" s="130"/>
      <c r="Y1472" s="141"/>
      <c r="Z1472" s="130"/>
      <c r="AA1472" s="130"/>
      <c r="AB1472" s="130"/>
      <c r="AC1472" s="142"/>
      <c r="AD1472" s="130"/>
      <c r="AE1472" s="130"/>
      <c r="AF1472" s="130"/>
      <c r="AG1472" s="129"/>
      <c r="AH1472" s="129"/>
      <c r="AI1472" s="129"/>
      <c r="AJ1472" s="129"/>
      <c r="AK1472" s="130"/>
      <c r="AL1472" s="131"/>
      <c r="AM1472" s="131"/>
      <c r="AN1472" s="131"/>
      <c r="AO1472" s="131"/>
      <c r="AP1472" s="132"/>
      <c r="AQ1472" s="132"/>
      <c r="AR1472" s="132"/>
      <c r="AS1472" s="132"/>
      <c r="AT1472" s="133"/>
      <c r="AU1472" s="133"/>
      <c r="AV1472" s="133"/>
      <c r="AW1472" s="133"/>
      <c r="AX1472" s="134"/>
      <c r="AY1472" s="134"/>
      <c r="AZ1472" s="134"/>
      <c r="BA1472" s="134"/>
      <c r="BB1472" s="134"/>
      <c r="BC1472" s="134"/>
      <c r="BD1472" s="129"/>
      <c r="BE1472" s="143"/>
    </row>
    <row r="1473" ht="15.75" customHeight="1">
      <c r="A1473" s="130"/>
      <c r="B1473" s="129"/>
      <c r="C1473" s="129"/>
      <c r="D1473" s="129"/>
      <c r="E1473" s="129"/>
      <c r="F1473" s="129"/>
      <c r="G1473" s="129"/>
      <c r="H1473" s="129"/>
      <c r="I1473" s="130"/>
      <c r="J1473" s="135"/>
      <c r="K1473" s="130"/>
      <c r="L1473" s="130"/>
      <c r="M1473" s="136"/>
      <c r="N1473" s="130"/>
      <c r="O1473" s="130"/>
      <c r="P1473" s="130"/>
      <c r="Q1473" s="137"/>
      <c r="R1473" s="138"/>
      <c r="S1473" s="129"/>
      <c r="T1473" s="139"/>
      <c r="U1473" s="139"/>
      <c r="V1473" s="140"/>
      <c r="W1473" s="130"/>
      <c r="X1473" s="130"/>
      <c r="Y1473" s="141"/>
      <c r="Z1473" s="130"/>
      <c r="AA1473" s="130"/>
      <c r="AB1473" s="130"/>
      <c r="AC1473" s="142"/>
      <c r="AD1473" s="130"/>
      <c r="AE1473" s="130"/>
      <c r="AF1473" s="130"/>
      <c r="AG1473" s="129"/>
      <c r="AH1473" s="129"/>
      <c r="AI1473" s="129"/>
      <c r="AJ1473" s="129"/>
      <c r="AK1473" s="130"/>
      <c r="AL1473" s="131"/>
      <c r="AM1473" s="131"/>
      <c r="AN1473" s="131"/>
      <c r="AO1473" s="131"/>
      <c r="AP1473" s="132"/>
      <c r="AQ1473" s="132"/>
      <c r="AR1473" s="132"/>
      <c r="AS1473" s="132"/>
      <c r="AT1473" s="133"/>
      <c r="AU1473" s="133"/>
      <c r="AV1473" s="133"/>
      <c r="AW1473" s="133"/>
      <c r="AX1473" s="134"/>
      <c r="AY1473" s="134"/>
      <c r="AZ1473" s="134"/>
      <c r="BA1473" s="134"/>
      <c r="BB1473" s="134"/>
      <c r="BC1473" s="134"/>
      <c r="BD1473" s="129"/>
      <c r="BE1473" s="143"/>
    </row>
    <row r="1474" ht="15.75" customHeight="1">
      <c r="A1474" s="130"/>
      <c r="B1474" s="129"/>
      <c r="C1474" s="129"/>
      <c r="D1474" s="129"/>
      <c r="E1474" s="129"/>
      <c r="F1474" s="129"/>
      <c r="G1474" s="129"/>
      <c r="H1474" s="129"/>
      <c r="I1474" s="130"/>
      <c r="J1474" s="135"/>
      <c r="K1474" s="130"/>
      <c r="L1474" s="130"/>
      <c r="M1474" s="136"/>
      <c r="N1474" s="130"/>
      <c r="O1474" s="130"/>
      <c r="P1474" s="130"/>
      <c r="Q1474" s="137"/>
      <c r="R1474" s="138"/>
      <c r="S1474" s="129"/>
      <c r="T1474" s="139"/>
      <c r="U1474" s="139"/>
      <c r="V1474" s="140"/>
      <c r="W1474" s="130"/>
      <c r="X1474" s="130"/>
      <c r="Y1474" s="141"/>
      <c r="Z1474" s="130"/>
      <c r="AA1474" s="130"/>
      <c r="AB1474" s="130"/>
      <c r="AC1474" s="142"/>
      <c r="AD1474" s="130"/>
      <c r="AE1474" s="130"/>
      <c r="AF1474" s="130"/>
      <c r="AG1474" s="129"/>
      <c r="AH1474" s="129"/>
      <c r="AI1474" s="129"/>
      <c r="AJ1474" s="129"/>
      <c r="AK1474" s="130"/>
      <c r="AL1474" s="131"/>
      <c r="AM1474" s="131"/>
      <c r="AN1474" s="131"/>
      <c r="AO1474" s="131"/>
      <c r="AP1474" s="132"/>
      <c r="AQ1474" s="132"/>
      <c r="AR1474" s="132"/>
      <c r="AS1474" s="132"/>
      <c r="AT1474" s="133"/>
      <c r="AU1474" s="133"/>
      <c r="AV1474" s="133"/>
      <c r="AW1474" s="133"/>
      <c r="AX1474" s="134"/>
      <c r="AY1474" s="134"/>
      <c r="AZ1474" s="134"/>
      <c r="BA1474" s="134"/>
      <c r="BB1474" s="134"/>
      <c r="BC1474" s="134"/>
      <c r="BD1474" s="129"/>
      <c r="BE1474" s="143"/>
    </row>
    <row r="1475" ht="15.75" customHeight="1">
      <c r="A1475" s="130"/>
      <c r="B1475" s="129"/>
      <c r="C1475" s="129"/>
      <c r="D1475" s="129"/>
      <c r="E1475" s="129"/>
      <c r="F1475" s="129"/>
      <c r="G1475" s="129"/>
      <c r="H1475" s="129"/>
      <c r="I1475" s="130"/>
      <c r="J1475" s="135"/>
      <c r="K1475" s="130"/>
      <c r="L1475" s="130"/>
      <c r="M1475" s="136"/>
      <c r="N1475" s="130"/>
      <c r="O1475" s="130"/>
      <c r="P1475" s="130"/>
      <c r="Q1475" s="137"/>
      <c r="R1475" s="138"/>
      <c r="S1475" s="129"/>
      <c r="T1475" s="139"/>
      <c r="U1475" s="139"/>
      <c r="V1475" s="140"/>
      <c r="W1475" s="130"/>
      <c r="X1475" s="130"/>
      <c r="Y1475" s="141"/>
      <c r="Z1475" s="130"/>
      <c r="AA1475" s="130"/>
      <c r="AB1475" s="130"/>
      <c r="AC1475" s="142"/>
      <c r="AD1475" s="130"/>
      <c r="AE1475" s="130"/>
      <c r="AF1475" s="130"/>
      <c r="AG1475" s="129"/>
      <c r="AH1475" s="129"/>
      <c r="AI1475" s="129"/>
      <c r="AJ1475" s="129"/>
      <c r="AK1475" s="130"/>
      <c r="AL1475" s="131"/>
      <c r="AM1475" s="131"/>
      <c r="AN1475" s="131"/>
      <c r="AO1475" s="131"/>
      <c r="AP1475" s="132"/>
      <c r="AQ1475" s="132"/>
      <c r="AR1475" s="132"/>
      <c r="AS1475" s="132"/>
      <c r="AT1475" s="133"/>
      <c r="AU1475" s="133"/>
      <c r="AV1475" s="133"/>
      <c r="AW1475" s="133"/>
      <c r="AX1475" s="134"/>
      <c r="AY1475" s="134"/>
      <c r="AZ1475" s="134"/>
      <c r="BA1475" s="134"/>
      <c r="BB1475" s="134"/>
      <c r="BC1475" s="134"/>
      <c r="BD1475" s="129"/>
      <c r="BE1475" s="143"/>
    </row>
    <row r="1476" ht="15.75" customHeight="1">
      <c r="A1476" s="130"/>
      <c r="B1476" s="129"/>
      <c r="C1476" s="129"/>
      <c r="D1476" s="129"/>
      <c r="E1476" s="129"/>
      <c r="F1476" s="129"/>
      <c r="G1476" s="129"/>
      <c r="H1476" s="129"/>
      <c r="I1476" s="130"/>
      <c r="J1476" s="135"/>
      <c r="K1476" s="130"/>
      <c r="L1476" s="130"/>
      <c r="M1476" s="136"/>
      <c r="N1476" s="130"/>
      <c r="O1476" s="130"/>
      <c r="P1476" s="130"/>
      <c r="Q1476" s="137"/>
      <c r="R1476" s="138"/>
      <c r="S1476" s="129"/>
      <c r="T1476" s="139"/>
      <c r="U1476" s="139"/>
      <c r="V1476" s="140"/>
      <c r="W1476" s="130"/>
      <c r="X1476" s="130"/>
      <c r="Y1476" s="141"/>
      <c r="Z1476" s="130"/>
      <c r="AA1476" s="130"/>
      <c r="AB1476" s="130"/>
      <c r="AC1476" s="142"/>
      <c r="AD1476" s="130"/>
      <c r="AE1476" s="130"/>
      <c r="AF1476" s="130"/>
      <c r="AG1476" s="129"/>
      <c r="AH1476" s="129"/>
      <c r="AI1476" s="129"/>
      <c r="AJ1476" s="129"/>
      <c r="AK1476" s="130"/>
      <c r="AL1476" s="131"/>
      <c r="AM1476" s="131"/>
      <c r="AN1476" s="131"/>
      <c r="AO1476" s="131"/>
      <c r="AP1476" s="132"/>
      <c r="AQ1476" s="132"/>
      <c r="AR1476" s="132"/>
      <c r="AS1476" s="132"/>
      <c r="AT1476" s="133"/>
      <c r="AU1476" s="133"/>
      <c r="AV1476" s="133"/>
      <c r="AW1476" s="133"/>
      <c r="AX1476" s="134"/>
      <c r="AY1476" s="134"/>
      <c r="AZ1476" s="134"/>
      <c r="BA1476" s="134"/>
      <c r="BB1476" s="134"/>
      <c r="BC1476" s="134"/>
      <c r="BD1476" s="129"/>
      <c r="BE1476" s="143"/>
    </row>
    <row r="1477" ht="15.75" customHeight="1">
      <c r="A1477" s="130"/>
      <c r="B1477" s="129"/>
      <c r="C1477" s="129"/>
      <c r="D1477" s="129"/>
      <c r="E1477" s="129"/>
      <c r="F1477" s="129"/>
      <c r="G1477" s="129"/>
      <c r="H1477" s="129"/>
      <c r="I1477" s="130"/>
      <c r="J1477" s="135"/>
      <c r="K1477" s="130"/>
      <c r="L1477" s="130"/>
      <c r="M1477" s="136"/>
      <c r="N1477" s="130"/>
      <c r="O1477" s="130"/>
      <c r="P1477" s="130"/>
      <c r="Q1477" s="137"/>
      <c r="R1477" s="138"/>
      <c r="S1477" s="129"/>
      <c r="T1477" s="139"/>
      <c r="U1477" s="139"/>
      <c r="V1477" s="140"/>
      <c r="W1477" s="130"/>
      <c r="X1477" s="130"/>
      <c r="Y1477" s="141"/>
      <c r="Z1477" s="130"/>
      <c r="AA1477" s="130"/>
      <c r="AB1477" s="130"/>
      <c r="AC1477" s="142"/>
      <c r="AD1477" s="130"/>
      <c r="AE1477" s="130"/>
      <c r="AF1477" s="130"/>
      <c r="AG1477" s="129"/>
      <c r="AH1477" s="129"/>
      <c r="AI1477" s="129"/>
      <c r="AJ1477" s="129"/>
      <c r="AK1477" s="130"/>
      <c r="AL1477" s="131"/>
      <c r="AM1477" s="131"/>
      <c r="AN1477" s="131"/>
      <c r="AO1477" s="131"/>
      <c r="AP1477" s="132"/>
      <c r="AQ1477" s="132"/>
      <c r="AR1477" s="132"/>
      <c r="AS1477" s="132"/>
      <c r="AT1477" s="133"/>
      <c r="AU1477" s="133"/>
      <c r="AV1477" s="133"/>
      <c r="AW1477" s="133"/>
      <c r="AX1477" s="134"/>
      <c r="AY1477" s="134"/>
      <c r="AZ1477" s="134"/>
      <c r="BA1477" s="134"/>
      <c r="BB1477" s="134"/>
      <c r="BC1477" s="134"/>
      <c r="BD1477" s="129"/>
      <c r="BE1477" s="143"/>
    </row>
    <row r="1478" ht="15.75" customHeight="1">
      <c r="A1478" s="130"/>
      <c r="B1478" s="129"/>
      <c r="C1478" s="129"/>
      <c r="D1478" s="129"/>
      <c r="E1478" s="129"/>
      <c r="F1478" s="129"/>
      <c r="G1478" s="129"/>
      <c r="H1478" s="129"/>
      <c r="I1478" s="130"/>
      <c r="J1478" s="135"/>
      <c r="K1478" s="130"/>
      <c r="L1478" s="130"/>
      <c r="M1478" s="136"/>
      <c r="N1478" s="130"/>
      <c r="O1478" s="130"/>
      <c r="P1478" s="130"/>
      <c r="Q1478" s="137"/>
      <c r="R1478" s="138"/>
      <c r="S1478" s="129"/>
      <c r="T1478" s="139"/>
      <c r="U1478" s="139"/>
      <c r="V1478" s="140"/>
      <c r="W1478" s="130"/>
      <c r="X1478" s="130"/>
      <c r="Y1478" s="141"/>
      <c r="Z1478" s="130"/>
      <c r="AA1478" s="130"/>
      <c r="AB1478" s="130"/>
      <c r="AC1478" s="142"/>
      <c r="AD1478" s="130"/>
      <c r="AE1478" s="130"/>
      <c r="AF1478" s="130"/>
      <c r="AG1478" s="129"/>
      <c r="AH1478" s="129"/>
      <c r="AI1478" s="129"/>
      <c r="AJ1478" s="129"/>
      <c r="AK1478" s="130"/>
      <c r="AL1478" s="131"/>
      <c r="AM1478" s="131"/>
      <c r="AN1478" s="131"/>
      <c r="AO1478" s="131"/>
      <c r="AP1478" s="132"/>
      <c r="AQ1478" s="132"/>
      <c r="AR1478" s="132"/>
      <c r="AS1478" s="132"/>
      <c r="AT1478" s="133"/>
      <c r="AU1478" s="133"/>
      <c r="AV1478" s="133"/>
      <c r="AW1478" s="133"/>
      <c r="AX1478" s="134"/>
      <c r="AY1478" s="134"/>
      <c r="AZ1478" s="134"/>
      <c r="BA1478" s="134"/>
      <c r="BB1478" s="134"/>
      <c r="BC1478" s="134"/>
      <c r="BD1478" s="129"/>
      <c r="BE1478" s="143"/>
    </row>
    <row r="1479" ht="15.75" customHeight="1">
      <c r="A1479" s="130"/>
      <c r="B1479" s="129"/>
      <c r="C1479" s="129"/>
      <c r="D1479" s="129"/>
      <c r="E1479" s="129"/>
      <c r="F1479" s="129"/>
      <c r="G1479" s="129"/>
      <c r="H1479" s="129"/>
      <c r="I1479" s="130"/>
      <c r="J1479" s="135"/>
      <c r="K1479" s="130"/>
      <c r="L1479" s="130"/>
      <c r="M1479" s="136"/>
      <c r="N1479" s="130"/>
      <c r="O1479" s="130"/>
      <c r="P1479" s="130"/>
      <c r="Q1479" s="137"/>
      <c r="R1479" s="138"/>
      <c r="S1479" s="129"/>
      <c r="T1479" s="139"/>
      <c r="U1479" s="139"/>
      <c r="V1479" s="140"/>
      <c r="W1479" s="130"/>
      <c r="X1479" s="130"/>
      <c r="Y1479" s="141"/>
      <c r="Z1479" s="130"/>
      <c r="AA1479" s="130"/>
      <c r="AB1479" s="130"/>
      <c r="AC1479" s="142"/>
      <c r="AD1479" s="130"/>
      <c r="AE1479" s="130"/>
      <c r="AF1479" s="130"/>
      <c r="AG1479" s="129"/>
      <c r="AH1479" s="129"/>
      <c r="AI1479" s="129"/>
      <c r="AJ1479" s="129"/>
      <c r="AK1479" s="130"/>
      <c r="AL1479" s="131"/>
      <c r="AM1479" s="131"/>
      <c r="AN1479" s="131"/>
      <c r="AO1479" s="131"/>
      <c r="AP1479" s="132"/>
      <c r="AQ1479" s="132"/>
      <c r="AR1479" s="132"/>
      <c r="AS1479" s="132"/>
      <c r="AT1479" s="133"/>
      <c r="AU1479" s="133"/>
      <c r="AV1479" s="133"/>
      <c r="AW1479" s="133"/>
      <c r="AX1479" s="134"/>
      <c r="AY1479" s="134"/>
      <c r="AZ1479" s="134"/>
      <c r="BA1479" s="134"/>
      <c r="BB1479" s="134"/>
      <c r="BC1479" s="134"/>
      <c r="BD1479" s="129"/>
      <c r="BE1479" s="143"/>
    </row>
    <row r="1480" ht="15.75" customHeight="1">
      <c r="A1480" s="130"/>
      <c r="B1480" s="129"/>
      <c r="C1480" s="129"/>
      <c r="D1480" s="129"/>
      <c r="E1480" s="129"/>
      <c r="F1480" s="129"/>
      <c r="G1480" s="129"/>
      <c r="H1480" s="129"/>
      <c r="I1480" s="130"/>
      <c r="J1480" s="135"/>
      <c r="K1480" s="130"/>
      <c r="L1480" s="130"/>
      <c r="M1480" s="136"/>
      <c r="N1480" s="130"/>
      <c r="O1480" s="130"/>
      <c r="P1480" s="130"/>
      <c r="Q1480" s="137"/>
      <c r="R1480" s="138"/>
      <c r="S1480" s="129"/>
      <c r="T1480" s="139"/>
      <c r="U1480" s="139"/>
      <c r="V1480" s="140"/>
      <c r="W1480" s="130"/>
      <c r="X1480" s="130"/>
      <c r="Y1480" s="141"/>
      <c r="Z1480" s="130"/>
      <c r="AA1480" s="130"/>
      <c r="AB1480" s="130"/>
      <c r="AC1480" s="142"/>
      <c r="AD1480" s="130"/>
      <c r="AE1480" s="130"/>
      <c r="AF1480" s="130"/>
      <c r="AG1480" s="129"/>
      <c r="AH1480" s="129"/>
      <c r="AI1480" s="129"/>
      <c r="AJ1480" s="129"/>
      <c r="AK1480" s="130"/>
      <c r="AL1480" s="131"/>
      <c r="AM1480" s="131"/>
      <c r="AN1480" s="131"/>
      <c r="AO1480" s="131"/>
      <c r="AP1480" s="132"/>
      <c r="AQ1480" s="132"/>
      <c r="AR1480" s="132"/>
      <c r="AS1480" s="132"/>
      <c r="AT1480" s="133"/>
      <c r="AU1480" s="133"/>
      <c r="AV1480" s="133"/>
      <c r="AW1480" s="133"/>
      <c r="AX1480" s="134"/>
      <c r="AY1480" s="134"/>
      <c r="AZ1480" s="134"/>
      <c r="BA1480" s="134"/>
      <c r="BB1480" s="134"/>
      <c r="BC1480" s="134"/>
      <c r="BD1480" s="129"/>
      <c r="BE1480" s="143"/>
    </row>
    <row r="1481" ht="15.75" customHeight="1">
      <c r="A1481" s="130"/>
      <c r="B1481" s="129"/>
      <c r="C1481" s="129"/>
      <c r="D1481" s="129"/>
      <c r="E1481" s="129"/>
      <c r="F1481" s="129"/>
      <c r="G1481" s="129"/>
      <c r="H1481" s="129"/>
      <c r="I1481" s="130"/>
      <c r="J1481" s="135"/>
      <c r="K1481" s="130"/>
      <c r="L1481" s="130"/>
      <c r="M1481" s="136"/>
      <c r="N1481" s="130"/>
      <c r="O1481" s="130"/>
      <c r="P1481" s="130"/>
      <c r="Q1481" s="137"/>
      <c r="R1481" s="138"/>
      <c r="S1481" s="129"/>
      <c r="T1481" s="139"/>
      <c r="U1481" s="139"/>
      <c r="V1481" s="140"/>
      <c r="W1481" s="130"/>
      <c r="X1481" s="130"/>
      <c r="Y1481" s="141"/>
      <c r="Z1481" s="130"/>
      <c r="AA1481" s="130"/>
      <c r="AB1481" s="130"/>
      <c r="AC1481" s="142"/>
      <c r="AD1481" s="130"/>
      <c r="AE1481" s="130"/>
      <c r="AF1481" s="130"/>
      <c r="AG1481" s="129"/>
      <c r="AH1481" s="129"/>
      <c r="AI1481" s="129"/>
      <c r="AJ1481" s="129"/>
      <c r="AK1481" s="130"/>
      <c r="AL1481" s="131"/>
      <c r="AM1481" s="131"/>
      <c r="AN1481" s="131"/>
      <c r="AO1481" s="131"/>
      <c r="AP1481" s="132"/>
      <c r="AQ1481" s="132"/>
      <c r="AR1481" s="132"/>
      <c r="AS1481" s="132"/>
      <c r="AT1481" s="133"/>
      <c r="AU1481" s="133"/>
      <c r="AV1481" s="133"/>
      <c r="AW1481" s="133"/>
      <c r="AX1481" s="134"/>
      <c r="AY1481" s="134"/>
      <c r="AZ1481" s="134"/>
      <c r="BA1481" s="134"/>
      <c r="BB1481" s="134"/>
      <c r="BC1481" s="134"/>
      <c r="BD1481" s="129"/>
      <c r="BE1481" s="143"/>
    </row>
    <row r="1482" ht="15.75" customHeight="1">
      <c r="A1482" s="130"/>
      <c r="B1482" s="129"/>
      <c r="C1482" s="129"/>
      <c r="D1482" s="129"/>
      <c r="E1482" s="129"/>
      <c r="F1482" s="129"/>
      <c r="G1482" s="129"/>
      <c r="H1482" s="129"/>
      <c r="I1482" s="130"/>
      <c r="J1482" s="135"/>
      <c r="K1482" s="130"/>
      <c r="L1482" s="130"/>
      <c r="M1482" s="136"/>
      <c r="N1482" s="130"/>
      <c r="O1482" s="130"/>
      <c r="P1482" s="130"/>
      <c r="Q1482" s="137"/>
      <c r="R1482" s="138"/>
      <c r="S1482" s="129"/>
      <c r="T1482" s="139"/>
      <c r="U1482" s="139"/>
      <c r="V1482" s="140"/>
      <c r="W1482" s="130"/>
      <c r="X1482" s="130"/>
      <c r="Y1482" s="141"/>
      <c r="Z1482" s="130"/>
      <c r="AA1482" s="130"/>
      <c r="AB1482" s="130"/>
      <c r="AC1482" s="142"/>
      <c r="AD1482" s="130"/>
      <c r="AE1482" s="130"/>
      <c r="AF1482" s="130"/>
      <c r="AG1482" s="129"/>
      <c r="AH1482" s="129"/>
      <c r="AI1482" s="129"/>
      <c r="AJ1482" s="129"/>
      <c r="AK1482" s="130"/>
      <c r="AL1482" s="131"/>
      <c r="AM1482" s="131"/>
      <c r="AN1482" s="131"/>
      <c r="AO1482" s="131"/>
      <c r="AP1482" s="132"/>
      <c r="AQ1482" s="132"/>
      <c r="AR1482" s="132"/>
      <c r="AS1482" s="132"/>
      <c r="AT1482" s="133"/>
      <c r="AU1482" s="133"/>
      <c r="AV1482" s="133"/>
      <c r="AW1482" s="133"/>
      <c r="AX1482" s="134"/>
      <c r="AY1482" s="134"/>
      <c r="AZ1482" s="134"/>
      <c r="BA1482" s="134"/>
      <c r="BB1482" s="134"/>
      <c r="BC1482" s="134"/>
      <c r="BD1482" s="129"/>
      <c r="BE1482" s="143"/>
    </row>
    <row r="1483" ht="15.75" customHeight="1">
      <c r="A1483" s="130"/>
      <c r="B1483" s="129"/>
      <c r="C1483" s="129"/>
      <c r="D1483" s="129"/>
      <c r="E1483" s="129"/>
      <c r="F1483" s="129"/>
      <c r="G1483" s="129"/>
      <c r="H1483" s="129"/>
      <c r="I1483" s="130"/>
      <c r="J1483" s="135"/>
      <c r="K1483" s="130"/>
      <c r="L1483" s="130"/>
      <c r="M1483" s="136"/>
      <c r="N1483" s="130"/>
      <c r="O1483" s="130"/>
      <c r="P1483" s="130"/>
      <c r="Q1483" s="137"/>
      <c r="R1483" s="138"/>
      <c r="S1483" s="129"/>
      <c r="T1483" s="139"/>
      <c r="U1483" s="139"/>
      <c r="V1483" s="140"/>
      <c r="W1483" s="130"/>
      <c r="X1483" s="130"/>
      <c r="Y1483" s="141"/>
      <c r="Z1483" s="130"/>
      <c r="AA1483" s="130"/>
      <c r="AB1483" s="130"/>
      <c r="AC1483" s="142"/>
      <c r="AD1483" s="130"/>
      <c r="AE1483" s="130"/>
      <c r="AF1483" s="130"/>
      <c r="AG1483" s="129"/>
      <c r="AH1483" s="129"/>
      <c r="AI1483" s="129"/>
      <c r="AJ1483" s="129"/>
      <c r="AK1483" s="130"/>
      <c r="AL1483" s="131"/>
      <c r="AM1483" s="131"/>
      <c r="AN1483" s="131"/>
      <c r="AO1483" s="131"/>
      <c r="AP1483" s="132"/>
      <c r="AQ1483" s="132"/>
      <c r="AR1483" s="132"/>
      <c r="AS1483" s="132"/>
      <c r="AT1483" s="133"/>
      <c r="AU1483" s="133"/>
      <c r="AV1483" s="133"/>
      <c r="AW1483" s="133"/>
      <c r="AX1483" s="134"/>
      <c r="AY1483" s="134"/>
      <c r="AZ1483" s="134"/>
      <c r="BA1483" s="134"/>
      <c r="BB1483" s="134"/>
      <c r="BC1483" s="134"/>
      <c r="BD1483" s="129"/>
      <c r="BE1483" s="143"/>
    </row>
    <row r="1484" ht="15.75" customHeight="1">
      <c r="A1484" s="130"/>
      <c r="B1484" s="129"/>
      <c r="C1484" s="129"/>
      <c r="D1484" s="129"/>
      <c r="E1484" s="129"/>
      <c r="F1484" s="129"/>
      <c r="G1484" s="129"/>
      <c r="H1484" s="129"/>
      <c r="I1484" s="130"/>
      <c r="J1484" s="135"/>
      <c r="K1484" s="130"/>
      <c r="L1484" s="130"/>
      <c r="M1484" s="136"/>
      <c r="N1484" s="130"/>
      <c r="O1484" s="130"/>
      <c r="P1484" s="130"/>
      <c r="Q1484" s="137"/>
      <c r="R1484" s="138"/>
      <c r="S1484" s="129"/>
      <c r="T1484" s="139"/>
      <c r="U1484" s="139"/>
      <c r="V1484" s="140"/>
      <c r="W1484" s="130"/>
      <c r="X1484" s="130"/>
      <c r="Y1484" s="141"/>
      <c r="Z1484" s="130"/>
      <c r="AA1484" s="130"/>
      <c r="AB1484" s="130"/>
      <c r="AC1484" s="142"/>
      <c r="AD1484" s="130"/>
      <c r="AE1484" s="130"/>
      <c r="AF1484" s="130"/>
      <c r="AG1484" s="129"/>
      <c r="AH1484" s="129"/>
      <c r="AI1484" s="129"/>
      <c r="AJ1484" s="129"/>
      <c r="AK1484" s="130"/>
      <c r="AL1484" s="131"/>
      <c r="AM1484" s="131"/>
      <c r="AN1484" s="131"/>
      <c r="AO1484" s="131"/>
      <c r="AP1484" s="132"/>
      <c r="AQ1484" s="132"/>
      <c r="AR1484" s="132"/>
      <c r="AS1484" s="132"/>
      <c r="AT1484" s="133"/>
      <c r="AU1484" s="133"/>
      <c r="AV1484" s="133"/>
      <c r="AW1484" s="133"/>
      <c r="AX1484" s="134"/>
      <c r="AY1484" s="134"/>
      <c r="AZ1484" s="134"/>
      <c r="BA1484" s="134"/>
      <c r="BB1484" s="134"/>
      <c r="BC1484" s="134"/>
      <c r="BD1484" s="129"/>
      <c r="BE1484" s="143"/>
    </row>
    <row r="1485" ht="15.75" customHeight="1">
      <c r="A1485" s="130"/>
      <c r="B1485" s="129"/>
      <c r="C1485" s="129"/>
      <c r="D1485" s="129"/>
      <c r="E1485" s="129"/>
      <c r="F1485" s="129"/>
      <c r="G1485" s="129"/>
      <c r="H1485" s="129"/>
      <c r="I1485" s="130"/>
      <c r="J1485" s="135"/>
      <c r="K1485" s="130"/>
      <c r="L1485" s="130"/>
      <c r="M1485" s="136"/>
      <c r="N1485" s="130"/>
      <c r="O1485" s="130"/>
      <c r="P1485" s="130"/>
      <c r="Q1485" s="137"/>
      <c r="R1485" s="138"/>
      <c r="S1485" s="129"/>
      <c r="T1485" s="139"/>
      <c r="U1485" s="139"/>
      <c r="V1485" s="140"/>
      <c r="W1485" s="130"/>
      <c r="X1485" s="130"/>
      <c r="Y1485" s="141"/>
      <c r="Z1485" s="130"/>
      <c r="AA1485" s="130"/>
      <c r="AB1485" s="130"/>
      <c r="AC1485" s="142"/>
      <c r="AD1485" s="130"/>
      <c r="AE1485" s="130"/>
      <c r="AF1485" s="130"/>
      <c r="AG1485" s="129"/>
      <c r="AH1485" s="129"/>
      <c r="AI1485" s="129"/>
      <c r="AJ1485" s="129"/>
      <c r="AK1485" s="130"/>
      <c r="AL1485" s="131"/>
      <c r="AM1485" s="131"/>
      <c r="AN1485" s="131"/>
      <c r="AO1485" s="131"/>
      <c r="AP1485" s="132"/>
      <c r="AQ1485" s="132"/>
      <c r="AR1485" s="132"/>
      <c r="AS1485" s="132"/>
      <c r="AT1485" s="133"/>
      <c r="AU1485" s="133"/>
      <c r="AV1485" s="133"/>
      <c r="AW1485" s="133"/>
      <c r="AX1485" s="134"/>
      <c r="AY1485" s="134"/>
      <c r="AZ1485" s="134"/>
      <c r="BA1485" s="134"/>
      <c r="BB1485" s="134"/>
      <c r="BC1485" s="134"/>
      <c r="BD1485" s="129"/>
      <c r="BE1485" s="143"/>
    </row>
    <row r="1486" ht="15.75" customHeight="1">
      <c r="A1486" s="130"/>
      <c r="B1486" s="129"/>
      <c r="C1486" s="129"/>
      <c r="D1486" s="129"/>
      <c r="E1486" s="129"/>
      <c r="F1486" s="129"/>
      <c r="G1486" s="129"/>
      <c r="H1486" s="129"/>
      <c r="I1486" s="130"/>
      <c r="J1486" s="135"/>
      <c r="K1486" s="130"/>
      <c r="L1486" s="130"/>
      <c r="M1486" s="136"/>
      <c r="N1486" s="130"/>
      <c r="O1486" s="130"/>
      <c r="P1486" s="130"/>
      <c r="Q1486" s="137"/>
      <c r="R1486" s="138"/>
      <c r="S1486" s="129"/>
      <c r="T1486" s="139"/>
      <c r="U1486" s="139"/>
      <c r="V1486" s="140"/>
      <c r="W1486" s="130"/>
      <c r="X1486" s="130"/>
      <c r="Y1486" s="141"/>
      <c r="Z1486" s="130"/>
      <c r="AA1486" s="130"/>
      <c r="AB1486" s="130"/>
      <c r="AC1486" s="142"/>
      <c r="AD1486" s="130"/>
      <c r="AE1486" s="130"/>
      <c r="AF1486" s="130"/>
      <c r="AG1486" s="129"/>
      <c r="AH1486" s="129"/>
      <c r="AI1486" s="129"/>
      <c r="AJ1486" s="129"/>
      <c r="AK1486" s="130"/>
      <c r="AL1486" s="131"/>
      <c r="AM1486" s="131"/>
      <c r="AN1486" s="131"/>
      <c r="AO1486" s="131"/>
      <c r="AP1486" s="132"/>
      <c r="AQ1486" s="132"/>
      <c r="AR1486" s="132"/>
      <c r="AS1486" s="132"/>
      <c r="AT1486" s="133"/>
      <c r="AU1486" s="133"/>
      <c r="AV1486" s="133"/>
      <c r="AW1486" s="133"/>
      <c r="AX1486" s="134"/>
      <c r="AY1486" s="134"/>
      <c r="AZ1486" s="134"/>
      <c r="BA1486" s="134"/>
      <c r="BB1486" s="134"/>
      <c r="BC1486" s="134"/>
      <c r="BD1486" s="129"/>
      <c r="BE1486" s="143"/>
    </row>
    <row r="1487" ht="15.75" customHeight="1">
      <c r="A1487" s="130"/>
      <c r="B1487" s="129"/>
      <c r="C1487" s="129"/>
      <c r="D1487" s="129"/>
      <c r="E1487" s="129"/>
      <c r="F1487" s="129"/>
      <c r="G1487" s="129"/>
      <c r="H1487" s="129"/>
      <c r="I1487" s="130"/>
      <c r="J1487" s="135"/>
      <c r="K1487" s="130"/>
      <c r="L1487" s="130"/>
      <c r="M1487" s="136"/>
      <c r="N1487" s="130"/>
      <c r="O1487" s="130"/>
      <c r="P1487" s="130"/>
      <c r="Q1487" s="137"/>
      <c r="R1487" s="138"/>
      <c r="S1487" s="129"/>
      <c r="T1487" s="139"/>
      <c r="U1487" s="139"/>
      <c r="V1487" s="140"/>
      <c r="W1487" s="130"/>
      <c r="X1487" s="130"/>
      <c r="Y1487" s="141"/>
      <c r="Z1487" s="130"/>
      <c r="AA1487" s="130"/>
      <c r="AB1487" s="130"/>
      <c r="AC1487" s="142"/>
      <c r="AD1487" s="130"/>
      <c r="AE1487" s="130"/>
      <c r="AF1487" s="130"/>
      <c r="AG1487" s="129"/>
      <c r="AH1487" s="129"/>
      <c r="AI1487" s="129"/>
      <c r="AJ1487" s="129"/>
      <c r="AK1487" s="130"/>
      <c r="AL1487" s="131"/>
      <c r="AM1487" s="131"/>
      <c r="AN1487" s="131"/>
      <c r="AO1487" s="131"/>
      <c r="AP1487" s="132"/>
      <c r="AQ1487" s="132"/>
      <c r="AR1487" s="132"/>
      <c r="AS1487" s="132"/>
      <c r="AT1487" s="133"/>
      <c r="AU1487" s="133"/>
      <c r="AV1487" s="133"/>
      <c r="AW1487" s="133"/>
      <c r="AX1487" s="134"/>
      <c r="AY1487" s="134"/>
      <c r="AZ1487" s="134"/>
      <c r="BA1487" s="134"/>
      <c r="BB1487" s="134"/>
      <c r="BC1487" s="134"/>
      <c r="BD1487" s="129"/>
      <c r="BE1487" s="143"/>
    </row>
    <row r="1488" ht="15.75" customHeight="1">
      <c r="A1488" s="130"/>
      <c r="B1488" s="129"/>
      <c r="C1488" s="129"/>
      <c r="D1488" s="129"/>
      <c r="E1488" s="129"/>
      <c r="F1488" s="129"/>
      <c r="G1488" s="129"/>
      <c r="H1488" s="129"/>
      <c r="I1488" s="130"/>
      <c r="J1488" s="135"/>
      <c r="K1488" s="130"/>
      <c r="L1488" s="130"/>
      <c r="M1488" s="136"/>
      <c r="N1488" s="130"/>
      <c r="O1488" s="130"/>
      <c r="P1488" s="130"/>
      <c r="Q1488" s="137"/>
      <c r="R1488" s="138"/>
      <c r="S1488" s="129"/>
      <c r="T1488" s="139"/>
      <c r="U1488" s="139"/>
      <c r="V1488" s="140"/>
      <c r="W1488" s="130"/>
      <c r="X1488" s="130"/>
      <c r="Y1488" s="141"/>
      <c r="Z1488" s="130"/>
      <c r="AA1488" s="130"/>
      <c r="AB1488" s="130"/>
      <c r="AC1488" s="142"/>
      <c r="AD1488" s="130"/>
      <c r="AE1488" s="130"/>
      <c r="AF1488" s="130"/>
      <c r="AG1488" s="129"/>
      <c r="AH1488" s="129"/>
      <c r="AI1488" s="129"/>
      <c r="AJ1488" s="129"/>
      <c r="AK1488" s="130"/>
      <c r="AL1488" s="131"/>
      <c r="AM1488" s="131"/>
      <c r="AN1488" s="131"/>
      <c r="AO1488" s="131"/>
      <c r="AP1488" s="132"/>
      <c r="AQ1488" s="132"/>
      <c r="AR1488" s="132"/>
      <c r="AS1488" s="132"/>
      <c r="AT1488" s="133"/>
      <c r="AU1488" s="133"/>
      <c r="AV1488" s="133"/>
      <c r="AW1488" s="133"/>
      <c r="AX1488" s="134"/>
      <c r="AY1488" s="134"/>
      <c r="AZ1488" s="134"/>
      <c r="BA1488" s="134"/>
      <c r="BB1488" s="134"/>
      <c r="BC1488" s="134"/>
      <c r="BD1488" s="129"/>
      <c r="BE1488" s="143"/>
    </row>
    <row r="1489" ht="15.75" customHeight="1">
      <c r="A1489" s="130"/>
      <c r="B1489" s="129"/>
      <c r="C1489" s="129"/>
      <c r="D1489" s="129"/>
      <c r="E1489" s="129"/>
      <c r="F1489" s="129"/>
      <c r="G1489" s="129"/>
      <c r="H1489" s="129"/>
      <c r="I1489" s="130"/>
      <c r="J1489" s="135"/>
      <c r="K1489" s="130"/>
      <c r="L1489" s="130"/>
      <c r="M1489" s="136"/>
      <c r="N1489" s="130"/>
      <c r="O1489" s="130"/>
      <c r="P1489" s="130"/>
      <c r="Q1489" s="137"/>
      <c r="R1489" s="138"/>
      <c r="S1489" s="129"/>
      <c r="T1489" s="139"/>
      <c r="U1489" s="139"/>
      <c r="V1489" s="140"/>
      <c r="W1489" s="130"/>
      <c r="X1489" s="130"/>
      <c r="Y1489" s="141"/>
      <c r="Z1489" s="130"/>
      <c r="AA1489" s="130"/>
      <c r="AB1489" s="130"/>
      <c r="AC1489" s="142"/>
      <c r="AD1489" s="130"/>
      <c r="AE1489" s="130"/>
      <c r="AF1489" s="130"/>
      <c r="AG1489" s="129"/>
      <c r="AH1489" s="129"/>
      <c r="AI1489" s="129"/>
      <c r="AJ1489" s="129"/>
      <c r="AK1489" s="130"/>
      <c r="AL1489" s="131"/>
      <c r="AM1489" s="131"/>
      <c r="AN1489" s="131"/>
      <c r="AO1489" s="131"/>
      <c r="AP1489" s="132"/>
      <c r="AQ1489" s="132"/>
      <c r="AR1489" s="132"/>
      <c r="AS1489" s="132"/>
      <c r="AT1489" s="133"/>
      <c r="AU1489" s="133"/>
      <c r="AV1489" s="133"/>
      <c r="AW1489" s="133"/>
      <c r="AX1489" s="134"/>
      <c r="AY1489" s="134"/>
      <c r="AZ1489" s="134"/>
      <c r="BA1489" s="134"/>
      <c r="BB1489" s="134"/>
      <c r="BC1489" s="134"/>
      <c r="BD1489" s="129"/>
      <c r="BE1489" s="143"/>
    </row>
    <row r="1490" ht="15.75" customHeight="1">
      <c r="A1490" s="130"/>
      <c r="B1490" s="129"/>
      <c r="C1490" s="129"/>
      <c r="D1490" s="129"/>
      <c r="E1490" s="129"/>
      <c r="F1490" s="129"/>
      <c r="G1490" s="129"/>
      <c r="H1490" s="129"/>
      <c r="I1490" s="130"/>
      <c r="J1490" s="135"/>
      <c r="K1490" s="130"/>
      <c r="L1490" s="130"/>
      <c r="M1490" s="136"/>
      <c r="N1490" s="130"/>
      <c r="O1490" s="130"/>
      <c r="P1490" s="130"/>
      <c r="Q1490" s="137"/>
      <c r="R1490" s="138"/>
      <c r="S1490" s="129"/>
      <c r="T1490" s="139"/>
      <c r="U1490" s="139"/>
      <c r="V1490" s="140"/>
      <c r="W1490" s="130"/>
      <c r="X1490" s="130"/>
      <c r="Y1490" s="141"/>
      <c r="Z1490" s="130"/>
      <c r="AA1490" s="130"/>
      <c r="AB1490" s="130"/>
      <c r="AC1490" s="142"/>
      <c r="AD1490" s="130"/>
      <c r="AE1490" s="130"/>
      <c r="AF1490" s="130"/>
      <c r="AG1490" s="129"/>
      <c r="AH1490" s="129"/>
      <c r="AI1490" s="129"/>
      <c r="AJ1490" s="129"/>
      <c r="AK1490" s="130"/>
      <c r="AL1490" s="131"/>
      <c r="AM1490" s="131"/>
      <c r="AN1490" s="131"/>
      <c r="AO1490" s="131"/>
      <c r="AP1490" s="132"/>
      <c r="AQ1490" s="132"/>
      <c r="AR1490" s="132"/>
      <c r="AS1490" s="132"/>
      <c r="AT1490" s="133"/>
      <c r="AU1490" s="133"/>
      <c r="AV1490" s="133"/>
      <c r="AW1490" s="133"/>
      <c r="AX1490" s="134"/>
      <c r="AY1490" s="134"/>
      <c r="AZ1490" s="134"/>
      <c r="BA1490" s="134"/>
      <c r="BB1490" s="134"/>
      <c r="BC1490" s="134"/>
      <c r="BD1490" s="129"/>
      <c r="BE1490" s="143"/>
    </row>
    <row r="1491" ht="15.75" customHeight="1">
      <c r="A1491" s="130"/>
      <c r="B1491" s="129"/>
      <c r="C1491" s="129"/>
      <c r="D1491" s="129"/>
      <c r="E1491" s="129"/>
      <c r="F1491" s="129"/>
      <c r="G1491" s="129"/>
      <c r="H1491" s="129"/>
      <c r="I1491" s="130"/>
      <c r="J1491" s="135"/>
      <c r="K1491" s="130"/>
      <c r="L1491" s="130"/>
      <c r="M1491" s="136"/>
      <c r="N1491" s="130"/>
      <c r="O1491" s="130"/>
      <c r="P1491" s="130"/>
      <c r="Q1491" s="137"/>
      <c r="R1491" s="138"/>
      <c r="S1491" s="129"/>
      <c r="T1491" s="139"/>
      <c r="U1491" s="139"/>
      <c r="V1491" s="140"/>
      <c r="W1491" s="130"/>
      <c r="X1491" s="130"/>
      <c r="Y1491" s="141"/>
      <c r="Z1491" s="130"/>
      <c r="AA1491" s="130"/>
      <c r="AB1491" s="130"/>
      <c r="AC1491" s="142"/>
      <c r="AD1491" s="130"/>
      <c r="AE1491" s="130"/>
      <c r="AF1491" s="130"/>
      <c r="AG1491" s="129"/>
      <c r="AH1491" s="129"/>
      <c r="AI1491" s="129"/>
      <c r="AJ1491" s="129"/>
      <c r="AK1491" s="130"/>
      <c r="AL1491" s="131"/>
      <c r="AM1491" s="131"/>
      <c r="AN1491" s="131"/>
      <c r="AO1491" s="131"/>
      <c r="AP1491" s="132"/>
      <c r="AQ1491" s="132"/>
      <c r="AR1491" s="132"/>
      <c r="AS1491" s="132"/>
      <c r="AT1491" s="133"/>
      <c r="AU1491" s="133"/>
      <c r="AV1491" s="133"/>
      <c r="AW1491" s="133"/>
      <c r="AX1491" s="134"/>
      <c r="AY1491" s="134"/>
      <c r="AZ1491" s="134"/>
      <c r="BA1491" s="134"/>
      <c r="BB1491" s="134"/>
      <c r="BC1491" s="134"/>
      <c r="BD1491" s="129"/>
      <c r="BE1491" s="143"/>
    </row>
    <row r="1492" ht="15.75" customHeight="1">
      <c r="A1492" s="130"/>
      <c r="B1492" s="129"/>
      <c r="C1492" s="129"/>
      <c r="D1492" s="129"/>
      <c r="E1492" s="129"/>
      <c r="F1492" s="129"/>
      <c r="G1492" s="129"/>
      <c r="H1492" s="129"/>
      <c r="I1492" s="130"/>
      <c r="J1492" s="135"/>
      <c r="K1492" s="130"/>
      <c r="L1492" s="130"/>
      <c r="M1492" s="136"/>
      <c r="N1492" s="130"/>
      <c r="O1492" s="130"/>
      <c r="P1492" s="130"/>
      <c r="Q1492" s="137"/>
      <c r="R1492" s="138"/>
      <c r="S1492" s="129"/>
      <c r="T1492" s="139"/>
      <c r="U1492" s="139"/>
      <c r="V1492" s="140"/>
      <c r="W1492" s="130"/>
      <c r="X1492" s="130"/>
      <c r="Y1492" s="141"/>
      <c r="Z1492" s="130"/>
      <c r="AA1492" s="130"/>
      <c r="AB1492" s="130"/>
      <c r="AC1492" s="142"/>
      <c r="AD1492" s="130"/>
      <c r="AE1492" s="130"/>
      <c r="AF1492" s="130"/>
      <c r="AG1492" s="129"/>
      <c r="AH1492" s="129"/>
      <c r="AI1492" s="129"/>
      <c r="AJ1492" s="129"/>
      <c r="AK1492" s="130"/>
      <c r="AL1492" s="131"/>
      <c r="AM1492" s="131"/>
      <c r="AN1492" s="131"/>
      <c r="AO1492" s="131"/>
      <c r="AP1492" s="132"/>
      <c r="AQ1492" s="132"/>
      <c r="AR1492" s="132"/>
      <c r="AS1492" s="132"/>
      <c r="AT1492" s="133"/>
      <c r="AU1492" s="133"/>
      <c r="AV1492" s="133"/>
      <c r="AW1492" s="133"/>
      <c r="AX1492" s="134"/>
      <c r="AY1492" s="134"/>
      <c r="AZ1492" s="134"/>
      <c r="BA1492" s="134"/>
      <c r="BB1492" s="134"/>
      <c r="BC1492" s="134"/>
      <c r="BD1492" s="129"/>
      <c r="BE1492" s="143"/>
    </row>
    <row r="1493" ht="15.75" customHeight="1">
      <c r="A1493" s="130"/>
      <c r="B1493" s="129"/>
      <c r="C1493" s="129"/>
      <c r="D1493" s="129"/>
      <c r="E1493" s="129"/>
      <c r="F1493" s="129"/>
      <c r="G1493" s="129"/>
      <c r="H1493" s="129"/>
      <c r="I1493" s="130"/>
      <c r="J1493" s="135"/>
      <c r="K1493" s="130"/>
      <c r="L1493" s="130"/>
      <c r="M1493" s="136"/>
      <c r="N1493" s="130"/>
      <c r="O1493" s="130"/>
      <c r="P1493" s="130"/>
      <c r="Q1493" s="137"/>
      <c r="R1493" s="138"/>
      <c r="S1493" s="129"/>
      <c r="T1493" s="139"/>
      <c r="U1493" s="139"/>
      <c r="V1493" s="140"/>
      <c r="W1493" s="130"/>
      <c r="X1493" s="130"/>
      <c r="Y1493" s="141"/>
      <c r="Z1493" s="130"/>
      <c r="AA1493" s="130"/>
      <c r="AB1493" s="130"/>
      <c r="AC1493" s="142"/>
      <c r="AD1493" s="130"/>
      <c r="AE1493" s="130"/>
      <c r="AF1493" s="130"/>
      <c r="AG1493" s="129"/>
      <c r="AH1493" s="129"/>
      <c r="AI1493" s="129"/>
      <c r="AJ1493" s="129"/>
      <c r="AK1493" s="130"/>
      <c r="AL1493" s="131"/>
      <c r="AM1493" s="131"/>
      <c r="AN1493" s="131"/>
      <c r="AO1493" s="131"/>
      <c r="AP1493" s="132"/>
      <c r="AQ1493" s="132"/>
      <c r="AR1493" s="132"/>
      <c r="AS1493" s="132"/>
      <c r="AT1493" s="133"/>
      <c r="AU1493" s="133"/>
      <c r="AV1493" s="133"/>
      <c r="AW1493" s="133"/>
      <c r="AX1493" s="134"/>
      <c r="AY1493" s="134"/>
      <c r="AZ1493" s="134"/>
      <c r="BA1493" s="134"/>
      <c r="BB1493" s="134"/>
      <c r="BC1493" s="134"/>
      <c r="BD1493" s="129"/>
      <c r="BE1493" s="143"/>
    </row>
    <row r="1494" ht="15.75" customHeight="1">
      <c r="A1494" s="130"/>
      <c r="B1494" s="129"/>
      <c r="C1494" s="129"/>
      <c r="D1494" s="129"/>
      <c r="E1494" s="129"/>
      <c r="F1494" s="129"/>
      <c r="G1494" s="129"/>
      <c r="H1494" s="129"/>
      <c r="I1494" s="130"/>
      <c r="J1494" s="135"/>
      <c r="K1494" s="130"/>
      <c r="L1494" s="130"/>
      <c r="M1494" s="136"/>
      <c r="N1494" s="130"/>
      <c r="O1494" s="130"/>
      <c r="P1494" s="130"/>
      <c r="Q1494" s="137"/>
      <c r="R1494" s="138"/>
      <c r="S1494" s="129"/>
      <c r="T1494" s="139"/>
      <c r="U1494" s="139"/>
      <c r="V1494" s="140"/>
      <c r="W1494" s="130"/>
      <c r="X1494" s="130"/>
      <c r="Y1494" s="141"/>
      <c r="Z1494" s="130"/>
      <c r="AA1494" s="130"/>
      <c r="AB1494" s="130"/>
      <c r="AC1494" s="142"/>
      <c r="AD1494" s="130"/>
      <c r="AE1494" s="130"/>
      <c r="AF1494" s="130"/>
      <c r="AG1494" s="129"/>
      <c r="AH1494" s="129"/>
      <c r="AI1494" s="129"/>
      <c r="AJ1494" s="129"/>
      <c r="AK1494" s="130"/>
      <c r="AL1494" s="131"/>
      <c r="AM1494" s="131"/>
      <c r="AN1494" s="131"/>
      <c r="AO1494" s="131"/>
      <c r="AP1494" s="132"/>
      <c r="AQ1494" s="132"/>
      <c r="AR1494" s="132"/>
      <c r="AS1494" s="132"/>
      <c r="AT1494" s="133"/>
      <c r="AU1494" s="133"/>
      <c r="AV1494" s="133"/>
      <c r="AW1494" s="133"/>
      <c r="AX1494" s="134"/>
      <c r="AY1494" s="134"/>
      <c r="AZ1494" s="134"/>
      <c r="BA1494" s="134"/>
      <c r="BB1494" s="134"/>
      <c r="BC1494" s="134"/>
      <c r="BD1494" s="129"/>
      <c r="BE1494" s="143"/>
    </row>
    <row r="1495" ht="15.75" customHeight="1">
      <c r="A1495" s="130"/>
      <c r="B1495" s="129"/>
      <c r="C1495" s="129"/>
      <c r="D1495" s="129"/>
      <c r="E1495" s="129"/>
      <c r="F1495" s="129"/>
      <c r="G1495" s="129"/>
      <c r="H1495" s="129"/>
      <c r="I1495" s="130"/>
      <c r="J1495" s="135"/>
      <c r="K1495" s="130"/>
      <c r="L1495" s="130"/>
      <c r="M1495" s="136"/>
      <c r="N1495" s="130"/>
      <c r="O1495" s="130"/>
      <c r="P1495" s="130"/>
      <c r="Q1495" s="137"/>
      <c r="R1495" s="138"/>
      <c r="S1495" s="129"/>
      <c r="T1495" s="139"/>
      <c r="U1495" s="139"/>
      <c r="V1495" s="140"/>
      <c r="W1495" s="130"/>
      <c r="X1495" s="130"/>
      <c r="Y1495" s="141"/>
      <c r="Z1495" s="130"/>
      <c r="AA1495" s="130"/>
      <c r="AB1495" s="130"/>
      <c r="AC1495" s="142"/>
      <c r="AD1495" s="130"/>
      <c r="AE1495" s="130"/>
      <c r="AF1495" s="130"/>
      <c r="AG1495" s="129"/>
      <c r="AH1495" s="129"/>
      <c r="AI1495" s="129"/>
      <c r="AJ1495" s="129"/>
      <c r="AK1495" s="130"/>
      <c r="AL1495" s="131"/>
      <c r="AM1495" s="131"/>
      <c r="AN1495" s="131"/>
      <c r="AO1495" s="131"/>
      <c r="AP1495" s="132"/>
      <c r="AQ1495" s="132"/>
      <c r="AR1495" s="132"/>
      <c r="AS1495" s="132"/>
      <c r="AT1495" s="133"/>
      <c r="AU1495" s="133"/>
      <c r="AV1495" s="133"/>
      <c r="AW1495" s="133"/>
      <c r="AX1495" s="134"/>
      <c r="AY1495" s="134"/>
      <c r="AZ1495" s="134"/>
      <c r="BA1495" s="134"/>
      <c r="BB1495" s="134"/>
      <c r="BC1495" s="134"/>
      <c r="BD1495" s="129"/>
      <c r="BE1495" s="143"/>
    </row>
    <row r="1496" ht="15.75" customHeight="1">
      <c r="A1496" s="130"/>
      <c r="B1496" s="129"/>
      <c r="C1496" s="129"/>
      <c r="D1496" s="129"/>
      <c r="E1496" s="129"/>
      <c r="F1496" s="129"/>
      <c r="G1496" s="129"/>
      <c r="H1496" s="129"/>
      <c r="I1496" s="130"/>
      <c r="J1496" s="135"/>
      <c r="K1496" s="130"/>
      <c r="L1496" s="130"/>
      <c r="M1496" s="136"/>
      <c r="N1496" s="130"/>
      <c r="O1496" s="130"/>
      <c r="P1496" s="130"/>
      <c r="Q1496" s="137"/>
      <c r="R1496" s="138"/>
      <c r="S1496" s="129"/>
      <c r="T1496" s="139"/>
      <c r="U1496" s="139"/>
      <c r="V1496" s="140"/>
      <c r="W1496" s="130"/>
      <c r="X1496" s="130"/>
      <c r="Y1496" s="141"/>
      <c r="Z1496" s="130"/>
      <c r="AA1496" s="130"/>
      <c r="AB1496" s="130"/>
      <c r="AC1496" s="142"/>
      <c r="AD1496" s="130"/>
      <c r="AE1496" s="130"/>
      <c r="AF1496" s="130"/>
      <c r="AG1496" s="129"/>
      <c r="AH1496" s="129"/>
      <c r="AI1496" s="129"/>
      <c r="AJ1496" s="129"/>
      <c r="AK1496" s="130"/>
      <c r="AL1496" s="131"/>
      <c r="AM1496" s="131"/>
      <c r="AN1496" s="131"/>
      <c r="AO1496" s="131"/>
      <c r="AP1496" s="132"/>
      <c r="AQ1496" s="132"/>
      <c r="AR1496" s="132"/>
      <c r="AS1496" s="132"/>
      <c r="AT1496" s="133"/>
      <c r="AU1496" s="133"/>
      <c r="AV1496" s="133"/>
      <c r="AW1496" s="133"/>
      <c r="AX1496" s="134"/>
      <c r="AY1496" s="134"/>
      <c r="AZ1496" s="134"/>
      <c r="BA1496" s="134"/>
      <c r="BB1496" s="134"/>
      <c r="BC1496" s="134"/>
      <c r="BD1496" s="129"/>
      <c r="BE1496" s="143"/>
    </row>
    <row r="1497" ht="15.75" customHeight="1">
      <c r="A1497" s="130"/>
      <c r="B1497" s="129"/>
      <c r="C1497" s="129"/>
      <c r="D1497" s="129"/>
      <c r="E1497" s="129"/>
      <c r="F1497" s="129"/>
      <c r="G1497" s="129"/>
      <c r="H1497" s="129"/>
      <c r="I1497" s="130"/>
      <c r="J1497" s="135"/>
      <c r="K1497" s="130"/>
      <c r="L1497" s="130"/>
      <c r="M1497" s="136"/>
      <c r="N1497" s="130"/>
      <c r="O1497" s="130"/>
      <c r="P1497" s="130"/>
      <c r="Q1497" s="137"/>
      <c r="R1497" s="138"/>
      <c r="S1497" s="129"/>
      <c r="T1497" s="139"/>
      <c r="U1497" s="139"/>
      <c r="V1497" s="140"/>
      <c r="W1497" s="130"/>
      <c r="X1497" s="130"/>
      <c r="Y1497" s="141"/>
      <c r="Z1497" s="130"/>
      <c r="AA1497" s="130"/>
      <c r="AB1497" s="130"/>
      <c r="AC1497" s="142"/>
      <c r="AD1497" s="130"/>
      <c r="AE1497" s="130"/>
      <c r="AF1497" s="130"/>
      <c r="AG1497" s="129"/>
      <c r="AH1497" s="129"/>
      <c r="AI1497" s="129"/>
      <c r="AJ1497" s="129"/>
      <c r="AK1497" s="130"/>
      <c r="AL1497" s="131"/>
      <c r="AM1497" s="131"/>
      <c r="AN1497" s="131"/>
      <c r="AO1497" s="131"/>
      <c r="AP1497" s="132"/>
      <c r="AQ1497" s="132"/>
      <c r="AR1497" s="132"/>
      <c r="AS1497" s="132"/>
      <c r="AT1497" s="133"/>
      <c r="AU1497" s="133"/>
      <c r="AV1497" s="133"/>
      <c r="AW1497" s="133"/>
      <c r="AX1497" s="134"/>
      <c r="AY1497" s="134"/>
      <c r="AZ1497" s="134"/>
      <c r="BA1497" s="134"/>
      <c r="BB1497" s="134"/>
      <c r="BC1497" s="134"/>
      <c r="BD1497" s="129"/>
      <c r="BE1497" s="143"/>
    </row>
    <row r="1498" ht="15.75" customHeight="1">
      <c r="A1498" s="130"/>
      <c r="B1498" s="129"/>
      <c r="C1498" s="129"/>
      <c r="D1498" s="129"/>
      <c r="E1498" s="129"/>
      <c r="F1498" s="129"/>
      <c r="G1498" s="129"/>
      <c r="H1498" s="129"/>
      <c r="I1498" s="130"/>
      <c r="J1498" s="135"/>
      <c r="K1498" s="130"/>
      <c r="L1498" s="130"/>
      <c r="M1498" s="136"/>
      <c r="N1498" s="130"/>
      <c r="O1498" s="130"/>
      <c r="P1498" s="130"/>
      <c r="Q1498" s="137"/>
      <c r="R1498" s="138"/>
      <c r="S1498" s="129"/>
      <c r="T1498" s="139"/>
      <c r="U1498" s="139"/>
      <c r="V1498" s="140"/>
      <c r="W1498" s="130"/>
      <c r="X1498" s="130"/>
      <c r="Y1498" s="141"/>
      <c r="Z1498" s="130"/>
      <c r="AA1498" s="130"/>
      <c r="AB1498" s="130"/>
      <c r="AC1498" s="142"/>
      <c r="AD1498" s="130"/>
      <c r="AE1498" s="130"/>
      <c r="AF1498" s="130"/>
      <c r="AG1498" s="129"/>
      <c r="AH1498" s="129"/>
      <c r="AI1498" s="129"/>
      <c r="AJ1498" s="129"/>
      <c r="AK1498" s="130"/>
      <c r="AL1498" s="131"/>
      <c r="AM1498" s="131"/>
      <c r="AN1498" s="131"/>
      <c r="AO1498" s="131"/>
      <c r="AP1498" s="132"/>
      <c r="AQ1498" s="132"/>
      <c r="AR1498" s="132"/>
      <c r="AS1498" s="132"/>
      <c r="AT1498" s="133"/>
      <c r="AU1498" s="133"/>
      <c r="AV1498" s="133"/>
      <c r="AW1498" s="133"/>
      <c r="AX1498" s="134"/>
      <c r="AY1498" s="134"/>
      <c r="AZ1498" s="134"/>
      <c r="BA1498" s="134"/>
      <c r="BB1498" s="134"/>
      <c r="BC1498" s="134"/>
      <c r="BD1498" s="129"/>
      <c r="BE1498" s="143"/>
    </row>
    <row r="1499" ht="15.75" customHeight="1">
      <c r="A1499" s="130"/>
      <c r="B1499" s="129"/>
      <c r="C1499" s="129"/>
      <c r="D1499" s="129"/>
      <c r="E1499" s="129"/>
      <c r="F1499" s="129"/>
      <c r="G1499" s="129"/>
      <c r="H1499" s="129"/>
      <c r="I1499" s="130"/>
      <c r="J1499" s="135"/>
      <c r="K1499" s="130"/>
      <c r="L1499" s="130"/>
      <c r="M1499" s="136"/>
      <c r="N1499" s="130"/>
      <c r="O1499" s="130"/>
      <c r="P1499" s="130"/>
      <c r="Q1499" s="137"/>
      <c r="R1499" s="138"/>
      <c r="S1499" s="129"/>
      <c r="T1499" s="139"/>
      <c r="U1499" s="139"/>
      <c r="V1499" s="140"/>
      <c r="W1499" s="130"/>
      <c r="X1499" s="130"/>
      <c r="Y1499" s="141"/>
      <c r="Z1499" s="130"/>
      <c r="AA1499" s="130"/>
      <c r="AB1499" s="130"/>
      <c r="AC1499" s="142"/>
      <c r="AD1499" s="130"/>
      <c r="AE1499" s="130"/>
      <c r="AF1499" s="130"/>
      <c r="AG1499" s="129"/>
      <c r="AH1499" s="129"/>
      <c r="AI1499" s="129"/>
      <c r="AJ1499" s="129"/>
      <c r="AK1499" s="130"/>
      <c r="AL1499" s="131"/>
      <c r="AM1499" s="131"/>
      <c r="AN1499" s="131"/>
      <c r="AO1499" s="131"/>
      <c r="AP1499" s="132"/>
      <c r="AQ1499" s="132"/>
      <c r="AR1499" s="132"/>
      <c r="AS1499" s="132"/>
      <c r="AT1499" s="133"/>
      <c r="AU1499" s="133"/>
      <c r="AV1499" s="133"/>
      <c r="AW1499" s="133"/>
      <c r="AX1499" s="134"/>
      <c r="AY1499" s="134"/>
      <c r="AZ1499" s="134"/>
      <c r="BA1499" s="134"/>
      <c r="BB1499" s="134"/>
      <c r="BC1499" s="134"/>
      <c r="BD1499" s="129"/>
      <c r="BE1499" s="143"/>
    </row>
    <row r="1500" ht="15.75" customHeight="1">
      <c r="A1500" s="130"/>
      <c r="B1500" s="129"/>
      <c r="C1500" s="129"/>
      <c r="D1500" s="129"/>
      <c r="E1500" s="129"/>
      <c r="F1500" s="129"/>
      <c r="G1500" s="129"/>
      <c r="H1500" s="129"/>
      <c r="I1500" s="130"/>
      <c r="J1500" s="135"/>
      <c r="K1500" s="130"/>
      <c r="L1500" s="130"/>
      <c r="M1500" s="136"/>
      <c r="N1500" s="130"/>
      <c r="O1500" s="130"/>
      <c r="P1500" s="130"/>
      <c r="Q1500" s="137"/>
      <c r="R1500" s="138"/>
      <c r="S1500" s="129"/>
      <c r="T1500" s="139"/>
      <c r="U1500" s="139"/>
      <c r="V1500" s="140"/>
      <c r="W1500" s="130"/>
      <c r="X1500" s="130"/>
      <c r="Y1500" s="141"/>
      <c r="Z1500" s="130"/>
      <c r="AA1500" s="130"/>
      <c r="AB1500" s="130"/>
      <c r="AC1500" s="142"/>
      <c r="AD1500" s="130"/>
      <c r="AE1500" s="130"/>
      <c r="AF1500" s="130"/>
      <c r="AG1500" s="129"/>
      <c r="AH1500" s="129"/>
      <c r="AI1500" s="129"/>
      <c r="AJ1500" s="129"/>
      <c r="AK1500" s="130"/>
      <c r="AL1500" s="131"/>
      <c r="AM1500" s="131"/>
      <c r="AN1500" s="131"/>
      <c r="AO1500" s="131"/>
      <c r="AP1500" s="132"/>
      <c r="AQ1500" s="132"/>
      <c r="AR1500" s="132"/>
      <c r="AS1500" s="132"/>
      <c r="AT1500" s="133"/>
      <c r="AU1500" s="133"/>
      <c r="AV1500" s="133"/>
      <c r="AW1500" s="133"/>
      <c r="AX1500" s="134"/>
      <c r="AY1500" s="134"/>
      <c r="AZ1500" s="134"/>
      <c r="BA1500" s="134"/>
      <c r="BB1500" s="134"/>
      <c r="BC1500" s="134"/>
      <c r="BD1500" s="129"/>
      <c r="BE1500" s="143"/>
    </row>
    <row r="1501" ht="15.75" customHeight="1">
      <c r="A1501" s="130"/>
      <c r="B1501" s="129"/>
      <c r="C1501" s="129"/>
      <c r="D1501" s="129"/>
      <c r="E1501" s="129"/>
      <c r="F1501" s="129"/>
      <c r="G1501" s="129"/>
      <c r="H1501" s="129"/>
      <c r="I1501" s="130"/>
      <c r="J1501" s="135"/>
      <c r="K1501" s="130"/>
      <c r="L1501" s="130"/>
      <c r="M1501" s="136"/>
      <c r="N1501" s="130"/>
      <c r="O1501" s="130"/>
      <c r="P1501" s="130"/>
      <c r="Q1501" s="137"/>
      <c r="R1501" s="138"/>
      <c r="S1501" s="129"/>
      <c r="T1501" s="139"/>
      <c r="U1501" s="139"/>
      <c r="V1501" s="140"/>
      <c r="W1501" s="130"/>
      <c r="X1501" s="130"/>
      <c r="Y1501" s="141"/>
      <c r="Z1501" s="130"/>
      <c r="AA1501" s="130"/>
      <c r="AB1501" s="130"/>
      <c r="AC1501" s="142"/>
      <c r="AD1501" s="130"/>
      <c r="AE1501" s="130"/>
      <c r="AF1501" s="130"/>
      <c r="AG1501" s="129"/>
      <c r="AH1501" s="129"/>
      <c r="AI1501" s="129"/>
      <c r="AJ1501" s="129"/>
      <c r="AK1501" s="130"/>
      <c r="AL1501" s="131"/>
      <c r="AM1501" s="131"/>
      <c r="AN1501" s="131"/>
      <c r="AO1501" s="131"/>
      <c r="AP1501" s="132"/>
      <c r="AQ1501" s="132"/>
      <c r="AR1501" s="132"/>
      <c r="AS1501" s="132"/>
      <c r="AT1501" s="133"/>
      <c r="AU1501" s="133"/>
      <c r="AV1501" s="133"/>
      <c r="AW1501" s="133"/>
      <c r="AX1501" s="134"/>
      <c r="AY1501" s="134"/>
      <c r="AZ1501" s="134"/>
      <c r="BA1501" s="134"/>
      <c r="BB1501" s="134"/>
      <c r="BC1501" s="134"/>
      <c r="BD1501" s="129"/>
      <c r="BE1501" s="143"/>
    </row>
    <row r="1502" ht="15.75" customHeight="1">
      <c r="A1502" s="130"/>
      <c r="B1502" s="129"/>
      <c r="C1502" s="129"/>
      <c r="D1502" s="129"/>
      <c r="E1502" s="129"/>
      <c r="F1502" s="129"/>
      <c r="G1502" s="129"/>
      <c r="H1502" s="129"/>
      <c r="I1502" s="130"/>
      <c r="J1502" s="135"/>
      <c r="K1502" s="130"/>
      <c r="L1502" s="130"/>
      <c r="M1502" s="136"/>
      <c r="N1502" s="130"/>
      <c r="O1502" s="130"/>
      <c r="P1502" s="130"/>
      <c r="Q1502" s="137"/>
      <c r="R1502" s="138"/>
      <c r="S1502" s="129"/>
      <c r="T1502" s="139"/>
      <c r="U1502" s="139"/>
      <c r="V1502" s="140"/>
      <c r="W1502" s="130"/>
      <c r="X1502" s="130"/>
      <c r="Y1502" s="141"/>
      <c r="Z1502" s="130"/>
      <c r="AA1502" s="130"/>
      <c r="AB1502" s="130"/>
      <c r="AC1502" s="142"/>
      <c r="AD1502" s="130"/>
      <c r="AE1502" s="130"/>
      <c r="AF1502" s="130"/>
      <c r="AG1502" s="129"/>
      <c r="AH1502" s="129"/>
      <c r="AI1502" s="129"/>
      <c r="AJ1502" s="129"/>
      <c r="AK1502" s="130"/>
      <c r="AL1502" s="131"/>
      <c r="AM1502" s="131"/>
      <c r="AN1502" s="131"/>
      <c r="AO1502" s="131"/>
      <c r="AP1502" s="132"/>
      <c r="AQ1502" s="132"/>
      <c r="AR1502" s="132"/>
      <c r="AS1502" s="132"/>
      <c r="AT1502" s="133"/>
      <c r="AU1502" s="133"/>
      <c r="AV1502" s="133"/>
      <c r="AW1502" s="133"/>
      <c r="AX1502" s="134"/>
      <c r="AY1502" s="134"/>
      <c r="AZ1502" s="134"/>
      <c r="BA1502" s="134"/>
      <c r="BB1502" s="134"/>
      <c r="BC1502" s="134"/>
      <c r="BD1502" s="129"/>
      <c r="BE1502" s="143"/>
    </row>
    <row r="1503" ht="15.75" customHeight="1">
      <c r="A1503" s="130"/>
      <c r="B1503" s="129"/>
      <c r="C1503" s="129"/>
      <c r="D1503" s="129"/>
      <c r="E1503" s="129"/>
      <c r="F1503" s="129"/>
      <c r="G1503" s="129"/>
      <c r="H1503" s="129"/>
      <c r="I1503" s="130"/>
      <c r="J1503" s="135"/>
      <c r="K1503" s="130"/>
      <c r="L1503" s="130"/>
      <c r="M1503" s="136"/>
      <c r="N1503" s="130"/>
      <c r="O1503" s="130"/>
      <c r="P1503" s="130"/>
      <c r="Q1503" s="137"/>
      <c r="R1503" s="138"/>
      <c r="S1503" s="129"/>
      <c r="T1503" s="139"/>
      <c r="U1503" s="139"/>
      <c r="V1503" s="140"/>
      <c r="W1503" s="130"/>
      <c r="X1503" s="130"/>
      <c r="Y1503" s="141"/>
      <c r="Z1503" s="130"/>
      <c r="AA1503" s="130"/>
      <c r="AB1503" s="130"/>
      <c r="AC1503" s="142"/>
      <c r="AD1503" s="130"/>
      <c r="AE1503" s="130"/>
      <c r="AF1503" s="130"/>
      <c r="AG1503" s="129"/>
      <c r="AH1503" s="129"/>
      <c r="AI1503" s="129"/>
      <c r="AJ1503" s="129"/>
      <c r="AK1503" s="130"/>
      <c r="AL1503" s="131"/>
      <c r="AM1503" s="131"/>
      <c r="AN1503" s="131"/>
      <c r="AO1503" s="131"/>
      <c r="AP1503" s="132"/>
      <c r="AQ1503" s="132"/>
      <c r="AR1503" s="132"/>
      <c r="AS1503" s="132"/>
      <c r="AT1503" s="133"/>
      <c r="AU1503" s="133"/>
      <c r="AV1503" s="133"/>
      <c r="AW1503" s="133"/>
      <c r="AX1503" s="134"/>
      <c r="AY1503" s="134"/>
      <c r="AZ1503" s="134"/>
      <c r="BA1503" s="134"/>
      <c r="BB1503" s="134"/>
      <c r="BC1503" s="134"/>
      <c r="BD1503" s="129"/>
      <c r="BE1503" s="143"/>
    </row>
    <row r="1504" ht="15.75" customHeight="1">
      <c r="A1504" s="130"/>
      <c r="B1504" s="129"/>
      <c r="C1504" s="129"/>
      <c r="D1504" s="129"/>
      <c r="E1504" s="129"/>
      <c r="F1504" s="129"/>
      <c r="G1504" s="129"/>
      <c r="H1504" s="129"/>
      <c r="I1504" s="130"/>
      <c r="J1504" s="135"/>
      <c r="K1504" s="130"/>
      <c r="L1504" s="130"/>
      <c r="M1504" s="136"/>
      <c r="N1504" s="130"/>
      <c r="O1504" s="130"/>
      <c r="P1504" s="130"/>
      <c r="Q1504" s="137"/>
      <c r="R1504" s="138"/>
      <c r="S1504" s="129"/>
      <c r="T1504" s="139"/>
      <c r="U1504" s="139"/>
      <c r="V1504" s="140"/>
      <c r="W1504" s="130"/>
      <c r="X1504" s="130"/>
      <c r="Y1504" s="141"/>
      <c r="Z1504" s="130"/>
      <c r="AA1504" s="130"/>
      <c r="AB1504" s="130"/>
      <c r="AC1504" s="142"/>
      <c r="AD1504" s="130"/>
      <c r="AE1504" s="130"/>
      <c r="AF1504" s="130"/>
      <c r="AG1504" s="129"/>
      <c r="AH1504" s="129"/>
      <c r="AI1504" s="129"/>
      <c r="AJ1504" s="129"/>
      <c r="AK1504" s="130"/>
      <c r="AL1504" s="131"/>
      <c r="AM1504" s="131"/>
      <c r="AN1504" s="131"/>
      <c r="AO1504" s="131"/>
      <c r="AP1504" s="132"/>
      <c r="AQ1504" s="132"/>
      <c r="AR1504" s="132"/>
      <c r="AS1504" s="132"/>
      <c r="AT1504" s="133"/>
      <c r="AU1504" s="133"/>
      <c r="AV1504" s="133"/>
      <c r="AW1504" s="133"/>
      <c r="AX1504" s="134"/>
      <c r="AY1504" s="134"/>
      <c r="AZ1504" s="134"/>
      <c r="BA1504" s="134"/>
      <c r="BB1504" s="134"/>
      <c r="BC1504" s="134"/>
      <c r="BD1504" s="129"/>
      <c r="BE1504" s="143"/>
    </row>
    <row r="1505" ht="15.75" customHeight="1">
      <c r="A1505" s="130"/>
      <c r="B1505" s="129"/>
      <c r="C1505" s="129"/>
      <c r="D1505" s="129"/>
      <c r="E1505" s="129"/>
      <c r="F1505" s="129"/>
      <c r="G1505" s="129"/>
      <c r="H1505" s="129"/>
      <c r="I1505" s="130"/>
      <c r="J1505" s="135"/>
      <c r="K1505" s="130"/>
      <c r="L1505" s="130"/>
      <c r="M1505" s="136"/>
      <c r="N1505" s="130"/>
      <c r="O1505" s="130"/>
      <c r="P1505" s="130"/>
      <c r="Q1505" s="137"/>
      <c r="R1505" s="138"/>
      <c r="S1505" s="129"/>
      <c r="T1505" s="139"/>
      <c r="U1505" s="139"/>
      <c r="V1505" s="140"/>
      <c r="W1505" s="130"/>
      <c r="X1505" s="130"/>
      <c r="Y1505" s="141"/>
      <c r="Z1505" s="130"/>
      <c r="AA1505" s="130"/>
      <c r="AB1505" s="130"/>
      <c r="AC1505" s="142"/>
      <c r="AD1505" s="130"/>
      <c r="AE1505" s="130"/>
      <c r="AF1505" s="130"/>
      <c r="AG1505" s="129"/>
      <c r="AH1505" s="129"/>
      <c r="AI1505" s="129"/>
      <c r="AJ1505" s="129"/>
      <c r="AK1505" s="130"/>
      <c r="AL1505" s="131"/>
      <c r="AM1505" s="131"/>
      <c r="AN1505" s="131"/>
      <c r="AO1505" s="131"/>
      <c r="AP1505" s="132"/>
      <c r="AQ1505" s="132"/>
      <c r="AR1505" s="132"/>
      <c r="AS1505" s="132"/>
      <c r="AT1505" s="133"/>
      <c r="AU1505" s="133"/>
      <c r="AV1505" s="133"/>
      <c r="AW1505" s="133"/>
      <c r="AX1505" s="134"/>
      <c r="AY1505" s="134"/>
      <c r="AZ1505" s="134"/>
      <c r="BA1505" s="134"/>
      <c r="BB1505" s="134"/>
      <c r="BC1505" s="134"/>
      <c r="BD1505" s="129"/>
      <c r="BE1505" s="143"/>
    </row>
    <row r="1506" ht="15.75" customHeight="1">
      <c r="A1506" s="130"/>
      <c r="B1506" s="129"/>
      <c r="C1506" s="129"/>
      <c r="D1506" s="129"/>
      <c r="E1506" s="129"/>
      <c r="F1506" s="129"/>
      <c r="G1506" s="129"/>
      <c r="H1506" s="129"/>
      <c r="I1506" s="130"/>
      <c r="J1506" s="135"/>
      <c r="K1506" s="130"/>
      <c r="L1506" s="130"/>
      <c r="M1506" s="136"/>
      <c r="N1506" s="130"/>
      <c r="O1506" s="130"/>
      <c r="P1506" s="130"/>
      <c r="Q1506" s="137"/>
      <c r="R1506" s="138"/>
      <c r="S1506" s="129"/>
      <c r="T1506" s="139"/>
      <c r="U1506" s="139"/>
      <c r="V1506" s="140"/>
      <c r="W1506" s="130"/>
      <c r="X1506" s="130"/>
      <c r="Y1506" s="141"/>
      <c r="Z1506" s="130"/>
      <c r="AA1506" s="130"/>
      <c r="AB1506" s="130"/>
      <c r="AC1506" s="142"/>
      <c r="AD1506" s="130"/>
      <c r="AE1506" s="130"/>
      <c r="AF1506" s="130"/>
      <c r="AG1506" s="129"/>
      <c r="AH1506" s="129"/>
      <c r="AI1506" s="129"/>
      <c r="AJ1506" s="129"/>
      <c r="AK1506" s="130"/>
      <c r="AL1506" s="131"/>
      <c r="AM1506" s="131"/>
      <c r="AN1506" s="131"/>
      <c r="AO1506" s="131"/>
      <c r="AP1506" s="132"/>
      <c r="AQ1506" s="132"/>
      <c r="AR1506" s="132"/>
      <c r="AS1506" s="132"/>
      <c r="AT1506" s="133"/>
      <c r="AU1506" s="133"/>
      <c r="AV1506" s="133"/>
      <c r="AW1506" s="133"/>
      <c r="AX1506" s="134"/>
      <c r="AY1506" s="134"/>
      <c r="AZ1506" s="134"/>
      <c r="BA1506" s="134"/>
      <c r="BB1506" s="134"/>
      <c r="BC1506" s="134"/>
      <c r="BD1506" s="129"/>
      <c r="BE1506" s="143"/>
    </row>
    <row r="1507" ht="15.75" customHeight="1">
      <c r="A1507" s="130"/>
      <c r="B1507" s="129"/>
      <c r="C1507" s="129"/>
      <c r="D1507" s="129"/>
      <c r="E1507" s="129"/>
      <c r="F1507" s="129"/>
      <c r="G1507" s="129"/>
      <c r="H1507" s="129"/>
      <c r="I1507" s="130"/>
      <c r="J1507" s="135"/>
      <c r="K1507" s="130"/>
      <c r="L1507" s="130"/>
      <c r="M1507" s="136"/>
      <c r="N1507" s="130"/>
      <c r="O1507" s="130"/>
      <c r="P1507" s="130"/>
      <c r="Q1507" s="137"/>
      <c r="R1507" s="138"/>
      <c r="S1507" s="129"/>
      <c r="T1507" s="139"/>
      <c r="U1507" s="139"/>
      <c r="V1507" s="140"/>
      <c r="W1507" s="130"/>
      <c r="X1507" s="130"/>
      <c r="Y1507" s="141"/>
      <c r="Z1507" s="130"/>
      <c r="AA1507" s="130"/>
      <c r="AB1507" s="130"/>
      <c r="AC1507" s="142"/>
      <c r="AD1507" s="130"/>
      <c r="AE1507" s="130"/>
      <c r="AF1507" s="130"/>
      <c r="AG1507" s="129"/>
      <c r="AH1507" s="129"/>
      <c r="AI1507" s="129"/>
      <c r="AJ1507" s="129"/>
      <c r="AK1507" s="130"/>
      <c r="AL1507" s="131"/>
      <c r="AM1507" s="131"/>
      <c r="AN1507" s="131"/>
      <c r="AO1507" s="131"/>
      <c r="AP1507" s="132"/>
      <c r="AQ1507" s="132"/>
      <c r="AR1507" s="132"/>
      <c r="AS1507" s="132"/>
      <c r="AT1507" s="133"/>
      <c r="AU1507" s="133"/>
      <c r="AV1507" s="133"/>
      <c r="AW1507" s="133"/>
      <c r="AX1507" s="134"/>
      <c r="AY1507" s="134"/>
      <c r="AZ1507" s="134"/>
      <c r="BA1507" s="134"/>
      <c r="BB1507" s="134"/>
      <c r="BC1507" s="134"/>
      <c r="BD1507" s="129"/>
      <c r="BE1507" s="143"/>
    </row>
    <row r="1508" ht="15.75" customHeight="1">
      <c r="A1508" s="130"/>
      <c r="B1508" s="129"/>
      <c r="C1508" s="129"/>
      <c r="D1508" s="129"/>
      <c r="E1508" s="129"/>
      <c r="F1508" s="129"/>
      <c r="G1508" s="129"/>
      <c r="H1508" s="129"/>
      <c r="I1508" s="130"/>
      <c r="J1508" s="135"/>
      <c r="K1508" s="130"/>
      <c r="L1508" s="130"/>
      <c r="M1508" s="136"/>
      <c r="N1508" s="130"/>
      <c r="O1508" s="130"/>
      <c r="P1508" s="130"/>
      <c r="Q1508" s="137"/>
      <c r="R1508" s="138"/>
      <c r="S1508" s="129"/>
      <c r="T1508" s="139"/>
      <c r="U1508" s="139"/>
      <c r="V1508" s="140"/>
      <c r="W1508" s="130"/>
      <c r="X1508" s="130"/>
      <c r="Y1508" s="141"/>
      <c r="Z1508" s="130"/>
      <c r="AA1508" s="130"/>
      <c r="AB1508" s="130"/>
      <c r="AC1508" s="142"/>
      <c r="AD1508" s="130"/>
      <c r="AE1508" s="130"/>
      <c r="AF1508" s="130"/>
      <c r="AG1508" s="129"/>
      <c r="AH1508" s="129"/>
      <c r="AI1508" s="129"/>
      <c r="AJ1508" s="129"/>
      <c r="AK1508" s="130"/>
      <c r="AL1508" s="131"/>
      <c r="AM1508" s="131"/>
      <c r="AN1508" s="131"/>
      <c r="AO1508" s="131"/>
      <c r="AP1508" s="132"/>
      <c r="AQ1508" s="132"/>
      <c r="AR1508" s="132"/>
      <c r="AS1508" s="132"/>
      <c r="AT1508" s="133"/>
      <c r="AU1508" s="133"/>
      <c r="AV1508" s="133"/>
      <c r="AW1508" s="133"/>
      <c r="AX1508" s="134"/>
      <c r="AY1508" s="134"/>
      <c r="AZ1508" s="134"/>
      <c r="BA1508" s="134"/>
      <c r="BB1508" s="134"/>
      <c r="BC1508" s="134"/>
      <c r="BD1508" s="129"/>
      <c r="BE1508" s="143"/>
    </row>
    <row r="1509" ht="15.75" customHeight="1">
      <c r="A1509" s="130"/>
      <c r="B1509" s="129"/>
      <c r="C1509" s="129"/>
      <c r="D1509" s="129"/>
      <c r="E1509" s="129"/>
      <c r="F1509" s="129"/>
      <c r="G1509" s="129"/>
      <c r="H1509" s="129"/>
      <c r="I1509" s="130"/>
      <c r="J1509" s="135"/>
      <c r="K1509" s="130"/>
      <c r="L1509" s="130"/>
      <c r="M1509" s="136"/>
      <c r="N1509" s="130"/>
      <c r="O1509" s="130"/>
      <c r="P1509" s="130"/>
      <c r="Q1509" s="137"/>
      <c r="R1509" s="138"/>
      <c r="S1509" s="129"/>
      <c r="T1509" s="139"/>
      <c r="U1509" s="139"/>
      <c r="V1509" s="140"/>
      <c r="W1509" s="130"/>
      <c r="X1509" s="130"/>
      <c r="Y1509" s="141"/>
      <c r="Z1509" s="130"/>
      <c r="AA1509" s="130"/>
      <c r="AB1509" s="130"/>
      <c r="AC1509" s="142"/>
      <c r="AD1509" s="130"/>
      <c r="AE1509" s="130"/>
      <c r="AF1509" s="130"/>
      <c r="AG1509" s="129"/>
      <c r="AH1509" s="129"/>
      <c r="AI1509" s="129"/>
      <c r="AJ1509" s="129"/>
      <c r="AK1509" s="130"/>
      <c r="AL1509" s="131"/>
      <c r="AM1509" s="131"/>
      <c r="AN1509" s="131"/>
      <c r="AO1509" s="131"/>
      <c r="AP1509" s="132"/>
      <c r="AQ1509" s="132"/>
      <c r="AR1509" s="132"/>
      <c r="AS1509" s="132"/>
      <c r="AT1509" s="133"/>
      <c r="AU1509" s="133"/>
      <c r="AV1509" s="133"/>
      <c r="AW1509" s="133"/>
      <c r="AX1509" s="134"/>
      <c r="AY1509" s="134"/>
      <c r="AZ1509" s="134"/>
      <c r="BA1509" s="134"/>
      <c r="BB1509" s="134"/>
      <c r="BC1509" s="134"/>
      <c r="BD1509" s="129"/>
      <c r="BE1509" s="143"/>
    </row>
    <row r="1510" ht="15.75" customHeight="1">
      <c r="A1510" s="130"/>
      <c r="B1510" s="129"/>
      <c r="C1510" s="129"/>
      <c r="D1510" s="129"/>
      <c r="E1510" s="129"/>
      <c r="F1510" s="129"/>
      <c r="G1510" s="129"/>
      <c r="H1510" s="129"/>
      <c r="I1510" s="130"/>
      <c r="J1510" s="135"/>
      <c r="K1510" s="130"/>
      <c r="L1510" s="130"/>
      <c r="M1510" s="136"/>
      <c r="N1510" s="130"/>
      <c r="O1510" s="130"/>
      <c r="P1510" s="130"/>
      <c r="Q1510" s="137"/>
      <c r="R1510" s="138"/>
      <c r="S1510" s="129"/>
      <c r="T1510" s="139"/>
      <c r="U1510" s="139"/>
      <c r="V1510" s="140"/>
      <c r="W1510" s="130"/>
      <c r="X1510" s="130"/>
      <c r="Y1510" s="141"/>
      <c r="Z1510" s="130"/>
      <c r="AA1510" s="130"/>
      <c r="AB1510" s="130"/>
      <c r="AC1510" s="142"/>
      <c r="AD1510" s="130"/>
      <c r="AE1510" s="130"/>
      <c r="AF1510" s="130"/>
      <c r="AG1510" s="129"/>
      <c r="AH1510" s="129"/>
      <c r="AI1510" s="129"/>
      <c r="AJ1510" s="129"/>
      <c r="AK1510" s="130"/>
      <c r="AL1510" s="131"/>
      <c r="AM1510" s="131"/>
      <c r="AN1510" s="131"/>
      <c r="AO1510" s="131"/>
      <c r="AP1510" s="132"/>
      <c r="AQ1510" s="132"/>
      <c r="AR1510" s="132"/>
      <c r="AS1510" s="132"/>
      <c r="AT1510" s="133"/>
      <c r="AU1510" s="133"/>
      <c r="AV1510" s="133"/>
      <c r="AW1510" s="133"/>
      <c r="AX1510" s="134"/>
      <c r="AY1510" s="134"/>
      <c r="AZ1510" s="134"/>
      <c r="BA1510" s="134"/>
      <c r="BB1510" s="134"/>
      <c r="BC1510" s="134"/>
      <c r="BD1510" s="129"/>
      <c r="BE1510" s="143"/>
    </row>
    <row r="1511" ht="15.75" customHeight="1">
      <c r="A1511" s="130"/>
      <c r="B1511" s="129"/>
      <c r="C1511" s="129"/>
      <c r="D1511" s="129"/>
      <c r="E1511" s="129"/>
      <c r="F1511" s="129"/>
      <c r="G1511" s="129"/>
      <c r="H1511" s="129"/>
      <c r="I1511" s="130"/>
      <c r="J1511" s="135"/>
      <c r="K1511" s="130"/>
      <c r="L1511" s="130"/>
      <c r="M1511" s="136"/>
      <c r="N1511" s="130"/>
      <c r="O1511" s="130"/>
      <c r="P1511" s="130"/>
      <c r="Q1511" s="137"/>
      <c r="R1511" s="138"/>
      <c r="S1511" s="129"/>
      <c r="T1511" s="139"/>
      <c r="U1511" s="139"/>
      <c r="V1511" s="140"/>
      <c r="W1511" s="130"/>
      <c r="X1511" s="130"/>
      <c r="Y1511" s="141"/>
      <c r="Z1511" s="130"/>
      <c r="AA1511" s="130"/>
      <c r="AB1511" s="130"/>
      <c r="AC1511" s="142"/>
      <c r="AD1511" s="130"/>
      <c r="AE1511" s="130"/>
      <c r="AF1511" s="130"/>
      <c r="AG1511" s="129"/>
      <c r="AH1511" s="129"/>
      <c r="AI1511" s="129"/>
      <c r="AJ1511" s="129"/>
      <c r="AK1511" s="130"/>
      <c r="AL1511" s="131"/>
      <c r="AM1511" s="131"/>
      <c r="AN1511" s="131"/>
      <c r="AO1511" s="131"/>
      <c r="AP1511" s="132"/>
      <c r="AQ1511" s="132"/>
      <c r="AR1511" s="132"/>
      <c r="AS1511" s="132"/>
      <c r="AT1511" s="133"/>
      <c r="AU1511" s="133"/>
      <c r="AV1511" s="133"/>
      <c r="AW1511" s="133"/>
      <c r="AX1511" s="134"/>
      <c r="AY1511" s="134"/>
      <c r="AZ1511" s="134"/>
      <c r="BA1511" s="134"/>
      <c r="BB1511" s="134"/>
      <c r="BC1511" s="134"/>
      <c r="BD1511" s="129"/>
      <c r="BE1511" s="143"/>
    </row>
    <row r="1512" ht="15.75" customHeight="1">
      <c r="A1512" s="130"/>
      <c r="B1512" s="129"/>
      <c r="C1512" s="129"/>
      <c r="D1512" s="129"/>
      <c r="E1512" s="129"/>
      <c r="F1512" s="129"/>
      <c r="G1512" s="129"/>
      <c r="H1512" s="129"/>
      <c r="I1512" s="130"/>
      <c r="J1512" s="135"/>
      <c r="K1512" s="130"/>
      <c r="L1512" s="130"/>
      <c r="M1512" s="136"/>
      <c r="N1512" s="130"/>
      <c r="O1512" s="130"/>
      <c r="P1512" s="130"/>
      <c r="Q1512" s="137"/>
      <c r="R1512" s="138"/>
      <c r="S1512" s="129"/>
      <c r="T1512" s="139"/>
      <c r="U1512" s="139"/>
      <c r="V1512" s="140"/>
      <c r="W1512" s="130"/>
      <c r="X1512" s="130"/>
      <c r="Y1512" s="141"/>
      <c r="Z1512" s="130"/>
      <c r="AA1512" s="130"/>
      <c r="AB1512" s="130"/>
      <c r="AC1512" s="142"/>
      <c r="AD1512" s="130"/>
      <c r="AE1512" s="130"/>
      <c r="AF1512" s="130"/>
      <c r="AG1512" s="129"/>
      <c r="AH1512" s="129"/>
      <c r="AI1512" s="129"/>
      <c r="AJ1512" s="129"/>
      <c r="AK1512" s="130"/>
      <c r="AL1512" s="131"/>
      <c r="AM1512" s="131"/>
      <c r="AN1512" s="131"/>
      <c r="AO1512" s="131"/>
      <c r="AP1512" s="132"/>
      <c r="AQ1512" s="132"/>
      <c r="AR1512" s="132"/>
      <c r="AS1512" s="132"/>
      <c r="AT1512" s="133"/>
      <c r="AU1512" s="133"/>
      <c r="AV1512" s="133"/>
      <c r="AW1512" s="133"/>
      <c r="AX1512" s="134"/>
      <c r="AY1512" s="134"/>
      <c r="AZ1512" s="134"/>
      <c r="BA1512" s="134"/>
      <c r="BB1512" s="134"/>
      <c r="BC1512" s="134"/>
      <c r="BD1512" s="129"/>
      <c r="BE1512" s="143"/>
    </row>
    <row r="1513" ht="15.75" customHeight="1">
      <c r="A1513" s="130"/>
      <c r="B1513" s="129"/>
      <c r="C1513" s="129"/>
      <c r="D1513" s="129"/>
      <c r="E1513" s="129"/>
      <c r="F1513" s="129"/>
      <c r="G1513" s="129"/>
      <c r="H1513" s="129"/>
      <c r="I1513" s="130"/>
      <c r="J1513" s="135"/>
      <c r="K1513" s="130"/>
      <c r="L1513" s="130"/>
      <c r="M1513" s="136"/>
      <c r="N1513" s="130"/>
      <c r="O1513" s="130"/>
      <c r="P1513" s="130"/>
      <c r="Q1513" s="137"/>
      <c r="R1513" s="138"/>
      <c r="S1513" s="129"/>
      <c r="T1513" s="139"/>
      <c r="U1513" s="139"/>
      <c r="V1513" s="140"/>
      <c r="W1513" s="130"/>
      <c r="X1513" s="130"/>
      <c r="Y1513" s="141"/>
      <c r="Z1513" s="130"/>
      <c r="AA1513" s="130"/>
      <c r="AB1513" s="130"/>
      <c r="AC1513" s="142"/>
      <c r="AD1513" s="130"/>
      <c r="AE1513" s="130"/>
      <c r="AF1513" s="130"/>
      <c r="AG1513" s="129"/>
      <c r="AH1513" s="129"/>
      <c r="AI1513" s="129"/>
      <c r="AJ1513" s="129"/>
      <c r="AK1513" s="130"/>
      <c r="AL1513" s="131"/>
      <c r="AM1513" s="131"/>
      <c r="AN1513" s="131"/>
      <c r="AO1513" s="131"/>
      <c r="AP1513" s="132"/>
      <c r="AQ1513" s="132"/>
      <c r="AR1513" s="132"/>
      <c r="AS1513" s="132"/>
      <c r="AT1513" s="133"/>
      <c r="AU1513" s="133"/>
      <c r="AV1513" s="133"/>
      <c r="AW1513" s="133"/>
      <c r="AX1513" s="134"/>
      <c r="AY1513" s="134"/>
      <c r="AZ1513" s="134"/>
      <c r="BA1513" s="134"/>
      <c r="BB1513" s="134"/>
      <c r="BC1513" s="134"/>
      <c r="BD1513" s="129"/>
      <c r="BE1513" s="143"/>
    </row>
    <row r="1514" ht="15.75" customHeight="1">
      <c r="A1514" s="130"/>
      <c r="B1514" s="129"/>
      <c r="C1514" s="129"/>
      <c r="D1514" s="129"/>
      <c r="E1514" s="129"/>
      <c r="F1514" s="129"/>
      <c r="G1514" s="129"/>
      <c r="H1514" s="129"/>
      <c r="I1514" s="130"/>
      <c r="J1514" s="135"/>
      <c r="K1514" s="130"/>
      <c r="L1514" s="130"/>
      <c r="M1514" s="136"/>
      <c r="N1514" s="130"/>
      <c r="O1514" s="130"/>
      <c r="P1514" s="130"/>
      <c r="Q1514" s="137"/>
      <c r="R1514" s="138"/>
      <c r="S1514" s="129"/>
      <c r="T1514" s="139"/>
      <c r="U1514" s="139"/>
      <c r="V1514" s="140"/>
      <c r="W1514" s="130"/>
      <c r="X1514" s="130"/>
      <c r="Y1514" s="141"/>
      <c r="Z1514" s="130"/>
      <c r="AA1514" s="130"/>
      <c r="AB1514" s="130"/>
      <c r="AC1514" s="142"/>
      <c r="AD1514" s="130"/>
      <c r="AE1514" s="130"/>
      <c r="AF1514" s="130"/>
      <c r="AG1514" s="129"/>
      <c r="AH1514" s="129"/>
      <c r="AI1514" s="129"/>
      <c r="AJ1514" s="129"/>
      <c r="AK1514" s="130"/>
      <c r="AL1514" s="131"/>
      <c r="AM1514" s="131"/>
      <c r="AN1514" s="131"/>
      <c r="AO1514" s="131"/>
      <c r="AP1514" s="132"/>
      <c r="AQ1514" s="132"/>
      <c r="AR1514" s="132"/>
      <c r="AS1514" s="132"/>
      <c r="AT1514" s="133"/>
      <c r="AU1514" s="133"/>
      <c r="AV1514" s="133"/>
      <c r="AW1514" s="133"/>
      <c r="AX1514" s="134"/>
      <c r="AY1514" s="134"/>
      <c r="AZ1514" s="134"/>
      <c r="BA1514" s="134"/>
      <c r="BB1514" s="134"/>
      <c r="BC1514" s="134"/>
      <c r="BD1514" s="129"/>
      <c r="BE1514" s="143"/>
    </row>
    <row r="1515" ht="15.75" customHeight="1">
      <c r="A1515" s="130"/>
      <c r="B1515" s="129"/>
      <c r="C1515" s="129"/>
      <c r="D1515" s="129"/>
      <c r="E1515" s="129"/>
      <c r="F1515" s="129"/>
      <c r="G1515" s="129"/>
      <c r="H1515" s="129"/>
      <c r="I1515" s="130"/>
      <c r="J1515" s="135"/>
      <c r="K1515" s="130"/>
      <c r="L1515" s="130"/>
      <c r="M1515" s="136"/>
      <c r="N1515" s="130"/>
      <c r="O1515" s="130"/>
      <c r="P1515" s="130"/>
      <c r="Q1515" s="137"/>
      <c r="R1515" s="138"/>
      <c r="S1515" s="129"/>
      <c r="T1515" s="139"/>
      <c r="U1515" s="139"/>
      <c r="V1515" s="140"/>
      <c r="W1515" s="130"/>
      <c r="X1515" s="130"/>
      <c r="Y1515" s="141"/>
      <c r="Z1515" s="130"/>
      <c r="AA1515" s="130"/>
      <c r="AB1515" s="130"/>
      <c r="AC1515" s="142"/>
      <c r="AD1515" s="130"/>
      <c r="AE1515" s="130"/>
      <c r="AF1515" s="130"/>
      <c r="AG1515" s="129"/>
      <c r="AH1515" s="129"/>
      <c r="AI1515" s="129"/>
      <c r="AJ1515" s="129"/>
      <c r="AK1515" s="130"/>
      <c r="AL1515" s="131"/>
      <c r="AM1515" s="131"/>
      <c r="AN1515" s="131"/>
      <c r="AO1515" s="131"/>
      <c r="AP1515" s="132"/>
      <c r="AQ1515" s="132"/>
      <c r="AR1515" s="132"/>
      <c r="AS1515" s="132"/>
      <c r="AT1515" s="133"/>
      <c r="AU1515" s="133"/>
      <c r="AV1515" s="133"/>
      <c r="AW1515" s="133"/>
      <c r="AX1515" s="134"/>
      <c r="AY1515" s="134"/>
      <c r="AZ1515" s="134"/>
      <c r="BA1515" s="134"/>
      <c r="BB1515" s="134"/>
      <c r="BC1515" s="134"/>
      <c r="BD1515" s="129"/>
      <c r="BE1515" s="143"/>
    </row>
    <row r="1516" ht="15.75" customHeight="1">
      <c r="A1516" s="130"/>
      <c r="B1516" s="129"/>
      <c r="C1516" s="129"/>
      <c r="D1516" s="129"/>
      <c r="E1516" s="129"/>
      <c r="F1516" s="129"/>
      <c r="G1516" s="129"/>
      <c r="H1516" s="129"/>
      <c r="I1516" s="130"/>
      <c r="J1516" s="135"/>
      <c r="K1516" s="130"/>
      <c r="L1516" s="130"/>
      <c r="M1516" s="136"/>
      <c r="N1516" s="130"/>
      <c r="O1516" s="130"/>
      <c r="P1516" s="130"/>
      <c r="Q1516" s="137"/>
      <c r="R1516" s="138"/>
      <c r="S1516" s="129"/>
      <c r="T1516" s="139"/>
      <c r="U1516" s="139"/>
      <c r="V1516" s="140"/>
      <c r="W1516" s="130"/>
      <c r="X1516" s="130"/>
      <c r="Y1516" s="141"/>
      <c r="Z1516" s="130"/>
      <c r="AA1516" s="130"/>
      <c r="AB1516" s="130"/>
      <c r="AC1516" s="142"/>
      <c r="AD1516" s="130"/>
      <c r="AE1516" s="130"/>
      <c r="AF1516" s="130"/>
      <c r="AG1516" s="129"/>
      <c r="AH1516" s="129"/>
      <c r="AI1516" s="129"/>
      <c r="AJ1516" s="129"/>
      <c r="AK1516" s="130"/>
      <c r="AL1516" s="131"/>
      <c r="AM1516" s="131"/>
      <c r="AN1516" s="131"/>
      <c r="AO1516" s="131"/>
      <c r="AP1516" s="132"/>
      <c r="AQ1516" s="132"/>
      <c r="AR1516" s="132"/>
      <c r="AS1516" s="132"/>
      <c r="AT1516" s="133"/>
      <c r="AU1516" s="133"/>
      <c r="AV1516" s="133"/>
      <c r="AW1516" s="133"/>
      <c r="AX1516" s="134"/>
      <c r="AY1516" s="134"/>
      <c r="AZ1516" s="134"/>
      <c r="BA1516" s="134"/>
      <c r="BB1516" s="134"/>
      <c r="BC1516" s="134"/>
      <c r="BD1516" s="129"/>
      <c r="BE1516" s="143"/>
    </row>
    <row r="1517" ht="15.75" customHeight="1">
      <c r="A1517" s="130"/>
      <c r="B1517" s="129"/>
      <c r="C1517" s="129"/>
      <c r="D1517" s="129"/>
      <c r="E1517" s="129"/>
      <c r="F1517" s="129"/>
      <c r="G1517" s="129"/>
      <c r="H1517" s="129"/>
      <c r="I1517" s="130"/>
      <c r="J1517" s="135"/>
      <c r="K1517" s="130"/>
      <c r="L1517" s="130"/>
      <c r="M1517" s="136"/>
      <c r="N1517" s="130"/>
      <c r="O1517" s="130"/>
      <c r="P1517" s="130"/>
      <c r="Q1517" s="137"/>
      <c r="R1517" s="138"/>
      <c r="S1517" s="129"/>
      <c r="T1517" s="139"/>
      <c r="U1517" s="139"/>
      <c r="V1517" s="140"/>
      <c r="W1517" s="130"/>
      <c r="X1517" s="130"/>
      <c r="Y1517" s="141"/>
      <c r="Z1517" s="130"/>
      <c r="AA1517" s="130"/>
      <c r="AB1517" s="130"/>
      <c r="AC1517" s="142"/>
      <c r="AD1517" s="130"/>
      <c r="AE1517" s="130"/>
      <c r="AF1517" s="130"/>
      <c r="AG1517" s="129"/>
      <c r="AH1517" s="129"/>
      <c r="AI1517" s="129"/>
      <c r="AJ1517" s="129"/>
      <c r="AK1517" s="130"/>
      <c r="AL1517" s="131"/>
      <c r="AM1517" s="131"/>
      <c r="AN1517" s="131"/>
      <c r="AO1517" s="131"/>
      <c r="AP1517" s="132"/>
      <c r="AQ1517" s="132"/>
      <c r="AR1517" s="132"/>
      <c r="AS1517" s="132"/>
      <c r="AT1517" s="133"/>
      <c r="AU1517" s="133"/>
      <c r="AV1517" s="133"/>
      <c r="AW1517" s="133"/>
      <c r="AX1517" s="134"/>
      <c r="AY1517" s="134"/>
      <c r="AZ1517" s="134"/>
      <c r="BA1517" s="134"/>
      <c r="BB1517" s="134"/>
      <c r="BC1517" s="134"/>
      <c r="BD1517" s="129"/>
      <c r="BE1517" s="143"/>
    </row>
    <row r="1518" ht="15.75" customHeight="1">
      <c r="A1518" s="130"/>
      <c r="B1518" s="129"/>
      <c r="C1518" s="129"/>
      <c r="D1518" s="129"/>
      <c r="E1518" s="129"/>
      <c r="F1518" s="129"/>
      <c r="G1518" s="129"/>
      <c r="H1518" s="129"/>
      <c r="I1518" s="130"/>
      <c r="J1518" s="135"/>
      <c r="K1518" s="130"/>
      <c r="L1518" s="130"/>
      <c r="M1518" s="136"/>
      <c r="N1518" s="130"/>
      <c r="O1518" s="130"/>
      <c r="P1518" s="130"/>
      <c r="Q1518" s="137"/>
      <c r="R1518" s="138"/>
      <c r="S1518" s="129"/>
      <c r="T1518" s="139"/>
      <c r="U1518" s="139"/>
      <c r="V1518" s="140"/>
      <c r="W1518" s="130"/>
      <c r="X1518" s="130"/>
      <c r="Y1518" s="141"/>
      <c r="Z1518" s="130"/>
      <c r="AA1518" s="130"/>
      <c r="AB1518" s="130"/>
      <c r="AC1518" s="142"/>
      <c r="AD1518" s="130"/>
      <c r="AE1518" s="130"/>
      <c r="AF1518" s="130"/>
      <c r="AG1518" s="129"/>
      <c r="AH1518" s="129"/>
      <c r="AI1518" s="129"/>
      <c r="AJ1518" s="129"/>
      <c r="AK1518" s="130"/>
      <c r="AL1518" s="131"/>
      <c r="AM1518" s="131"/>
      <c r="AN1518" s="131"/>
      <c r="AO1518" s="131"/>
      <c r="AP1518" s="132"/>
      <c r="AQ1518" s="132"/>
      <c r="AR1518" s="132"/>
      <c r="AS1518" s="132"/>
      <c r="AT1518" s="133"/>
      <c r="AU1518" s="133"/>
      <c r="AV1518" s="133"/>
      <c r="AW1518" s="133"/>
      <c r="AX1518" s="134"/>
      <c r="AY1518" s="134"/>
      <c r="AZ1518" s="134"/>
      <c r="BA1518" s="134"/>
      <c r="BB1518" s="134"/>
      <c r="BC1518" s="134"/>
      <c r="BD1518" s="129"/>
      <c r="BE1518" s="143"/>
    </row>
    <row r="1519" ht="15.75" customHeight="1">
      <c r="A1519" s="130"/>
      <c r="B1519" s="129"/>
      <c r="C1519" s="129"/>
      <c r="D1519" s="129"/>
      <c r="E1519" s="129"/>
      <c r="F1519" s="129"/>
      <c r="G1519" s="129"/>
      <c r="H1519" s="129"/>
      <c r="I1519" s="130"/>
      <c r="J1519" s="135"/>
      <c r="K1519" s="130"/>
      <c r="L1519" s="130"/>
      <c r="M1519" s="136"/>
      <c r="N1519" s="130"/>
      <c r="O1519" s="130"/>
      <c r="P1519" s="130"/>
      <c r="Q1519" s="137"/>
      <c r="R1519" s="138"/>
      <c r="S1519" s="129"/>
      <c r="T1519" s="139"/>
      <c r="U1519" s="139"/>
      <c r="V1519" s="140"/>
      <c r="W1519" s="130"/>
      <c r="X1519" s="130"/>
      <c r="Y1519" s="141"/>
      <c r="Z1519" s="130"/>
      <c r="AA1519" s="130"/>
      <c r="AB1519" s="130"/>
      <c r="AC1519" s="142"/>
      <c r="AD1519" s="130"/>
      <c r="AE1519" s="130"/>
      <c r="AF1519" s="130"/>
      <c r="AG1519" s="129"/>
      <c r="AH1519" s="129"/>
      <c r="AI1519" s="129"/>
      <c r="AJ1519" s="129"/>
      <c r="AK1519" s="130"/>
      <c r="AL1519" s="131"/>
      <c r="AM1519" s="131"/>
      <c r="AN1519" s="131"/>
      <c r="AO1519" s="131"/>
      <c r="AP1519" s="132"/>
      <c r="AQ1519" s="132"/>
      <c r="AR1519" s="132"/>
      <c r="AS1519" s="132"/>
      <c r="AT1519" s="133"/>
      <c r="AU1519" s="133"/>
      <c r="AV1519" s="133"/>
      <c r="AW1519" s="133"/>
      <c r="AX1519" s="134"/>
      <c r="AY1519" s="134"/>
      <c r="AZ1519" s="134"/>
      <c r="BA1519" s="134"/>
      <c r="BB1519" s="134"/>
      <c r="BC1519" s="134"/>
      <c r="BD1519" s="129"/>
      <c r="BE1519" s="143"/>
    </row>
    <row r="1520" ht="15.75" customHeight="1">
      <c r="A1520" s="130"/>
      <c r="B1520" s="129"/>
      <c r="C1520" s="129"/>
      <c r="D1520" s="129"/>
      <c r="E1520" s="129"/>
      <c r="F1520" s="129"/>
      <c r="G1520" s="129"/>
      <c r="H1520" s="129"/>
      <c r="I1520" s="130"/>
      <c r="J1520" s="135"/>
      <c r="K1520" s="130"/>
      <c r="L1520" s="130"/>
      <c r="M1520" s="136"/>
      <c r="N1520" s="130"/>
      <c r="O1520" s="130"/>
      <c r="P1520" s="130"/>
      <c r="Q1520" s="137"/>
      <c r="R1520" s="138"/>
      <c r="S1520" s="129"/>
      <c r="T1520" s="139"/>
      <c r="U1520" s="139"/>
      <c r="V1520" s="140"/>
      <c r="W1520" s="130"/>
      <c r="X1520" s="130"/>
      <c r="Y1520" s="141"/>
      <c r="Z1520" s="130"/>
      <c r="AA1520" s="130"/>
      <c r="AB1520" s="130"/>
      <c r="AC1520" s="142"/>
      <c r="AD1520" s="130"/>
      <c r="AE1520" s="130"/>
      <c r="AF1520" s="130"/>
      <c r="AG1520" s="129"/>
      <c r="AH1520" s="129"/>
      <c r="AI1520" s="129"/>
      <c r="AJ1520" s="129"/>
      <c r="AK1520" s="130"/>
      <c r="AL1520" s="131"/>
      <c r="AM1520" s="131"/>
      <c r="AN1520" s="131"/>
      <c r="AO1520" s="131"/>
      <c r="AP1520" s="132"/>
      <c r="AQ1520" s="132"/>
      <c r="AR1520" s="132"/>
      <c r="AS1520" s="132"/>
      <c r="AT1520" s="133"/>
      <c r="AU1520" s="133"/>
      <c r="AV1520" s="133"/>
      <c r="AW1520" s="133"/>
      <c r="AX1520" s="134"/>
      <c r="AY1520" s="134"/>
      <c r="AZ1520" s="134"/>
      <c r="BA1520" s="134"/>
      <c r="BB1520" s="134"/>
      <c r="BC1520" s="134"/>
      <c r="BD1520" s="129"/>
      <c r="BE1520" s="143"/>
    </row>
    <row r="1521" ht="15.75" customHeight="1">
      <c r="A1521" s="130"/>
      <c r="B1521" s="129"/>
      <c r="C1521" s="129"/>
      <c r="D1521" s="129"/>
      <c r="E1521" s="129"/>
      <c r="F1521" s="129"/>
      <c r="G1521" s="129"/>
      <c r="H1521" s="129"/>
      <c r="I1521" s="130"/>
      <c r="J1521" s="135"/>
      <c r="K1521" s="130"/>
      <c r="L1521" s="130"/>
      <c r="M1521" s="136"/>
      <c r="N1521" s="130"/>
      <c r="O1521" s="130"/>
      <c r="P1521" s="130"/>
      <c r="Q1521" s="137"/>
      <c r="R1521" s="138"/>
      <c r="S1521" s="129"/>
      <c r="T1521" s="139"/>
      <c r="U1521" s="139"/>
      <c r="V1521" s="140"/>
      <c r="W1521" s="130"/>
      <c r="X1521" s="130"/>
      <c r="Y1521" s="141"/>
      <c r="Z1521" s="130"/>
      <c r="AA1521" s="130"/>
      <c r="AB1521" s="130"/>
      <c r="AC1521" s="142"/>
      <c r="AD1521" s="130"/>
      <c r="AE1521" s="130"/>
      <c r="AF1521" s="130"/>
      <c r="AG1521" s="129"/>
      <c r="AH1521" s="129"/>
      <c r="AI1521" s="129"/>
      <c r="AJ1521" s="129"/>
      <c r="AK1521" s="130"/>
      <c r="AL1521" s="131"/>
      <c r="AM1521" s="131"/>
      <c r="AN1521" s="131"/>
      <c r="AO1521" s="131"/>
      <c r="AP1521" s="132"/>
      <c r="AQ1521" s="132"/>
      <c r="AR1521" s="132"/>
      <c r="AS1521" s="132"/>
      <c r="AT1521" s="133"/>
      <c r="AU1521" s="133"/>
      <c r="AV1521" s="133"/>
      <c r="AW1521" s="133"/>
      <c r="AX1521" s="134"/>
      <c r="AY1521" s="134"/>
      <c r="AZ1521" s="134"/>
      <c r="BA1521" s="134"/>
      <c r="BB1521" s="134"/>
      <c r="BC1521" s="134"/>
      <c r="BD1521" s="129"/>
      <c r="BE1521" s="143"/>
    </row>
    <row r="1522" ht="15.75" customHeight="1">
      <c r="A1522" s="130"/>
      <c r="B1522" s="129"/>
      <c r="C1522" s="129"/>
      <c r="D1522" s="129"/>
      <c r="E1522" s="129"/>
      <c r="F1522" s="129"/>
      <c r="G1522" s="129"/>
      <c r="H1522" s="129"/>
      <c r="I1522" s="130"/>
      <c r="J1522" s="135"/>
      <c r="K1522" s="130"/>
      <c r="L1522" s="130"/>
      <c r="M1522" s="136"/>
      <c r="N1522" s="130"/>
      <c r="O1522" s="130"/>
      <c r="P1522" s="130"/>
      <c r="Q1522" s="137"/>
      <c r="R1522" s="138"/>
      <c r="S1522" s="129"/>
      <c r="T1522" s="139"/>
      <c r="U1522" s="139"/>
      <c r="V1522" s="140"/>
      <c r="W1522" s="130"/>
      <c r="X1522" s="130"/>
      <c r="Y1522" s="141"/>
      <c r="Z1522" s="130"/>
      <c r="AA1522" s="130"/>
      <c r="AB1522" s="130"/>
      <c r="AC1522" s="142"/>
      <c r="AD1522" s="130"/>
      <c r="AE1522" s="130"/>
      <c r="AF1522" s="130"/>
      <c r="AG1522" s="129"/>
      <c r="AH1522" s="129"/>
      <c r="AI1522" s="129"/>
      <c r="AJ1522" s="129"/>
      <c r="AK1522" s="130"/>
      <c r="AL1522" s="131"/>
      <c r="AM1522" s="131"/>
      <c r="AN1522" s="131"/>
      <c r="AO1522" s="131"/>
      <c r="AP1522" s="132"/>
      <c r="AQ1522" s="132"/>
      <c r="AR1522" s="132"/>
      <c r="AS1522" s="132"/>
      <c r="AT1522" s="133"/>
      <c r="AU1522" s="133"/>
      <c r="AV1522" s="133"/>
      <c r="AW1522" s="133"/>
      <c r="AX1522" s="134"/>
      <c r="AY1522" s="134"/>
      <c r="AZ1522" s="134"/>
      <c r="BA1522" s="134"/>
      <c r="BB1522" s="134"/>
      <c r="BC1522" s="134"/>
      <c r="BD1522" s="129"/>
      <c r="BE1522" s="143"/>
    </row>
    <row r="1523" ht="15.75" customHeight="1">
      <c r="A1523" s="130"/>
      <c r="B1523" s="129"/>
      <c r="C1523" s="129"/>
      <c r="D1523" s="129"/>
      <c r="E1523" s="129"/>
      <c r="F1523" s="129"/>
      <c r="G1523" s="129"/>
      <c r="H1523" s="129"/>
      <c r="I1523" s="130"/>
      <c r="J1523" s="135"/>
      <c r="K1523" s="130"/>
      <c r="L1523" s="130"/>
      <c r="M1523" s="136"/>
      <c r="N1523" s="130"/>
      <c r="O1523" s="130"/>
      <c r="P1523" s="130"/>
      <c r="Q1523" s="137"/>
      <c r="R1523" s="138"/>
      <c r="S1523" s="129"/>
      <c r="T1523" s="139"/>
      <c r="U1523" s="139"/>
      <c r="V1523" s="140"/>
      <c r="W1523" s="130"/>
      <c r="X1523" s="130"/>
      <c r="Y1523" s="141"/>
      <c r="Z1523" s="130"/>
      <c r="AA1523" s="130"/>
      <c r="AB1523" s="130"/>
      <c r="AC1523" s="142"/>
      <c r="AD1523" s="130"/>
      <c r="AE1523" s="130"/>
      <c r="AF1523" s="130"/>
      <c r="AG1523" s="129"/>
      <c r="AH1523" s="129"/>
      <c r="AI1523" s="129"/>
      <c r="AJ1523" s="129"/>
      <c r="AK1523" s="130"/>
      <c r="AL1523" s="131"/>
      <c r="AM1523" s="131"/>
      <c r="AN1523" s="131"/>
      <c r="AO1523" s="131"/>
      <c r="AP1523" s="132"/>
      <c r="AQ1523" s="132"/>
      <c r="AR1523" s="132"/>
      <c r="AS1523" s="132"/>
      <c r="AT1523" s="133"/>
      <c r="AU1523" s="133"/>
      <c r="AV1523" s="133"/>
      <c r="AW1523" s="133"/>
      <c r="AX1523" s="134"/>
      <c r="AY1523" s="134"/>
      <c r="AZ1523" s="134"/>
      <c r="BA1523" s="134"/>
      <c r="BB1523" s="134"/>
      <c r="BC1523" s="134"/>
      <c r="BD1523" s="129"/>
      <c r="BE1523" s="143"/>
    </row>
    <row r="1524" ht="15.75" customHeight="1">
      <c r="A1524" s="130"/>
      <c r="B1524" s="129"/>
      <c r="C1524" s="129"/>
      <c r="D1524" s="129"/>
      <c r="E1524" s="129"/>
      <c r="F1524" s="129"/>
      <c r="G1524" s="129"/>
      <c r="H1524" s="129"/>
      <c r="I1524" s="130"/>
      <c r="J1524" s="135"/>
      <c r="K1524" s="130"/>
      <c r="L1524" s="130"/>
      <c r="M1524" s="136"/>
      <c r="N1524" s="130"/>
      <c r="O1524" s="130"/>
      <c r="P1524" s="130"/>
      <c r="Q1524" s="137"/>
      <c r="R1524" s="138"/>
      <c r="S1524" s="129"/>
      <c r="T1524" s="139"/>
      <c r="U1524" s="139"/>
      <c r="V1524" s="140"/>
      <c r="W1524" s="130"/>
      <c r="X1524" s="130"/>
      <c r="Y1524" s="141"/>
      <c r="Z1524" s="130"/>
      <c r="AA1524" s="130"/>
      <c r="AB1524" s="130"/>
      <c r="AC1524" s="142"/>
      <c r="AD1524" s="130"/>
      <c r="AE1524" s="130"/>
      <c r="AF1524" s="130"/>
      <c r="AG1524" s="129"/>
      <c r="AH1524" s="129"/>
      <c r="AI1524" s="129"/>
      <c r="AJ1524" s="129"/>
      <c r="AK1524" s="130"/>
      <c r="AL1524" s="131"/>
      <c r="AM1524" s="131"/>
      <c r="AN1524" s="131"/>
      <c r="AO1524" s="131"/>
      <c r="AP1524" s="132"/>
      <c r="AQ1524" s="132"/>
      <c r="AR1524" s="132"/>
      <c r="AS1524" s="132"/>
      <c r="AT1524" s="133"/>
      <c r="AU1524" s="133"/>
      <c r="AV1524" s="133"/>
      <c r="AW1524" s="133"/>
      <c r="AX1524" s="134"/>
      <c r="AY1524" s="134"/>
      <c r="AZ1524" s="134"/>
      <c r="BA1524" s="134"/>
      <c r="BB1524" s="134"/>
      <c r="BC1524" s="134"/>
      <c r="BD1524" s="129"/>
      <c r="BE1524" s="143"/>
    </row>
    <row r="1525" ht="15.75" customHeight="1">
      <c r="A1525" s="130"/>
      <c r="B1525" s="129"/>
      <c r="C1525" s="129"/>
      <c r="D1525" s="129"/>
      <c r="E1525" s="129"/>
      <c r="F1525" s="129"/>
      <c r="G1525" s="129"/>
      <c r="H1525" s="129"/>
      <c r="I1525" s="130"/>
      <c r="J1525" s="135"/>
      <c r="K1525" s="130"/>
      <c r="L1525" s="130"/>
      <c r="M1525" s="136"/>
      <c r="N1525" s="130"/>
      <c r="O1525" s="130"/>
      <c r="P1525" s="130"/>
      <c r="Q1525" s="137"/>
      <c r="R1525" s="138"/>
      <c r="S1525" s="129"/>
      <c r="T1525" s="139"/>
      <c r="U1525" s="139"/>
      <c r="V1525" s="140"/>
      <c r="W1525" s="130"/>
      <c r="X1525" s="130"/>
      <c r="Y1525" s="141"/>
      <c r="Z1525" s="130"/>
      <c r="AA1525" s="130"/>
      <c r="AB1525" s="130"/>
      <c r="AC1525" s="142"/>
      <c r="AD1525" s="130"/>
      <c r="AE1525" s="130"/>
      <c r="AF1525" s="130"/>
      <c r="AG1525" s="129"/>
      <c r="AH1525" s="129"/>
      <c r="AI1525" s="129"/>
      <c r="AJ1525" s="129"/>
      <c r="AK1525" s="130"/>
      <c r="AL1525" s="131"/>
      <c r="AM1525" s="131"/>
      <c r="AN1525" s="131"/>
      <c r="AO1525" s="131"/>
      <c r="AP1525" s="132"/>
      <c r="AQ1525" s="132"/>
      <c r="AR1525" s="132"/>
      <c r="AS1525" s="132"/>
      <c r="AT1525" s="133"/>
      <c r="AU1525" s="133"/>
      <c r="AV1525" s="133"/>
      <c r="AW1525" s="133"/>
      <c r="AX1525" s="134"/>
      <c r="AY1525" s="134"/>
      <c r="AZ1525" s="134"/>
      <c r="BA1525" s="134"/>
      <c r="BB1525" s="134"/>
      <c r="BC1525" s="134"/>
      <c r="BD1525" s="129"/>
      <c r="BE1525" s="143"/>
    </row>
    <row r="1526" ht="15.75" customHeight="1">
      <c r="A1526" s="130"/>
      <c r="B1526" s="129"/>
      <c r="C1526" s="129"/>
      <c r="D1526" s="129"/>
      <c r="E1526" s="129"/>
      <c r="F1526" s="129"/>
      <c r="G1526" s="129"/>
      <c r="H1526" s="129"/>
      <c r="I1526" s="130"/>
      <c r="J1526" s="135"/>
      <c r="K1526" s="130"/>
      <c r="L1526" s="130"/>
      <c r="M1526" s="136"/>
      <c r="N1526" s="130"/>
      <c r="O1526" s="130"/>
      <c r="P1526" s="130"/>
      <c r="Q1526" s="137"/>
      <c r="R1526" s="138"/>
      <c r="S1526" s="129"/>
      <c r="T1526" s="139"/>
      <c r="U1526" s="139"/>
      <c r="V1526" s="140"/>
      <c r="W1526" s="130"/>
      <c r="X1526" s="130"/>
      <c r="Y1526" s="141"/>
      <c r="Z1526" s="130"/>
      <c r="AA1526" s="130"/>
      <c r="AB1526" s="130"/>
      <c r="AC1526" s="142"/>
      <c r="AD1526" s="130"/>
      <c r="AE1526" s="130"/>
      <c r="AF1526" s="130"/>
      <c r="AG1526" s="129"/>
      <c r="AH1526" s="129"/>
      <c r="AI1526" s="129"/>
      <c r="AJ1526" s="129"/>
      <c r="AK1526" s="130"/>
      <c r="AL1526" s="131"/>
      <c r="AM1526" s="131"/>
      <c r="AN1526" s="131"/>
      <c r="AO1526" s="131"/>
      <c r="AP1526" s="132"/>
      <c r="AQ1526" s="132"/>
      <c r="AR1526" s="132"/>
      <c r="AS1526" s="132"/>
      <c r="AT1526" s="133"/>
      <c r="AU1526" s="133"/>
      <c r="AV1526" s="133"/>
      <c r="AW1526" s="133"/>
      <c r="AX1526" s="134"/>
      <c r="AY1526" s="134"/>
      <c r="AZ1526" s="134"/>
      <c r="BA1526" s="134"/>
      <c r="BB1526" s="134"/>
      <c r="BC1526" s="134"/>
      <c r="BD1526" s="129"/>
      <c r="BE1526" s="143"/>
    </row>
    <row r="1527" ht="15.75" customHeight="1">
      <c r="A1527" s="130"/>
      <c r="B1527" s="129"/>
      <c r="C1527" s="129"/>
      <c r="D1527" s="129"/>
      <c r="E1527" s="129"/>
      <c r="F1527" s="129"/>
      <c r="G1527" s="129"/>
      <c r="H1527" s="129"/>
      <c r="I1527" s="130"/>
      <c r="J1527" s="135"/>
      <c r="K1527" s="130"/>
      <c r="L1527" s="130"/>
      <c r="M1527" s="136"/>
      <c r="N1527" s="130"/>
      <c r="O1527" s="130"/>
      <c r="P1527" s="130"/>
      <c r="Q1527" s="137"/>
      <c r="R1527" s="138"/>
      <c r="S1527" s="129"/>
      <c r="T1527" s="139"/>
      <c r="U1527" s="139"/>
      <c r="V1527" s="140"/>
      <c r="W1527" s="130"/>
      <c r="X1527" s="130"/>
      <c r="Y1527" s="141"/>
      <c r="Z1527" s="130"/>
      <c r="AA1527" s="130"/>
      <c r="AB1527" s="130"/>
      <c r="AC1527" s="142"/>
      <c r="AD1527" s="130"/>
      <c r="AE1527" s="130"/>
      <c r="AF1527" s="130"/>
      <c r="AG1527" s="129"/>
      <c r="AH1527" s="129"/>
      <c r="AI1527" s="129"/>
      <c r="AJ1527" s="129"/>
      <c r="AK1527" s="130"/>
      <c r="AL1527" s="131"/>
      <c r="AM1527" s="131"/>
      <c r="AN1527" s="131"/>
      <c r="AO1527" s="131"/>
      <c r="AP1527" s="132"/>
      <c r="AQ1527" s="132"/>
      <c r="AR1527" s="132"/>
      <c r="AS1527" s="132"/>
      <c r="AT1527" s="133"/>
      <c r="AU1527" s="133"/>
      <c r="AV1527" s="133"/>
      <c r="AW1527" s="133"/>
      <c r="AX1527" s="134"/>
      <c r="AY1527" s="134"/>
      <c r="AZ1527" s="134"/>
      <c r="BA1527" s="134"/>
      <c r="BB1527" s="134"/>
      <c r="BC1527" s="134"/>
      <c r="BD1527" s="129"/>
      <c r="BE1527" s="143"/>
    </row>
    <row r="1528" ht="15.75" customHeight="1">
      <c r="A1528" s="130"/>
      <c r="B1528" s="129"/>
      <c r="C1528" s="129"/>
      <c r="D1528" s="129"/>
      <c r="E1528" s="129"/>
      <c r="F1528" s="129"/>
      <c r="G1528" s="129"/>
      <c r="H1528" s="129"/>
      <c r="I1528" s="130"/>
      <c r="J1528" s="135"/>
      <c r="K1528" s="130"/>
      <c r="L1528" s="130"/>
      <c r="M1528" s="136"/>
      <c r="N1528" s="130"/>
      <c r="O1528" s="130"/>
      <c r="P1528" s="130"/>
      <c r="Q1528" s="137"/>
      <c r="R1528" s="138"/>
      <c r="S1528" s="129"/>
      <c r="T1528" s="139"/>
      <c r="U1528" s="139"/>
      <c r="V1528" s="140"/>
      <c r="W1528" s="130"/>
      <c r="X1528" s="130"/>
      <c r="Y1528" s="141"/>
      <c r="Z1528" s="130"/>
      <c r="AA1528" s="130"/>
      <c r="AB1528" s="130"/>
      <c r="AC1528" s="142"/>
      <c r="AD1528" s="130"/>
      <c r="AE1528" s="130"/>
      <c r="AF1528" s="130"/>
      <c r="AG1528" s="129"/>
      <c r="AH1528" s="129"/>
      <c r="AI1528" s="129"/>
      <c r="AJ1528" s="129"/>
      <c r="AK1528" s="130"/>
      <c r="AL1528" s="131"/>
      <c r="AM1528" s="131"/>
      <c r="AN1528" s="131"/>
      <c r="AO1528" s="131"/>
      <c r="AP1528" s="132"/>
      <c r="AQ1528" s="132"/>
      <c r="AR1528" s="132"/>
      <c r="AS1528" s="132"/>
      <c r="AT1528" s="133"/>
      <c r="AU1528" s="133"/>
      <c r="AV1528" s="133"/>
      <c r="AW1528" s="133"/>
      <c r="AX1528" s="134"/>
      <c r="AY1528" s="134"/>
      <c r="AZ1528" s="134"/>
      <c r="BA1528" s="134"/>
      <c r="BB1528" s="134"/>
      <c r="BC1528" s="134"/>
      <c r="BD1528" s="129"/>
      <c r="BE1528" s="143"/>
    </row>
    <row r="1529" ht="15.75" customHeight="1">
      <c r="A1529" s="130"/>
      <c r="B1529" s="129"/>
      <c r="C1529" s="129"/>
      <c r="D1529" s="129"/>
      <c r="E1529" s="129"/>
      <c r="F1529" s="129"/>
      <c r="G1529" s="129"/>
      <c r="H1529" s="129"/>
      <c r="I1529" s="130"/>
      <c r="J1529" s="135"/>
      <c r="K1529" s="130"/>
      <c r="L1529" s="130"/>
      <c r="M1529" s="136"/>
      <c r="N1529" s="130"/>
      <c r="O1529" s="130"/>
      <c r="P1529" s="130"/>
      <c r="Q1529" s="137"/>
      <c r="R1529" s="138"/>
      <c r="S1529" s="129"/>
      <c r="T1529" s="139"/>
      <c r="U1529" s="139"/>
      <c r="V1529" s="140"/>
      <c r="W1529" s="130"/>
      <c r="X1529" s="130"/>
      <c r="Y1529" s="141"/>
      <c r="Z1529" s="130"/>
      <c r="AA1529" s="130"/>
      <c r="AB1529" s="130"/>
      <c r="AC1529" s="142"/>
      <c r="AD1529" s="130"/>
      <c r="AE1529" s="130"/>
      <c r="AF1529" s="130"/>
      <c r="AG1529" s="129"/>
      <c r="AH1529" s="129"/>
      <c r="AI1529" s="129"/>
      <c r="AJ1529" s="129"/>
      <c r="AK1529" s="130"/>
      <c r="AL1529" s="131"/>
      <c r="AM1529" s="131"/>
      <c r="AN1529" s="131"/>
      <c r="AO1529" s="131"/>
      <c r="AP1529" s="132"/>
      <c r="AQ1529" s="132"/>
      <c r="AR1529" s="132"/>
      <c r="AS1529" s="132"/>
      <c r="AT1529" s="133"/>
      <c r="AU1529" s="133"/>
      <c r="AV1529" s="133"/>
      <c r="AW1529" s="133"/>
      <c r="AX1529" s="134"/>
      <c r="AY1529" s="134"/>
      <c r="AZ1529" s="134"/>
      <c r="BA1529" s="134"/>
      <c r="BB1529" s="134"/>
      <c r="BC1529" s="134"/>
      <c r="BD1529" s="129"/>
      <c r="BE1529" s="143"/>
    </row>
    <row r="1530" ht="15.75" customHeight="1">
      <c r="A1530" s="130"/>
      <c r="B1530" s="129"/>
      <c r="C1530" s="129"/>
      <c r="D1530" s="129"/>
      <c r="E1530" s="129"/>
      <c r="F1530" s="129"/>
      <c r="G1530" s="129"/>
      <c r="H1530" s="129"/>
      <c r="I1530" s="130"/>
      <c r="J1530" s="135"/>
      <c r="K1530" s="130"/>
      <c r="L1530" s="130"/>
      <c r="M1530" s="136"/>
      <c r="N1530" s="130"/>
      <c r="O1530" s="130"/>
      <c r="P1530" s="130"/>
      <c r="Q1530" s="137"/>
      <c r="R1530" s="138"/>
      <c r="S1530" s="129"/>
      <c r="T1530" s="139"/>
      <c r="U1530" s="139"/>
      <c r="V1530" s="140"/>
      <c r="W1530" s="130"/>
      <c r="X1530" s="130"/>
      <c r="Y1530" s="141"/>
      <c r="Z1530" s="130"/>
      <c r="AA1530" s="130"/>
      <c r="AB1530" s="130"/>
      <c r="AC1530" s="142"/>
      <c r="AD1530" s="130"/>
      <c r="AE1530" s="130"/>
      <c r="AF1530" s="130"/>
      <c r="AG1530" s="129"/>
      <c r="AH1530" s="129"/>
      <c r="AI1530" s="129"/>
      <c r="AJ1530" s="129"/>
      <c r="AK1530" s="130"/>
      <c r="AL1530" s="131"/>
      <c r="AM1530" s="131"/>
      <c r="AN1530" s="131"/>
      <c r="AO1530" s="131"/>
      <c r="AP1530" s="132"/>
      <c r="AQ1530" s="132"/>
      <c r="AR1530" s="132"/>
      <c r="AS1530" s="132"/>
      <c r="AT1530" s="133"/>
      <c r="AU1530" s="133"/>
      <c r="AV1530" s="133"/>
      <c r="AW1530" s="133"/>
      <c r="AX1530" s="134"/>
      <c r="AY1530" s="134"/>
      <c r="AZ1530" s="134"/>
      <c r="BA1530" s="134"/>
      <c r="BB1530" s="134"/>
      <c r="BC1530" s="134"/>
      <c r="BD1530" s="129"/>
      <c r="BE1530" s="143"/>
    </row>
    <row r="1531" ht="15.75" customHeight="1">
      <c r="A1531" s="130"/>
      <c r="B1531" s="129"/>
      <c r="C1531" s="129"/>
      <c r="D1531" s="129"/>
      <c r="E1531" s="129"/>
      <c r="F1531" s="129"/>
      <c r="G1531" s="129"/>
      <c r="H1531" s="129"/>
      <c r="I1531" s="130"/>
      <c r="J1531" s="135"/>
      <c r="K1531" s="130"/>
      <c r="L1531" s="130"/>
      <c r="M1531" s="136"/>
      <c r="N1531" s="130"/>
      <c r="O1531" s="130"/>
      <c r="P1531" s="130"/>
      <c r="Q1531" s="137"/>
      <c r="R1531" s="138"/>
      <c r="S1531" s="129"/>
      <c r="T1531" s="139"/>
      <c r="U1531" s="139"/>
      <c r="V1531" s="140"/>
      <c r="W1531" s="130"/>
      <c r="X1531" s="130"/>
      <c r="Y1531" s="141"/>
      <c r="Z1531" s="130"/>
      <c r="AA1531" s="130"/>
      <c r="AB1531" s="130"/>
      <c r="AC1531" s="142"/>
      <c r="AD1531" s="130"/>
      <c r="AE1531" s="130"/>
      <c r="AF1531" s="130"/>
      <c r="AG1531" s="129"/>
      <c r="AH1531" s="129"/>
      <c r="AI1531" s="129"/>
      <c r="AJ1531" s="129"/>
      <c r="AK1531" s="130"/>
      <c r="AL1531" s="131"/>
      <c r="AM1531" s="131"/>
      <c r="AN1531" s="131"/>
      <c r="AO1531" s="131"/>
      <c r="AP1531" s="132"/>
      <c r="AQ1531" s="132"/>
      <c r="AR1531" s="132"/>
      <c r="AS1531" s="132"/>
      <c r="AT1531" s="133"/>
      <c r="AU1531" s="133"/>
      <c r="AV1531" s="133"/>
      <c r="AW1531" s="133"/>
      <c r="AX1531" s="134"/>
      <c r="AY1531" s="134"/>
      <c r="AZ1531" s="134"/>
      <c r="BA1531" s="134"/>
      <c r="BB1531" s="134"/>
      <c r="BC1531" s="134"/>
      <c r="BD1531" s="129"/>
      <c r="BE1531" s="143"/>
    </row>
    <row r="1532" ht="15.75" customHeight="1">
      <c r="A1532" s="130"/>
      <c r="B1532" s="129"/>
      <c r="C1532" s="129"/>
      <c r="D1532" s="129"/>
      <c r="E1532" s="129"/>
      <c r="F1532" s="129"/>
      <c r="G1532" s="129"/>
      <c r="H1532" s="129"/>
      <c r="I1532" s="130"/>
      <c r="J1532" s="135"/>
      <c r="K1532" s="130"/>
      <c r="L1532" s="130"/>
      <c r="M1532" s="136"/>
      <c r="N1532" s="130"/>
      <c r="O1532" s="130"/>
      <c r="P1532" s="130"/>
      <c r="Q1532" s="137"/>
      <c r="R1532" s="138"/>
      <c r="S1532" s="129"/>
      <c r="T1532" s="139"/>
      <c r="U1532" s="139"/>
      <c r="V1532" s="140"/>
      <c r="W1532" s="130"/>
      <c r="X1532" s="130"/>
      <c r="Y1532" s="141"/>
      <c r="Z1532" s="130"/>
      <c r="AA1532" s="130"/>
      <c r="AB1532" s="130"/>
      <c r="AC1532" s="142"/>
      <c r="AD1532" s="130"/>
      <c r="AE1532" s="130"/>
      <c r="AF1532" s="130"/>
      <c r="AG1532" s="129"/>
      <c r="AH1532" s="129"/>
      <c r="AI1532" s="129"/>
      <c r="AJ1532" s="129"/>
      <c r="AK1532" s="130"/>
      <c r="AL1532" s="131"/>
      <c r="AM1532" s="131"/>
      <c r="AN1532" s="131"/>
      <c r="AO1532" s="131"/>
      <c r="AP1532" s="132"/>
      <c r="AQ1532" s="132"/>
      <c r="AR1532" s="132"/>
      <c r="AS1532" s="132"/>
      <c r="AT1532" s="133"/>
      <c r="AU1532" s="133"/>
      <c r="AV1532" s="133"/>
      <c r="AW1532" s="133"/>
      <c r="AX1532" s="134"/>
      <c r="AY1532" s="134"/>
      <c r="AZ1532" s="134"/>
      <c r="BA1532" s="134"/>
      <c r="BB1532" s="134"/>
      <c r="BC1532" s="134"/>
      <c r="BD1532" s="129"/>
      <c r="BE1532" s="143"/>
    </row>
    <row r="1533" ht="15.75" customHeight="1">
      <c r="A1533" s="130"/>
      <c r="B1533" s="129"/>
      <c r="C1533" s="129"/>
      <c r="D1533" s="129"/>
      <c r="E1533" s="129"/>
      <c r="F1533" s="129"/>
      <c r="G1533" s="129"/>
      <c r="H1533" s="129"/>
      <c r="I1533" s="130"/>
      <c r="J1533" s="135"/>
      <c r="K1533" s="130"/>
      <c r="L1533" s="130"/>
      <c r="M1533" s="136"/>
      <c r="N1533" s="130"/>
      <c r="O1533" s="130"/>
      <c r="P1533" s="130"/>
      <c r="Q1533" s="137"/>
      <c r="R1533" s="138"/>
      <c r="S1533" s="129"/>
      <c r="T1533" s="139"/>
      <c r="U1533" s="139"/>
      <c r="V1533" s="140"/>
      <c r="W1533" s="130"/>
      <c r="X1533" s="130"/>
      <c r="Y1533" s="141"/>
      <c r="Z1533" s="130"/>
      <c r="AA1533" s="130"/>
      <c r="AB1533" s="130"/>
      <c r="AC1533" s="142"/>
      <c r="AD1533" s="130"/>
      <c r="AE1533" s="130"/>
      <c r="AF1533" s="130"/>
      <c r="AG1533" s="129"/>
      <c r="AH1533" s="129"/>
      <c r="AI1533" s="129"/>
      <c r="AJ1533" s="129"/>
      <c r="AK1533" s="130"/>
      <c r="AL1533" s="131"/>
      <c r="AM1533" s="131"/>
      <c r="AN1533" s="131"/>
      <c r="AO1533" s="131"/>
      <c r="AP1533" s="132"/>
      <c r="AQ1533" s="132"/>
      <c r="AR1533" s="132"/>
      <c r="AS1533" s="132"/>
      <c r="AT1533" s="133"/>
      <c r="AU1533" s="133"/>
      <c r="AV1533" s="133"/>
      <c r="AW1533" s="133"/>
      <c r="AX1533" s="134"/>
      <c r="AY1533" s="134"/>
      <c r="AZ1533" s="134"/>
      <c r="BA1533" s="134"/>
      <c r="BB1533" s="134"/>
      <c r="BC1533" s="134"/>
      <c r="BD1533" s="129"/>
      <c r="BE1533" s="143"/>
    </row>
    <row r="1534" ht="15.75" customHeight="1">
      <c r="A1534" s="130"/>
      <c r="B1534" s="129"/>
      <c r="C1534" s="129"/>
      <c r="D1534" s="129"/>
      <c r="E1534" s="129"/>
      <c r="F1534" s="129"/>
      <c r="G1534" s="129"/>
      <c r="H1534" s="129"/>
      <c r="I1534" s="130"/>
      <c r="J1534" s="135"/>
      <c r="K1534" s="130"/>
      <c r="L1534" s="130"/>
      <c r="M1534" s="136"/>
      <c r="N1534" s="130"/>
      <c r="O1534" s="130"/>
      <c r="P1534" s="130"/>
      <c r="Q1534" s="137"/>
      <c r="R1534" s="138"/>
      <c r="S1534" s="129"/>
      <c r="T1534" s="139"/>
      <c r="U1534" s="139"/>
      <c r="V1534" s="140"/>
      <c r="W1534" s="130"/>
      <c r="X1534" s="130"/>
      <c r="Y1534" s="141"/>
      <c r="Z1534" s="130"/>
      <c r="AA1534" s="130"/>
      <c r="AB1534" s="130"/>
      <c r="AC1534" s="142"/>
      <c r="AD1534" s="130"/>
      <c r="AE1534" s="130"/>
      <c r="AF1534" s="130"/>
      <c r="AG1534" s="129"/>
      <c r="AH1534" s="129"/>
      <c r="AI1534" s="129"/>
      <c r="AJ1534" s="129"/>
      <c r="AK1534" s="130"/>
      <c r="AL1534" s="131"/>
      <c r="AM1534" s="131"/>
      <c r="AN1534" s="131"/>
      <c r="AO1534" s="131"/>
      <c r="AP1534" s="132"/>
      <c r="AQ1534" s="132"/>
      <c r="AR1534" s="132"/>
      <c r="AS1534" s="132"/>
      <c r="AT1534" s="133"/>
      <c r="AU1534" s="133"/>
      <c r="AV1534" s="133"/>
      <c r="AW1534" s="133"/>
      <c r="AX1534" s="134"/>
      <c r="AY1534" s="134"/>
      <c r="AZ1534" s="134"/>
      <c r="BA1534" s="134"/>
      <c r="BB1534" s="134"/>
      <c r="BC1534" s="134"/>
      <c r="BD1534" s="129"/>
      <c r="BE1534" s="143"/>
    </row>
    <row r="1535" ht="15.75" customHeight="1">
      <c r="A1535" s="130"/>
      <c r="B1535" s="129"/>
      <c r="C1535" s="129"/>
      <c r="D1535" s="129"/>
      <c r="E1535" s="129"/>
      <c r="F1535" s="129"/>
      <c r="G1535" s="129"/>
      <c r="H1535" s="129"/>
      <c r="I1535" s="130"/>
      <c r="J1535" s="135"/>
      <c r="K1535" s="130"/>
      <c r="L1535" s="130"/>
      <c r="M1535" s="136"/>
      <c r="N1535" s="130"/>
      <c r="O1535" s="130"/>
      <c r="P1535" s="130"/>
      <c r="Q1535" s="137"/>
      <c r="R1535" s="138"/>
      <c r="S1535" s="129"/>
      <c r="T1535" s="139"/>
      <c r="U1535" s="139"/>
      <c r="V1535" s="140"/>
      <c r="W1535" s="130"/>
      <c r="X1535" s="130"/>
      <c r="Y1535" s="141"/>
      <c r="Z1535" s="130"/>
      <c r="AA1535" s="130"/>
      <c r="AB1535" s="130"/>
      <c r="AC1535" s="142"/>
      <c r="AD1535" s="130"/>
      <c r="AE1535" s="130"/>
      <c r="AF1535" s="130"/>
      <c r="AG1535" s="129"/>
      <c r="AH1535" s="129"/>
      <c r="AI1535" s="129"/>
      <c r="AJ1535" s="129"/>
      <c r="AK1535" s="130"/>
      <c r="AL1535" s="131"/>
      <c r="AM1535" s="131"/>
      <c r="AN1535" s="131"/>
      <c r="AO1535" s="131"/>
      <c r="AP1535" s="132"/>
      <c r="AQ1535" s="132"/>
      <c r="AR1535" s="132"/>
      <c r="AS1535" s="132"/>
      <c r="AT1535" s="133"/>
      <c r="AU1535" s="133"/>
      <c r="AV1535" s="133"/>
      <c r="AW1535" s="133"/>
      <c r="AX1535" s="134"/>
      <c r="AY1535" s="134"/>
      <c r="AZ1535" s="134"/>
      <c r="BA1535" s="134"/>
      <c r="BB1535" s="134"/>
      <c r="BC1535" s="134"/>
      <c r="BD1535" s="129"/>
      <c r="BE1535" s="143"/>
    </row>
    <row r="1536" ht="15.75" customHeight="1">
      <c r="A1536" s="130"/>
      <c r="B1536" s="129"/>
      <c r="C1536" s="129"/>
      <c r="D1536" s="129"/>
      <c r="E1536" s="129"/>
      <c r="F1536" s="129"/>
      <c r="G1536" s="129"/>
      <c r="H1536" s="129"/>
      <c r="I1536" s="130"/>
      <c r="J1536" s="135"/>
      <c r="K1536" s="130"/>
      <c r="L1536" s="130"/>
      <c r="M1536" s="136"/>
      <c r="N1536" s="130"/>
      <c r="O1536" s="130"/>
      <c r="P1536" s="130"/>
      <c r="Q1536" s="137"/>
      <c r="R1536" s="138"/>
      <c r="S1536" s="129"/>
      <c r="T1536" s="139"/>
      <c r="U1536" s="139"/>
      <c r="V1536" s="140"/>
      <c r="W1536" s="130"/>
      <c r="X1536" s="130"/>
      <c r="Y1536" s="141"/>
      <c r="Z1536" s="130"/>
      <c r="AA1536" s="130"/>
      <c r="AB1536" s="130"/>
      <c r="AC1536" s="142"/>
      <c r="AD1536" s="130"/>
      <c r="AE1536" s="130"/>
      <c r="AF1536" s="130"/>
      <c r="AG1536" s="129"/>
      <c r="AH1536" s="129"/>
      <c r="AI1536" s="129"/>
      <c r="AJ1536" s="129"/>
      <c r="AK1536" s="130"/>
      <c r="AL1536" s="131"/>
      <c r="AM1536" s="131"/>
      <c r="AN1536" s="131"/>
      <c r="AO1536" s="131"/>
      <c r="AP1536" s="132"/>
      <c r="AQ1536" s="132"/>
      <c r="AR1536" s="132"/>
      <c r="AS1536" s="132"/>
      <c r="AT1536" s="133"/>
      <c r="AU1536" s="133"/>
      <c r="AV1536" s="133"/>
      <c r="AW1536" s="133"/>
      <c r="AX1536" s="134"/>
      <c r="AY1536" s="134"/>
      <c r="AZ1536" s="134"/>
      <c r="BA1536" s="134"/>
      <c r="BB1536" s="134"/>
      <c r="BC1536" s="134"/>
      <c r="BD1536" s="129"/>
      <c r="BE1536" s="143"/>
    </row>
    <row r="1537" ht="15.75" customHeight="1">
      <c r="A1537" s="130"/>
      <c r="B1537" s="129"/>
      <c r="C1537" s="129"/>
      <c r="D1537" s="129"/>
      <c r="E1537" s="129"/>
      <c r="F1537" s="129"/>
      <c r="G1537" s="129"/>
      <c r="H1537" s="129"/>
      <c r="I1537" s="130"/>
      <c r="J1537" s="135"/>
      <c r="K1537" s="130"/>
      <c r="L1537" s="130"/>
      <c r="M1537" s="136"/>
      <c r="N1537" s="130"/>
      <c r="O1537" s="130"/>
      <c r="P1537" s="130"/>
      <c r="Q1537" s="137"/>
      <c r="R1537" s="138"/>
      <c r="S1537" s="129"/>
      <c r="T1537" s="139"/>
      <c r="U1537" s="139"/>
      <c r="V1537" s="140"/>
      <c r="W1537" s="130"/>
      <c r="X1537" s="130"/>
      <c r="Y1537" s="141"/>
      <c r="Z1537" s="130"/>
      <c r="AA1537" s="130"/>
      <c r="AB1537" s="130"/>
      <c r="AC1537" s="142"/>
      <c r="AD1537" s="130"/>
      <c r="AE1537" s="130"/>
      <c r="AF1537" s="130"/>
      <c r="AG1537" s="129"/>
      <c r="AH1537" s="129"/>
      <c r="AI1537" s="129"/>
      <c r="AJ1537" s="129"/>
      <c r="AK1537" s="130"/>
      <c r="AL1537" s="131"/>
      <c r="AM1537" s="131"/>
      <c r="AN1537" s="131"/>
      <c r="AO1537" s="131"/>
      <c r="AP1537" s="132"/>
      <c r="AQ1537" s="132"/>
      <c r="AR1537" s="132"/>
      <c r="AS1537" s="132"/>
      <c r="AT1537" s="133"/>
      <c r="AU1537" s="133"/>
      <c r="AV1537" s="133"/>
      <c r="AW1537" s="133"/>
      <c r="AX1537" s="134"/>
      <c r="AY1537" s="134"/>
      <c r="AZ1537" s="134"/>
      <c r="BA1537" s="134"/>
      <c r="BB1537" s="134"/>
      <c r="BC1537" s="134"/>
      <c r="BD1537" s="129"/>
      <c r="BE1537" s="143"/>
    </row>
    <row r="1538" ht="15.75" customHeight="1">
      <c r="A1538" s="130"/>
      <c r="B1538" s="129"/>
      <c r="C1538" s="129"/>
      <c r="D1538" s="129"/>
      <c r="E1538" s="129"/>
      <c r="F1538" s="129"/>
      <c r="G1538" s="129"/>
      <c r="H1538" s="129"/>
      <c r="I1538" s="130"/>
      <c r="J1538" s="135"/>
      <c r="K1538" s="130"/>
      <c r="L1538" s="130"/>
      <c r="M1538" s="136"/>
      <c r="N1538" s="130"/>
      <c r="O1538" s="130"/>
      <c r="P1538" s="130"/>
      <c r="Q1538" s="137"/>
      <c r="R1538" s="138"/>
      <c r="S1538" s="129"/>
      <c r="T1538" s="139"/>
      <c r="U1538" s="139"/>
      <c r="V1538" s="140"/>
      <c r="W1538" s="130"/>
      <c r="X1538" s="130"/>
      <c r="Y1538" s="141"/>
      <c r="Z1538" s="130"/>
      <c r="AA1538" s="130"/>
      <c r="AB1538" s="130"/>
      <c r="AC1538" s="142"/>
      <c r="AD1538" s="130"/>
      <c r="AE1538" s="130"/>
      <c r="AF1538" s="130"/>
      <c r="AG1538" s="129"/>
      <c r="AH1538" s="129"/>
      <c r="AI1538" s="129"/>
      <c r="AJ1538" s="129"/>
      <c r="AK1538" s="130"/>
      <c r="AL1538" s="131"/>
      <c r="AM1538" s="131"/>
      <c r="AN1538" s="131"/>
      <c r="AO1538" s="131"/>
      <c r="AP1538" s="132"/>
      <c r="AQ1538" s="132"/>
      <c r="AR1538" s="132"/>
      <c r="AS1538" s="132"/>
      <c r="AT1538" s="133"/>
      <c r="AU1538" s="133"/>
      <c r="AV1538" s="133"/>
      <c r="AW1538" s="133"/>
      <c r="AX1538" s="134"/>
      <c r="AY1538" s="134"/>
      <c r="AZ1538" s="134"/>
      <c r="BA1538" s="134"/>
      <c r="BB1538" s="134"/>
      <c r="BC1538" s="134"/>
      <c r="BD1538" s="129"/>
      <c r="BE1538" s="143"/>
    </row>
    <row r="1539" ht="15.75" customHeight="1">
      <c r="A1539" s="130"/>
      <c r="B1539" s="129"/>
      <c r="C1539" s="129"/>
      <c r="D1539" s="129"/>
      <c r="E1539" s="129"/>
      <c r="F1539" s="129"/>
      <c r="G1539" s="129"/>
      <c r="H1539" s="129"/>
      <c r="I1539" s="130"/>
      <c r="J1539" s="135"/>
      <c r="K1539" s="130"/>
      <c r="L1539" s="130"/>
      <c r="M1539" s="136"/>
      <c r="N1539" s="130"/>
      <c r="O1539" s="130"/>
      <c r="P1539" s="130"/>
      <c r="Q1539" s="137"/>
      <c r="R1539" s="138"/>
      <c r="S1539" s="129"/>
      <c r="T1539" s="139"/>
      <c r="U1539" s="139"/>
      <c r="V1539" s="140"/>
      <c r="W1539" s="130"/>
      <c r="X1539" s="130"/>
      <c r="Y1539" s="141"/>
      <c r="Z1539" s="130"/>
      <c r="AA1539" s="130"/>
      <c r="AB1539" s="130"/>
      <c r="AC1539" s="142"/>
      <c r="AD1539" s="130"/>
      <c r="AE1539" s="130"/>
      <c r="AF1539" s="130"/>
      <c r="AG1539" s="129"/>
      <c r="AH1539" s="129"/>
      <c r="AI1539" s="129"/>
      <c r="AJ1539" s="129"/>
      <c r="AK1539" s="130"/>
      <c r="AL1539" s="131"/>
      <c r="AM1539" s="131"/>
      <c r="AN1539" s="131"/>
      <c r="AO1539" s="131"/>
      <c r="AP1539" s="132"/>
      <c r="AQ1539" s="132"/>
      <c r="AR1539" s="132"/>
      <c r="AS1539" s="132"/>
      <c r="AT1539" s="133"/>
      <c r="AU1539" s="133"/>
      <c r="AV1539" s="133"/>
      <c r="AW1539" s="133"/>
      <c r="AX1539" s="134"/>
      <c r="AY1539" s="134"/>
      <c r="AZ1539" s="134"/>
      <c r="BA1539" s="134"/>
      <c r="BB1539" s="134"/>
      <c r="BC1539" s="134"/>
      <c r="BD1539" s="129"/>
      <c r="BE1539" s="143"/>
    </row>
    <row r="1540" ht="15.75" customHeight="1">
      <c r="A1540" s="130"/>
      <c r="B1540" s="129"/>
      <c r="C1540" s="129"/>
      <c r="D1540" s="129"/>
      <c r="E1540" s="129"/>
      <c r="F1540" s="129"/>
      <c r="G1540" s="129"/>
      <c r="H1540" s="129"/>
      <c r="I1540" s="130"/>
      <c r="J1540" s="135"/>
      <c r="K1540" s="130"/>
      <c r="L1540" s="130"/>
      <c r="M1540" s="136"/>
      <c r="N1540" s="130"/>
      <c r="O1540" s="130"/>
      <c r="P1540" s="130"/>
      <c r="Q1540" s="137"/>
      <c r="R1540" s="138"/>
      <c r="S1540" s="129"/>
      <c r="T1540" s="139"/>
      <c r="U1540" s="139"/>
      <c r="V1540" s="140"/>
      <c r="W1540" s="130"/>
      <c r="X1540" s="130"/>
      <c r="Y1540" s="141"/>
      <c r="Z1540" s="130"/>
      <c r="AA1540" s="130"/>
      <c r="AB1540" s="130"/>
      <c r="AC1540" s="142"/>
      <c r="AD1540" s="130"/>
      <c r="AE1540" s="130"/>
      <c r="AF1540" s="130"/>
      <c r="AG1540" s="129"/>
      <c r="AH1540" s="129"/>
      <c r="AI1540" s="129"/>
      <c r="AJ1540" s="129"/>
      <c r="AK1540" s="130"/>
      <c r="AL1540" s="131"/>
      <c r="AM1540" s="131"/>
      <c r="AN1540" s="131"/>
      <c r="AO1540" s="131"/>
      <c r="AP1540" s="132"/>
      <c r="AQ1540" s="132"/>
      <c r="AR1540" s="132"/>
      <c r="AS1540" s="132"/>
      <c r="AT1540" s="133"/>
      <c r="AU1540" s="133"/>
      <c r="AV1540" s="133"/>
      <c r="AW1540" s="133"/>
      <c r="AX1540" s="134"/>
      <c r="AY1540" s="134"/>
      <c r="AZ1540" s="134"/>
      <c r="BA1540" s="134"/>
      <c r="BB1540" s="134"/>
      <c r="BC1540" s="134"/>
      <c r="BD1540" s="129"/>
      <c r="BE1540" s="143"/>
    </row>
    <row r="1541" ht="15.75" customHeight="1">
      <c r="A1541" s="130"/>
      <c r="B1541" s="129"/>
      <c r="C1541" s="129"/>
      <c r="D1541" s="129"/>
      <c r="E1541" s="129"/>
      <c r="F1541" s="129"/>
      <c r="G1541" s="129"/>
      <c r="H1541" s="129"/>
      <c r="I1541" s="130"/>
      <c r="J1541" s="135"/>
      <c r="K1541" s="130"/>
      <c r="L1541" s="130"/>
      <c r="M1541" s="136"/>
      <c r="N1541" s="130"/>
      <c r="O1541" s="130"/>
      <c r="P1541" s="130"/>
      <c r="Q1541" s="137"/>
      <c r="R1541" s="138"/>
      <c r="S1541" s="129"/>
      <c r="T1541" s="139"/>
      <c r="U1541" s="139"/>
      <c r="V1541" s="140"/>
      <c r="W1541" s="130"/>
      <c r="X1541" s="130"/>
      <c r="Y1541" s="141"/>
      <c r="Z1541" s="130"/>
      <c r="AA1541" s="130"/>
      <c r="AB1541" s="130"/>
      <c r="AC1541" s="142"/>
      <c r="AD1541" s="130"/>
      <c r="AE1541" s="130"/>
      <c r="AF1541" s="130"/>
      <c r="AG1541" s="129"/>
      <c r="AH1541" s="129"/>
      <c r="AI1541" s="129"/>
      <c r="AJ1541" s="129"/>
      <c r="AK1541" s="130"/>
      <c r="AL1541" s="131"/>
      <c r="AM1541" s="131"/>
      <c r="AN1541" s="131"/>
      <c r="AO1541" s="131"/>
      <c r="AP1541" s="132"/>
      <c r="AQ1541" s="132"/>
      <c r="AR1541" s="132"/>
      <c r="AS1541" s="132"/>
      <c r="AT1541" s="133"/>
      <c r="AU1541" s="133"/>
      <c r="AV1541" s="133"/>
      <c r="AW1541" s="133"/>
      <c r="AX1541" s="134"/>
      <c r="AY1541" s="134"/>
      <c r="AZ1541" s="134"/>
      <c r="BA1541" s="134"/>
      <c r="BB1541" s="134"/>
      <c r="BC1541" s="134"/>
      <c r="BD1541" s="129"/>
      <c r="BE1541" s="143"/>
    </row>
    <row r="1542" ht="15.75" customHeight="1">
      <c r="A1542" s="130"/>
      <c r="B1542" s="129"/>
      <c r="C1542" s="129"/>
      <c r="D1542" s="129"/>
      <c r="E1542" s="129"/>
      <c r="F1542" s="129"/>
      <c r="G1542" s="129"/>
      <c r="H1542" s="129"/>
      <c r="I1542" s="130"/>
      <c r="J1542" s="135"/>
      <c r="K1542" s="130"/>
      <c r="L1542" s="130"/>
      <c r="M1542" s="136"/>
      <c r="N1542" s="130"/>
      <c r="O1542" s="130"/>
      <c r="P1542" s="130"/>
      <c r="Q1542" s="137"/>
      <c r="R1542" s="138"/>
      <c r="S1542" s="129"/>
      <c r="T1542" s="139"/>
      <c r="U1542" s="139"/>
      <c r="V1542" s="140"/>
      <c r="W1542" s="130"/>
      <c r="X1542" s="130"/>
      <c r="Y1542" s="141"/>
      <c r="Z1542" s="130"/>
      <c r="AA1542" s="130"/>
      <c r="AB1542" s="130"/>
      <c r="AC1542" s="142"/>
      <c r="AD1542" s="130"/>
      <c r="AE1542" s="130"/>
      <c r="AF1542" s="130"/>
      <c r="AG1542" s="129"/>
      <c r="AH1542" s="129"/>
      <c r="AI1542" s="129"/>
      <c r="AJ1542" s="129"/>
      <c r="AK1542" s="130"/>
      <c r="AL1542" s="131"/>
      <c r="AM1542" s="131"/>
      <c r="AN1542" s="131"/>
      <c r="AO1542" s="131"/>
      <c r="AP1542" s="132"/>
      <c r="AQ1542" s="132"/>
      <c r="AR1542" s="132"/>
      <c r="AS1542" s="132"/>
      <c r="AT1542" s="133"/>
      <c r="AU1542" s="133"/>
      <c r="AV1542" s="133"/>
      <c r="AW1542" s="133"/>
      <c r="AX1542" s="134"/>
      <c r="AY1542" s="134"/>
      <c r="AZ1542" s="134"/>
      <c r="BA1542" s="134"/>
      <c r="BB1542" s="134"/>
      <c r="BC1542" s="134"/>
      <c r="BD1542" s="129"/>
      <c r="BE1542" s="143"/>
    </row>
    <row r="1543" ht="15.75" customHeight="1">
      <c r="A1543" s="130"/>
      <c r="B1543" s="129"/>
      <c r="C1543" s="129"/>
      <c r="D1543" s="129"/>
      <c r="E1543" s="129"/>
      <c r="F1543" s="129"/>
      <c r="G1543" s="129"/>
      <c r="H1543" s="129"/>
      <c r="I1543" s="130"/>
      <c r="J1543" s="135"/>
      <c r="K1543" s="130"/>
      <c r="L1543" s="130"/>
      <c r="M1543" s="136"/>
      <c r="N1543" s="130"/>
      <c r="O1543" s="130"/>
      <c r="P1543" s="130"/>
      <c r="Q1543" s="137"/>
      <c r="R1543" s="138"/>
      <c r="S1543" s="129"/>
      <c r="T1543" s="139"/>
      <c r="U1543" s="139"/>
      <c r="V1543" s="140"/>
      <c r="W1543" s="130"/>
      <c r="X1543" s="130"/>
      <c r="Y1543" s="141"/>
      <c r="Z1543" s="130"/>
      <c r="AA1543" s="130"/>
      <c r="AB1543" s="130"/>
      <c r="AC1543" s="142"/>
      <c r="AD1543" s="130"/>
      <c r="AE1543" s="130"/>
      <c r="AF1543" s="130"/>
      <c r="AG1543" s="129"/>
      <c r="AH1543" s="129"/>
      <c r="AI1543" s="129"/>
      <c r="AJ1543" s="129"/>
      <c r="AK1543" s="130"/>
      <c r="AL1543" s="131"/>
      <c r="AM1543" s="131"/>
      <c r="AN1543" s="131"/>
      <c r="AO1543" s="131"/>
      <c r="AP1543" s="132"/>
      <c r="AQ1543" s="132"/>
      <c r="AR1543" s="132"/>
      <c r="AS1543" s="132"/>
      <c r="AT1543" s="133"/>
      <c r="AU1543" s="133"/>
      <c r="AV1543" s="133"/>
      <c r="AW1543" s="133"/>
      <c r="AX1543" s="134"/>
      <c r="AY1543" s="134"/>
      <c r="AZ1543" s="134"/>
      <c r="BA1543" s="134"/>
      <c r="BB1543" s="134"/>
      <c r="BC1543" s="134"/>
      <c r="BD1543" s="129"/>
      <c r="BE1543" s="143"/>
    </row>
    <row r="1544" ht="15.75" customHeight="1">
      <c r="A1544" s="130"/>
      <c r="B1544" s="129"/>
      <c r="C1544" s="129"/>
      <c r="D1544" s="129"/>
      <c r="E1544" s="129"/>
      <c r="F1544" s="129"/>
      <c r="G1544" s="129"/>
      <c r="H1544" s="129"/>
      <c r="I1544" s="130"/>
      <c r="J1544" s="135"/>
      <c r="K1544" s="130"/>
      <c r="L1544" s="130"/>
      <c r="M1544" s="136"/>
      <c r="N1544" s="130"/>
      <c r="O1544" s="130"/>
      <c r="P1544" s="130"/>
      <c r="Q1544" s="137"/>
      <c r="R1544" s="138"/>
      <c r="S1544" s="129"/>
      <c r="T1544" s="139"/>
      <c r="U1544" s="139"/>
      <c r="V1544" s="140"/>
      <c r="W1544" s="130"/>
      <c r="X1544" s="130"/>
      <c r="Y1544" s="141"/>
      <c r="Z1544" s="130"/>
      <c r="AA1544" s="130"/>
      <c r="AB1544" s="130"/>
      <c r="AC1544" s="142"/>
      <c r="AD1544" s="130"/>
      <c r="AE1544" s="130"/>
      <c r="AF1544" s="130"/>
      <c r="AG1544" s="129"/>
      <c r="AH1544" s="129"/>
      <c r="AI1544" s="129"/>
      <c r="AJ1544" s="129"/>
      <c r="AK1544" s="130"/>
      <c r="AL1544" s="131"/>
      <c r="AM1544" s="131"/>
      <c r="AN1544" s="131"/>
      <c r="AO1544" s="131"/>
      <c r="AP1544" s="132"/>
      <c r="AQ1544" s="132"/>
      <c r="AR1544" s="132"/>
      <c r="AS1544" s="132"/>
      <c r="AT1544" s="133"/>
      <c r="AU1544" s="133"/>
      <c r="AV1544" s="133"/>
      <c r="AW1544" s="133"/>
      <c r="AX1544" s="134"/>
      <c r="AY1544" s="134"/>
      <c r="AZ1544" s="134"/>
      <c r="BA1544" s="134"/>
      <c r="BB1544" s="134"/>
      <c r="BC1544" s="134"/>
      <c r="BD1544" s="129"/>
      <c r="BE1544" s="143"/>
    </row>
    <row r="1545" ht="15.75" customHeight="1">
      <c r="A1545" s="130"/>
      <c r="B1545" s="129"/>
      <c r="C1545" s="129"/>
      <c r="D1545" s="129"/>
      <c r="E1545" s="129"/>
      <c r="F1545" s="129"/>
      <c r="G1545" s="129"/>
      <c r="H1545" s="129"/>
      <c r="I1545" s="130"/>
      <c r="J1545" s="135"/>
      <c r="K1545" s="130"/>
      <c r="L1545" s="130"/>
      <c r="M1545" s="136"/>
      <c r="N1545" s="130"/>
      <c r="O1545" s="130"/>
      <c r="P1545" s="130"/>
      <c r="Q1545" s="137"/>
      <c r="R1545" s="138"/>
      <c r="S1545" s="129"/>
      <c r="T1545" s="139"/>
      <c r="U1545" s="139"/>
      <c r="V1545" s="140"/>
      <c r="W1545" s="130"/>
      <c r="X1545" s="130"/>
      <c r="Y1545" s="141"/>
      <c r="Z1545" s="130"/>
      <c r="AA1545" s="130"/>
      <c r="AB1545" s="130"/>
      <c r="AC1545" s="142"/>
      <c r="AD1545" s="130"/>
      <c r="AE1545" s="130"/>
      <c r="AF1545" s="130"/>
      <c r="AG1545" s="129"/>
      <c r="AH1545" s="129"/>
      <c r="AI1545" s="129"/>
      <c r="AJ1545" s="129"/>
      <c r="AK1545" s="130"/>
      <c r="AL1545" s="131"/>
      <c r="AM1545" s="131"/>
      <c r="AN1545" s="131"/>
      <c r="AO1545" s="131"/>
      <c r="AP1545" s="132"/>
      <c r="AQ1545" s="132"/>
      <c r="AR1545" s="132"/>
      <c r="AS1545" s="132"/>
      <c r="AT1545" s="133"/>
      <c r="AU1545" s="133"/>
      <c r="AV1545" s="133"/>
      <c r="AW1545" s="133"/>
      <c r="AX1545" s="134"/>
      <c r="AY1545" s="134"/>
      <c r="AZ1545" s="134"/>
      <c r="BA1545" s="134"/>
      <c r="BB1545" s="134"/>
      <c r="BC1545" s="134"/>
      <c r="BD1545" s="129"/>
      <c r="BE1545" s="143"/>
    </row>
    <row r="1546" ht="15.75" customHeight="1">
      <c r="A1546" s="130"/>
      <c r="B1546" s="129"/>
      <c r="C1546" s="129"/>
      <c r="D1546" s="129"/>
      <c r="E1546" s="129"/>
      <c r="F1546" s="129"/>
      <c r="G1546" s="129"/>
      <c r="H1546" s="129"/>
      <c r="I1546" s="130"/>
      <c r="J1546" s="135"/>
      <c r="K1546" s="130"/>
      <c r="L1546" s="130"/>
      <c r="M1546" s="136"/>
      <c r="N1546" s="130"/>
      <c r="O1546" s="130"/>
      <c r="P1546" s="130"/>
      <c r="Q1546" s="137"/>
      <c r="R1546" s="138"/>
      <c r="S1546" s="129"/>
      <c r="T1546" s="139"/>
      <c r="U1546" s="139"/>
      <c r="V1546" s="140"/>
      <c r="W1546" s="130"/>
      <c r="X1546" s="130"/>
      <c r="Y1546" s="141"/>
      <c r="Z1546" s="130"/>
      <c r="AA1546" s="130"/>
      <c r="AB1546" s="130"/>
      <c r="AC1546" s="142"/>
      <c r="AD1546" s="130"/>
      <c r="AE1546" s="130"/>
      <c r="AF1546" s="130"/>
      <c r="AG1546" s="129"/>
      <c r="AH1546" s="129"/>
      <c r="AI1546" s="129"/>
      <c r="AJ1546" s="129"/>
      <c r="AK1546" s="130"/>
      <c r="AL1546" s="131"/>
      <c r="AM1546" s="131"/>
      <c r="AN1546" s="131"/>
      <c r="AO1546" s="131"/>
      <c r="AP1546" s="132"/>
      <c r="AQ1546" s="132"/>
      <c r="AR1546" s="132"/>
      <c r="AS1546" s="132"/>
      <c r="AT1546" s="133"/>
      <c r="AU1546" s="133"/>
      <c r="AV1546" s="133"/>
      <c r="AW1546" s="133"/>
      <c r="AX1546" s="134"/>
      <c r="AY1546" s="134"/>
      <c r="AZ1546" s="134"/>
      <c r="BA1546" s="134"/>
      <c r="BB1546" s="134"/>
      <c r="BC1546" s="134"/>
      <c r="BD1546" s="129"/>
      <c r="BE1546" s="143"/>
    </row>
    <row r="1547" ht="15.75" customHeight="1">
      <c r="A1547" s="130"/>
      <c r="B1547" s="129"/>
      <c r="C1547" s="129"/>
      <c r="D1547" s="129"/>
      <c r="E1547" s="129"/>
      <c r="F1547" s="129"/>
      <c r="G1547" s="129"/>
      <c r="H1547" s="129"/>
      <c r="I1547" s="130"/>
      <c r="J1547" s="135"/>
      <c r="K1547" s="130"/>
      <c r="L1547" s="130"/>
      <c r="M1547" s="136"/>
      <c r="N1547" s="130"/>
      <c r="O1547" s="130"/>
      <c r="P1547" s="130"/>
      <c r="Q1547" s="137"/>
      <c r="R1547" s="138"/>
      <c r="S1547" s="129"/>
      <c r="T1547" s="139"/>
      <c r="U1547" s="139"/>
      <c r="V1547" s="140"/>
      <c r="W1547" s="130"/>
      <c r="X1547" s="130"/>
      <c r="Y1547" s="141"/>
      <c r="Z1547" s="130"/>
      <c r="AA1547" s="130"/>
      <c r="AB1547" s="130"/>
      <c r="AC1547" s="142"/>
      <c r="AD1547" s="130"/>
      <c r="AE1547" s="130"/>
      <c r="AF1547" s="130"/>
      <c r="AG1547" s="129"/>
      <c r="AH1547" s="129"/>
      <c r="AI1547" s="129"/>
      <c r="AJ1547" s="129"/>
      <c r="AK1547" s="130"/>
      <c r="AL1547" s="131"/>
      <c r="AM1547" s="131"/>
      <c r="AN1547" s="131"/>
      <c r="AO1547" s="131"/>
      <c r="AP1547" s="132"/>
      <c r="AQ1547" s="132"/>
      <c r="AR1547" s="132"/>
      <c r="AS1547" s="132"/>
      <c r="AT1547" s="133"/>
      <c r="AU1547" s="133"/>
      <c r="AV1547" s="133"/>
      <c r="AW1547" s="133"/>
      <c r="AX1547" s="134"/>
      <c r="AY1547" s="134"/>
      <c r="AZ1547" s="134"/>
      <c r="BA1547" s="134"/>
      <c r="BB1547" s="134"/>
      <c r="BC1547" s="134"/>
      <c r="BD1547" s="129"/>
      <c r="BE1547" s="143"/>
    </row>
    <row r="1548" ht="15.75" customHeight="1">
      <c r="A1548" s="130"/>
      <c r="B1548" s="129"/>
      <c r="C1548" s="129"/>
      <c r="D1548" s="129"/>
      <c r="E1548" s="129"/>
      <c r="F1548" s="129"/>
      <c r="G1548" s="129"/>
      <c r="H1548" s="129"/>
      <c r="I1548" s="130"/>
      <c r="J1548" s="135"/>
      <c r="K1548" s="130"/>
      <c r="L1548" s="130"/>
      <c r="M1548" s="136"/>
      <c r="N1548" s="130"/>
      <c r="O1548" s="130"/>
      <c r="P1548" s="130"/>
      <c r="Q1548" s="137"/>
      <c r="R1548" s="138"/>
      <c r="S1548" s="129"/>
      <c r="T1548" s="139"/>
      <c r="U1548" s="139"/>
      <c r="V1548" s="140"/>
      <c r="W1548" s="130"/>
      <c r="X1548" s="130"/>
      <c r="Y1548" s="141"/>
      <c r="Z1548" s="130"/>
      <c r="AA1548" s="130"/>
      <c r="AB1548" s="130"/>
      <c r="AC1548" s="142"/>
      <c r="AD1548" s="130"/>
      <c r="AE1548" s="130"/>
      <c r="AF1548" s="130"/>
      <c r="AG1548" s="129"/>
      <c r="AH1548" s="129"/>
      <c r="AI1548" s="129"/>
      <c r="AJ1548" s="129"/>
      <c r="AK1548" s="130"/>
      <c r="AL1548" s="131"/>
      <c r="AM1548" s="131"/>
      <c r="AN1548" s="131"/>
      <c r="AO1548" s="131"/>
      <c r="AP1548" s="132"/>
      <c r="AQ1548" s="132"/>
      <c r="AR1548" s="132"/>
      <c r="AS1548" s="132"/>
      <c r="AT1548" s="133"/>
      <c r="AU1548" s="133"/>
      <c r="AV1548" s="133"/>
      <c r="AW1548" s="133"/>
      <c r="AX1548" s="134"/>
      <c r="AY1548" s="134"/>
      <c r="AZ1548" s="134"/>
      <c r="BA1548" s="134"/>
      <c r="BB1548" s="134"/>
      <c r="BC1548" s="134"/>
      <c r="BD1548" s="129"/>
      <c r="BE1548" s="143"/>
    </row>
    <row r="1549" ht="15.75" customHeight="1">
      <c r="A1549" s="130"/>
      <c r="B1549" s="129"/>
      <c r="C1549" s="129"/>
      <c r="D1549" s="129"/>
      <c r="E1549" s="129"/>
      <c r="F1549" s="129"/>
      <c r="G1549" s="129"/>
      <c r="H1549" s="129"/>
      <c r="I1549" s="130"/>
      <c r="J1549" s="135"/>
      <c r="K1549" s="130"/>
      <c r="L1549" s="130"/>
      <c r="M1549" s="136"/>
      <c r="N1549" s="130"/>
      <c r="O1549" s="130"/>
      <c r="P1549" s="130"/>
      <c r="Q1549" s="137"/>
      <c r="R1549" s="138"/>
      <c r="S1549" s="129"/>
      <c r="T1549" s="139"/>
      <c r="U1549" s="139"/>
      <c r="V1549" s="140"/>
      <c r="W1549" s="130"/>
      <c r="X1549" s="130"/>
      <c r="Y1549" s="141"/>
      <c r="Z1549" s="130"/>
      <c r="AA1549" s="130"/>
      <c r="AB1549" s="130"/>
      <c r="AC1549" s="142"/>
      <c r="AD1549" s="130"/>
      <c r="AE1549" s="130"/>
      <c r="AF1549" s="130"/>
      <c r="AG1549" s="129"/>
      <c r="AH1549" s="129"/>
      <c r="AI1549" s="129"/>
      <c r="AJ1549" s="129"/>
      <c r="AK1549" s="130"/>
      <c r="AL1549" s="131"/>
      <c r="AM1549" s="131"/>
      <c r="AN1549" s="131"/>
      <c r="AO1549" s="131"/>
      <c r="AP1549" s="132"/>
      <c r="AQ1549" s="132"/>
      <c r="AR1549" s="132"/>
      <c r="AS1549" s="132"/>
      <c r="AT1549" s="133"/>
      <c r="AU1549" s="133"/>
      <c r="AV1549" s="133"/>
      <c r="AW1549" s="133"/>
      <c r="AX1549" s="134"/>
      <c r="AY1549" s="134"/>
      <c r="AZ1549" s="134"/>
      <c r="BA1549" s="134"/>
      <c r="BB1549" s="134"/>
      <c r="BC1549" s="134"/>
      <c r="BD1549" s="129"/>
      <c r="BE1549" s="143"/>
    </row>
    <row r="1550" ht="15.75" customHeight="1">
      <c r="A1550" s="130"/>
      <c r="B1550" s="129"/>
      <c r="C1550" s="129"/>
      <c r="D1550" s="129"/>
      <c r="E1550" s="129"/>
      <c r="F1550" s="129"/>
      <c r="G1550" s="129"/>
      <c r="H1550" s="129"/>
      <c r="I1550" s="130"/>
      <c r="J1550" s="135"/>
      <c r="K1550" s="130"/>
      <c r="L1550" s="130"/>
      <c r="M1550" s="136"/>
      <c r="N1550" s="130"/>
      <c r="O1550" s="130"/>
      <c r="P1550" s="130"/>
      <c r="Q1550" s="137"/>
      <c r="R1550" s="138"/>
      <c r="S1550" s="129"/>
      <c r="T1550" s="139"/>
      <c r="U1550" s="139"/>
      <c r="V1550" s="140"/>
      <c r="W1550" s="130"/>
      <c r="X1550" s="130"/>
      <c r="Y1550" s="141"/>
      <c r="Z1550" s="130"/>
      <c r="AA1550" s="130"/>
      <c r="AB1550" s="130"/>
      <c r="AC1550" s="142"/>
      <c r="AD1550" s="130"/>
      <c r="AE1550" s="130"/>
      <c r="AF1550" s="130"/>
      <c r="AG1550" s="129"/>
      <c r="AH1550" s="129"/>
      <c r="AI1550" s="129"/>
      <c r="AJ1550" s="129"/>
      <c r="AK1550" s="130"/>
      <c r="AL1550" s="131"/>
      <c r="AM1550" s="131"/>
      <c r="AN1550" s="131"/>
      <c r="AO1550" s="131"/>
      <c r="AP1550" s="132"/>
      <c r="AQ1550" s="132"/>
      <c r="AR1550" s="132"/>
      <c r="AS1550" s="132"/>
      <c r="AT1550" s="133"/>
      <c r="AU1550" s="133"/>
      <c r="AV1550" s="133"/>
      <c r="AW1550" s="133"/>
      <c r="AX1550" s="134"/>
      <c r="AY1550" s="134"/>
      <c r="AZ1550" s="134"/>
      <c r="BA1550" s="134"/>
      <c r="BB1550" s="134"/>
      <c r="BC1550" s="134"/>
      <c r="BD1550" s="129"/>
      <c r="BE1550" s="143"/>
    </row>
    <row r="1551" ht="15.75" customHeight="1">
      <c r="A1551" s="130"/>
      <c r="B1551" s="129"/>
      <c r="C1551" s="129"/>
      <c r="D1551" s="129"/>
      <c r="E1551" s="129"/>
      <c r="F1551" s="129"/>
      <c r="G1551" s="129"/>
      <c r="H1551" s="129"/>
      <c r="I1551" s="130"/>
      <c r="J1551" s="135"/>
      <c r="K1551" s="130"/>
      <c r="L1551" s="130"/>
      <c r="M1551" s="136"/>
      <c r="N1551" s="130"/>
      <c r="O1551" s="130"/>
      <c r="P1551" s="130"/>
      <c r="Q1551" s="137"/>
      <c r="R1551" s="138"/>
      <c r="S1551" s="129"/>
      <c r="T1551" s="139"/>
      <c r="U1551" s="139"/>
      <c r="V1551" s="140"/>
      <c r="W1551" s="130"/>
      <c r="X1551" s="130"/>
      <c r="Y1551" s="141"/>
      <c r="Z1551" s="130"/>
      <c r="AA1551" s="130"/>
      <c r="AB1551" s="130"/>
      <c r="AC1551" s="142"/>
      <c r="AD1551" s="130"/>
      <c r="AE1551" s="130"/>
      <c r="AF1551" s="130"/>
      <c r="AG1551" s="129"/>
      <c r="AH1551" s="129"/>
      <c r="AI1551" s="129"/>
      <c r="AJ1551" s="129"/>
      <c r="AK1551" s="130"/>
      <c r="AL1551" s="131"/>
      <c r="AM1551" s="131"/>
      <c r="AN1551" s="131"/>
      <c r="AO1551" s="131"/>
      <c r="AP1551" s="132"/>
      <c r="AQ1551" s="132"/>
      <c r="AR1551" s="132"/>
      <c r="AS1551" s="132"/>
      <c r="AT1551" s="133"/>
      <c r="AU1551" s="133"/>
      <c r="AV1551" s="133"/>
      <c r="AW1551" s="133"/>
      <c r="AX1551" s="134"/>
      <c r="AY1551" s="134"/>
      <c r="AZ1551" s="134"/>
      <c r="BA1551" s="134"/>
      <c r="BB1551" s="134"/>
      <c r="BC1551" s="134"/>
      <c r="BD1551" s="129"/>
      <c r="BE1551" s="143"/>
    </row>
    <row r="1552" ht="15.75" customHeight="1">
      <c r="A1552" s="130"/>
      <c r="B1552" s="129"/>
      <c r="C1552" s="129"/>
      <c r="D1552" s="129"/>
      <c r="E1552" s="129"/>
      <c r="F1552" s="129"/>
      <c r="G1552" s="129"/>
      <c r="H1552" s="129"/>
      <c r="I1552" s="130"/>
      <c r="J1552" s="135"/>
      <c r="K1552" s="130"/>
      <c r="L1552" s="130"/>
      <c r="M1552" s="136"/>
      <c r="N1552" s="130"/>
      <c r="O1552" s="130"/>
      <c r="P1552" s="130"/>
      <c r="Q1552" s="137"/>
      <c r="R1552" s="138"/>
      <c r="S1552" s="129"/>
      <c r="T1552" s="139"/>
      <c r="U1552" s="139"/>
      <c r="V1552" s="140"/>
      <c r="W1552" s="130"/>
      <c r="X1552" s="130"/>
      <c r="Y1552" s="141"/>
      <c r="Z1552" s="130"/>
      <c r="AA1552" s="130"/>
      <c r="AB1552" s="130"/>
      <c r="AC1552" s="142"/>
      <c r="AD1552" s="130"/>
      <c r="AE1552" s="130"/>
      <c r="AF1552" s="130"/>
      <c r="AG1552" s="129"/>
      <c r="AH1552" s="129"/>
      <c r="AI1552" s="129"/>
      <c r="AJ1552" s="129"/>
      <c r="AK1552" s="130"/>
      <c r="AL1552" s="131"/>
      <c r="AM1552" s="131"/>
      <c r="AN1552" s="131"/>
      <c r="AO1552" s="131"/>
      <c r="AP1552" s="132"/>
      <c r="AQ1552" s="132"/>
      <c r="AR1552" s="132"/>
      <c r="AS1552" s="132"/>
      <c r="AT1552" s="133"/>
      <c r="AU1552" s="133"/>
      <c r="AV1552" s="133"/>
      <c r="AW1552" s="133"/>
      <c r="AX1552" s="134"/>
      <c r="AY1552" s="134"/>
      <c r="AZ1552" s="134"/>
      <c r="BA1552" s="134"/>
      <c r="BB1552" s="134"/>
      <c r="BC1552" s="134"/>
      <c r="BD1552" s="129"/>
      <c r="BE1552" s="143"/>
    </row>
    <row r="1553" ht="15.75" customHeight="1">
      <c r="A1553" s="130"/>
      <c r="B1553" s="129"/>
      <c r="C1553" s="129"/>
      <c r="D1553" s="129"/>
      <c r="E1553" s="129"/>
      <c r="F1553" s="129"/>
      <c r="G1553" s="129"/>
      <c r="H1553" s="129"/>
      <c r="I1553" s="130"/>
      <c r="J1553" s="135"/>
      <c r="K1553" s="130"/>
      <c r="L1553" s="130"/>
      <c r="M1553" s="136"/>
      <c r="N1553" s="130"/>
      <c r="O1553" s="130"/>
      <c r="P1553" s="130"/>
      <c r="Q1553" s="137"/>
      <c r="R1553" s="138"/>
      <c r="S1553" s="129"/>
      <c r="T1553" s="139"/>
      <c r="U1553" s="139"/>
      <c r="V1553" s="140"/>
      <c r="W1553" s="130"/>
      <c r="X1553" s="130"/>
      <c r="Y1553" s="141"/>
      <c r="Z1553" s="130"/>
      <c r="AA1553" s="130"/>
      <c r="AB1553" s="130"/>
      <c r="AC1553" s="142"/>
      <c r="AD1553" s="130"/>
      <c r="AE1553" s="130"/>
      <c r="AF1553" s="130"/>
      <c r="AG1553" s="129"/>
      <c r="AH1553" s="129"/>
      <c r="AI1553" s="129"/>
      <c r="AJ1553" s="129"/>
      <c r="AK1553" s="130"/>
      <c r="AL1553" s="131"/>
      <c r="AM1553" s="131"/>
      <c r="AN1553" s="131"/>
      <c r="AO1553" s="131"/>
      <c r="AP1553" s="132"/>
      <c r="AQ1553" s="132"/>
      <c r="AR1553" s="132"/>
      <c r="AS1553" s="132"/>
      <c r="AT1553" s="133"/>
      <c r="AU1553" s="133"/>
      <c r="AV1553" s="133"/>
      <c r="AW1553" s="133"/>
      <c r="AX1553" s="134"/>
      <c r="AY1553" s="134"/>
      <c r="AZ1553" s="134"/>
      <c r="BA1553" s="134"/>
      <c r="BB1553" s="134"/>
      <c r="BC1553" s="134"/>
      <c r="BD1553" s="129"/>
      <c r="BE1553" s="143"/>
    </row>
    <row r="1554" ht="15.75" customHeight="1">
      <c r="A1554" s="130"/>
      <c r="B1554" s="129"/>
      <c r="C1554" s="129"/>
      <c r="D1554" s="129"/>
      <c r="E1554" s="129"/>
      <c r="F1554" s="129"/>
      <c r="G1554" s="129"/>
      <c r="H1554" s="129"/>
      <c r="I1554" s="130"/>
      <c r="J1554" s="135"/>
      <c r="K1554" s="130"/>
      <c r="L1554" s="130"/>
      <c r="M1554" s="136"/>
      <c r="N1554" s="130"/>
      <c r="O1554" s="130"/>
      <c r="P1554" s="130"/>
      <c r="Q1554" s="137"/>
      <c r="R1554" s="138"/>
      <c r="S1554" s="129"/>
      <c r="T1554" s="139"/>
      <c r="U1554" s="139"/>
      <c r="V1554" s="140"/>
      <c r="W1554" s="130"/>
      <c r="X1554" s="130"/>
      <c r="Y1554" s="141"/>
      <c r="Z1554" s="130"/>
      <c r="AA1554" s="130"/>
      <c r="AB1554" s="130"/>
      <c r="AC1554" s="142"/>
      <c r="AD1554" s="130"/>
      <c r="AE1554" s="130"/>
      <c r="AF1554" s="130"/>
      <c r="AG1554" s="129"/>
      <c r="AH1554" s="129"/>
      <c r="AI1554" s="129"/>
      <c r="AJ1554" s="129"/>
      <c r="AK1554" s="130"/>
      <c r="AL1554" s="131"/>
      <c r="AM1554" s="131"/>
      <c r="AN1554" s="131"/>
      <c r="AO1554" s="131"/>
      <c r="AP1554" s="132"/>
      <c r="AQ1554" s="132"/>
      <c r="AR1554" s="132"/>
      <c r="AS1554" s="132"/>
      <c r="AT1554" s="133"/>
      <c r="AU1554" s="133"/>
      <c r="AV1554" s="133"/>
      <c r="AW1554" s="133"/>
      <c r="AX1554" s="134"/>
      <c r="AY1554" s="134"/>
      <c r="AZ1554" s="134"/>
      <c r="BA1554" s="134"/>
      <c r="BB1554" s="134"/>
      <c r="BC1554" s="134"/>
      <c r="BD1554" s="129"/>
      <c r="BE1554" s="143"/>
    </row>
    <row r="1555" ht="15.75" customHeight="1">
      <c r="A1555" s="130"/>
      <c r="B1555" s="129"/>
      <c r="C1555" s="129"/>
      <c r="D1555" s="129"/>
      <c r="E1555" s="129"/>
      <c r="F1555" s="129"/>
      <c r="G1555" s="129"/>
      <c r="H1555" s="129"/>
      <c r="I1555" s="130"/>
      <c r="J1555" s="135"/>
      <c r="K1555" s="130"/>
      <c r="L1555" s="130"/>
      <c r="M1555" s="136"/>
      <c r="N1555" s="130"/>
      <c r="O1555" s="130"/>
      <c r="P1555" s="130"/>
      <c r="Q1555" s="137"/>
      <c r="R1555" s="138"/>
      <c r="S1555" s="129"/>
      <c r="T1555" s="139"/>
      <c r="U1555" s="139"/>
      <c r="V1555" s="140"/>
      <c r="W1555" s="130"/>
      <c r="X1555" s="130"/>
      <c r="Y1555" s="141"/>
      <c r="Z1555" s="130"/>
      <c r="AA1555" s="130"/>
      <c r="AB1555" s="130"/>
      <c r="AC1555" s="142"/>
      <c r="AD1555" s="130"/>
      <c r="AE1555" s="130"/>
      <c r="AF1555" s="130"/>
      <c r="AG1555" s="129"/>
      <c r="AH1555" s="129"/>
      <c r="AI1555" s="129"/>
      <c r="AJ1555" s="129"/>
      <c r="AK1555" s="130"/>
      <c r="AL1555" s="131"/>
      <c r="AM1555" s="131"/>
      <c r="AN1555" s="131"/>
      <c r="AO1555" s="131"/>
      <c r="AP1555" s="132"/>
      <c r="AQ1555" s="132"/>
      <c r="AR1555" s="132"/>
      <c r="AS1555" s="132"/>
      <c r="AT1555" s="133"/>
      <c r="AU1555" s="133"/>
      <c r="AV1555" s="133"/>
      <c r="AW1555" s="133"/>
      <c r="AX1555" s="134"/>
      <c r="AY1555" s="134"/>
      <c r="AZ1555" s="134"/>
      <c r="BA1555" s="134"/>
      <c r="BB1555" s="134"/>
      <c r="BC1555" s="134"/>
      <c r="BD1555" s="129"/>
      <c r="BE1555" s="143"/>
    </row>
    <row r="1556" ht="15.75" customHeight="1">
      <c r="A1556" s="130"/>
      <c r="B1556" s="129"/>
      <c r="C1556" s="129"/>
      <c r="D1556" s="129"/>
      <c r="E1556" s="129"/>
      <c r="F1556" s="129"/>
      <c r="G1556" s="129"/>
      <c r="H1556" s="129"/>
      <c r="I1556" s="130"/>
      <c r="J1556" s="135"/>
      <c r="K1556" s="130"/>
      <c r="L1556" s="130"/>
      <c r="M1556" s="136"/>
      <c r="N1556" s="130"/>
      <c r="O1556" s="130"/>
      <c r="P1556" s="130"/>
      <c r="Q1556" s="137"/>
      <c r="R1556" s="138"/>
      <c r="S1556" s="129"/>
      <c r="T1556" s="139"/>
      <c r="U1556" s="139"/>
      <c r="V1556" s="140"/>
      <c r="W1556" s="130"/>
      <c r="X1556" s="130"/>
      <c r="Y1556" s="141"/>
      <c r="Z1556" s="130"/>
      <c r="AA1556" s="130"/>
      <c r="AB1556" s="130"/>
      <c r="AC1556" s="142"/>
      <c r="AD1556" s="130"/>
      <c r="AE1556" s="130"/>
      <c r="AF1556" s="130"/>
      <c r="AG1556" s="129"/>
      <c r="AH1556" s="129"/>
      <c r="AI1556" s="129"/>
      <c r="AJ1556" s="129"/>
      <c r="AK1556" s="130"/>
      <c r="AL1556" s="131"/>
      <c r="AM1556" s="131"/>
      <c r="AN1556" s="131"/>
      <c r="AO1556" s="131"/>
      <c r="AP1556" s="132"/>
      <c r="AQ1556" s="132"/>
      <c r="AR1556" s="132"/>
      <c r="AS1556" s="132"/>
      <c r="AT1556" s="133"/>
      <c r="AU1556" s="133"/>
      <c r="AV1556" s="133"/>
      <c r="AW1556" s="133"/>
      <c r="AX1556" s="134"/>
      <c r="AY1556" s="134"/>
      <c r="AZ1556" s="134"/>
      <c r="BA1556" s="134"/>
      <c r="BB1556" s="134"/>
      <c r="BC1556" s="134"/>
      <c r="BD1556" s="129"/>
      <c r="BE1556" s="143"/>
    </row>
    <row r="1557" ht="15.75" customHeight="1">
      <c r="A1557" s="130"/>
      <c r="B1557" s="129"/>
      <c r="C1557" s="129"/>
      <c r="D1557" s="129"/>
      <c r="E1557" s="129"/>
      <c r="F1557" s="129"/>
      <c r="G1557" s="129"/>
      <c r="H1557" s="129"/>
      <c r="I1557" s="130"/>
      <c r="J1557" s="135"/>
      <c r="K1557" s="130"/>
      <c r="L1557" s="130"/>
      <c r="M1557" s="136"/>
      <c r="N1557" s="130"/>
      <c r="O1557" s="130"/>
      <c r="P1557" s="130"/>
      <c r="Q1557" s="137"/>
      <c r="R1557" s="138"/>
      <c r="S1557" s="129"/>
      <c r="T1557" s="139"/>
      <c r="U1557" s="139"/>
      <c r="V1557" s="140"/>
      <c r="W1557" s="130"/>
      <c r="X1557" s="130"/>
      <c r="Y1557" s="141"/>
      <c r="Z1557" s="130"/>
      <c r="AA1557" s="130"/>
      <c r="AB1557" s="130"/>
      <c r="AC1557" s="142"/>
      <c r="AD1557" s="130"/>
      <c r="AE1557" s="130"/>
      <c r="AF1557" s="130"/>
      <c r="AG1557" s="129"/>
      <c r="AH1557" s="129"/>
      <c r="AI1557" s="129"/>
      <c r="AJ1557" s="129"/>
      <c r="AK1557" s="130"/>
      <c r="AL1557" s="131"/>
      <c r="AM1557" s="131"/>
      <c r="AN1557" s="131"/>
      <c r="AO1557" s="131"/>
      <c r="AP1557" s="132"/>
      <c r="AQ1557" s="132"/>
      <c r="AR1557" s="132"/>
      <c r="AS1557" s="132"/>
      <c r="AT1557" s="133"/>
      <c r="AU1557" s="133"/>
      <c r="AV1557" s="133"/>
      <c r="AW1557" s="133"/>
      <c r="AX1557" s="134"/>
      <c r="AY1557" s="134"/>
      <c r="AZ1557" s="134"/>
      <c r="BA1557" s="134"/>
      <c r="BB1557" s="134"/>
      <c r="BC1557" s="134"/>
      <c r="BD1557" s="129"/>
      <c r="BE1557" s="143"/>
    </row>
    <row r="1558" ht="15.75" customHeight="1">
      <c r="A1558" s="130"/>
      <c r="B1558" s="129"/>
      <c r="C1558" s="129"/>
      <c r="D1558" s="129"/>
      <c r="E1558" s="129"/>
      <c r="F1558" s="129"/>
      <c r="G1558" s="129"/>
      <c r="H1558" s="129"/>
      <c r="I1558" s="130"/>
      <c r="J1558" s="135"/>
      <c r="K1558" s="130"/>
      <c r="L1558" s="130"/>
      <c r="M1558" s="136"/>
      <c r="N1558" s="130"/>
      <c r="O1558" s="130"/>
      <c r="P1558" s="130"/>
      <c r="Q1558" s="137"/>
      <c r="R1558" s="138"/>
      <c r="S1558" s="129"/>
      <c r="T1558" s="139"/>
      <c r="U1558" s="139"/>
      <c r="V1558" s="140"/>
      <c r="W1558" s="130"/>
      <c r="X1558" s="130"/>
      <c r="Y1558" s="141"/>
      <c r="Z1558" s="130"/>
      <c r="AA1558" s="130"/>
      <c r="AB1558" s="130"/>
      <c r="AC1558" s="142"/>
      <c r="AD1558" s="130"/>
      <c r="AE1558" s="130"/>
      <c r="AF1558" s="130"/>
      <c r="AG1558" s="129"/>
      <c r="AH1558" s="129"/>
      <c r="AI1558" s="129"/>
      <c r="AJ1558" s="129"/>
      <c r="AK1558" s="130"/>
      <c r="AL1558" s="131"/>
      <c r="AM1558" s="131"/>
      <c r="AN1558" s="131"/>
      <c r="AO1558" s="131"/>
      <c r="AP1558" s="132"/>
      <c r="AQ1558" s="132"/>
      <c r="AR1558" s="132"/>
      <c r="AS1558" s="132"/>
      <c r="AT1558" s="133"/>
      <c r="AU1558" s="133"/>
      <c r="AV1558" s="133"/>
      <c r="AW1558" s="133"/>
      <c r="AX1558" s="134"/>
      <c r="AY1558" s="134"/>
      <c r="AZ1558" s="134"/>
      <c r="BA1558" s="134"/>
      <c r="BB1558" s="134"/>
      <c r="BC1558" s="134"/>
      <c r="BD1558" s="129"/>
      <c r="BE1558" s="143"/>
    </row>
    <row r="1559" ht="15.75" customHeight="1">
      <c r="A1559" s="130"/>
      <c r="B1559" s="129"/>
      <c r="C1559" s="129"/>
      <c r="D1559" s="129"/>
      <c r="E1559" s="129"/>
      <c r="F1559" s="129"/>
      <c r="G1559" s="129"/>
      <c r="H1559" s="129"/>
      <c r="I1559" s="130"/>
      <c r="J1559" s="135"/>
      <c r="K1559" s="130"/>
      <c r="L1559" s="130"/>
      <c r="M1559" s="136"/>
      <c r="N1559" s="130"/>
      <c r="O1559" s="130"/>
      <c r="P1559" s="130"/>
      <c r="Q1559" s="137"/>
      <c r="R1559" s="138"/>
      <c r="S1559" s="129"/>
      <c r="T1559" s="139"/>
      <c r="U1559" s="139"/>
      <c r="V1559" s="140"/>
      <c r="W1559" s="130"/>
      <c r="X1559" s="130"/>
      <c r="Y1559" s="141"/>
      <c r="Z1559" s="130"/>
      <c r="AA1559" s="130"/>
      <c r="AB1559" s="130"/>
      <c r="AC1559" s="142"/>
      <c r="AD1559" s="130"/>
      <c r="AE1559" s="130"/>
      <c r="AF1559" s="130"/>
      <c r="AG1559" s="129"/>
      <c r="AH1559" s="129"/>
      <c r="AI1559" s="129"/>
      <c r="AJ1559" s="129"/>
      <c r="AK1559" s="130"/>
      <c r="AL1559" s="131"/>
      <c r="AM1559" s="131"/>
      <c r="AN1559" s="131"/>
      <c r="AO1559" s="131"/>
      <c r="AP1559" s="132"/>
      <c r="AQ1559" s="132"/>
      <c r="AR1559" s="132"/>
      <c r="AS1559" s="132"/>
      <c r="AT1559" s="133"/>
      <c r="AU1559" s="133"/>
      <c r="AV1559" s="133"/>
      <c r="AW1559" s="133"/>
      <c r="AX1559" s="134"/>
      <c r="AY1559" s="134"/>
      <c r="AZ1559" s="134"/>
      <c r="BA1559" s="134"/>
      <c r="BB1559" s="134"/>
      <c r="BC1559" s="134"/>
      <c r="BD1559" s="129"/>
      <c r="BE1559" s="143"/>
    </row>
    <row r="1560" ht="15.75" customHeight="1">
      <c r="A1560" s="130"/>
      <c r="B1560" s="129"/>
      <c r="C1560" s="129"/>
      <c r="D1560" s="129"/>
      <c r="E1560" s="129"/>
      <c r="F1560" s="129"/>
      <c r="G1560" s="129"/>
      <c r="H1560" s="129"/>
      <c r="I1560" s="130"/>
      <c r="J1560" s="135"/>
      <c r="K1560" s="130"/>
      <c r="L1560" s="130"/>
      <c r="M1560" s="136"/>
      <c r="N1560" s="130"/>
      <c r="O1560" s="130"/>
      <c r="P1560" s="130"/>
      <c r="Q1560" s="137"/>
      <c r="R1560" s="138"/>
      <c r="S1560" s="129"/>
      <c r="T1560" s="139"/>
      <c r="U1560" s="139"/>
      <c r="V1560" s="140"/>
      <c r="W1560" s="130"/>
      <c r="X1560" s="130"/>
      <c r="Y1560" s="141"/>
      <c r="Z1560" s="130"/>
      <c r="AA1560" s="130"/>
      <c r="AB1560" s="130"/>
      <c r="AC1560" s="142"/>
      <c r="AD1560" s="130"/>
      <c r="AE1560" s="130"/>
      <c r="AF1560" s="130"/>
      <c r="AG1560" s="129"/>
      <c r="AH1560" s="129"/>
      <c r="AI1560" s="129"/>
      <c r="AJ1560" s="129"/>
      <c r="AK1560" s="130"/>
      <c r="AL1560" s="131"/>
      <c r="AM1560" s="131"/>
      <c r="AN1560" s="131"/>
      <c r="AO1560" s="131"/>
      <c r="AP1560" s="132"/>
      <c r="AQ1560" s="132"/>
      <c r="AR1560" s="132"/>
      <c r="AS1560" s="132"/>
      <c r="AT1560" s="133"/>
      <c r="AU1560" s="133"/>
      <c r="AV1560" s="133"/>
      <c r="AW1560" s="133"/>
      <c r="AX1560" s="134"/>
      <c r="AY1560" s="134"/>
      <c r="AZ1560" s="134"/>
      <c r="BA1560" s="134"/>
      <c r="BB1560" s="134"/>
      <c r="BC1560" s="134"/>
      <c r="BD1560" s="129"/>
      <c r="BE1560" s="143"/>
    </row>
    <row r="1561" ht="15.75" customHeight="1">
      <c r="A1561" s="130"/>
      <c r="B1561" s="129"/>
      <c r="C1561" s="129"/>
      <c r="D1561" s="129"/>
      <c r="E1561" s="129"/>
      <c r="F1561" s="129"/>
      <c r="G1561" s="129"/>
      <c r="H1561" s="129"/>
      <c r="I1561" s="130"/>
      <c r="J1561" s="135"/>
      <c r="K1561" s="130"/>
      <c r="L1561" s="130"/>
      <c r="M1561" s="136"/>
      <c r="N1561" s="130"/>
      <c r="O1561" s="130"/>
      <c r="P1561" s="130"/>
      <c r="Q1561" s="137"/>
      <c r="R1561" s="138"/>
      <c r="S1561" s="129"/>
      <c r="T1561" s="139"/>
      <c r="U1561" s="139"/>
      <c r="V1561" s="140"/>
      <c r="W1561" s="130"/>
      <c r="X1561" s="130"/>
      <c r="Y1561" s="141"/>
      <c r="Z1561" s="130"/>
      <c r="AA1561" s="130"/>
      <c r="AB1561" s="130"/>
      <c r="AC1561" s="142"/>
      <c r="AD1561" s="130"/>
      <c r="AE1561" s="130"/>
      <c r="AF1561" s="130"/>
      <c r="AG1561" s="129"/>
      <c r="AH1561" s="129"/>
      <c r="AI1561" s="129"/>
      <c r="AJ1561" s="129"/>
      <c r="AK1561" s="130"/>
      <c r="AL1561" s="131"/>
      <c r="AM1561" s="131"/>
      <c r="AN1561" s="131"/>
      <c r="AO1561" s="131"/>
      <c r="AP1561" s="132"/>
      <c r="AQ1561" s="132"/>
      <c r="AR1561" s="132"/>
      <c r="AS1561" s="132"/>
      <c r="AT1561" s="133"/>
      <c r="AU1561" s="133"/>
      <c r="AV1561" s="133"/>
      <c r="AW1561" s="133"/>
      <c r="AX1561" s="134"/>
      <c r="AY1561" s="134"/>
      <c r="AZ1561" s="134"/>
      <c r="BA1561" s="134"/>
      <c r="BB1561" s="134"/>
      <c r="BC1561" s="134"/>
      <c r="BD1561" s="129"/>
      <c r="BE1561" s="143"/>
    </row>
    <row r="1562" ht="15.75" customHeight="1">
      <c r="A1562" s="130"/>
      <c r="B1562" s="129"/>
      <c r="C1562" s="129"/>
      <c r="D1562" s="129"/>
      <c r="E1562" s="129"/>
      <c r="F1562" s="129"/>
      <c r="G1562" s="129"/>
      <c r="H1562" s="129"/>
      <c r="I1562" s="130"/>
      <c r="J1562" s="135"/>
      <c r="K1562" s="130"/>
      <c r="L1562" s="130"/>
      <c r="M1562" s="136"/>
      <c r="N1562" s="130"/>
      <c r="O1562" s="130"/>
      <c r="P1562" s="130"/>
      <c r="Q1562" s="137"/>
      <c r="R1562" s="138"/>
      <c r="S1562" s="129"/>
      <c r="T1562" s="139"/>
      <c r="U1562" s="139"/>
      <c r="V1562" s="140"/>
      <c r="W1562" s="130"/>
      <c r="X1562" s="130"/>
      <c r="Y1562" s="141"/>
      <c r="Z1562" s="130"/>
      <c r="AA1562" s="130"/>
      <c r="AB1562" s="130"/>
      <c r="AC1562" s="142"/>
      <c r="AD1562" s="130"/>
      <c r="AE1562" s="130"/>
      <c r="AF1562" s="130"/>
      <c r="AG1562" s="129"/>
      <c r="AH1562" s="129"/>
      <c r="AI1562" s="129"/>
      <c r="AJ1562" s="129"/>
      <c r="AK1562" s="130"/>
      <c r="AL1562" s="131"/>
      <c r="AM1562" s="131"/>
      <c r="AN1562" s="131"/>
      <c r="AO1562" s="131"/>
      <c r="AP1562" s="132"/>
      <c r="AQ1562" s="132"/>
      <c r="AR1562" s="132"/>
      <c r="AS1562" s="132"/>
      <c r="AT1562" s="133"/>
      <c r="AU1562" s="133"/>
      <c r="AV1562" s="133"/>
      <c r="AW1562" s="133"/>
      <c r="AX1562" s="134"/>
      <c r="AY1562" s="134"/>
      <c r="AZ1562" s="134"/>
      <c r="BA1562" s="134"/>
      <c r="BB1562" s="134"/>
      <c r="BC1562" s="134"/>
      <c r="BD1562" s="129"/>
      <c r="BE1562" s="143"/>
    </row>
    <row r="1563" ht="15.75" customHeight="1">
      <c r="A1563" s="130"/>
      <c r="B1563" s="129"/>
      <c r="C1563" s="129"/>
      <c r="D1563" s="129"/>
      <c r="E1563" s="129"/>
      <c r="F1563" s="129"/>
      <c r="G1563" s="129"/>
      <c r="H1563" s="129"/>
      <c r="I1563" s="130"/>
      <c r="J1563" s="135"/>
      <c r="K1563" s="130"/>
      <c r="L1563" s="130"/>
      <c r="M1563" s="136"/>
      <c r="N1563" s="130"/>
      <c r="O1563" s="130"/>
      <c r="P1563" s="130"/>
      <c r="Q1563" s="137"/>
      <c r="R1563" s="138"/>
      <c r="S1563" s="129"/>
      <c r="T1563" s="139"/>
      <c r="U1563" s="139"/>
      <c r="V1563" s="140"/>
      <c r="W1563" s="130"/>
      <c r="X1563" s="130"/>
      <c r="Y1563" s="141"/>
      <c r="Z1563" s="130"/>
      <c r="AA1563" s="130"/>
      <c r="AB1563" s="130"/>
      <c r="AC1563" s="142"/>
      <c r="AD1563" s="130"/>
      <c r="AE1563" s="130"/>
      <c r="AF1563" s="130"/>
      <c r="AG1563" s="129"/>
      <c r="AH1563" s="129"/>
      <c r="AI1563" s="129"/>
      <c r="AJ1563" s="129"/>
      <c r="AK1563" s="130"/>
      <c r="AL1563" s="131"/>
      <c r="AM1563" s="131"/>
      <c r="AN1563" s="131"/>
      <c r="AO1563" s="131"/>
      <c r="AP1563" s="132"/>
      <c r="AQ1563" s="132"/>
      <c r="AR1563" s="132"/>
      <c r="AS1563" s="132"/>
      <c r="AT1563" s="133"/>
      <c r="AU1563" s="133"/>
      <c r="AV1563" s="133"/>
      <c r="AW1563" s="133"/>
      <c r="AX1563" s="134"/>
      <c r="AY1563" s="134"/>
      <c r="AZ1563" s="134"/>
      <c r="BA1563" s="134"/>
      <c r="BB1563" s="134"/>
      <c r="BC1563" s="134"/>
      <c r="BD1563" s="129"/>
      <c r="BE1563" s="143"/>
    </row>
    <row r="1564" ht="15.75" customHeight="1">
      <c r="A1564" s="130"/>
      <c r="B1564" s="129"/>
      <c r="C1564" s="129"/>
      <c r="D1564" s="129"/>
      <c r="E1564" s="129"/>
      <c r="F1564" s="129"/>
      <c r="G1564" s="129"/>
      <c r="H1564" s="129"/>
      <c r="I1564" s="130"/>
      <c r="J1564" s="135"/>
      <c r="K1564" s="130"/>
      <c r="L1564" s="130"/>
      <c r="M1564" s="136"/>
      <c r="N1564" s="130"/>
      <c r="O1564" s="130"/>
      <c r="P1564" s="130"/>
      <c r="Q1564" s="137"/>
      <c r="R1564" s="138"/>
      <c r="S1564" s="129"/>
      <c r="T1564" s="139"/>
      <c r="U1564" s="139"/>
      <c r="V1564" s="140"/>
      <c r="W1564" s="130"/>
      <c r="X1564" s="130"/>
      <c r="Y1564" s="141"/>
      <c r="Z1564" s="130"/>
      <c r="AA1564" s="130"/>
      <c r="AB1564" s="130"/>
      <c r="AC1564" s="142"/>
      <c r="AD1564" s="130"/>
      <c r="AE1564" s="130"/>
      <c r="AF1564" s="130"/>
      <c r="AG1564" s="129"/>
      <c r="AH1564" s="129"/>
      <c r="AI1564" s="129"/>
      <c r="AJ1564" s="129"/>
      <c r="AK1564" s="130"/>
      <c r="AL1564" s="131"/>
      <c r="AM1564" s="131"/>
      <c r="AN1564" s="131"/>
      <c r="AO1564" s="131"/>
      <c r="AP1564" s="132"/>
      <c r="AQ1564" s="132"/>
      <c r="AR1564" s="132"/>
      <c r="AS1564" s="132"/>
      <c r="AT1564" s="133"/>
      <c r="AU1564" s="133"/>
      <c r="AV1564" s="133"/>
      <c r="AW1564" s="133"/>
      <c r="AX1564" s="134"/>
      <c r="AY1564" s="134"/>
      <c r="AZ1564" s="134"/>
      <c r="BA1564" s="134"/>
      <c r="BB1564" s="134"/>
      <c r="BC1564" s="134"/>
      <c r="BD1564" s="129"/>
      <c r="BE1564" s="143"/>
    </row>
    <row r="1565" ht="15.75" customHeight="1">
      <c r="A1565" s="130"/>
      <c r="B1565" s="129"/>
      <c r="C1565" s="129"/>
      <c r="D1565" s="129"/>
      <c r="E1565" s="129"/>
      <c r="F1565" s="129"/>
      <c r="G1565" s="129"/>
      <c r="H1565" s="129"/>
      <c r="I1565" s="130"/>
      <c r="J1565" s="135"/>
      <c r="K1565" s="130"/>
      <c r="L1565" s="130"/>
      <c r="M1565" s="136"/>
      <c r="N1565" s="130"/>
      <c r="O1565" s="130"/>
      <c r="P1565" s="130"/>
      <c r="Q1565" s="137"/>
      <c r="R1565" s="138"/>
      <c r="S1565" s="129"/>
      <c r="T1565" s="139"/>
      <c r="U1565" s="139"/>
      <c r="V1565" s="140"/>
      <c r="W1565" s="130"/>
      <c r="X1565" s="130"/>
      <c r="Y1565" s="141"/>
      <c r="Z1565" s="130"/>
      <c r="AA1565" s="130"/>
      <c r="AB1565" s="130"/>
      <c r="AC1565" s="142"/>
      <c r="AD1565" s="130"/>
      <c r="AE1565" s="130"/>
      <c r="AF1565" s="130"/>
      <c r="AG1565" s="129"/>
      <c r="AH1565" s="129"/>
      <c r="AI1565" s="129"/>
      <c r="AJ1565" s="129"/>
      <c r="AK1565" s="130"/>
      <c r="AL1565" s="131"/>
      <c r="AM1565" s="131"/>
      <c r="AN1565" s="131"/>
      <c r="AO1565" s="131"/>
      <c r="AP1565" s="132"/>
      <c r="AQ1565" s="132"/>
      <c r="AR1565" s="132"/>
      <c r="AS1565" s="132"/>
      <c r="AT1565" s="133"/>
      <c r="AU1565" s="133"/>
      <c r="AV1565" s="133"/>
      <c r="AW1565" s="133"/>
      <c r="AX1565" s="134"/>
      <c r="AY1565" s="134"/>
      <c r="AZ1565" s="134"/>
      <c r="BA1565" s="134"/>
      <c r="BB1565" s="134"/>
      <c r="BC1565" s="134"/>
      <c r="BD1565" s="129"/>
      <c r="BE1565" s="143"/>
    </row>
    <row r="1566" ht="15.75" customHeight="1">
      <c r="A1566" s="130"/>
      <c r="B1566" s="129"/>
      <c r="C1566" s="129"/>
      <c r="D1566" s="129"/>
      <c r="E1566" s="129"/>
      <c r="F1566" s="129"/>
      <c r="G1566" s="129"/>
      <c r="H1566" s="129"/>
      <c r="I1566" s="130"/>
      <c r="J1566" s="135"/>
      <c r="K1566" s="130"/>
      <c r="L1566" s="130"/>
      <c r="M1566" s="136"/>
      <c r="N1566" s="130"/>
      <c r="O1566" s="130"/>
      <c r="P1566" s="130"/>
      <c r="Q1566" s="137"/>
      <c r="R1566" s="138"/>
      <c r="S1566" s="129"/>
      <c r="T1566" s="139"/>
      <c r="U1566" s="139"/>
      <c r="V1566" s="140"/>
      <c r="W1566" s="130"/>
      <c r="X1566" s="130"/>
      <c r="Y1566" s="141"/>
      <c r="Z1566" s="130"/>
      <c r="AA1566" s="130"/>
      <c r="AB1566" s="130"/>
      <c r="AC1566" s="142"/>
      <c r="AD1566" s="130"/>
      <c r="AE1566" s="130"/>
      <c r="AF1566" s="130"/>
      <c r="AG1566" s="129"/>
      <c r="AH1566" s="129"/>
      <c r="AI1566" s="129"/>
      <c r="AJ1566" s="129"/>
      <c r="AK1566" s="130"/>
      <c r="AL1566" s="131"/>
      <c r="AM1566" s="131"/>
      <c r="AN1566" s="131"/>
      <c r="AO1566" s="131"/>
      <c r="AP1566" s="132"/>
      <c r="AQ1566" s="132"/>
      <c r="AR1566" s="132"/>
      <c r="AS1566" s="132"/>
      <c r="AT1566" s="133"/>
      <c r="AU1566" s="133"/>
      <c r="AV1566" s="133"/>
      <c r="AW1566" s="133"/>
      <c r="AX1566" s="134"/>
      <c r="AY1566" s="134"/>
      <c r="AZ1566" s="134"/>
      <c r="BA1566" s="134"/>
      <c r="BB1566" s="134"/>
      <c r="BC1566" s="134"/>
      <c r="BD1566" s="129"/>
      <c r="BE1566" s="143"/>
    </row>
    <row r="1567" ht="15.75" customHeight="1">
      <c r="A1567" s="130"/>
      <c r="B1567" s="129"/>
      <c r="C1567" s="129"/>
      <c r="D1567" s="129"/>
      <c r="E1567" s="129"/>
      <c r="F1567" s="129"/>
      <c r="G1567" s="129"/>
      <c r="H1567" s="129"/>
      <c r="I1567" s="130"/>
      <c r="J1567" s="135"/>
      <c r="K1567" s="130"/>
      <c r="L1567" s="130"/>
      <c r="M1567" s="136"/>
      <c r="N1567" s="130"/>
      <c r="O1567" s="130"/>
      <c r="P1567" s="130"/>
      <c r="Q1567" s="137"/>
      <c r="R1567" s="138"/>
      <c r="S1567" s="129"/>
      <c r="T1567" s="139"/>
      <c r="U1567" s="139"/>
      <c r="V1567" s="140"/>
      <c r="W1567" s="130"/>
      <c r="X1567" s="130"/>
      <c r="Y1567" s="141"/>
      <c r="Z1567" s="130"/>
      <c r="AA1567" s="130"/>
      <c r="AB1567" s="130"/>
      <c r="AC1567" s="142"/>
      <c r="AD1567" s="130"/>
      <c r="AE1567" s="130"/>
      <c r="AF1567" s="130"/>
      <c r="AG1567" s="129"/>
      <c r="AH1567" s="129"/>
      <c r="AI1567" s="129"/>
      <c r="AJ1567" s="129"/>
      <c r="AK1567" s="130"/>
      <c r="AL1567" s="131"/>
      <c r="AM1567" s="131"/>
      <c r="AN1567" s="131"/>
      <c r="AO1567" s="131"/>
      <c r="AP1567" s="132"/>
      <c r="AQ1567" s="132"/>
      <c r="AR1567" s="132"/>
      <c r="AS1567" s="132"/>
      <c r="AT1567" s="133"/>
      <c r="AU1567" s="133"/>
      <c r="AV1567" s="133"/>
      <c r="AW1567" s="133"/>
      <c r="AX1567" s="134"/>
      <c r="AY1567" s="134"/>
      <c r="AZ1567" s="134"/>
      <c r="BA1567" s="134"/>
      <c r="BB1567" s="134"/>
      <c r="BC1567" s="134"/>
      <c r="BD1567" s="129"/>
      <c r="BE1567" s="143"/>
    </row>
    <row r="1568" ht="15.75" customHeight="1">
      <c r="A1568" s="130"/>
      <c r="B1568" s="129"/>
      <c r="C1568" s="129"/>
      <c r="D1568" s="129"/>
      <c r="E1568" s="129"/>
      <c r="F1568" s="129"/>
      <c r="G1568" s="129"/>
      <c r="H1568" s="129"/>
      <c r="I1568" s="130"/>
      <c r="J1568" s="135"/>
      <c r="K1568" s="130"/>
      <c r="L1568" s="130"/>
      <c r="M1568" s="136"/>
      <c r="N1568" s="130"/>
      <c r="O1568" s="130"/>
      <c r="P1568" s="130"/>
      <c r="Q1568" s="137"/>
      <c r="R1568" s="138"/>
      <c r="S1568" s="129"/>
      <c r="T1568" s="139"/>
      <c r="U1568" s="139"/>
      <c r="V1568" s="140"/>
      <c r="W1568" s="130"/>
      <c r="X1568" s="130"/>
      <c r="Y1568" s="141"/>
      <c r="Z1568" s="130"/>
      <c r="AA1568" s="130"/>
      <c r="AB1568" s="130"/>
      <c r="AC1568" s="142"/>
      <c r="AD1568" s="130"/>
      <c r="AE1568" s="130"/>
      <c r="AF1568" s="130"/>
      <c r="AG1568" s="129"/>
      <c r="AH1568" s="129"/>
      <c r="AI1568" s="129"/>
      <c r="AJ1568" s="129"/>
      <c r="AK1568" s="130"/>
      <c r="AL1568" s="131"/>
      <c r="AM1568" s="131"/>
      <c r="AN1568" s="131"/>
      <c r="AO1568" s="131"/>
      <c r="AP1568" s="132"/>
      <c r="AQ1568" s="132"/>
      <c r="AR1568" s="132"/>
      <c r="AS1568" s="132"/>
      <c r="AT1568" s="133"/>
      <c r="AU1568" s="133"/>
      <c r="AV1568" s="133"/>
      <c r="AW1568" s="133"/>
      <c r="AX1568" s="134"/>
      <c r="AY1568" s="134"/>
      <c r="AZ1568" s="134"/>
      <c r="BA1568" s="134"/>
      <c r="BB1568" s="134"/>
      <c r="BC1568" s="134"/>
      <c r="BD1568" s="129"/>
      <c r="BE1568" s="143"/>
    </row>
    <row r="1569" ht="15.75" customHeight="1">
      <c r="A1569" s="130"/>
      <c r="B1569" s="129"/>
      <c r="C1569" s="129"/>
      <c r="D1569" s="129"/>
      <c r="E1569" s="129"/>
      <c r="F1569" s="129"/>
      <c r="G1569" s="129"/>
      <c r="H1569" s="129"/>
      <c r="I1569" s="130"/>
      <c r="J1569" s="135"/>
      <c r="K1569" s="130"/>
      <c r="L1569" s="130"/>
      <c r="M1569" s="136"/>
      <c r="N1569" s="130"/>
      <c r="O1569" s="130"/>
      <c r="P1569" s="130"/>
      <c r="Q1569" s="137"/>
      <c r="R1569" s="138"/>
      <c r="S1569" s="129"/>
      <c r="T1569" s="139"/>
      <c r="U1569" s="139"/>
      <c r="V1569" s="140"/>
      <c r="W1569" s="130"/>
      <c r="X1569" s="130"/>
      <c r="Y1569" s="141"/>
      <c r="Z1569" s="130"/>
      <c r="AA1569" s="130"/>
      <c r="AB1569" s="130"/>
      <c r="AC1569" s="142"/>
      <c r="AD1569" s="130"/>
      <c r="AE1569" s="130"/>
      <c r="AF1569" s="130"/>
      <c r="AG1569" s="129"/>
      <c r="AH1569" s="129"/>
      <c r="AI1569" s="129"/>
      <c r="AJ1569" s="129"/>
      <c r="AK1569" s="130"/>
      <c r="AL1569" s="131"/>
      <c r="AM1569" s="131"/>
      <c r="AN1569" s="131"/>
      <c r="AO1569" s="131"/>
      <c r="AP1569" s="132"/>
      <c r="AQ1569" s="132"/>
      <c r="AR1569" s="132"/>
      <c r="AS1569" s="132"/>
      <c r="AT1569" s="133"/>
      <c r="AU1569" s="133"/>
      <c r="AV1569" s="133"/>
      <c r="AW1569" s="133"/>
      <c r="AX1569" s="134"/>
      <c r="AY1569" s="134"/>
      <c r="AZ1569" s="134"/>
      <c r="BA1569" s="134"/>
      <c r="BB1569" s="134"/>
      <c r="BC1569" s="134"/>
      <c r="BD1569" s="129"/>
      <c r="BE1569" s="143"/>
    </row>
    <row r="1570" ht="15.75" customHeight="1">
      <c r="A1570" s="130"/>
      <c r="B1570" s="129"/>
      <c r="C1570" s="129"/>
      <c r="D1570" s="129"/>
      <c r="E1570" s="129"/>
      <c r="F1570" s="129"/>
      <c r="G1570" s="129"/>
      <c r="H1570" s="129"/>
      <c r="I1570" s="130"/>
      <c r="J1570" s="135"/>
      <c r="K1570" s="130"/>
      <c r="L1570" s="130"/>
      <c r="M1570" s="136"/>
      <c r="N1570" s="130"/>
      <c r="O1570" s="130"/>
      <c r="P1570" s="130"/>
      <c r="Q1570" s="137"/>
      <c r="R1570" s="138"/>
      <c r="S1570" s="129"/>
      <c r="T1570" s="139"/>
      <c r="U1570" s="139"/>
      <c r="V1570" s="140"/>
      <c r="W1570" s="130"/>
      <c r="X1570" s="130"/>
      <c r="Y1570" s="141"/>
      <c r="Z1570" s="130"/>
      <c r="AA1570" s="130"/>
      <c r="AB1570" s="130"/>
      <c r="AC1570" s="142"/>
      <c r="AD1570" s="130"/>
      <c r="AE1570" s="130"/>
      <c r="AF1570" s="130"/>
      <c r="AG1570" s="129"/>
      <c r="AH1570" s="129"/>
      <c r="AI1570" s="129"/>
      <c r="AJ1570" s="129"/>
      <c r="AK1570" s="130"/>
      <c r="AL1570" s="131"/>
      <c r="AM1570" s="131"/>
      <c r="AN1570" s="131"/>
      <c r="AO1570" s="131"/>
      <c r="AP1570" s="132"/>
      <c r="AQ1570" s="132"/>
      <c r="AR1570" s="132"/>
      <c r="AS1570" s="132"/>
      <c r="AT1570" s="133"/>
      <c r="AU1570" s="133"/>
      <c r="AV1570" s="133"/>
      <c r="AW1570" s="133"/>
      <c r="AX1570" s="134"/>
      <c r="AY1570" s="134"/>
      <c r="AZ1570" s="134"/>
      <c r="BA1570" s="134"/>
      <c r="BB1570" s="134"/>
      <c r="BC1570" s="134"/>
      <c r="BD1570" s="129"/>
      <c r="BE1570" s="143"/>
    </row>
    <row r="1571" ht="15.75" customHeight="1">
      <c r="A1571" s="130"/>
      <c r="B1571" s="129"/>
      <c r="C1571" s="129"/>
      <c r="D1571" s="129"/>
      <c r="E1571" s="129"/>
      <c r="F1571" s="129"/>
      <c r="G1571" s="129"/>
      <c r="H1571" s="129"/>
      <c r="I1571" s="130"/>
      <c r="J1571" s="135"/>
      <c r="K1571" s="130"/>
      <c r="L1571" s="130"/>
      <c r="M1571" s="136"/>
      <c r="N1571" s="130"/>
      <c r="O1571" s="130"/>
      <c r="P1571" s="130"/>
      <c r="Q1571" s="137"/>
      <c r="R1571" s="138"/>
      <c r="S1571" s="129"/>
      <c r="T1571" s="139"/>
      <c r="U1571" s="139"/>
      <c r="V1571" s="140"/>
      <c r="W1571" s="130"/>
      <c r="X1571" s="130"/>
      <c r="Y1571" s="141"/>
      <c r="Z1571" s="130"/>
      <c r="AA1571" s="130"/>
      <c r="AB1571" s="130"/>
      <c r="AC1571" s="142"/>
      <c r="AD1571" s="130"/>
      <c r="AE1571" s="130"/>
      <c r="AF1571" s="130"/>
      <c r="AG1571" s="129"/>
      <c r="AH1571" s="129"/>
      <c r="AI1571" s="129"/>
      <c r="AJ1571" s="129"/>
      <c r="AK1571" s="130"/>
      <c r="AL1571" s="131"/>
      <c r="AM1571" s="131"/>
      <c r="AN1571" s="131"/>
      <c r="AO1571" s="131"/>
      <c r="AP1571" s="132"/>
      <c r="AQ1571" s="132"/>
      <c r="AR1571" s="132"/>
      <c r="AS1571" s="132"/>
      <c r="AT1571" s="133"/>
      <c r="AU1571" s="133"/>
      <c r="AV1571" s="133"/>
      <c r="AW1571" s="133"/>
      <c r="AX1571" s="134"/>
      <c r="AY1571" s="134"/>
      <c r="AZ1571" s="134"/>
      <c r="BA1571" s="134"/>
      <c r="BB1571" s="134"/>
      <c r="BC1571" s="134"/>
      <c r="BD1571" s="129"/>
      <c r="BE1571" s="143"/>
    </row>
    <row r="1572" ht="15.75" customHeight="1">
      <c r="A1572" s="130"/>
      <c r="B1572" s="129"/>
      <c r="C1572" s="129"/>
      <c r="D1572" s="129"/>
      <c r="E1572" s="129"/>
      <c r="F1572" s="129"/>
      <c r="G1572" s="129"/>
      <c r="H1572" s="129"/>
      <c r="I1572" s="130"/>
      <c r="J1572" s="135"/>
      <c r="K1572" s="130"/>
      <c r="L1572" s="130"/>
      <c r="M1572" s="136"/>
      <c r="N1572" s="130"/>
      <c r="O1572" s="130"/>
      <c r="P1572" s="130"/>
      <c r="Q1572" s="137"/>
      <c r="R1572" s="138"/>
      <c r="S1572" s="129"/>
      <c r="T1572" s="139"/>
      <c r="U1572" s="139"/>
      <c r="V1572" s="140"/>
      <c r="W1572" s="130"/>
      <c r="X1572" s="130"/>
      <c r="Y1572" s="141"/>
      <c r="Z1572" s="130"/>
      <c r="AA1572" s="130"/>
      <c r="AB1572" s="130"/>
      <c r="AC1572" s="142"/>
      <c r="AD1572" s="130"/>
      <c r="AE1572" s="130"/>
      <c r="AF1572" s="130"/>
      <c r="AG1572" s="129"/>
      <c r="AH1572" s="129"/>
      <c r="AI1572" s="129"/>
      <c r="AJ1572" s="129"/>
      <c r="AK1572" s="130"/>
      <c r="AL1572" s="131"/>
      <c r="AM1572" s="131"/>
      <c r="AN1572" s="131"/>
      <c r="AO1572" s="131"/>
      <c r="AP1572" s="132"/>
      <c r="AQ1572" s="132"/>
      <c r="AR1572" s="132"/>
      <c r="AS1572" s="132"/>
      <c r="AT1572" s="133"/>
      <c r="AU1572" s="133"/>
      <c r="AV1572" s="133"/>
      <c r="AW1572" s="133"/>
      <c r="AX1572" s="134"/>
      <c r="AY1572" s="134"/>
      <c r="AZ1572" s="134"/>
      <c r="BA1572" s="134"/>
      <c r="BB1572" s="134"/>
      <c r="BC1572" s="134"/>
      <c r="BD1572" s="129"/>
      <c r="BE1572" s="143"/>
    </row>
    <row r="1573" ht="15.75" customHeight="1">
      <c r="A1573" s="130"/>
      <c r="B1573" s="129"/>
      <c r="C1573" s="129"/>
      <c r="D1573" s="129"/>
      <c r="E1573" s="129"/>
      <c r="F1573" s="129"/>
      <c r="G1573" s="129"/>
      <c r="H1573" s="129"/>
      <c r="I1573" s="130"/>
      <c r="J1573" s="135"/>
      <c r="K1573" s="130"/>
      <c r="L1573" s="130"/>
      <c r="M1573" s="136"/>
      <c r="N1573" s="130"/>
      <c r="O1573" s="130"/>
      <c r="P1573" s="130"/>
      <c r="Q1573" s="137"/>
      <c r="R1573" s="138"/>
      <c r="S1573" s="129"/>
      <c r="T1573" s="139"/>
      <c r="U1573" s="139"/>
      <c r="V1573" s="140"/>
      <c r="W1573" s="130"/>
      <c r="X1573" s="130"/>
      <c r="Y1573" s="141"/>
      <c r="Z1573" s="130"/>
      <c r="AA1573" s="130"/>
      <c r="AB1573" s="130"/>
      <c r="AC1573" s="142"/>
      <c r="AD1573" s="130"/>
      <c r="AE1573" s="130"/>
      <c r="AF1573" s="130"/>
      <c r="AG1573" s="129"/>
      <c r="AH1573" s="129"/>
      <c r="AI1573" s="129"/>
      <c r="AJ1573" s="129"/>
      <c r="AK1573" s="130"/>
      <c r="AL1573" s="131"/>
      <c r="AM1573" s="131"/>
      <c r="AN1573" s="131"/>
      <c r="AO1573" s="131"/>
      <c r="AP1573" s="132"/>
      <c r="AQ1573" s="132"/>
      <c r="AR1573" s="132"/>
      <c r="AS1573" s="132"/>
      <c r="AT1573" s="133"/>
      <c r="AU1573" s="133"/>
      <c r="AV1573" s="133"/>
      <c r="AW1573" s="133"/>
      <c r="AX1573" s="134"/>
      <c r="AY1573" s="134"/>
      <c r="AZ1573" s="134"/>
      <c r="BA1573" s="134"/>
      <c r="BB1573" s="134"/>
      <c r="BC1573" s="134"/>
      <c r="BD1573" s="129"/>
      <c r="BE1573" s="143"/>
    </row>
    <row r="1574" ht="15.75" customHeight="1">
      <c r="A1574" s="130"/>
      <c r="B1574" s="129"/>
      <c r="C1574" s="129"/>
      <c r="D1574" s="129"/>
      <c r="E1574" s="129"/>
      <c r="F1574" s="129"/>
      <c r="G1574" s="129"/>
      <c r="H1574" s="129"/>
      <c r="I1574" s="130"/>
      <c r="J1574" s="135"/>
      <c r="K1574" s="130"/>
      <c r="L1574" s="130"/>
      <c r="M1574" s="136"/>
      <c r="N1574" s="130"/>
      <c r="O1574" s="130"/>
      <c r="P1574" s="130"/>
      <c r="Q1574" s="137"/>
      <c r="R1574" s="138"/>
      <c r="S1574" s="129"/>
      <c r="T1574" s="139"/>
      <c r="U1574" s="139"/>
      <c r="V1574" s="140"/>
      <c r="W1574" s="130"/>
      <c r="X1574" s="130"/>
      <c r="Y1574" s="141"/>
      <c r="Z1574" s="130"/>
      <c r="AA1574" s="130"/>
      <c r="AB1574" s="130"/>
      <c r="AC1574" s="142"/>
      <c r="AD1574" s="130"/>
      <c r="AE1574" s="130"/>
      <c r="AF1574" s="130"/>
      <c r="AG1574" s="129"/>
      <c r="AH1574" s="129"/>
      <c r="AI1574" s="129"/>
      <c r="AJ1574" s="129"/>
      <c r="AK1574" s="130"/>
      <c r="AL1574" s="131"/>
      <c r="AM1574" s="131"/>
      <c r="AN1574" s="131"/>
      <c r="AO1574" s="131"/>
      <c r="AP1574" s="132"/>
      <c r="AQ1574" s="132"/>
      <c r="AR1574" s="132"/>
      <c r="AS1574" s="132"/>
      <c r="AT1574" s="133"/>
      <c r="AU1574" s="133"/>
      <c r="AV1574" s="133"/>
      <c r="AW1574" s="133"/>
      <c r="AX1574" s="134"/>
      <c r="AY1574" s="134"/>
      <c r="AZ1574" s="134"/>
      <c r="BA1574" s="134"/>
      <c r="BB1574" s="134"/>
      <c r="BC1574" s="134"/>
      <c r="BD1574" s="129"/>
      <c r="BE1574" s="143"/>
    </row>
    <row r="1575" ht="15.75" customHeight="1">
      <c r="A1575" s="130"/>
      <c r="B1575" s="129"/>
      <c r="C1575" s="129"/>
      <c r="D1575" s="129"/>
      <c r="E1575" s="129"/>
      <c r="F1575" s="129"/>
      <c r="G1575" s="129"/>
      <c r="H1575" s="129"/>
      <c r="I1575" s="130"/>
      <c r="J1575" s="135"/>
      <c r="K1575" s="130"/>
      <c r="L1575" s="130"/>
      <c r="M1575" s="136"/>
      <c r="N1575" s="130"/>
      <c r="O1575" s="130"/>
      <c r="P1575" s="130"/>
      <c r="Q1575" s="137"/>
      <c r="R1575" s="138"/>
      <c r="S1575" s="129"/>
      <c r="T1575" s="139"/>
      <c r="U1575" s="139"/>
      <c r="V1575" s="140"/>
      <c r="W1575" s="130"/>
      <c r="X1575" s="130"/>
      <c r="Y1575" s="141"/>
      <c r="Z1575" s="130"/>
      <c r="AA1575" s="130"/>
      <c r="AB1575" s="130"/>
      <c r="AC1575" s="142"/>
      <c r="AD1575" s="130"/>
      <c r="AE1575" s="130"/>
      <c r="AF1575" s="130"/>
      <c r="AG1575" s="129"/>
      <c r="AH1575" s="129"/>
      <c r="AI1575" s="129"/>
      <c r="AJ1575" s="129"/>
      <c r="AK1575" s="130"/>
      <c r="AL1575" s="131"/>
      <c r="AM1575" s="131"/>
      <c r="AN1575" s="131"/>
      <c r="AO1575" s="131"/>
      <c r="AP1575" s="132"/>
      <c r="AQ1575" s="132"/>
      <c r="AR1575" s="132"/>
      <c r="AS1575" s="132"/>
      <c r="AT1575" s="133"/>
      <c r="AU1575" s="133"/>
      <c r="AV1575" s="133"/>
      <c r="AW1575" s="133"/>
      <c r="AX1575" s="134"/>
      <c r="AY1575" s="134"/>
      <c r="AZ1575" s="134"/>
      <c r="BA1575" s="134"/>
      <c r="BB1575" s="134"/>
      <c r="BC1575" s="134"/>
      <c r="BD1575" s="129"/>
      <c r="BE1575" s="143"/>
    </row>
    <row r="1576" ht="15.75" customHeight="1">
      <c r="A1576" s="130"/>
      <c r="B1576" s="129"/>
      <c r="C1576" s="129"/>
      <c r="D1576" s="129"/>
      <c r="E1576" s="129"/>
      <c r="F1576" s="129"/>
      <c r="G1576" s="129"/>
      <c r="H1576" s="129"/>
      <c r="I1576" s="130"/>
      <c r="J1576" s="135"/>
      <c r="K1576" s="130"/>
      <c r="L1576" s="130"/>
      <c r="M1576" s="136"/>
      <c r="N1576" s="130"/>
      <c r="O1576" s="130"/>
      <c r="P1576" s="130"/>
      <c r="Q1576" s="137"/>
      <c r="R1576" s="138"/>
      <c r="S1576" s="129"/>
      <c r="T1576" s="139"/>
      <c r="U1576" s="139"/>
      <c r="V1576" s="140"/>
      <c r="W1576" s="130"/>
      <c r="X1576" s="130"/>
      <c r="Y1576" s="141"/>
      <c r="Z1576" s="130"/>
      <c r="AA1576" s="130"/>
      <c r="AB1576" s="130"/>
      <c r="AC1576" s="142"/>
      <c r="AD1576" s="130"/>
      <c r="AE1576" s="130"/>
      <c r="AF1576" s="130"/>
      <c r="AG1576" s="129"/>
      <c r="AH1576" s="129"/>
      <c r="AI1576" s="129"/>
      <c r="AJ1576" s="129"/>
      <c r="AK1576" s="130"/>
      <c r="AL1576" s="131"/>
      <c r="AM1576" s="131"/>
      <c r="AN1576" s="131"/>
      <c r="AO1576" s="131"/>
      <c r="AP1576" s="132"/>
      <c r="AQ1576" s="132"/>
      <c r="AR1576" s="132"/>
      <c r="AS1576" s="132"/>
      <c r="AT1576" s="133"/>
      <c r="AU1576" s="133"/>
      <c r="AV1576" s="133"/>
      <c r="AW1576" s="133"/>
      <c r="AX1576" s="134"/>
      <c r="AY1576" s="134"/>
      <c r="AZ1576" s="134"/>
      <c r="BA1576" s="134"/>
      <c r="BB1576" s="134"/>
      <c r="BC1576" s="134"/>
      <c r="BD1576" s="129"/>
      <c r="BE1576" s="143"/>
    </row>
    <row r="1577" ht="15.75" customHeight="1">
      <c r="A1577" s="130"/>
      <c r="B1577" s="129"/>
      <c r="C1577" s="129"/>
      <c r="D1577" s="129"/>
      <c r="E1577" s="129"/>
      <c r="F1577" s="129"/>
      <c r="G1577" s="129"/>
      <c r="H1577" s="129"/>
      <c r="I1577" s="130"/>
      <c r="J1577" s="135"/>
      <c r="K1577" s="130"/>
      <c r="L1577" s="130"/>
      <c r="M1577" s="136"/>
      <c r="N1577" s="130"/>
      <c r="O1577" s="130"/>
      <c r="P1577" s="130"/>
      <c r="Q1577" s="137"/>
      <c r="R1577" s="138"/>
      <c r="S1577" s="129"/>
      <c r="T1577" s="139"/>
      <c r="U1577" s="139"/>
      <c r="V1577" s="140"/>
      <c r="W1577" s="130"/>
      <c r="X1577" s="130"/>
      <c r="Y1577" s="141"/>
      <c r="Z1577" s="130"/>
      <c r="AA1577" s="130"/>
      <c r="AB1577" s="130"/>
      <c r="AC1577" s="142"/>
      <c r="AD1577" s="130"/>
      <c r="AE1577" s="130"/>
      <c r="AF1577" s="130"/>
      <c r="AG1577" s="129"/>
      <c r="AH1577" s="129"/>
      <c r="AI1577" s="129"/>
      <c r="AJ1577" s="129"/>
      <c r="AK1577" s="130"/>
      <c r="AL1577" s="131"/>
      <c r="AM1577" s="131"/>
      <c r="AN1577" s="131"/>
      <c r="AO1577" s="131"/>
      <c r="AP1577" s="132"/>
      <c r="AQ1577" s="132"/>
      <c r="AR1577" s="132"/>
      <c r="AS1577" s="132"/>
      <c r="AT1577" s="133"/>
      <c r="AU1577" s="133"/>
      <c r="AV1577" s="133"/>
      <c r="AW1577" s="133"/>
      <c r="AX1577" s="134"/>
      <c r="AY1577" s="134"/>
      <c r="AZ1577" s="134"/>
      <c r="BA1577" s="134"/>
      <c r="BB1577" s="134"/>
      <c r="BC1577" s="134"/>
      <c r="BD1577" s="129"/>
      <c r="BE1577" s="143"/>
    </row>
    <row r="1578" ht="15.75" customHeight="1">
      <c r="A1578" s="130"/>
      <c r="B1578" s="129"/>
      <c r="C1578" s="129"/>
      <c r="D1578" s="129"/>
      <c r="E1578" s="129"/>
      <c r="F1578" s="129"/>
      <c r="G1578" s="129"/>
      <c r="H1578" s="129"/>
      <c r="I1578" s="130"/>
      <c r="J1578" s="135"/>
      <c r="K1578" s="130"/>
      <c r="L1578" s="130"/>
      <c r="M1578" s="136"/>
      <c r="N1578" s="130"/>
      <c r="O1578" s="130"/>
      <c r="P1578" s="130"/>
      <c r="Q1578" s="137"/>
      <c r="R1578" s="138"/>
      <c r="S1578" s="129"/>
      <c r="T1578" s="139"/>
      <c r="U1578" s="139"/>
      <c r="V1578" s="140"/>
      <c r="W1578" s="130"/>
      <c r="X1578" s="130"/>
      <c r="Y1578" s="141"/>
      <c r="Z1578" s="130"/>
      <c r="AA1578" s="130"/>
      <c r="AB1578" s="130"/>
      <c r="AC1578" s="142"/>
      <c r="AD1578" s="130"/>
      <c r="AE1578" s="130"/>
      <c r="AF1578" s="130"/>
      <c r="AG1578" s="129"/>
      <c r="AH1578" s="129"/>
      <c r="AI1578" s="129"/>
      <c r="AJ1578" s="129"/>
      <c r="AK1578" s="130"/>
      <c r="AL1578" s="131"/>
      <c r="AM1578" s="131"/>
      <c r="AN1578" s="131"/>
      <c r="AO1578" s="131"/>
      <c r="AP1578" s="132"/>
      <c r="AQ1578" s="132"/>
      <c r="AR1578" s="132"/>
      <c r="AS1578" s="132"/>
      <c r="AT1578" s="133"/>
      <c r="AU1578" s="133"/>
      <c r="AV1578" s="133"/>
      <c r="AW1578" s="133"/>
      <c r="AX1578" s="134"/>
      <c r="AY1578" s="134"/>
      <c r="AZ1578" s="134"/>
      <c r="BA1578" s="134"/>
      <c r="BB1578" s="134"/>
      <c r="BC1578" s="134"/>
      <c r="BD1578" s="129"/>
      <c r="BE1578" s="143"/>
    </row>
    <row r="1579" ht="15.75" customHeight="1">
      <c r="A1579" s="130"/>
      <c r="B1579" s="129"/>
      <c r="C1579" s="129"/>
      <c r="D1579" s="129"/>
      <c r="E1579" s="129"/>
      <c r="F1579" s="129"/>
      <c r="G1579" s="129"/>
      <c r="H1579" s="129"/>
      <c r="I1579" s="130"/>
      <c r="J1579" s="135"/>
      <c r="K1579" s="130"/>
      <c r="L1579" s="130"/>
      <c r="M1579" s="136"/>
      <c r="N1579" s="130"/>
      <c r="O1579" s="130"/>
      <c r="P1579" s="130"/>
      <c r="Q1579" s="137"/>
      <c r="R1579" s="138"/>
      <c r="S1579" s="129"/>
      <c r="T1579" s="139"/>
      <c r="U1579" s="139"/>
      <c r="V1579" s="140"/>
      <c r="W1579" s="130"/>
      <c r="X1579" s="130"/>
      <c r="Y1579" s="141"/>
      <c r="Z1579" s="130"/>
      <c r="AA1579" s="130"/>
      <c r="AB1579" s="130"/>
      <c r="AC1579" s="142"/>
      <c r="AD1579" s="130"/>
      <c r="AE1579" s="130"/>
      <c r="AF1579" s="130"/>
      <c r="AG1579" s="129"/>
      <c r="AH1579" s="129"/>
      <c r="AI1579" s="129"/>
      <c r="AJ1579" s="129"/>
      <c r="AK1579" s="130"/>
      <c r="AL1579" s="131"/>
      <c r="AM1579" s="131"/>
      <c r="AN1579" s="131"/>
      <c r="AO1579" s="131"/>
      <c r="AP1579" s="132"/>
      <c r="AQ1579" s="132"/>
      <c r="AR1579" s="132"/>
      <c r="AS1579" s="132"/>
      <c r="AT1579" s="133"/>
      <c r="AU1579" s="133"/>
      <c r="AV1579" s="133"/>
      <c r="AW1579" s="133"/>
      <c r="AX1579" s="134"/>
      <c r="AY1579" s="134"/>
      <c r="AZ1579" s="134"/>
      <c r="BA1579" s="134"/>
      <c r="BB1579" s="134"/>
      <c r="BC1579" s="134"/>
      <c r="BD1579" s="129"/>
      <c r="BE1579" s="143"/>
    </row>
    <row r="1580" ht="15.75" customHeight="1">
      <c r="A1580" s="130"/>
      <c r="B1580" s="129"/>
      <c r="C1580" s="129"/>
      <c r="D1580" s="129"/>
      <c r="E1580" s="129"/>
      <c r="F1580" s="129"/>
      <c r="G1580" s="129"/>
      <c r="H1580" s="129"/>
      <c r="I1580" s="130"/>
      <c r="J1580" s="135"/>
      <c r="K1580" s="130"/>
      <c r="L1580" s="130"/>
      <c r="M1580" s="136"/>
      <c r="N1580" s="130"/>
      <c r="O1580" s="130"/>
      <c r="P1580" s="130"/>
      <c r="Q1580" s="137"/>
      <c r="R1580" s="138"/>
      <c r="S1580" s="129"/>
      <c r="T1580" s="139"/>
      <c r="U1580" s="139"/>
      <c r="V1580" s="140"/>
      <c r="W1580" s="130"/>
      <c r="X1580" s="130"/>
      <c r="Y1580" s="141"/>
      <c r="Z1580" s="130"/>
      <c r="AA1580" s="130"/>
      <c r="AB1580" s="130"/>
      <c r="AC1580" s="142"/>
      <c r="AD1580" s="130"/>
      <c r="AE1580" s="130"/>
      <c r="AF1580" s="130"/>
      <c r="AG1580" s="129"/>
      <c r="AH1580" s="129"/>
      <c r="AI1580" s="129"/>
      <c r="AJ1580" s="129"/>
      <c r="AK1580" s="130"/>
      <c r="AL1580" s="131"/>
      <c r="AM1580" s="131"/>
      <c r="AN1580" s="131"/>
      <c r="AO1580" s="131"/>
      <c r="AP1580" s="132"/>
      <c r="AQ1580" s="132"/>
      <c r="AR1580" s="132"/>
      <c r="AS1580" s="132"/>
      <c r="AT1580" s="133"/>
      <c r="AU1580" s="133"/>
      <c r="AV1580" s="133"/>
      <c r="AW1580" s="133"/>
      <c r="AX1580" s="134"/>
      <c r="AY1580" s="134"/>
      <c r="AZ1580" s="134"/>
      <c r="BA1580" s="134"/>
      <c r="BB1580" s="134"/>
      <c r="BC1580" s="134"/>
      <c r="BD1580" s="129"/>
      <c r="BE1580" s="143"/>
    </row>
    <row r="1581" ht="15.75" customHeight="1">
      <c r="A1581" s="130"/>
      <c r="B1581" s="129"/>
      <c r="C1581" s="129"/>
      <c r="D1581" s="129"/>
      <c r="E1581" s="129"/>
      <c r="F1581" s="129"/>
      <c r="G1581" s="129"/>
      <c r="H1581" s="129"/>
      <c r="I1581" s="130"/>
      <c r="J1581" s="135"/>
      <c r="K1581" s="130"/>
      <c r="L1581" s="130"/>
      <c r="M1581" s="136"/>
      <c r="N1581" s="130"/>
      <c r="O1581" s="130"/>
      <c r="P1581" s="130"/>
      <c r="Q1581" s="137"/>
      <c r="R1581" s="138"/>
      <c r="S1581" s="129"/>
      <c r="T1581" s="139"/>
      <c r="U1581" s="139"/>
      <c r="V1581" s="140"/>
      <c r="W1581" s="130"/>
      <c r="X1581" s="130"/>
      <c r="Y1581" s="141"/>
      <c r="Z1581" s="130"/>
      <c r="AA1581" s="130"/>
      <c r="AB1581" s="130"/>
      <c r="AC1581" s="142"/>
      <c r="AD1581" s="130"/>
      <c r="AE1581" s="130"/>
      <c r="AF1581" s="130"/>
      <c r="AG1581" s="129"/>
      <c r="AH1581" s="129"/>
      <c r="AI1581" s="129"/>
      <c r="AJ1581" s="129"/>
      <c r="AK1581" s="130"/>
      <c r="AL1581" s="131"/>
      <c r="AM1581" s="131"/>
      <c r="AN1581" s="131"/>
      <c r="AO1581" s="131"/>
      <c r="AP1581" s="132"/>
      <c r="AQ1581" s="132"/>
      <c r="AR1581" s="132"/>
      <c r="AS1581" s="132"/>
      <c r="AT1581" s="133"/>
      <c r="AU1581" s="133"/>
      <c r="AV1581" s="133"/>
      <c r="AW1581" s="133"/>
      <c r="AX1581" s="134"/>
      <c r="AY1581" s="134"/>
      <c r="AZ1581" s="134"/>
      <c r="BA1581" s="134"/>
      <c r="BB1581" s="134"/>
      <c r="BC1581" s="134"/>
      <c r="BD1581" s="129"/>
      <c r="BE1581" s="143"/>
    </row>
    <row r="1582" ht="15.75" customHeight="1">
      <c r="A1582" s="130"/>
      <c r="B1582" s="129"/>
      <c r="C1582" s="129"/>
      <c r="D1582" s="129"/>
      <c r="E1582" s="129"/>
      <c r="F1582" s="129"/>
      <c r="G1582" s="129"/>
      <c r="H1582" s="129"/>
      <c r="I1582" s="130"/>
      <c r="J1582" s="135"/>
      <c r="K1582" s="130"/>
      <c r="L1582" s="130"/>
      <c r="M1582" s="136"/>
      <c r="N1582" s="130"/>
      <c r="O1582" s="130"/>
      <c r="P1582" s="130"/>
      <c r="Q1582" s="137"/>
      <c r="R1582" s="138"/>
      <c r="S1582" s="129"/>
      <c r="T1582" s="139"/>
      <c r="U1582" s="139"/>
      <c r="V1582" s="140"/>
      <c r="W1582" s="130"/>
      <c r="X1582" s="130"/>
      <c r="Y1582" s="141"/>
      <c r="Z1582" s="130"/>
      <c r="AA1582" s="130"/>
      <c r="AB1582" s="130"/>
      <c r="AC1582" s="142"/>
      <c r="AD1582" s="130"/>
      <c r="AE1582" s="130"/>
      <c r="AF1582" s="130"/>
      <c r="AG1582" s="129"/>
      <c r="AH1582" s="129"/>
      <c r="AI1582" s="129"/>
      <c r="AJ1582" s="129"/>
      <c r="AK1582" s="130"/>
      <c r="AL1582" s="131"/>
      <c r="AM1582" s="131"/>
      <c r="AN1582" s="131"/>
      <c r="AO1582" s="131"/>
      <c r="AP1582" s="132"/>
      <c r="AQ1582" s="132"/>
      <c r="AR1582" s="132"/>
      <c r="AS1582" s="132"/>
      <c r="AT1582" s="133"/>
      <c r="AU1582" s="133"/>
      <c r="AV1582" s="133"/>
      <c r="AW1582" s="133"/>
      <c r="AX1582" s="134"/>
      <c r="AY1582" s="134"/>
      <c r="AZ1582" s="134"/>
      <c r="BA1582" s="134"/>
      <c r="BB1582" s="134"/>
      <c r="BC1582" s="134"/>
      <c r="BD1582" s="129"/>
      <c r="BE1582" s="143"/>
    </row>
    <row r="1583" ht="15.75" customHeight="1">
      <c r="A1583" s="130"/>
      <c r="B1583" s="129"/>
      <c r="C1583" s="129"/>
      <c r="D1583" s="129"/>
      <c r="E1583" s="129"/>
      <c r="F1583" s="129"/>
      <c r="G1583" s="129"/>
      <c r="H1583" s="129"/>
      <c r="I1583" s="130"/>
      <c r="J1583" s="135"/>
      <c r="K1583" s="130"/>
      <c r="L1583" s="130"/>
      <c r="M1583" s="136"/>
      <c r="N1583" s="130"/>
      <c r="O1583" s="130"/>
      <c r="P1583" s="130"/>
      <c r="Q1583" s="137"/>
      <c r="R1583" s="138"/>
      <c r="S1583" s="129"/>
      <c r="T1583" s="139"/>
      <c r="U1583" s="139"/>
      <c r="V1583" s="140"/>
      <c r="W1583" s="130"/>
      <c r="X1583" s="130"/>
      <c r="Y1583" s="141"/>
      <c r="Z1583" s="130"/>
      <c r="AA1583" s="130"/>
      <c r="AB1583" s="130"/>
      <c r="AC1583" s="142"/>
      <c r="AD1583" s="130"/>
      <c r="AE1583" s="130"/>
      <c r="AF1583" s="130"/>
      <c r="AG1583" s="129"/>
      <c r="AH1583" s="129"/>
      <c r="AI1583" s="129"/>
      <c r="AJ1583" s="129"/>
      <c r="AK1583" s="130"/>
      <c r="AL1583" s="131"/>
      <c r="AM1583" s="131"/>
      <c r="AN1583" s="131"/>
      <c r="AO1583" s="131"/>
      <c r="AP1583" s="132"/>
      <c r="AQ1583" s="132"/>
      <c r="AR1583" s="132"/>
      <c r="AS1583" s="132"/>
      <c r="AT1583" s="133"/>
      <c r="AU1583" s="133"/>
      <c r="AV1583" s="133"/>
      <c r="AW1583" s="133"/>
      <c r="AX1583" s="134"/>
      <c r="AY1583" s="134"/>
      <c r="AZ1583" s="134"/>
      <c r="BA1583" s="134"/>
      <c r="BB1583" s="134"/>
      <c r="BC1583" s="134"/>
      <c r="BD1583" s="129"/>
      <c r="BE1583" s="143"/>
    </row>
    <row r="1584" ht="15.75" customHeight="1">
      <c r="A1584" s="130"/>
      <c r="B1584" s="129"/>
      <c r="C1584" s="129"/>
      <c r="D1584" s="129"/>
      <c r="E1584" s="129"/>
      <c r="F1584" s="129"/>
      <c r="G1584" s="129"/>
      <c r="H1584" s="129"/>
      <c r="I1584" s="130"/>
      <c r="J1584" s="135"/>
      <c r="K1584" s="130"/>
      <c r="L1584" s="130"/>
      <c r="M1584" s="136"/>
      <c r="N1584" s="130"/>
      <c r="O1584" s="130"/>
      <c r="P1584" s="130"/>
      <c r="Q1584" s="137"/>
      <c r="R1584" s="138"/>
      <c r="S1584" s="129"/>
      <c r="T1584" s="139"/>
      <c r="U1584" s="139"/>
      <c r="V1584" s="140"/>
      <c r="W1584" s="130"/>
      <c r="X1584" s="130"/>
      <c r="Y1584" s="141"/>
      <c r="Z1584" s="130"/>
      <c r="AA1584" s="130"/>
      <c r="AB1584" s="130"/>
      <c r="AC1584" s="142"/>
      <c r="AD1584" s="130"/>
      <c r="AE1584" s="130"/>
      <c r="AF1584" s="130"/>
      <c r="AG1584" s="129"/>
      <c r="AH1584" s="129"/>
      <c r="AI1584" s="129"/>
      <c r="AJ1584" s="129"/>
      <c r="AK1584" s="130"/>
      <c r="AL1584" s="131"/>
      <c r="AM1584" s="131"/>
      <c r="AN1584" s="131"/>
      <c r="AO1584" s="131"/>
      <c r="AP1584" s="132"/>
      <c r="AQ1584" s="132"/>
      <c r="AR1584" s="132"/>
      <c r="AS1584" s="132"/>
      <c r="AT1584" s="133"/>
      <c r="AU1584" s="133"/>
      <c r="AV1584" s="133"/>
      <c r="AW1584" s="133"/>
      <c r="AX1584" s="134"/>
      <c r="AY1584" s="134"/>
      <c r="AZ1584" s="134"/>
      <c r="BA1584" s="134"/>
      <c r="BB1584" s="134"/>
      <c r="BC1584" s="134"/>
      <c r="BD1584" s="129"/>
      <c r="BE1584" s="143"/>
    </row>
    <row r="1585" ht="15.75" customHeight="1">
      <c r="A1585" s="130"/>
      <c r="B1585" s="129"/>
      <c r="C1585" s="129"/>
      <c r="D1585" s="129"/>
      <c r="E1585" s="129"/>
      <c r="F1585" s="129"/>
      <c r="G1585" s="129"/>
      <c r="H1585" s="129"/>
      <c r="I1585" s="130"/>
      <c r="J1585" s="135"/>
      <c r="K1585" s="130"/>
      <c r="L1585" s="130"/>
      <c r="M1585" s="136"/>
      <c r="N1585" s="130"/>
      <c r="O1585" s="130"/>
      <c r="P1585" s="130"/>
      <c r="Q1585" s="137"/>
      <c r="R1585" s="138"/>
      <c r="S1585" s="129"/>
      <c r="T1585" s="139"/>
      <c r="U1585" s="139"/>
      <c r="V1585" s="140"/>
      <c r="W1585" s="130"/>
      <c r="X1585" s="130"/>
      <c r="Y1585" s="141"/>
      <c r="Z1585" s="130"/>
      <c r="AA1585" s="130"/>
      <c r="AB1585" s="130"/>
      <c r="AC1585" s="142"/>
      <c r="AD1585" s="130"/>
      <c r="AE1585" s="130"/>
      <c r="AF1585" s="130"/>
      <c r="AG1585" s="129"/>
      <c r="AH1585" s="129"/>
      <c r="AI1585" s="129"/>
      <c r="AJ1585" s="129"/>
      <c r="AK1585" s="130"/>
      <c r="AL1585" s="131"/>
      <c r="AM1585" s="131"/>
      <c r="AN1585" s="131"/>
      <c r="AO1585" s="131"/>
      <c r="AP1585" s="132"/>
      <c r="AQ1585" s="132"/>
      <c r="AR1585" s="132"/>
      <c r="AS1585" s="132"/>
      <c r="AT1585" s="133"/>
      <c r="AU1585" s="133"/>
      <c r="AV1585" s="133"/>
      <c r="AW1585" s="133"/>
      <c r="AX1585" s="134"/>
      <c r="AY1585" s="134"/>
      <c r="AZ1585" s="134"/>
      <c r="BA1585" s="134"/>
      <c r="BB1585" s="134"/>
      <c r="BC1585" s="134"/>
      <c r="BD1585" s="129"/>
      <c r="BE1585" s="143"/>
    </row>
    <row r="1586" ht="15.75" customHeight="1">
      <c r="A1586" s="130"/>
      <c r="B1586" s="129"/>
      <c r="C1586" s="129"/>
      <c r="D1586" s="129"/>
      <c r="E1586" s="129"/>
      <c r="F1586" s="129"/>
      <c r="G1586" s="129"/>
      <c r="H1586" s="129"/>
      <c r="I1586" s="130"/>
      <c r="J1586" s="135"/>
      <c r="K1586" s="130"/>
      <c r="L1586" s="130"/>
      <c r="M1586" s="136"/>
      <c r="N1586" s="130"/>
      <c r="O1586" s="130"/>
      <c r="P1586" s="130"/>
      <c r="Q1586" s="137"/>
      <c r="R1586" s="138"/>
      <c r="S1586" s="129"/>
      <c r="T1586" s="139"/>
      <c r="U1586" s="139"/>
      <c r="V1586" s="140"/>
      <c r="W1586" s="130"/>
      <c r="X1586" s="130"/>
      <c r="Y1586" s="141"/>
      <c r="Z1586" s="130"/>
      <c r="AA1586" s="130"/>
      <c r="AB1586" s="130"/>
      <c r="AC1586" s="142"/>
      <c r="AD1586" s="130"/>
      <c r="AE1586" s="130"/>
      <c r="AF1586" s="130"/>
      <c r="AG1586" s="129"/>
      <c r="AH1586" s="129"/>
      <c r="AI1586" s="129"/>
      <c r="AJ1586" s="129"/>
      <c r="AK1586" s="130"/>
      <c r="AL1586" s="131"/>
      <c r="AM1586" s="131"/>
      <c r="AN1586" s="131"/>
      <c r="AO1586" s="131"/>
      <c r="AP1586" s="132"/>
      <c r="AQ1586" s="132"/>
      <c r="AR1586" s="132"/>
      <c r="AS1586" s="132"/>
      <c r="AT1586" s="133"/>
      <c r="AU1586" s="133"/>
      <c r="AV1586" s="133"/>
      <c r="AW1586" s="133"/>
      <c r="AX1586" s="134"/>
      <c r="AY1586" s="134"/>
      <c r="AZ1586" s="134"/>
      <c r="BA1586" s="134"/>
      <c r="BB1586" s="134"/>
      <c r="BC1586" s="134"/>
      <c r="BD1586" s="129"/>
      <c r="BE1586" s="143"/>
    </row>
    <row r="1587" ht="15.75" customHeight="1">
      <c r="A1587" s="130"/>
      <c r="B1587" s="129"/>
      <c r="C1587" s="129"/>
      <c r="D1587" s="129"/>
      <c r="E1587" s="129"/>
      <c r="F1587" s="129"/>
      <c r="G1587" s="129"/>
      <c r="H1587" s="129"/>
      <c r="I1587" s="130"/>
      <c r="J1587" s="135"/>
      <c r="K1587" s="130"/>
      <c r="L1587" s="130"/>
      <c r="M1587" s="136"/>
      <c r="N1587" s="130"/>
      <c r="O1587" s="130"/>
      <c r="P1587" s="130"/>
      <c r="Q1587" s="137"/>
      <c r="R1587" s="138"/>
      <c r="S1587" s="129"/>
      <c r="T1587" s="139"/>
      <c r="U1587" s="139"/>
      <c r="V1587" s="140"/>
      <c r="W1587" s="130"/>
      <c r="X1587" s="130"/>
      <c r="Y1587" s="141"/>
      <c r="Z1587" s="130"/>
      <c r="AA1587" s="130"/>
      <c r="AB1587" s="130"/>
      <c r="AC1587" s="142"/>
      <c r="AD1587" s="130"/>
      <c r="AE1587" s="130"/>
      <c r="AF1587" s="130"/>
      <c r="AG1587" s="129"/>
      <c r="AH1587" s="129"/>
      <c r="AI1587" s="129"/>
      <c r="AJ1587" s="129"/>
      <c r="AK1587" s="130"/>
      <c r="AL1587" s="131"/>
      <c r="AM1587" s="131"/>
      <c r="AN1587" s="131"/>
      <c r="AO1587" s="131"/>
      <c r="AP1587" s="132"/>
      <c r="AQ1587" s="132"/>
      <c r="AR1587" s="132"/>
      <c r="AS1587" s="132"/>
      <c r="AT1587" s="133"/>
      <c r="AU1587" s="133"/>
      <c r="AV1587" s="133"/>
      <c r="AW1587" s="133"/>
      <c r="AX1587" s="134"/>
      <c r="AY1587" s="134"/>
      <c r="AZ1587" s="134"/>
      <c r="BA1587" s="134"/>
      <c r="BB1587" s="134"/>
      <c r="BC1587" s="134"/>
      <c r="BD1587" s="129"/>
      <c r="BE1587" s="143"/>
    </row>
    <row r="1588" ht="15.75" customHeight="1">
      <c r="A1588" s="130"/>
      <c r="B1588" s="129"/>
      <c r="C1588" s="129"/>
      <c r="D1588" s="129"/>
      <c r="E1588" s="129"/>
      <c r="F1588" s="129"/>
      <c r="G1588" s="129"/>
      <c r="H1588" s="129"/>
      <c r="I1588" s="130"/>
      <c r="J1588" s="135"/>
      <c r="K1588" s="130"/>
      <c r="L1588" s="130"/>
      <c r="M1588" s="136"/>
      <c r="N1588" s="130"/>
      <c r="O1588" s="130"/>
      <c r="P1588" s="130"/>
      <c r="Q1588" s="137"/>
      <c r="R1588" s="138"/>
      <c r="S1588" s="129"/>
      <c r="T1588" s="139"/>
      <c r="U1588" s="139"/>
      <c r="V1588" s="140"/>
      <c r="W1588" s="130"/>
      <c r="X1588" s="130"/>
      <c r="Y1588" s="141"/>
      <c r="Z1588" s="130"/>
      <c r="AA1588" s="130"/>
      <c r="AB1588" s="130"/>
      <c r="AC1588" s="142"/>
      <c r="AD1588" s="130"/>
      <c r="AE1588" s="130"/>
      <c r="AF1588" s="130"/>
      <c r="AG1588" s="129"/>
      <c r="AH1588" s="129"/>
      <c r="AI1588" s="129"/>
      <c r="AJ1588" s="129"/>
      <c r="AK1588" s="130"/>
      <c r="AL1588" s="131"/>
      <c r="AM1588" s="131"/>
      <c r="AN1588" s="131"/>
      <c r="AO1588" s="131"/>
      <c r="AP1588" s="132"/>
      <c r="AQ1588" s="132"/>
      <c r="AR1588" s="132"/>
      <c r="AS1588" s="132"/>
      <c r="AT1588" s="133"/>
      <c r="AU1588" s="133"/>
      <c r="AV1588" s="133"/>
      <c r="AW1588" s="133"/>
      <c r="AX1588" s="134"/>
      <c r="AY1588" s="134"/>
      <c r="AZ1588" s="134"/>
      <c r="BA1588" s="134"/>
      <c r="BB1588" s="134"/>
      <c r="BC1588" s="134"/>
      <c r="BD1588" s="129"/>
      <c r="BE1588" s="143"/>
    </row>
    <row r="1589" ht="15.75" customHeight="1">
      <c r="A1589" s="130"/>
      <c r="B1589" s="129"/>
      <c r="C1589" s="129"/>
      <c r="D1589" s="129"/>
      <c r="E1589" s="129"/>
      <c r="F1589" s="129"/>
      <c r="G1589" s="129"/>
      <c r="H1589" s="129"/>
      <c r="I1589" s="130"/>
      <c r="J1589" s="135"/>
      <c r="K1589" s="130"/>
      <c r="L1589" s="130"/>
      <c r="M1589" s="136"/>
      <c r="N1589" s="130"/>
      <c r="O1589" s="130"/>
      <c r="P1589" s="130"/>
      <c r="Q1589" s="137"/>
      <c r="R1589" s="138"/>
      <c r="S1589" s="129"/>
      <c r="T1589" s="139"/>
      <c r="U1589" s="139"/>
      <c r="V1589" s="140"/>
      <c r="W1589" s="130"/>
      <c r="X1589" s="130"/>
      <c r="Y1589" s="141"/>
      <c r="Z1589" s="130"/>
      <c r="AA1589" s="130"/>
      <c r="AB1589" s="130"/>
      <c r="AC1589" s="142"/>
      <c r="AD1589" s="130"/>
      <c r="AE1589" s="130"/>
      <c r="AF1589" s="130"/>
      <c r="AG1589" s="129"/>
      <c r="AH1589" s="129"/>
      <c r="AI1589" s="129"/>
      <c r="AJ1589" s="129"/>
      <c r="AK1589" s="130"/>
      <c r="AL1589" s="131"/>
      <c r="AM1589" s="131"/>
      <c r="AN1589" s="131"/>
      <c r="AO1589" s="131"/>
      <c r="AP1589" s="132"/>
      <c r="AQ1589" s="132"/>
      <c r="AR1589" s="132"/>
      <c r="AS1589" s="132"/>
      <c r="AT1589" s="133"/>
      <c r="AU1589" s="133"/>
      <c r="AV1589" s="133"/>
      <c r="AW1589" s="133"/>
      <c r="AX1589" s="134"/>
      <c r="AY1589" s="134"/>
      <c r="AZ1589" s="134"/>
      <c r="BA1589" s="134"/>
      <c r="BB1589" s="134"/>
      <c r="BC1589" s="134"/>
      <c r="BD1589" s="129"/>
      <c r="BE1589" s="143"/>
    </row>
    <row r="1590" ht="15.75" customHeight="1">
      <c r="A1590" s="130"/>
      <c r="B1590" s="129"/>
      <c r="C1590" s="129"/>
      <c r="D1590" s="129"/>
      <c r="E1590" s="129"/>
      <c r="F1590" s="129"/>
      <c r="G1590" s="129"/>
      <c r="H1590" s="129"/>
      <c r="I1590" s="130"/>
      <c r="J1590" s="135"/>
      <c r="K1590" s="130"/>
      <c r="L1590" s="130"/>
      <c r="M1590" s="136"/>
      <c r="N1590" s="130"/>
      <c r="O1590" s="130"/>
      <c r="P1590" s="130"/>
      <c r="Q1590" s="137"/>
      <c r="R1590" s="138"/>
      <c r="S1590" s="129"/>
      <c r="T1590" s="139"/>
      <c r="U1590" s="139"/>
      <c r="V1590" s="140"/>
      <c r="W1590" s="130"/>
      <c r="X1590" s="130"/>
      <c r="Y1590" s="141"/>
      <c r="Z1590" s="130"/>
      <c r="AA1590" s="130"/>
      <c r="AB1590" s="130"/>
      <c r="AC1590" s="142"/>
      <c r="AD1590" s="130"/>
      <c r="AE1590" s="130"/>
      <c r="AF1590" s="130"/>
      <c r="AG1590" s="129"/>
      <c r="AH1590" s="129"/>
      <c r="AI1590" s="129"/>
      <c r="AJ1590" s="129"/>
      <c r="AK1590" s="130"/>
      <c r="AL1590" s="131"/>
      <c r="AM1590" s="131"/>
      <c r="AN1590" s="131"/>
      <c r="AO1590" s="131"/>
      <c r="AP1590" s="132"/>
      <c r="AQ1590" s="132"/>
      <c r="AR1590" s="132"/>
      <c r="AS1590" s="132"/>
      <c r="AT1590" s="133"/>
      <c r="AU1590" s="133"/>
      <c r="AV1590" s="133"/>
      <c r="AW1590" s="133"/>
      <c r="AX1590" s="134"/>
      <c r="AY1590" s="134"/>
      <c r="AZ1590" s="134"/>
      <c r="BA1590" s="134"/>
      <c r="BB1590" s="134"/>
      <c r="BC1590" s="134"/>
      <c r="BD1590" s="129"/>
      <c r="BE1590" s="143"/>
    </row>
    <row r="1591" ht="15.75" customHeight="1">
      <c r="A1591" s="130"/>
      <c r="B1591" s="129"/>
      <c r="C1591" s="129"/>
      <c r="D1591" s="129"/>
      <c r="E1591" s="129"/>
      <c r="F1591" s="129"/>
      <c r="G1591" s="129"/>
      <c r="H1591" s="129"/>
      <c r="I1591" s="130"/>
      <c r="J1591" s="135"/>
      <c r="K1591" s="130"/>
      <c r="L1591" s="130"/>
      <c r="M1591" s="136"/>
      <c r="N1591" s="130"/>
      <c r="O1591" s="130"/>
      <c r="P1591" s="130"/>
      <c r="Q1591" s="137"/>
      <c r="R1591" s="138"/>
      <c r="S1591" s="129"/>
      <c r="T1591" s="139"/>
      <c r="U1591" s="139"/>
      <c r="V1591" s="140"/>
      <c r="W1591" s="130"/>
      <c r="X1591" s="130"/>
      <c r="Y1591" s="141"/>
      <c r="Z1591" s="130"/>
      <c r="AA1591" s="130"/>
      <c r="AB1591" s="130"/>
      <c r="AC1591" s="142"/>
      <c r="AD1591" s="130"/>
      <c r="AE1591" s="130"/>
      <c r="AF1591" s="130"/>
      <c r="AG1591" s="129"/>
      <c r="AH1591" s="129"/>
      <c r="AI1591" s="129"/>
      <c r="AJ1591" s="129"/>
      <c r="AK1591" s="130"/>
      <c r="AL1591" s="131"/>
      <c r="AM1591" s="131"/>
      <c r="AN1591" s="131"/>
      <c r="AO1591" s="131"/>
      <c r="AP1591" s="132"/>
      <c r="AQ1591" s="132"/>
      <c r="AR1591" s="132"/>
      <c r="AS1591" s="132"/>
      <c r="AT1591" s="133"/>
      <c r="AU1591" s="133"/>
      <c r="AV1591" s="133"/>
      <c r="AW1591" s="133"/>
      <c r="AX1591" s="134"/>
      <c r="AY1591" s="134"/>
      <c r="AZ1591" s="134"/>
      <c r="BA1591" s="134"/>
      <c r="BB1591" s="134"/>
      <c r="BC1591" s="134"/>
      <c r="BD1591" s="129"/>
      <c r="BE1591" s="143"/>
    </row>
    <row r="1592" ht="15.75" customHeight="1">
      <c r="A1592" s="130"/>
      <c r="B1592" s="129"/>
      <c r="C1592" s="129"/>
      <c r="D1592" s="129"/>
      <c r="E1592" s="129"/>
      <c r="F1592" s="129"/>
      <c r="G1592" s="129"/>
      <c r="H1592" s="129"/>
      <c r="I1592" s="130"/>
      <c r="J1592" s="135"/>
      <c r="K1592" s="130"/>
      <c r="L1592" s="130"/>
      <c r="M1592" s="136"/>
      <c r="N1592" s="130"/>
      <c r="O1592" s="130"/>
      <c r="P1592" s="130"/>
      <c r="Q1592" s="137"/>
      <c r="R1592" s="138"/>
      <c r="S1592" s="129"/>
      <c r="T1592" s="139"/>
      <c r="U1592" s="139"/>
      <c r="V1592" s="140"/>
      <c r="W1592" s="130"/>
      <c r="X1592" s="130"/>
      <c r="Y1592" s="141"/>
      <c r="Z1592" s="130"/>
      <c r="AA1592" s="130"/>
      <c r="AB1592" s="130"/>
      <c r="AC1592" s="142"/>
      <c r="AD1592" s="130"/>
      <c r="AE1592" s="130"/>
      <c r="AF1592" s="130"/>
      <c r="AG1592" s="129"/>
      <c r="AH1592" s="129"/>
      <c r="AI1592" s="129"/>
      <c r="AJ1592" s="129"/>
      <c r="AK1592" s="130"/>
      <c r="AL1592" s="131"/>
      <c r="AM1592" s="131"/>
      <c r="AN1592" s="131"/>
      <c r="AO1592" s="131"/>
      <c r="AP1592" s="132"/>
      <c r="AQ1592" s="132"/>
      <c r="AR1592" s="132"/>
      <c r="AS1592" s="132"/>
      <c r="AT1592" s="133"/>
      <c r="AU1592" s="133"/>
      <c r="AV1592" s="133"/>
      <c r="AW1592" s="133"/>
      <c r="AX1592" s="134"/>
      <c r="AY1592" s="134"/>
      <c r="AZ1592" s="134"/>
      <c r="BA1592" s="134"/>
      <c r="BB1592" s="134"/>
      <c r="BC1592" s="134"/>
      <c r="BD1592" s="129"/>
      <c r="BE1592" s="143"/>
    </row>
    <row r="1593" ht="15.75" customHeight="1">
      <c r="A1593" s="130"/>
      <c r="B1593" s="129"/>
      <c r="C1593" s="129"/>
      <c r="D1593" s="129"/>
      <c r="E1593" s="129"/>
      <c r="F1593" s="129"/>
      <c r="G1593" s="129"/>
      <c r="H1593" s="129"/>
      <c r="I1593" s="130"/>
      <c r="J1593" s="135"/>
      <c r="K1593" s="130"/>
      <c r="L1593" s="130"/>
      <c r="M1593" s="136"/>
      <c r="N1593" s="130"/>
      <c r="O1593" s="130"/>
      <c r="P1593" s="130"/>
      <c r="Q1593" s="137"/>
      <c r="R1593" s="138"/>
      <c r="S1593" s="129"/>
      <c r="T1593" s="139"/>
      <c r="U1593" s="139"/>
      <c r="V1593" s="140"/>
      <c r="W1593" s="130"/>
      <c r="X1593" s="130"/>
      <c r="Y1593" s="141"/>
      <c r="Z1593" s="130"/>
      <c r="AA1593" s="130"/>
      <c r="AB1593" s="130"/>
      <c r="AC1593" s="142"/>
      <c r="AD1593" s="130"/>
      <c r="AE1593" s="130"/>
      <c r="AF1593" s="130"/>
      <c r="AG1593" s="129"/>
      <c r="AH1593" s="129"/>
      <c r="AI1593" s="129"/>
      <c r="AJ1593" s="129"/>
      <c r="AK1593" s="130"/>
      <c r="AL1593" s="131"/>
      <c r="AM1593" s="131"/>
      <c r="AN1593" s="131"/>
      <c r="AO1593" s="131"/>
      <c r="AP1593" s="132"/>
      <c r="AQ1593" s="132"/>
      <c r="AR1593" s="132"/>
      <c r="AS1593" s="132"/>
      <c r="AT1593" s="133"/>
      <c r="AU1593" s="133"/>
      <c r="AV1593" s="133"/>
      <c r="AW1593" s="133"/>
      <c r="AX1593" s="134"/>
      <c r="AY1593" s="134"/>
      <c r="AZ1593" s="134"/>
      <c r="BA1593" s="134"/>
      <c r="BB1593" s="134"/>
      <c r="BC1593" s="134"/>
      <c r="BD1593" s="129"/>
      <c r="BE1593" s="143"/>
    </row>
    <row r="1594" ht="15.75" customHeight="1">
      <c r="A1594" s="130"/>
      <c r="B1594" s="129"/>
      <c r="C1594" s="129"/>
      <c r="D1594" s="129"/>
      <c r="E1594" s="129"/>
      <c r="F1594" s="129"/>
      <c r="G1594" s="129"/>
      <c r="H1594" s="129"/>
      <c r="I1594" s="130"/>
      <c r="J1594" s="135"/>
      <c r="K1594" s="130"/>
      <c r="L1594" s="130"/>
      <c r="M1594" s="136"/>
      <c r="N1594" s="130"/>
      <c r="O1594" s="130"/>
      <c r="P1594" s="130"/>
      <c r="Q1594" s="137"/>
      <c r="R1594" s="138"/>
      <c r="S1594" s="129"/>
      <c r="T1594" s="139"/>
      <c r="U1594" s="139"/>
      <c r="V1594" s="140"/>
      <c r="W1594" s="130"/>
      <c r="X1594" s="130"/>
      <c r="Y1594" s="141"/>
      <c r="Z1594" s="130"/>
      <c r="AA1594" s="130"/>
      <c r="AB1594" s="130"/>
      <c r="AC1594" s="142"/>
      <c r="AD1594" s="130"/>
      <c r="AE1594" s="130"/>
      <c r="AF1594" s="130"/>
      <c r="AG1594" s="129"/>
      <c r="AH1594" s="129"/>
      <c r="AI1594" s="129"/>
      <c r="AJ1594" s="129"/>
      <c r="AK1594" s="130"/>
      <c r="AL1594" s="131"/>
      <c r="AM1594" s="131"/>
      <c r="AN1594" s="131"/>
      <c r="AO1594" s="131"/>
      <c r="AP1594" s="132"/>
      <c r="AQ1594" s="132"/>
      <c r="AR1594" s="132"/>
      <c r="AS1594" s="132"/>
      <c r="AT1594" s="133"/>
      <c r="AU1594" s="133"/>
      <c r="AV1594" s="133"/>
      <c r="AW1594" s="133"/>
      <c r="AX1594" s="134"/>
      <c r="AY1594" s="134"/>
      <c r="AZ1594" s="134"/>
      <c r="BA1594" s="134"/>
      <c r="BB1594" s="134"/>
      <c r="BC1594" s="134"/>
      <c r="BD1594" s="129"/>
      <c r="BE1594" s="143"/>
    </row>
    <row r="1595" ht="15.75" customHeight="1">
      <c r="A1595" s="130"/>
      <c r="B1595" s="129"/>
      <c r="C1595" s="129"/>
      <c r="D1595" s="129"/>
      <c r="E1595" s="129"/>
      <c r="F1595" s="129"/>
      <c r="G1595" s="129"/>
      <c r="H1595" s="129"/>
      <c r="I1595" s="130"/>
      <c r="J1595" s="135"/>
      <c r="K1595" s="130"/>
      <c r="L1595" s="130"/>
      <c r="M1595" s="136"/>
      <c r="N1595" s="130"/>
      <c r="O1595" s="130"/>
      <c r="P1595" s="130"/>
      <c r="Q1595" s="137"/>
      <c r="R1595" s="138"/>
      <c r="S1595" s="129"/>
      <c r="T1595" s="139"/>
      <c r="U1595" s="139"/>
      <c r="V1595" s="140"/>
      <c r="W1595" s="130"/>
      <c r="X1595" s="130"/>
      <c r="Y1595" s="141"/>
      <c r="Z1595" s="130"/>
      <c r="AA1595" s="130"/>
      <c r="AB1595" s="130"/>
      <c r="AC1595" s="142"/>
      <c r="AD1595" s="130"/>
      <c r="AE1595" s="130"/>
      <c r="AF1595" s="130"/>
      <c r="AG1595" s="129"/>
      <c r="AH1595" s="129"/>
      <c r="AI1595" s="129"/>
      <c r="AJ1595" s="129"/>
      <c r="AK1595" s="130"/>
      <c r="AL1595" s="131"/>
      <c r="AM1595" s="131"/>
      <c r="AN1595" s="131"/>
      <c r="AO1595" s="131"/>
      <c r="AP1595" s="132"/>
      <c r="AQ1595" s="132"/>
      <c r="AR1595" s="132"/>
      <c r="AS1595" s="132"/>
      <c r="AT1595" s="133"/>
      <c r="AU1595" s="133"/>
      <c r="AV1595" s="133"/>
      <c r="AW1595" s="133"/>
      <c r="AX1595" s="134"/>
      <c r="AY1595" s="134"/>
      <c r="AZ1595" s="134"/>
      <c r="BA1595" s="134"/>
      <c r="BB1595" s="134"/>
      <c r="BC1595" s="134"/>
      <c r="BD1595" s="129"/>
      <c r="BE1595" s="143"/>
    </row>
    <row r="1596" ht="15.75" customHeight="1">
      <c r="A1596" s="130"/>
      <c r="B1596" s="129"/>
      <c r="C1596" s="129"/>
      <c r="D1596" s="129"/>
      <c r="E1596" s="129"/>
      <c r="F1596" s="129"/>
      <c r="G1596" s="129"/>
      <c r="H1596" s="129"/>
      <c r="I1596" s="130"/>
      <c r="J1596" s="135"/>
      <c r="K1596" s="130"/>
      <c r="L1596" s="130"/>
      <c r="M1596" s="136"/>
      <c r="N1596" s="130"/>
      <c r="O1596" s="130"/>
      <c r="P1596" s="130"/>
      <c r="Q1596" s="137"/>
      <c r="R1596" s="138"/>
      <c r="S1596" s="129"/>
      <c r="T1596" s="139"/>
      <c r="U1596" s="139"/>
      <c r="V1596" s="140"/>
      <c r="W1596" s="130"/>
      <c r="X1596" s="130"/>
      <c r="Y1596" s="141"/>
      <c r="Z1596" s="130"/>
      <c r="AA1596" s="130"/>
      <c r="AB1596" s="130"/>
      <c r="AC1596" s="142"/>
      <c r="AD1596" s="130"/>
      <c r="AE1596" s="130"/>
      <c r="AF1596" s="130"/>
      <c r="AG1596" s="129"/>
      <c r="AH1596" s="129"/>
      <c r="AI1596" s="129"/>
      <c r="AJ1596" s="129"/>
      <c r="AK1596" s="130"/>
      <c r="AL1596" s="131"/>
      <c r="AM1596" s="131"/>
      <c r="AN1596" s="131"/>
      <c r="AO1596" s="131"/>
      <c r="AP1596" s="132"/>
      <c r="AQ1596" s="132"/>
      <c r="AR1596" s="132"/>
      <c r="AS1596" s="132"/>
      <c r="AT1596" s="133"/>
      <c r="AU1596" s="133"/>
      <c r="AV1596" s="133"/>
      <c r="AW1596" s="133"/>
      <c r="AX1596" s="134"/>
      <c r="AY1596" s="134"/>
      <c r="AZ1596" s="134"/>
      <c r="BA1596" s="134"/>
      <c r="BB1596" s="134"/>
      <c r="BC1596" s="134"/>
      <c r="BD1596" s="129"/>
      <c r="BE1596" s="143"/>
    </row>
    <row r="1597" ht="15.75" customHeight="1">
      <c r="A1597" s="130"/>
      <c r="B1597" s="129"/>
      <c r="C1597" s="129"/>
      <c r="D1597" s="129"/>
      <c r="E1597" s="129"/>
      <c r="F1597" s="129"/>
      <c r="G1597" s="129"/>
      <c r="H1597" s="129"/>
      <c r="I1597" s="130"/>
      <c r="J1597" s="135"/>
      <c r="K1597" s="130"/>
      <c r="L1597" s="130"/>
      <c r="M1597" s="136"/>
      <c r="N1597" s="130"/>
      <c r="O1597" s="130"/>
      <c r="P1597" s="130"/>
      <c r="Q1597" s="137"/>
      <c r="R1597" s="138"/>
      <c r="S1597" s="129"/>
      <c r="T1597" s="139"/>
      <c r="U1597" s="139"/>
      <c r="V1597" s="140"/>
      <c r="W1597" s="130"/>
      <c r="X1597" s="130"/>
      <c r="Y1597" s="141"/>
      <c r="Z1597" s="130"/>
      <c r="AA1597" s="130"/>
      <c r="AB1597" s="130"/>
      <c r="AC1597" s="142"/>
      <c r="AD1597" s="130"/>
      <c r="AE1597" s="130"/>
      <c r="AF1597" s="130"/>
      <c r="AG1597" s="129"/>
      <c r="AH1597" s="129"/>
      <c r="AI1597" s="129"/>
      <c r="AJ1597" s="129"/>
      <c r="AK1597" s="130"/>
      <c r="AL1597" s="131"/>
      <c r="AM1597" s="131"/>
      <c r="AN1597" s="131"/>
      <c r="AO1597" s="131"/>
      <c r="AP1597" s="132"/>
      <c r="AQ1597" s="132"/>
      <c r="AR1597" s="132"/>
      <c r="AS1597" s="132"/>
      <c r="AT1597" s="133"/>
      <c r="AU1597" s="133"/>
      <c r="AV1597" s="133"/>
      <c r="AW1597" s="133"/>
      <c r="AX1597" s="134"/>
      <c r="AY1597" s="134"/>
      <c r="AZ1597" s="134"/>
      <c r="BA1597" s="134"/>
      <c r="BB1597" s="134"/>
      <c r="BC1597" s="134"/>
      <c r="BD1597" s="129"/>
      <c r="BE1597" s="143"/>
    </row>
    <row r="1598" ht="15.75" customHeight="1">
      <c r="A1598" s="130"/>
      <c r="B1598" s="129"/>
      <c r="C1598" s="129"/>
      <c r="D1598" s="129"/>
      <c r="E1598" s="129"/>
      <c r="F1598" s="129"/>
      <c r="G1598" s="129"/>
      <c r="H1598" s="129"/>
      <c r="I1598" s="130"/>
      <c r="J1598" s="135"/>
      <c r="K1598" s="130"/>
      <c r="L1598" s="130"/>
      <c r="M1598" s="136"/>
      <c r="N1598" s="130"/>
      <c r="O1598" s="130"/>
      <c r="P1598" s="130"/>
      <c r="Q1598" s="137"/>
      <c r="R1598" s="138"/>
      <c r="S1598" s="129"/>
      <c r="T1598" s="139"/>
      <c r="U1598" s="139"/>
      <c r="V1598" s="140"/>
      <c r="W1598" s="130"/>
      <c r="X1598" s="130"/>
      <c r="Y1598" s="141"/>
      <c r="Z1598" s="130"/>
      <c r="AA1598" s="130"/>
      <c r="AB1598" s="130"/>
      <c r="AC1598" s="142"/>
      <c r="AD1598" s="130"/>
      <c r="AE1598" s="130"/>
      <c r="AF1598" s="130"/>
      <c r="AG1598" s="129"/>
      <c r="AH1598" s="129"/>
      <c r="AI1598" s="129"/>
      <c r="AJ1598" s="129"/>
      <c r="AK1598" s="130"/>
      <c r="AL1598" s="131"/>
      <c r="AM1598" s="131"/>
      <c r="AN1598" s="131"/>
      <c r="AO1598" s="131"/>
      <c r="AP1598" s="132"/>
      <c r="AQ1598" s="132"/>
      <c r="AR1598" s="132"/>
      <c r="AS1598" s="132"/>
      <c r="AT1598" s="133"/>
      <c r="AU1598" s="133"/>
      <c r="AV1598" s="133"/>
      <c r="AW1598" s="133"/>
      <c r="AX1598" s="134"/>
      <c r="AY1598" s="134"/>
      <c r="AZ1598" s="134"/>
      <c r="BA1598" s="134"/>
      <c r="BB1598" s="134"/>
      <c r="BC1598" s="134"/>
      <c r="BD1598" s="129"/>
      <c r="BE1598" s="143"/>
    </row>
    <row r="1599" ht="15.75" customHeight="1">
      <c r="A1599" s="130"/>
      <c r="B1599" s="129"/>
      <c r="C1599" s="129"/>
      <c r="D1599" s="129"/>
      <c r="E1599" s="129"/>
      <c r="F1599" s="129"/>
      <c r="G1599" s="129"/>
      <c r="H1599" s="129"/>
      <c r="I1599" s="130"/>
      <c r="J1599" s="135"/>
      <c r="K1599" s="130"/>
      <c r="L1599" s="130"/>
      <c r="M1599" s="136"/>
      <c r="N1599" s="130"/>
      <c r="O1599" s="130"/>
      <c r="P1599" s="130"/>
      <c r="Q1599" s="137"/>
      <c r="R1599" s="138"/>
      <c r="S1599" s="129"/>
      <c r="T1599" s="139"/>
      <c r="U1599" s="139"/>
      <c r="V1599" s="140"/>
      <c r="W1599" s="130"/>
      <c r="X1599" s="130"/>
      <c r="Y1599" s="141"/>
      <c r="Z1599" s="130"/>
      <c r="AA1599" s="130"/>
      <c r="AB1599" s="130"/>
      <c r="AC1599" s="142"/>
      <c r="AD1599" s="130"/>
      <c r="AE1599" s="130"/>
      <c r="AF1599" s="130"/>
      <c r="AG1599" s="129"/>
      <c r="AH1599" s="129"/>
      <c r="AI1599" s="129"/>
      <c r="AJ1599" s="129"/>
      <c r="AK1599" s="130"/>
      <c r="AL1599" s="131"/>
      <c r="AM1599" s="131"/>
      <c r="AN1599" s="131"/>
      <c r="AO1599" s="131"/>
      <c r="AP1599" s="132"/>
      <c r="AQ1599" s="132"/>
      <c r="AR1599" s="132"/>
      <c r="AS1599" s="132"/>
      <c r="AT1599" s="133"/>
      <c r="AU1599" s="133"/>
      <c r="AV1599" s="133"/>
      <c r="AW1599" s="133"/>
      <c r="AX1599" s="134"/>
      <c r="AY1599" s="134"/>
      <c r="AZ1599" s="134"/>
      <c r="BA1599" s="134"/>
      <c r="BB1599" s="134"/>
      <c r="BC1599" s="134"/>
      <c r="BD1599" s="129"/>
      <c r="BE1599" s="143"/>
    </row>
    <row r="1600" ht="15.75" customHeight="1">
      <c r="A1600" s="130"/>
      <c r="B1600" s="129"/>
      <c r="C1600" s="129"/>
      <c r="D1600" s="129"/>
      <c r="E1600" s="129"/>
      <c r="F1600" s="129"/>
      <c r="G1600" s="129"/>
      <c r="H1600" s="129"/>
      <c r="I1600" s="130"/>
      <c r="J1600" s="135"/>
      <c r="K1600" s="130"/>
      <c r="L1600" s="130"/>
      <c r="M1600" s="136"/>
      <c r="N1600" s="130"/>
      <c r="O1600" s="130"/>
      <c r="P1600" s="130"/>
      <c r="Q1600" s="137"/>
      <c r="R1600" s="138"/>
      <c r="S1600" s="129"/>
      <c r="T1600" s="139"/>
      <c r="U1600" s="139"/>
      <c r="V1600" s="140"/>
      <c r="W1600" s="130"/>
      <c r="X1600" s="130"/>
      <c r="Y1600" s="141"/>
      <c r="Z1600" s="130"/>
      <c r="AA1600" s="130"/>
      <c r="AB1600" s="130"/>
      <c r="AC1600" s="142"/>
      <c r="AD1600" s="130"/>
      <c r="AE1600" s="130"/>
      <c r="AF1600" s="130"/>
      <c r="AG1600" s="129"/>
      <c r="AH1600" s="129"/>
      <c r="AI1600" s="129"/>
      <c r="AJ1600" s="129"/>
      <c r="AK1600" s="130"/>
      <c r="AL1600" s="131"/>
      <c r="AM1600" s="131"/>
      <c r="AN1600" s="131"/>
      <c r="AO1600" s="131"/>
      <c r="AP1600" s="132"/>
      <c r="AQ1600" s="132"/>
      <c r="AR1600" s="132"/>
      <c r="AS1600" s="132"/>
      <c r="AT1600" s="133"/>
      <c r="AU1600" s="133"/>
      <c r="AV1600" s="133"/>
      <c r="AW1600" s="133"/>
      <c r="AX1600" s="134"/>
      <c r="AY1600" s="134"/>
      <c r="AZ1600" s="134"/>
      <c r="BA1600" s="134"/>
      <c r="BB1600" s="134"/>
      <c r="BC1600" s="134"/>
      <c r="BD1600" s="129"/>
      <c r="BE1600" s="143"/>
    </row>
    <row r="1601" ht="15.75" customHeight="1">
      <c r="A1601" s="130"/>
      <c r="B1601" s="129"/>
      <c r="C1601" s="129"/>
      <c r="D1601" s="129"/>
      <c r="E1601" s="129"/>
      <c r="F1601" s="129"/>
      <c r="G1601" s="129"/>
      <c r="H1601" s="129"/>
      <c r="I1601" s="130"/>
      <c r="J1601" s="135"/>
      <c r="K1601" s="130"/>
      <c r="L1601" s="130"/>
      <c r="M1601" s="136"/>
      <c r="N1601" s="130"/>
      <c r="O1601" s="130"/>
      <c r="P1601" s="130"/>
      <c r="Q1601" s="137"/>
      <c r="R1601" s="138"/>
      <c r="S1601" s="129"/>
      <c r="T1601" s="139"/>
      <c r="U1601" s="139"/>
      <c r="V1601" s="140"/>
      <c r="W1601" s="130"/>
      <c r="X1601" s="130"/>
      <c r="Y1601" s="141"/>
      <c r="Z1601" s="130"/>
      <c r="AA1601" s="130"/>
      <c r="AB1601" s="130"/>
      <c r="AC1601" s="142"/>
      <c r="AD1601" s="130"/>
      <c r="AE1601" s="130"/>
      <c r="AF1601" s="130"/>
      <c r="AG1601" s="129"/>
      <c r="AH1601" s="129"/>
      <c r="AI1601" s="129"/>
      <c r="AJ1601" s="129"/>
      <c r="AK1601" s="130"/>
      <c r="AL1601" s="131"/>
      <c r="AM1601" s="131"/>
      <c r="AN1601" s="131"/>
      <c r="AO1601" s="131"/>
      <c r="AP1601" s="132"/>
      <c r="AQ1601" s="132"/>
      <c r="AR1601" s="132"/>
      <c r="AS1601" s="132"/>
      <c r="AT1601" s="133"/>
      <c r="AU1601" s="133"/>
      <c r="AV1601" s="133"/>
      <c r="AW1601" s="133"/>
      <c r="AX1601" s="134"/>
      <c r="AY1601" s="134"/>
      <c r="AZ1601" s="134"/>
      <c r="BA1601" s="134"/>
      <c r="BB1601" s="134"/>
      <c r="BC1601" s="134"/>
      <c r="BD1601" s="129"/>
      <c r="BE1601" s="143"/>
    </row>
    <row r="1602" ht="15.75" customHeight="1">
      <c r="A1602" s="130"/>
      <c r="B1602" s="129"/>
      <c r="C1602" s="129"/>
      <c r="D1602" s="129"/>
      <c r="E1602" s="129"/>
      <c r="F1602" s="129"/>
      <c r="G1602" s="129"/>
      <c r="H1602" s="129"/>
      <c r="I1602" s="130"/>
      <c r="J1602" s="135"/>
      <c r="K1602" s="130"/>
      <c r="L1602" s="130"/>
      <c r="M1602" s="136"/>
      <c r="N1602" s="130"/>
      <c r="O1602" s="130"/>
      <c r="P1602" s="130"/>
      <c r="Q1602" s="137"/>
      <c r="R1602" s="138"/>
      <c r="S1602" s="129"/>
      <c r="T1602" s="139"/>
      <c r="U1602" s="139"/>
      <c r="V1602" s="140"/>
      <c r="W1602" s="130"/>
      <c r="X1602" s="130"/>
      <c r="Y1602" s="141"/>
      <c r="Z1602" s="130"/>
      <c r="AA1602" s="130"/>
      <c r="AB1602" s="130"/>
      <c r="AC1602" s="142"/>
      <c r="AD1602" s="130"/>
      <c r="AE1602" s="130"/>
      <c r="AF1602" s="130"/>
      <c r="AG1602" s="129"/>
      <c r="AH1602" s="129"/>
      <c r="AI1602" s="129"/>
      <c r="AJ1602" s="129"/>
      <c r="AK1602" s="130"/>
      <c r="AL1602" s="131"/>
      <c r="AM1602" s="131"/>
      <c r="AN1602" s="131"/>
      <c r="AO1602" s="131"/>
      <c r="AP1602" s="132"/>
      <c r="AQ1602" s="132"/>
      <c r="AR1602" s="132"/>
      <c r="AS1602" s="132"/>
      <c r="AT1602" s="133"/>
      <c r="AU1602" s="133"/>
      <c r="AV1602" s="133"/>
      <c r="AW1602" s="133"/>
      <c r="AX1602" s="134"/>
      <c r="AY1602" s="134"/>
      <c r="AZ1602" s="134"/>
      <c r="BA1602" s="134"/>
      <c r="BB1602" s="134"/>
      <c r="BC1602" s="134"/>
      <c r="BD1602" s="129"/>
      <c r="BE1602" s="143"/>
    </row>
    <row r="1603" ht="15.75" customHeight="1">
      <c r="A1603" s="130"/>
      <c r="B1603" s="129"/>
      <c r="C1603" s="129"/>
      <c r="D1603" s="129"/>
      <c r="E1603" s="129"/>
      <c r="F1603" s="129"/>
      <c r="G1603" s="129"/>
      <c r="H1603" s="129"/>
      <c r="I1603" s="130"/>
      <c r="J1603" s="135"/>
      <c r="K1603" s="130"/>
      <c r="L1603" s="130"/>
      <c r="M1603" s="136"/>
      <c r="N1603" s="130"/>
      <c r="O1603" s="130"/>
      <c r="P1603" s="130"/>
      <c r="Q1603" s="137"/>
      <c r="R1603" s="138"/>
      <c r="S1603" s="129"/>
      <c r="T1603" s="139"/>
      <c r="U1603" s="139"/>
      <c r="V1603" s="140"/>
      <c r="W1603" s="130"/>
      <c r="X1603" s="130"/>
      <c r="Y1603" s="141"/>
      <c r="Z1603" s="130"/>
      <c r="AA1603" s="130"/>
      <c r="AB1603" s="130"/>
      <c r="AC1603" s="142"/>
      <c r="AD1603" s="130"/>
      <c r="AE1603" s="130"/>
      <c r="AF1603" s="130"/>
      <c r="AG1603" s="129"/>
      <c r="AH1603" s="129"/>
      <c r="AI1603" s="129"/>
      <c r="AJ1603" s="129"/>
      <c r="AK1603" s="130"/>
      <c r="AL1603" s="131"/>
      <c r="AM1603" s="131"/>
      <c r="AN1603" s="131"/>
      <c r="AO1603" s="131"/>
      <c r="AP1603" s="132"/>
      <c r="AQ1603" s="132"/>
      <c r="AR1603" s="132"/>
      <c r="AS1603" s="132"/>
      <c r="AT1603" s="133"/>
      <c r="AU1603" s="133"/>
      <c r="AV1603" s="133"/>
      <c r="AW1603" s="133"/>
      <c r="AX1603" s="134"/>
      <c r="AY1603" s="134"/>
      <c r="AZ1603" s="134"/>
      <c r="BA1603" s="134"/>
      <c r="BB1603" s="134"/>
      <c r="BC1603" s="134"/>
      <c r="BD1603" s="129"/>
      <c r="BE1603" s="143"/>
    </row>
    <row r="1604" ht="15.75" customHeight="1">
      <c r="A1604" s="130"/>
      <c r="B1604" s="129"/>
      <c r="C1604" s="129"/>
      <c r="D1604" s="129"/>
      <c r="E1604" s="129"/>
      <c r="F1604" s="129"/>
      <c r="G1604" s="129"/>
      <c r="H1604" s="129"/>
      <c r="I1604" s="130"/>
      <c r="J1604" s="135"/>
      <c r="K1604" s="130"/>
      <c r="L1604" s="130"/>
      <c r="M1604" s="136"/>
      <c r="N1604" s="130"/>
      <c r="O1604" s="130"/>
      <c r="P1604" s="130"/>
      <c r="Q1604" s="137"/>
      <c r="R1604" s="138"/>
      <c r="S1604" s="129"/>
      <c r="T1604" s="139"/>
      <c r="U1604" s="139"/>
      <c r="V1604" s="140"/>
      <c r="W1604" s="130"/>
      <c r="X1604" s="130"/>
      <c r="Y1604" s="141"/>
      <c r="Z1604" s="130"/>
      <c r="AA1604" s="130"/>
      <c r="AB1604" s="130"/>
      <c r="AC1604" s="142"/>
      <c r="AD1604" s="130"/>
      <c r="AE1604" s="130"/>
      <c r="AF1604" s="130"/>
      <c r="AG1604" s="129"/>
      <c r="AH1604" s="129"/>
      <c r="AI1604" s="129"/>
      <c r="AJ1604" s="129"/>
      <c r="AK1604" s="130"/>
      <c r="AL1604" s="131"/>
      <c r="AM1604" s="131"/>
      <c r="AN1604" s="131"/>
      <c r="AO1604" s="131"/>
      <c r="AP1604" s="132"/>
      <c r="AQ1604" s="132"/>
      <c r="AR1604" s="132"/>
      <c r="AS1604" s="132"/>
      <c r="AT1604" s="133"/>
      <c r="AU1604" s="133"/>
      <c r="AV1604" s="133"/>
      <c r="AW1604" s="133"/>
      <c r="AX1604" s="134"/>
      <c r="AY1604" s="134"/>
      <c r="AZ1604" s="134"/>
      <c r="BA1604" s="134"/>
      <c r="BB1604" s="134"/>
      <c r="BC1604" s="134"/>
      <c r="BD1604" s="129"/>
      <c r="BE1604" s="143"/>
    </row>
    <row r="1605" ht="15.75" customHeight="1">
      <c r="A1605" s="130"/>
      <c r="B1605" s="129"/>
      <c r="C1605" s="129"/>
      <c r="D1605" s="129"/>
      <c r="E1605" s="129"/>
      <c r="F1605" s="129"/>
      <c r="G1605" s="129"/>
      <c r="H1605" s="129"/>
      <c r="I1605" s="130"/>
      <c r="J1605" s="135"/>
      <c r="K1605" s="130"/>
      <c r="L1605" s="130"/>
      <c r="M1605" s="136"/>
      <c r="N1605" s="130"/>
      <c r="O1605" s="130"/>
      <c r="P1605" s="130"/>
      <c r="Q1605" s="137"/>
      <c r="R1605" s="138"/>
      <c r="S1605" s="129"/>
      <c r="T1605" s="139"/>
      <c r="U1605" s="139"/>
      <c r="V1605" s="140"/>
      <c r="W1605" s="130"/>
      <c r="X1605" s="130"/>
      <c r="Y1605" s="141"/>
      <c r="Z1605" s="130"/>
      <c r="AA1605" s="130"/>
      <c r="AB1605" s="130"/>
      <c r="AC1605" s="142"/>
      <c r="AD1605" s="130"/>
      <c r="AE1605" s="130"/>
      <c r="AF1605" s="130"/>
      <c r="AG1605" s="129"/>
      <c r="AH1605" s="129"/>
      <c r="AI1605" s="129"/>
      <c r="AJ1605" s="129"/>
      <c r="AK1605" s="130"/>
      <c r="AL1605" s="131"/>
      <c r="AM1605" s="131"/>
      <c r="AN1605" s="131"/>
      <c r="AO1605" s="131"/>
      <c r="AP1605" s="132"/>
      <c r="AQ1605" s="132"/>
      <c r="AR1605" s="132"/>
      <c r="AS1605" s="132"/>
      <c r="AT1605" s="133"/>
      <c r="AU1605" s="133"/>
      <c r="AV1605" s="133"/>
      <c r="AW1605" s="133"/>
      <c r="AX1605" s="134"/>
      <c r="AY1605" s="134"/>
      <c r="AZ1605" s="134"/>
      <c r="BA1605" s="134"/>
      <c r="BB1605" s="134"/>
      <c r="BC1605" s="134"/>
      <c r="BD1605" s="129"/>
      <c r="BE1605" s="143"/>
    </row>
    <row r="1606" ht="15.75" customHeight="1">
      <c r="A1606" s="130"/>
      <c r="B1606" s="129"/>
      <c r="C1606" s="129"/>
      <c r="D1606" s="129"/>
      <c r="E1606" s="129"/>
      <c r="F1606" s="129"/>
      <c r="G1606" s="129"/>
      <c r="H1606" s="129"/>
      <c r="I1606" s="130"/>
      <c r="J1606" s="135"/>
      <c r="K1606" s="130"/>
      <c r="L1606" s="130"/>
      <c r="M1606" s="136"/>
      <c r="N1606" s="130"/>
      <c r="O1606" s="130"/>
      <c r="P1606" s="130"/>
      <c r="Q1606" s="137"/>
      <c r="R1606" s="138"/>
      <c r="S1606" s="129"/>
      <c r="T1606" s="139"/>
      <c r="U1606" s="139"/>
      <c r="V1606" s="140"/>
      <c r="W1606" s="130"/>
      <c r="X1606" s="130"/>
      <c r="Y1606" s="141"/>
      <c r="Z1606" s="130"/>
      <c r="AA1606" s="130"/>
      <c r="AB1606" s="130"/>
      <c r="AC1606" s="142"/>
      <c r="AD1606" s="130"/>
      <c r="AE1606" s="130"/>
      <c r="AF1606" s="130"/>
      <c r="AG1606" s="129"/>
      <c r="AH1606" s="129"/>
      <c r="AI1606" s="129"/>
      <c r="AJ1606" s="129"/>
      <c r="AK1606" s="130"/>
      <c r="AL1606" s="131"/>
      <c r="AM1606" s="131"/>
      <c r="AN1606" s="131"/>
      <c r="AO1606" s="131"/>
      <c r="AP1606" s="132"/>
      <c r="AQ1606" s="132"/>
      <c r="AR1606" s="132"/>
      <c r="AS1606" s="132"/>
      <c r="AT1606" s="133"/>
      <c r="AU1606" s="133"/>
      <c r="AV1606" s="133"/>
      <c r="AW1606" s="133"/>
      <c r="AX1606" s="134"/>
      <c r="AY1606" s="134"/>
      <c r="AZ1606" s="134"/>
      <c r="BA1606" s="134"/>
      <c r="BB1606" s="134"/>
      <c r="BC1606" s="134"/>
      <c r="BD1606" s="129"/>
      <c r="BE1606" s="143"/>
    </row>
    <row r="1607" ht="15.75" customHeight="1">
      <c r="A1607" s="130"/>
      <c r="B1607" s="129"/>
      <c r="C1607" s="129"/>
      <c r="D1607" s="129"/>
      <c r="E1607" s="129"/>
      <c r="F1607" s="129"/>
      <c r="G1607" s="129"/>
      <c r="H1607" s="129"/>
      <c r="I1607" s="130"/>
      <c r="J1607" s="135"/>
      <c r="K1607" s="130"/>
      <c r="L1607" s="130"/>
      <c r="M1607" s="136"/>
      <c r="N1607" s="130"/>
      <c r="O1607" s="130"/>
      <c r="P1607" s="130"/>
      <c r="Q1607" s="137"/>
      <c r="R1607" s="138"/>
      <c r="S1607" s="129"/>
      <c r="T1607" s="139"/>
      <c r="U1607" s="139"/>
      <c r="V1607" s="140"/>
      <c r="W1607" s="130"/>
      <c r="X1607" s="130"/>
      <c r="Y1607" s="141"/>
      <c r="Z1607" s="130"/>
      <c r="AA1607" s="130"/>
      <c r="AB1607" s="130"/>
      <c r="AC1607" s="142"/>
      <c r="AD1607" s="130"/>
      <c r="AE1607" s="130"/>
      <c r="AF1607" s="130"/>
      <c r="AG1607" s="129"/>
      <c r="AH1607" s="129"/>
      <c r="AI1607" s="129"/>
      <c r="AJ1607" s="129"/>
      <c r="AK1607" s="130"/>
      <c r="AL1607" s="131"/>
      <c r="AM1607" s="131"/>
      <c r="AN1607" s="131"/>
      <c r="AO1607" s="131"/>
      <c r="AP1607" s="132"/>
      <c r="AQ1607" s="132"/>
      <c r="AR1607" s="132"/>
      <c r="AS1607" s="132"/>
      <c r="AT1607" s="133"/>
      <c r="AU1607" s="133"/>
      <c r="AV1607" s="133"/>
      <c r="AW1607" s="133"/>
      <c r="AX1607" s="134"/>
      <c r="AY1607" s="134"/>
      <c r="AZ1607" s="134"/>
      <c r="BA1607" s="134"/>
      <c r="BB1607" s="134"/>
      <c r="BC1607" s="134"/>
      <c r="BD1607" s="129"/>
      <c r="BE1607" s="143"/>
    </row>
    <row r="1608" ht="15.75" customHeight="1">
      <c r="A1608" s="130"/>
      <c r="B1608" s="129"/>
      <c r="C1608" s="129"/>
      <c r="D1608" s="129"/>
      <c r="E1608" s="129"/>
      <c r="F1608" s="129"/>
      <c r="G1608" s="129"/>
      <c r="H1608" s="129"/>
      <c r="I1608" s="130"/>
      <c r="J1608" s="135"/>
      <c r="K1608" s="130"/>
      <c r="L1608" s="130"/>
      <c r="M1608" s="136"/>
      <c r="N1608" s="130"/>
      <c r="O1608" s="130"/>
      <c r="P1608" s="130"/>
      <c r="Q1608" s="137"/>
      <c r="R1608" s="138"/>
      <c r="S1608" s="129"/>
      <c r="T1608" s="139"/>
      <c r="U1608" s="139"/>
      <c r="V1608" s="140"/>
      <c r="W1608" s="130"/>
      <c r="X1608" s="130"/>
      <c r="Y1608" s="141"/>
      <c r="Z1608" s="130"/>
      <c r="AA1608" s="130"/>
      <c r="AB1608" s="130"/>
      <c r="AC1608" s="142"/>
      <c r="AD1608" s="130"/>
      <c r="AE1608" s="130"/>
      <c r="AF1608" s="130"/>
      <c r="AG1608" s="129"/>
      <c r="AH1608" s="129"/>
      <c r="AI1608" s="129"/>
      <c r="AJ1608" s="129"/>
      <c r="AK1608" s="130"/>
      <c r="AL1608" s="131"/>
      <c r="AM1608" s="131"/>
      <c r="AN1608" s="131"/>
      <c r="AO1608" s="131"/>
      <c r="AP1608" s="132"/>
      <c r="AQ1608" s="132"/>
      <c r="AR1608" s="132"/>
      <c r="AS1608" s="132"/>
      <c r="AT1608" s="133"/>
      <c r="AU1608" s="133"/>
      <c r="AV1608" s="133"/>
      <c r="AW1608" s="133"/>
      <c r="AX1608" s="134"/>
      <c r="AY1608" s="134"/>
      <c r="AZ1608" s="134"/>
      <c r="BA1608" s="134"/>
      <c r="BB1608" s="134"/>
      <c r="BC1608" s="134"/>
      <c r="BD1608" s="129"/>
      <c r="BE1608" s="143"/>
    </row>
    <row r="1609" ht="15.75" customHeight="1">
      <c r="A1609" s="130"/>
      <c r="B1609" s="129"/>
      <c r="C1609" s="129"/>
      <c r="D1609" s="129"/>
      <c r="E1609" s="129"/>
      <c r="F1609" s="129"/>
      <c r="G1609" s="129"/>
      <c r="H1609" s="129"/>
      <c r="I1609" s="130"/>
      <c r="J1609" s="135"/>
      <c r="K1609" s="130"/>
      <c r="L1609" s="130"/>
      <c r="M1609" s="136"/>
      <c r="N1609" s="130"/>
      <c r="O1609" s="130"/>
      <c r="P1609" s="130"/>
      <c r="Q1609" s="137"/>
      <c r="R1609" s="138"/>
      <c r="S1609" s="129"/>
      <c r="T1609" s="139"/>
      <c r="U1609" s="139"/>
      <c r="V1609" s="140"/>
      <c r="W1609" s="130"/>
      <c r="X1609" s="130"/>
      <c r="Y1609" s="141"/>
      <c r="Z1609" s="130"/>
      <c r="AA1609" s="130"/>
      <c r="AB1609" s="130"/>
      <c r="AC1609" s="142"/>
      <c r="AD1609" s="130"/>
      <c r="AE1609" s="130"/>
      <c r="AF1609" s="130"/>
      <c r="AG1609" s="129"/>
      <c r="AH1609" s="129"/>
      <c r="AI1609" s="129"/>
      <c r="AJ1609" s="129"/>
      <c r="AK1609" s="130"/>
      <c r="AL1609" s="131"/>
      <c r="AM1609" s="131"/>
      <c r="AN1609" s="131"/>
      <c r="AO1609" s="131"/>
      <c r="AP1609" s="132"/>
      <c r="AQ1609" s="132"/>
      <c r="AR1609" s="132"/>
      <c r="AS1609" s="132"/>
      <c r="AT1609" s="133"/>
      <c r="AU1609" s="133"/>
      <c r="AV1609" s="133"/>
      <c r="AW1609" s="133"/>
      <c r="AX1609" s="134"/>
      <c r="AY1609" s="134"/>
      <c r="AZ1609" s="134"/>
      <c r="BA1609" s="134"/>
      <c r="BB1609" s="134"/>
      <c r="BC1609" s="134"/>
      <c r="BD1609" s="129"/>
      <c r="BE1609" s="143"/>
    </row>
    <row r="1610" ht="15.75" customHeight="1">
      <c r="A1610" s="130"/>
      <c r="B1610" s="129"/>
      <c r="C1610" s="129"/>
      <c r="D1610" s="129"/>
      <c r="E1610" s="129"/>
      <c r="F1610" s="129"/>
      <c r="G1610" s="129"/>
      <c r="H1610" s="129"/>
      <c r="I1610" s="130"/>
      <c r="J1610" s="135"/>
      <c r="K1610" s="130"/>
      <c r="L1610" s="130"/>
      <c r="M1610" s="136"/>
      <c r="N1610" s="130"/>
      <c r="O1610" s="130"/>
      <c r="P1610" s="130"/>
      <c r="Q1610" s="137"/>
      <c r="R1610" s="138"/>
      <c r="S1610" s="129"/>
      <c r="T1610" s="139"/>
      <c r="U1610" s="139"/>
      <c r="V1610" s="140"/>
      <c r="W1610" s="130"/>
      <c r="X1610" s="130"/>
      <c r="Y1610" s="141"/>
      <c r="Z1610" s="130"/>
      <c r="AA1610" s="130"/>
      <c r="AB1610" s="130"/>
      <c r="AC1610" s="142"/>
      <c r="AD1610" s="130"/>
      <c r="AE1610" s="130"/>
      <c r="AF1610" s="130"/>
      <c r="AG1610" s="129"/>
      <c r="AH1610" s="129"/>
      <c r="AI1610" s="129"/>
      <c r="AJ1610" s="129"/>
      <c r="AK1610" s="130"/>
      <c r="AL1610" s="131"/>
      <c r="AM1610" s="131"/>
      <c r="AN1610" s="131"/>
      <c r="AO1610" s="131"/>
      <c r="AP1610" s="132"/>
      <c r="AQ1610" s="132"/>
      <c r="AR1610" s="132"/>
      <c r="AS1610" s="132"/>
      <c r="AT1610" s="133"/>
      <c r="AU1610" s="133"/>
      <c r="AV1610" s="133"/>
      <c r="AW1610" s="133"/>
      <c r="AX1610" s="134"/>
      <c r="AY1610" s="134"/>
      <c r="AZ1610" s="134"/>
      <c r="BA1610" s="134"/>
      <c r="BB1610" s="134"/>
      <c r="BC1610" s="134"/>
      <c r="BD1610" s="129"/>
      <c r="BE1610" s="143"/>
    </row>
    <row r="1611" ht="15.75" customHeight="1">
      <c r="A1611" s="130"/>
      <c r="B1611" s="129"/>
      <c r="C1611" s="129"/>
      <c r="D1611" s="129"/>
      <c r="E1611" s="129"/>
      <c r="F1611" s="129"/>
      <c r="G1611" s="129"/>
      <c r="H1611" s="129"/>
      <c r="I1611" s="130"/>
      <c r="J1611" s="135"/>
      <c r="K1611" s="130"/>
      <c r="L1611" s="130"/>
      <c r="M1611" s="136"/>
      <c r="N1611" s="130"/>
      <c r="O1611" s="130"/>
      <c r="P1611" s="130"/>
      <c r="Q1611" s="137"/>
      <c r="R1611" s="138"/>
      <c r="S1611" s="129"/>
      <c r="T1611" s="139"/>
      <c r="U1611" s="139"/>
      <c r="V1611" s="140"/>
      <c r="W1611" s="130"/>
      <c r="X1611" s="130"/>
      <c r="Y1611" s="141"/>
      <c r="Z1611" s="130"/>
      <c r="AA1611" s="130"/>
      <c r="AB1611" s="130"/>
      <c r="AC1611" s="142"/>
      <c r="AD1611" s="130"/>
      <c r="AE1611" s="130"/>
      <c r="AF1611" s="130"/>
      <c r="AG1611" s="129"/>
      <c r="AH1611" s="129"/>
      <c r="AI1611" s="129"/>
      <c r="AJ1611" s="129"/>
      <c r="AK1611" s="130"/>
      <c r="AL1611" s="131"/>
      <c r="AM1611" s="131"/>
      <c r="AN1611" s="131"/>
      <c r="AO1611" s="131"/>
      <c r="AP1611" s="132"/>
      <c r="AQ1611" s="132"/>
      <c r="AR1611" s="132"/>
      <c r="AS1611" s="132"/>
      <c r="AT1611" s="133"/>
      <c r="AU1611" s="133"/>
      <c r="AV1611" s="133"/>
      <c r="AW1611" s="133"/>
      <c r="AX1611" s="134"/>
      <c r="AY1611" s="134"/>
      <c r="AZ1611" s="134"/>
      <c r="BA1611" s="134"/>
      <c r="BB1611" s="134"/>
      <c r="BC1611" s="134"/>
      <c r="BD1611" s="129"/>
      <c r="BE1611" s="143"/>
    </row>
    <row r="1612" ht="15.75" customHeight="1">
      <c r="A1612" s="130"/>
      <c r="B1612" s="129"/>
      <c r="C1612" s="129"/>
      <c r="D1612" s="129"/>
      <c r="E1612" s="129"/>
      <c r="F1612" s="129"/>
      <c r="G1612" s="129"/>
      <c r="H1612" s="129"/>
      <c r="I1612" s="130"/>
      <c r="J1612" s="135"/>
      <c r="K1612" s="130"/>
      <c r="L1612" s="130"/>
      <c r="M1612" s="136"/>
      <c r="N1612" s="130"/>
      <c r="O1612" s="130"/>
      <c r="P1612" s="130"/>
      <c r="Q1612" s="137"/>
      <c r="R1612" s="138"/>
      <c r="S1612" s="129"/>
      <c r="T1612" s="139"/>
      <c r="U1612" s="139"/>
      <c r="V1612" s="140"/>
      <c r="W1612" s="130"/>
      <c r="X1612" s="130"/>
      <c r="Y1612" s="141"/>
      <c r="Z1612" s="130"/>
      <c r="AA1612" s="130"/>
      <c r="AB1612" s="130"/>
      <c r="AC1612" s="142"/>
      <c r="AD1612" s="130"/>
      <c r="AE1612" s="130"/>
      <c r="AF1612" s="130"/>
      <c r="AG1612" s="129"/>
      <c r="AH1612" s="129"/>
      <c r="AI1612" s="129"/>
      <c r="AJ1612" s="129"/>
      <c r="AK1612" s="130"/>
      <c r="AL1612" s="131"/>
      <c r="AM1612" s="131"/>
      <c r="AN1612" s="131"/>
      <c r="AO1612" s="131"/>
      <c r="AP1612" s="132"/>
      <c r="AQ1612" s="132"/>
      <c r="AR1612" s="132"/>
      <c r="AS1612" s="132"/>
      <c r="AT1612" s="133"/>
      <c r="AU1612" s="133"/>
      <c r="AV1612" s="133"/>
      <c r="AW1612" s="133"/>
      <c r="AX1612" s="134"/>
      <c r="AY1612" s="134"/>
      <c r="AZ1612" s="134"/>
      <c r="BA1612" s="134"/>
      <c r="BB1612" s="134"/>
      <c r="BC1612" s="134"/>
      <c r="BD1612" s="129"/>
      <c r="BE1612" s="143"/>
    </row>
    <row r="1613" ht="15.75" customHeight="1">
      <c r="A1613" s="130"/>
      <c r="B1613" s="129"/>
      <c r="C1613" s="129"/>
      <c r="D1613" s="129"/>
      <c r="E1613" s="129"/>
      <c r="F1613" s="129"/>
      <c r="G1613" s="129"/>
      <c r="H1613" s="129"/>
      <c r="I1613" s="130"/>
      <c r="J1613" s="135"/>
      <c r="K1613" s="130"/>
      <c r="L1613" s="130"/>
      <c r="M1613" s="136"/>
      <c r="N1613" s="130"/>
      <c r="O1613" s="130"/>
      <c r="P1613" s="130"/>
      <c r="Q1613" s="137"/>
      <c r="R1613" s="138"/>
      <c r="S1613" s="129"/>
      <c r="T1613" s="139"/>
      <c r="U1613" s="139"/>
      <c r="V1613" s="140"/>
      <c r="W1613" s="130"/>
      <c r="X1613" s="130"/>
      <c r="Y1613" s="141"/>
      <c r="Z1613" s="130"/>
      <c r="AA1613" s="130"/>
      <c r="AB1613" s="130"/>
      <c r="AC1613" s="142"/>
      <c r="AD1613" s="130"/>
      <c r="AE1613" s="130"/>
      <c r="AF1613" s="130"/>
      <c r="AG1613" s="129"/>
      <c r="AH1613" s="129"/>
      <c r="AI1613" s="129"/>
      <c r="AJ1613" s="129"/>
      <c r="AK1613" s="130"/>
      <c r="AL1613" s="131"/>
      <c r="AM1613" s="131"/>
      <c r="AN1613" s="131"/>
      <c r="AO1613" s="131"/>
      <c r="AP1613" s="132"/>
      <c r="AQ1613" s="132"/>
      <c r="AR1613" s="132"/>
      <c r="AS1613" s="132"/>
      <c r="AT1613" s="133"/>
      <c r="AU1613" s="133"/>
      <c r="AV1613" s="133"/>
      <c r="AW1613" s="133"/>
      <c r="AX1613" s="134"/>
      <c r="AY1613" s="134"/>
      <c r="AZ1613" s="134"/>
      <c r="BA1613" s="134"/>
      <c r="BB1613" s="134"/>
      <c r="BC1613" s="134"/>
      <c r="BD1613" s="129"/>
      <c r="BE1613" s="143"/>
    </row>
    <row r="1614" ht="15.75" customHeight="1">
      <c r="A1614" s="130"/>
      <c r="B1614" s="129"/>
      <c r="C1614" s="129"/>
      <c r="D1614" s="129"/>
      <c r="E1614" s="129"/>
      <c r="F1614" s="129"/>
      <c r="G1614" s="129"/>
      <c r="H1614" s="129"/>
      <c r="I1614" s="130"/>
      <c r="J1614" s="135"/>
      <c r="K1614" s="130"/>
      <c r="L1614" s="130"/>
      <c r="M1614" s="136"/>
      <c r="N1614" s="130"/>
      <c r="O1614" s="130"/>
      <c r="P1614" s="130"/>
      <c r="Q1614" s="137"/>
      <c r="R1614" s="138"/>
      <c r="S1614" s="129"/>
      <c r="T1614" s="139"/>
      <c r="U1614" s="139"/>
      <c r="V1614" s="140"/>
      <c r="W1614" s="130"/>
      <c r="X1614" s="130"/>
      <c r="Y1614" s="141"/>
      <c r="Z1614" s="130"/>
      <c r="AA1614" s="130"/>
      <c r="AB1614" s="130"/>
      <c r="AC1614" s="142"/>
      <c r="AD1614" s="130"/>
      <c r="AE1614" s="130"/>
      <c r="AF1614" s="130"/>
      <c r="AG1614" s="129"/>
      <c r="AH1614" s="129"/>
      <c r="AI1614" s="129"/>
      <c r="AJ1614" s="129"/>
      <c r="AK1614" s="130"/>
      <c r="AL1614" s="131"/>
      <c r="AM1614" s="131"/>
      <c r="AN1614" s="131"/>
      <c r="AO1614" s="131"/>
      <c r="AP1614" s="132"/>
      <c r="AQ1614" s="132"/>
      <c r="AR1614" s="132"/>
      <c r="AS1614" s="132"/>
      <c r="AT1614" s="133"/>
      <c r="AU1614" s="133"/>
      <c r="AV1614" s="133"/>
      <c r="AW1614" s="133"/>
      <c r="AX1614" s="134"/>
      <c r="AY1614" s="134"/>
      <c r="AZ1614" s="134"/>
      <c r="BA1614" s="134"/>
      <c r="BB1614" s="134"/>
      <c r="BC1614" s="134"/>
      <c r="BD1614" s="129"/>
      <c r="BE1614" s="143"/>
    </row>
    <row r="1615" ht="15.75" customHeight="1">
      <c r="A1615" s="130"/>
      <c r="B1615" s="129"/>
      <c r="C1615" s="129"/>
      <c r="D1615" s="129"/>
      <c r="E1615" s="129"/>
      <c r="F1615" s="129"/>
      <c r="G1615" s="129"/>
      <c r="H1615" s="129"/>
      <c r="I1615" s="130"/>
      <c r="J1615" s="135"/>
      <c r="K1615" s="130"/>
      <c r="L1615" s="130"/>
      <c r="M1615" s="136"/>
      <c r="N1615" s="130"/>
      <c r="O1615" s="130"/>
      <c r="P1615" s="130"/>
      <c r="Q1615" s="137"/>
      <c r="R1615" s="138"/>
      <c r="S1615" s="129"/>
      <c r="T1615" s="139"/>
      <c r="U1615" s="139"/>
      <c r="V1615" s="140"/>
      <c r="W1615" s="130"/>
      <c r="X1615" s="130"/>
      <c r="Y1615" s="141"/>
      <c r="Z1615" s="130"/>
      <c r="AA1615" s="130"/>
      <c r="AB1615" s="130"/>
      <c r="AC1615" s="142"/>
      <c r="AD1615" s="130"/>
      <c r="AE1615" s="130"/>
      <c r="AF1615" s="130"/>
      <c r="AG1615" s="129"/>
      <c r="AH1615" s="129"/>
      <c r="AI1615" s="129"/>
      <c r="AJ1615" s="129"/>
      <c r="AK1615" s="130"/>
      <c r="AL1615" s="131"/>
      <c r="AM1615" s="131"/>
      <c r="AN1615" s="131"/>
      <c r="AO1615" s="131"/>
      <c r="AP1615" s="132"/>
      <c r="AQ1615" s="132"/>
      <c r="AR1615" s="132"/>
      <c r="AS1615" s="132"/>
      <c r="AT1615" s="133"/>
      <c r="AU1615" s="133"/>
      <c r="AV1615" s="133"/>
      <c r="AW1615" s="133"/>
      <c r="AX1615" s="134"/>
      <c r="AY1615" s="134"/>
      <c r="AZ1615" s="134"/>
      <c r="BA1615" s="134"/>
      <c r="BB1615" s="134"/>
      <c r="BC1615" s="134"/>
      <c r="BD1615" s="129"/>
      <c r="BE1615" s="143"/>
    </row>
    <row r="1616" ht="15.75" customHeight="1">
      <c r="A1616" s="130"/>
      <c r="B1616" s="129"/>
      <c r="C1616" s="129"/>
      <c r="D1616" s="129"/>
      <c r="E1616" s="129"/>
      <c r="F1616" s="129"/>
      <c r="G1616" s="129"/>
      <c r="H1616" s="129"/>
      <c r="I1616" s="130"/>
      <c r="J1616" s="135"/>
      <c r="K1616" s="130"/>
      <c r="L1616" s="130"/>
      <c r="M1616" s="136"/>
      <c r="N1616" s="130"/>
      <c r="O1616" s="130"/>
      <c r="P1616" s="130"/>
      <c r="Q1616" s="137"/>
      <c r="R1616" s="138"/>
      <c r="S1616" s="129"/>
      <c r="T1616" s="139"/>
      <c r="U1616" s="139"/>
      <c r="V1616" s="140"/>
      <c r="W1616" s="130"/>
      <c r="X1616" s="130"/>
      <c r="Y1616" s="141"/>
      <c r="Z1616" s="130"/>
      <c r="AA1616" s="130"/>
      <c r="AB1616" s="130"/>
      <c r="AC1616" s="142"/>
      <c r="AD1616" s="130"/>
      <c r="AE1616" s="130"/>
      <c r="AF1616" s="130"/>
      <c r="AG1616" s="129"/>
      <c r="AH1616" s="129"/>
      <c r="AI1616" s="129"/>
      <c r="AJ1616" s="129"/>
      <c r="AK1616" s="130"/>
      <c r="AL1616" s="131"/>
      <c r="AM1616" s="131"/>
      <c r="AN1616" s="131"/>
      <c r="AO1616" s="131"/>
      <c r="AP1616" s="132"/>
      <c r="AQ1616" s="132"/>
      <c r="AR1616" s="132"/>
      <c r="AS1616" s="132"/>
      <c r="AT1616" s="133"/>
      <c r="AU1616" s="133"/>
      <c r="AV1616" s="133"/>
      <c r="AW1616" s="133"/>
      <c r="AX1616" s="134"/>
      <c r="AY1616" s="134"/>
      <c r="AZ1616" s="134"/>
      <c r="BA1616" s="134"/>
      <c r="BB1616" s="134"/>
      <c r="BC1616" s="134"/>
      <c r="BD1616" s="129"/>
      <c r="BE1616" s="143"/>
    </row>
    <row r="1617" ht="15.75" customHeight="1">
      <c r="A1617" s="130"/>
      <c r="B1617" s="129"/>
      <c r="C1617" s="129"/>
      <c r="D1617" s="129"/>
      <c r="E1617" s="129"/>
      <c r="F1617" s="129"/>
      <c r="G1617" s="129"/>
      <c r="H1617" s="129"/>
      <c r="I1617" s="130"/>
      <c r="J1617" s="135"/>
      <c r="K1617" s="130"/>
      <c r="L1617" s="130"/>
      <c r="M1617" s="136"/>
      <c r="N1617" s="130"/>
      <c r="O1617" s="130"/>
      <c r="P1617" s="130"/>
      <c r="Q1617" s="137"/>
      <c r="R1617" s="138"/>
      <c r="S1617" s="129"/>
      <c r="T1617" s="139"/>
      <c r="U1617" s="139"/>
      <c r="V1617" s="140"/>
      <c r="W1617" s="130"/>
      <c r="X1617" s="130"/>
      <c r="Y1617" s="141"/>
      <c r="Z1617" s="130"/>
      <c r="AA1617" s="130"/>
      <c r="AB1617" s="130"/>
      <c r="AC1617" s="142"/>
      <c r="AD1617" s="130"/>
      <c r="AE1617" s="130"/>
      <c r="AF1617" s="130"/>
      <c r="AG1617" s="129"/>
      <c r="AH1617" s="129"/>
      <c r="AI1617" s="129"/>
      <c r="AJ1617" s="129"/>
      <c r="AK1617" s="130"/>
      <c r="AL1617" s="131"/>
      <c r="AM1617" s="131"/>
      <c r="AN1617" s="131"/>
      <c r="AO1617" s="131"/>
      <c r="AP1617" s="132"/>
      <c r="AQ1617" s="132"/>
      <c r="AR1617" s="132"/>
      <c r="AS1617" s="132"/>
      <c r="AT1617" s="133"/>
      <c r="AU1617" s="133"/>
      <c r="AV1617" s="133"/>
      <c r="AW1617" s="133"/>
      <c r="AX1617" s="134"/>
      <c r="AY1617" s="134"/>
      <c r="AZ1617" s="134"/>
      <c r="BA1617" s="134"/>
      <c r="BB1617" s="134"/>
      <c r="BC1617" s="134"/>
      <c r="BD1617" s="129"/>
      <c r="BE1617" s="143"/>
    </row>
    <row r="1618" ht="15.75" customHeight="1">
      <c r="A1618" s="130"/>
      <c r="B1618" s="129"/>
      <c r="C1618" s="129"/>
      <c r="D1618" s="129"/>
      <c r="E1618" s="129"/>
      <c r="F1618" s="129"/>
      <c r="G1618" s="129"/>
      <c r="H1618" s="129"/>
      <c r="I1618" s="130"/>
      <c r="J1618" s="135"/>
      <c r="K1618" s="130"/>
      <c r="L1618" s="130"/>
      <c r="M1618" s="136"/>
      <c r="N1618" s="130"/>
      <c r="O1618" s="130"/>
      <c r="P1618" s="130"/>
      <c r="Q1618" s="137"/>
      <c r="R1618" s="138"/>
      <c r="S1618" s="129"/>
      <c r="T1618" s="139"/>
      <c r="U1618" s="139"/>
      <c r="V1618" s="140"/>
      <c r="W1618" s="130"/>
      <c r="X1618" s="130"/>
      <c r="Y1618" s="141"/>
      <c r="Z1618" s="130"/>
      <c r="AA1618" s="130"/>
      <c r="AB1618" s="130"/>
      <c r="AC1618" s="142"/>
      <c r="AD1618" s="130"/>
      <c r="AE1618" s="130"/>
      <c r="AF1618" s="130"/>
      <c r="AG1618" s="129"/>
      <c r="AH1618" s="129"/>
      <c r="AI1618" s="129"/>
      <c r="AJ1618" s="129"/>
      <c r="AK1618" s="130"/>
      <c r="AL1618" s="131"/>
      <c r="AM1618" s="131"/>
      <c r="AN1618" s="131"/>
      <c r="AO1618" s="131"/>
      <c r="AP1618" s="132"/>
      <c r="AQ1618" s="132"/>
      <c r="AR1618" s="132"/>
      <c r="AS1618" s="132"/>
      <c r="AT1618" s="133"/>
      <c r="AU1618" s="133"/>
      <c r="AV1618" s="133"/>
      <c r="AW1618" s="133"/>
      <c r="AX1618" s="134"/>
      <c r="AY1618" s="134"/>
      <c r="AZ1618" s="134"/>
      <c r="BA1618" s="134"/>
      <c r="BB1618" s="134"/>
      <c r="BC1618" s="134"/>
      <c r="BD1618" s="129"/>
      <c r="BE1618" s="143"/>
    </row>
    <row r="1619" ht="15.75" customHeight="1">
      <c r="A1619" s="130"/>
      <c r="B1619" s="129"/>
      <c r="C1619" s="129"/>
      <c r="D1619" s="129"/>
      <c r="E1619" s="129"/>
      <c r="F1619" s="129"/>
      <c r="G1619" s="129"/>
      <c r="H1619" s="129"/>
      <c r="I1619" s="130"/>
      <c r="J1619" s="135"/>
      <c r="K1619" s="130"/>
      <c r="L1619" s="130"/>
      <c r="M1619" s="136"/>
      <c r="N1619" s="130"/>
      <c r="O1619" s="130"/>
      <c r="P1619" s="130"/>
      <c r="Q1619" s="137"/>
      <c r="R1619" s="138"/>
      <c r="S1619" s="129"/>
      <c r="T1619" s="139"/>
      <c r="U1619" s="139"/>
      <c r="V1619" s="140"/>
      <c r="W1619" s="130"/>
      <c r="X1619" s="130"/>
      <c r="Y1619" s="141"/>
      <c r="Z1619" s="130"/>
      <c r="AA1619" s="130"/>
      <c r="AB1619" s="130"/>
      <c r="AC1619" s="142"/>
      <c r="AD1619" s="130"/>
      <c r="AE1619" s="130"/>
      <c r="AF1619" s="130"/>
      <c r="AG1619" s="129"/>
      <c r="AH1619" s="129"/>
      <c r="AI1619" s="129"/>
      <c r="AJ1619" s="129"/>
      <c r="AK1619" s="130"/>
      <c r="AL1619" s="131"/>
      <c r="AM1619" s="131"/>
      <c r="AN1619" s="131"/>
      <c r="AO1619" s="131"/>
      <c r="AP1619" s="132"/>
      <c r="AQ1619" s="132"/>
      <c r="AR1619" s="132"/>
      <c r="AS1619" s="132"/>
      <c r="AT1619" s="133"/>
      <c r="AU1619" s="133"/>
      <c r="AV1619" s="133"/>
      <c r="AW1619" s="133"/>
      <c r="AX1619" s="134"/>
      <c r="AY1619" s="134"/>
      <c r="AZ1619" s="134"/>
      <c r="BA1619" s="134"/>
      <c r="BB1619" s="134"/>
      <c r="BC1619" s="134"/>
      <c r="BD1619" s="129"/>
      <c r="BE1619" s="143"/>
    </row>
    <row r="1620" ht="15.75" customHeight="1">
      <c r="A1620" s="130"/>
      <c r="B1620" s="129"/>
      <c r="C1620" s="129"/>
      <c r="D1620" s="129"/>
      <c r="E1620" s="129"/>
      <c r="F1620" s="129"/>
      <c r="G1620" s="129"/>
      <c r="H1620" s="129"/>
      <c r="I1620" s="130"/>
      <c r="J1620" s="135"/>
      <c r="K1620" s="130"/>
      <c r="L1620" s="130"/>
      <c r="M1620" s="136"/>
      <c r="N1620" s="130"/>
      <c r="O1620" s="130"/>
      <c r="P1620" s="130"/>
      <c r="Q1620" s="137"/>
      <c r="R1620" s="138"/>
      <c r="S1620" s="129"/>
      <c r="T1620" s="139"/>
      <c r="U1620" s="139"/>
      <c r="V1620" s="140"/>
      <c r="W1620" s="130"/>
      <c r="X1620" s="130"/>
      <c r="Y1620" s="141"/>
      <c r="Z1620" s="130"/>
      <c r="AA1620" s="130"/>
      <c r="AB1620" s="130"/>
      <c r="AC1620" s="142"/>
      <c r="AD1620" s="130"/>
      <c r="AE1620" s="130"/>
      <c r="AF1620" s="130"/>
      <c r="AG1620" s="129"/>
      <c r="AH1620" s="129"/>
      <c r="AI1620" s="129"/>
      <c r="AJ1620" s="129"/>
      <c r="AK1620" s="130"/>
      <c r="AL1620" s="131"/>
      <c r="AM1620" s="131"/>
      <c r="AN1620" s="131"/>
      <c r="AO1620" s="131"/>
      <c r="AP1620" s="132"/>
      <c r="AQ1620" s="132"/>
      <c r="AR1620" s="132"/>
      <c r="AS1620" s="132"/>
      <c r="AT1620" s="133"/>
      <c r="AU1620" s="133"/>
      <c r="AV1620" s="133"/>
      <c r="AW1620" s="133"/>
      <c r="AX1620" s="134"/>
      <c r="AY1620" s="134"/>
      <c r="AZ1620" s="134"/>
      <c r="BA1620" s="134"/>
      <c r="BB1620" s="134"/>
      <c r="BC1620" s="134"/>
      <c r="BD1620" s="129"/>
      <c r="BE1620" s="143"/>
    </row>
    <row r="1621" ht="15.75" customHeight="1">
      <c r="A1621" s="130"/>
      <c r="B1621" s="129"/>
      <c r="C1621" s="129"/>
      <c r="D1621" s="129"/>
      <c r="E1621" s="129"/>
      <c r="F1621" s="129"/>
      <c r="G1621" s="129"/>
      <c r="H1621" s="129"/>
      <c r="I1621" s="130"/>
      <c r="J1621" s="135"/>
      <c r="K1621" s="130"/>
      <c r="L1621" s="130"/>
      <c r="M1621" s="136"/>
      <c r="N1621" s="130"/>
      <c r="O1621" s="130"/>
      <c r="P1621" s="130"/>
      <c r="Q1621" s="137"/>
      <c r="R1621" s="138"/>
      <c r="S1621" s="129"/>
      <c r="T1621" s="139"/>
      <c r="U1621" s="139"/>
      <c r="V1621" s="140"/>
      <c r="W1621" s="130"/>
      <c r="X1621" s="130"/>
      <c r="Y1621" s="141"/>
      <c r="Z1621" s="130"/>
      <c r="AA1621" s="130"/>
      <c r="AB1621" s="130"/>
      <c r="AC1621" s="142"/>
      <c r="AD1621" s="130"/>
      <c r="AE1621" s="130"/>
      <c r="AF1621" s="130"/>
      <c r="AG1621" s="129"/>
      <c r="AH1621" s="129"/>
      <c r="AI1621" s="129"/>
      <c r="AJ1621" s="129"/>
      <c r="AK1621" s="130"/>
      <c r="AL1621" s="131"/>
      <c r="AM1621" s="131"/>
      <c r="AN1621" s="131"/>
      <c r="AO1621" s="131"/>
      <c r="AP1621" s="132"/>
      <c r="AQ1621" s="132"/>
      <c r="AR1621" s="132"/>
      <c r="AS1621" s="132"/>
      <c r="AT1621" s="133"/>
      <c r="AU1621" s="133"/>
      <c r="AV1621" s="133"/>
      <c r="AW1621" s="133"/>
      <c r="AX1621" s="134"/>
      <c r="AY1621" s="134"/>
      <c r="AZ1621" s="134"/>
      <c r="BA1621" s="134"/>
      <c r="BB1621" s="134"/>
      <c r="BC1621" s="134"/>
      <c r="BD1621" s="129"/>
      <c r="BE1621" s="143"/>
    </row>
    <row r="1622" ht="15.75" customHeight="1">
      <c r="A1622" s="130"/>
      <c r="B1622" s="129"/>
      <c r="C1622" s="129"/>
      <c r="D1622" s="129"/>
      <c r="E1622" s="129"/>
      <c r="F1622" s="129"/>
      <c r="G1622" s="129"/>
      <c r="H1622" s="129"/>
      <c r="I1622" s="130"/>
      <c r="J1622" s="135"/>
      <c r="K1622" s="130"/>
      <c r="L1622" s="130"/>
      <c r="M1622" s="136"/>
      <c r="N1622" s="130"/>
      <c r="O1622" s="130"/>
      <c r="P1622" s="130"/>
      <c r="Q1622" s="137"/>
      <c r="R1622" s="138"/>
      <c r="S1622" s="129"/>
      <c r="T1622" s="139"/>
      <c r="U1622" s="139"/>
      <c r="V1622" s="140"/>
      <c r="W1622" s="130"/>
      <c r="X1622" s="130"/>
      <c r="Y1622" s="141"/>
      <c r="Z1622" s="130"/>
      <c r="AA1622" s="130"/>
      <c r="AB1622" s="130"/>
      <c r="AC1622" s="142"/>
      <c r="AD1622" s="130"/>
      <c r="AE1622" s="130"/>
      <c r="AF1622" s="130"/>
      <c r="AG1622" s="129"/>
      <c r="AH1622" s="129"/>
      <c r="AI1622" s="129"/>
      <c r="AJ1622" s="129"/>
      <c r="AK1622" s="130"/>
      <c r="AL1622" s="131"/>
      <c r="AM1622" s="131"/>
      <c r="AN1622" s="131"/>
      <c r="AO1622" s="131"/>
      <c r="AP1622" s="132"/>
      <c r="AQ1622" s="132"/>
      <c r="AR1622" s="132"/>
      <c r="AS1622" s="132"/>
      <c r="AT1622" s="133"/>
      <c r="AU1622" s="133"/>
      <c r="AV1622" s="133"/>
      <c r="AW1622" s="133"/>
      <c r="AX1622" s="134"/>
      <c r="AY1622" s="134"/>
      <c r="AZ1622" s="134"/>
      <c r="BA1622" s="134"/>
      <c r="BB1622" s="134"/>
      <c r="BC1622" s="134"/>
      <c r="BD1622" s="129"/>
      <c r="BE1622" s="143"/>
    </row>
    <row r="1623" ht="15.75" customHeight="1">
      <c r="A1623" s="130"/>
      <c r="B1623" s="129"/>
      <c r="C1623" s="129"/>
      <c r="D1623" s="129"/>
      <c r="E1623" s="129"/>
      <c r="F1623" s="129"/>
      <c r="G1623" s="129"/>
      <c r="H1623" s="129"/>
      <c r="I1623" s="130"/>
      <c r="J1623" s="135"/>
      <c r="K1623" s="130"/>
      <c r="L1623" s="130"/>
      <c r="M1623" s="136"/>
      <c r="N1623" s="130"/>
      <c r="O1623" s="130"/>
      <c r="P1623" s="130"/>
      <c r="Q1623" s="137"/>
      <c r="R1623" s="138"/>
      <c r="S1623" s="129"/>
      <c r="T1623" s="139"/>
      <c r="U1623" s="139"/>
      <c r="V1623" s="140"/>
      <c r="W1623" s="130"/>
      <c r="X1623" s="130"/>
      <c r="Y1623" s="141"/>
      <c r="Z1623" s="130"/>
      <c r="AA1623" s="130"/>
      <c r="AB1623" s="130"/>
      <c r="AC1623" s="142"/>
      <c r="AD1623" s="130"/>
      <c r="AE1623" s="130"/>
      <c r="AF1623" s="130"/>
      <c r="AG1623" s="129"/>
      <c r="AH1623" s="129"/>
      <c r="AI1623" s="129"/>
      <c r="AJ1623" s="129"/>
      <c r="AK1623" s="130"/>
      <c r="AL1623" s="131"/>
      <c r="AM1623" s="131"/>
      <c r="AN1623" s="131"/>
      <c r="AO1623" s="131"/>
      <c r="AP1623" s="132"/>
      <c r="AQ1623" s="132"/>
      <c r="AR1623" s="132"/>
      <c r="AS1623" s="132"/>
      <c r="AT1623" s="133"/>
      <c r="AU1623" s="133"/>
      <c r="AV1623" s="133"/>
      <c r="AW1623" s="133"/>
      <c r="AX1623" s="134"/>
      <c r="AY1623" s="134"/>
      <c r="AZ1623" s="134"/>
      <c r="BA1623" s="134"/>
      <c r="BB1623" s="134"/>
      <c r="BC1623" s="134"/>
      <c r="BD1623" s="129"/>
      <c r="BE1623" s="143"/>
    </row>
    <row r="1624" ht="15.75" customHeight="1">
      <c r="A1624" s="130"/>
      <c r="B1624" s="129"/>
      <c r="C1624" s="129"/>
      <c r="D1624" s="129"/>
      <c r="E1624" s="129"/>
      <c r="F1624" s="129"/>
      <c r="G1624" s="129"/>
      <c r="H1624" s="129"/>
      <c r="I1624" s="130"/>
      <c r="J1624" s="135"/>
      <c r="K1624" s="130"/>
      <c r="L1624" s="130"/>
      <c r="M1624" s="136"/>
      <c r="N1624" s="130"/>
      <c r="O1624" s="130"/>
      <c r="P1624" s="130"/>
      <c r="Q1624" s="137"/>
      <c r="R1624" s="138"/>
      <c r="S1624" s="129"/>
      <c r="T1624" s="139"/>
      <c r="U1624" s="139"/>
      <c r="V1624" s="140"/>
      <c r="W1624" s="130"/>
      <c r="X1624" s="130"/>
      <c r="Y1624" s="141"/>
      <c r="Z1624" s="130"/>
      <c r="AA1624" s="130"/>
      <c r="AB1624" s="130"/>
      <c r="AC1624" s="142"/>
      <c r="AD1624" s="130"/>
      <c r="AE1624" s="130"/>
      <c r="AF1624" s="130"/>
      <c r="AG1624" s="129"/>
      <c r="AH1624" s="129"/>
      <c r="AI1624" s="129"/>
      <c r="AJ1624" s="129"/>
      <c r="AK1624" s="130"/>
      <c r="AL1624" s="131"/>
      <c r="AM1624" s="131"/>
      <c r="AN1624" s="131"/>
      <c r="AO1624" s="131"/>
      <c r="AP1624" s="132"/>
      <c r="AQ1624" s="132"/>
      <c r="AR1624" s="132"/>
      <c r="AS1624" s="132"/>
      <c r="AT1624" s="133"/>
      <c r="AU1624" s="133"/>
      <c r="AV1624" s="133"/>
      <c r="AW1624" s="133"/>
      <c r="AX1624" s="134"/>
      <c r="AY1624" s="134"/>
      <c r="AZ1624" s="134"/>
      <c r="BA1624" s="134"/>
      <c r="BB1624" s="134"/>
      <c r="BC1624" s="134"/>
      <c r="BD1624" s="129"/>
      <c r="BE1624" s="143"/>
    </row>
    <row r="1625" ht="15.75" customHeight="1">
      <c r="A1625" s="130"/>
      <c r="B1625" s="129"/>
      <c r="C1625" s="129"/>
      <c r="D1625" s="129"/>
      <c r="E1625" s="129"/>
      <c r="F1625" s="129"/>
      <c r="G1625" s="129"/>
      <c r="H1625" s="129"/>
      <c r="I1625" s="130"/>
      <c r="J1625" s="135"/>
      <c r="K1625" s="130"/>
      <c r="L1625" s="130"/>
      <c r="M1625" s="136"/>
      <c r="N1625" s="130"/>
      <c r="O1625" s="130"/>
      <c r="P1625" s="130"/>
      <c r="Q1625" s="137"/>
      <c r="R1625" s="138"/>
      <c r="S1625" s="129"/>
      <c r="T1625" s="139"/>
      <c r="U1625" s="139"/>
      <c r="V1625" s="140"/>
      <c r="W1625" s="130"/>
      <c r="X1625" s="130"/>
      <c r="Y1625" s="141"/>
      <c r="Z1625" s="130"/>
      <c r="AA1625" s="130"/>
      <c r="AB1625" s="130"/>
      <c r="AC1625" s="142"/>
      <c r="AD1625" s="130"/>
      <c r="AE1625" s="130"/>
      <c r="AF1625" s="130"/>
      <c r="AG1625" s="129"/>
      <c r="AH1625" s="129"/>
      <c r="AI1625" s="129"/>
      <c r="AJ1625" s="129"/>
      <c r="AK1625" s="130"/>
      <c r="AL1625" s="131"/>
      <c r="AM1625" s="131"/>
      <c r="AN1625" s="131"/>
      <c r="AO1625" s="131"/>
      <c r="AP1625" s="132"/>
      <c r="AQ1625" s="132"/>
      <c r="AR1625" s="132"/>
      <c r="AS1625" s="132"/>
      <c r="AT1625" s="133"/>
      <c r="AU1625" s="133"/>
      <c r="AV1625" s="133"/>
      <c r="AW1625" s="133"/>
      <c r="AX1625" s="134"/>
      <c r="AY1625" s="134"/>
      <c r="AZ1625" s="134"/>
      <c r="BA1625" s="134"/>
      <c r="BB1625" s="134"/>
      <c r="BC1625" s="134"/>
      <c r="BD1625" s="129"/>
      <c r="BE1625" s="143"/>
    </row>
    <row r="1626" ht="15.75" customHeight="1">
      <c r="A1626" s="130"/>
      <c r="B1626" s="129"/>
      <c r="C1626" s="129"/>
      <c r="D1626" s="129"/>
      <c r="E1626" s="129"/>
      <c r="F1626" s="129"/>
      <c r="G1626" s="129"/>
      <c r="H1626" s="129"/>
      <c r="I1626" s="130"/>
      <c r="J1626" s="135"/>
      <c r="K1626" s="130"/>
      <c r="L1626" s="130"/>
      <c r="M1626" s="136"/>
      <c r="N1626" s="130"/>
      <c r="O1626" s="130"/>
      <c r="P1626" s="130"/>
      <c r="Q1626" s="137"/>
      <c r="R1626" s="138"/>
      <c r="S1626" s="129"/>
      <c r="T1626" s="139"/>
      <c r="U1626" s="139"/>
      <c r="V1626" s="140"/>
      <c r="W1626" s="130"/>
      <c r="X1626" s="130"/>
      <c r="Y1626" s="141"/>
      <c r="Z1626" s="130"/>
      <c r="AA1626" s="130"/>
      <c r="AB1626" s="130"/>
      <c r="AC1626" s="142"/>
      <c r="AD1626" s="130"/>
      <c r="AE1626" s="130"/>
      <c r="AF1626" s="130"/>
      <c r="AG1626" s="129"/>
      <c r="AH1626" s="129"/>
      <c r="AI1626" s="129"/>
      <c r="AJ1626" s="129"/>
      <c r="AK1626" s="130"/>
      <c r="AL1626" s="131"/>
      <c r="AM1626" s="131"/>
      <c r="AN1626" s="131"/>
      <c r="AO1626" s="131"/>
      <c r="AP1626" s="132"/>
      <c r="AQ1626" s="132"/>
      <c r="AR1626" s="132"/>
      <c r="AS1626" s="132"/>
      <c r="AT1626" s="133"/>
      <c r="AU1626" s="133"/>
      <c r="AV1626" s="133"/>
      <c r="AW1626" s="133"/>
      <c r="AX1626" s="134"/>
      <c r="AY1626" s="134"/>
      <c r="AZ1626" s="134"/>
      <c r="BA1626" s="134"/>
      <c r="BB1626" s="134"/>
      <c r="BC1626" s="134"/>
      <c r="BD1626" s="129"/>
      <c r="BE1626" s="143"/>
    </row>
    <row r="1627" ht="15.75" customHeight="1">
      <c r="A1627" s="130"/>
      <c r="B1627" s="129"/>
      <c r="C1627" s="129"/>
      <c r="D1627" s="129"/>
      <c r="E1627" s="129"/>
      <c r="F1627" s="129"/>
      <c r="G1627" s="129"/>
      <c r="H1627" s="129"/>
      <c r="I1627" s="130"/>
      <c r="J1627" s="135"/>
      <c r="K1627" s="130"/>
      <c r="L1627" s="130"/>
      <c r="M1627" s="136"/>
      <c r="N1627" s="130"/>
      <c r="O1627" s="130"/>
      <c r="P1627" s="130"/>
      <c r="Q1627" s="137"/>
      <c r="R1627" s="138"/>
      <c r="S1627" s="129"/>
      <c r="T1627" s="139"/>
      <c r="U1627" s="139"/>
      <c r="V1627" s="140"/>
      <c r="W1627" s="130"/>
      <c r="X1627" s="130"/>
      <c r="Y1627" s="141"/>
      <c r="Z1627" s="130"/>
      <c r="AA1627" s="130"/>
      <c r="AB1627" s="130"/>
      <c r="AC1627" s="142"/>
      <c r="AD1627" s="130"/>
      <c r="AE1627" s="130"/>
      <c r="AF1627" s="130"/>
      <c r="AG1627" s="129"/>
      <c r="AH1627" s="129"/>
      <c r="AI1627" s="129"/>
      <c r="AJ1627" s="129"/>
      <c r="AK1627" s="130"/>
      <c r="AL1627" s="131"/>
      <c r="AM1627" s="131"/>
      <c r="AN1627" s="131"/>
      <c r="AO1627" s="131"/>
      <c r="AP1627" s="132"/>
      <c r="AQ1627" s="132"/>
      <c r="AR1627" s="132"/>
      <c r="AS1627" s="132"/>
      <c r="AT1627" s="133"/>
      <c r="AU1627" s="133"/>
      <c r="AV1627" s="133"/>
      <c r="AW1627" s="133"/>
      <c r="AX1627" s="134"/>
      <c r="AY1627" s="134"/>
      <c r="AZ1627" s="134"/>
      <c r="BA1627" s="134"/>
      <c r="BB1627" s="134"/>
      <c r="BC1627" s="134"/>
      <c r="BD1627" s="129"/>
      <c r="BE1627" s="143"/>
    </row>
    <row r="1628" ht="15.75" customHeight="1">
      <c r="A1628" s="130"/>
      <c r="B1628" s="129"/>
      <c r="C1628" s="129"/>
      <c r="D1628" s="129"/>
      <c r="E1628" s="129"/>
      <c r="F1628" s="129"/>
      <c r="G1628" s="129"/>
      <c r="H1628" s="129"/>
      <c r="I1628" s="130"/>
      <c r="J1628" s="135"/>
      <c r="K1628" s="130"/>
      <c r="L1628" s="130"/>
      <c r="M1628" s="136"/>
      <c r="N1628" s="130"/>
      <c r="O1628" s="130"/>
      <c r="P1628" s="130"/>
      <c r="Q1628" s="137"/>
      <c r="R1628" s="138"/>
      <c r="S1628" s="129"/>
      <c r="T1628" s="139"/>
      <c r="U1628" s="139"/>
      <c r="V1628" s="140"/>
      <c r="W1628" s="130"/>
      <c r="X1628" s="130"/>
      <c r="Y1628" s="141"/>
      <c r="Z1628" s="130"/>
      <c r="AA1628" s="130"/>
      <c r="AB1628" s="130"/>
      <c r="AC1628" s="142"/>
      <c r="AD1628" s="130"/>
      <c r="AE1628" s="130"/>
      <c r="AF1628" s="130"/>
      <c r="AG1628" s="129"/>
      <c r="AH1628" s="129"/>
      <c r="AI1628" s="129"/>
      <c r="AJ1628" s="129"/>
      <c r="AK1628" s="130"/>
      <c r="AL1628" s="131"/>
      <c r="AM1628" s="131"/>
      <c r="AN1628" s="131"/>
      <c r="AO1628" s="131"/>
      <c r="AP1628" s="132"/>
      <c r="AQ1628" s="132"/>
      <c r="AR1628" s="132"/>
      <c r="AS1628" s="132"/>
      <c r="AT1628" s="133"/>
      <c r="AU1628" s="133"/>
      <c r="AV1628" s="133"/>
      <c r="AW1628" s="133"/>
      <c r="AX1628" s="134"/>
      <c r="AY1628" s="134"/>
      <c r="AZ1628" s="134"/>
      <c r="BA1628" s="134"/>
      <c r="BB1628" s="134"/>
      <c r="BC1628" s="134"/>
      <c r="BD1628" s="129"/>
      <c r="BE1628" s="143"/>
    </row>
    <row r="1629" ht="15.75" customHeight="1">
      <c r="A1629" s="130"/>
      <c r="B1629" s="129"/>
      <c r="C1629" s="129"/>
      <c r="D1629" s="129"/>
      <c r="E1629" s="129"/>
      <c r="F1629" s="129"/>
      <c r="G1629" s="129"/>
      <c r="H1629" s="129"/>
      <c r="I1629" s="130"/>
      <c r="J1629" s="135"/>
      <c r="K1629" s="130"/>
      <c r="L1629" s="130"/>
      <c r="M1629" s="136"/>
      <c r="N1629" s="130"/>
      <c r="O1629" s="130"/>
      <c r="P1629" s="130"/>
      <c r="Q1629" s="137"/>
      <c r="R1629" s="138"/>
      <c r="S1629" s="129"/>
      <c r="T1629" s="139"/>
      <c r="U1629" s="139"/>
      <c r="V1629" s="140"/>
      <c r="W1629" s="130"/>
      <c r="X1629" s="130"/>
      <c r="Y1629" s="141"/>
      <c r="Z1629" s="130"/>
      <c r="AA1629" s="130"/>
      <c r="AB1629" s="130"/>
      <c r="AC1629" s="142"/>
      <c r="AD1629" s="130"/>
      <c r="AE1629" s="130"/>
      <c r="AF1629" s="130"/>
      <c r="AG1629" s="129"/>
      <c r="AH1629" s="129"/>
      <c r="AI1629" s="129"/>
      <c r="AJ1629" s="129"/>
      <c r="AK1629" s="130"/>
      <c r="AL1629" s="131"/>
      <c r="AM1629" s="131"/>
      <c r="AN1629" s="131"/>
      <c r="AO1629" s="131"/>
      <c r="AP1629" s="132"/>
      <c r="AQ1629" s="132"/>
      <c r="AR1629" s="132"/>
      <c r="AS1629" s="132"/>
      <c r="AT1629" s="133"/>
      <c r="AU1629" s="133"/>
      <c r="AV1629" s="133"/>
      <c r="AW1629" s="133"/>
      <c r="AX1629" s="134"/>
      <c r="AY1629" s="134"/>
      <c r="AZ1629" s="134"/>
      <c r="BA1629" s="134"/>
      <c r="BB1629" s="134"/>
      <c r="BC1629" s="134"/>
      <c r="BD1629" s="129"/>
      <c r="BE1629" s="143"/>
    </row>
    <row r="1630" ht="15.75" customHeight="1">
      <c r="A1630" s="130"/>
      <c r="B1630" s="129"/>
      <c r="C1630" s="129"/>
      <c r="D1630" s="129"/>
      <c r="E1630" s="129"/>
      <c r="F1630" s="129"/>
      <c r="G1630" s="129"/>
      <c r="H1630" s="129"/>
      <c r="I1630" s="130"/>
      <c r="J1630" s="135"/>
      <c r="K1630" s="130"/>
      <c r="L1630" s="130"/>
      <c r="M1630" s="136"/>
      <c r="N1630" s="130"/>
      <c r="O1630" s="130"/>
      <c r="P1630" s="130"/>
      <c r="Q1630" s="137"/>
      <c r="R1630" s="138"/>
      <c r="S1630" s="129"/>
      <c r="T1630" s="139"/>
      <c r="U1630" s="139"/>
      <c r="V1630" s="140"/>
      <c r="W1630" s="130"/>
      <c r="X1630" s="130"/>
      <c r="Y1630" s="141"/>
      <c r="Z1630" s="130"/>
      <c r="AA1630" s="130"/>
      <c r="AB1630" s="130"/>
      <c r="AC1630" s="142"/>
      <c r="AD1630" s="130"/>
      <c r="AE1630" s="130"/>
      <c r="AF1630" s="130"/>
      <c r="AG1630" s="129"/>
      <c r="AH1630" s="129"/>
      <c r="AI1630" s="129"/>
      <c r="AJ1630" s="129"/>
      <c r="AK1630" s="130"/>
      <c r="AL1630" s="131"/>
      <c r="AM1630" s="131"/>
      <c r="AN1630" s="131"/>
      <c r="AO1630" s="131"/>
      <c r="AP1630" s="132"/>
      <c r="AQ1630" s="132"/>
      <c r="AR1630" s="132"/>
      <c r="AS1630" s="132"/>
      <c r="AT1630" s="133"/>
      <c r="AU1630" s="133"/>
      <c r="AV1630" s="133"/>
      <c r="AW1630" s="133"/>
      <c r="AX1630" s="134"/>
      <c r="AY1630" s="134"/>
      <c r="AZ1630" s="134"/>
      <c r="BA1630" s="134"/>
      <c r="BB1630" s="134"/>
      <c r="BC1630" s="134"/>
      <c r="BD1630" s="129"/>
      <c r="BE1630" s="143"/>
    </row>
    <row r="1631" ht="15.75" customHeight="1">
      <c r="A1631" s="130"/>
      <c r="B1631" s="129"/>
      <c r="C1631" s="129"/>
      <c r="D1631" s="129"/>
      <c r="E1631" s="129"/>
      <c r="F1631" s="129"/>
      <c r="G1631" s="129"/>
      <c r="H1631" s="129"/>
      <c r="I1631" s="130"/>
      <c r="J1631" s="135"/>
      <c r="K1631" s="130"/>
      <c r="L1631" s="130"/>
      <c r="M1631" s="136"/>
      <c r="N1631" s="130"/>
      <c r="O1631" s="130"/>
      <c r="P1631" s="130"/>
      <c r="Q1631" s="137"/>
      <c r="R1631" s="138"/>
      <c r="S1631" s="129"/>
      <c r="T1631" s="139"/>
      <c r="U1631" s="139"/>
      <c r="V1631" s="140"/>
      <c r="W1631" s="130"/>
      <c r="X1631" s="130"/>
      <c r="Y1631" s="141"/>
      <c r="Z1631" s="130"/>
      <c r="AA1631" s="130"/>
      <c r="AB1631" s="130"/>
      <c r="AC1631" s="142"/>
      <c r="AD1631" s="130"/>
      <c r="AE1631" s="130"/>
      <c r="AF1631" s="130"/>
      <c r="AG1631" s="129"/>
      <c r="AH1631" s="129"/>
      <c r="AI1631" s="129"/>
      <c r="AJ1631" s="129"/>
      <c r="AK1631" s="130"/>
      <c r="AL1631" s="131"/>
      <c r="AM1631" s="131"/>
      <c r="AN1631" s="131"/>
      <c r="AO1631" s="131"/>
      <c r="AP1631" s="132"/>
      <c r="AQ1631" s="132"/>
      <c r="AR1631" s="132"/>
      <c r="AS1631" s="132"/>
      <c r="AT1631" s="133"/>
      <c r="AU1631" s="133"/>
      <c r="AV1631" s="133"/>
      <c r="AW1631" s="133"/>
      <c r="AX1631" s="134"/>
      <c r="AY1631" s="134"/>
      <c r="AZ1631" s="134"/>
      <c r="BA1631" s="134"/>
      <c r="BB1631" s="134"/>
      <c r="BC1631" s="134"/>
      <c r="BD1631" s="129"/>
      <c r="BE1631" s="143"/>
    </row>
    <row r="1632" ht="15.75" customHeight="1">
      <c r="A1632" s="130"/>
      <c r="B1632" s="129"/>
      <c r="C1632" s="129"/>
      <c r="D1632" s="129"/>
      <c r="E1632" s="129"/>
      <c r="F1632" s="129"/>
      <c r="G1632" s="129"/>
      <c r="H1632" s="129"/>
      <c r="I1632" s="130"/>
      <c r="J1632" s="135"/>
      <c r="K1632" s="130"/>
      <c r="L1632" s="130"/>
      <c r="M1632" s="136"/>
      <c r="N1632" s="130"/>
      <c r="O1632" s="130"/>
      <c r="P1632" s="130"/>
      <c r="Q1632" s="137"/>
      <c r="R1632" s="138"/>
      <c r="S1632" s="129"/>
      <c r="T1632" s="139"/>
      <c r="U1632" s="139"/>
      <c r="V1632" s="140"/>
      <c r="W1632" s="130"/>
      <c r="X1632" s="130"/>
      <c r="Y1632" s="141"/>
      <c r="Z1632" s="130"/>
      <c r="AA1632" s="130"/>
      <c r="AB1632" s="130"/>
      <c r="AC1632" s="142"/>
      <c r="AD1632" s="130"/>
      <c r="AE1632" s="130"/>
      <c r="AF1632" s="130"/>
      <c r="AG1632" s="129"/>
      <c r="AH1632" s="129"/>
      <c r="AI1632" s="129"/>
      <c r="AJ1632" s="129"/>
      <c r="AK1632" s="130"/>
      <c r="AL1632" s="131"/>
      <c r="AM1632" s="131"/>
      <c r="AN1632" s="131"/>
      <c r="AO1632" s="131"/>
      <c r="AP1632" s="132"/>
      <c r="AQ1632" s="132"/>
      <c r="AR1632" s="132"/>
      <c r="AS1632" s="132"/>
      <c r="AT1632" s="133"/>
      <c r="AU1632" s="133"/>
      <c r="AV1632" s="133"/>
      <c r="AW1632" s="133"/>
      <c r="AX1632" s="134"/>
      <c r="AY1632" s="134"/>
      <c r="AZ1632" s="134"/>
      <c r="BA1632" s="134"/>
      <c r="BB1632" s="134"/>
      <c r="BC1632" s="134"/>
      <c r="BD1632" s="129"/>
      <c r="BE1632" s="143"/>
    </row>
    <row r="1633" ht="15.75" customHeight="1">
      <c r="A1633" s="130"/>
      <c r="B1633" s="129"/>
      <c r="C1633" s="129"/>
      <c r="D1633" s="129"/>
      <c r="E1633" s="129"/>
      <c r="F1633" s="129"/>
      <c r="G1633" s="129"/>
      <c r="H1633" s="129"/>
      <c r="I1633" s="130"/>
      <c r="J1633" s="135"/>
      <c r="K1633" s="130"/>
      <c r="L1633" s="130"/>
      <c r="M1633" s="136"/>
      <c r="N1633" s="130"/>
      <c r="O1633" s="130"/>
      <c r="P1633" s="130"/>
      <c r="Q1633" s="137"/>
      <c r="R1633" s="138"/>
      <c r="S1633" s="129"/>
      <c r="T1633" s="139"/>
      <c r="U1633" s="139"/>
      <c r="V1633" s="140"/>
      <c r="W1633" s="130"/>
      <c r="X1633" s="130"/>
      <c r="Y1633" s="141"/>
      <c r="Z1633" s="130"/>
      <c r="AA1633" s="130"/>
      <c r="AB1633" s="130"/>
      <c r="AC1633" s="142"/>
      <c r="AD1633" s="130"/>
      <c r="AE1633" s="130"/>
      <c r="AF1633" s="130"/>
      <c r="AG1633" s="129"/>
      <c r="AH1633" s="129"/>
      <c r="AI1633" s="129"/>
      <c r="AJ1633" s="129"/>
      <c r="AK1633" s="130"/>
      <c r="AL1633" s="131"/>
      <c r="AM1633" s="131"/>
      <c r="AN1633" s="131"/>
      <c r="AO1633" s="131"/>
      <c r="AP1633" s="132"/>
      <c r="AQ1633" s="132"/>
      <c r="AR1633" s="132"/>
      <c r="AS1633" s="132"/>
      <c r="AT1633" s="133"/>
      <c r="AU1633" s="133"/>
      <c r="AV1633" s="133"/>
      <c r="AW1633" s="133"/>
      <c r="AX1633" s="134"/>
      <c r="AY1633" s="134"/>
      <c r="AZ1633" s="134"/>
      <c r="BA1633" s="134"/>
      <c r="BB1633" s="134"/>
      <c r="BC1633" s="134"/>
      <c r="BD1633" s="129"/>
      <c r="BE1633" s="143"/>
    </row>
    <row r="1634" ht="15.75" customHeight="1">
      <c r="A1634" s="130"/>
      <c r="B1634" s="129"/>
      <c r="C1634" s="129"/>
      <c r="D1634" s="129"/>
      <c r="E1634" s="129"/>
      <c r="F1634" s="129"/>
      <c r="G1634" s="129"/>
      <c r="H1634" s="129"/>
      <c r="I1634" s="130"/>
      <c r="J1634" s="135"/>
      <c r="K1634" s="130"/>
      <c r="L1634" s="130"/>
      <c r="M1634" s="136"/>
      <c r="N1634" s="130"/>
      <c r="O1634" s="130"/>
      <c r="P1634" s="130"/>
      <c r="Q1634" s="137"/>
      <c r="R1634" s="138"/>
      <c r="S1634" s="129"/>
      <c r="T1634" s="139"/>
      <c r="U1634" s="139"/>
      <c r="V1634" s="140"/>
      <c r="W1634" s="130"/>
      <c r="X1634" s="130"/>
      <c r="Y1634" s="141"/>
      <c r="Z1634" s="130"/>
      <c r="AA1634" s="130"/>
      <c r="AB1634" s="130"/>
      <c r="AC1634" s="142"/>
      <c r="AD1634" s="130"/>
      <c r="AE1634" s="130"/>
      <c r="AF1634" s="130"/>
      <c r="AG1634" s="129"/>
      <c r="AH1634" s="129"/>
      <c r="AI1634" s="129"/>
      <c r="AJ1634" s="129"/>
      <c r="AK1634" s="130"/>
      <c r="AL1634" s="131"/>
      <c r="AM1634" s="131"/>
      <c r="AN1634" s="131"/>
      <c r="AO1634" s="131"/>
      <c r="AP1634" s="132"/>
      <c r="AQ1634" s="132"/>
      <c r="AR1634" s="132"/>
      <c r="AS1634" s="132"/>
      <c r="AT1634" s="133"/>
      <c r="AU1634" s="133"/>
      <c r="AV1634" s="133"/>
      <c r="AW1634" s="133"/>
      <c r="AX1634" s="134"/>
      <c r="AY1634" s="134"/>
      <c r="AZ1634" s="134"/>
      <c r="BA1634" s="134"/>
      <c r="BB1634" s="134"/>
      <c r="BC1634" s="134"/>
      <c r="BD1634" s="129"/>
      <c r="BE1634" s="143"/>
    </row>
    <row r="1635" ht="15.75" customHeight="1">
      <c r="A1635" s="130"/>
      <c r="B1635" s="129"/>
      <c r="C1635" s="129"/>
      <c r="D1635" s="129"/>
      <c r="E1635" s="129"/>
      <c r="F1635" s="129"/>
      <c r="G1635" s="129"/>
      <c r="H1635" s="129"/>
      <c r="I1635" s="130"/>
      <c r="J1635" s="135"/>
      <c r="K1635" s="130"/>
      <c r="L1635" s="130"/>
      <c r="M1635" s="136"/>
      <c r="N1635" s="130"/>
      <c r="O1635" s="130"/>
      <c r="P1635" s="130"/>
      <c r="Q1635" s="137"/>
      <c r="R1635" s="138"/>
      <c r="S1635" s="129"/>
      <c r="T1635" s="139"/>
      <c r="U1635" s="139"/>
      <c r="V1635" s="140"/>
      <c r="W1635" s="130"/>
      <c r="X1635" s="130"/>
      <c r="Y1635" s="141"/>
      <c r="Z1635" s="130"/>
      <c r="AA1635" s="130"/>
      <c r="AB1635" s="130"/>
      <c r="AC1635" s="142"/>
      <c r="AD1635" s="130"/>
      <c r="AE1635" s="130"/>
      <c r="AF1635" s="130"/>
      <c r="AG1635" s="129"/>
      <c r="AH1635" s="129"/>
      <c r="AI1635" s="129"/>
      <c r="AJ1635" s="129"/>
      <c r="AK1635" s="130"/>
      <c r="AL1635" s="131"/>
      <c r="AM1635" s="131"/>
      <c r="AN1635" s="131"/>
      <c r="AO1635" s="131"/>
      <c r="AP1635" s="132"/>
      <c r="AQ1635" s="132"/>
      <c r="AR1635" s="132"/>
      <c r="AS1635" s="132"/>
      <c r="AT1635" s="133"/>
      <c r="AU1635" s="133"/>
      <c r="AV1635" s="133"/>
      <c r="AW1635" s="133"/>
      <c r="AX1635" s="134"/>
      <c r="AY1635" s="134"/>
      <c r="AZ1635" s="134"/>
      <c r="BA1635" s="134"/>
      <c r="BB1635" s="134"/>
      <c r="BC1635" s="134"/>
      <c r="BD1635" s="129"/>
      <c r="BE1635" s="143"/>
    </row>
    <row r="1636" ht="15.75" customHeight="1">
      <c r="A1636" s="130"/>
      <c r="B1636" s="129"/>
      <c r="C1636" s="129"/>
      <c r="D1636" s="129"/>
      <c r="E1636" s="129"/>
      <c r="F1636" s="129"/>
      <c r="G1636" s="129"/>
      <c r="H1636" s="129"/>
      <c r="I1636" s="130"/>
      <c r="J1636" s="135"/>
      <c r="K1636" s="130"/>
      <c r="L1636" s="130"/>
      <c r="M1636" s="136"/>
      <c r="N1636" s="130"/>
      <c r="O1636" s="130"/>
      <c r="P1636" s="130"/>
      <c r="Q1636" s="137"/>
      <c r="R1636" s="138"/>
      <c r="S1636" s="129"/>
      <c r="T1636" s="139"/>
      <c r="U1636" s="139"/>
      <c r="V1636" s="140"/>
      <c r="W1636" s="130"/>
      <c r="X1636" s="130"/>
      <c r="Y1636" s="141"/>
      <c r="Z1636" s="130"/>
      <c r="AA1636" s="130"/>
      <c r="AB1636" s="130"/>
      <c r="AC1636" s="142"/>
      <c r="AD1636" s="130"/>
      <c r="AE1636" s="130"/>
      <c r="AF1636" s="130"/>
      <c r="AG1636" s="129"/>
      <c r="AH1636" s="129"/>
      <c r="AI1636" s="129"/>
      <c r="AJ1636" s="129"/>
      <c r="AK1636" s="130"/>
      <c r="AL1636" s="131"/>
      <c r="AM1636" s="131"/>
      <c r="AN1636" s="131"/>
      <c r="AO1636" s="131"/>
      <c r="AP1636" s="132"/>
      <c r="AQ1636" s="132"/>
      <c r="AR1636" s="132"/>
      <c r="AS1636" s="132"/>
      <c r="AT1636" s="133"/>
      <c r="AU1636" s="133"/>
      <c r="AV1636" s="133"/>
      <c r="AW1636" s="133"/>
      <c r="AX1636" s="134"/>
      <c r="AY1636" s="134"/>
      <c r="AZ1636" s="134"/>
      <c r="BA1636" s="134"/>
      <c r="BB1636" s="134"/>
      <c r="BC1636" s="134"/>
      <c r="BD1636" s="129"/>
      <c r="BE1636" s="143"/>
    </row>
    <row r="1637" ht="15.75" customHeight="1">
      <c r="A1637" s="130"/>
      <c r="B1637" s="129"/>
      <c r="C1637" s="129"/>
      <c r="D1637" s="129"/>
      <c r="E1637" s="129"/>
      <c r="F1637" s="129"/>
      <c r="G1637" s="129"/>
      <c r="H1637" s="129"/>
      <c r="I1637" s="130"/>
      <c r="J1637" s="135"/>
      <c r="K1637" s="130"/>
      <c r="L1637" s="130"/>
      <c r="M1637" s="136"/>
      <c r="N1637" s="130"/>
      <c r="O1637" s="130"/>
      <c r="P1637" s="130"/>
      <c r="Q1637" s="137"/>
      <c r="R1637" s="138"/>
      <c r="S1637" s="129"/>
      <c r="T1637" s="139"/>
      <c r="U1637" s="139"/>
      <c r="V1637" s="140"/>
      <c r="W1637" s="130"/>
      <c r="X1637" s="130"/>
      <c r="Y1637" s="141"/>
      <c r="Z1637" s="130"/>
      <c r="AA1637" s="130"/>
      <c r="AB1637" s="130"/>
      <c r="AC1637" s="142"/>
      <c r="AD1637" s="130"/>
      <c r="AE1637" s="130"/>
      <c r="AF1637" s="130"/>
      <c r="AG1637" s="129"/>
      <c r="AH1637" s="129"/>
      <c r="AI1637" s="129"/>
      <c r="AJ1637" s="129"/>
      <c r="AK1637" s="130"/>
      <c r="AL1637" s="131"/>
      <c r="AM1637" s="131"/>
      <c r="AN1637" s="131"/>
      <c r="AO1637" s="131"/>
      <c r="AP1637" s="132"/>
      <c r="AQ1637" s="132"/>
      <c r="AR1637" s="132"/>
      <c r="AS1637" s="132"/>
      <c r="AT1637" s="133"/>
      <c r="AU1637" s="133"/>
      <c r="AV1637" s="133"/>
      <c r="AW1637" s="133"/>
      <c r="AX1637" s="134"/>
      <c r="AY1637" s="134"/>
      <c r="AZ1637" s="134"/>
      <c r="BA1637" s="134"/>
      <c r="BB1637" s="134"/>
      <c r="BC1637" s="134"/>
      <c r="BD1637" s="129"/>
      <c r="BE1637" s="143"/>
    </row>
    <row r="1638" ht="15.75" customHeight="1">
      <c r="A1638" s="130"/>
      <c r="B1638" s="129"/>
      <c r="C1638" s="129"/>
      <c r="D1638" s="129"/>
      <c r="E1638" s="129"/>
      <c r="F1638" s="129"/>
      <c r="G1638" s="129"/>
      <c r="H1638" s="129"/>
      <c r="I1638" s="130"/>
      <c r="J1638" s="135"/>
      <c r="K1638" s="130"/>
      <c r="L1638" s="130"/>
      <c r="M1638" s="136"/>
      <c r="N1638" s="130"/>
      <c r="O1638" s="130"/>
      <c r="P1638" s="130"/>
      <c r="Q1638" s="137"/>
      <c r="R1638" s="138"/>
      <c r="S1638" s="129"/>
      <c r="T1638" s="139"/>
      <c r="U1638" s="139"/>
      <c r="V1638" s="140"/>
      <c r="W1638" s="130"/>
      <c r="X1638" s="130"/>
      <c r="Y1638" s="141"/>
      <c r="Z1638" s="130"/>
      <c r="AA1638" s="130"/>
      <c r="AB1638" s="130"/>
      <c r="AC1638" s="142"/>
      <c r="AD1638" s="130"/>
      <c r="AE1638" s="130"/>
      <c r="AF1638" s="130"/>
      <c r="AG1638" s="129"/>
      <c r="AH1638" s="129"/>
      <c r="AI1638" s="129"/>
      <c r="AJ1638" s="129"/>
      <c r="AK1638" s="130"/>
      <c r="AL1638" s="131"/>
      <c r="AM1638" s="131"/>
      <c r="AN1638" s="131"/>
      <c r="AO1638" s="131"/>
      <c r="AP1638" s="132"/>
      <c r="AQ1638" s="132"/>
      <c r="AR1638" s="132"/>
      <c r="AS1638" s="132"/>
      <c r="AT1638" s="133"/>
      <c r="AU1638" s="133"/>
      <c r="AV1638" s="133"/>
      <c r="AW1638" s="133"/>
      <c r="AX1638" s="134"/>
      <c r="AY1638" s="134"/>
      <c r="AZ1638" s="134"/>
      <c r="BA1638" s="134"/>
      <c r="BB1638" s="134"/>
      <c r="BC1638" s="134"/>
      <c r="BD1638" s="129"/>
      <c r="BE1638" s="143"/>
    </row>
    <row r="1639" ht="15.75" customHeight="1">
      <c r="A1639" s="130"/>
      <c r="B1639" s="129"/>
      <c r="C1639" s="129"/>
      <c r="D1639" s="129"/>
      <c r="E1639" s="129"/>
      <c r="F1639" s="129"/>
      <c r="G1639" s="129"/>
      <c r="H1639" s="129"/>
      <c r="I1639" s="130"/>
      <c r="J1639" s="135"/>
      <c r="K1639" s="130"/>
      <c r="L1639" s="130"/>
      <c r="M1639" s="136"/>
      <c r="N1639" s="130"/>
      <c r="O1639" s="130"/>
      <c r="P1639" s="130"/>
      <c r="Q1639" s="137"/>
      <c r="R1639" s="138"/>
      <c r="S1639" s="129"/>
      <c r="T1639" s="139"/>
      <c r="U1639" s="139"/>
      <c r="V1639" s="140"/>
      <c r="W1639" s="130"/>
      <c r="X1639" s="130"/>
      <c r="Y1639" s="141"/>
      <c r="Z1639" s="130"/>
      <c r="AA1639" s="130"/>
      <c r="AB1639" s="130"/>
      <c r="AC1639" s="142"/>
      <c r="AD1639" s="130"/>
      <c r="AE1639" s="130"/>
      <c r="AF1639" s="130"/>
      <c r="AG1639" s="129"/>
      <c r="AH1639" s="129"/>
      <c r="AI1639" s="129"/>
      <c r="AJ1639" s="129"/>
      <c r="AK1639" s="130"/>
      <c r="AL1639" s="131"/>
      <c r="AM1639" s="131"/>
      <c r="AN1639" s="131"/>
      <c r="AO1639" s="131"/>
      <c r="AP1639" s="132"/>
      <c r="AQ1639" s="132"/>
      <c r="AR1639" s="132"/>
      <c r="AS1639" s="132"/>
      <c r="AT1639" s="133"/>
      <c r="AU1639" s="133"/>
      <c r="AV1639" s="133"/>
      <c r="AW1639" s="133"/>
      <c r="AX1639" s="134"/>
      <c r="AY1639" s="134"/>
      <c r="AZ1639" s="134"/>
      <c r="BA1639" s="134"/>
      <c r="BB1639" s="134"/>
      <c r="BC1639" s="134"/>
      <c r="BD1639" s="129"/>
      <c r="BE1639" s="143"/>
    </row>
    <row r="1640" ht="15.75" customHeight="1">
      <c r="A1640" s="130"/>
      <c r="B1640" s="129"/>
      <c r="C1640" s="129"/>
      <c r="D1640" s="129"/>
      <c r="E1640" s="129"/>
      <c r="F1640" s="129"/>
      <c r="G1640" s="129"/>
      <c r="H1640" s="129"/>
      <c r="I1640" s="130"/>
      <c r="J1640" s="135"/>
      <c r="K1640" s="130"/>
      <c r="L1640" s="130"/>
      <c r="M1640" s="136"/>
      <c r="N1640" s="130"/>
      <c r="O1640" s="130"/>
      <c r="P1640" s="130"/>
      <c r="Q1640" s="137"/>
      <c r="R1640" s="138"/>
      <c r="S1640" s="129"/>
      <c r="T1640" s="139"/>
      <c r="U1640" s="139"/>
      <c r="V1640" s="140"/>
      <c r="W1640" s="130"/>
      <c r="X1640" s="130"/>
      <c r="Y1640" s="141"/>
      <c r="Z1640" s="130"/>
      <c r="AA1640" s="130"/>
      <c r="AB1640" s="130"/>
      <c r="AC1640" s="142"/>
      <c r="AD1640" s="130"/>
      <c r="AE1640" s="130"/>
      <c r="AF1640" s="130"/>
      <c r="AG1640" s="129"/>
      <c r="AH1640" s="129"/>
      <c r="AI1640" s="129"/>
      <c r="AJ1640" s="129"/>
      <c r="AK1640" s="130"/>
      <c r="AL1640" s="131"/>
      <c r="AM1640" s="131"/>
      <c r="AN1640" s="131"/>
      <c r="AO1640" s="131"/>
      <c r="AP1640" s="132"/>
      <c r="AQ1640" s="132"/>
      <c r="AR1640" s="132"/>
      <c r="AS1640" s="132"/>
      <c r="AT1640" s="133"/>
      <c r="AU1640" s="133"/>
      <c r="AV1640" s="133"/>
      <c r="AW1640" s="133"/>
      <c r="AX1640" s="134"/>
      <c r="AY1640" s="134"/>
      <c r="AZ1640" s="134"/>
      <c r="BA1640" s="134"/>
      <c r="BB1640" s="134"/>
      <c r="BC1640" s="134"/>
      <c r="BD1640" s="129"/>
      <c r="BE1640" s="143"/>
    </row>
    <row r="1641" ht="15.75" customHeight="1">
      <c r="A1641" s="130"/>
      <c r="B1641" s="129"/>
      <c r="C1641" s="129"/>
      <c r="D1641" s="129"/>
      <c r="E1641" s="129"/>
      <c r="F1641" s="129"/>
      <c r="G1641" s="129"/>
      <c r="H1641" s="129"/>
      <c r="I1641" s="130"/>
      <c r="J1641" s="135"/>
      <c r="K1641" s="130"/>
      <c r="L1641" s="130"/>
      <c r="M1641" s="136"/>
      <c r="N1641" s="130"/>
      <c r="O1641" s="130"/>
      <c r="P1641" s="130"/>
      <c r="Q1641" s="137"/>
      <c r="R1641" s="138"/>
      <c r="S1641" s="129"/>
      <c r="T1641" s="139"/>
      <c r="U1641" s="139"/>
      <c r="V1641" s="140"/>
      <c r="W1641" s="130"/>
      <c r="X1641" s="130"/>
      <c r="Y1641" s="141"/>
      <c r="Z1641" s="130"/>
      <c r="AA1641" s="130"/>
      <c r="AB1641" s="130"/>
      <c r="AC1641" s="142"/>
      <c r="AD1641" s="130"/>
      <c r="AE1641" s="130"/>
      <c r="AF1641" s="130"/>
      <c r="AG1641" s="129"/>
      <c r="AH1641" s="129"/>
      <c r="AI1641" s="129"/>
      <c r="AJ1641" s="129"/>
      <c r="AK1641" s="130"/>
      <c r="AL1641" s="131"/>
      <c r="AM1641" s="131"/>
      <c r="AN1641" s="131"/>
      <c r="AO1641" s="131"/>
      <c r="AP1641" s="132"/>
      <c r="AQ1641" s="132"/>
      <c r="AR1641" s="132"/>
      <c r="AS1641" s="132"/>
      <c r="AT1641" s="133"/>
      <c r="AU1641" s="133"/>
      <c r="AV1641" s="133"/>
      <c r="AW1641" s="133"/>
      <c r="AX1641" s="134"/>
      <c r="AY1641" s="134"/>
      <c r="AZ1641" s="134"/>
      <c r="BA1641" s="134"/>
      <c r="BB1641" s="134"/>
      <c r="BC1641" s="134"/>
      <c r="BD1641" s="129"/>
      <c r="BE1641" s="143"/>
    </row>
    <row r="1642" ht="15.75" customHeight="1">
      <c r="A1642" s="130"/>
      <c r="B1642" s="129"/>
      <c r="C1642" s="129"/>
      <c r="D1642" s="129"/>
      <c r="E1642" s="129"/>
      <c r="F1642" s="129"/>
      <c r="G1642" s="129"/>
      <c r="H1642" s="129"/>
      <c r="I1642" s="130"/>
      <c r="J1642" s="135"/>
      <c r="K1642" s="130"/>
      <c r="L1642" s="130"/>
      <c r="M1642" s="136"/>
      <c r="N1642" s="130"/>
      <c r="O1642" s="130"/>
      <c r="P1642" s="130"/>
      <c r="Q1642" s="137"/>
      <c r="R1642" s="138"/>
      <c r="S1642" s="129"/>
      <c r="T1642" s="139"/>
      <c r="U1642" s="139"/>
      <c r="V1642" s="140"/>
      <c r="W1642" s="130"/>
      <c r="X1642" s="130"/>
      <c r="Y1642" s="141"/>
      <c r="Z1642" s="130"/>
      <c r="AA1642" s="130"/>
      <c r="AB1642" s="130"/>
      <c r="AC1642" s="142"/>
      <c r="AD1642" s="130"/>
      <c r="AE1642" s="130"/>
      <c r="AF1642" s="130"/>
      <c r="AG1642" s="129"/>
      <c r="AH1642" s="129"/>
      <c r="AI1642" s="129"/>
      <c r="AJ1642" s="129"/>
      <c r="AK1642" s="130"/>
      <c r="AL1642" s="131"/>
      <c r="AM1642" s="131"/>
      <c r="AN1642" s="131"/>
      <c r="AO1642" s="131"/>
      <c r="AP1642" s="132"/>
      <c r="AQ1642" s="132"/>
      <c r="AR1642" s="132"/>
      <c r="AS1642" s="132"/>
      <c r="AT1642" s="133"/>
      <c r="AU1642" s="133"/>
      <c r="AV1642" s="133"/>
      <c r="AW1642" s="133"/>
      <c r="AX1642" s="134"/>
      <c r="AY1642" s="134"/>
      <c r="AZ1642" s="134"/>
      <c r="BA1642" s="134"/>
      <c r="BB1642" s="134"/>
      <c r="BC1642" s="134"/>
      <c r="BD1642" s="129"/>
      <c r="BE1642" s="143"/>
    </row>
    <row r="1643" ht="15.75" customHeight="1">
      <c r="A1643" s="130"/>
      <c r="B1643" s="129"/>
      <c r="C1643" s="129"/>
      <c r="D1643" s="129"/>
      <c r="E1643" s="129"/>
      <c r="F1643" s="129"/>
      <c r="G1643" s="129"/>
      <c r="H1643" s="129"/>
      <c r="I1643" s="130"/>
      <c r="J1643" s="135"/>
      <c r="K1643" s="130"/>
      <c r="L1643" s="130"/>
      <c r="M1643" s="136"/>
      <c r="N1643" s="130"/>
      <c r="O1643" s="130"/>
      <c r="P1643" s="130"/>
      <c r="Q1643" s="137"/>
      <c r="R1643" s="138"/>
      <c r="S1643" s="129"/>
      <c r="T1643" s="139"/>
      <c r="U1643" s="139"/>
      <c r="V1643" s="140"/>
      <c r="W1643" s="130"/>
      <c r="X1643" s="130"/>
      <c r="Y1643" s="141"/>
      <c r="Z1643" s="130"/>
      <c r="AA1643" s="130"/>
      <c r="AB1643" s="130"/>
      <c r="AC1643" s="142"/>
      <c r="AD1643" s="130"/>
      <c r="AE1643" s="130"/>
      <c r="AF1643" s="130"/>
      <c r="AG1643" s="129"/>
      <c r="AH1643" s="129"/>
      <c r="AI1643" s="129"/>
      <c r="AJ1643" s="129"/>
      <c r="AK1643" s="130"/>
      <c r="AL1643" s="131"/>
      <c r="AM1643" s="131"/>
      <c r="AN1643" s="131"/>
      <c r="AO1643" s="131"/>
      <c r="AP1643" s="132"/>
      <c r="AQ1643" s="132"/>
      <c r="AR1643" s="132"/>
      <c r="AS1643" s="132"/>
      <c r="AT1643" s="133"/>
      <c r="AU1643" s="133"/>
      <c r="AV1643" s="133"/>
      <c r="AW1643" s="133"/>
      <c r="AX1643" s="134"/>
      <c r="AY1643" s="134"/>
      <c r="AZ1643" s="134"/>
      <c r="BA1643" s="134"/>
      <c r="BB1643" s="134"/>
      <c r="BC1643" s="134"/>
      <c r="BD1643" s="129"/>
      <c r="BE1643" s="143"/>
    </row>
    <row r="1644" ht="15.75" customHeight="1">
      <c r="A1644" s="130"/>
      <c r="B1644" s="129"/>
      <c r="C1644" s="129"/>
      <c r="D1644" s="129"/>
      <c r="E1644" s="129"/>
      <c r="F1644" s="129"/>
      <c r="G1644" s="129"/>
      <c r="H1644" s="129"/>
      <c r="I1644" s="130"/>
      <c r="J1644" s="135"/>
      <c r="K1644" s="130"/>
      <c r="L1644" s="130"/>
      <c r="M1644" s="136"/>
      <c r="N1644" s="130"/>
      <c r="O1644" s="130"/>
      <c r="P1644" s="130"/>
      <c r="Q1644" s="137"/>
      <c r="R1644" s="138"/>
      <c r="S1644" s="129"/>
      <c r="T1644" s="139"/>
      <c r="U1644" s="139"/>
      <c r="V1644" s="140"/>
      <c r="W1644" s="130"/>
      <c r="X1644" s="130"/>
      <c r="Y1644" s="141"/>
      <c r="Z1644" s="130"/>
      <c r="AA1644" s="130"/>
      <c r="AB1644" s="130"/>
      <c r="AC1644" s="142"/>
      <c r="AD1644" s="130"/>
      <c r="AE1644" s="130"/>
      <c r="AF1644" s="130"/>
      <c r="AG1644" s="129"/>
      <c r="AH1644" s="129"/>
      <c r="AI1644" s="129"/>
      <c r="AJ1644" s="129"/>
      <c r="AK1644" s="130"/>
      <c r="AL1644" s="131"/>
      <c r="AM1644" s="131"/>
      <c r="AN1644" s="131"/>
      <c r="AO1644" s="131"/>
      <c r="AP1644" s="132"/>
      <c r="AQ1644" s="132"/>
      <c r="AR1644" s="132"/>
      <c r="AS1644" s="132"/>
      <c r="AT1644" s="133"/>
      <c r="AU1644" s="133"/>
      <c r="AV1644" s="133"/>
      <c r="AW1644" s="133"/>
      <c r="AX1644" s="134"/>
      <c r="AY1644" s="134"/>
      <c r="AZ1644" s="134"/>
      <c r="BA1644" s="134"/>
      <c r="BB1644" s="134"/>
      <c r="BC1644" s="134"/>
      <c r="BD1644" s="129"/>
      <c r="BE1644" s="143"/>
    </row>
    <row r="1645" ht="15.75" customHeight="1">
      <c r="A1645" s="130"/>
      <c r="B1645" s="129"/>
      <c r="C1645" s="129"/>
      <c r="D1645" s="129"/>
      <c r="E1645" s="129"/>
      <c r="F1645" s="129"/>
      <c r="G1645" s="129"/>
      <c r="H1645" s="129"/>
      <c r="I1645" s="130"/>
      <c r="J1645" s="135"/>
      <c r="K1645" s="130"/>
      <c r="L1645" s="130"/>
      <c r="M1645" s="136"/>
      <c r="N1645" s="130"/>
      <c r="O1645" s="130"/>
      <c r="P1645" s="130"/>
      <c r="Q1645" s="137"/>
      <c r="R1645" s="138"/>
      <c r="S1645" s="129"/>
      <c r="T1645" s="139"/>
      <c r="U1645" s="139"/>
      <c r="V1645" s="140"/>
      <c r="W1645" s="130"/>
      <c r="X1645" s="130"/>
      <c r="Y1645" s="141"/>
      <c r="Z1645" s="130"/>
      <c r="AA1645" s="130"/>
      <c r="AB1645" s="130"/>
      <c r="AC1645" s="142"/>
      <c r="AD1645" s="130"/>
      <c r="AE1645" s="130"/>
      <c r="AF1645" s="130"/>
      <c r="AG1645" s="129"/>
      <c r="AH1645" s="129"/>
      <c r="AI1645" s="129"/>
      <c r="AJ1645" s="129"/>
      <c r="AK1645" s="130"/>
      <c r="AL1645" s="131"/>
      <c r="AM1645" s="131"/>
      <c r="AN1645" s="131"/>
      <c r="AO1645" s="131"/>
      <c r="AP1645" s="132"/>
      <c r="AQ1645" s="132"/>
      <c r="AR1645" s="132"/>
      <c r="AS1645" s="132"/>
      <c r="AT1645" s="133"/>
      <c r="AU1645" s="133"/>
      <c r="AV1645" s="133"/>
      <c r="AW1645" s="133"/>
      <c r="AX1645" s="134"/>
      <c r="AY1645" s="134"/>
      <c r="AZ1645" s="134"/>
      <c r="BA1645" s="134"/>
      <c r="BB1645" s="134"/>
      <c r="BC1645" s="134"/>
      <c r="BD1645" s="129"/>
      <c r="BE1645" s="143"/>
    </row>
    <row r="1646" ht="15.75" customHeight="1">
      <c r="A1646" s="130"/>
      <c r="B1646" s="129"/>
      <c r="C1646" s="129"/>
      <c r="D1646" s="129"/>
      <c r="E1646" s="129"/>
      <c r="F1646" s="129"/>
      <c r="G1646" s="129"/>
      <c r="H1646" s="129"/>
      <c r="I1646" s="130"/>
      <c r="J1646" s="135"/>
      <c r="K1646" s="130"/>
      <c r="L1646" s="130"/>
      <c r="M1646" s="136"/>
      <c r="N1646" s="130"/>
      <c r="O1646" s="130"/>
      <c r="P1646" s="130"/>
      <c r="Q1646" s="137"/>
      <c r="R1646" s="138"/>
      <c r="S1646" s="129"/>
      <c r="T1646" s="139"/>
      <c r="U1646" s="139"/>
      <c r="V1646" s="140"/>
      <c r="W1646" s="130"/>
      <c r="X1646" s="130"/>
      <c r="Y1646" s="141"/>
      <c r="Z1646" s="130"/>
      <c r="AA1646" s="130"/>
      <c r="AB1646" s="130"/>
      <c r="AC1646" s="142"/>
      <c r="AD1646" s="130"/>
      <c r="AE1646" s="130"/>
      <c r="AF1646" s="130"/>
      <c r="AG1646" s="129"/>
      <c r="AH1646" s="129"/>
      <c r="AI1646" s="129"/>
      <c r="AJ1646" s="129"/>
      <c r="AK1646" s="130"/>
      <c r="AL1646" s="131"/>
      <c r="AM1646" s="131"/>
      <c r="AN1646" s="131"/>
      <c r="AO1646" s="131"/>
      <c r="AP1646" s="132"/>
      <c r="AQ1646" s="132"/>
      <c r="AR1646" s="132"/>
      <c r="AS1646" s="132"/>
      <c r="AT1646" s="133"/>
      <c r="AU1646" s="133"/>
      <c r="AV1646" s="133"/>
      <c r="AW1646" s="133"/>
      <c r="AX1646" s="134"/>
      <c r="AY1646" s="134"/>
      <c r="AZ1646" s="134"/>
      <c r="BA1646" s="134"/>
      <c r="BB1646" s="134"/>
      <c r="BC1646" s="134"/>
      <c r="BD1646" s="129"/>
      <c r="BE1646" s="143"/>
    </row>
    <row r="1647" ht="15.75" customHeight="1">
      <c r="A1647" s="130"/>
      <c r="B1647" s="129"/>
      <c r="C1647" s="129"/>
      <c r="D1647" s="129"/>
      <c r="E1647" s="129"/>
      <c r="F1647" s="129"/>
      <c r="G1647" s="129"/>
      <c r="H1647" s="129"/>
      <c r="I1647" s="130"/>
      <c r="J1647" s="135"/>
      <c r="K1647" s="130"/>
      <c r="L1647" s="130"/>
      <c r="M1647" s="136"/>
      <c r="N1647" s="130"/>
      <c r="O1647" s="130"/>
      <c r="P1647" s="130"/>
      <c r="Q1647" s="137"/>
      <c r="R1647" s="138"/>
      <c r="S1647" s="129"/>
      <c r="T1647" s="139"/>
      <c r="U1647" s="139"/>
      <c r="V1647" s="140"/>
      <c r="W1647" s="130"/>
      <c r="X1647" s="130"/>
      <c r="Y1647" s="141"/>
      <c r="Z1647" s="130"/>
      <c r="AA1647" s="130"/>
      <c r="AB1647" s="130"/>
      <c r="AC1647" s="142"/>
      <c r="AD1647" s="130"/>
      <c r="AE1647" s="130"/>
      <c r="AF1647" s="130"/>
      <c r="AG1647" s="129"/>
      <c r="AH1647" s="129"/>
      <c r="AI1647" s="129"/>
      <c r="AJ1647" s="129"/>
      <c r="AK1647" s="130"/>
      <c r="AL1647" s="131"/>
      <c r="AM1647" s="131"/>
      <c r="AN1647" s="131"/>
      <c r="AO1647" s="131"/>
      <c r="AP1647" s="132"/>
      <c r="AQ1647" s="132"/>
      <c r="AR1647" s="132"/>
      <c r="AS1647" s="132"/>
      <c r="AT1647" s="133"/>
      <c r="AU1647" s="133"/>
      <c r="AV1647" s="133"/>
      <c r="AW1647" s="133"/>
      <c r="AX1647" s="134"/>
      <c r="AY1647" s="134"/>
      <c r="AZ1647" s="134"/>
      <c r="BA1647" s="134"/>
      <c r="BB1647" s="134"/>
      <c r="BC1647" s="134"/>
      <c r="BD1647" s="129"/>
      <c r="BE1647" s="143"/>
    </row>
    <row r="1648" ht="15.75" customHeight="1">
      <c r="A1648" s="130"/>
      <c r="B1648" s="129"/>
      <c r="C1648" s="129"/>
      <c r="D1648" s="129"/>
      <c r="E1648" s="129"/>
      <c r="F1648" s="129"/>
      <c r="G1648" s="129"/>
      <c r="H1648" s="129"/>
      <c r="I1648" s="130"/>
      <c r="J1648" s="135"/>
      <c r="K1648" s="130"/>
      <c r="L1648" s="130"/>
      <c r="M1648" s="136"/>
      <c r="N1648" s="130"/>
      <c r="O1648" s="130"/>
      <c r="P1648" s="130"/>
      <c r="Q1648" s="137"/>
      <c r="R1648" s="138"/>
      <c r="S1648" s="129"/>
      <c r="T1648" s="139"/>
      <c r="U1648" s="139"/>
      <c r="V1648" s="140"/>
      <c r="W1648" s="130"/>
      <c r="X1648" s="130"/>
      <c r="Y1648" s="141"/>
      <c r="Z1648" s="130"/>
      <c r="AA1648" s="130"/>
      <c r="AB1648" s="130"/>
      <c r="AC1648" s="142"/>
      <c r="AD1648" s="130"/>
      <c r="AE1648" s="130"/>
      <c r="AF1648" s="130"/>
      <c r="AG1648" s="129"/>
      <c r="AH1648" s="129"/>
      <c r="AI1648" s="129"/>
      <c r="AJ1648" s="129"/>
      <c r="AK1648" s="130"/>
      <c r="AL1648" s="131"/>
      <c r="AM1648" s="131"/>
      <c r="AN1648" s="131"/>
      <c r="AO1648" s="131"/>
      <c r="AP1648" s="132"/>
      <c r="AQ1648" s="132"/>
      <c r="AR1648" s="132"/>
      <c r="AS1648" s="132"/>
      <c r="AT1648" s="133"/>
      <c r="AU1648" s="133"/>
      <c r="AV1648" s="133"/>
      <c r="AW1648" s="133"/>
      <c r="AX1648" s="134"/>
      <c r="AY1648" s="134"/>
      <c r="AZ1648" s="134"/>
      <c r="BA1648" s="134"/>
      <c r="BB1648" s="134"/>
      <c r="BC1648" s="134"/>
      <c r="BD1648" s="129"/>
      <c r="BE1648" s="143"/>
    </row>
    <row r="1649" ht="15.75" customHeight="1">
      <c r="A1649" s="130"/>
      <c r="B1649" s="129"/>
      <c r="C1649" s="129"/>
      <c r="D1649" s="129"/>
      <c r="E1649" s="129"/>
      <c r="F1649" s="129"/>
      <c r="G1649" s="129"/>
      <c r="H1649" s="129"/>
      <c r="I1649" s="130"/>
      <c r="J1649" s="135"/>
      <c r="K1649" s="130"/>
      <c r="L1649" s="130"/>
      <c r="M1649" s="136"/>
      <c r="N1649" s="130"/>
      <c r="O1649" s="130"/>
      <c r="P1649" s="130"/>
      <c r="Q1649" s="137"/>
      <c r="R1649" s="138"/>
      <c r="S1649" s="129"/>
      <c r="T1649" s="139"/>
      <c r="U1649" s="139"/>
      <c r="V1649" s="140"/>
      <c r="W1649" s="130"/>
      <c r="X1649" s="130"/>
      <c r="Y1649" s="141"/>
      <c r="Z1649" s="130"/>
      <c r="AA1649" s="130"/>
      <c r="AB1649" s="130"/>
      <c r="AC1649" s="142"/>
      <c r="AD1649" s="130"/>
      <c r="AE1649" s="130"/>
      <c r="AF1649" s="130"/>
      <c r="AG1649" s="129"/>
      <c r="AH1649" s="129"/>
      <c r="AI1649" s="129"/>
      <c r="AJ1649" s="129"/>
      <c r="AK1649" s="130"/>
      <c r="AL1649" s="131"/>
      <c r="AM1649" s="131"/>
      <c r="AN1649" s="131"/>
      <c r="AO1649" s="131"/>
      <c r="AP1649" s="132"/>
      <c r="AQ1649" s="132"/>
      <c r="AR1649" s="132"/>
      <c r="AS1649" s="132"/>
      <c r="AT1649" s="133"/>
      <c r="AU1649" s="133"/>
      <c r="AV1649" s="133"/>
      <c r="AW1649" s="133"/>
      <c r="AX1649" s="134"/>
      <c r="AY1649" s="134"/>
      <c r="AZ1649" s="134"/>
      <c r="BA1649" s="134"/>
      <c r="BB1649" s="134"/>
      <c r="BC1649" s="134"/>
      <c r="BD1649" s="129"/>
      <c r="BE1649" s="143"/>
    </row>
    <row r="1650" ht="15.75" customHeight="1">
      <c r="A1650" s="130"/>
      <c r="B1650" s="129"/>
      <c r="C1650" s="129"/>
      <c r="D1650" s="129"/>
      <c r="E1650" s="129"/>
      <c r="F1650" s="129"/>
      <c r="G1650" s="129"/>
      <c r="H1650" s="129"/>
      <c r="I1650" s="130"/>
      <c r="J1650" s="135"/>
      <c r="K1650" s="130"/>
      <c r="L1650" s="130"/>
      <c r="M1650" s="136"/>
      <c r="N1650" s="130"/>
      <c r="O1650" s="130"/>
      <c r="P1650" s="130"/>
      <c r="Q1650" s="137"/>
      <c r="R1650" s="138"/>
      <c r="S1650" s="129"/>
      <c r="T1650" s="139"/>
      <c r="U1650" s="139"/>
      <c r="V1650" s="140"/>
      <c r="W1650" s="130"/>
      <c r="X1650" s="130"/>
      <c r="Y1650" s="141"/>
      <c r="Z1650" s="130"/>
      <c r="AA1650" s="130"/>
      <c r="AB1650" s="130"/>
      <c r="AC1650" s="142"/>
      <c r="AD1650" s="130"/>
      <c r="AE1650" s="130"/>
      <c r="AF1650" s="130"/>
      <c r="AG1650" s="129"/>
      <c r="AH1650" s="129"/>
      <c r="AI1650" s="129"/>
      <c r="AJ1650" s="129"/>
      <c r="AK1650" s="130"/>
      <c r="AL1650" s="131"/>
      <c r="AM1650" s="131"/>
      <c r="AN1650" s="131"/>
      <c r="AO1650" s="131"/>
      <c r="AP1650" s="132"/>
      <c r="AQ1650" s="132"/>
      <c r="AR1650" s="132"/>
      <c r="AS1650" s="132"/>
      <c r="AT1650" s="133"/>
      <c r="AU1650" s="133"/>
      <c r="AV1650" s="133"/>
      <c r="AW1650" s="133"/>
      <c r="AX1650" s="134"/>
      <c r="AY1650" s="134"/>
      <c r="AZ1650" s="134"/>
      <c r="BA1650" s="134"/>
      <c r="BB1650" s="134"/>
      <c r="BC1650" s="134"/>
      <c r="BD1650" s="129"/>
      <c r="BE1650" s="143"/>
    </row>
    <row r="1651" ht="15.75" customHeight="1">
      <c r="A1651" s="130"/>
      <c r="B1651" s="129"/>
      <c r="C1651" s="129"/>
      <c r="D1651" s="129"/>
      <c r="E1651" s="129"/>
      <c r="F1651" s="129"/>
      <c r="G1651" s="129"/>
      <c r="H1651" s="129"/>
      <c r="I1651" s="130"/>
      <c r="J1651" s="135"/>
      <c r="K1651" s="130"/>
      <c r="L1651" s="130"/>
      <c r="M1651" s="136"/>
      <c r="N1651" s="130"/>
      <c r="O1651" s="130"/>
      <c r="P1651" s="130"/>
      <c r="Q1651" s="137"/>
      <c r="R1651" s="138"/>
      <c r="S1651" s="129"/>
      <c r="T1651" s="139"/>
      <c r="U1651" s="139"/>
      <c r="V1651" s="140"/>
      <c r="W1651" s="130"/>
      <c r="X1651" s="130"/>
      <c r="Y1651" s="141"/>
      <c r="Z1651" s="130"/>
      <c r="AA1651" s="130"/>
      <c r="AB1651" s="130"/>
      <c r="AC1651" s="142"/>
      <c r="AD1651" s="130"/>
      <c r="AE1651" s="130"/>
      <c r="AF1651" s="130"/>
      <c r="AG1651" s="129"/>
      <c r="AH1651" s="129"/>
      <c r="AI1651" s="129"/>
      <c r="AJ1651" s="129"/>
      <c r="AK1651" s="130"/>
      <c r="AL1651" s="131"/>
      <c r="AM1651" s="131"/>
      <c r="AN1651" s="131"/>
      <c r="AO1651" s="131"/>
      <c r="AP1651" s="132"/>
      <c r="AQ1651" s="132"/>
      <c r="AR1651" s="132"/>
      <c r="AS1651" s="132"/>
      <c r="AT1651" s="133"/>
      <c r="AU1651" s="133"/>
      <c r="AV1651" s="133"/>
      <c r="AW1651" s="133"/>
      <c r="AX1651" s="134"/>
      <c r="AY1651" s="134"/>
      <c r="AZ1651" s="134"/>
      <c r="BA1651" s="134"/>
      <c r="BB1651" s="134"/>
      <c r="BC1651" s="134"/>
      <c r="BD1651" s="129"/>
      <c r="BE1651" s="143"/>
    </row>
    <row r="1652" ht="15.75" customHeight="1">
      <c r="A1652" s="130"/>
      <c r="B1652" s="129"/>
      <c r="C1652" s="129"/>
      <c r="D1652" s="129"/>
      <c r="E1652" s="129"/>
      <c r="F1652" s="129"/>
      <c r="G1652" s="129"/>
      <c r="H1652" s="129"/>
      <c r="I1652" s="130"/>
      <c r="J1652" s="135"/>
      <c r="K1652" s="130"/>
      <c r="L1652" s="130"/>
      <c r="M1652" s="136"/>
      <c r="N1652" s="130"/>
      <c r="O1652" s="130"/>
      <c r="P1652" s="130"/>
      <c r="Q1652" s="137"/>
      <c r="R1652" s="138"/>
      <c r="S1652" s="129"/>
      <c r="T1652" s="139"/>
      <c r="U1652" s="139"/>
      <c r="V1652" s="140"/>
      <c r="W1652" s="130"/>
      <c r="X1652" s="130"/>
      <c r="Y1652" s="141"/>
      <c r="Z1652" s="130"/>
      <c r="AA1652" s="130"/>
      <c r="AB1652" s="130"/>
      <c r="AC1652" s="142"/>
      <c r="AD1652" s="130"/>
      <c r="AE1652" s="130"/>
      <c r="AF1652" s="130"/>
      <c r="AG1652" s="129"/>
      <c r="AH1652" s="129"/>
      <c r="AI1652" s="129"/>
      <c r="AJ1652" s="129"/>
      <c r="AK1652" s="130"/>
      <c r="AL1652" s="131"/>
      <c r="AM1652" s="131"/>
      <c r="AN1652" s="131"/>
      <c r="AO1652" s="131"/>
      <c r="AP1652" s="132"/>
      <c r="AQ1652" s="132"/>
      <c r="AR1652" s="132"/>
      <c r="AS1652" s="132"/>
      <c r="AT1652" s="133"/>
      <c r="AU1652" s="133"/>
      <c r="AV1652" s="133"/>
      <c r="AW1652" s="133"/>
      <c r="AX1652" s="134"/>
      <c r="AY1652" s="134"/>
      <c r="AZ1652" s="134"/>
      <c r="BA1652" s="134"/>
      <c r="BB1652" s="134"/>
      <c r="BC1652" s="134"/>
      <c r="BD1652" s="129"/>
      <c r="BE1652" s="143"/>
    </row>
    <row r="1653" ht="15.75" customHeight="1">
      <c r="A1653" s="130"/>
      <c r="B1653" s="129"/>
      <c r="C1653" s="129"/>
      <c r="D1653" s="129"/>
      <c r="E1653" s="129"/>
      <c r="F1653" s="129"/>
      <c r="G1653" s="129"/>
      <c r="H1653" s="129"/>
      <c r="I1653" s="130"/>
      <c r="J1653" s="135"/>
      <c r="K1653" s="130"/>
      <c r="L1653" s="130"/>
      <c r="M1653" s="136"/>
      <c r="N1653" s="130"/>
      <c r="O1653" s="130"/>
      <c r="P1653" s="130"/>
      <c r="Q1653" s="137"/>
      <c r="R1653" s="138"/>
      <c r="S1653" s="129"/>
      <c r="T1653" s="139"/>
      <c r="U1653" s="139"/>
      <c r="V1653" s="140"/>
      <c r="W1653" s="130"/>
      <c r="X1653" s="130"/>
      <c r="Y1653" s="141"/>
      <c r="Z1653" s="130"/>
      <c r="AA1653" s="130"/>
      <c r="AB1653" s="130"/>
      <c r="AC1653" s="142"/>
      <c r="AD1653" s="130"/>
      <c r="AE1653" s="130"/>
      <c r="AF1653" s="130"/>
      <c r="AG1653" s="129"/>
      <c r="AH1653" s="129"/>
      <c r="AI1653" s="129"/>
      <c r="AJ1653" s="129"/>
      <c r="AK1653" s="130"/>
      <c r="AL1653" s="131"/>
      <c r="AM1653" s="131"/>
      <c r="AN1653" s="131"/>
      <c r="AO1653" s="131"/>
      <c r="AP1653" s="132"/>
      <c r="AQ1653" s="132"/>
      <c r="AR1653" s="132"/>
      <c r="AS1653" s="132"/>
      <c r="AT1653" s="133"/>
      <c r="AU1653" s="133"/>
      <c r="AV1653" s="133"/>
      <c r="AW1653" s="133"/>
      <c r="AX1653" s="134"/>
      <c r="AY1653" s="134"/>
      <c r="AZ1653" s="134"/>
      <c r="BA1653" s="134"/>
      <c r="BB1653" s="134"/>
      <c r="BC1653" s="134"/>
      <c r="BD1653" s="129"/>
      <c r="BE1653" s="143"/>
    </row>
    <row r="1654" ht="15.75" customHeight="1">
      <c r="A1654" s="130"/>
      <c r="B1654" s="129"/>
      <c r="C1654" s="129"/>
      <c r="D1654" s="129"/>
      <c r="E1654" s="129"/>
      <c r="F1654" s="129"/>
      <c r="G1654" s="129"/>
      <c r="H1654" s="129"/>
      <c r="I1654" s="130"/>
      <c r="J1654" s="135"/>
      <c r="K1654" s="130"/>
      <c r="L1654" s="130"/>
      <c r="M1654" s="136"/>
      <c r="N1654" s="130"/>
      <c r="O1654" s="130"/>
      <c r="P1654" s="130"/>
      <c r="Q1654" s="137"/>
      <c r="R1654" s="138"/>
      <c r="S1654" s="129"/>
      <c r="T1654" s="139"/>
      <c r="U1654" s="139"/>
      <c r="V1654" s="140"/>
      <c r="W1654" s="130"/>
      <c r="X1654" s="130"/>
      <c r="Y1654" s="141"/>
      <c r="Z1654" s="130"/>
      <c r="AA1654" s="130"/>
      <c r="AB1654" s="130"/>
      <c r="AC1654" s="142"/>
      <c r="AD1654" s="130"/>
      <c r="AE1654" s="130"/>
      <c r="AF1654" s="130"/>
      <c r="AG1654" s="129"/>
      <c r="AH1654" s="129"/>
      <c r="AI1654" s="129"/>
      <c r="AJ1654" s="129"/>
      <c r="AK1654" s="130"/>
      <c r="AL1654" s="131"/>
      <c r="AM1654" s="131"/>
      <c r="AN1654" s="131"/>
      <c r="AO1654" s="131"/>
      <c r="AP1654" s="132"/>
      <c r="AQ1654" s="132"/>
      <c r="AR1654" s="132"/>
      <c r="AS1654" s="132"/>
      <c r="AT1654" s="133"/>
      <c r="AU1654" s="133"/>
      <c r="AV1654" s="133"/>
      <c r="AW1654" s="133"/>
      <c r="AX1654" s="134"/>
      <c r="AY1654" s="134"/>
      <c r="AZ1654" s="134"/>
      <c r="BA1654" s="134"/>
      <c r="BB1654" s="134"/>
      <c r="BC1654" s="134"/>
      <c r="BD1654" s="129"/>
      <c r="BE1654" s="143"/>
    </row>
    <row r="1655" ht="15.75" customHeight="1">
      <c r="A1655" s="130"/>
      <c r="B1655" s="129"/>
      <c r="C1655" s="129"/>
      <c r="D1655" s="129"/>
      <c r="E1655" s="129"/>
      <c r="F1655" s="129"/>
      <c r="G1655" s="129"/>
      <c r="H1655" s="129"/>
      <c r="I1655" s="130"/>
      <c r="J1655" s="135"/>
      <c r="K1655" s="130"/>
      <c r="L1655" s="130"/>
      <c r="M1655" s="136"/>
      <c r="N1655" s="130"/>
      <c r="O1655" s="130"/>
      <c r="P1655" s="130"/>
      <c r="Q1655" s="137"/>
      <c r="R1655" s="138"/>
      <c r="S1655" s="129"/>
      <c r="T1655" s="139"/>
      <c r="U1655" s="139"/>
      <c r="V1655" s="140"/>
      <c r="W1655" s="130"/>
      <c r="X1655" s="130"/>
      <c r="Y1655" s="141"/>
      <c r="Z1655" s="130"/>
      <c r="AA1655" s="130"/>
      <c r="AB1655" s="130"/>
      <c r="AC1655" s="142"/>
      <c r="AD1655" s="130"/>
      <c r="AE1655" s="130"/>
      <c r="AF1655" s="130"/>
      <c r="AG1655" s="129"/>
      <c r="AH1655" s="129"/>
      <c r="AI1655" s="129"/>
      <c r="AJ1655" s="129"/>
      <c r="AK1655" s="130"/>
      <c r="AL1655" s="131"/>
      <c r="AM1655" s="131"/>
      <c r="AN1655" s="131"/>
      <c r="AO1655" s="131"/>
      <c r="AP1655" s="132"/>
      <c r="AQ1655" s="132"/>
      <c r="AR1655" s="132"/>
      <c r="AS1655" s="132"/>
      <c r="AT1655" s="133"/>
      <c r="AU1655" s="133"/>
      <c r="AV1655" s="133"/>
      <c r="AW1655" s="133"/>
      <c r="AX1655" s="134"/>
      <c r="AY1655" s="134"/>
      <c r="AZ1655" s="134"/>
      <c r="BA1655" s="134"/>
      <c r="BB1655" s="134"/>
      <c r="BC1655" s="134"/>
      <c r="BD1655" s="129"/>
      <c r="BE1655" s="143"/>
    </row>
    <row r="1656" ht="15.75" customHeight="1">
      <c r="A1656" s="130"/>
      <c r="B1656" s="129"/>
      <c r="C1656" s="129"/>
      <c r="D1656" s="129"/>
      <c r="E1656" s="129"/>
      <c r="F1656" s="129"/>
      <c r="G1656" s="129"/>
      <c r="H1656" s="129"/>
      <c r="I1656" s="130"/>
      <c r="J1656" s="135"/>
      <c r="K1656" s="130"/>
      <c r="L1656" s="130"/>
      <c r="M1656" s="136"/>
      <c r="N1656" s="130"/>
      <c r="O1656" s="130"/>
      <c r="P1656" s="130"/>
      <c r="Q1656" s="137"/>
      <c r="R1656" s="138"/>
      <c r="S1656" s="129"/>
      <c r="T1656" s="139"/>
      <c r="U1656" s="139"/>
      <c r="V1656" s="140"/>
      <c r="W1656" s="130"/>
      <c r="X1656" s="130"/>
      <c r="Y1656" s="141"/>
      <c r="Z1656" s="130"/>
      <c r="AA1656" s="130"/>
      <c r="AB1656" s="130"/>
      <c r="AC1656" s="142"/>
      <c r="AD1656" s="130"/>
      <c r="AE1656" s="130"/>
      <c r="AF1656" s="130"/>
      <c r="AG1656" s="129"/>
      <c r="AH1656" s="129"/>
      <c r="AI1656" s="129"/>
      <c r="AJ1656" s="129"/>
      <c r="AK1656" s="130"/>
      <c r="AL1656" s="131"/>
      <c r="AM1656" s="131"/>
      <c r="AN1656" s="131"/>
      <c r="AO1656" s="131"/>
      <c r="AP1656" s="132"/>
      <c r="AQ1656" s="132"/>
      <c r="AR1656" s="132"/>
      <c r="AS1656" s="132"/>
      <c r="AT1656" s="133"/>
      <c r="AU1656" s="133"/>
      <c r="AV1656" s="133"/>
      <c r="AW1656" s="133"/>
      <c r="AX1656" s="134"/>
      <c r="AY1656" s="134"/>
      <c r="AZ1656" s="134"/>
      <c r="BA1656" s="134"/>
      <c r="BB1656" s="134"/>
      <c r="BC1656" s="134"/>
      <c r="BD1656" s="129"/>
      <c r="BE1656" s="143"/>
    </row>
    <row r="1657" ht="15.75" customHeight="1">
      <c r="A1657" s="130"/>
      <c r="B1657" s="129"/>
      <c r="C1657" s="129"/>
      <c r="D1657" s="129"/>
      <c r="E1657" s="129"/>
      <c r="F1657" s="129"/>
      <c r="G1657" s="129"/>
      <c r="H1657" s="129"/>
      <c r="I1657" s="130"/>
      <c r="J1657" s="135"/>
      <c r="K1657" s="130"/>
      <c r="L1657" s="130"/>
      <c r="M1657" s="136"/>
      <c r="N1657" s="130"/>
      <c r="O1657" s="130"/>
      <c r="P1657" s="130"/>
      <c r="Q1657" s="137"/>
      <c r="R1657" s="138"/>
      <c r="S1657" s="129"/>
      <c r="T1657" s="139"/>
      <c r="U1657" s="139"/>
      <c r="V1657" s="140"/>
      <c r="W1657" s="130"/>
      <c r="X1657" s="130"/>
      <c r="Y1657" s="141"/>
      <c r="Z1657" s="130"/>
      <c r="AA1657" s="130"/>
      <c r="AB1657" s="130"/>
      <c r="AC1657" s="142"/>
      <c r="AD1657" s="130"/>
      <c r="AE1657" s="130"/>
      <c r="AF1657" s="130"/>
      <c r="AG1657" s="129"/>
      <c r="AH1657" s="129"/>
      <c r="AI1657" s="129"/>
      <c r="AJ1657" s="129"/>
      <c r="AK1657" s="130"/>
      <c r="AL1657" s="131"/>
      <c r="AM1657" s="131"/>
      <c r="AN1657" s="131"/>
      <c r="AO1657" s="131"/>
      <c r="AP1657" s="132"/>
      <c r="AQ1657" s="132"/>
      <c r="AR1657" s="132"/>
      <c r="AS1657" s="132"/>
      <c r="AT1657" s="133"/>
      <c r="AU1657" s="133"/>
      <c r="AV1657" s="133"/>
      <c r="AW1657" s="133"/>
      <c r="AX1657" s="134"/>
      <c r="AY1657" s="134"/>
      <c r="AZ1657" s="134"/>
      <c r="BA1657" s="134"/>
      <c r="BB1657" s="134"/>
      <c r="BC1657" s="134"/>
      <c r="BD1657" s="129"/>
      <c r="BE1657" s="143"/>
    </row>
    <row r="1658" ht="15.75" customHeight="1">
      <c r="A1658" s="130"/>
      <c r="B1658" s="129"/>
      <c r="C1658" s="129"/>
      <c r="D1658" s="129"/>
      <c r="E1658" s="129"/>
      <c r="F1658" s="129"/>
      <c r="G1658" s="129"/>
      <c r="H1658" s="129"/>
      <c r="I1658" s="130"/>
      <c r="J1658" s="135"/>
      <c r="K1658" s="130"/>
      <c r="L1658" s="130"/>
      <c r="M1658" s="136"/>
      <c r="N1658" s="130"/>
      <c r="O1658" s="130"/>
      <c r="P1658" s="130"/>
      <c r="Q1658" s="137"/>
      <c r="R1658" s="138"/>
      <c r="S1658" s="129"/>
      <c r="T1658" s="139"/>
      <c r="U1658" s="139"/>
      <c r="V1658" s="140"/>
      <c r="W1658" s="130"/>
      <c r="X1658" s="130"/>
      <c r="Y1658" s="141"/>
      <c r="Z1658" s="130"/>
      <c r="AA1658" s="130"/>
      <c r="AB1658" s="130"/>
      <c r="AC1658" s="142"/>
      <c r="AD1658" s="130"/>
      <c r="AE1658" s="130"/>
      <c r="AF1658" s="130"/>
      <c r="AG1658" s="129"/>
      <c r="AH1658" s="129"/>
      <c r="AI1658" s="129"/>
      <c r="AJ1658" s="129"/>
      <c r="AK1658" s="130"/>
      <c r="AL1658" s="131"/>
      <c r="AM1658" s="131"/>
      <c r="AN1658" s="131"/>
      <c r="AO1658" s="131"/>
      <c r="AP1658" s="132"/>
      <c r="AQ1658" s="132"/>
      <c r="AR1658" s="132"/>
      <c r="AS1658" s="132"/>
      <c r="AT1658" s="133"/>
      <c r="AU1658" s="133"/>
      <c r="AV1658" s="133"/>
      <c r="AW1658" s="133"/>
      <c r="AX1658" s="134"/>
      <c r="AY1658" s="134"/>
      <c r="AZ1658" s="134"/>
      <c r="BA1658" s="134"/>
      <c r="BB1658" s="134"/>
      <c r="BC1658" s="134"/>
      <c r="BD1658" s="129"/>
      <c r="BE1658" s="143"/>
    </row>
    <row r="1659" ht="15.75" customHeight="1">
      <c r="A1659" s="130"/>
      <c r="B1659" s="129"/>
      <c r="C1659" s="129"/>
      <c r="D1659" s="129"/>
      <c r="E1659" s="129"/>
      <c r="F1659" s="129"/>
      <c r="G1659" s="129"/>
      <c r="H1659" s="129"/>
      <c r="I1659" s="130"/>
      <c r="J1659" s="135"/>
      <c r="K1659" s="130"/>
      <c r="L1659" s="130"/>
      <c r="M1659" s="136"/>
      <c r="N1659" s="130"/>
      <c r="O1659" s="130"/>
      <c r="P1659" s="130"/>
      <c r="Q1659" s="137"/>
      <c r="R1659" s="138"/>
      <c r="S1659" s="129"/>
      <c r="T1659" s="139"/>
      <c r="U1659" s="139"/>
      <c r="V1659" s="140"/>
      <c r="W1659" s="130"/>
      <c r="X1659" s="130"/>
      <c r="Y1659" s="141"/>
      <c r="Z1659" s="130"/>
      <c r="AA1659" s="130"/>
      <c r="AB1659" s="130"/>
      <c r="AC1659" s="142"/>
      <c r="AD1659" s="130"/>
      <c r="AE1659" s="130"/>
      <c r="AF1659" s="130"/>
      <c r="AG1659" s="129"/>
      <c r="AH1659" s="129"/>
      <c r="AI1659" s="129"/>
      <c r="AJ1659" s="129"/>
      <c r="AK1659" s="130"/>
      <c r="AL1659" s="131"/>
      <c r="AM1659" s="131"/>
      <c r="AN1659" s="131"/>
      <c r="AO1659" s="131"/>
      <c r="AP1659" s="132"/>
      <c r="AQ1659" s="132"/>
      <c r="AR1659" s="132"/>
      <c r="AS1659" s="132"/>
      <c r="AT1659" s="133"/>
      <c r="AU1659" s="133"/>
      <c r="AV1659" s="133"/>
      <c r="AW1659" s="133"/>
      <c r="AX1659" s="134"/>
      <c r="AY1659" s="134"/>
      <c r="AZ1659" s="134"/>
      <c r="BA1659" s="134"/>
      <c r="BB1659" s="134"/>
      <c r="BC1659" s="134"/>
      <c r="BD1659" s="129"/>
      <c r="BE1659" s="143"/>
    </row>
    <row r="1660" ht="15.75" customHeight="1">
      <c r="A1660" s="130"/>
      <c r="B1660" s="129"/>
      <c r="C1660" s="129"/>
      <c r="D1660" s="129"/>
      <c r="E1660" s="129"/>
      <c r="F1660" s="129"/>
      <c r="G1660" s="129"/>
      <c r="H1660" s="129"/>
      <c r="I1660" s="130"/>
      <c r="J1660" s="135"/>
      <c r="K1660" s="130"/>
      <c r="L1660" s="130"/>
      <c r="M1660" s="136"/>
      <c r="N1660" s="130"/>
      <c r="O1660" s="130"/>
      <c r="P1660" s="130"/>
      <c r="Q1660" s="137"/>
      <c r="R1660" s="138"/>
      <c r="S1660" s="129"/>
      <c r="T1660" s="139"/>
      <c r="U1660" s="139"/>
      <c r="V1660" s="140"/>
      <c r="W1660" s="130"/>
      <c r="X1660" s="130"/>
      <c r="Y1660" s="141"/>
      <c r="Z1660" s="130"/>
      <c r="AA1660" s="130"/>
      <c r="AB1660" s="130"/>
      <c r="AC1660" s="142"/>
      <c r="AD1660" s="130"/>
      <c r="AE1660" s="130"/>
      <c r="AF1660" s="130"/>
      <c r="AG1660" s="129"/>
      <c r="AH1660" s="129"/>
      <c r="AI1660" s="129"/>
      <c r="AJ1660" s="129"/>
      <c r="AK1660" s="130"/>
      <c r="AL1660" s="131"/>
      <c r="AM1660" s="131"/>
      <c r="AN1660" s="131"/>
      <c r="AO1660" s="131"/>
      <c r="AP1660" s="132"/>
      <c r="AQ1660" s="132"/>
      <c r="AR1660" s="132"/>
      <c r="AS1660" s="132"/>
      <c r="AT1660" s="133"/>
      <c r="AU1660" s="133"/>
      <c r="AV1660" s="133"/>
      <c r="AW1660" s="133"/>
      <c r="AX1660" s="134"/>
      <c r="AY1660" s="134"/>
      <c r="AZ1660" s="134"/>
      <c r="BA1660" s="134"/>
      <c r="BB1660" s="134"/>
      <c r="BC1660" s="134"/>
      <c r="BD1660" s="129"/>
      <c r="BE1660" s="143"/>
    </row>
    <row r="1661" ht="15.75" customHeight="1">
      <c r="A1661" s="130"/>
      <c r="B1661" s="129"/>
      <c r="C1661" s="129"/>
      <c r="D1661" s="129"/>
      <c r="E1661" s="129"/>
      <c r="F1661" s="129"/>
      <c r="G1661" s="129"/>
      <c r="H1661" s="129"/>
      <c r="I1661" s="130"/>
      <c r="J1661" s="135"/>
      <c r="K1661" s="130"/>
      <c r="L1661" s="130"/>
      <c r="M1661" s="136"/>
      <c r="N1661" s="130"/>
      <c r="O1661" s="130"/>
      <c r="P1661" s="130"/>
      <c r="Q1661" s="137"/>
      <c r="R1661" s="138"/>
      <c r="S1661" s="129"/>
      <c r="T1661" s="139"/>
      <c r="U1661" s="139"/>
      <c r="V1661" s="140"/>
      <c r="W1661" s="130"/>
      <c r="X1661" s="130"/>
      <c r="Y1661" s="141"/>
      <c r="Z1661" s="130"/>
      <c r="AA1661" s="130"/>
      <c r="AB1661" s="130"/>
      <c r="AC1661" s="142"/>
      <c r="AD1661" s="130"/>
      <c r="AE1661" s="130"/>
      <c r="AF1661" s="130"/>
      <c r="AG1661" s="129"/>
      <c r="AH1661" s="129"/>
      <c r="AI1661" s="129"/>
      <c r="AJ1661" s="129"/>
      <c r="AK1661" s="130"/>
      <c r="AL1661" s="131"/>
      <c r="AM1661" s="131"/>
      <c r="AN1661" s="131"/>
      <c r="AO1661" s="131"/>
      <c r="AP1661" s="132"/>
      <c r="AQ1661" s="132"/>
      <c r="AR1661" s="132"/>
      <c r="AS1661" s="132"/>
      <c r="AT1661" s="133"/>
      <c r="AU1661" s="133"/>
      <c r="AV1661" s="133"/>
      <c r="AW1661" s="133"/>
      <c r="AX1661" s="134"/>
      <c r="AY1661" s="134"/>
      <c r="AZ1661" s="134"/>
      <c r="BA1661" s="134"/>
      <c r="BB1661" s="134"/>
      <c r="BC1661" s="134"/>
      <c r="BD1661" s="129"/>
      <c r="BE1661" s="143"/>
    </row>
    <row r="1662" ht="15.75" customHeight="1">
      <c r="A1662" s="130"/>
      <c r="B1662" s="129"/>
      <c r="C1662" s="129"/>
      <c r="D1662" s="129"/>
      <c r="E1662" s="129"/>
      <c r="F1662" s="129"/>
      <c r="G1662" s="129"/>
      <c r="H1662" s="129"/>
      <c r="I1662" s="130"/>
      <c r="J1662" s="135"/>
      <c r="K1662" s="130"/>
      <c r="L1662" s="130"/>
      <c r="M1662" s="136"/>
      <c r="N1662" s="130"/>
      <c r="O1662" s="130"/>
      <c r="P1662" s="130"/>
      <c r="Q1662" s="137"/>
      <c r="R1662" s="138"/>
      <c r="S1662" s="129"/>
      <c r="T1662" s="139"/>
      <c r="U1662" s="139"/>
      <c r="V1662" s="140"/>
      <c r="W1662" s="130"/>
      <c r="X1662" s="130"/>
      <c r="Y1662" s="141"/>
      <c r="Z1662" s="130"/>
      <c r="AA1662" s="130"/>
      <c r="AB1662" s="130"/>
      <c r="AC1662" s="142"/>
      <c r="AD1662" s="130"/>
      <c r="AE1662" s="130"/>
      <c r="AF1662" s="130"/>
      <c r="AG1662" s="129"/>
      <c r="AH1662" s="129"/>
      <c r="AI1662" s="129"/>
      <c r="AJ1662" s="129"/>
      <c r="AK1662" s="130"/>
      <c r="AL1662" s="131"/>
      <c r="AM1662" s="131"/>
      <c r="AN1662" s="131"/>
      <c r="AO1662" s="131"/>
      <c r="AP1662" s="132"/>
      <c r="AQ1662" s="132"/>
      <c r="AR1662" s="132"/>
      <c r="AS1662" s="132"/>
      <c r="AT1662" s="133"/>
      <c r="AU1662" s="133"/>
      <c r="AV1662" s="133"/>
      <c r="AW1662" s="133"/>
      <c r="AX1662" s="134"/>
      <c r="AY1662" s="134"/>
      <c r="AZ1662" s="134"/>
      <c r="BA1662" s="134"/>
      <c r="BB1662" s="134"/>
      <c r="BC1662" s="134"/>
      <c r="BD1662" s="129"/>
      <c r="BE1662" s="143"/>
    </row>
    <row r="1663" ht="15.75" customHeight="1">
      <c r="A1663" s="130"/>
      <c r="B1663" s="129"/>
      <c r="C1663" s="129"/>
      <c r="D1663" s="129"/>
      <c r="E1663" s="129"/>
      <c r="F1663" s="129"/>
      <c r="G1663" s="129"/>
      <c r="H1663" s="129"/>
      <c r="I1663" s="130"/>
      <c r="J1663" s="135"/>
      <c r="K1663" s="130"/>
      <c r="L1663" s="130"/>
      <c r="M1663" s="136"/>
      <c r="N1663" s="130"/>
      <c r="O1663" s="130"/>
      <c r="P1663" s="130"/>
      <c r="Q1663" s="137"/>
      <c r="R1663" s="138"/>
      <c r="S1663" s="129"/>
      <c r="T1663" s="139"/>
      <c r="U1663" s="139"/>
      <c r="V1663" s="140"/>
      <c r="W1663" s="130"/>
      <c r="X1663" s="130"/>
      <c r="Y1663" s="141"/>
      <c r="Z1663" s="130"/>
      <c r="AA1663" s="130"/>
      <c r="AB1663" s="130"/>
      <c r="AC1663" s="142"/>
      <c r="AD1663" s="130"/>
      <c r="AE1663" s="130"/>
      <c r="AF1663" s="130"/>
      <c r="AG1663" s="129"/>
      <c r="AH1663" s="129"/>
      <c r="AI1663" s="129"/>
      <c r="AJ1663" s="129"/>
      <c r="AK1663" s="130"/>
      <c r="AL1663" s="131"/>
      <c r="AM1663" s="131"/>
      <c r="AN1663" s="131"/>
      <c r="AO1663" s="131"/>
      <c r="AP1663" s="132"/>
      <c r="AQ1663" s="132"/>
      <c r="AR1663" s="132"/>
      <c r="AS1663" s="132"/>
      <c r="AT1663" s="133"/>
      <c r="AU1663" s="133"/>
      <c r="AV1663" s="133"/>
      <c r="AW1663" s="133"/>
      <c r="AX1663" s="134"/>
      <c r="AY1663" s="134"/>
      <c r="AZ1663" s="134"/>
      <c r="BA1663" s="134"/>
      <c r="BB1663" s="134"/>
      <c r="BC1663" s="134"/>
      <c r="BD1663" s="129"/>
      <c r="BE1663" s="143"/>
    </row>
    <row r="1664" ht="15.75" customHeight="1">
      <c r="A1664" s="130"/>
      <c r="B1664" s="129"/>
      <c r="C1664" s="129"/>
      <c r="D1664" s="129"/>
      <c r="E1664" s="129"/>
      <c r="F1664" s="129"/>
      <c r="G1664" s="129"/>
      <c r="H1664" s="129"/>
      <c r="I1664" s="130"/>
      <c r="J1664" s="135"/>
      <c r="K1664" s="130"/>
      <c r="L1664" s="130"/>
      <c r="M1664" s="136"/>
      <c r="N1664" s="130"/>
      <c r="O1664" s="130"/>
      <c r="P1664" s="130"/>
      <c r="Q1664" s="137"/>
      <c r="R1664" s="138"/>
      <c r="S1664" s="129"/>
      <c r="T1664" s="139"/>
      <c r="U1664" s="139"/>
      <c r="V1664" s="140"/>
      <c r="W1664" s="130"/>
      <c r="X1664" s="130"/>
      <c r="Y1664" s="141"/>
      <c r="Z1664" s="130"/>
      <c r="AA1664" s="130"/>
      <c r="AB1664" s="130"/>
      <c r="AC1664" s="142"/>
      <c r="AD1664" s="130"/>
      <c r="AE1664" s="130"/>
      <c r="AF1664" s="130"/>
      <c r="AG1664" s="129"/>
      <c r="AH1664" s="129"/>
      <c r="AI1664" s="129"/>
      <c r="AJ1664" s="129"/>
      <c r="AK1664" s="130"/>
      <c r="AL1664" s="131"/>
      <c r="AM1664" s="131"/>
      <c r="AN1664" s="131"/>
      <c r="AO1664" s="131"/>
      <c r="AP1664" s="132"/>
      <c r="AQ1664" s="132"/>
      <c r="AR1664" s="132"/>
      <c r="AS1664" s="132"/>
      <c r="AT1664" s="133"/>
      <c r="AU1664" s="133"/>
      <c r="AV1664" s="133"/>
      <c r="AW1664" s="133"/>
      <c r="AX1664" s="134"/>
      <c r="AY1664" s="134"/>
      <c r="AZ1664" s="134"/>
      <c r="BA1664" s="134"/>
      <c r="BB1664" s="134"/>
      <c r="BC1664" s="134"/>
      <c r="BD1664" s="129"/>
      <c r="BE1664" s="143"/>
    </row>
    <row r="1665" ht="15.75" customHeight="1">
      <c r="A1665" s="130"/>
      <c r="B1665" s="129"/>
      <c r="C1665" s="129"/>
      <c r="D1665" s="129"/>
      <c r="E1665" s="129"/>
      <c r="F1665" s="129"/>
      <c r="G1665" s="129"/>
      <c r="H1665" s="129"/>
      <c r="I1665" s="130"/>
      <c r="J1665" s="135"/>
      <c r="K1665" s="130"/>
      <c r="L1665" s="130"/>
      <c r="M1665" s="136"/>
      <c r="N1665" s="130"/>
      <c r="O1665" s="130"/>
      <c r="P1665" s="130"/>
      <c r="Q1665" s="137"/>
      <c r="R1665" s="138"/>
      <c r="S1665" s="129"/>
      <c r="T1665" s="139"/>
      <c r="U1665" s="139"/>
      <c r="V1665" s="140"/>
      <c r="W1665" s="130"/>
      <c r="X1665" s="130"/>
      <c r="Y1665" s="141"/>
      <c r="Z1665" s="130"/>
      <c r="AA1665" s="130"/>
      <c r="AB1665" s="130"/>
      <c r="AC1665" s="142"/>
      <c r="AD1665" s="130"/>
      <c r="AE1665" s="130"/>
      <c r="AF1665" s="130"/>
      <c r="AG1665" s="129"/>
      <c r="AH1665" s="129"/>
      <c r="AI1665" s="129"/>
      <c r="AJ1665" s="129"/>
      <c r="AK1665" s="130"/>
      <c r="AL1665" s="131"/>
      <c r="AM1665" s="131"/>
      <c r="AN1665" s="131"/>
      <c r="AO1665" s="131"/>
      <c r="AP1665" s="132"/>
      <c r="AQ1665" s="132"/>
      <c r="AR1665" s="132"/>
      <c r="AS1665" s="132"/>
      <c r="AT1665" s="133"/>
      <c r="AU1665" s="133"/>
      <c r="AV1665" s="133"/>
      <c r="AW1665" s="133"/>
      <c r="AX1665" s="134"/>
      <c r="AY1665" s="134"/>
      <c r="AZ1665" s="134"/>
      <c r="BA1665" s="134"/>
      <c r="BB1665" s="134"/>
      <c r="BC1665" s="134"/>
      <c r="BD1665" s="129"/>
      <c r="BE1665" s="143"/>
    </row>
    <row r="1666" ht="15.75" customHeight="1">
      <c r="A1666" s="130"/>
      <c r="B1666" s="129"/>
      <c r="C1666" s="129"/>
      <c r="D1666" s="129"/>
      <c r="E1666" s="129"/>
      <c r="F1666" s="129"/>
      <c r="G1666" s="129"/>
      <c r="H1666" s="129"/>
      <c r="I1666" s="130"/>
      <c r="J1666" s="135"/>
      <c r="K1666" s="130"/>
      <c r="L1666" s="130"/>
      <c r="M1666" s="136"/>
      <c r="N1666" s="130"/>
      <c r="O1666" s="130"/>
      <c r="P1666" s="130"/>
      <c r="Q1666" s="137"/>
      <c r="R1666" s="138"/>
      <c r="S1666" s="129"/>
      <c r="T1666" s="139"/>
      <c r="U1666" s="139"/>
      <c r="V1666" s="140"/>
      <c r="W1666" s="130"/>
      <c r="X1666" s="130"/>
      <c r="Y1666" s="141"/>
      <c r="Z1666" s="130"/>
      <c r="AA1666" s="130"/>
      <c r="AB1666" s="130"/>
      <c r="AC1666" s="142"/>
      <c r="AD1666" s="130"/>
      <c r="AE1666" s="130"/>
      <c r="AF1666" s="130"/>
      <c r="AG1666" s="129"/>
      <c r="AH1666" s="129"/>
      <c r="AI1666" s="129"/>
      <c r="AJ1666" s="129"/>
      <c r="AK1666" s="130"/>
      <c r="AL1666" s="131"/>
      <c r="AM1666" s="131"/>
      <c r="AN1666" s="131"/>
      <c r="AO1666" s="131"/>
      <c r="AP1666" s="132"/>
      <c r="AQ1666" s="132"/>
      <c r="AR1666" s="132"/>
      <c r="AS1666" s="132"/>
      <c r="AT1666" s="133"/>
      <c r="AU1666" s="133"/>
      <c r="AV1666" s="133"/>
      <c r="AW1666" s="133"/>
      <c r="AX1666" s="134"/>
      <c r="AY1666" s="134"/>
      <c r="AZ1666" s="134"/>
      <c r="BA1666" s="134"/>
      <c r="BB1666" s="134"/>
      <c r="BC1666" s="134"/>
      <c r="BD1666" s="129"/>
      <c r="BE1666" s="143"/>
    </row>
    <row r="1667" ht="15.75" customHeight="1">
      <c r="A1667" s="130"/>
      <c r="B1667" s="129"/>
      <c r="C1667" s="129"/>
      <c r="D1667" s="129"/>
      <c r="E1667" s="129"/>
      <c r="F1667" s="129"/>
      <c r="G1667" s="129"/>
      <c r="H1667" s="129"/>
      <c r="I1667" s="130"/>
      <c r="J1667" s="135"/>
      <c r="K1667" s="130"/>
      <c r="L1667" s="130"/>
      <c r="M1667" s="136"/>
      <c r="N1667" s="130"/>
      <c r="O1667" s="130"/>
      <c r="P1667" s="130"/>
      <c r="Q1667" s="137"/>
      <c r="R1667" s="138"/>
      <c r="S1667" s="129"/>
      <c r="T1667" s="139"/>
      <c r="U1667" s="139"/>
      <c r="V1667" s="140"/>
      <c r="W1667" s="130"/>
      <c r="X1667" s="130"/>
      <c r="Y1667" s="141"/>
      <c r="Z1667" s="130"/>
      <c r="AA1667" s="130"/>
      <c r="AB1667" s="130"/>
      <c r="AC1667" s="142"/>
      <c r="AD1667" s="130"/>
      <c r="AE1667" s="130"/>
      <c r="AF1667" s="130"/>
      <c r="AG1667" s="129"/>
      <c r="AH1667" s="129"/>
      <c r="AI1667" s="129"/>
      <c r="AJ1667" s="129"/>
      <c r="AK1667" s="130"/>
      <c r="AL1667" s="131"/>
      <c r="AM1667" s="131"/>
      <c r="AN1667" s="131"/>
      <c r="AO1667" s="131"/>
      <c r="AP1667" s="132"/>
      <c r="AQ1667" s="132"/>
      <c r="AR1667" s="132"/>
      <c r="AS1667" s="132"/>
      <c r="AT1667" s="133"/>
      <c r="AU1667" s="133"/>
      <c r="AV1667" s="133"/>
      <c r="AW1667" s="133"/>
      <c r="AX1667" s="134"/>
      <c r="AY1667" s="134"/>
      <c r="AZ1667" s="134"/>
      <c r="BA1667" s="134"/>
      <c r="BB1667" s="134"/>
      <c r="BC1667" s="134"/>
      <c r="BD1667" s="129"/>
      <c r="BE1667" s="143"/>
    </row>
    <row r="1668" ht="15.75" customHeight="1">
      <c r="A1668" s="130"/>
      <c r="B1668" s="129"/>
      <c r="C1668" s="129"/>
      <c r="D1668" s="129"/>
      <c r="E1668" s="129"/>
      <c r="F1668" s="129"/>
      <c r="G1668" s="129"/>
      <c r="H1668" s="129"/>
      <c r="I1668" s="130"/>
      <c r="J1668" s="135"/>
      <c r="K1668" s="130"/>
      <c r="L1668" s="130"/>
      <c r="M1668" s="136"/>
      <c r="N1668" s="130"/>
      <c r="O1668" s="130"/>
      <c r="P1668" s="130"/>
      <c r="Q1668" s="137"/>
      <c r="R1668" s="138"/>
      <c r="S1668" s="129"/>
      <c r="T1668" s="139"/>
      <c r="U1668" s="139"/>
      <c r="V1668" s="140"/>
      <c r="W1668" s="130"/>
      <c r="X1668" s="130"/>
      <c r="Y1668" s="141"/>
      <c r="Z1668" s="130"/>
      <c r="AA1668" s="130"/>
      <c r="AB1668" s="130"/>
      <c r="AC1668" s="142"/>
      <c r="AD1668" s="130"/>
      <c r="AE1668" s="130"/>
      <c r="AF1668" s="130"/>
      <c r="AG1668" s="129"/>
      <c r="AH1668" s="129"/>
      <c r="AI1668" s="129"/>
      <c r="AJ1668" s="129"/>
      <c r="AK1668" s="130"/>
      <c r="AL1668" s="131"/>
      <c r="AM1668" s="131"/>
      <c r="AN1668" s="131"/>
      <c r="AO1668" s="131"/>
      <c r="AP1668" s="132"/>
      <c r="AQ1668" s="132"/>
      <c r="AR1668" s="132"/>
      <c r="AS1668" s="132"/>
      <c r="AT1668" s="133"/>
      <c r="AU1668" s="133"/>
      <c r="AV1668" s="133"/>
      <c r="AW1668" s="133"/>
      <c r="AX1668" s="134"/>
      <c r="AY1668" s="134"/>
      <c r="AZ1668" s="134"/>
      <c r="BA1668" s="134"/>
      <c r="BB1668" s="134"/>
      <c r="BC1668" s="134"/>
      <c r="BD1668" s="129"/>
      <c r="BE1668" s="143"/>
    </row>
    <row r="1669" ht="15.75" customHeight="1">
      <c r="A1669" s="130"/>
      <c r="B1669" s="129"/>
      <c r="C1669" s="129"/>
      <c r="D1669" s="129"/>
      <c r="E1669" s="129"/>
      <c r="F1669" s="129"/>
      <c r="G1669" s="129"/>
      <c r="H1669" s="129"/>
      <c r="I1669" s="130"/>
      <c r="J1669" s="135"/>
      <c r="K1669" s="130"/>
      <c r="L1669" s="130"/>
      <c r="M1669" s="136"/>
      <c r="N1669" s="130"/>
      <c r="O1669" s="130"/>
      <c r="P1669" s="130"/>
      <c r="Q1669" s="137"/>
      <c r="R1669" s="138"/>
      <c r="S1669" s="129"/>
      <c r="T1669" s="139"/>
      <c r="U1669" s="139"/>
      <c r="V1669" s="140"/>
      <c r="W1669" s="130"/>
      <c r="X1669" s="130"/>
      <c r="Y1669" s="141"/>
      <c r="Z1669" s="130"/>
      <c r="AA1669" s="130"/>
      <c r="AB1669" s="130"/>
      <c r="AC1669" s="142"/>
      <c r="AD1669" s="130"/>
      <c r="AE1669" s="130"/>
      <c r="AF1669" s="130"/>
      <c r="AG1669" s="129"/>
      <c r="AH1669" s="129"/>
      <c r="AI1669" s="129"/>
      <c r="AJ1669" s="129"/>
      <c r="AK1669" s="130"/>
      <c r="AL1669" s="131"/>
      <c r="AM1669" s="131"/>
      <c r="AN1669" s="131"/>
      <c r="AO1669" s="131"/>
      <c r="AP1669" s="132"/>
      <c r="AQ1669" s="132"/>
      <c r="AR1669" s="132"/>
      <c r="AS1669" s="132"/>
      <c r="AT1669" s="133"/>
      <c r="AU1669" s="133"/>
      <c r="AV1669" s="133"/>
      <c r="AW1669" s="133"/>
      <c r="AX1669" s="134"/>
      <c r="AY1669" s="134"/>
      <c r="AZ1669" s="134"/>
      <c r="BA1669" s="134"/>
      <c r="BB1669" s="134"/>
      <c r="BC1669" s="134"/>
      <c r="BD1669" s="129"/>
      <c r="BE1669" s="143"/>
    </row>
    <row r="1670" ht="15.75" customHeight="1">
      <c r="A1670" s="130"/>
      <c r="B1670" s="129"/>
      <c r="C1670" s="129"/>
      <c r="D1670" s="129"/>
      <c r="E1670" s="129"/>
      <c r="F1670" s="129"/>
      <c r="G1670" s="129"/>
      <c r="H1670" s="129"/>
      <c r="I1670" s="130"/>
      <c r="J1670" s="135"/>
      <c r="K1670" s="130"/>
      <c r="L1670" s="130"/>
      <c r="M1670" s="136"/>
      <c r="N1670" s="130"/>
      <c r="O1670" s="130"/>
      <c r="P1670" s="130"/>
      <c r="Q1670" s="137"/>
      <c r="R1670" s="138"/>
      <c r="S1670" s="129"/>
      <c r="T1670" s="139"/>
      <c r="U1670" s="139"/>
      <c r="V1670" s="140"/>
      <c r="W1670" s="130"/>
      <c r="X1670" s="130"/>
      <c r="Y1670" s="141"/>
      <c r="Z1670" s="130"/>
      <c r="AA1670" s="130"/>
      <c r="AB1670" s="130"/>
      <c r="AC1670" s="142"/>
      <c r="AD1670" s="130"/>
      <c r="AE1670" s="130"/>
      <c r="AF1670" s="130"/>
      <c r="AG1670" s="129"/>
      <c r="AH1670" s="129"/>
      <c r="AI1670" s="129"/>
      <c r="AJ1670" s="129"/>
      <c r="AK1670" s="130"/>
      <c r="AL1670" s="131"/>
      <c r="AM1670" s="131"/>
      <c r="AN1670" s="131"/>
      <c r="AO1670" s="131"/>
      <c r="AP1670" s="132"/>
      <c r="AQ1670" s="132"/>
      <c r="AR1670" s="132"/>
      <c r="AS1670" s="132"/>
      <c r="AT1670" s="133"/>
      <c r="AU1670" s="133"/>
      <c r="AV1670" s="133"/>
      <c r="AW1670" s="133"/>
      <c r="AX1670" s="134"/>
      <c r="AY1670" s="134"/>
      <c r="AZ1670" s="134"/>
      <c r="BA1670" s="134"/>
      <c r="BB1670" s="134"/>
      <c r="BC1670" s="134"/>
      <c r="BD1670" s="129"/>
      <c r="BE1670" s="143"/>
    </row>
    <row r="1671" ht="15.75" customHeight="1">
      <c r="A1671" s="130"/>
      <c r="B1671" s="129"/>
      <c r="C1671" s="129"/>
      <c r="D1671" s="129"/>
      <c r="E1671" s="129"/>
      <c r="F1671" s="129"/>
      <c r="G1671" s="129"/>
      <c r="H1671" s="129"/>
      <c r="I1671" s="130"/>
      <c r="J1671" s="135"/>
      <c r="K1671" s="130"/>
      <c r="L1671" s="130"/>
      <c r="M1671" s="136"/>
      <c r="N1671" s="130"/>
      <c r="O1671" s="130"/>
      <c r="P1671" s="130"/>
      <c r="Q1671" s="137"/>
      <c r="R1671" s="138"/>
      <c r="S1671" s="129"/>
      <c r="T1671" s="139"/>
      <c r="U1671" s="139"/>
      <c r="V1671" s="140"/>
      <c r="W1671" s="130"/>
      <c r="X1671" s="130"/>
      <c r="Y1671" s="141"/>
      <c r="Z1671" s="130"/>
      <c r="AA1671" s="130"/>
      <c r="AB1671" s="130"/>
      <c r="AC1671" s="142"/>
      <c r="AD1671" s="130"/>
      <c r="AE1671" s="130"/>
      <c r="AF1671" s="130"/>
      <c r="AG1671" s="129"/>
      <c r="AH1671" s="129"/>
      <c r="AI1671" s="129"/>
      <c r="AJ1671" s="129"/>
      <c r="AK1671" s="130"/>
      <c r="AL1671" s="131"/>
      <c r="AM1671" s="131"/>
      <c r="AN1671" s="131"/>
      <c r="AO1671" s="131"/>
      <c r="AP1671" s="132"/>
      <c r="AQ1671" s="132"/>
      <c r="AR1671" s="132"/>
      <c r="AS1671" s="132"/>
      <c r="AT1671" s="133"/>
      <c r="AU1671" s="133"/>
      <c r="AV1671" s="133"/>
      <c r="AW1671" s="133"/>
      <c r="AX1671" s="134"/>
      <c r="AY1671" s="134"/>
      <c r="AZ1671" s="134"/>
      <c r="BA1671" s="134"/>
      <c r="BB1671" s="134"/>
      <c r="BC1671" s="134"/>
      <c r="BD1671" s="129"/>
      <c r="BE1671" s="143"/>
    </row>
    <row r="1672" ht="15.75" customHeight="1">
      <c r="A1672" s="130"/>
      <c r="B1672" s="129"/>
      <c r="C1672" s="129"/>
      <c r="D1672" s="129"/>
      <c r="E1672" s="129"/>
      <c r="F1672" s="129"/>
      <c r="G1672" s="129"/>
      <c r="H1672" s="129"/>
      <c r="I1672" s="130"/>
      <c r="J1672" s="135"/>
      <c r="K1672" s="130"/>
      <c r="L1672" s="130"/>
      <c r="M1672" s="136"/>
      <c r="N1672" s="130"/>
      <c r="O1672" s="130"/>
      <c r="P1672" s="130"/>
      <c r="Q1672" s="137"/>
      <c r="R1672" s="138"/>
      <c r="S1672" s="129"/>
      <c r="T1672" s="139"/>
      <c r="U1672" s="139"/>
      <c r="V1672" s="140"/>
      <c r="W1672" s="130"/>
      <c r="X1672" s="130"/>
      <c r="Y1672" s="141"/>
      <c r="Z1672" s="130"/>
      <c r="AA1672" s="130"/>
      <c r="AB1672" s="130"/>
      <c r="AC1672" s="142"/>
      <c r="AD1672" s="130"/>
      <c r="AE1672" s="130"/>
      <c r="AF1672" s="130"/>
      <c r="AG1672" s="129"/>
      <c r="AH1672" s="129"/>
      <c r="AI1672" s="129"/>
      <c r="AJ1672" s="129"/>
      <c r="AK1672" s="130"/>
      <c r="AL1672" s="131"/>
      <c r="AM1672" s="131"/>
      <c r="AN1672" s="131"/>
      <c r="AO1672" s="131"/>
      <c r="AP1672" s="132"/>
      <c r="AQ1672" s="132"/>
      <c r="AR1672" s="132"/>
      <c r="AS1672" s="132"/>
      <c r="AT1672" s="133"/>
      <c r="AU1672" s="133"/>
      <c r="AV1672" s="133"/>
      <c r="AW1672" s="133"/>
      <c r="AX1672" s="134"/>
      <c r="AY1672" s="134"/>
      <c r="AZ1672" s="134"/>
      <c r="BA1672" s="134"/>
      <c r="BB1672" s="134"/>
      <c r="BC1672" s="134"/>
      <c r="BD1672" s="129"/>
      <c r="BE1672" s="143"/>
    </row>
    <row r="1673" ht="15.75" customHeight="1">
      <c r="A1673" s="130"/>
      <c r="B1673" s="129"/>
      <c r="C1673" s="129"/>
      <c r="D1673" s="129"/>
      <c r="E1673" s="129"/>
      <c r="F1673" s="129"/>
      <c r="G1673" s="129"/>
      <c r="H1673" s="129"/>
      <c r="I1673" s="130"/>
      <c r="J1673" s="135"/>
      <c r="K1673" s="130"/>
      <c r="L1673" s="130"/>
      <c r="M1673" s="136"/>
      <c r="N1673" s="130"/>
      <c r="O1673" s="130"/>
      <c r="P1673" s="130"/>
      <c r="Q1673" s="137"/>
      <c r="R1673" s="138"/>
      <c r="S1673" s="129"/>
      <c r="T1673" s="139"/>
      <c r="U1673" s="139"/>
      <c r="V1673" s="140"/>
      <c r="W1673" s="130"/>
      <c r="X1673" s="130"/>
      <c r="Y1673" s="141"/>
      <c r="Z1673" s="130"/>
      <c r="AA1673" s="130"/>
      <c r="AB1673" s="130"/>
      <c r="AC1673" s="142"/>
      <c r="AD1673" s="130"/>
      <c r="AE1673" s="130"/>
      <c r="AF1673" s="130"/>
      <c r="AG1673" s="129"/>
      <c r="AH1673" s="129"/>
      <c r="AI1673" s="129"/>
      <c r="AJ1673" s="129"/>
      <c r="AK1673" s="130"/>
      <c r="AL1673" s="131"/>
      <c r="AM1673" s="131"/>
      <c r="AN1673" s="131"/>
      <c r="AO1673" s="131"/>
      <c r="AP1673" s="132"/>
      <c r="AQ1673" s="132"/>
      <c r="AR1673" s="132"/>
      <c r="AS1673" s="132"/>
      <c r="AT1673" s="133"/>
      <c r="AU1673" s="133"/>
      <c r="AV1673" s="133"/>
      <c r="AW1673" s="133"/>
      <c r="AX1673" s="134"/>
      <c r="AY1673" s="134"/>
      <c r="AZ1673" s="134"/>
      <c r="BA1673" s="134"/>
      <c r="BB1673" s="134"/>
      <c r="BC1673" s="134"/>
      <c r="BD1673" s="129"/>
      <c r="BE1673" s="143"/>
    </row>
    <row r="1674" ht="15.75" customHeight="1">
      <c r="A1674" s="130"/>
      <c r="B1674" s="129"/>
      <c r="C1674" s="129"/>
      <c r="D1674" s="129"/>
      <c r="E1674" s="129"/>
      <c r="F1674" s="129"/>
      <c r="G1674" s="129"/>
      <c r="H1674" s="129"/>
      <c r="I1674" s="130"/>
      <c r="J1674" s="135"/>
      <c r="K1674" s="130"/>
      <c r="L1674" s="130"/>
      <c r="M1674" s="136"/>
      <c r="N1674" s="130"/>
      <c r="O1674" s="130"/>
      <c r="P1674" s="130"/>
      <c r="Q1674" s="137"/>
      <c r="R1674" s="138"/>
      <c r="S1674" s="129"/>
      <c r="T1674" s="139"/>
      <c r="U1674" s="139"/>
      <c r="V1674" s="140"/>
      <c r="W1674" s="130"/>
      <c r="X1674" s="130"/>
      <c r="Y1674" s="141"/>
      <c r="Z1674" s="130"/>
      <c r="AA1674" s="130"/>
      <c r="AB1674" s="130"/>
      <c r="AC1674" s="142"/>
      <c r="AD1674" s="130"/>
      <c r="AE1674" s="130"/>
      <c r="AF1674" s="130"/>
      <c r="AG1674" s="129"/>
      <c r="AH1674" s="129"/>
      <c r="AI1674" s="129"/>
      <c r="AJ1674" s="129"/>
      <c r="AK1674" s="130"/>
      <c r="AL1674" s="131"/>
      <c r="AM1674" s="131"/>
      <c r="AN1674" s="131"/>
      <c r="AO1674" s="131"/>
      <c r="AP1674" s="132"/>
      <c r="AQ1674" s="132"/>
      <c r="AR1674" s="132"/>
      <c r="AS1674" s="132"/>
      <c r="AT1674" s="133"/>
      <c r="AU1674" s="133"/>
      <c r="AV1674" s="133"/>
      <c r="AW1674" s="133"/>
      <c r="AX1674" s="134"/>
      <c r="AY1674" s="134"/>
      <c r="AZ1674" s="134"/>
      <c r="BA1674" s="134"/>
      <c r="BB1674" s="134"/>
      <c r="BC1674" s="134"/>
      <c r="BD1674" s="129"/>
      <c r="BE1674" s="143"/>
    </row>
    <row r="1675" ht="15.75" customHeight="1">
      <c r="A1675" s="130"/>
      <c r="B1675" s="129"/>
      <c r="C1675" s="129"/>
      <c r="D1675" s="129"/>
      <c r="E1675" s="129"/>
      <c r="F1675" s="129"/>
      <c r="G1675" s="129"/>
      <c r="H1675" s="129"/>
      <c r="I1675" s="130"/>
      <c r="J1675" s="135"/>
      <c r="K1675" s="130"/>
      <c r="L1675" s="130"/>
      <c r="M1675" s="136"/>
      <c r="N1675" s="130"/>
      <c r="O1675" s="130"/>
      <c r="P1675" s="130"/>
      <c r="Q1675" s="137"/>
      <c r="R1675" s="138"/>
      <c r="S1675" s="129"/>
      <c r="T1675" s="139"/>
      <c r="U1675" s="139"/>
      <c r="V1675" s="140"/>
      <c r="W1675" s="130"/>
      <c r="X1675" s="130"/>
      <c r="Y1675" s="141"/>
      <c r="Z1675" s="130"/>
      <c r="AA1675" s="130"/>
      <c r="AB1675" s="130"/>
      <c r="AC1675" s="142"/>
      <c r="AD1675" s="130"/>
      <c r="AE1675" s="130"/>
      <c r="AF1675" s="130"/>
      <c r="AG1675" s="129"/>
      <c r="AH1675" s="129"/>
      <c r="AI1675" s="129"/>
      <c r="AJ1675" s="129"/>
      <c r="AK1675" s="130"/>
      <c r="AL1675" s="131"/>
      <c r="AM1675" s="131"/>
      <c r="AN1675" s="131"/>
      <c r="AO1675" s="131"/>
      <c r="AP1675" s="132"/>
      <c r="AQ1675" s="132"/>
      <c r="AR1675" s="132"/>
      <c r="AS1675" s="132"/>
      <c r="AT1675" s="133"/>
      <c r="AU1675" s="133"/>
      <c r="AV1675" s="133"/>
      <c r="AW1675" s="133"/>
      <c r="AX1675" s="134"/>
      <c r="AY1675" s="134"/>
      <c r="AZ1675" s="134"/>
      <c r="BA1675" s="134"/>
      <c r="BB1675" s="134"/>
      <c r="BC1675" s="134"/>
      <c r="BD1675" s="129"/>
      <c r="BE1675" s="143"/>
    </row>
    <row r="1676" ht="15.75" customHeight="1">
      <c r="A1676" s="130"/>
      <c r="B1676" s="129"/>
      <c r="C1676" s="129"/>
      <c r="D1676" s="129"/>
      <c r="E1676" s="129"/>
      <c r="F1676" s="129"/>
      <c r="G1676" s="129"/>
      <c r="H1676" s="129"/>
      <c r="I1676" s="130"/>
      <c r="J1676" s="135"/>
      <c r="K1676" s="130"/>
      <c r="L1676" s="130"/>
      <c r="M1676" s="136"/>
      <c r="N1676" s="130"/>
      <c r="O1676" s="130"/>
      <c r="P1676" s="130"/>
      <c r="Q1676" s="137"/>
      <c r="R1676" s="138"/>
      <c r="S1676" s="129"/>
      <c r="T1676" s="139"/>
      <c r="U1676" s="139"/>
      <c r="V1676" s="140"/>
      <c r="W1676" s="130"/>
      <c r="X1676" s="130"/>
      <c r="Y1676" s="141"/>
      <c r="Z1676" s="130"/>
      <c r="AA1676" s="130"/>
      <c r="AB1676" s="130"/>
      <c r="AC1676" s="142"/>
      <c r="AD1676" s="130"/>
      <c r="AE1676" s="130"/>
      <c r="AF1676" s="130"/>
      <c r="AG1676" s="129"/>
      <c r="AH1676" s="129"/>
      <c r="AI1676" s="129"/>
      <c r="AJ1676" s="129"/>
      <c r="AK1676" s="130"/>
      <c r="AL1676" s="131"/>
      <c r="AM1676" s="131"/>
      <c r="AN1676" s="131"/>
      <c r="AO1676" s="131"/>
      <c r="AP1676" s="132"/>
      <c r="AQ1676" s="132"/>
      <c r="AR1676" s="132"/>
      <c r="AS1676" s="132"/>
      <c r="AT1676" s="133"/>
      <c r="AU1676" s="133"/>
      <c r="AV1676" s="133"/>
      <c r="AW1676" s="133"/>
      <c r="AX1676" s="134"/>
      <c r="AY1676" s="134"/>
      <c r="AZ1676" s="134"/>
      <c r="BA1676" s="134"/>
      <c r="BB1676" s="134"/>
      <c r="BC1676" s="134"/>
      <c r="BD1676" s="129"/>
      <c r="BE1676" s="143"/>
    </row>
    <row r="1677" ht="15.75" customHeight="1">
      <c r="A1677" s="130"/>
      <c r="B1677" s="129"/>
      <c r="C1677" s="129"/>
      <c r="D1677" s="129"/>
      <c r="E1677" s="129"/>
      <c r="F1677" s="129"/>
      <c r="G1677" s="129"/>
      <c r="H1677" s="129"/>
      <c r="I1677" s="130"/>
      <c r="J1677" s="135"/>
      <c r="K1677" s="130"/>
      <c r="L1677" s="130"/>
      <c r="M1677" s="136"/>
      <c r="N1677" s="130"/>
      <c r="O1677" s="130"/>
      <c r="P1677" s="130"/>
      <c r="Q1677" s="137"/>
      <c r="R1677" s="138"/>
      <c r="S1677" s="129"/>
      <c r="T1677" s="139"/>
      <c r="U1677" s="139"/>
      <c r="V1677" s="140"/>
      <c r="W1677" s="130"/>
      <c r="X1677" s="130"/>
      <c r="Y1677" s="141"/>
      <c r="Z1677" s="130"/>
      <c r="AA1677" s="130"/>
      <c r="AB1677" s="130"/>
      <c r="AC1677" s="142"/>
      <c r="AD1677" s="130"/>
      <c r="AE1677" s="130"/>
      <c r="AF1677" s="130"/>
      <c r="AG1677" s="129"/>
      <c r="AH1677" s="129"/>
      <c r="AI1677" s="129"/>
      <c r="AJ1677" s="129"/>
      <c r="AK1677" s="130"/>
      <c r="AL1677" s="131"/>
      <c r="AM1677" s="131"/>
      <c r="AN1677" s="131"/>
      <c r="AO1677" s="131"/>
      <c r="AP1677" s="132"/>
      <c r="AQ1677" s="132"/>
      <c r="AR1677" s="132"/>
      <c r="AS1677" s="132"/>
      <c r="AT1677" s="133"/>
      <c r="AU1677" s="133"/>
      <c r="AV1677" s="133"/>
      <c r="AW1677" s="133"/>
      <c r="AX1677" s="134"/>
      <c r="AY1677" s="134"/>
      <c r="AZ1677" s="134"/>
      <c r="BA1677" s="134"/>
      <c r="BB1677" s="134"/>
      <c r="BC1677" s="134"/>
      <c r="BD1677" s="129"/>
      <c r="BE1677" s="143"/>
    </row>
    <row r="1678" ht="15.75" customHeight="1">
      <c r="A1678" s="130"/>
      <c r="B1678" s="129"/>
      <c r="C1678" s="129"/>
      <c r="D1678" s="129"/>
      <c r="E1678" s="129"/>
      <c r="F1678" s="129"/>
      <c r="G1678" s="129"/>
      <c r="H1678" s="129"/>
      <c r="I1678" s="130"/>
      <c r="J1678" s="135"/>
      <c r="K1678" s="130"/>
      <c r="L1678" s="130"/>
      <c r="M1678" s="136"/>
      <c r="N1678" s="130"/>
      <c r="O1678" s="130"/>
      <c r="P1678" s="130"/>
      <c r="Q1678" s="137"/>
      <c r="R1678" s="138"/>
      <c r="S1678" s="129"/>
      <c r="T1678" s="139"/>
      <c r="U1678" s="139"/>
      <c r="V1678" s="140"/>
      <c r="W1678" s="130"/>
      <c r="X1678" s="130"/>
      <c r="Y1678" s="141"/>
      <c r="Z1678" s="130"/>
      <c r="AA1678" s="130"/>
      <c r="AB1678" s="130"/>
      <c r="AC1678" s="142"/>
      <c r="AD1678" s="130"/>
      <c r="AE1678" s="130"/>
      <c r="AF1678" s="130"/>
      <c r="AG1678" s="129"/>
      <c r="AH1678" s="129"/>
      <c r="AI1678" s="129"/>
      <c r="AJ1678" s="129"/>
      <c r="AK1678" s="130"/>
      <c r="AL1678" s="131"/>
      <c r="AM1678" s="131"/>
      <c r="AN1678" s="131"/>
      <c r="AO1678" s="131"/>
      <c r="AP1678" s="132"/>
      <c r="AQ1678" s="132"/>
      <c r="AR1678" s="132"/>
      <c r="AS1678" s="132"/>
      <c r="AT1678" s="133"/>
      <c r="AU1678" s="133"/>
      <c r="AV1678" s="133"/>
      <c r="AW1678" s="133"/>
      <c r="AX1678" s="134"/>
      <c r="AY1678" s="134"/>
      <c r="AZ1678" s="134"/>
      <c r="BA1678" s="134"/>
      <c r="BB1678" s="134"/>
      <c r="BC1678" s="134"/>
      <c r="BD1678" s="129"/>
      <c r="BE1678" s="143"/>
    </row>
    <row r="1679" ht="15.75" customHeight="1">
      <c r="A1679" s="130"/>
      <c r="B1679" s="129"/>
      <c r="C1679" s="129"/>
      <c r="D1679" s="129"/>
      <c r="E1679" s="129"/>
      <c r="F1679" s="129"/>
      <c r="G1679" s="129"/>
      <c r="H1679" s="129"/>
      <c r="I1679" s="130"/>
      <c r="J1679" s="135"/>
      <c r="K1679" s="130"/>
      <c r="L1679" s="130"/>
      <c r="M1679" s="136"/>
      <c r="N1679" s="130"/>
      <c r="O1679" s="130"/>
      <c r="P1679" s="130"/>
      <c r="Q1679" s="137"/>
      <c r="R1679" s="138"/>
      <c r="S1679" s="129"/>
      <c r="T1679" s="139"/>
      <c r="U1679" s="139"/>
      <c r="V1679" s="140"/>
      <c r="W1679" s="130"/>
      <c r="X1679" s="130"/>
      <c r="Y1679" s="141"/>
      <c r="Z1679" s="130"/>
      <c r="AA1679" s="130"/>
      <c r="AB1679" s="130"/>
      <c r="AC1679" s="142"/>
      <c r="AD1679" s="130"/>
      <c r="AE1679" s="130"/>
      <c r="AF1679" s="130"/>
      <c r="AG1679" s="129"/>
      <c r="AH1679" s="129"/>
      <c r="AI1679" s="129"/>
      <c r="AJ1679" s="129"/>
      <c r="AK1679" s="130"/>
      <c r="AL1679" s="131"/>
      <c r="AM1679" s="131"/>
      <c r="AN1679" s="131"/>
      <c r="AO1679" s="131"/>
      <c r="AP1679" s="132"/>
      <c r="AQ1679" s="132"/>
      <c r="AR1679" s="132"/>
      <c r="AS1679" s="132"/>
      <c r="AT1679" s="133"/>
      <c r="AU1679" s="133"/>
      <c r="AV1679" s="133"/>
      <c r="AW1679" s="133"/>
      <c r="AX1679" s="134"/>
      <c r="AY1679" s="134"/>
      <c r="AZ1679" s="134"/>
      <c r="BA1679" s="134"/>
      <c r="BB1679" s="134"/>
      <c r="BC1679" s="134"/>
      <c r="BD1679" s="129"/>
      <c r="BE1679" s="143"/>
    </row>
    <row r="1680" ht="15.75" customHeight="1">
      <c r="A1680" s="130"/>
      <c r="B1680" s="129"/>
      <c r="C1680" s="129"/>
      <c r="D1680" s="129"/>
      <c r="E1680" s="129"/>
      <c r="F1680" s="129"/>
      <c r="G1680" s="129"/>
      <c r="H1680" s="129"/>
      <c r="I1680" s="130"/>
      <c r="J1680" s="135"/>
      <c r="K1680" s="130"/>
      <c r="L1680" s="130"/>
      <c r="M1680" s="136"/>
      <c r="N1680" s="130"/>
      <c r="O1680" s="130"/>
      <c r="P1680" s="130"/>
      <c r="Q1680" s="137"/>
      <c r="R1680" s="138"/>
      <c r="S1680" s="129"/>
      <c r="T1680" s="139"/>
      <c r="U1680" s="139"/>
      <c r="V1680" s="140"/>
      <c r="W1680" s="130"/>
      <c r="X1680" s="130"/>
      <c r="Y1680" s="141"/>
      <c r="Z1680" s="130"/>
      <c r="AA1680" s="130"/>
      <c r="AB1680" s="130"/>
      <c r="AC1680" s="142"/>
      <c r="AD1680" s="130"/>
      <c r="AE1680" s="130"/>
      <c r="AF1680" s="130"/>
      <c r="AG1680" s="129"/>
      <c r="AH1680" s="129"/>
      <c r="AI1680" s="129"/>
      <c r="AJ1680" s="129"/>
      <c r="AK1680" s="130"/>
      <c r="AL1680" s="131"/>
      <c r="AM1680" s="131"/>
      <c r="AN1680" s="131"/>
      <c r="AO1680" s="131"/>
      <c r="AP1680" s="132"/>
      <c r="AQ1680" s="132"/>
      <c r="AR1680" s="132"/>
      <c r="AS1680" s="132"/>
      <c r="AT1680" s="133"/>
      <c r="AU1680" s="133"/>
      <c r="AV1680" s="133"/>
      <c r="AW1680" s="133"/>
      <c r="AX1680" s="134"/>
      <c r="AY1680" s="134"/>
      <c r="AZ1680" s="134"/>
      <c r="BA1680" s="134"/>
      <c r="BB1680" s="134"/>
      <c r="BC1680" s="134"/>
      <c r="BD1680" s="129"/>
      <c r="BE1680" s="143"/>
    </row>
    <row r="1681" ht="15.75" customHeight="1">
      <c r="A1681" s="130"/>
      <c r="B1681" s="129"/>
      <c r="C1681" s="129"/>
      <c r="D1681" s="129"/>
      <c r="E1681" s="129"/>
      <c r="F1681" s="129"/>
      <c r="G1681" s="129"/>
      <c r="H1681" s="129"/>
      <c r="I1681" s="130"/>
      <c r="J1681" s="135"/>
      <c r="K1681" s="130"/>
      <c r="L1681" s="130"/>
      <c r="M1681" s="136"/>
      <c r="N1681" s="130"/>
      <c r="O1681" s="130"/>
      <c r="P1681" s="130"/>
      <c r="Q1681" s="137"/>
      <c r="R1681" s="138"/>
      <c r="S1681" s="129"/>
      <c r="T1681" s="139"/>
      <c r="U1681" s="139"/>
      <c r="V1681" s="140"/>
      <c r="W1681" s="130"/>
      <c r="X1681" s="130"/>
      <c r="Y1681" s="141"/>
      <c r="Z1681" s="130"/>
      <c r="AA1681" s="130"/>
      <c r="AB1681" s="130"/>
      <c r="AC1681" s="142"/>
      <c r="AD1681" s="130"/>
      <c r="AE1681" s="130"/>
      <c r="AF1681" s="130"/>
      <c r="AG1681" s="129"/>
      <c r="AH1681" s="129"/>
      <c r="AI1681" s="129"/>
      <c r="AJ1681" s="129"/>
      <c r="AK1681" s="130"/>
      <c r="AL1681" s="131"/>
      <c r="AM1681" s="131"/>
      <c r="AN1681" s="131"/>
      <c r="AO1681" s="131"/>
      <c r="AP1681" s="132"/>
      <c r="AQ1681" s="132"/>
      <c r="AR1681" s="132"/>
      <c r="AS1681" s="132"/>
      <c r="AT1681" s="133"/>
      <c r="AU1681" s="133"/>
      <c r="AV1681" s="133"/>
      <c r="AW1681" s="133"/>
      <c r="AX1681" s="134"/>
      <c r="AY1681" s="134"/>
      <c r="AZ1681" s="134"/>
      <c r="BA1681" s="134"/>
      <c r="BB1681" s="134"/>
      <c r="BC1681" s="134"/>
      <c r="BD1681" s="129"/>
      <c r="BE1681" s="143"/>
    </row>
    <row r="1682" ht="15.75" customHeight="1">
      <c r="A1682" s="130"/>
      <c r="B1682" s="129"/>
      <c r="C1682" s="129"/>
      <c r="D1682" s="129"/>
      <c r="E1682" s="129"/>
      <c r="F1682" s="129"/>
      <c r="G1682" s="129"/>
      <c r="H1682" s="129"/>
      <c r="I1682" s="130"/>
      <c r="J1682" s="135"/>
      <c r="K1682" s="130"/>
      <c r="L1682" s="130"/>
      <c r="M1682" s="136"/>
      <c r="N1682" s="130"/>
      <c r="O1682" s="130"/>
      <c r="P1682" s="130"/>
      <c r="Q1682" s="137"/>
      <c r="R1682" s="138"/>
      <c r="S1682" s="129"/>
      <c r="T1682" s="139"/>
      <c r="U1682" s="139"/>
      <c r="V1682" s="140"/>
      <c r="W1682" s="130"/>
      <c r="X1682" s="130"/>
      <c r="Y1682" s="141"/>
      <c r="Z1682" s="130"/>
      <c r="AA1682" s="130"/>
      <c r="AB1682" s="130"/>
      <c r="AC1682" s="142"/>
      <c r="AD1682" s="130"/>
      <c r="AE1682" s="130"/>
      <c r="AF1682" s="130"/>
      <c r="AG1682" s="129"/>
      <c r="AH1682" s="129"/>
      <c r="AI1682" s="129"/>
      <c r="AJ1682" s="129"/>
      <c r="AK1682" s="130"/>
      <c r="AL1682" s="131"/>
      <c r="AM1682" s="131"/>
      <c r="AN1682" s="131"/>
      <c r="AO1682" s="131"/>
      <c r="AP1682" s="132"/>
      <c r="AQ1682" s="132"/>
      <c r="AR1682" s="132"/>
      <c r="AS1682" s="132"/>
      <c r="AT1682" s="133"/>
      <c r="AU1682" s="133"/>
      <c r="AV1682" s="133"/>
      <c r="AW1682" s="133"/>
      <c r="AX1682" s="134"/>
      <c r="AY1682" s="134"/>
      <c r="AZ1682" s="134"/>
      <c r="BA1682" s="134"/>
      <c r="BB1682" s="134"/>
      <c r="BC1682" s="134"/>
      <c r="BD1682" s="129"/>
      <c r="BE1682" s="143"/>
    </row>
    <row r="1683" ht="15.75" customHeight="1">
      <c r="A1683" s="130"/>
      <c r="B1683" s="129"/>
      <c r="C1683" s="129"/>
      <c r="D1683" s="129"/>
      <c r="E1683" s="129"/>
      <c r="F1683" s="129"/>
      <c r="G1683" s="129"/>
      <c r="H1683" s="129"/>
      <c r="I1683" s="130"/>
      <c r="J1683" s="135"/>
      <c r="K1683" s="130"/>
      <c r="L1683" s="130"/>
      <c r="M1683" s="136"/>
      <c r="N1683" s="130"/>
      <c r="O1683" s="130"/>
      <c r="P1683" s="130"/>
      <c r="Q1683" s="137"/>
      <c r="R1683" s="138"/>
      <c r="S1683" s="129"/>
      <c r="T1683" s="139"/>
      <c r="U1683" s="139"/>
      <c r="V1683" s="140"/>
      <c r="W1683" s="130"/>
      <c r="X1683" s="130"/>
      <c r="Y1683" s="141"/>
      <c r="Z1683" s="130"/>
      <c r="AA1683" s="130"/>
      <c r="AB1683" s="130"/>
      <c r="AC1683" s="142"/>
      <c r="AD1683" s="130"/>
      <c r="AE1683" s="130"/>
      <c r="AF1683" s="130"/>
      <c r="AG1683" s="129"/>
      <c r="AH1683" s="129"/>
      <c r="AI1683" s="129"/>
      <c r="AJ1683" s="129"/>
      <c r="AK1683" s="130"/>
      <c r="AL1683" s="131"/>
      <c r="AM1683" s="131"/>
      <c r="AN1683" s="131"/>
      <c r="AO1683" s="131"/>
      <c r="AP1683" s="132"/>
      <c r="AQ1683" s="132"/>
      <c r="AR1683" s="132"/>
      <c r="AS1683" s="132"/>
      <c r="AT1683" s="133"/>
      <c r="AU1683" s="133"/>
      <c r="AV1683" s="133"/>
      <c r="AW1683" s="133"/>
      <c r="AX1683" s="134"/>
      <c r="AY1683" s="134"/>
      <c r="AZ1683" s="134"/>
      <c r="BA1683" s="134"/>
      <c r="BB1683" s="134"/>
      <c r="BC1683" s="134"/>
      <c r="BD1683" s="129"/>
      <c r="BE1683" s="143"/>
    </row>
    <row r="1684" ht="15.75" customHeight="1">
      <c r="A1684" s="130"/>
      <c r="B1684" s="129"/>
      <c r="C1684" s="129"/>
      <c r="D1684" s="129"/>
      <c r="E1684" s="129"/>
      <c r="F1684" s="129"/>
      <c r="G1684" s="129"/>
      <c r="H1684" s="129"/>
      <c r="I1684" s="130"/>
      <c r="J1684" s="135"/>
      <c r="K1684" s="130"/>
      <c r="L1684" s="130"/>
      <c r="M1684" s="136"/>
      <c r="N1684" s="130"/>
      <c r="O1684" s="130"/>
      <c r="P1684" s="130"/>
      <c r="Q1684" s="137"/>
      <c r="R1684" s="138"/>
      <c r="S1684" s="129"/>
      <c r="T1684" s="139"/>
      <c r="U1684" s="139"/>
      <c r="V1684" s="140"/>
      <c r="W1684" s="130"/>
      <c r="X1684" s="130"/>
      <c r="Y1684" s="141"/>
      <c r="Z1684" s="130"/>
      <c r="AA1684" s="130"/>
      <c r="AB1684" s="130"/>
      <c r="AC1684" s="142"/>
      <c r="AD1684" s="130"/>
      <c r="AE1684" s="130"/>
      <c r="AF1684" s="130"/>
      <c r="AG1684" s="129"/>
      <c r="AH1684" s="129"/>
      <c r="AI1684" s="129"/>
      <c r="AJ1684" s="129"/>
      <c r="AK1684" s="130"/>
      <c r="AL1684" s="131"/>
      <c r="AM1684" s="131"/>
      <c r="AN1684" s="131"/>
      <c r="AO1684" s="131"/>
      <c r="AP1684" s="132"/>
      <c r="AQ1684" s="132"/>
      <c r="AR1684" s="132"/>
      <c r="AS1684" s="132"/>
      <c r="AT1684" s="133"/>
      <c r="AU1684" s="133"/>
      <c r="AV1684" s="133"/>
      <c r="AW1684" s="133"/>
      <c r="AX1684" s="134"/>
      <c r="AY1684" s="134"/>
      <c r="AZ1684" s="134"/>
      <c r="BA1684" s="134"/>
      <c r="BB1684" s="134"/>
      <c r="BC1684" s="134"/>
      <c r="BD1684" s="129"/>
      <c r="BE1684" s="143"/>
    </row>
    <row r="1685" ht="15.75" customHeight="1">
      <c r="A1685" s="130"/>
      <c r="B1685" s="129"/>
      <c r="C1685" s="129"/>
      <c r="D1685" s="129"/>
      <c r="E1685" s="129"/>
      <c r="F1685" s="129"/>
      <c r="G1685" s="129"/>
      <c r="H1685" s="129"/>
      <c r="I1685" s="130"/>
      <c r="J1685" s="135"/>
      <c r="K1685" s="130"/>
      <c r="L1685" s="130"/>
      <c r="M1685" s="136"/>
      <c r="N1685" s="130"/>
      <c r="O1685" s="130"/>
      <c r="P1685" s="130"/>
      <c r="Q1685" s="137"/>
      <c r="R1685" s="138"/>
      <c r="S1685" s="129"/>
      <c r="T1685" s="139"/>
      <c r="U1685" s="139"/>
      <c r="V1685" s="140"/>
      <c r="W1685" s="130"/>
      <c r="X1685" s="130"/>
      <c r="Y1685" s="141"/>
      <c r="Z1685" s="130"/>
      <c r="AA1685" s="130"/>
      <c r="AB1685" s="130"/>
      <c r="AC1685" s="142"/>
      <c r="AD1685" s="130"/>
      <c r="AE1685" s="130"/>
      <c r="AF1685" s="130"/>
      <c r="AG1685" s="129"/>
      <c r="AH1685" s="129"/>
      <c r="AI1685" s="129"/>
      <c r="AJ1685" s="129"/>
      <c r="AK1685" s="130"/>
      <c r="AL1685" s="131"/>
      <c r="AM1685" s="131"/>
      <c r="AN1685" s="131"/>
      <c r="AO1685" s="131"/>
      <c r="AP1685" s="132"/>
      <c r="AQ1685" s="132"/>
      <c r="AR1685" s="132"/>
      <c r="AS1685" s="132"/>
      <c r="AT1685" s="133"/>
      <c r="AU1685" s="133"/>
      <c r="AV1685" s="133"/>
      <c r="AW1685" s="133"/>
      <c r="AX1685" s="134"/>
      <c r="AY1685" s="134"/>
      <c r="AZ1685" s="134"/>
      <c r="BA1685" s="134"/>
      <c r="BB1685" s="134"/>
      <c r="BC1685" s="134"/>
      <c r="BD1685" s="129"/>
      <c r="BE1685" s="143"/>
    </row>
    <row r="1686" ht="15.75" customHeight="1">
      <c r="A1686" s="130"/>
      <c r="B1686" s="129"/>
      <c r="C1686" s="129"/>
      <c r="D1686" s="129"/>
      <c r="E1686" s="129"/>
      <c r="F1686" s="129"/>
      <c r="G1686" s="129"/>
      <c r="H1686" s="129"/>
      <c r="I1686" s="130"/>
      <c r="J1686" s="135"/>
      <c r="K1686" s="130"/>
      <c r="L1686" s="130"/>
      <c r="M1686" s="136"/>
      <c r="N1686" s="130"/>
      <c r="O1686" s="130"/>
      <c r="P1686" s="130"/>
      <c r="Q1686" s="137"/>
      <c r="R1686" s="138"/>
      <c r="S1686" s="129"/>
      <c r="T1686" s="139"/>
      <c r="U1686" s="139"/>
      <c r="V1686" s="140"/>
      <c r="W1686" s="130"/>
      <c r="X1686" s="130"/>
      <c r="Y1686" s="141"/>
      <c r="Z1686" s="130"/>
      <c r="AA1686" s="130"/>
      <c r="AB1686" s="130"/>
      <c r="AC1686" s="142"/>
      <c r="AD1686" s="130"/>
      <c r="AE1686" s="130"/>
      <c r="AF1686" s="130"/>
      <c r="AG1686" s="129"/>
      <c r="AH1686" s="129"/>
      <c r="AI1686" s="129"/>
      <c r="AJ1686" s="129"/>
      <c r="AK1686" s="130"/>
      <c r="AL1686" s="131"/>
      <c r="AM1686" s="131"/>
      <c r="AN1686" s="131"/>
      <c r="AO1686" s="131"/>
      <c r="AP1686" s="132"/>
      <c r="AQ1686" s="132"/>
      <c r="AR1686" s="132"/>
      <c r="AS1686" s="132"/>
      <c r="AT1686" s="133"/>
      <c r="AU1686" s="133"/>
      <c r="AV1686" s="133"/>
      <c r="AW1686" s="133"/>
      <c r="AX1686" s="134"/>
      <c r="AY1686" s="134"/>
      <c r="AZ1686" s="134"/>
      <c r="BA1686" s="134"/>
      <c r="BB1686" s="134"/>
      <c r="BC1686" s="134"/>
      <c r="BD1686" s="129"/>
      <c r="BE1686" s="143"/>
    </row>
    <row r="1687" ht="15.75" customHeight="1">
      <c r="A1687" s="130"/>
      <c r="B1687" s="129"/>
      <c r="C1687" s="129"/>
      <c r="D1687" s="129"/>
      <c r="E1687" s="129"/>
      <c r="F1687" s="129"/>
      <c r="G1687" s="129"/>
      <c r="H1687" s="129"/>
      <c r="I1687" s="130"/>
      <c r="J1687" s="135"/>
      <c r="K1687" s="130"/>
      <c r="L1687" s="130"/>
      <c r="M1687" s="136"/>
      <c r="N1687" s="130"/>
      <c r="O1687" s="130"/>
      <c r="P1687" s="130"/>
      <c r="Q1687" s="137"/>
      <c r="R1687" s="138"/>
      <c r="S1687" s="129"/>
      <c r="T1687" s="139"/>
      <c r="U1687" s="139"/>
      <c r="V1687" s="140"/>
      <c r="W1687" s="130"/>
      <c r="X1687" s="130"/>
      <c r="Y1687" s="141"/>
      <c r="Z1687" s="130"/>
      <c r="AA1687" s="130"/>
      <c r="AB1687" s="130"/>
      <c r="AC1687" s="142"/>
      <c r="AD1687" s="130"/>
      <c r="AE1687" s="130"/>
      <c r="AF1687" s="130"/>
      <c r="AG1687" s="129"/>
      <c r="AH1687" s="129"/>
      <c r="AI1687" s="129"/>
      <c r="AJ1687" s="129"/>
      <c r="AK1687" s="130"/>
      <c r="AL1687" s="131"/>
      <c r="AM1687" s="131"/>
      <c r="AN1687" s="131"/>
      <c r="AO1687" s="131"/>
      <c r="AP1687" s="132"/>
      <c r="AQ1687" s="132"/>
      <c r="AR1687" s="132"/>
      <c r="AS1687" s="132"/>
      <c r="AT1687" s="133"/>
      <c r="AU1687" s="133"/>
      <c r="AV1687" s="133"/>
      <c r="AW1687" s="133"/>
      <c r="AX1687" s="134"/>
      <c r="AY1687" s="134"/>
      <c r="AZ1687" s="134"/>
      <c r="BA1687" s="134"/>
      <c r="BB1687" s="134"/>
      <c r="BC1687" s="134"/>
      <c r="BD1687" s="129"/>
      <c r="BE1687" s="143"/>
    </row>
    <row r="1688" ht="15.75" customHeight="1">
      <c r="A1688" s="130"/>
      <c r="B1688" s="129"/>
      <c r="C1688" s="129"/>
      <c r="D1688" s="129"/>
      <c r="E1688" s="129"/>
      <c r="F1688" s="129"/>
      <c r="G1688" s="129"/>
      <c r="H1688" s="129"/>
      <c r="I1688" s="130"/>
      <c r="J1688" s="135"/>
      <c r="K1688" s="130"/>
      <c r="L1688" s="130"/>
      <c r="M1688" s="136"/>
      <c r="N1688" s="130"/>
      <c r="O1688" s="130"/>
      <c r="P1688" s="130"/>
      <c r="Q1688" s="137"/>
      <c r="R1688" s="138"/>
      <c r="S1688" s="129"/>
      <c r="T1688" s="139"/>
      <c r="U1688" s="139"/>
      <c r="V1688" s="140"/>
      <c r="W1688" s="130"/>
      <c r="X1688" s="130"/>
      <c r="Y1688" s="141"/>
      <c r="Z1688" s="130"/>
      <c r="AA1688" s="130"/>
      <c r="AB1688" s="130"/>
      <c r="AC1688" s="142"/>
      <c r="AD1688" s="130"/>
      <c r="AE1688" s="130"/>
      <c r="AF1688" s="130"/>
      <c r="AG1688" s="129"/>
      <c r="AH1688" s="129"/>
      <c r="AI1688" s="129"/>
      <c r="AJ1688" s="129"/>
      <c r="AK1688" s="130"/>
      <c r="AL1688" s="131"/>
      <c r="AM1688" s="131"/>
      <c r="AN1688" s="131"/>
      <c r="AO1688" s="131"/>
      <c r="AP1688" s="132"/>
      <c r="AQ1688" s="132"/>
      <c r="AR1688" s="132"/>
      <c r="AS1688" s="132"/>
      <c r="AT1688" s="133"/>
      <c r="AU1688" s="133"/>
      <c r="AV1688" s="133"/>
      <c r="AW1688" s="133"/>
      <c r="AX1688" s="134"/>
      <c r="AY1688" s="134"/>
      <c r="AZ1688" s="134"/>
      <c r="BA1688" s="134"/>
      <c r="BB1688" s="134"/>
      <c r="BC1688" s="134"/>
      <c r="BD1688" s="129"/>
      <c r="BE1688" s="143"/>
    </row>
    <row r="1689" ht="15.75" customHeight="1">
      <c r="A1689" s="130"/>
      <c r="B1689" s="129"/>
      <c r="C1689" s="129"/>
      <c r="D1689" s="129"/>
      <c r="E1689" s="129"/>
      <c r="F1689" s="129"/>
      <c r="G1689" s="129"/>
      <c r="H1689" s="129"/>
      <c r="I1689" s="130"/>
      <c r="J1689" s="135"/>
      <c r="K1689" s="130"/>
      <c r="L1689" s="130"/>
      <c r="M1689" s="136"/>
      <c r="N1689" s="130"/>
      <c r="O1689" s="130"/>
      <c r="P1689" s="130"/>
      <c r="Q1689" s="137"/>
      <c r="R1689" s="138"/>
      <c r="S1689" s="129"/>
      <c r="T1689" s="139"/>
      <c r="U1689" s="139"/>
      <c r="V1689" s="140"/>
      <c r="W1689" s="130"/>
      <c r="X1689" s="130"/>
      <c r="Y1689" s="141"/>
      <c r="Z1689" s="130"/>
      <c r="AA1689" s="130"/>
      <c r="AB1689" s="130"/>
      <c r="AC1689" s="142"/>
      <c r="AD1689" s="130"/>
      <c r="AE1689" s="130"/>
      <c r="AF1689" s="130"/>
      <c r="AG1689" s="129"/>
      <c r="AH1689" s="129"/>
      <c r="AI1689" s="129"/>
      <c r="AJ1689" s="129"/>
      <c r="AK1689" s="130"/>
      <c r="AL1689" s="131"/>
      <c r="AM1689" s="131"/>
      <c r="AN1689" s="131"/>
      <c r="AO1689" s="131"/>
      <c r="AP1689" s="132"/>
      <c r="AQ1689" s="132"/>
      <c r="AR1689" s="132"/>
      <c r="AS1689" s="132"/>
      <c r="AT1689" s="133"/>
      <c r="AU1689" s="133"/>
      <c r="AV1689" s="133"/>
      <c r="AW1689" s="133"/>
      <c r="AX1689" s="134"/>
      <c r="AY1689" s="134"/>
      <c r="AZ1689" s="134"/>
      <c r="BA1689" s="134"/>
      <c r="BB1689" s="134"/>
      <c r="BC1689" s="134"/>
      <c r="BD1689" s="129"/>
      <c r="BE1689" s="143"/>
    </row>
    <row r="1690" ht="15.75" customHeight="1">
      <c r="A1690" s="130"/>
      <c r="B1690" s="129"/>
      <c r="C1690" s="129"/>
      <c r="D1690" s="129"/>
      <c r="E1690" s="129"/>
      <c r="F1690" s="129"/>
      <c r="G1690" s="129"/>
      <c r="H1690" s="129"/>
      <c r="I1690" s="130"/>
      <c r="J1690" s="135"/>
      <c r="K1690" s="130"/>
      <c r="L1690" s="130"/>
      <c r="M1690" s="136"/>
      <c r="N1690" s="130"/>
      <c r="O1690" s="130"/>
      <c r="P1690" s="130"/>
      <c r="Q1690" s="137"/>
      <c r="R1690" s="138"/>
      <c r="S1690" s="129"/>
      <c r="T1690" s="139"/>
      <c r="U1690" s="139"/>
      <c r="V1690" s="140"/>
      <c r="W1690" s="130"/>
      <c r="X1690" s="130"/>
      <c r="Y1690" s="141"/>
      <c r="Z1690" s="130"/>
      <c r="AA1690" s="130"/>
      <c r="AB1690" s="130"/>
      <c r="AC1690" s="142"/>
      <c r="AD1690" s="130"/>
      <c r="AE1690" s="130"/>
      <c r="AF1690" s="130"/>
      <c r="AG1690" s="129"/>
      <c r="AH1690" s="129"/>
      <c r="AI1690" s="129"/>
      <c r="AJ1690" s="129"/>
      <c r="AK1690" s="130"/>
      <c r="AL1690" s="131"/>
      <c r="AM1690" s="131"/>
      <c r="AN1690" s="131"/>
      <c r="AO1690" s="131"/>
      <c r="AP1690" s="132"/>
      <c r="AQ1690" s="132"/>
      <c r="AR1690" s="132"/>
      <c r="AS1690" s="132"/>
      <c r="AT1690" s="133"/>
      <c r="AU1690" s="133"/>
      <c r="AV1690" s="133"/>
      <c r="AW1690" s="133"/>
      <c r="AX1690" s="134"/>
      <c r="AY1690" s="134"/>
      <c r="AZ1690" s="134"/>
      <c r="BA1690" s="134"/>
      <c r="BB1690" s="134"/>
      <c r="BC1690" s="134"/>
      <c r="BD1690" s="129"/>
      <c r="BE1690" s="143"/>
    </row>
    <row r="1691" ht="15.75" customHeight="1">
      <c r="A1691" s="130"/>
      <c r="B1691" s="129"/>
      <c r="C1691" s="129"/>
      <c r="D1691" s="129"/>
      <c r="E1691" s="129"/>
      <c r="F1691" s="129"/>
      <c r="G1691" s="129"/>
      <c r="H1691" s="129"/>
      <c r="I1691" s="130"/>
      <c r="J1691" s="135"/>
      <c r="K1691" s="130"/>
      <c r="L1691" s="130"/>
      <c r="M1691" s="136"/>
      <c r="N1691" s="130"/>
      <c r="O1691" s="130"/>
      <c r="P1691" s="130"/>
      <c r="Q1691" s="137"/>
      <c r="R1691" s="138"/>
      <c r="S1691" s="129"/>
      <c r="T1691" s="139"/>
      <c r="U1691" s="139"/>
      <c r="V1691" s="140"/>
      <c r="W1691" s="130"/>
      <c r="X1691" s="130"/>
      <c r="Y1691" s="141"/>
      <c r="Z1691" s="130"/>
      <c r="AA1691" s="130"/>
      <c r="AB1691" s="130"/>
      <c r="AC1691" s="142"/>
      <c r="AD1691" s="130"/>
      <c r="AE1691" s="130"/>
      <c r="AF1691" s="130"/>
      <c r="AG1691" s="129"/>
      <c r="AH1691" s="129"/>
      <c r="AI1691" s="129"/>
      <c r="AJ1691" s="129"/>
      <c r="AK1691" s="130"/>
      <c r="AL1691" s="131"/>
      <c r="AM1691" s="131"/>
      <c r="AN1691" s="131"/>
      <c r="AO1691" s="131"/>
      <c r="AP1691" s="132"/>
      <c r="AQ1691" s="132"/>
      <c r="AR1691" s="132"/>
      <c r="AS1691" s="132"/>
      <c r="AT1691" s="133"/>
      <c r="AU1691" s="133"/>
      <c r="AV1691" s="133"/>
      <c r="AW1691" s="133"/>
      <c r="AX1691" s="134"/>
      <c r="AY1691" s="134"/>
      <c r="AZ1691" s="134"/>
      <c r="BA1691" s="134"/>
      <c r="BB1691" s="134"/>
      <c r="BC1691" s="134"/>
      <c r="BD1691" s="129"/>
      <c r="BE1691" s="143"/>
    </row>
    <row r="1692" ht="15.75" customHeight="1">
      <c r="A1692" s="130"/>
      <c r="B1692" s="129"/>
      <c r="C1692" s="129"/>
      <c r="D1692" s="129"/>
      <c r="E1692" s="129"/>
      <c r="F1692" s="129"/>
      <c r="G1692" s="129"/>
      <c r="H1692" s="129"/>
      <c r="I1692" s="130"/>
      <c r="J1692" s="135"/>
      <c r="K1692" s="130"/>
      <c r="L1692" s="130"/>
      <c r="M1692" s="136"/>
      <c r="N1692" s="130"/>
      <c r="O1692" s="130"/>
      <c r="P1692" s="130"/>
      <c r="Q1692" s="137"/>
      <c r="R1692" s="138"/>
      <c r="S1692" s="129"/>
      <c r="T1692" s="139"/>
      <c r="U1692" s="139"/>
      <c r="V1692" s="140"/>
      <c r="W1692" s="130"/>
      <c r="X1692" s="130"/>
      <c r="Y1692" s="141"/>
      <c r="Z1692" s="130"/>
      <c r="AA1692" s="130"/>
      <c r="AB1692" s="130"/>
      <c r="AC1692" s="142"/>
      <c r="AD1692" s="130"/>
      <c r="AE1692" s="130"/>
      <c r="AF1692" s="130"/>
      <c r="AG1692" s="129"/>
      <c r="AH1692" s="129"/>
      <c r="AI1692" s="129"/>
      <c r="AJ1692" s="129"/>
      <c r="AK1692" s="130"/>
      <c r="AL1692" s="131"/>
      <c r="AM1692" s="131"/>
      <c r="AN1692" s="131"/>
      <c r="AO1692" s="131"/>
      <c r="AP1692" s="132"/>
      <c r="AQ1692" s="132"/>
      <c r="AR1692" s="132"/>
      <c r="AS1692" s="132"/>
      <c r="AT1692" s="133"/>
      <c r="AU1692" s="133"/>
      <c r="AV1692" s="133"/>
      <c r="AW1692" s="133"/>
      <c r="AX1692" s="134"/>
      <c r="AY1692" s="134"/>
      <c r="AZ1692" s="134"/>
      <c r="BA1692" s="134"/>
      <c r="BB1692" s="134"/>
      <c r="BC1692" s="134"/>
      <c r="BD1692" s="129"/>
      <c r="BE1692" s="143"/>
    </row>
    <row r="1693" ht="15.75" customHeight="1">
      <c r="A1693" s="130"/>
      <c r="B1693" s="129"/>
      <c r="C1693" s="129"/>
      <c r="D1693" s="129"/>
      <c r="E1693" s="129"/>
      <c r="F1693" s="129"/>
      <c r="G1693" s="129"/>
      <c r="H1693" s="129"/>
      <c r="I1693" s="130"/>
      <c r="J1693" s="135"/>
      <c r="K1693" s="130"/>
      <c r="L1693" s="130"/>
      <c r="M1693" s="136"/>
      <c r="N1693" s="130"/>
      <c r="O1693" s="130"/>
      <c r="P1693" s="130"/>
      <c r="Q1693" s="137"/>
      <c r="R1693" s="138"/>
      <c r="S1693" s="129"/>
      <c r="T1693" s="139"/>
      <c r="U1693" s="139"/>
      <c r="V1693" s="140"/>
      <c r="W1693" s="130"/>
      <c r="X1693" s="130"/>
      <c r="Y1693" s="141"/>
      <c r="Z1693" s="130"/>
      <c r="AA1693" s="130"/>
      <c r="AB1693" s="130"/>
      <c r="AC1693" s="142"/>
      <c r="AD1693" s="130"/>
      <c r="AE1693" s="130"/>
      <c r="AF1693" s="130"/>
      <c r="AG1693" s="129"/>
      <c r="AH1693" s="129"/>
      <c r="AI1693" s="129"/>
      <c r="AJ1693" s="129"/>
      <c r="AK1693" s="130"/>
      <c r="AL1693" s="131"/>
      <c r="AM1693" s="131"/>
      <c r="AN1693" s="131"/>
      <c r="AO1693" s="131"/>
      <c r="AP1693" s="132"/>
      <c r="AQ1693" s="132"/>
      <c r="AR1693" s="132"/>
      <c r="AS1693" s="132"/>
      <c r="AT1693" s="133"/>
      <c r="AU1693" s="133"/>
      <c r="AV1693" s="133"/>
      <c r="AW1693" s="133"/>
      <c r="AX1693" s="134"/>
      <c r="AY1693" s="134"/>
      <c r="AZ1693" s="134"/>
      <c r="BA1693" s="134"/>
      <c r="BB1693" s="134"/>
      <c r="BC1693" s="134"/>
      <c r="BD1693" s="129"/>
      <c r="BE1693" s="143"/>
    </row>
    <row r="1694" ht="15.75" customHeight="1">
      <c r="A1694" s="130"/>
      <c r="B1694" s="129"/>
      <c r="C1694" s="129"/>
      <c r="D1694" s="129"/>
      <c r="E1694" s="129"/>
      <c r="F1694" s="129"/>
      <c r="G1694" s="129"/>
      <c r="H1694" s="129"/>
      <c r="I1694" s="130"/>
      <c r="J1694" s="135"/>
      <c r="K1694" s="130"/>
      <c r="L1694" s="130"/>
      <c r="M1694" s="136"/>
      <c r="N1694" s="130"/>
      <c r="O1694" s="130"/>
      <c r="P1694" s="130"/>
      <c r="Q1694" s="137"/>
      <c r="R1694" s="138"/>
      <c r="S1694" s="129"/>
      <c r="T1694" s="139"/>
      <c r="U1694" s="139"/>
      <c r="V1694" s="140"/>
      <c r="W1694" s="130"/>
      <c r="X1694" s="130"/>
      <c r="Y1694" s="141"/>
      <c r="Z1694" s="130"/>
      <c r="AA1694" s="130"/>
      <c r="AB1694" s="130"/>
      <c r="AC1694" s="142"/>
      <c r="AD1694" s="130"/>
      <c r="AE1694" s="130"/>
      <c r="AF1694" s="130"/>
      <c r="AG1694" s="129"/>
      <c r="AH1694" s="129"/>
      <c r="AI1694" s="129"/>
      <c r="AJ1694" s="129"/>
      <c r="AK1694" s="130"/>
      <c r="AL1694" s="131"/>
      <c r="AM1694" s="131"/>
      <c r="AN1694" s="131"/>
      <c r="AO1694" s="131"/>
      <c r="AP1694" s="132"/>
      <c r="AQ1694" s="132"/>
      <c r="AR1694" s="132"/>
      <c r="AS1694" s="132"/>
      <c r="AT1694" s="133"/>
      <c r="AU1694" s="133"/>
      <c r="AV1694" s="133"/>
      <c r="AW1694" s="133"/>
      <c r="AX1694" s="134"/>
      <c r="AY1694" s="134"/>
      <c r="AZ1694" s="134"/>
      <c r="BA1694" s="134"/>
      <c r="BB1694" s="134"/>
      <c r="BC1694" s="134"/>
      <c r="BD1694" s="129"/>
      <c r="BE1694" s="143"/>
    </row>
    <row r="1695" ht="15.75" customHeight="1">
      <c r="A1695" s="130"/>
      <c r="B1695" s="129"/>
      <c r="C1695" s="129"/>
      <c r="D1695" s="129"/>
      <c r="E1695" s="129"/>
      <c r="F1695" s="129"/>
      <c r="G1695" s="129"/>
      <c r="H1695" s="129"/>
      <c r="I1695" s="130"/>
      <c r="J1695" s="135"/>
      <c r="K1695" s="130"/>
      <c r="L1695" s="130"/>
      <c r="M1695" s="136"/>
      <c r="N1695" s="130"/>
      <c r="O1695" s="130"/>
      <c r="P1695" s="130"/>
      <c r="Q1695" s="137"/>
      <c r="R1695" s="138"/>
      <c r="S1695" s="129"/>
      <c r="T1695" s="139"/>
      <c r="U1695" s="139"/>
      <c r="V1695" s="140"/>
      <c r="W1695" s="130"/>
      <c r="X1695" s="130"/>
      <c r="Y1695" s="141"/>
      <c r="Z1695" s="130"/>
      <c r="AA1695" s="130"/>
      <c r="AB1695" s="130"/>
      <c r="AC1695" s="142"/>
      <c r="AD1695" s="130"/>
      <c r="AE1695" s="130"/>
      <c r="AF1695" s="130"/>
      <c r="AG1695" s="129"/>
      <c r="AH1695" s="129"/>
      <c r="AI1695" s="129"/>
      <c r="AJ1695" s="129"/>
      <c r="AK1695" s="130"/>
      <c r="AL1695" s="131"/>
      <c r="AM1695" s="131"/>
      <c r="AN1695" s="131"/>
      <c r="AO1695" s="131"/>
      <c r="AP1695" s="132"/>
      <c r="AQ1695" s="132"/>
      <c r="AR1695" s="132"/>
      <c r="AS1695" s="132"/>
      <c r="AT1695" s="133"/>
      <c r="AU1695" s="133"/>
      <c r="AV1695" s="133"/>
      <c r="AW1695" s="133"/>
      <c r="AX1695" s="134"/>
      <c r="AY1695" s="134"/>
      <c r="AZ1695" s="134"/>
      <c r="BA1695" s="134"/>
      <c r="BB1695" s="134"/>
      <c r="BC1695" s="134"/>
      <c r="BD1695" s="129"/>
      <c r="BE1695" s="143"/>
    </row>
    <row r="1696" ht="15.75" customHeight="1">
      <c r="A1696" s="130"/>
      <c r="B1696" s="129"/>
      <c r="C1696" s="129"/>
      <c r="D1696" s="129"/>
      <c r="E1696" s="129"/>
      <c r="F1696" s="129"/>
      <c r="G1696" s="129"/>
      <c r="H1696" s="129"/>
      <c r="I1696" s="130"/>
      <c r="J1696" s="135"/>
      <c r="K1696" s="130"/>
      <c r="L1696" s="130"/>
      <c r="M1696" s="136"/>
      <c r="N1696" s="130"/>
      <c r="O1696" s="130"/>
      <c r="P1696" s="130"/>
      <c r="Q1696" s="137"/>
      <c r="R1696" s="138"/>
      <c r="S1696" s="129"/>
      <c r="T1696" s="139"/>
      <c r="U1696" s="139"/>
      <c r="V1696" s="140"/>
      <c r="W1696" s="130"/>
      <c r="X1696" s="130"/>
      <c r="Y1696" s="141"/>
      <c r="Z1696" s="130"/>
      <c r="AA1696" s="130"/>
      <c r="AB1696" s="130"/>
      <c r="AC1696" s="142"/>
      <c r="AD1696" s="130"/>
      <c r="AE1696" s="130"/>
      <c r="AF1696" s="130"/>
      <c r="AG1696" s="129"/>
      <c r="AH1696" s="129"/>
      <c r="AI1696" s="129"/>
      <c r="AJ1696" s="129"/>
      <c r="AK1696" s="130"/>
      <c r="AL1696" s="131"/>
      <c r="AM1696" s="131"/>
      <c r="AN1696" s="131"/>
      <c r="AO1696" s="131"/>
      <c r="AP1696" s="132"/>
      <c r="AQ1696" s="132"/>
      <c r="AR1696" s="132"/>
      <c r="AS1696" s="132"/>
      <c r="AT1696" s="133"/>
      <c r="AU1696" s="133"/>
      <c r="AV1696" s="133"/>
      <c r="AW1696" s="133"/>
      <c r="AX1696" s="134"/>
      <c r="AY1696" s="134"/>
      <c r="AZ1696" s="134"/>
      <c r="BA1696" s="134"/>
      <c r="BB1696" s="134"/>
      <c r="BC1696" s="134"/>
      <c r="BD1696" s="129"/>
      <c r="BE1696" s="143"/>
    </row>
    <row r="1697" ht="15.75" customHeight="1">
      <c r="A1697" s="130"/>
      <c r="B1697" s="129"/>
      <c r="C1697" s="129"/>
      <c r="D1697" s="129"/>
      <c r="E1697" s="129"/>
      <c r="F1697" s="129"/>
      <c r="G1697" s="129"/>
      <c r="H1697" s="129"/>
      <c r="I1697" s="130"/>
      <c r="J1697" s="135"/>
      <c r="K1697" s="130"/>
      <c r="L1697" s="130"/>
      <c r="M1697" s="136"/>
      <c r="N1697" s="130"/>
      <c r="O1697" s="130"/>
      <c r="P1697" s="130"/>
      <c r="Q1697" s="137"/>
      <c r="R1697" s="138"/>
      <c r="S1697" s="129"/>
      <c r="T1697" s="139"/>
      <c r="U1697" s="139"/>
      <c r="V1697" s="140"/>
      <c r="W1697" s="130"/>
      <c r="X1697" s="130"/>
      <c r="Y1697" s="141"/>
      <c r="Z1697" s="130"/>
      <c r="AA1697" s="130"/>
      <c r="AB1697" s="130"/>
      <c r="AC1697" s="142"/>
      <c r="AD1697" s="130"/>
      <c r="AE1697" s="130"/>
      <c r="AF1697" s="130"/>
      <c r="AG1697" s="129"/>
      <c r="AH1697" s="129"/>
      <c r="AI1697" s="129"/>
      <c r="AJ1697" s="129"/>
      <c r="AK1697" s="130"/>
      <c r="AL1697" s="131"/>
      <c r="AM1697" s="131"/>
      <c r="AN1697" s="131"/>
      <c r="AO1697" s="131"/>
      <c r="AP1697" s="132"/>
      <c r="AQ1697" s="132"/>
      <c r="AR1697" s="132"/>
      <c r="AS1697" s="132"/>
      <c r="AT1697" s="133"/>
      <c r="AU1697" s="133"/>
      <c r="AV1697" s="133"/>
      <c r="AW1697" s="133"/>
      <c r="AX1697" s="134"/>
      <c r="AY1697" s="134"/>
      <c r="AZ1697" s="134"/>
      <c r="BA1697" s="134"/>
      <c r="BB1697" s="134"/>
      <c r="BC1697" s="134"/>
      <c r="BD1697" s="129"/>
      <c r="BE1697" s="143"/>
    </row>
    <row r="1698" ht="15.75" customHeight="1">
      <c r="A1698" s="130"/>
      <c r="B1698" s="129"/>
      <c r="C1698" s="129"/>
      <c r="D1698" s="129"/>
      <c r="E1698" s="129"/>
      <c r="F1698" s="129"/>
      <c r="G1698" s="129"/>
      <c r="H1698" s="129"/>
      <c r="I1698" s="130"/>
      <c r="J1698" s="135"/>
      <c r="K1698" s="130"/>
      <c r="L1698" s="130"/>
      <c r="M1698" s="136"/>
      <c r="N1698" s="130"/>
      <c r="O1698" s="130"/>
      <c r="P1698" s="130"/>
      <c r="Q1698" s="137"/>
      <c r="R1698" s="138"/>
      <c r="S1698" s="129"/>
      <c r="T1698" s="139"/>
      <c r="U1698" s="139"/>
      <c r="V1698" s="140"/>
      <c r="W1698" s="130"/>
      <c r="X1698" s="130"/>
      <c r="Y1698" s="141"/>
      <c r="Z1698" s="130"/>
      <c r="AA1698" s="130"/>
      <c r="AB1698" s="130"/>
      <c r="AC1698" s="142"/>
      <c r="AD1698" s="130"/>
      <c r="AE1698" s="130"/>
      <c r="AF1698" s="130"/>
      <c r="AG1698" s="129"/>
      <c r="AH1698" s="129"/>
      <c r="AI1698" s="129"/>
      <c r="AJ1698" s="129"/>
      <c r="AK1698" s="130"/>
      <c r="AL1698" s="131"/>
      <c r="AM1698" s="131"/>
      <c r="AN1698" s="131"/>
      <c r="AO1698" s="131"/>
      <c r="AP1698" s="132"/>
      <c r="AQ1698" s="132"/>
      <c r="AR1698" s="132"/>
      <c r="AS1698" s="132"/>
      <c r="AT1698" s="133"/>
      <c r="AU1698" s="133"/>
      <c r="AV1698" s="133"/>
      <c r="AW1698" s="133"/>
      <c r="AX1698" s="134"/>
      <c r="AY1698" s="134"/>
      <c r="AZ1698" s="134"/>
      <c r="BA1698" s="134"/>
      <c r="BB1698" s="134"/>
      <c r="BC1698" s="134"/>
      <c r="BD1698" s="129"/>
      <c r="BE1698" s="143"/>
    </row>
    <row r="1699" ht="15.75" customHeight="1">
      <c r="A1699" s="130"/>
      <c r="B1699" s="129"/>
      <c r="C1699" s="129"/>
      <c r="D1699" s="129"/>
      <c r="E1699" s="129"/>
      <c r="F1699" s="129"/>
      <c r="G1699" s="129"/>
      <c r="H1699" s="129"/>
      <c r="I1699" s="130"/>
      <c r="J1699" s="135"/>
      <c r="K1699" s="130"/>
      <c r="L1699" s="130"/>
      <c r="M1699" s="136"/>
      <c r="N1699" s="130"/>
      <c r="O1699" s="130"/>
      <c r="P1699" s="130"/>
      <c r="Q1699" s="137"/>
      <c r="R1699" s="138"/>
      <c r="S1699" s="129"/>
      <c r="T1699" s="139"/>
      <c r="U1699" s="139"/>
      <c r="V1699" s="140"/>
      <c r="W1699" s="130"/>
      <c r="X1699" s="130"/>
      <c r="Y1699" s="141"/>
      <c r="Z1699" s="130"/>
      <c r="AA1699" s="130"/>
      <c r="AB1699" s="130"/>
      <c r="AC1699" s="142"/>
      <c r="AD1699" s="130"/>
      <c r="AE1699" s="130"/>
      <c r="AF1699" s="130"/>
      <c r="AG1699" s="129"/>
      <c r="AH1699" s="129"/>
      <c r="AI1699" s="129"/>
      <c r="AJ1699" s="129"/>
      <c r="AK1699" s="130"/>
      <c r="AL1699" s="131"/>
      <c r="AM1699" s="131"/>
      <c r="AN1699" s="131"/>
      <c r="AO1699" s="131"/>
      <c r="AP1699" s="132"/>
      <c r="AQ1699" s="132"/>
      <c r="AR1699" s="132"/>
      <c r="AS1699" s="132"/>
      <c r="AT1699" s="133"/>
      <c r="AU1699" s="133"/>
      <c r="AV1699" s="133"/>
      <c r="AW1699" s="133"/>
      <c r="AX1699" s="134"/>
      <c r="AY1699" s="134"/>
      <c r="AZ1699" s="134"/>
      <c r="BA1699" s="134"/>
      <c r="BB1699" s="134"/>
      <c r="BC1699" s="134"/>
      <c r="BD1699" s="129"/>
      <c r="BE1699" s="143"/>
    </row>
    <row r="1700" ht="15.75" customHeight="1">
      <c r="A1700" s="130"/>
      <c r="B1700" s="129"/>
      <c r="C1700" s="129"/>
      <c r="D1700" s="129"/>
      <c r="E1700" s="129"/>
      <c r="F1700" s="129"/>
      <c r="G1700" s="129"/>
      <c r="H1700" s="129"/>
      <c r="I1700" s="130"/>
      <c r="J1700" s="135"/>
      <c r="K1700" s="130"/>
      <c r="L1700" s="130"/>
      <c r="M1700" s="136"/>
      <c r="N1700" s="130"/>
      <c r="O1700" s="130"/>
      <c r="P1700" s="130"/>
      <c r="Q1700" s="137"/>
      <c r="R1700" s="138"/>
      <c r="S1700" s="129"/>
      <c r="T1700" s="139"/>
      <c r="U1700" s="139"/>
      <c r="V1700" s="140"/>
      <c r="W1700" s="130"/>
      <c r="X1700" s="130"/>
      <c r="Y1700" s="141"/>
      <c r="Z1700" s="130"/>
      <c r="AA1700" s="130"/>
      <c r="AB1700" s="130"/>
      <c r="AC1700" s="142"/>
      <c r="AD1700" s="130"/>
      <c r="AE1700" s="130"/>
      <c r="AF1700" s="130"/>
      <c r="AG1700" s="129"/>
      <c r="AH1700" s="129"/>
      <c r="AI1700" s="129"/>
      <c r="AJ1700" s="129"/>
      <c r="AK1700" s="130"/>
      <c r="AL1700" s="131"/>
      <c r="AM1700" s="131"/>
      <c r="AN1700" s="131"/>
      <c r="AO1700" s="131"/>
      <c r="AP1700" s="132"/>
      <c r="AQ1700" s="132"/>
      <c r="AR1700" s="132"/>
      <c r="AS1700" s="132"/>
      <c r="AT1700" s="133"/>
      <c r="AU1700" s="133"/>
      <c r="AV1700" s="133"/>
      <c r="AW1700" s="133"/>
      <c r="AX1700" s="134"/>
      <c r="AY1700" s="134"/>
      <c r="AZ1700" s="134"/>
      <c r="BA1700" s="134"/>
      <c r="BB1700" s="134"/>
      <c r="BC1700" s="134"/>
      <c r="BD1700" s="129"/>
      <c r="BE1700" s="143"/>
    </row>
    <row r="1701" ht="15.75" customHeight="1">
      <c r="A1701" s="130"/>
      <c r="B1701" s="129"/>
      <c r="C1701" s="129"/>
      <c r="D1701" s="129"/>
      <c r="E1701" s="129"/>
      <c r="F1701" s="129"/>
      <c r="G1701" s="129"/>
      <c r="H1701" s="129"/>
      <c r="I1701" s="130"/>
      <c r="J1701" s="135"/>
      <c r="K1701" s="130"/>
      <c r="L1701" s="130"/>
      <c r="M1701" s="136"/>
      <c r="N1701" s="130"/>
      <c r="O1701" s="130"/>
      <c r="P1701" s="130"/>
      <c r="Q1701" s="137"/>
      <c r="R1701" s="138"/>
      <c r="S1701" s="129"/>
      <c r="T1701" s="139"/>
      <c r="U1701" s="139"/>
      <c r="V1701" s="140"/>
      <c r="W1701" s="130"/>
      <c r="X1701" s="130"/>
      <c r="Y1701" s="141"/>
      <c r="Z1701" s="130"/>
      <c r="AA1701" s="130"/>
      <c r="AB1701" s="130"/>
      <c r="AC1701" s="142"/>
      <c r="AD1701" s="130"/>
      <c r="AE1701" s="130"/>
      <c r="AF1701" s="130"/>
      <c r="AG1701" s="129"/>
      <c r="AH1701" s="129"/>
      <c r="AI1701" s="129"/>
      <c r="AJ1701" s="129"/>
      <c r="AK1701" s="130"/>
      <c r="AL1701" s="131"/>
      <c r="AM1701" s="131"/>
      <c r="AN1701" s="131"/>
      <c r="AO1701" s="131"/>
      <c r="AP1701" s="132"/>
      <c r="AQ1701" s="132"/>
      <c r="AR1701" s="132"/>
      <c r="AS1701" s="132"/>
      <c r="AT1701" s="133"/>
      <c r="AU1701" s="133"/>
      <c r="AV1701" s="133"/>
      <c r="AW1701" s="133"/>
      <c r="AX1701" s="134"/>
      <c r="AY1701" s="134"/>
      <c r="AZ1701" s="134"/>
      <c r="BA1701" s="134"/>
      <c r="BB1701" s="134"/>
      <c r="BC1701" s="134"/>
      <c r="BD1701" s="129"/>
      <c r="BE1701" s="143"/>
    </row>
    <row r="1702" ht="15.75" customHeight="1">
      <c r="A1702" s="130"/>
      <c r="B1702" s="129"/>
      <c r="C1702" s="129"/>
      <c r="D1702" s="129"/>
      <c r="E1702" s="129"/>
      <c r="F1702" s="129"/>
      <c r="G1702" s="129"/>
      <c r="H1702" s="129"/>
      <c r="I1702" s="130"/>
      <c r="J1702" s="135"/>
      <c r="K1702" s="130"/>
      <c r="L1702" s="130"/>
      <c r="M1702" s="136"/>
      <c r="N1702" s="130"/>
      <c r="O1702" s="130"/>
      <c r="P1702" s="130"/>
      <c r="Q1702" s="137"/>
      <c r="R1702" s="138"/>
      <c r="S1702" s="129"/>
      <c r="T1702" s="139"/>
      <c r="U1702" s="139"/>
      <c r="V1702" s="140"/>
      <c r="W1702" s="130"/>
      <c r="X1702" s="130"/>
      <c r="Y1702" s="141"/>
      <c r="Z1702" s="130"/>
      <c r="AA1702" s="130"/>
      <c r="AB1702" s="130"/>
      <c r="AC1702" s="142"/>
      <c r="AD1702" s="130"/>
      <c r="AE1702" s="130"/>
      <c r="AF1702" s="130"/>
      <c r="AG1702" s="129"/>
      <c r="AH1702" s="129"/>
      <c r="AI1702" s="129"/>
      <c r="AJ1702" s="129"/>
      <c r="AK1702" s="130"/>
      <c r="AL1702" s="131"/>
      <c r="AM1702" s="131"/>
      <c r="AN1702" s="131"/>
      <c r="AO1702" s="131"/>
      <c r="AP1702" s="132"/>
      <c r="AQ1702" s="132"/>
      <c r="AR1702" s="132"/>
      <c r="AS1702" s="132"/>
      <c r="AT1702" s="133"/>
      <c r="AU1702" s="133"/>
      <c r="AV1702" s="133"/>
      <c r="AW1702" s="133"/>
      <c r="AX1702" s="134"/>
      <c r="AY1702" s="134"/>
      <c r="AZ1702" s="134"/>
      <c r="BA1702" s="134"/>
      <c r="BB1702" s="134"/>
      <c r="BC1702" s="134"/>
      <c r="BD1702" s="129"/>
      <c r="BE1702" s="143"/>
    </row>
    <row r="1703" ht="15.75" customHeight="1">
      <c r="A1703" s="130"/>
      <c r="B1703" s="129"/>
      <c r="C1703" s="129"/>
      <c r="D1703" s="129"/>
      <c r="E1703" s="129"/>
      <c r="F1703" s="129"/>
      <c r="G1703" s="129"/>
      <c r="H1703" s="129"/>
      <c r="I1703" s="130"/>
      <c r="J1703" s="135"/>
      <c r="K1703" s="130"/>
      <c r="L1703" s="130"/>
      <c r="M1703" s="136"/>
      <c r="N1703" s="130"/>
      <c r="O1703" s="130"/>
      <c r="P1703" s="130"/>
      <c r="Q1703" s="137"/>
      <c r="R1703" s="138"/>
      <c r="S1703" s="129"/>
      <c r="T1703" s="139"/>
      <c r="U1703" s="139"/>
      <c r="V1703" s="140"/>
      <c r="W1703" s="130"/>
      <c r="X1703" s="130"/>
      <c r="Y1703" s="141"/>
      <c r="Z1703" s="130"/>
      <c r="AA1703" s="130"/>
      <c r="AB1703" s="130"/>
      <c r="AC1703" s="142"/>
      <c r="AD1703" s="130"/>
      <c r="AE1703" s="130"/>
      <c r="AF1703" s="130"/>
      <c r="AG1703" s="129"/>
      <c r="AH1703" s="129"/>
      <c r="AI1703" s="129"/>
      <c r="AJ1703" s="129"/>
      <c r="AK1703" s="130"/>
      <c r="AL1703" s="131"/>
      <c r="AM1703" s="131"/>
      <c r="AN1703" s="131"/>
      <c r="AO1703" s="131"/>
      <c r="AP1703" s="132"/>
      <c r="AQ1703" s="132"/>
      <c r="AR1703" s="132"/>
      <c r="AS1703" s="132"/>
      <c r="AT1703" s="133"/>
      <c r="AU1703" s="133"/>
      <c r="AV1703" s="133"/>
      <c r="AW1703" s="133"/>
      <c r="AX1703" s="134"/>
      <c r="AY1703" s="134"/>
      <c r="AZ1703" s="134"/>
      <c r="BA1703" s="134"/>
      <c r="BB1703" s="134"/>
      <c r="BC1703" s="134"/>
      <c r="BD1703" s="129"/>
      <c r="BE1703" s="143"/>
    </row>
    <row r="1704" ht="15.75" customHeight="1">
      <c r="A1704" s="130"/>
      <c r="B1704" s="129"/>
      <c r="C1704" s="129"/>
      <c r="D1704" s="129"/>
      <c r="E1704" s="129"/>
      <c r="F1704" s="129"/>
      <c r="G1704" s="129"/>
      <c r="H1704" s="129"/>
      <c r="I1704" s="130"/>
      <c r="J1704" s="135"/>
      <c r="K1704" s="130"/>
      <c r="L1704" s="130"/>
      <c r="M1704" s="136"/>
      <c r="N1704" s="130"/>
      <c r="O1704" s="130"/>
      <c r="P1704" s="130"/>
      <c r="Q1704" s="137"/>
      <c r="R1704" s="138"/>
      <c r="S1704" s="129"/>
      <c r="T1704" s="139"/>
      <c r="U1704" s="139"/>
      <c r="V1704" s="140"/>
      <c r="W1704" s="130"/>
      <c r="X1704" s="130"/>
      <c r="Y1704" s="141"/>
      <c r="Z1704" s="130"/>
      <c r="AA1704" s="130"/>
      <c r="AB1704" s="130"/>
      <c r="AC1704" s="142"/>
      <c r="AD1704" s="130"/>
      <c r="AE1704" s="130"/>
      <c r="AF1704" s="130"/>
      <c r="AG1704" s="129"/>
      <c r="AH1704" s="129"/>
      <c r="AI1704" s="129"/>
      <c r="AJ1704" s="129"/>
      <c r="AK1704" s="130"/>
      <c r="AL1704" s="131"/>
      <c r="AM1704" s="131"/>
      <c r="AN1704" s="131"/>
      <c r="AO1704" s="131"/>
      <c r="AP1704" s="132"/>
      <c r="AQ1704" s="132"/>
      <c r="AR1704" s="132"/>
      <c r="AS1704" s="132"/>
      <c r="AT1704" s="133"/>
      <c r="AU1704" s="133"/>
      <c r="AV1704" s="133"/>
      <c r="AW1704" s="133"/>
      <c r="AX1704" s="134"/>
      <c r="AY1704" s="134"/>
      <c r="AZ1704" s="134"/>
      <c r="BA1704" s="134"/>
      <c r="BB1704" s="134"/>
      <c r="BC1704" s="134"/>
      <c r="BD1704" s="129"/>
      <c r="BE1704" s="143"/>
    </row>
    <row r="1705" ht="15.75" customHeight="1">
      <c r="A1705" s="130"/>
      <c r="B1705" s="129"/>
      <c r="C1705" s="129"/>
      <c r="D1705" s="129"/>
      <c r="E1705" s="129"/>
      <c r="F1705" s="129"/>
      <c r="G1705" s="129"/>
      <c r="H1705" s="129"/>
      <c r="I1705" s="130"/>
      <c r="J1705" s="135"/>
      <c r="K1705" s="130"/>
      <c r="L1705" s="130"/>
      <c r="M1705" s="136"/>
      <c r="N1705" s="130"/>
      <c r="O1705" s="130"/>
      <c r="P1705" s="130"/>
      <c r="Q1705" s="137"/>
      <c r="R1705" s="138"/>
      <c r="S1705" s="129"/>
      <c r="T1705" s="139"/>
      <c r="U1705" s="139"/>
      <c r="V1705" s="140"/>
      <c r="W1705" s="130"/>
      <c r="X1705" s="130"/>
      <c r="Y1705" s="141"/>
      <c r="Z1705" s="130"/>
      <c r="AA1705" s="130"/>
      <c r="AB1705" s="130"/>
      <c r="AC1705" s="142"/>
      <c r="AD1705" s="130"/>
      <c r="AE1705" s="130"/>
      <c r="AF1705" s="130"/>
      <c r="AG1705" s="129"/>
      <c r="AH1705" s="129"/>
      <c r="AI1705" s="129"/>
      <c r="AJ1705" s="129"/>
      <c r="AK1705" s="130"/>
      <c r="AL1705" s="131"/>
      <c r="AM1705" s="131"/>
      <c r="AN1705" s="131"/>
      <c r="AO1705" s="131"/>
      <c r="AP1705" s="132"/>
      <c r="AQ1705" s="132"/>
      <c r="AR1705" s="132"/>
      <c r="AS1705" s="132"/>
      <c r="AT1705" s="133"/>
      <c r="AU1705" s="133"/>
      <c r="AV1705" s="133"/>
      <c r="AW1705" s="133"/>
      <c r="AX1705" s="134"/>
      <c r="AY1705" s="134"/>
      <c r="AZ1705" s="134"/>
      <c r="BA1705" s="134"/>
      <c r="BB1705" s="134"/>
      <c r="BC1705" s="134"/>
      <c r="BD1705" s="129"/>
      <c r="BE1705" s="143"/>
    </row>
    <row r="1706" ht="15.75" customHeight="1">
      <c r="A1706" s="130"/>
      <c r="B1706" s="129"/>
      <c r="C1706" s="129"/>
      <c r="D1706" s="129"/>
      <c r="E1706" s="129"/>
      <c r="F1706" s="129"/>
      <c r="G1706" s="129"/>
      <c r="H1706" s="129"/>
      <c r="I1706" s="130"/>
      <c r="J1706" s="135"/>
      <c r="K1706" s="130"/>
      <c r="L1706" s="130"/>
      <c r="M1706" s="136"/>
      <c r="N1706" s="130"/>
      <c r="O1706" s="130"/>
      <c r="P1706" s="130"/>
      <c r="Q1706" s="137"/>
      <c r="R1706" s="138"/>
      <c r="S1706" s="129"/>
      <c r="T1706" s="139"/>
      <c r="U1706" s="139"/>
      <c r="V1706" s="140"/>
      <c r="W1706" s="130"/>
      <c r="X1706" s="130"/>
      <c r="Y1706" s="141"/>
      <c r="Z1706" s="130"/>
      <c r="AA1706" s="130"/>
      <c r="AB1706" s="130"/>
      <c r="AC1706" s="142"/>
      <c r="AD1706" s="130"/>
      <c r="AE1706" s="130"/>
      <c r="AF1706" s="130"/>
      <c r="AG1706" s="129"/>
      <c r="AH1706" s="129"/>
      <c r="AI1706" s="129"/>
      <c r="AJ1706" s="129"/>
      <c r="AK1706" s="130"/>
      <c r="AL1706" s="131"/>
      <c r="AM1706" s="131"/>
      <c r="AN1706" s="131"/>
      <c r="AO1706" s="131"/>
      <c r="AP1706" s="132"/>
      <c r="AQ1706" s="132"/>
      <c r="AR1706" s="132"/>
      <c r="AS1706" s="132"/>
      <c r="AT1706" s="133"/>
      <c r="AU1706" s="133"/>
      <c r="AV1706" s="133"/>
      <c r="AW1706" s="133"/>
      <c r="AX1706" s="134"/>
      <c r="AY1706" s="134"/>
      <c r="AZ1706" s="134"/>
      <c r="BA1706" s="134"/>
      <c r="BB1706" s="134"/>
      <c r="BC1706" s="134"/>
      <c r="BD1706" s="129"/>
      <c r="BE1706" s="143"/>
    </row>
    <row r="1707" ht="15.75" customHeight="1">
      <c r="A1707" s="130"/>
      <c r="B1707" s="129"/>
      <c r="C1707" s="129"/>
      <c r="D1707" s="129"/>
      <c r="E1707" s="129"/>
      <c r="F1707" s="129"/>
      <c r="G1707" s="129"/>
      <c r="H1707" s="129"/>
      <c r="I1707" s="130"/>
      <c r="J1707" s="135"/>
      <c r="K1707" s="130"/>
      <c r="L1707" s="130"/>
      <c r="M1707" s="136"/>
      <c r="N1707" s="130"/>
      <c r="O1707" s="130"/>
      <c r="P1707" s="130"/>
      <c r="Q1707" s="137"/>
      <c r="R1707" s="138"/>
      <c r="S1707" s="129"/>
      <c r="T1707" s="139"/>
      <c r="U1707" s="139"/>
      <c r="V1707" s="140"/>
      <c r="W1707" s="130"/>
      <c r="X1707" s="130"/>
      <c r="Y1707" s="141"/>
      <c r="Z1707" s="130"/>
      <c r="AA1707" s="130"/>
      <c r="AB1707" s="130"/>
      <c r="AC1707" s="142"/>
      <c r="AD1707" s="130"/>
      <c r="AE1707" s="130"/>
      <c r="AF1707" s="130"/>
      <c r="AG1707" s="129"/>
      <c r="AH1707" s="129"/>
      <c r="AI1707" s="129"/>
      <c r="AJ1707" s="129"/>
      <c r="AK1707" s="130"/>
      <c r="AL1707" s="131"/>
      <c r="AM1707" s="131"/>
      <c r="AN1707" s="131"/>
      <c r="AO1707" s="131"/>
      <c r="AP1707" s="132"/>
      <c r="AQ1707" s="132"/>
      <c r="AR1707" s="132"/>
      <c r="AS1707" s="132"/>
      <c r="AT1707" s="133"/>
      <c r="AU1707" s="133"/>
      <c r="AV1707" s="133"/>
      <c r="AW1707" s="133"/>
      <c r="AX1707" s="134"/>
      <c r="AY1707" s="134"/>
      <c r="AZ1707" s="134"/>
      <c r="BA1707" s="134"/>
      <c r="BB1707" s="134"/>
      <c r="BC1707" s="134"/>
      <c r="BD1707" s="129"/>
      <c r="BE1707" s="143"/>
    </row>
    <row r="1708" ht="15.75" customHeight="1">
      <c r="A1708" s="130"/>
      <c r="B1708" s="129"/>
      <c r="C1708" s="129"/>
      <c r="D1708" s="129"/>
      <c r="E1708" s="129"/>
      <c r="F1708" s="129"/>
      <c r="G1708" s="129"/>
      <c r="H1708" s="129"/>
      <c r="I1708" s="130"/>
      <c r="J1708" s="135"/>
      <c r="K1708" s="130"/>
      <c r="L1708" s="130"/>
      <c r="M1708" s="136"/>
      <c r="N1708" s="130"/>
      <c r="O1708" s="130"/>
      <c r="P1708" s="130"/>
      <c r="Q1708" s="137"/>
      <c r="R1708" s="138"/>
      <c r="S1708" s="129"/>
      <c r="T1708" s="139"/>
      <c r="U1708" s="139"/>
      <c r="V1708" s="140"/>
      <c r="W1708" s="130"/>
      <c r="X1708" s="130"/>
      <c r="Y1708" s="141"/>
      <c r="Z1708" s="130"/>
      <c r="AA1708" s="130"/>
      <c r="AB1708" s="130"/>
      <c r="AC1708" s="142"/>
      <c r="AD1708" s="130"/>
      <c r="AE1708" s="130"/>
      <c r="AF1708" s="130"/>
      <c r="AG1708" s="129"/>
      <c r="AH1708" s="129"/>
      <c r="AI1708" s="129"/>
      <c r="AJ1708" s="129"/>
      <c r="AK1708" s="130"/>
      <c r="AL1708" s="131"/>
      <c r="AM1708" s="131"/>
      <c r="AN1708" s="131"/>
      <c r="AO1708" s="131"/>
      <c r="AP1708" s="132"/>
      <c r="AQ1708" s="132"/>
      <c r="AR1708" s="132"/>
      <c r="AS1708" s="132"/>
      <c r="AT1708" s="133"/>
      <c r="AU1708" s="133"/>
      <c r="AV1708" s="133"/>
      <c r="AW1708" s="133"/>
      <c r="AX1708" s="134"/>
      <c r="AY1708" s="134"/>
      <c r="AZ1708" s="134"/>
      <c r="BA1708" s="134"/>
      <c r="BB1708" s="134"/>
      <c r="BC1708" s="134"/>
      <c r="BD1708" s="129"/>
      <c r="BE1708" s="143"/>
    </row>
    <row r="1709" ht="15.75" customHeight="1">
      <c r="A1709" s="130"/>
      <c r="B1709" s="129"/>
      <c r="C1709" s="129"/>
      <c r="D1709" s="129"/>
      <c r="E1709" s="129"/>
      <c r="F1709" s="129"/>
      <c r="G1709" s="129"/>
      <c r="H1709" s="129"/>
      <c r="I1709" s="130"/>
      <c r="J1709" s="135"/>
      <c r="K1709" s="130"/>
      <c r="L1709" s="130"/>
      <c r="M1709" s="136"/>
      <c r="N1709" s="130"/>
      <c r="O1709" s="130"/>
      <c r="P1709" s="130"/>
      <c r="Q1709" s="137"/>
      <c r="R1709" s="138"/>
      <c r="S1709" s="129"/>
      <c r="T1709" s="139"/>
      <c r="U1709" s="139"/>
      <c r="V1709" s="140"/>
      <c r="W1709" s="130"/>
      <c r="X1709" s="130"/>
      <c r="Y1709" s="141"/>
      <c r="Z1709" s="130"/>
      <c r="AA1709" s="130"/>
      <c r="AB1709" s="130"/>
      <c r="AC1709" s="142"/>
      <c r="AD1709" s="130"/>
      <c r="AE1709" s="130"/>
      <c r="AF1709" s="130"/>
      <c r="AG1709" s="129"/>
      <c r="AH1709" s="129"/>
      <c r="AI1709" s="129"/>
      <c r="AJ1709" s="129"/>
      <c r="AK1709" s="130"/>
      <c r="AL1709" s="131"/>
      <c r="AM1709" s="131"/>
      <c r="AN1709" s="131"/>
      <c r="AO1709" s="131"/>
      <c r="AP1709" s="132"/>
      <c r="AQ1709" s="132"/>
      <c r="AR1709" s="132"/>
      <c r="AS1709" s="132"/>
      <c r="AT1709" s="133"/>
      <c r="AU1709" s="133"/>
      <c r="AV1709" s="133"/>
      <c r="AW1709" s="133"/>
      <c r="AX1709" s="134"/>
      <c r="AY1709" s="134"/>
      <c r="AZ1709" s="134"/>
      <c r="BA1709" s="134"/>
      <c r="BB1709" s="134"/>
      <c r="BC1709" s="134"/>
      <c r="BD1709" s="129"/>
      <c r="BE1709" s="143"/>
    </row>
    <row r="1710" ht="15.75" customHeight="1">
      <c r="A1710" s="130"/>
      <c r="B1710" s="129"/>
      <c r="C1710" s="129"/>
      <c r="D1710" s="129"/>
      <c r="E1710" s="129"/>
      <c r="F1710" s="129"/>
      <c r="G1710" s="129"/>
      <c r="H1710" s="129"/>
      <c r="I1710" s="130"/>
      <c r="J1710" s="135"/>
      <c r="K1710" s="130"/>
      <c r="L1710" s="130"/>
      <c r="M1710" s="136"/>
      <c r="N1710" s="130"/>
      <c r="O1710" s="130"/>
      <c r="P1710" s="130"/>
      <c r="Q1710" s="137"/>
      <c r="R1710" s="138"/>
      <c r="S1710" s="129"/>
      <c r="T1710" s="139"/>
      <c r="U1710" s="139"/>
      <c r="V1710" s="140"/>
      <c r="W1710" s="130"/>
      <c r="X1710" s="130"/>
      <c r="Y1710" s="141"/>
      <c r="Z1710" s="130"/>
      <c r="AA1710" s="130"/>
      <c r="AB1710" s="130"/>
      <c r="AC1710" s="142"/>
      <c r="AD1710" s="130"/>
      <c r="AE1710" s="130"/>
      <c r="AF1710" s="130"/>
      <c r="AG1710" s="129"/>
      <c r="AH1710" s="129"/>
      <c r="AI1710" s="129"/>
      <c r="AJ1710" s="129"/>
      <c r="AK1710" s="130"/>
      <c r="AL1710" s="131"/>
      <c r="AM1710" s="131"/>
      <c r="AN1710" s="131"/>
      <c r="AO1710" s="131"/>
      <c r="AP1710" s="132"/>
      <c r="AQ1710" s="132"/>
      <c r="AR1710" s="132"/>
      <c r="AS1710" s="132"/>
      <c r="AT1710" s="133"/>
      <c r="AU1710" s="133"/>
      <c r="AV1710" s="133"/>
      <c r="AW1710" s="133"/>
      <c r="AX1710" s="134"/>
      <c r="AY1710" s="134"/>
      <c r="AZ1710" s="134"/>
      <c r="BA1710" s="134"/>
      <c r="BB1710" s="134"/>
      <c r="BC1710" s="134"/>
      <c r="BD1710" s="129"/>
      <c r="BE1710" s="143"/>
    </row>
    <row r="1711" ht="15.75" customHeight="1">
      <c r="A1711" s="130"/>
      <c r="B1711" s="129"/>
      <c r="C1711" s="129"/>
      <c r="D1711" s="129"/>
      <c r="E1711" s="129"/>
      <c r="F1711" s="129"/>
      <c r="G1711" s="129"/>
      <c r="H1711" s="129"/>
      <c r="I1711" s="130"/>
      <c r="J1711" s="135"/>
      <c r="K1711" s="130"/>
      <c r="L1711" s="130"/>
      <c r="M1711" s="136"/>
      <c r="N1711" s="130"/>
      <c r="O1711" s="130"/>
      <c r="P1711" s="130"/>
      <c r="Q1711" s="137"/>
      <c r="R1711" s="138"/>
      <c r="S1711" s="129"/>
      <c r="T1711" s="139"/>
      <c r="U1711" s="139"/>
      <c r="V1711" s="140"/>
      <c r="W1711" s="130"/>
      <c r="X1711" s="130"/>
      <c r="Y1711" s="141"/>
      <c r="Z1711" s="130"/>
      <c r="AA1711" s="130"/>
      <c r="AB1711" s="130"/>
      <c r="AC1711" s="142"/>
      <c r="AD1711" s="130"/>
      <c r="AE1711" s="130"/>
      <c r="AF1711" s="130"/>
      <c r="AG1711" s="129"/>
      <c r="AH1711" s="129"/>
      <c r="AI1711" s="129"/>
      <c r="AJ1711" s="129"/>
      <c r="AK1711" s="130"/>
      <c r="AL1711" s="131"/>
      <c r="AM1711" s="131"/>
      <c r="AN1711" s="131"/>
      <c r="AO1711" s="131"/>
      <c r="AP1711" s="132"/>
      <c r="AQ1711" s="132"/>
      <c r="AR1711" s="132"/>
      <c r="AS1711" s="132"/>
      <c r="AT1711" s="133"/>
      <c r="AU1711" s="133"/>
      <c r="AV1711" s="133"/>
      <c r="AW1711" s="133"/>
      <c r="AX1711" s="134"/>
      <c r="AY1711" s="134"/>
      <c r="AZ1711" s="134"/>
      <c r="BA1711" s="134"/>
      <c r="BB1711" s="134"/>
      <c r="BC1711" s="134"/>
      <c r="BD1711" s="129"/>
      <c r="BE1711" s="143"/>
    </row>
    <row r="1712" ht="15.75" customHeight="1">
      <c r="A1712" s="130"/>
      <c r="B1712" s="129"/>
      <c r="C1712" s="129"/>
      <c r="D1712" s="129"/>
      <c r="E1712" s="129"/>
      <c r="F1712" s="129"/>
      <c r="G1712" s="129"/>
      <c r="H1712" s="129"/>
      <c r="I1712" s="130"/>
      <c r="J1712" s="135"/>
      <c r="K1712" s="130"/>
      <c r="L1712" s="130"/>
      <c r="M1712" s="136"/>
      <c r="N1712" s="130"/>
      <c r="O1712" s="130"/>
      <c r="P1712" s="130"/>
      <c r="Q1712" s="137"/>
      <c r="R1712" s="138"/>
      <c r="S1712" s="129"/>
      <c r="T1712" s="139"/>
      <c r="U1712" s="139"/>
      <c r="V1712" s="140"/>
      <c r="W1712" s="130"/>
      <c r="X1712" s="130"/>
      <c r="Y1712" s="141"/>
      <c r="Z1712" s="130"/>
      <c r="AA1712" s="130"/>
      <c r="AB1712" s="130"/>
      <c r="AC1712" s="142"/>
      <c r="AD1712" s="130"/>
      <c r="AE1712" s="130"/>
      <c r="AF1712" s="130"/>
      <c r="AG1712" s="129"/>
      <c r="AH1712" s="129"/>
      <c r="AI1712" s="129"/>
      <c r="AJ1712" s="129"/>
      <c r="AK1712" s="130"/>
      <c r="AL1712" s="131"/>
      <c r="AM1712" s="131"/>
      <c r="AN1712" s="131"/>
      <c r="AO1712" s="131"/>
      <c r="AP1712" s="132"/>
      <c r="AQ1712" s="132"/>
      <c r="AR1712" s="132"/>
      <c r="AS1712" s="132"/>
      <c r="AT1712" s="133"/>
      <c r="AU1712" s="133"/>
      <c r="AV1712" s="133"/>
      <c r="AW1712" s="133"/>
      <c r="AX1712" s="134"/>
      <c r="AY1712" s="134"/>
      <c r="AZ1712" s="134"/>
      <c r="BA1712" s="134"/>
      <c r="BB1712" s="134"/>
      <c r="BC1712" s="134"/>
      <c r="BD1712" s="129"/>
      <c r="BE1712" s="143"/>
    </row>
    <row r="1713" ht="15.75" customHeight="1">
      <c r="A1713" s="130"/>
      <c r="B1713" s="129"/>
      <c r="C1713" s="129"/>
      <c r="D1713" s="129"/>
      <c r="E1713" s="129"/>
      <c r="F1713" s="129"/>
      <c r="G1713" s="129"/>
      <c r="H1713" s="129"/>
      <c r="I1713" s="130"/>
      <c r="J1713" s="135"/>
      <c r="K1713" s="130"/>
      <c r="L1713" s="130"/>
      <c r="M1713" s="136"/>
      <c r="N1713" s="130"/>
      <c r="O1713" s="130"/>
      <c r="P1713" s="130"/>
      <c r="Q1713" s="137"/>
      <c r="R1713" s="138"/>
      <c r="S1713" s="129"/>
      <c r="T1713" s="139"/>
      <c r="U1713" s="139"/>
      <c r="V1713" s="140"/>
      <c r="W1713" s="130"/>
      <c r="X1713" s="130"/>
      <c r="Y1713" s="141"/>
      <c r="Z1713" s="130"/>
      <c r="AA1713" s="130"/>
      <c r="AB1713" s="130"/>
      <c r="AC1713" s="142"/>
      <c r="AD1713" s="130"/>
      <c r="AE1713" s="130"/>
      <c r="AF1713" s="130"/>
      <c r="AG1713" s="129"/>
      <c r="AH1713" s="129"/>
      <c r="AI1713" s="129"/>
      <c r="AJ1713" s="129"/>
      <c r="AK1713" s="130"/>
      <c r="AL1713" s="131"/>
      <c r="AM1713" s="131"/>
      <c r="AN1713" s="131"/>
      <c r="AO1713" s="131"/>
      <c r="AP1713" s="132"/>
      <c r="AQ1713" s="132"/>
      <c r="AR1713" s="132"/>
      <c r="AS1713" s="132"/>
      <c r="AT1713" s="133"/>
      <c r="AU1713" s="133"/>
      <c r="AV1713" s="133"/>
      <c r="AW1713" s="133"/>
      <c r="AX1713" s="134"/>
      <c r="AY1713" s="134"/>
      <c r="AZ1713" s="134"/>
      <c r="BA1713" s="134"/>
      <c r="BB1713" s="134"/>
      <c r="BC1713" s="134"/>
      <c r="BD1713" s="129"/>
      <c r="BE1713" s="143"/>
    </row>
    <row r="1714" ht="15.75" customHeight="1">
      <c r="A1714" s="130"/>
      <c r="B1714" s="129"/>
      <c r="C1714" s="129"/>
      <c r="D1714" s="129"/>
      <c r="E1714" s="129"/>
      <c r="F1714" s="129"/>
      <c r="G1714" s="129"/>
      <c r="H1714" s="129"/>
      <c r="I1714" s="130"/>
      <c r="J1714" s="135"/>
      <c r="K1714" s="130"/>
      <c r="L1714" s="130"/>
      <c r="M1714" s="136"/>
      <c r="N1714" s="130"/>
      <c r="O1714" s="130"/>
      <c r="P1714" s="130"/>
      <c r="Q1714" s="137"/>
      <c r="R1714" s="138"/>
      <c r="S1714" s="129"/>
      <c r="T1714" s="139"/>
      <c r="U1714" s="139"/>
      <c r="V1714" s="140"/>
      <c r="W1714" s="130"/>
      <c r="X1714" s="130"/>
      <c r="Y1714" s="141"/>
      <c r="Z1714" s="130"/>
      <c r="AA1714" s="130"/>
      <c r="AB1714" s="130"/>
      <c r="AC1714" s="142"/>
      <c r="AD1714" s="130"/>
      <c r="AE1714" s="130"/>
      <c r="AF1714" s="130"/>
      <c r="AG1714" s="129"/>
      <c r="AH1714" s="129"/>
      <c r="AI1714" s="129"/>
      <c r="AJ1714" s="129"/>
      <c r="AK1714" s="130"/>
      <c r="AL1714" s="131"/>
      <c r="AM1714" s="131"/>
      <c r="AN1714" s="131"/>
      <c r="AO1714" s="131"/>
      <c r="AP1714" s="132"/>
      <c r="AQ1714" s="132"/>
      <c r="AR1714" s="132"/>
      <c r="AS1714" s="132"/>
      <c r="AT1714" s="133"/>
      <c r="AU1714" s="133"/>
      <c r="AV1714" s="133"/>
      <c r="AW1714" s="133"/>
      <c r="AX1714" s="134"/>
      <c r="AY1714" s="134"/>
      <c r="AZ1714" s="134"/>
      <c r="BA1714" s="134"/>
      <c r="BB1714" s="134"/>
      <c r="BC1714" s="134"/>
      <c r="BD1714" s="129"/>
      <c r="BE1714" s="143"/>
    </row>
    <row r="1715" ht="15.75" customHeight="1">
      <c r="A1715" s="130"/>
      <c r="B1715" s="129"/>
      <c r="C1715" s="129"/>
      <c r="D1715" s="129"/>
      <c r="E1715" s="129"/>
      <c r="F1715" s="129"/>
      <c r="G1715" s="129"/>
      <c r="H1715" s="129"/>
      <c r="I1715" s="130"/>
      <c r="J1715" s="135"/>
      <c r="K1715" s="130"/>
      <c r="L1715" s="130"/>
      <c r="M1715" s="136"/>
      <c r="N1715" s="130"/>
      <c r="O1715" s="130"/>
      <c r="P1715" s="130"/>
      <c r="Q1715" s="137"/>
      <c r="R1715" s="138"/>
      <c r="S1715" s="129"/>
      <c r="T1715" s="139"/>
      <c r="U1715" s="139"/>
      <c r="V1715" s="140"/>
      <c r="W1715" s="130"/>
      <c r="X1715" s="130"/>
      <c r="Y1715" s="141"/>
      <c r="Z1715" s="130"/>
      <c r="AA1715" s="130"/>
      <c r="AB1715" s="130"/>
      <c r="AC1715" s="142"/>
      <c r="AD1715" s="130"/>
      <c r="AE1715" s="130"/>
      <c r="AF1715" s="130"/>
      <c r="AG1715" s="129"/>
      <c r="AH1715" s="129"/>
      <c r="AI1715" s="129"/>
      <c r="AJ1715" s="129"/>
      <c r="AK1715" s="130"/>
      <c r="AL1715" s="131"/>
      <c r="AM1715" s="131"/>
      <c r="AN1715" s="131"/>
      <c r="AO1715" s="131"/>
      <c r="AP1715" s="132"/>
      <c r="AQ1715" s="132"/>
      <c r="AR1715" s="132"/>
      <c r="AS1715" s="132"/>
      <c r="AT1715" s="133"/>
      <c r="AU1715" s="133"/>
      <c r="AV1715" s="133"/>
      <c r="AW1715" s="133"/>
      <c r="AX1715" s="134"/>
      <c r="AY1715" s="134"/>
      <c r="AZ1715" s="134"/>
      <c r="BA1715" s="134"/>
      <c r="BB1715" s="134"/>
      <c r="BC1715" s="134"/>
      <c r="BD1715" s="129"/>
      <c r="BE1715" s="143"/>
    </row>
    <row r="1716" ht="15.75" customHeight="1">
      <c r="A1716" s="130"/>
      <c r="B1716" s="129"/>
      <c r="C1716" s="129"/>
      <c r="D1716" s="129"/>
      <c r="E1716" s="129"/>
      <c r="F1716" s="129"/>
      <c r="G1716" s="129"/>
      <c r="H1716" s="129"/>
      <c r="I1716" s="130"/>
      <c r="J1716" s="135"/>
      <c r="K1716" s="130"/>
      <c r="L1716" s="130"/>
      <c r="M1716" s="136"/>
      <c r="N1716" s="130"/>
      <c r="O1716" s="130"/>
      <c r="P1716" s="130"/>
      <c r="Q1716" s="137"/>
      <c r="R1716" s="138"/>
      <c r="S1716" s="129"/>
      <c r="T1716" s="139"/>
      <c r="U1716" s="139"/>
      <c r="V1716" s="140"/>
      <c r="W1716" s="130"/>
      <c r="X1716" s="130"/>
      <c r="Y1716" s="141"/>
      <c r="Z1716" s="130"/>
      <c r="AA1716" s="130"/>
      <c r="AB1716" s="130"/>
      <c r="AC1716" s="142"/>
      <c r="AD1716" s="130"/>
      <c r="AE1716" s="130"/>
      <c r="AF1716" s="130"/>
      <c r="AG1716" s="129"/>
      <c r="AH1716" s="129"/>
      <c r="AI1716" s="129"/>
      <c r="AJ1716" s="129"/>
      <c r="AK1716" s="130"/>
      <c r="AL1716" s="131"/>
      <c r="AM1716" s="131"/>
      <c r="AN1716" s="131"/>
      <c r="AO1716" s="131"/>
      <c r="AP1716" s="132"/>
      <c r="AQ1716" s="132"/>
      <c r="AR1716" s="132"/>
      <c r="AS1716" s="132"/>
      <c r="AT1716" s="133"/>
      <c r="AU1716" s="133"/>
      <c r="AV1716" s="133"/>
      <c r="AW1716" s="133"/>
      <c r="AX1716" s="134"/>
      <c r="AY1716" s="134"/>
      <c r="AZ1716" s="134"/>
      <c r="BA1716" s="134"/>
      <c r="BB1716" s="134"/>
      <c r="BC1716" s="134"/>
      <c r="BD1716" s="129"/>
      <c r="BE1716" s="143"/>
    </row>
    <row r="1717" ht="15.75" customHeight="1">
      <c r="A1717" s="130"/>
      <c r="B1717" s="129"/>
      <c r="C1717" s="129"/>
      <c r="D1717" s="129"/>
      <c r="E1717" s="129"/>
      <c r="F1717" s="129"/>
      <c r="G1717" s="129"/>
      <c r="H1717" s="129"/>
      <c r="I1717" s="130"/>
      <c r="J1717" s="135"/>
      <c r="K1717" s="130"/>
      <c r="L1717" s="130"/>
      <c r="M1717" s="136"/>
      <c r="N1717" s="130"/>
      <c r="O1717" s="130"/>
      <c r="P1717" s="130"/>
      <c r="Q1717" s="137"/>
      <c r="R1717" s="138"/>
      <c r="S1717" s="129"/>
      <c r="T1717" s="139"/>
      <c r="U1717" s="139"/>
      <c r="V1717" s="140"/>
      <c r="W1717" s="130"/>
      <c r="X1717" s="130"/>
      <c r="Y1717" s="141"/>
      <c r="Z1717" s="130"/>
      <c r="AA1717" s="130"/>
      <c r="AB1717" s="130"/>
      <c r="AC1717" s="142"/>
      <c r="AD1717" s="130"/>
      <c r="AE1717" s="130"/>
      <c r="AF1717" s="130"/>
      <c r="AG1717" s="129"/>
      <c r="AH1717" s="129"/>
      <c r="AI1717" s="129"/>
      <c r="AJ1717" s="129"/>
      <c r="AK1717" s="130"/>
      <c r="AL1717" s="131"/>
      <c r="AM1717" s="131"/>
      <c r="AN1717" s="131"/>
      <c r="AO1717" s="131"/>
      <c r="AP1717" s="132"/>
      <c r="AQ1717" s="132"/>
      <c r="AR1717" s="132"/>
      <c r="AS1717" s="132"/>
      <c r="AT1717" s="133"/>
      <c r="AU1717" s="133"/>
      <c r="AV1717" s="133"/>
      <c r="AW1717" s="133"/>
      <c r="AX1717" s="134"/>
      <c r="AY1717" s="134"/>
      <c r="AZ1717" s="134"/>
      <c r="BA1717" s="134"/>
      <c r="BB1717" s="134"/>
      <c r="BC1717" s="134"/>
      <c r="BD1717" s="129"/>
      <c r="BE1717" s="143"/>
    </row>
    <row r="1718" ht="15.75" customHeight="1">
      <c r="A1718" s="130"/>
      <c r="B1718" s="129"/>
      <c r="C1718" s="129"/>
      <c r="D1718" s="129"/>
      <c r="E1718" s="129"/>
      <c r="F1718" s="129"/>
      <c r="G1718" s="129"/>
      <c r="H1718" s="129"/>
      <c r="I1718" s="130"/>
      <c r="J1718" s="135"/>
      <c r="K1718" s="130"/>
      <c r="L1718" s="130"/>
      <c r="M1718" s="136"/>
      <c r="N1718" s="130"/>
      <c r="O1718" s="130"/>
      <c r="P1718" s="130"/>
      <c r="Q1718" s="137"/>
      <c r="R1718" s="138"/>
      <c r="S1718" s="129"/>
      <c r="T1718" s="139"/>
      <c r="U1718" s="139"/>
      <c r="V1718" s="140"/>
      <c r="W1718" s="130"/>
      <c r="X1718" s="130"/>
      <c r="Y1718" s="141"/>
      <c r="Z1718" s="130"/>
      <c r="AA1718" s="130"/>
      <c r="AB1718" s="130"/>
      <c r="AC1718" s="142"/>
      <c r="AD1718" s="130"/>
      <c r="AE1718" s="130"/>
      <c r="AF1718" s="130"/>
      <c r="AG1718" s="129"/>
      <c r="AH1718" s="129"/>
      <c r="AI1718" s="129"/>
      <c r="AJ1718" s="129"/>
      <c r="AK1718" s="130"/>
      <c r="AL1718" s="131"/>
      <c r="AM1718" s="131"/>
      <c r="AN1718" s="131"/>
      <c r="AO1718" s="131"/>
      <c r="AP1718" s="132"/>
      <c r="AQ1718" s="132"/>
      <c r="AR1718" s="132"/>
      <c r="AS1718" s="132"/>
      <c r="AT1718" s="133"/>
      <c r="AU1718" s="133"/>
      <c r="AV1718" s="133"/>
      <c r="AW1718" s="133"/>
      <c r="AX1718" s="134"/>
      <c r="AY1718" s="134"/>
      <c r="AZ1718" s="134"/>
      <c r="BA1718" s="134"/>
      <c r="BB1718" s="134"/>
      <c r="BC1718" s="134"/>
      <c r="BD1718" s="129"/>
      <c r="BE1718" s="143"/>
    </row>
    <row r="1719" ht="15.75" customHeight="1">
      <c r="A1719" s="130"/>
      <c r="B1719" s="129"/>
      <c r="C1719" s="129"/>
      <c r="D1719" s="129"/>
      <c r="E1719" s="129"/>
      <c r="F1719" s="129"/>
      <c r="G1719" s="129"/>
      <c r="H1719" s="129"/>
      <c r="I1719" s="130"/>
      <c r="J1719" s="135"/>
      <c r="K1719" s="130"/>
      <c r="L1719" s="130"/>
      <c r="M1719" s="136"/>
      <c r="N1719" s="130"/>
      <c r="O1719" s="130"/>
      <c r="P1719" s="130"/>
      <c r="Q1719" s="137"/>
      <c r="R1719" s="138"/>
      <c r="S1719" s="129"/>
      <c r="T1719" s="139"/>
      <c r="U1719" s="139"/>
      <c r="V1719" s="140"/>
      <c r="W1719" s="130"/>
      <c r="X1719" s="130"/>
      <c r="Y1719" s="141"/>
      <c r="Z1719" s="130"/>
      <c r="AA1719" s="130"/>
      <c r="AB1719" s="130"/>
      <c r="AC1719" s="142"/>
      <c r="AD1719" s="130"/>
      <c r="AE1719" s="130"/>
      <c r="AF1719" s="130"/>
      <c r="AG1719" s="129"/>
      <c r="AH1719" s="129"/>
      <c r="AI1719" s="129"/>
      <c r="AJ1719" s="129"/>
      <c r="AK1719" s="130"/>
      <c r="AL1719" s="131"/>
      <c r="AM1719" s="131"/>
      <c r="AN1719" s="131"/>
      <c r="AO1719" s="131"/>
      <c r="AP1719" s="132"/>
      <c r="AQ1719" s="132"/>
      <c r="AR1719" s="132"/>
      <c r="AS1719" s="132"/>
      <c r="AT1719" s="133"/>
      <c r="AU1719" s="133"/>
      <c r="AV1719" s="133"/>
      <c r="AW1719" s="133"/>
      <c r="AX1719" s="134"/>
      <c r="AY1719" s="134"/>
      <c r="AZ1719" s="134"/>
      <c r="BA1719" s="134"/>
      <c r="BB1719" s="134"/>
      <c r="BC1719" s="134"/>
      <c r="BD1719" s="129"/>
      <c r="BE1719" s="143"/>
    </row>
    <row r="1720" ht="15.75" customHeight="1">
      <c r="A1720" s="130"/>
      <c r="B1720" s="129"/>
      <c r="C1720" s="129"/>
      <c r="D1720" s="129"/>
      <c r="E1720" s="129"/>
      <c r="F1720" s="129"/>
      <c r="G1720" s="129"/>
      <c r="H1720" s="129"/>
      <c r="I1720" s="130"/>
      <c r="J1720" s="135"/>
      <c r="K1720" s="130"/>
      <c r="L1720" s="130"/>
      <c r="M1720" s="136"/>
      <c r="N1720" s="130"/>
      <c r="O1720" s="130"/>
      <c r="P1720" s="130"/>
      <c r="Q1720" s="137"/>
      <c r="R1720" s="138"/>
      <c r="S1720" s="129"/>
      <c r="T1720" s="139"/>
      <c r="U1720" s="139"/>
      <c r="V1720" s="140"/>
      <c r="W1720" s="130"/>
      <c r="X1720" s="130"/>
      <c r="Y1720" s="141"/>
      <c r="Z1720" s="130"/>
      <c r="AA1720" s="130"/>
      <c r="AB1720" s="130"/>
      <c r="AC1720" s="142"/>
      <c r="AD1720" s="130"/>
      <c r="AE1720" s="130"/>
      <c r="AF1720" s="130"/>
      <c r="AG1720" s="129"/>
      <c r="AH1720" s="129"/>
      <c r="AI1720" s="129"/>
      <c r="AJ1720" s="129"/>
      <c r="AK1720" s="130"/>
      <c r="AL1720" s="131"/>
      <c r="AM1720" s="131"/>
      <c r="AN1720" s="131"/>
      <c r="AO1720" s="131"/>
      <c r="AP1720" s="132"/>
      <c r="AQ1720" s="132"/>
      <c r="AR1720" s="132"/>
      <c r="AS1720" s="132"/>
      <c r="AT1720" s="133"/>
      <c r="AU1720" s="133"/>
      <c r="AV1720" s="133"/>
      <c r="AW1720" s="133"/>
      <c r="AX1720" s="134"/>
      <c r="AY1720" s="134"/>
      <c r="AZ1720" s="134"/>
      <c r="BA1720" s="134"/>
      <c r="BB1720" s="134"/>
      <c r="BC1720" s="134"/>
      <c r="BD1720" s="129"/>
      <c r="BE1720" s="143"/>
    </row>
    <row r="1721" ht="15.75" customHeight="1">
      <c r="A1721" s="130"/>
      <c r="B1721" s="129"/>
      <c r="C1721" s="129"/>
      <c r="D1721" s="129"/>
      <c r="E1721" s="129"/>
      <c r="F1721" s="129"/>
      <c r="G1721" s="129"/>
      <c r="H1721" s="129"/>
      <c r="I1721" s="130"/>
      <c r="J1721" s="135"/>
      <c r="K1721" s="130"/>
      <c r="L1721" s="130"/>
      <c r="M1721" s="136"/>
      <c r="N1721" s="130"/>
      <c r="O1721" s="130"/>
      <c r="P1721" s="130"/>
      <c r="Q1721" s="137"/>
      <c r="R1721" s="138"/>
      <c r="S1721" s="129"/>
      <c r="T1721" s="139"/>
      <c r="U1721" s="139"/>
      <c r="V1721" s="140"/>
      <c r="W1721" s="130"/>
      <c r="X1721" s="130"/>
      <c r="Y1721" s="141"/>
      <c r="Z1721" s="130"/>
      <c r="AA1721" s="130"/>
      <c r="AB1721" s="130"/>
      <c r="AC1721" s="142"/>
      <c r="AD1721" s="130"/>
      <c r="AE1721" s="130"/>
      <c r="AF1721" s="130"/>
      <c r="AG1721" s="129"/>
      <c r="AH1721" s="129"/>
      <c r="AI1721" s="129"/>
      <c r="AJ1721" s="129"/>
      <c r="AK1721" s="130"/>
      <c r="AL1721" s="131"/>
      <c r="AM1721" s="131"/>
      <c r="AN1721" s="131"/>
      <c r="AO1721" s="131"/>
      <c r="AP1721" s="132"/>
      <c r="AQ1721" s="132"/>
      <c r="AR1721" s="132"/>
      <c r="AS1721" s="132"/>
      <c r="AT1721" s="133"/>
      <c r="AU1721" s="133"/>
      <c r="AV1721" s="133"/>
      <c r="AW1721" s="133"/>
      <c r="AX1721" s="134"/>
      <c r="AY1721" s="134"/>
      <c r="AZ1721" s="134"/>
      <c r="BA1721" s="134"/>
      <c r="BB1721" s="134"/>
      <c r="BC1721" s="134"/>
      <c r="BD1721" s="129"/>
      <c r="BE1721" s="143"/>
    </row>
    <row r="1722" ht="15.75" customHeight="1">
      <c r="A1722" s="130"/>
      <c r="B1722" s="129"/>
      <c r="C1722" s="129"/>
      <c r="D1722" s="129"/>
      <c r="E1722" s="129"/>
      <c r="F1722" s="129"/>
      <c r="G1722" s="129"/>
      <c r="H1722" s="129"/>
      <c r="I1722" s="130"/>
      <c r="J1722" s="135"/>
      <c r="K1722" s="130"/>
      <c r="L1722" s="130"/>
      <c r="M1722" s="136"/>
      <c r="N1722" s="130"/>
      <c r="O1722" s="130"/>
      <c r="P1722" s="130"/>
      <c r="Q1722" s="137"/>
      <c r="R1722" s="138"/>
      <c r="S1722" s="129"/>
      <c r="T1722" s="139"/>
      <c r="U1722" s="139"/>
      <c r="V1722" s="140"/>
      <c r="W1722" s="130"/>
      <c r="X1722" s="130"/>
      <c r="Y1722" s="141"/>
      <c r="Z1722" s="130"/>
      <c r="AA1722" s="130"/>
      <c r="AB1722" s="130"/>
      <c r="AC1722" s="142"/>
      <c r="AD1722" s="130"/>
      <c r="AE1722" s="130"/>
      <c r="AF1722" s="130"/>
      <c r="AG1722" s="129"/>
      <c r="AH1722" s="129"/>
      <c r="AI1722" s="129"/>
      <c r="AJ1722" s="129"/>
      <c r="AK1722" s="130"/>
      <c r="AL1722" s="131"/>
      <c r="AM1722" s="131"/>
      <c r="AN1722" s="131"/>
      <c r="AO1722" s="131"/>
      <c r="AP1722" s="132"/>
      <c r="AQ1722" s="132"/>
      <c r="AR1722" s="132"/>
      <c r="AS1722" s="132"/>
      <c r="AT1722" s="133"/>
      <c r="AU1722" s="133"/>
      <c r="AV1722" s="133"/>
      <c r="AW1722" s="133"/>
      <c r="AX1722" s="134"/>
      <c r="AY1722" s="134"/>
      <c r="AZ1722" s="134"/>
      <c r="BA1722" s="134"/>
      <c r="BB1722" s="134"/>
      <c r="BC1722" s="134"/>
      <c r="BD1722" s="129"/>
      <c r="BE1722" s="143"/>
    </row>
    <row r="1723" ht="15.75" customHeight="1">
      <c r="A1723" s="130"/>
      <c r="B1723" s="129"/>
      <c r="C1723" s="129"/>
      <c r="D1723" s="129"/>
      <c r="E1723" s="129"/>
      <c r="F1723" s="129"/>
      <c r="G1723" s="129"/>
      <c r="H1723" s="129"/>
      <c r="I1723" s="130"/>
      <c r="J1723" s="135"/>
      <c r="K1723" s="130"/>
      <c r="L1723" s="130"/>
      <c r="M1723" s="136"/>
      <c r="N1723" s="130"/>
      <c r="O1723" s="130"/>
      <c r="P1723" s="130"/>
      <c r="Q1723" s="137"/>
      <c r="R1723" s="138"/>
      <c r="S1723" s="129"/>
      <c r="T1723" s="139"/>
      <c r="U1723" s="139"/>
      <c r="V1723" s="140"/>
      <c r="W1723" s="130"/>
      <c r="X1723" s="130"/>
      <c r="Y1723" s="141"/>
      <c r="Z1723" s="130"/>
      <c r="AA1723" s="130"/>
      <c r="AB1723" s="130"/>
      <c r="AC1723" s="142"/>
      <c r="AD1723" s="130"/>
      <c r="AE1723" s="130"/>
      <c r="AF1723" s="130"/>
      <c r="AG1723" s="129"/>
      <c r="AH1723" s="129"/>
      <c r="AI1723" s="129"/>
      <c r="AJ1723" s="129"/>
      <c r="AK1723" s="130"/>
      <c r="AL1723" s="131"/>
      <c r="AM1723" s="131"/>
      <c r="AN1723" s="131"/>
      <c r="AO1723" s="131"/>
      <c r="AP1723" s="132"/>
      <c r="AQ1723" s="132"/>
      <c r="AR1723" s="132"/>
      <c r="AS1723" s="132"/>
      <c r="AT1723" s="133"/>
      <c r="AU1723" s="133"/>
      <c r="AV1723" s="133"/>
      <c r="AW1723" s="133"/>
      <c r="AX1723" s="134"/>
      <c r="AY1723" s="134"/>
      <c r="AZ1723" s="134"/>
      <c r="BA1723" s="134"/>
      <c r="BB1723" s="134"/>
      <c r="BC1723" s="134"/>
      <c r="BD1723" s="129"/>
      <c r="BE1723" s="143"/>
    </row>
    <row r="1724" ht="15.75" customHeight="1">
      <c r="A1724" s="130"/>
      <c r="B1724" s="129"/>
      <c r="C1724" s="129"/>
      <c r="D1724" s="129"/>
      <c r="E1724" s="129"/>
      <c r="F1724" s="129"/>
      <c r="G1724" s="129"/>
      <c r="H1724" s="129"/>
      <c r="I1724" s="130"/>
      <c r="J1724" s="135"/>
      <c r="K1724" s="130"/>
      <c r="L1724" s="130"/>
      <c r="M1724" s="136"/>
      <c r="N1724" s="130"/>
      <c r="O1724" s="130"/>
      <c r="P1724" s="130"/>
      <c r="Q1724" s="137"/>
      <c r="R1724" s="138"/>
      <c r="S1724" s="129"/>
      <c r="T1724" s="139"/>
      <c r="U1724" s="139"/>
      <c r="V1724" s="140"/>
      <c r="W1724" s="130"/>
      <c r="X1724" s="130"/>
      <c r="Y1724" s="141"/>
      <c r="Z1724" s="130"/>
      <c r="AA1724" s="130"/>
      <c r="AB1724" s="130"/>
      <c r="AC1724" s="142"/>
      <c r="AD1724" s="130"/>
      <c r="AE1724" s="130"/>
      <c r="AF1724" s="130"/>
      <c r="AG1724" s="129"/>
      <c r="AH1724" s="129"/>
      <c r="AI1724" s="129"/>
      <c r="AJ1724" s="129"/>
      <c r="AK1724" s="130"/>
      <c r="AL1724" s="131"/>
      <c r="AM1724" s="131"/>
      <c r="AN1724" s="131"/>
      <c r="AO1724" s="131"/>
      <c r="AP1724" s="132"/>
      <c r="AQ1724" s="132"/>
      <c r="AR1724" s="132"/>
      <c r="AS1724" s="132"/>
      <c r="AT1724" s="133"/>
      <c r="AU1724" s="133"/>
      <c r="AV1724" s="133"/>
      <c r="AW1724" s="133"/>
      <c r="AX1724" s="134"/>
      <c r="AY1724" s="134"/>
      <c r="AZ1724" s="134"/>
      <c r="BA1724" s="134"/>
      <c r="BB1724" s="134"/>
      <c r="BC1724" s="134"/>
      <c r="BD1724" s="129"/>
      <c r="BE1724" s="143"/>
    </row>
    <row r="1725" ht="15.75" customHeight="1">
      <c r="A1725" s="130"/>
      <c r="B1725" s="129"/>
      <c r="C1725" s="129"/>
      <c r="D1725" s="129"/>
      <c r="E1725" s="129"/>
      <c r="F1725" s="129"/>
      <c r="G1725" s="129"/>
      <c r="H1725" s="129"/>
      <c r="I1725" s="130"/>
      <c r="J1725" s="135"/>
      <c r="K1725" s="130"/>
      <c r="L1725" s="130"/>
      <c r="M1725" s="136"/>
      <c r="N1725" s="130"/>
      <c r="O1725" s="130"/>
      <c r="P1725" s="130"/>
      <c r="Q1725" s="137"/>
      <c r="R1725" s="138"/>
      <c r="S1725" s="129"/>
      <c r="T1725" s="139"/>
      <c r="U1725" s="139"/>
      <c r="V1725" s="140"/>
      <c r="W1725" s="130"/>
      <c r="X1725" s="130"/>
      <c r="Y1725" s="141"/>
      <c r="Z1725" s="130"/>
      <c r="AA1725" s="130"/>
      <c r="AB1725" s="130"/>
      <c r="AC1725" s="142"/>
      <c r="AD1725" s="130"/>
      <c r="AE1725" s="130"/>
      <c r="AF1725" s="130"/>
      <c r="AG1725" s="129"/>
      <c r="AH1725" s="129"/>
      <c r="AI1725" s="129"/>
      <c r="AJ1725" s="129"/>
      <c r="AK1725" s="130"/>
      <c r="AL1725" s="131"/>
      <c r="AM1725" s="131"/>
      <c r="AN1725" s="131"/>
      <c r="AO1725" s="131"/>
      <c r="AP1725" s="132"/>
      <c r="AQ1725" s="132"/>
      <c r="AR1725" s="132"/>
      <c r="AS1725" s="132"/>
      <c r="AT1725" s="133"/>
      <c r="AU1725" s="133"/>
      <c r="AV1725" s="133"/>
      <c r="AW1725" s="133"/>
      <c r="AX1725" s="134"/>
      <c r="AY1725" s="134"/>
      <c r="AZ1725" s="134"/>
      <c r="BA1725" s="134"/>
      <c r="BB1725" s="134"/>
      <c r="BC1725" s="134"/>
      <c r="BD1725" s="129"/>
      <c r="BE1725" s="143"/>
    </row>
    <row r="1726" ht="15.75" customHeight="1">
      <c r="A1726" s="130"/>
      <c r="B1726" s="129"/>
      <c r="C1726" s="129"/>
      <c r="D1726" s="129"/>
      <c r="E1726" s="129"/>
      <c r="F1726" s="129"/>
      <c r="G1726" s="129"/>
      <c r="H1726" s="129"/>
      <c r="I1726" s="130"/>
      <c r="J1726" s="135"/>
      <c r="K1726" s="130"/>
      <c r="L1726" s="130"/>
      <c r="M1726" s="136"/>
      <c r="N1726" s="130"/>
      <c r="O1726" s="130"/>
      <c r="P1726" s="130"/>
      <c r="Q1726" s="137"/>
      <c r="R1726" s="138"/>
      <c r="S1726" s="129"/>
      <c r="T1726" s="139"/>
      <c r="U1726" s="139"/>
      <c r="V1726" s="140"/>
      <c r="W1726" s="130"/>
      <c r="X1726" s="130"/>
      <c r="Y1726" s="141"/>
      <c r="Z1726" s="130"/>
      <c r="AA1726" s="130"/>
      <c r="AB1726" s="130"/>
      <c r="AC1726" s="142"/>
      <c r="AD1726" s="130"/>
      <c r="AE1726" s="130"/>
      <c r="AF1726" s="130"/>
      <c r="AG1726" s="129"/>
      <c r="AH1726" s="129"/>
      <c r="AI1726" s="129"/>
      <c r="AJ1726" s="129"/>
      <c r="AK1726" s="130"/>
      <c r="AL1726" s="131"/>
      <c r="AM1726" s="131"/>
      <c r="AN1726" s="131"/>
      <c r="AO1726" s="131"/>
      <c r="AP1726" s="132"/>
      <c r="AQ1726" s="132"/>
      <c r="AR1726" s="132"/>
      <c r="AS1726" s="132"/>
      <c r="AT1726" s="133"/>
      <c r="AU1726" s="133"/>
      <c r="AV1726" s="133"/>
      <c r="AW1726" s="133"/>
      <c r="AX1726" s="134"/>
      <c r="AY1726" s="134"/>
      <c r="AZ1726" s="134"/>
      <c r="BA1726" s="134"/>
      <c r="BB1726" s="134"/>
      <c r="BC1726" s="134"/>
      <c r="BD1726" s="129"/>
      <c r="BE1726" s="143"/>
    </row>
    <row r="1727" ht="15.75" customHeight="1">
      <c r="A1727" s="130"/>
      <c r="B1727" s="129"/>
      <c r="C1727" s="129"/>
      <c r="D1727" s="129"/>
      <c r="E1727" s="129"/>
      <c r="F1727" s="129"/>
      <c r="G1727" s="129"/>
      <c r="H1727" s="129"/>
      <c r="I1727" s="130"/>
      <c r="J1727" s="135"/>
      <c r="K1727" s="130"/>
      <c r="L1727" s="130"/>
      <c r="M1727" s="136"/>
      <c r="N1727" s="130"/>
      <c r="O1727" s="130"/>
      <c r="P1727" s="130"/>
      <c r="Q1727" s="137"/>
      <c r="R1727" s="138"/>
      <c r="S1727" s="129"/>
      <c r="T1727" s="139"/>
      <c r="U1727" s="139"/>
      <c r="V1727" s="140"/>
      <c r="W1727" s="130"/>
      <c r="X1727" s="130"/>
      <c r="Y1727" s="141"/>
      <c r="Z1727" s="130"/>
      <c r="AA1727" s="130"/>
      <c r="AB1727" s="130"/>
      <c r="AC1727" s="142"/>
      <c r="AD1727" s="130"/>
      <c r="AE1727" s="130"/>
      <c r="AF1727" s="130"/>
      <c r="AG1727" s="129"/>
      <c r="AH1727" s="129"/>
      <c r="AI1727" s="129"/>
      <c r="AJ1727" s="129"/>
      <c r="AK1727" s="130"/>
      <c r="AL1727" s="131"/>
      <c r="AM1727" s="131"/>
      <c r="AN1727" s="131"/>
      <c r="AO1727" s="131"/>
      <c r="AP1727" s="132"/>
      <c r="AQ1727" s="132"/>
      <c r="AR1727" s="132"/>
      <c r="AS1727" s="132"/>
      <c r="AT1727" s="133"/>
      <c r="AU1727" s="133"/>
      <c r="AV1727" s="133"/>
      <c r="AW1727" s="133"/>
      <c r="AX1727" s="134"/>
      <c r="AY1727" s="134"/>
      <c r="AZ1727" s="134"/>
      <c r="BA1727" s="134"/>
      <c r="BB1727" s="134"/>
      <c r="BC1727" s="134"/>
      <c r="BD1727" s="129"/>
      <c r="BE1727" s="143"/>
    </row>
    <row r="1728" ht="15.75" customHeight="1">
      <c r="A1728" s="130"/>
      <c r="B1728" s="129"/>
      <c r="C1728" s="129"/>
      <c r="D1728" s="129"/>
      <c r="E1728" s="129"/>
      <c r="F1728" s="129"/>
      <c r="G1728" s="129"/>
      <c r="H1728" s="129"/>
      <c r="I1728" s="130"/>
      <c r="J1728" s="135"/>
      <c r="K1728" s="130"/>
      <c r="L1728" s="130"/>
      <c r="M1728" s="136"/>
      <c r="N1728" s="130"/>
      <c r="O1728" s="130"/>
      <c r="P1728" s="130"/>
      <c r="Q1728" s="137"/>
      <c r="R1728" s="138"/>
      <c r="S1728" s="129"/>
      <c r="T1728" s="139"/>
      <c r="U1728" s="139"/>
      <c r="V1728" s="140"/>
      <c r="W1728" s="130"/>
      <c r="X1728" s="130"/>
      <c r="Y1728" s="141"/>
      <c r="Z1728" s="130"/>
      <c r="AA1728" s="130"/>
      <c r="AB1728" s="130"/>
      <c r="AC1728" s="142"/>
      <c r="AD1728" s="130"/>
      <c r="AE1728" s="130"/>
      <c r="AF1728" s="130"/>
      <c r="AG1728" s="129"/>
      <c r="AH1728" s="129"/>
      <c r="AI1728" s="129"/>
      <c r="AJ1728" s="129"/>
      <c r="AK1728" s="130"/>
      <c r="AL1728" s="131"/>
      <c r="AM1728" s="131"/>
      <c r="AN1728" s="131"/>
      <c r="AO1728" s="131"/>
      <c r="AP1728" s="132"/>
      <c r="AQ1728" s="132"/>
      <c r="AR1728" s="132"/>
      <c r="AS1728" s="132"/>
      <c r="AT1728" s="133"/>
      <c r="AU1728" s="133"/>
      <c r="AV1728" s="133"/>
      <c r="AW1728" s="133"/>
      <c r="AX1728" s="134"/>
      <c r="AY1728" s="134"/>
      <c r="AZ1728" s="134"/>
      <c r="BA1728" s="134"/>
      <c r="BB1728" s="134"/>
      <c r="BC1728" s="134"/>
      <c r="BD1728" s="129"/>
      <c r="BE1728" s="143"/>
    </row>
    <row r="1729" ht="15.75" customHeight="1">
      <c r="A1729" s="130"/>
      <c r="B1729" s="129"/>
      <c r="C1729" s="129"/>
      <c r="D1729" s="129"/>
      <c r="E1729" s="129"/>
      <c r="F1729" s="129"/>
      <c r="G1729" s="129"/>
      <c r="H1729" s="129"/>
      <c r="I1729" s="130"/>
      <c r="J1729" s="135"/>
      <c r="K1729" s="130"/>
      <c r="L1729" s="130"/>
      <c r="M1729" s="136"/>
      <c r="N1729" s="130"/>
      <c r="O1729" s="130"/>
      <c r="P1729" s="130"/>
      <c r="Q1729" s="137"/>
      <c r="R1729" s="138"/>
      <c r="S1729" s="129"/>
      <c r="T1729" s="139"/>
      <c r="U1729" s="139"/>
      <c r="V1729" s="140"/>
      <c r="W1729" s="130"/>
      <c r="X1729" s="130"/>
      <c r="Y1729" s="141"/>
      <c r="Z1729" s="130"/>
      <c r="AA1729" s="130"/>
      <c r="AB1729" s="130"/>
      <c r="AC1729" s="142"/>
      <c r="AD1729" s="130"/>
      <c r="AE1729" s="130"/>
      <c r="AF1729" s="130"/>
      <c r="AG1729" s="129"/>
      <c r="AH1729" s="129"/>
      <c r="AI1729" s="129"/>
      <c r="AJ1729" s="129"/>
      <c r="AK1729" s="130"/>
      <c r="AL1729" s="131"/>
      <c r="AM1729" s="131"/>
      <c r="AN1729" s="131"/>
      <c r="AO1729" s="131"/>
      <c r="AP1729" s="132"/>
      <c r="AQ1729" s="132"/>
      <c r="AR1729" s="132"/>
      <c r="AS1729" s="132"/>
      <c r="AT1729" s="133"/>
      <c r="AU1729" s="133"/>
      <c r="AV1729" s="133"/>
      <c r="AW1729" s="133"/>
      <c r="AX1729" s="134"/>
      <c r="AY1729" s="134"/>
      <c r="AZ1729" s="134"/>
      <c r="BA1729" s="134"/>
      <c r="BB1729" s="134"/>
      <c r="BC1729" s="134"/>
      <c r="BD1729" s="129"/>
      <c r="BE1729" s="143"/>
    </row>
    <row r="1730" ht="15.75" customHeight="1">
      <c r="A1730" s="130"/>
      <c r="B1730" s="129"/>
      <c r="C1730" s="129"/>
      <c r="D1730" s="129"/>
      <c r="E1730" s="129"/>
      <c r="F1730" s="129"/>
      <c r="G1730" s="129"/>
      <c r="H1730" s="129"/>
      <c r="I1730" s="130"/>
      <c r="J1730" s="135"/>
      <c r="K1730" s="130"/>
      <c r="L1730" s="130"/>
      <c r="M1730" s="136"/>
      <c r="N1730" s="130"/>
      <c r="O1730" s="130"/>
      <c r="P1730" s="130"/>
      <c r="Q1730" s="137"/>
      <c r="R1730" s="138"/>
      <c r="S1730" s="129"/>
      <c r="T1730" s="139"/>
      <c r="U1730" s="139"/>
      <c r="V1730" s="140"/>
      <c r="W1730" s="130"/>
      <c r="X1730" s="130"/>
      <c r="Y1730" s="141"/>
      <c r="Z1730" s="130"/>
      <c r="AA1730" s="130"/>
      <c r="AB1730" s="130"/>
      <c r="AC1730" s="142"/>
      <c r="AD1730" s="130"/>
      <c r="AE1730" s="130"/>
      <c r="AF1730" s="130"/>
      <c r="AG1730" s="129"/>
      <c r="AH1730" s="129"/>
      <c r="AI1730" s="129"/>
      <c r="AJ1730" s="129"/>
      <c r="AK1730" s="130"/>
      <c r="AL1730" s="131"/>
      <c r="AM1730" s="131"/>
      <c r="AN1730" s="131"/>
      <c r="AO1730" s="131"/>
      <c r="AP1730" s="132"/>
      <c r="AQ1730" s="132"/>
      <c r="AR1730" s="132"/>
      <c r="AS1730" s="132"/>
      <c r="AT1730" s="133"/>
      <c r="AU1730" s="133"/>
      <c r="AV1730" s="133"/>
      <c r="AW1730" s="133"/>
      <c r="AX1730" s="134"/>
      <c r="AY1730" s="134"/>
      <c r="AZ1730" s="134"/>
      <c r="BA1730" s="134"/>
      <c r="BB1730" s="134"/>
      <c r="BC1730" s="134"/>
      <c r="BD1730" s="129"/>
      <c r="BE1730" s="143"/>
    </row>
    <row r="1731" ht="15.75" customHeight="1">
      <c r="A1731" s="130"/>
      <c r="B1731" s="129"/>
      <c r="C1731" s="129"/>
      <c r="D1731" s="129"/>
      <c r="E1731" s="129"/>
      <c r="F1731" s="129"/>
      <c r="G1731" s="129"/>
      <c r="H1731" s="129"/>
      <c r="I1731" s="130"/>
      <c r="J1731" s="135"/>
      <c r="K1731" s="130"/>
      <c r="L1731" s="130"/>
      <c r="M1731" s="136"/>
      <c r="N1731" s="130"/>
      <c r="O1731" s="130"/>
      <c r="P1731" s="130"/>
      <c r="Q1731" s="137"/>
      <c r="R1731" s="138"/>
      <c r="S1731" s="129"/>
      <c r="T1731" s="139"/>
      <c r="U1731" s="139"/>
      <c r="V1731" s="140"/>
      <c r="W1731" s="130"/>
      <c r="X1731" s="130"/>
      <c r="Y1731" s="141"/>
      <c r="Z1731" s="130"/>
      <c r="AA1731" s="130"/>
      <c r="AB1731" s="130"/>
      <c r="AC1731" s="142"/>
      <c r="AD1731" s="130"/>
      <c r="AE1731" s="130"/>
      <c r="AF1731" s="130"/>
      <c r="AG1731" s="129"/>
      <c r="AH1731" s="129"/>
      <c r="AI1731" s="129"/>
      <c r="AJ1731" s="129"/>
      <c r="AK1731" s="130"/>
      <c r="AL1731" s="131"/>
      <c r="AM1731" s="131"/>
      <c r="AN1731" s="131"/>
      <c r="AO1731" s="131"/>
      <c r="AP1731" s="132"/>
      <c r="AQ1731" s="132"/>
      <c r="AR1731" s="132"/>
      <c r="AS1731" s="132"/>
      <c r="AT1731" s="133"/>
      <c r="AU1731" s="133"/>
      <c r="AV1731" s="133"/>
      <c r="AW1731" s="133"/>
      <c r="AX1731" s="134"/>
      <c r="AY1731" s="134"/>
      <c r="AZ1731" s="134"/>
      <c r="BA1731" s="134"/>
      <c r="BB1731" s="134"/>
      <c r="BC1731" s="134"/>
      <c r="BD1731" s="129"/>
      <c r="BE1731" s="143"/>
    </row>
    <row r="1732" ht="15.75" customHeight="1">
      <c r="A1732" s="130"/>
      <c r="B1732" s="129"/>
      <c r="C1732" s="129"/>
      <c r="D1732" s="129"/>
      <c r="E1732" s="129"/>
      <c r="F1732" s="129"/>
      <c r="G1732" s="129"/>
      <c r="H1732" s="129"/>
      <c r="I1732" s="130"/>
      <c r="J1732" s="135"/>
      <c r="K1732" s="130"/>
      <c r="L1732" s="130"/>
      <c r="M1732" s="136"/>
      <c r="N1732" s="130"/>
      <c r="O1732" s="130"/>
      <c r="P1732" s="130"/>
      <c r="Q1732" s="137"/>
      <c r="R1732" s="138"/>
      <c r="S1732" s="129"/>
      <c r="T1732" s="139"/>
      <c r="U1732" s="139"/>
      <c r="V1732" s="140"/>
      <c r="W1732" s="130"/>
      <c r="X1732" s="130"/>
      <c r="Y1732" s="141"/>
      <c r="Z1732" s="130"/>
      <c r="AA1732" s="130"/>
      <c r="AB1732" s="130"/>
      <c r="AC1732" s="142"/>
      <c r="AD1732" s="130"/>
      <c r="AE1732" s="130"/>
      <c r="AF1732" s="130"/>
      <c r="AG1732" s="129"/>
      <c r="AH1732" s="129"/>
      <c r="AI1732" s="129"/>
      <c r="AJ1732" s="129"/>
      <c r="AK1732" s="130"/>
      <c r="AL1732" s="131"/>
      <c r="AM1732" s="131"/>
      <c r="AN1732" s="131"/>
      <c r="AO1732" s="131"/>
      <c r="AP1732" s="132"/>
      <c r="AQ1732" s="132"/>
      <c r="AR1732" s="132"/>
      <c r="AS1732" s="132"/>
      <c r="AT1732" s="133"/>
      <c r="AU1732" s="133"/>
      <c r="AV1732" s="133"/>
      <c r="AW1732" s="133"/>
      <c r="AX1732" s="134"/>
      <c r="AY1732" s="134"/>
      <c r="AZ1732" s="134"/>
      <c r="BA1732" s="134"/>
      <c r="BB1732" s="134"/>
      <c r="BC1732" s="134"/>
      <c r="BD1732" s="129"/>
      <c r="BE1732" s="143"/>
    </row>
    <row r="1733" ht="15.75" customHeight="1">
      <c r="A1733" s="130"/>
      <c r="B1733" s="129"/>
      <c r="C1733" s="129"/>
      <c r="D1733" s="129"/>
      <c r="E1733" s="129"/>
      <c r="F1733" s="129"/>
      <c r="G1733" s="129"/>
      <c r="H1733" s="129"/>
      <c r="I1733" s="130"/>
      <c r="J1733" s="135"/>
      <c r="K1733" s="130"/>
      <c r="L1733" s="130"/>
      <c r="M1733" s="136"/>
      <c r="N1733" s="130"/>
      <c r="O1733" s="130"/>
      <c r="P1733" s="130"/>
      <c r="Q1733" s="137"/>
      <c r="R1733" s="138"/>
      <c r="S1733" s="129"/>
      <c r="T1733" s="139"/>
      <c r="U1733" s="139"/>
      <c r="V1733" s="140"/>
      <c r="W1733" s="130"/>
      <c r="X1733" s="130"/>
      <c r="Y1733" s="141"/>
      <c r="Z1733" s="130"/>
      <c r="AA1733" s="130"/>
      <c r="AB1733" s="130"/>
      <c r="AC1733" s="142"/>
      <c r="AD1733" s="130"/>
      <c r="AE1733" s="130"/>
      <c r="AF1733" s="130"/>
      <c r="AG1733" s="129"/>
      <c r="AH1733" s="129"/>
      <c r="AI1733" s="129"/>
      <c r="AJ1733" s="129"/>
      <c r="AK1733" s="130"/>
      <c r="AL1733" s="131"/>
      <c r="AM1733" s="131"/>
      <c r="AN1733" s="131"/>
      <c r="AO1733" s="131"/>
      <c r="AP1733" s="132"/>
      <c r="AQ1733" s="132"/>
      <c r="AR1733" s="132"/>
      <c r="AS1733" s="132"/>
      <c r="AT1733" s="133"/>
      <c r="AU1733" s="133"/>
      <c r="AV1733" s="133"/>
      <c r="AW1733" s="133"/>
      <c r="AX1733" s="134"/>
      <c r="AY1733" s="134"/>
      <c r="AZ1733" s="134"/>
      <c r="BA1733" s="134"/>
      <c r="BB1733" s="134"/>
      <c r="BC1733" s="134"/>
      <c r="BD1733" s="129"/>
      <c r="BE1733" s="143"/>
    </row>
    <row r="1734" ht="15.75" customHeight="1">
      <c r="A1734" s="130"/>
      <c r="B1734" s="129"/>
      <c r="C1734" s="129"/>
      <c r="D1734" s="129"/>
      <c r="E1734" s="129"/>
      <c r="F1734" s="129"/>
      <c r="G1734" s="129"/>
      <c r="H1734" s="129"/>
      <c r="I1734" s="130"/>
      <c r="J1734" s="135"/>
      <c r="K1734" s="130"/>
      <c r="L1734" s="130"/>
      <c r="M1734" s="136"/>
      <c r="N1734" s="130"/>
      <c r="O1734" s="130"/>
      <c r="P1734" s="130"/>
      <c r="Q1734" s="137"/>
      <c r="R1734" s="138"/>
      <c r="S1734" s="129"/>
      <c r="T1734" s="139"/>
      <c r="U1734" s="139"/>
      <c r="V1734" s="140"/>
      <c r="W1734" s="130"/>
      <c r="X1734" s="130"/>
      <c r="Y1734" s="141"/>
      <c r="Z1734" s="130"/>
      <c r="AA1734" s="130"/>
      <c r="AB1734" s="130"/>
      <c r="AC1734" s="142"/>
      <c r="AD1734" s="130"/>
      <c r="AE1734" s="130"/>
      <c r="AF1734" s="130"/>
      <c r="AG1734" s="129"/>
      <c r="AH1734" s="129"/>
      <c r="AI1734" s="129"/>
      <c r="AJ1734" s="129"/>
      <c r="AK1734" s="130"/>
      <c r="AL1734" s="131"/>
      <c r="AM1734" s="131"/>
      <c r="AN1734" s="131"/>
      <c r="AO1734" s="131"/>
      <c r="AP1734" s="132"/>
      <c r="AQ1734" s="132"/>
      <c r="AR1734" s="132"/>
      <c r="AS1734" s="132"/>
      <c r="AT1734" s="133"/>
      <c r="AU1734" s="133"/>
      <c r="AV1734" s="133"/>
      <c r="AW1734" s="133"/>
      <c r="AX1734" s="134"/>
      <c r="AY1734" s="134"/>
      <c r="AZ1734" s="134"/>
      <c r="BA1734" s="134"/>
      <c r="BB1734" s="134"/>
      <c r="BC1734" s="134"/>
      <c r="BD1734" s="129"/>
      <c r="BE1734" s="143"/>
    </row>
    <row r="1735" ht="15.75" customHeight="1">
      <c r="A1735" s="130"/>
      <c r="B1735" s="129"/>
      <c r="C1735" s="129"/>
      <c r="D1735" s="129"/>
      <c r="E1735" s="129"/>
      <c r="F1735" s="129"/>
      <c r="G1735" s="129"/>
      <c r="H1735" s="129"/>
      <c r="I1735" s="130"/>
      <c r="J1735" s="135"/>
      <c r="K1735" s="130"/>
      <c r="L1735" s="130"/>
      <c r="M1735" s="136"/>
      <c r="N1735" s="130"/>
      <c r="O1735" s="130"/>
      <c r="P1735" s="130"/>
      <c r="Q1735" s="137"/>
      <c r="R1735" s="138"/>
      <c r="S1735" s="129"/>
      <c r="T1735" s="139"/>
      <c r="U1735" s="139"/>
      <c r="V1735" s="140"/>
      <c r="W1735" s="130"/>
      <c r="X1735" s="130"/>
      <c r="Y1735" s="141"/>
      <c r="Z1735" s="130"/>
      <c r="AA1735" s="130"/>
      <c r="AB1735" s="130"/>
      <c r="AC1735" s="142"/>
      <c r="AD1735" s="130"/>
      <c r="AE1735" s="130"/>
      <c r="AF1735" s="130"/>
      <c r="AG1735" s="129"/>
      <c r="AH1735" s="129"/>
      <c r="AI1735" s="129"/>
      <c r="AJ1735" s="129"/>
      <c r="AK1735" s="130"/>
      <c r="AL1735" s="131"/>
      <c r="AM1735" s="131"/>
      <c r="AN1735" s="131"/>
      <c r="AO1735" s="131"/>
      <c r="AP1735" s="132"/>
      <c r="AQ1735" s="132"/>
      <c r="AR1735" s="132"/>
      <c r="AS1735" s="132"/>
      <c r="AT1735" s="133"/>
      <c r="AU1735" s="133"/>
      <c r="AV1735" s="133"/>
      <c r="AW1735" s="133"/>
      <c r="AX1735" s="134"/>
      <c r="AY1735" s="134"/>
      <c r="AZ1735" s="134"/>
      <c r="BA1735" s="134"/>
      <c r="BB1735" s="134"/>
      <c r="BC1735" s="134"/>
      <c r="BD1735" s="129"/>
      <c r="BE1735" s="143"/>
    </row>
    <row r="1736" ht="15.75" customHeight="1">
      <c r="A1736" s="130"/>
      <c r="B1736" s="129"/>
      <c r="C1736" s="129"/>
      <c r="D1736" s="129"/>
      <c r="E1736" s="129"/>
      <c r="F1736" s="129"/>
      <c r="G1736" s="129"/>
      <c r="H1736" s="129"/>
      <c r="I1736" s="130"/>
      <c r="J1736" s="135"/>
      <c r="K1736" s="130"/>
      <c r="L1736" s="130"/>
      <c r="M1736" s="136"/>
      <c r="N1736" s="130"/>
      <c r="O1736" s="130"/>
      <c r="P1736" s="130"/>
      <c r="Q1736" s="137"/>
      <c r="R1736" s="138"/>
      <c r="S1736" s="129"/>
      <c r="T1736" s="139"/>
      <c r="U1736" s="139"/>
      <c r="V1736" s="140"/>
      <c r="W1736" s="130"/>
      <c r="X1736" s="130"/>
      <c r="Y1736" s="141"/>
      <c r="Z1736" s="130"/>
      <c r="AA1736" s="130"/>
      <c r="AB1736" s="130"/>
      <c r="AC1736" s="142"/>
      <c r="AD1736" s="130"/>
      <c r="AE1736" s="130"/>
      <c r="AF1736" s="130"/>
      <c r="AG1736" s="129"/>
      <c r="AH1736" s="129"/>
      <c r="AI1736" s="129"/>
      <c r="AJ1736" s="129"/>
      <c r="AK1736" s="130"/>
      <c r="AL1736" s="131"/>
      <c r="AM1736" s="131"/>
      <c r="AN1736" s="131"/>
      <c r="AO1736" s="131"/>
      <c r="AP1736" s="132"/>
      <c r="AQ1736" s="132"/>
      <c r="AR1736" s="132"/>
      <c r="AS1736" s="132"/>
      <c r="AT1736" s="133"/>
      <c r="AU1736" s="133"/>
      <c r="AV1736" s="133"/>
      <c r="AW1736" s="133"/>
      <c r="AX1736" s="134"/>
      <c r="AY1736" s="134"/>
      <c r="AZ1736" s="134"/>
      <c r="BA1736" s="134"/>
      <c r="BB1736" s="134"/>
      <c r="BC1736" s="134"/>
      <c r="BD1736" s="129"/>
      <c r="BE1736" s="143"/>
    </row>
    <row r="1737" ht="15.75" customHeight="1">
      <c r="A1737" s="130"/>
      <c r="B1737" s="129"/>
      <c r="C1737" s="129"/>
      <c r="D1737" s="129"/>
      <c r="E1737" s="129"/>
      <c r="F1737" s="129"/>
      <c r="G1737" s="129"/>
      <c r="H1737" s="129"/>
      <c r="I1737" s="130"/>
      <c r="J1737" s="135"/>
      <c r="K1737" s="130"/>
      <c r="L1737" s="130"/>
      <c r="M1737" s="136"/>
      <c r="N1737" s="130"/>
      <c r="O1737" s="130"/>
      <c r="P1737" s="130"/>
      <c r="Q1737" s="137"/>
      <c r="R1737" s="138"/>
      <c r="S1737" s="129"/>
      <c r="T1737" s="139"/>
      <c r="U1737" s="139"/>
      <c r="V1737" s="140"/>
      <c r="W1737" s="130"/>
      <c r="X1737" s="130"/>
      <c r="Y1737" s="141"/>
      <c r="Z1737" s="130"/>
      <c r="AA1737" s="130"/>
      <c r="AB1737" s="130"/>
      <c r="AC1737" s="142"/>
      <c r="AD1737" s="130"/>
      <c r="AE1737" s="130"/>
      <c r="AF1737" s="130"/>
      <c r="AG1737" s="129"/>
      <c r="AH1737" s="129"/>
      <c r="AI1737" s="129"/>
      <c r="AJ1737" s="129"/>
      <c r="AK1737" s="130"/>
      <c r="AL1737" s="131"/>
      <c r="AM1737" s="131"/>
      <c r="AN1737" s="131"/>
      <c r="AO1737" s="131"/>
      <c r="AP1737" s="132"/>
      <c r="AQ1737" s="132"/>
      <c r="AR1737" s="132"/>
      <c r="AS1737" s="132"/>
      <c r="AT1737" s="133"/>
      <c r="AU1737" s="133"/>
      <c r="AV1737" s="133"/>
      <c r="AW1737" s="133"/>
      <c r="AX1737" s="134"/>
      <c r="AY1737" s="134"/>
      <c r="AZ1737" s="134"/>
      <c r="BA1737" s="134"/>
      <c r="BB1737" s="134"/>
      <c r="BC1737" s="134"/>
      <c r="BD1737" s="129"/>
      <c r="BE1737" s="143"/>
    </row>
    <row r="1738" ht="15.75" customHeight="1">
      <c r="A1738" s="130"/>
      <c r="B1738" s="129"/>
      <c r="C1738" s="129"/>
      <c r="D1738" s="129"/>
      <c r="E1738" s="129"/>
      <c r="F1738" s="129"/>
      <c r="G1738" s="129"/>
      <c r="H1738" s="129"/>
      <c r="I1738" s="130"/>
      <c r="J1738" s="135"/>
      <c r="K1738" s="130"/>
      <c r="L1738" s="130"/>
      <c r="M1738" s="136"/>
      <c r="N1738" s="130"/>
      <c r="O1738" s="130"/>
      <c r="P1738" s="130"/>
      <c r="Q1738" s="137"/>
      <c r="R1738" s="138"/>
      <c r="S1738" s="129"/>
      <c r="T1738" s="139"/>
      <c r="U1738" s="139"/>
      <c r="V1738" s="140"/>
      <c r="W1738" s="130"/>
      <c r="X1738" s="130"/>
      <c r="Y1738" s="141"/>
      <c r="Z1738" s="130"/>
      <c r="AA1738" s="130"/>
      <c r="AB1738" s="130"/>
      <c r="AC1738" s="142"/>
      <c r="AD1738" s="130"/>
      <c r="AE1738" s="130"/>
      <c r="AF1738" s="130"/>
      <c r="AG1738" s="129"/>
      <c r="AH1738" s="129"/>
      <c r="AI1738" s="129"/>
      <c r="AJ1738" s="129"/>
      <c r="AK1738" s="130"/>
      <c r="AL1738" s="131"/>
      <c r="AM1738" s="131"/>
      <c r="AN1738" s="131"/>
      <c r="AO1738" s="131"/>
      <c r="AP1738" s="132"/>
      <c r="AQ1738" s="132"/>
      <c r="AR1738" s="132"/>
      <c r="AS1738" s="132"/>
      <c r="AT1738" s="133"/>
      <c r="AU1738" s="133"/>
      <c r="AV1738" s="133"/>
      <c r="AW1738" s="133"/>
      <c r="AX1738" s="134"/>
      <c r="AY1738" s="134"/>
      <c r="AZ1738" s="134"/>
      <c r="BA1738" s="134"/>
      <c r="BB1738" s="134"/>
      <c r="BC1738" s="134"/>
      <c r="BD1738" s="129"/>
      <c r="BE1738" s="143"/>
    </row>
    <row r="1739" ht="15.75" customHeight="1">
      <c r="A1739" s="130"/>
      <c r="B1739" s="129"/>
      <c r="C1739" s="129"/>
      <c r="D1739" s="129"/>
      <c r="E1739" s="129"/>
      <c r="F1739" s="129"/>
      <c r="G1739" s="129"/>
      <c r="H1739" s="129"/>
      <c r="I1739" s="130"/>
      <c r="J1739" s="135"/>
      <c r="K1739" s="130"/>
      <c r="L1739" s="130"/>
      <c r="M1739" s="136"/>
      <c r="N1739" s="130"/>
      <c r="O1739" s="130"/>
      <c r="P1739" s="130"/>
      <c r="Q1739" s="137"/>
      <c r="R1739" s="138"/>
      <c r="S1739" s="129"/>
      <c r="T1739" s="139"/>
      <c r="U1739" s="139"/>
      <c r="V1739" s="140"/>
      <c r="W1739" s="130"/>
      <c r="X1739" s="130"/>
      <c r="Y1739" s="141"/>
      <c r="Z1739" s="130"/>
      <c r="AA1739" s="130"/>
      <c r="AB1739" s="130"/>
      <c r="AC1739" s="142"/>
      <c r="AD1739" s="130"/>
      <c r="AE1739" s="130"/>
      <c r="AF1739" s="130"/>
      <c r="AG1739" s="129"/>
      <c r="AH1739" s="129"/>
      <c r="AI1739" s="129"/>
      <c r="AJ1739" s="129"/>
      <c r="AK1739" s="130"/>
      <c r="AL1739" s="131"/>
      <c r="AM1739" s="131"/>
      <c r="AN1739" s="131"/>
      <c r="AO1739" s="131"/>
      <c r="AP1739" s="132"/>
      <c r="AQ1739" s="132"/>
      <c r="AR1739" s="132"/>
      <c r="AS1739" s="132"/>
      <c r="AT1739" s="133"/>
      <c r="AU1739" s="133"/>
      <c r="AV1739" s="133"/>
      <c r="AW1739" s="133"/>
      <c r="AX1739" s="134"/>
      <c r="AY1739" s="134"/>
      <c r="AZ1739" s="134"/>
      <c r="BA1739" s="134"/>
      <c r="BB1739" s="134"/>
      <c r="BC1739" s="134"/>
      <c r="BD1739" s="129"/>
      <c r="BE1739" s="143"/>
    </row>
    <row r="1740" ht="15.75" customHeight="1">
      <c r="A1740" s="130"/>
      <c r="B1740" s="129"/>
      <c r="C1740" s="129"/>
      <c r="D1740" s="129"/>
      <c r="E1740" s="129"/>
      <c r="F1740" s="129"/>
      <c r="G1740" s="129"/>
      <c r="H1740" s="129"/>
      <c r="I1740" s="130"/>
      <c r="J1740" s="135"/>
      <c r="K1740" s="130"/>
      <c r="L1740" s="130"/>
      <c r="M1740" s="136"/>
      <c r="N1740" s="130"/>
      <c r="O1740" s="130"/>
      <c r="P1740" s="130"/>
      <c r="Q1740" s="137"/>
      <c r="R1740" s="138"/>
      <c r="S1740" s="129"/>
      <c r="T1740" s="139"/>
      <c r="U1740" s="139"/>
      <c r="V1740" s="140"/>
      <c r="W1740" s="130"/>
      <c r="X1740" s="130"/>
      <c r="Y1740" s="141"/>
      <c r="Z1740" s="130"/>
      <c r="AA1740" s="130"/>
      <c r="AB1740" s="130"/>
      <c r="AC1740" s="142"/>
      <c r="AD1740" s="130"/>
      <c r="AE1740" s="130"/>
      <c r="AF1740" s="130"/>
      <c r="AG1740" s="129"/>
      <c r="AH1740" s="129"/>
      <c r="AI1740" s="129"/>
      <c r="AJ1740" s="129"/>
      <c r="AK1740" s="130"/>
      <c r="AL1740" s="131"/>
      <c r="AM1740" s="131"/>
      <c r="AN1740" s="131"/>
      <c r="AO1740" s="131"/>
      <c r="AP1740" s="132"/>
      <c r="AQ1740" s="132"/>
      <c r="AR1740" s="132"/>
      <c r="AS1740" s="132"/>
      <c r="AT1740" s="133"/>
      <c r="AU1740" s="133"/>
      <c r="AV1740" s="133"/>
      <c r="AW1740" s="133"/>
      <c r="AX1740" s="134"/>
      <c r="AY1740" s="134"/>
      <c r="AZ1740" s="134"/>
      <c r="BA1740" s="134"/>
      <c r="BB1740" s="134"/>
      <c r="BC1740" s="134"/>
      <c r="BD1740" s="129"/>
      <c r="BE1740" s="143"/>
    </row>
    <row r="1741" ht="15.75" customHeight="1">
      <c r="A1741" s="130"/>
      <c r="B1741" s="129"/>
      <c r="C1741" s="129"/>
      <c r="D1741" s="129"/>
      <c r="E1741" s="129"/>
      <c r="F1741" s="129"/>
      <c r="G1741" s="129"/>
      <c r="H1741" s="129"/>
      <c r="I1741" s="130"/>
      <c r="J1741" s="135"/>
      <c r="K1741" s="130"/>
      <c r="L1741" s="130"/>
      <c r="M1741" s="136"/>
      <c r="N1741" s="130"/>
      <c r="O1741" s="130"/>
      <c r="P1741" s="130"/>
      <c r="Q1741" s="137"/>
      <c r="R1741" s="138"/>
      <c r="S1741" s="129"/>
      <c r="T1741" s="139"/>
      <c r="U1741" s="139"/>
      <c r="V1741" s="140"/>
      <c r="W1741" s="130"/>
      <c r="X1741" s="130"/>
      <c r="Y1741" s="141"/>
      <c r="Z1741" s="130"/>
      <c r="AA1741" s="130"/>
      <c r="AB1741" s="130"/>
      <c r="AC1741" s="142"/>
      <c r="AD1741" s="130"/>
      <c r="AE1741" s="130"/>
      <c r="AF1741" s="130"/>
      <c r="AG1741" s="129"/>
      <c r="AH1741" s="129"/>
      <c r="AI1741" s="129"/>
      <c r="AJ1741" s="129"/>
      <c r="AK1741" s="130"/>
      <c r="AL1741" s="131"/>
      <c r="AM1741" s="131"/>
      <c r="AN1741" s="131"/>
      <c r="AO1741" s="131"/>
      <c r="AP1741" s="132"/>
      <c r="AQ1741" s="132"/>
      <c r="AR1741" s="132"/>
      <c r="AS1741" s="132"/>
      <c r="AT1741" s="133"/>
      <c r="AU1741" s="133"/>
      <c r="AV1741" s="133"/>
      <c r="AW1741" s="133"/>
      <c r="AX1741" s="134"/>
      <c r="AY1741" s="134"/>
      <c r="AZ1741" s="134"/>
      <c r="BA1741" s="134"/>
      <c r="BB1741" s="134"/>
      <c r="BC1741" s="134"/>
      <c r="BD1741" s="129"/>
      <c r="BE1741" s="143"/>
    </row>
    <row r="1742" ht="15.75" customHeight="1">
      <c r="A1742" s="130"/>
      <c r="B1742" s="129"/>
      <c r="C1742" s="129"/>
      <c r="D1742" s="129"/>
      <c r="E1742" s="129"/>
      <c r="F1742" s="129"/>
      <c r="G1742" s="129"/>
      <c r="H1742" s="129"/>
      <c r="I1742" s="130"/>
      <c r="J1742" s="135"/>
      <c r="K1742" s="130"/>
      <c r="L1742" s="130"/>
      <c r="M1742" s="136"/>
      <c r="N1742" s="130"/>
      <c r="O1742" s="130"/>
      <c r="P1742" s="130"/>
      <c r="Q1742" s="137"/>
      <c r="R1742" s="138"/>
      <c r="S1742" s="129"/>
      <c r="T1742" s="139"/>
      <c r="U1742" s="139"/>
      <c r="V1742" s="140"/>
      <c r="W1742" s="130"/>
      <c r="X1742" s="130"/>
      <c r="Y1742" s="141"/>
      <c r="Z1742" s="130"/>
      <c r="AA1742" s="130"/>
      <c r="AB1742" s="130"/>
      <c r="AC1742" s="142"/>
      <c r="AD1742" s="130"/>
      <c r="AE1742" s="130"/>
      <c r="AF1742" s="130"/>
      <c r="AG1742" s="129"/>
      <c r="AH1742" s="129"/>
      <c r="AI1742" s="129"/>
      <c r="AJ1742" s="129"/>
      <c r="AK1742" s="130"/>
      <c r="AL1742" s="131"/>
      <c r="AM1742" s="131"/>
      <c r="AN1742" s="131"/>
      <c r="AO1742" s="131"/>
      <c r="AP1742" s="132"/>
      <c r="AQ1742" s="132"/>
      <c r="AR1742" s="132"/>
      <c r="AS1742" s="132"/>
      <c r="AT1742" s="133"/>
      <c r="AU1742" s="133"/>
      <c r="AV1742" s="133"/>
      <c r="AW1742" s="133"/>
      <c r="AX1742" s="134"/>
      <c r="AY1742" s="134"/>
      <c r="AZ1742" s="134"/>
      <c r="BA1742" s="134"/>
      <c r="BB1742" s="134"/>
      <c r="BC1742" s="134"/>
      <c r="BD1742" s="129"/>
      <c r="BE1742" s="143"/>
    </row>
    <row r="1743" ht="15.75" customHeight="1">
      <c r="A1743" s="130"/>
      <c r="B1743" s="129"/>
      <c r="C1743" s="129"/>
      <c r="D1743" s="129"/>
      <c r="E1743" s="129"/>
      <c r="F1743" s="129"/>
      <c r="G1743" s="129"/>
      <c r="H1743" s="129"/>
      <c r="I1743" s="130"/>
      <c r="J1743" s="135"/>
      <c r="K1743" s="130"/>
      <c r="L1743" s="130"/>
      <c r="M1743" s="136"/>
      <c r="N1743" s="130"/>
      <c r="O1743" s="130"/>
      <c r="P1743" s="130"/>
      <c r="Q1743" s="137"/>
      <c r="R1743" s="138"/>
      <c r="S1743" s="129"/>
      <c r="T1743" s="139"/>
      <c r="U1743" s="139"/>
      <c r="V1743" s="140"/>
      <c r="W1743" s="130"/>
      <c r="X1743" s="130"/>
      <c r="Y1743" s="141"/>
      <c r="Z1743" s="130"/>
      <c r="AA1743" s="130"/>
      <c r="AB1743" s="130"/>
      <c r="AC1743" s="142"/>
      <c r="AD1743" s="130"/>
      <c r="AE1743" s="130"/>
      <c r="AF1743" s="130"/>
      <c r="AG1743" s="129"/>
      <c r="AH1743" s="129"/>
      <c r="AI1743" s="129"/>
      <c r="AJ1743" s="129"/>
      <c r="AK1743" s="130"/>
      <c r="AL1743" s="131"/>
      <c r="AM1743" s="131"/>
      <c r="AN1743" s="131"/>
      <c r="AO1743" s="131"/>
      <c r="AP1743" s="132"/>
      <c r="AQ1743" s="132"/>
      <c r="AR1743" s="132"/>
      <c r="AS1743" s="132"/>
      <c r="AT1743" s="133"/>
      <c r="AU1743" s="133"/>
      <c r="AV1743" s="133"/>
      <c r="AW1743" s="133"/>
      <c r="AX1743" s="134"/>
      <c r="AY1743" s="134"/>
      <c r="AZ1743" s="134"/>
      <c r="BA1743" s="134"/>
      <c r="BB1743" s="134"/>
      <c r="BC1743" s="134"/>
      <c r="BD1743" s="129"/>
      <c r="BE1743" s="143"/>
    </row>
    <row r="1744" ht="15.75" customHeight="1">
      <c r="A1744" s="130"/>
      <c r="B1744" s="129"/>
      <c r="C1744" s="129"/>
      <c r="D1744" s="129"/>
      <c r="E1744" s="129"/>
      <c r="F1744" s="129"/>
      <c r="G1744" s="129"/>
      <c r="H1744" s="129"/>
      <c r="I1744" s="130"/>
      <c r="J1744" s="135"/>
      <c r="K1744" s="130"/>
      <c r="L1744" s="130"/>
      <c r="M1744" s="136"/>
      <c r="N1744" s="130"/>
      <c r="O1744" s="130"/>
      <c r="P1744" s="130"/>
      <c r="Q1744" s="137"/>
      <c r="R1744" s="138"/>
      <c r="S1744" s="129"/>
      <c r="T1744" s="139"/>
      <c r="U1744" s="139"/>
      <c r="V1744" s="140"/>
      <c r="W1744" s="130"/>
      <c r="X1744" s="130"/>
      <c r="Y1744" s="141"/>
      <c r="Z1744" s="130"/>
      <c r="AA1744" s="130"/>
      <c r="AB1744" s="130"/>
      <c r="AC1744" s="142"/>
      <c r="AD1744" s="130"/>
      <c r="AE1744" s="130"/>
      <c r="AF1744" s="130"/>
      <c r="AG1744" s="129"/>
      <c r="AH1744" s="129"/>
      <c r="AI1744" s="129"/>
      <c r="AJ1744" s="129"/>
      <c r="AK1744" s="130"/>
      <c r="AL1744" s="131"/>
      <c r="AM1744" s="131"/>
      <c r="AN1744" s="131"/>
      <c r="AO1744" s="131"/>
      <c r="AP1744" s="132"/>
      <c r="AQ1744" s="132"/>
      <c r="AR1744" s="132"/>
      <c r="AS1744" s="132"/>
      <c r="AT1744" s="133"/>
      <c r="AU1744" s="133"/>
      <c r="AV1744" s="133"/>
      <c r="AW1744" s="133"/>
      <c r="AX1744" s="134"/>
      <c r="AY1744" s="134"/>
      <c r="AZ1744" s="134"/>
      <c r="BA1744" s="134"/>
      <c r="BB1744" s="134"/>
      <c r="BC1744" s="134"/>
      <c r="BD1744" s="129"/>
      <c r="BE1744" s="143"/>
    </row>
    <row r="1745" ht="15.75" customHeight="1">
      <c r="A1745" s="130"/>
      <c r="B1745" s="129"/>
      <c r="C1745" s="129"/>
      <c r="D1745" s="129"/>
      <c r="E1745" s="129"/>
      <c r="F1745" s="129"/>
      <c r="G1745" s="129"/>
      <c r="H1745" s="129"/>
      <c r="I1745" s="130"/>
      <c r="J1745" s="135"/>
      <c r="K1745" s="130"/>
      <c r="L1745" s="130"/>
      <c r="M1745" s="136"/>
      <c r="N1745" s="130"/>
      <c r="O1745" s="130"/>
      <c r="P1745" s="130"/>
      <c r="Q1745" s="137"/>
      <c r="R1745" s="138"/>
      <c r="S1745" s="129"/>
      <c r="T1745" s="139"/>
      <c r="U1745" s="139"/>
      <c r="V1745" s="140"/>
      <c r="W1745" s="130"/>
      <c r="X1745" s="130"/>
      <c r="Y1745" s="141"/>
      <c r="Z1745" s="130"/>
      <c r="AA1745" s="130"/>
      <c r="AB1745" s="130"/>
      <c r="AC1745" s="142"/>
      <c r="AD1745" s="130"/>
      <c r="AE1745" s="130"/>
      <c r="AF1745" s="130"/>
      <c r="AG1745" s="129"/>
      <c r="AH1745" s="129"/>
      <c r="AI1745" s="129"/>
      <c r="AJ1745" s="129"/>
      <c r="AK1745" s="130"/>
      <c r="AL1745" s="131"/>
      <c r="AM1745" s="131"/>
      <c r="AN1745" s="131"/>
      <c r="AO1745" s="131"/>
      <c r="AP1745" s="132"/>
      <c r="AQ1745" s="132"/>
      <c r="AR1745" s="132"/>
      <c r="AS1745" s="132"/>
      <c r="AT1745" s="133"/>
      <c r="AU1745" s="133"/>
      <c r="AV1745" s="133"/>
      <c r="AW1745" s="133"/>
      <c r="AX1745" s="134"/>
      <c r="AY1745" s="134"/>
      <c r="AZ1745" s="134"/>
      <c r="BA1745" s="134"/>
      <c r="BB1745" s="134"/>
      <c r="BC1745" s="134"/>
      <c r="BD1745" s="129"/>
      <c r="BE1745" s="143"/>
    </row>
    <row r="1746" ht="15.75" customHeight="1">
      <c r="A1746" s="130"/>
      <c r="B1746" s="129"/>
      <c r="C1746" s="129"/>
      <c r="D1746" s="129"/>
      <c r="E1746" s="129"/>
      <c r="F1746" s="129"/>
      <c r="G1746" s="129"/>
      <c r="H1746" s="129"/>
      <c r="I1746" s="130"/>
      <c r="J1746" s="135"/>
      <c r="K1746" s="130"/>
      <c r="L1746" s="130"/>
      <c r="M1746" s="136"/>
      <c r="N1746" s="130"/>
      <c r="O1746" s="130"/>
      <c r="P1746" s="130"/>
      <c r="Q1746" s="137"/>
      <c r="R1746" s="138"/>
      <c r="S1746" s="129"/>
      <c r="T1746" s="139"/>
      <c r="U1746" s="139"/>
      <c r="V1746" s="140"/>
      <c r="W1746" s="130"/>
      <c r="X1746" s="130"/>
      <c r="Y1746" s="141"/>
      <c r="Z1746" s="130"/>
      <c r="AA1746" s="130"/>
      <c r="AB1746" s="130"/>
      <c r="AC1746" s="142"/>
      <c r="AD1746" s="130"/>
      <c r="AE1746" s="130"/>
      <c r="AF1746" s="130"/>
      <c r="AG1746" s="129"/>
      <c r="AH1746" s="129"/>
      <c r="AI1746" s="129"/>
      <c r="AJ1746" s="129"/>
      <c r="AK1746" s="130"/>
      <c r="AL1746" s="131"/>
      <c r="AM1746" s="131"/>
      <c r="AN1746" s="131"/>
      <c r="AO1746" s="131"/>
      <c r="AP1746" s="132"/>
      <c r="AQ1746" s="132"/>
      <c r="AR1746" s="132"/>
      <c r="AS1746" s="132"/>
      <c r="AT1746" s="133"/>
      <c r="AU1746" s="133"/>
      <c r="AV1746" s="133"/>
      <c r="AW1746" s="133"/>
      <c r="AX1746" s="134"/>
      <c r="AY1746" s="134"/>
      <c r="AZ1746" s="134"/>
      <c r="BA1746" s="134"/>
      <c r="BB1746" s="134"/>
      <c r="BC1746" s="134"/>
      <c r="BD1746" s="129"/>
      <c r="BE1746" s="143"/>
    </row>
    <row r="1747" ht="15.75" customHeight="1">
      <c r="A1747" s="130"/>
      <c r="B1747" s="129"/>
      <c r="C1747" s="129"/>
      <c r="D1747" s="129"/>
      <c r="E1747" s="129"/>
      <c r="F1747" s="129"/>
      <c r="G1747" s="129"/>
      <c r="H1747" s="129"/>
      <c r="I1747" s="130"/>
      <c r="J1747" s="135"/>
      <c r="K1747" s="130"/>
      <c r="L1747" s="130"/>
      <c r="M1747" s="136"/>
      <c r="N1747" s="130"/>
      <c r="O1747" s="130"/>
      <c r="P1747" s="130"/>
      <c r="Q1747" s="137"/>
      <c r="R1747" s="138"/>
      <c r="S1747" s="129"/>
      <c r="T1747" s="139"/>
      <c r="U1747" s="139"/>
      <c r="V1747" s="140"/>
      <c r="W1747" s="130"/>
      <c r="X1747" s="130"/>
      <c r="Y1747" s="141"/>
      <c r="Z1747" s="130"/>
      <c r="AA1747" s="130"/>
      <c r="AB1747" s="130"/>
      <c r="AC1747" s="142"/>
      <c r="AD1747" s="130"/>
      <c r="AE1747" s="130"/>
      <c r="AF1747" s="130"/>
      <c r="AG1747" s="129"/>
      <c r="AH1747" s="129"/>
      <c r="AI1747" s="129"/>
      <c r="AJ1747" s="129"/>
      <c r="AK1747" s="130"/>
      <c r="AL1747" s="131"/>
      <c r="AM1747" s="131"/>
      <c r="AN1747" s="131"/>
      <c r="AO1747" s="131"/>
      <c r="AP1747" s="132"/>
      <c r="AQ1747" s="132"/>
      <c r="AR1747" s="132"/>
      <c r="AS1747" s="132"/>
      <c r="AT1747" s="133"/>
      <c r="AU1747" s="133"/>
      <c r="AV1747" s="133"/>
      <c r="AW1747" s="133"/>
      <c r="AX1747" s="134"/>
      <c r="AY1747" s="134"/>
      <c r="AZ1747" s="134"/>
      <c r="BA1747" s="134"/>
      <c r="BB1747" s="134"/>
      <c r="BC1747" s="134"/>
      <c r="BD1747" s="129"/>
      <c r="BE1747" s="143"/>
    </row>
    <row r="1748" ht="15.75" customHeight="1">
      <c r="A1748" s="130"/>
      <c r="B1748" s="129"/>
      <c r="C1748" s="129"/>
      <c r="D1748" s="129"/>
      <c r="E1748" s="129"/>
      <c r="F1748" s="129"/>
      <c r="G1748" s="129"/>
      <c r="H1748" s="129"/>
      <c r="I1748" s="130"/>
      <c r="J1748" s="135"/>
      <c r="K1748" s="130"/>
      <c r="L1748" s="130"/>
      <c r="M1748" s="136"/>
      <c r="N1748" s="130"/>
      <c r="O1748" s="130"/>
      <c r="P1748" s="130"/>
      <c r="Q1748" s="137"/>
      <c r="R1748" s="138"/>
      <c r="S1748" s="129"/>
      <c r="T1748" s="139"/>
      <c r="U1748" s="139"/>
      <c r="V1748" s="140"/>
      <c r="W1748" s="130"/>
      <c r="X1748" s="130"/>
      <c r="Y1748" s="141"/>
      <c r="Z1748" s="130"/>
      <c r="AA1748" s="130"/>
      <c r="AB1748" s="130"/>
      <c r="AC1748" s="142"/>
      <c r="AD1748" s="130"/>
      <c r="AE1748" s="130"/>
      <c r="AF1748" s="130"/>
      <c r="AG1748" s="129"/>
      <c r="AH1748" s="129"/>
      <c r="AI1748" s="129"/>
      <c r="AJ1748" s="129"/>
      <c r="AK1748" s="130"/>
      <c r="AL1748" s="131"/>
      <c r="AM1748" s="131"/>
      <c r="AN1748" s="131"/>
      <c r="AO1748" s="131"/>
      <c r="AP1748" s="132"/>
      <c r="AQ1748" s="132"/>
      <c r="AR1748" s="132"/>
      <c r="AS1748" s="132"/>
      <c r="AT1748" s="133"/>
      <c r="AU1748" s="133"/>
      <c r="AV1748" s="133"/>
      <c r="AW1748" s="133"/>
      <c r="AX1748" s="134"/>
      <c r="AY1748" s="134"/>
      <c r="AZ1748" s="134"/>
      <c r="BA1748" s="134"/>
      <c r="BB1748" s="134"/>
      <c r="BC1748" s="134"/>
      <c r="BD1748" s="129"/>
      <c r="BE1748" s="143"/>
    </row>
    <row r="1749" ht="15.75" customHeight="1">
      <c r="A1749" s="130"/>
      <c r="B1749" s="129"/>
      <c r="C1749" s="129"/>
      <c r="D1749" s="129"/>
      <c r="E1749" s="129"/>
      <c r="F1749" s="129"/>
      <c r="G1749" s="129"/>
      <c r="H1749" s="129"/>
      <c r="I1749" s="130"/>
      <c r="J1749" s="135"/>
      <c r="K1749" s="130"/>
      <c r="L1749" s="130"/>
      <c r="M1749" s="136"/>
      <c r="N1749" s="130"/>
      <c r="O1749" s="130"/>
      <c r="P1749" s="130"/>
      <c r="Q1749" s="137"/>
      <c r="R1749" s="138"/>
      <c r="S1749" s="129"/>
      <c r="T1749" s="139"/>
      <c r="U1749" s="139"/>
      <c r="V1749" s="140"/>
      <c r="W1749" s="130"/>
      <c r="X1749" s="130"/>
      <c r="Y1749" s="141"/>
      <c r="Z1749" s="130"/>
      <c r="AA1749" s="130"/>
      <c r="AB1749" s="130"/>
      <c r="AC1749" s="142"/>
      <c r="AD1749" s="130"/>
      <c r="AE1749" s="130"/>
      <c r="AF1749" s="130"/>
      <c r="AG1749" s="129"/>
      <c r="AH1749" s="129"/>
      <c r="AI1749" s="129"/>
      <c r="AJ1749" s="129"/>
      <c r="AK1749" s="130"/>
      <c r="AL1749" s="131"/>
      <c r="AM1749" s="131"/>
      <c r="AN1749" s="131"/>
      <c r="AO1749" s="131"/>
      <c r="AP1749" s="132"/>
      <c r="AQ1749" s="132"/>
      <c r="AR1749" s="132"/>
      <c r="AS1749" s="132"/>
      <c r="AT1749" s="133"/>
      <c r="AU1749" s="133"/>
      <c r="AV1749" s="133"/>
      <c r="AW1749" s="133"/>
      <c r="AX1749" s="134"/>
      <c r="AY1749" s="134"/>
      <c r="AZ1749" s="134"/>
      <c r="BA1749" s="134"/>
      <c r="BB1749" s="134"/>
      <c r="BC1749" s="134"/>
      <c r="BD1749" s="129"/>
      <c r="BE1749" s="143"/>
    </row>
    <row r="1750" ht="15.75" customHeight="1">
      <c r="A1750" s="130"/>
      <c r="B1750" s="129"/>
      <c r="C1750" s="129"/>
      <c r="D1750" s="129"/>
      <c r="E1750" s="129"/>
      <c r="F1750" s="129"/>
      <c r="G1750" s="129"/>
      <c r="H1750" s="129"/>
      <c r="I1750" s="130"/>
      <c r="J1750" s="135"/>
      <c r="K1750" s="130"/>
      <c r="L1750" s="130"/>
      <c r="M1750" s="136"/>
      <c r="N1750" s="130"/>
      <c r="O1750" s="130"/>
      <c r="P1750" s="130"/>
      <c r="Q1750" s="137"/>
      <c r="R1750" s="138"/>
      <c r="S1750" s="129"/>
      <c r="T1750" s="139"/>
      <c r="U1750" s="139"/>
      <c r="V1750" s="140"/>
      <c r="W1750" s="130"/>
      <c r="X1750" s="130"/>
      <c r="Y1750" s="141"/>
      <c r="Z1750" s="130"/>
      <c r="AA1750" s="130"/>
      <c r="AB1750" s="130"/>
      <c r="AC1750" s="142"/>
      <c r="AD1750" s="130"/>
      <c r="AE1750" s="130"/>
      <c r="AF1750" s="130"/>
      <c r="AG1750" s="129"/>
      <c r="AH1750" s="129"/>
      <c r="AI1750" s="129"/>
      <c r="AJ1750" s="129"/>
      <c r="AK1750" s="130"/>
      <c r="AL1750" s="131"/>
      <c r="AM1750" s="131"/>
      <c r="AN1750" s="131"/>
      <c r="AO1750" s="131"/>
      <c r="AP1750" s="132"/>
      <c r="AQ1750" s="132"/>
      <c r="AR1750" s="132"/>
      <c r="AS1750" s="132"/>
      <c r="AT1750" s="133"/>
      <c r="AU1750" s="133"/>
      <c r="AV1750" s="133"/>
      <c r="AW1750" s="133"/>
      <c r="AX1750" s="134"/>
      <c r="AY1750" s="134"/>
      <c r="AZ1750" s="134"/>
      <c r="BA1750" s="134"/>
      <c r="BB1750" s="134"/>
      <c r="BC1750" s="134"/>
      <c r="BD1750" s="129"/>
      <c r="BE1750" s="143"/>
    </row>
    <row r="1751" ht="15.75" customHeight="1">
      <c r="A1751" s="130"/>
      <c r="B1751" s="129"/>
      <c r="C1751" s="129"/>
      <c r="D1751" s="129"/>
      <c r="E1751" s="129"/>
      <c r="F1751" s="129"/>
      <c r="G1751" s="129"/>
      <c r="H1751" s="129"/>
      <c r="I1751" s="130"/>
      <c r="J1751" s="135"/>
      <c r="K1751" s="130"/>
      <c r="L1751" s="130"/>
      <c r="M1751" s="136"/>
      <c r="N1751" s="130"/>
      <c r="O1751" s="130"/>
      <c r="P1751" s="130"/>
      <c r="Q1751" s="137"/>
      <c r="R1751" s="138"/>
      <c r="S1751" s="129"/>
      <c r="T1751" s="139"/>
      <c r="U1751" s="139"/>
      <c r="V1751" s="140"/>
      <c r="W1751" s="130"/>
      <c r="X1751" s="130"/>
      <c r="Y1751" s="141"/>
      <c r="Z1751" s="130"/>
      <c r="AA1751" s="130"/>
      <c r="AB1751" s="130"/>
      <c r="AC1751" s="142"/>
      <c r="AD1751" s="130"/>
      <c r="AE1751" s="130"/>
      <c r="AF1751" s="130"/>
      <c r="AG1751" s="129"/>
      <c r="AH1751" s="129"/>
      <c r="AI1751" s="129"/>
      <c r="AJ1751" s="129"/>
      <c r="AK1751" s="130"/>
      <c r="AL1751" s="131"/>
      <c r="AM1751" s="131"/>
      <c r="AN1751" s="131"/>
      <c r="AO1751" s="131"/>
      <c r="AP1751" s="132"/>
      <c r="AQ1751" s="132"/>
      <c r="AR1751" s="132"/>
      <c r="AS1751" s="132"/>
      <c r="AT1751" s="133"/>
      <c r="AU1751" s="133"/>
      <c r="AV1751" s="133"/>
      <c r="AW1751" s="133"/>
      <c r="AX1751" s="134"/>
      <c r="AY1751" s="134"/>
      <c r="AZ1751" s="134"/>
      <c r="BA1751" s="134"/>
      <c r="BB1751" s="134"/>
      <c r="BC1751" s="134"/>
      <c r="BD1751" s="129"/>
      <c r="BE1751" s="143"/>
    </row>
    <row r="1752" ht="15.75" customHeight="1">
      <c r="A1752" s="130"/>
      <c r="B1752" s="129"/>
      <c r="C1752" s="129"/>
      <c r="D1752" s="129"/>
      <c r="E1752" s="129"/>
      <c r="F1752" s="129"/>
      <c r="G1752" s="129"/>
      <c r="H1752" s="129"/>
      <c r="I1752" s="130"/>
      <c r="J1752" s="135"/>
      <c r="K1752" s="130"/>
      <c r="L1752" s="130"/>
      <c r="M1752" s="136"/>
      <c r="N1752" s="130"/>
      <c r="O1752" s="130"/>
      <c r="P1752" s="130"/>
      <c r="Q1752" s="137"/>
      <c r="R1752" s="138"/>
      <c r="S1752" s="129"/>
      <c r="T1752" s="139"/>
      <c r="U1752" s="139"/>
      <c r="V1752" s="140"/>
      <c r="W1752" s="130"/>
      <c r="X1752" s="130"/>
      <c r="Y1752" s="141"/>
      <c r="Z1752" s="130"/>
      <c r="AA1752" s="130"/>
      <c r="AB1752" s="130"/>
      <c r="AC1752" s="142"/>
      <c r="AD1752" s="130"/>
      <c r="AE1752" s="130"/>
      <c r="AF1752" s="130"/>
      <c r="AG1752" s="129"/>
      <c r="AH1752" s="129"/>
      <c r="AI1752" s="129"/>
      <c r="AJ1752" s="129"/>
      <c r="AK1752" s="130"/>
      <c r="AL1752" s="131"/>
      <c r="AM1752" s="131"/>
      <c r="AN1752" s="131"/>
      <c r="AO1752" s="131"/>
      <c r="AP1752" s="132"/>
      <c r="AQ1752" s="132"/>
      <c r="AR1752" s="132"/>
      <c r="AS1752" s="132"/>
      <c r="AT1752" s="133"/>
      <c r="AU1752" s="133"/>
      <c r="AV1752" s="133"/>
      <c r="AW1752" s="133"/>
      <c r="AX1752" s="134"/>
      <c r="AY1752" s="134"/>
      <c r="AZ1752" s="134"/>
      <c r="BA1752" s="134"/>
      <c r="BB1752" s="134"/>
      <c r="BC1752" s="134"/>
      <c r="BD1752" s="129"/>
      <c r="BE1752" s="143"/>
    </row>
    <row r="1753" ht="15.75" customHeight="1">
      <c r="A1753" s="130"/>
      <c r="B1753" s="129"/>
      <c r="C1753" s="129"/>
      <c r="D1753" s="129"/>
      <c r="E1753" s="129"/>
      <c r="F1753" s="129"/>
      <c r="G1753" s="129"/>
      <c r="H1753" s="129"/>
      <c r="I1753" s="130"/>
      <c r="J1753" s="135"/>
      <c r="K1753" s="130"/>
      <c r="L1753" s="130"/>
      <c r="M1753" s="136"/>
      <c r="N1753" s="130"/>
      <c r="O1753" s="130"/>
      <c r="P1753" s="130"/>
      <c r="Q1753" s="137"/>
      <c r="R1753" s="138"/>
      <c r="S1753" s="129"/>
      <c r="T1753" s="139"/>
      <c r="U1753" s="139"/>
      <c r="V1753" s="140"/>
      <c r="W1753" s="130"/>
      <c r="X1753" s="130"/>
      <c r="Y1753" s="141"/>
      <c r="Z1753" s="130"/>
      <c r="AA1753" s="130"/>
      <c r="AB1753" s="130"/>
      <c r="AC1753" s="142"/>
      <c r="AD1753" s="130"/>
      <c r="AE1753" s="130"/>
      <c r="AF1753" s="130"/>
      <c r="AG1753" s="129"/>
      <c r="AH1753" s="129"/>
      <c r="AI1753" s="129"/>
      <c r="AJ1753" s="129"/>
      <c r="AK1753" s="130"/>
      <c r="AL1753" s="131"/>
      <c r="AM1753" s="131"/>
      <c r="AN1753" s="131"/>
      <c r="AO1753" s="131"/>
      <c r="AP1753" s="132"/>
      <c r="AQ1753" s="132"/>
      <c r="AR1753" s="132"/>
      <c r="AS1753" s="132"/>
      <c r="AT1753" s="133"/>
      <c r="AU1753" s="133"/>
      <c r="AV1753" s="133"/>
      <c r="AW1753" s="133"/>
      <c r="AX1753" s="134"/>
      <c r="AY1753" s="134"/>
      <c r="AZ1753" s="134"/>
      <c r="BA1753" s="134"/>
      <c r="BB1753" s="134"/>
      <c r="BC1753" s="134"/>
      <c r="BD1753" s="129"/>
      <c r="BE1753" s="143"/>
    </row>
    <row r="1754" ht="15.75" customHeight="1">
      <c r="A1754" s="130"/>
      <c r="B1754" s="129"/>
      <c r="C1754" s="129"/>
      <c r="D1754" s="129"/>
      <c r="E1754" s="129"/>
      <c r="F1754" s="129"/>
      <c r="G1754" s="129"/>
      <c r="H1754" s="129"/>
      <c r="I1754" s="130"/>
      <c r="J1754" s="135"/>
      <c r="K1754" s="130"/>
      <c r="L1754" s="130"/>
      <c r="M1754" s="136"/>
      <c r="N1754" s="130"/>
      <c r="O1754" s="130"/>
      <c r="P1754" s="130"/>
      <c r="Q1754" s="137"/>
      <c r="R1754" s="138"/>
      <c r="S1754" s="129"/>
      <c r="T1754" s="139"/>
      <c r="U1754" s="139"/>
      <c r="V1754" s="140"/>
      <c r="W1754" s="130"/>
      <c r="X1754" s="130"/>
      <c r="Y1754" s="141"/>
      <c r="Z1754" s="130"/>
      <c r="AA1754" s="130"/>
      <c r="AB1754" s="130"/>
      <c r="AC1754" s="142"/>
      <c r="AD1754" s="130"/>
      <c r="AE1754" s="130"/>
      <c r="AF1754" s="130"/>
      <c r="AG1754" s="129"/>
      <c r="AH1754" s="129"/>
      <c r="AI1754" s="129"/>
      <c r="AJ1754" s="129"/>
      <c r="AK1754" s="130"/>
      <c r="AL1754" s="131"/>
      <c r="AM1754" s="131"/>
      <c r="AN1754" s="131"/>
      <c r="AO1754" s="131"/>
      <c r="AP1754" s="132"/>
      <c r="AQ1754" s="132"/>
      <c r="AR1754" s="132"/>
      <c r="AS1754" s="132"/>
      <c r="AT1754" s="133"/>
      <c r="AU1754" s="133"/>
      <c r="AV1754" s="133"/>
      <c r="AW1754" s="133"/>
      <c r="AX1754" s="134"/>
      <c r="AY1754" s="134"/>
      <c r="AZ1754" s="134"/>
      <c r="BA1754" s="134"/>
      <c r="BB1754" s="134"/>
      <c r="BC1754" s="134"/>
      <c r="BD1754" s="129"/>
      <c r="BE1754" s="143"/>
    </row>
    <row r="1755" ht="15.75" customHeight="1">
      <c r="A1755" s="130"/>
      <c r="B1755" s="129"/>
      <c r="C1755" s="129"/>
      <c r="D1755" s="129"/>
      <c r="E1755" s="129"/>
      <c r="F1755" s="129"/>
      <c r="G1755" s="129"/>
      <c r="H1755" s="129"/>
      <c r="I1755" s="130"/>
      <c r="J1755" s="135"/>
      <c r="K1755" s="130"/>
      <c r="L1755" s="130"/>
      <c r="M1755" s="136"/>
      <c r="N1755" s="130"/>
      <c r="O1755" s="130"/>
      <c r="P1755" s="130"/>
      <c r="Q1755" s="137"/>
      <c r="R1755" s="138"/>
      <c r="S1755" s="129"/>
      <c r="T1755" s="139"/>
      <c r="U1755" s="139"/>
      <c r="V1755" s="140"/>
      <c r="W1755" s="130"/>
      <c r="X1755" s="130"/>
      <c r="Y1755" s="141"/>
      <c r="Z1755" s="130"/>
      <c r="AA1755" s="130"/>
      <c r="AB1755" s="130"/>
      <c r="AC1755" s="142"/>
      <c r="AD1755" s="130"/>
      <c r="AE1755" s="130"/>
      <c r="AF1755" s="130"/>
      <c r="AG1755" s="129"/>
      <c r="AH1755" s="129"/>
      <c r="AI1755" s="129"/>
      <c r="AJ1755" s="129"/>
      <c r="AK1755" s="130"/>
      <c r="AL1755" s="131"/>
      <c r="AM1755" s="131"/>
      <c r="AN1755" s="131"/>
      <c r="AO1755" s="131"/>
      <c r="AP1755" s="132"/>
      <c r="AQ1755" s="132"/>
      <c r="AR1755" s="132"/>
      <c r="AS1755" s="132"/>
      <c r="AT1755" s="133"/>
      <c r="AU1755" s="133"/>
      <c r="AV1755" s="133"/>
      <c r="AW1755" s="133"/>
      <c r="AX1755" s="134"/>
      <c r="AY1755" s="134"/>
      <c r="AZ1755" s="134"/>
      <c r="BA1755" s="134"/>
      <c r="BB1755" s="134"/>
      <c r="BC1755" s="134"/>
      <c r="BD1755" s="129"/>
      <c r="BE1755" s="143"/>
    </row>
    <row r="1756" ht="15.75" customHeight="1">
      <c r="A1756" s="130"/>
      <c r="B1756" s="129"/>
      <c r="C1756" s="129"/>
      <c r="D1756" s="129"/>
      <c r="E1756" s="129"/>
      <c r="F1756" s="129"/>
      <c r="G1756" s="129"/>
      <c r="H1756" s="129"/>
      <c r="I1756" s="130"/>
      <c r="J1756" s="135"/>
      <c r="K1756" s="130"/>
      <c r="L1756" s="130"/>
      <c r="M1756" s="136"/>
      <c r="N1756" s="130"/>
      <c r="O1756" s="130"/>
      <c r="P1756" s="130"/>
      <c r="Q1756" s="137"/>
      <c r="R1756" s="138"/>
      <c r="S1756" s="129"/>
      <c r="T1756" s="139"/>
      <c r="U1756" s="139"/>
      <c r="V1756" s="140"/>
      <c r="W1756" s="130"/>
      <c r="X1756" s="130"/>
      <c r="Y1756" s="141"/>
      <c r="Z1756" s="130"/>
      <c r="AA1756" s="130"/>
      <c r="AB1756" s="130"/>
      <c r="AC1756" s="142"/>
      <c r="AD1756" s="130"/>
      <c r="AE1756" s="130"/>
      <c r="AF1756" s="130"/>
      <c r="AG1756" s="129"/>
      <c r="AH1756" s="129"/>
      <c r="AI1756" s="129"/>
      <c r="AJ1756" s="129"/>
      <c r="AK1756" s="130"/>
      <c r="AL1756" s="131"/>
      <c r="AM1756" s="131"/>
      <c r="AN1756" s="131"/>
      <c r="AO1756" s="131"/>
      <c r="AP1756" s="132"/>
      <c r="AQ1756" s="132"/>
      <c r="AR1756" s="132"/>
      <c r="AS1756" s="132"/>
      <c r="AT1756" s="133"/>
      <c r="AU1756" s="133"/>
      <c r="AV1756" s="133"/>
      <c r="AW1756" s="133"/>
      <c r="AX1756" s="134"/>
      <c r="AY1756" s="134"/>
      <c r="AZ1756" s="134"/>
      <c r="BA1756" s="134"/>
      <c r="BB1756" s="134"/>
      <c r="BC1756" s="134"/>
      <c r="BD1756" s="129"/>
      <c r="BE1756" s="143"/>
    </row>
    <row r="1757" ht="15.75" customHeight="1">
      <c r="A1757" s="130"/>
      <c r="B1757" s="129"/>
      <c r="C1757" s="129"/>
      <c r="D1757" s="129"/>
      <c r="E1757" s="129"/>
      <c r="F1757" s="129"/>
      <c r="G1757" s="129"/>
      <c r="H1757" s="129"/>
      <c r="I1757" s="130"/>
      <c r="J1757" s="135"/>
      <c r="K1757" s="130"/>
      <c r="L1757" s="130"/>
      <c r="M1757" s="136"/>
      <c r="N1757" s="130"/>
      <c r="O1757" s="130"/>
      <c r="P1757" s="130"/>
      <c r="Q1757" s="137"/>
      <c r="R1757" s="138"/>
      <c r="S1757" s="129"/>
      <c r="T1757" s="139"/>
      <c r="U1757" s="139"/>
      <c r="V1757" s="140"/>
      <c r="W1757" s="130"/>
      <c r="X1757" s="130"/>
      <c r="Y1757" s="141"/>
      <c r="Z1757" s="130"/>
      <c r="AA1757" s="130"/>
      <c r="AB1757" s="130"/>
      <c r="AC1757" s="142"/>
      <c r="AD1757" s="130"/>
      <c r="AE1757" s="130"/>
      <c r="AF1757" s="130"/>
      <c r="AG1757" s="129"/>
      <c r="AH1757" s="129"/>
      <c r="AI1757" s="129"/>
      <c r="AJ1757" s="129"/>
      <c r="AK1757" s="130"/>
      <c r="AL1757" s="131"/>
      <c r="AM1757" s="131"/>
      <c r="AN1757" s="131"/>
      <c r="AO1757" s="131"/>
      <c r="AP1757" s="132"/>
      <c r="AQ1757" s="132"/>
      <c r="AR1757" s="132"/>
      <c r="AS1757" s="132"/>
      <c r="AT1757" s="133"/>
      <c r="AU1757" s="133"/>
      <c r="AV1757" s="133"/>
      <c r="AW1757" s="133"/>
      <c r="AX1757" s="134"/>
      <c r="AY1757" s="134"/>
      <c r="AZ1757" s="134"/>
      <c r="BA1757" s="134"/>
      <c r="BB1757" s="134"/>
      <c r="BC1757" s="134"/>
      <c r="BD1757" s="129"/>
      <c r="BE1757" s="143"/>
    </row>
    <row r="1758" ht="15.75" customHeight="1">
      <c r="A1758" s="130"/>
      <c r="B1758" s="129"/>
      <c r="C1758" s="129"/>
      <c r="D1758" s="129"/>
      <c r="E1758" s="129"/>
      <c r="F1758" s="129"/>
      <c r="G1758" s="129"/>
      <c r="H1758" s="129"/>
      <c r="I1758" s="130"/>
      <c r="J1758" s="135"/>
      <c r="K1758" s="130"/>
      <c r="L1758" s="130"/>
      <c r="M1758" s="136"/>
      <c r="N1758" s="130"/>
      <c r="O1758" s="130"/>
      <c r="P1758" s="130"/>
      <c r="Q1758" s="137"/>
      <c r="R1758" s="138"/>
      <c r="S1758" s="129"/>
      <c r="T1758" s="139"/>
      <c r="U1758" s="139"/>
      <c r="V1758" s="140"/>
      <c r="W1758" s="130"/>
      <c r="X1758" s="130"/>
      <c r="Y1758" s="141"/>
      <c r="Z1758" s="130"/>
      <c r="AA1758" s="130"/>
      <c r="AB1758" s="130"/>
      <c r="AC1758" s="142"/>
      <c r="AD1758" s="130"/>
      <c r="AE1758" s="130"/>
      <c r="AF1758" s="130"/>
      <c r="AG1758" s="129"/>
      <c r="AH1758" s="129"/>
      <c r="AI1758" s="129"/>
      <c r="AJ1758" s="129"/>
      <c r="AK1758" s="130"/>
      <c r="AL1758" s="131"/>
      <c r="AM1758" s="131"/>
      <c r="AN1758" s="131"/>
      <c r="AO1758" s="131"/>
      <c r="AP1758" s="132"/>
      <c r="AQ1758" s="132"/>
      <c r="AR1758" s="132"/>
      <c r="AS1758" s="132"/>
      <c r="AT1758" s="133"/>
      <c r="AU1758" s="133"/>
      <c r="AV1758" s="133"/>
      <c r="AW1758" s="133"/>
      <c r="AX1758" s="134"/>
      <c r="AY1758" s="134"/>
      <c r="AZ1758" s="134"/>
      <c r="BA1758" s="134"/>
      <c r="BB1758" s="134"/>
      <c r="BC1758" s="134"/>
      <c r="BD1758" s="129"/>
      <c r="BE1758" s="143"/>
    </row>
    <row r="1759" ht="15.75" customHeight="1">
      <c r="A1759" s="130"/>
      <c r="B1759" s="129"/>
      <c r="C1759" s="129"/>
      <c r="D1759" s="129"/>
      <c r="E1759" s="129"/>
      <c r="F1759" s="129"/>
      <c r="G1759" s="129"/>
      <c r="H1759" s="129"/>
      <c r="I1759" s="130"/>
      <c r="J1759" s="135"/>
      <c r="K1759" s="130"/>
      <c r="L1759" s="130"/>
      <c r="M1759" s="136"/>
      <c r="N1759" s="130"/>
      <c r="O1759" s="130"/>
      <c r="P1759" s="130"/>
      <c r="Q1759" s="137"/>
      <c r="R1759" s="138"/>
      <c r="S1759" s="129"/>
      <c r="T1759" s="139"/>
      <c r="U1759" s="139"/>
      <c r="V1759" s="140"/>
      <c r="W1759" s="130"/>
      <c r="X1759" s="130"/>
      <c r="Y1759" s="141"/>
      <c r="Z1759" s="130"/>
      <c r="AA1759" s="130"/>
      <c r="AB1759" s="130"/>
      <c r="AC1759" s="142"/>
      <c r="AD1759" s="130"/>
      <c r="AE1759" s="130"/>
      <c r="AF1759" s="130"/>
      <c r="AG1759" s="129"/>
      <c r="AH1759" s="129"/>
      <c r="AI1759" s="129"/>
      <c r="AJ1759" s="129"/>
      <c r="AK1759" s="130"/>
      <c r="AL1759" s="131"/>
      <c r="AM1759" s="131"/>
      <c r="AN1759" s="131"/>
      <c r="AO1759" s="131"/>
      <c r="AP1759" s="132"/>
      <c r="AQ1759" s="132"/>
      <c r="AR1759" s="132"/>
      <c r="AS1759" s="132"/>
      <c r="AT1759" s="133"/>
      <c r="AU1759" s="133"/>
      <c r="AV1759" s="133"/>
      <c r="AW1759" s="133"/>
      <c r="AX1759" s="134"/>
      <c r="AY1759" s="134"/>
      <c r="AZ1759" s="134"/>
      <c r="BA1759" s="134"/>
      <c r="BB1759" s="134"/>
      <c r="BC1759" s="134"/>
      <c r="BD1759" s="129"/>
      <c r="BE1759" s="143"/>
    </row>
    <row r="1760" ht="15.75" customHeight="1">
      <c r="A1760" s="130"/>
      <c r="B1760" s="129"/>
      <c r="C1760" s="129"/>
      <c r="D1760" s="129"/>
      <c r="E1760" s="129"/>
      <c r="F1760" s="129"/>
      <c r="G1760" s="129"/>
      <c r="H1760" s="129"/>
      <c r="I1760" s="130"/>
      <c r="J1760" s="135"/>
      <c r="K1760" s="130"/>
      <c r="L1760" s="130"/>
      <c r="M1760" s="136"/>
      <c r="N1760" s="130"/>
      <c r="O1760" s="130"/>
      <c r="P1760" s="130"/>
      <c r="Q1760" s="137"/>
      <c r="R1760" s="138"/>
      <c r="S1760" s="129"/>
      <c r="T1760" s="139"/>
      <c r="U1760" s="139"/>
      <c r="V1760" s="140"/>
      <c r="W1760" s="130"/>
      <c r="X1760" s="130"/>
      <c r="Y1760" s="141"/>
      <c r="Z1760" s="130"/>
      <c r="AA1760" s="130"/>
      <c r="AB1760" s="130"/>
      <c r="AC1760" s="142"/>
      <c r="AD1760" s="130"/>
      <c r="AE1760" s="130"/>
      <c r="AF1760" s="130"/>
      <c r="AG1760" s="129"/>
      <c r="AH1760" s="129"/>
      <c r="AI1760" s="129"/>
      <c r="AJ1760" s="129"/>
      <c r="AK1760" s="130"/>
      <c r="AL1760" s="131"/>
      <c r="AM1760" s="131"/>
      <c r="AN1760" s="131"/>
      <c r="AO1760" s="131"/>
      <c r="AP1760" s="132"/>
      <c r="AQ1760" s="132"/>
      <c r="AR1760" s="132"/>
      <c r="AS1760" s="132"/>
      <c r="AT1760" s="133"/>
      <c r="AU1760" s="133"/>
      <c r="AV1760" s="133"/>
      <c r="AW1760" s="133"/>
      <c r="AX1760" s="134"/>
      <c r="AY1760" s="134"/>
      <c r="AZ1760" s="134"/>
      <c r="BA1760" s="134"/>
      <c r="BB1760" s="134"/>
      <c r="BC1760" s="134"/>
      <c r="BD1760" s="129"/>
      <c r="BE1760" s="143"/>
    </row>
    <row r="1761" ht="15.75" customHeight="1">
      <c r="A1761" s="130"/>
      <c r="B1761" s="129"/>
      <c r="C1761" s="129"/>
      <c r="D1761" s="129"/>
      <c r="E1761" s="129"/>
      <c r="F1761" s="129"/>
      <c r="G1761" s="129"/>
      <c r="H1761" s="129"/>
      <c r="I1761" s="130"/>
      <c r="J1761" s="135"/>
      <c r="K1761" s="130"/>
      <c r="L1761" s="130"/>
      <c r="M1761" s="136"/>
      <c r="N1761" s="130"/>
      <c r="O1761" s="130"/>
      <c r="P1761" s="130"/>
      <c r="Q1761" s="137"/>
      <c r="R1761" s="138"/>
      <c r="S1761" s="129"/>
      <c r="T1761" s="139"/>
      <c r="U1761" s="139"/>
      <c r="V1761" s="140"/>
      <c r="W1761" s="130"/>
      <c r="X1761" s="130"/>
      <c r="Y1761" s="141"/>
      <c r="Z1761" s="130"/>
      <c r="AA1761" s="130"/>
      <c r="AB1761" s="130"/>
      <c r="AC1761" s="142"/>
      <c r="AD1761" s="130"/>
      <c r="AE1761" s="130"/>
      <c r="AF1761" s="130"/>
      <c r="AG1761" s="129"/>
      <c r="AH1761" s="129"/>
      <c r="AI1761" s="129"/>
      <c r="AJ1761" s="129"/>
      <c r="AK1761" s="130"/>
      <c r="AL1761" s="131"/>
      <c r="AM1761" s="131"/>
      <c r="AN1761" s="131"/>
      <c r="AO1761" s="131"/>
      <c r="AP1761" s="132"/>
      <c r="AQ1761" s="132"/>
      <c r="AR1761" s="132"/>
      <c r="AS1761" s="132"/>
      <c r="AT1761" s="133"/>
      <c r="AU1761" s="133"/>
      <c r="AV1761" s="133"/>
      <c r="AW1761" s="133"/>
      <c r="AX1761" s="134"/>
      <c r="AY1761" s="134"/>
      <c r="AZ1761" s="134"/>
      <c r="BA1761" s="134"/>
      <c r="BB1761" s="134"/>
      <c r="BC1761" s="134"/>
      <c r="BD1761" s="129"/>
      <c r="BE1761" s="143"/>
    </row>
    <row r="1762" ht="15.75" customHeight="1">
      <c r="A1762" s="130"/>
      <c r="B1762" s="129"/>
      <c r="C1762" s="129"/>
      <c r="D1762" s="129"/>
      <c r="E1762" s="129"/>
      <c r="F1762" s="129"/>
      <c r="G1762" s="129"/>
      <c r="H1762" s="129"/>
      <c r="I1762" s="130"/>
      <c r="J1762" s="135"/>
      <c r="K1762" s="130"/>
      <c r="L1762" s="130"/>
      <c r="M1762" s="136"/>
      <c r="N1762" s="130"/>
      <c r="O1762" s="130"/>
      <c r="P1762" s="130"/>
      <c r="Q1762" s="137"/>
      <c r="R1762" s="138"/>
      <c r="S1762" s="129"/>
      <c r="T1762" s="139"/>
      <c r="U1762" s="139"/>
      <c r="V1762" s="140"/>
      <c r="W1762" s="130"/>
      <c r="X1762" s="130"/>
      <c r="Y1762" s="141"/>
      <c r="Z1762" s="130"/>
      <c r="AA1762" s="130"/>
      <c r="AB1762" s="130"/>
      <c r="AC1762" s="142"/>
      <c r="AD1762" s="130"/>
      <c r="AE1762" s="130"/>
      <c r="AF1762" s="130"/>
      <c r="AG1762" s="129"/>
      <c r="AH1762" s="129"/>
      <c r="AI1762" s="129"/>
      <c r="AJ1762" s="129"/>
      <c r="AK1762" s="130"/>
      <c r="AL1762" s="131"/>
      <c r="AM1762" s="131"/>
      <c r="AN1762" s="131"/>
      <c r="AO1762" s="131"/>
      <c r="AP1762" s="132"/>
      <c r="AQ1762" s="132"/>
      <c r="AR1762" s="132"/>
      <c r="AS1762" s="132"/>
      <c r="AT1762" s="133"/>
      <c r="AU1762" s="133"/>
      <c r="AV1762" s="133"/>
      <c r="AW1762" s="133"/>
      <c r="AX1762" s="134"/>
      <c r="AY1762" s="134"/>
      <c r="AZ1762" s="134"/>
      <c r="BA1762" s="134"/>
      <c r="BB1762" s="134"/>
      <c r="BC1762" s="134"/>
      <c r="BD1762" s="129"/>
      <c r="BE1762" s="143"/>
    </row>
    <row r="1763" ht="15.75" customHeight="1">
      <c r="A1763" s="130"/>
      <c r="B1763" s="129"/>
      <c r="C1763" s="129"/>
      <c r="D1763" s="129"/>
      <c r="E1763" s="129"/>
      <c r="F1763" s="129"/>
      <c r="G1763" s="129"/>
      <c r="H1763" s="129"/>
      <c r="I1763" s="130"/>
      <c r="J1763" s="135"/>
      <c r="K1763" s="130"/>
      <c r="L1763" s="130"/>
      <c r="M1763" s="136"/>
      <c r="N1763" s="130"/>
      <c r="O1763" s="130"/>
      <c r="P1763" s="130"/>
      <c r="Q1763" s="137"/>
      <c r="R1763" s="138"/>
      <c r="S1763" s="129"/>
      <c r="T1763" s="139"/>
      <c r="U1763" s="139"/>
      <c r="V1763" s="140"/>
      <c r="W1763" s="130"/>
      <c r="X1763" s="130"/>
      <c r="Y1763" s="141"/>
      <c r="Z1763" s="130"/>
      <c r="AA1763" s="130"/>
      <c r="AB1763" s="130"/>
      <c r="AC1763" s="142"/>
      <c r="AD1763" s="130"/>
      <c r="AE1763" s="130"/>
      <c r="AF1763" s="130"/>
      <c r="AG1763" s="129"/>
      <c r="AH1763" s="129"/>
      <c r="AI1763" s="129"/>
      <c r="AJ1763" s="129"/>
      <c r="AK1763" s="130"/>
      <c r="AL1763" s="131"/>
      <c r="AM1763" s="131"/>
      <c r="AN1763" s="131"/>
      <c r="AO1763" s="131"/>
      <c r="AP1763" s="132"/>
      <c r="AQ1763" s="132"/>
      <c r="AR1763" s="132"/>
      <c r="AS1763" s="132"/>
      <c r="AT1763" s="133"/>
      <c r="AU1763" s="133"/>
      <c r="AV1763" s="133"/>
      <c r="AW1763" s="133"/>
      <c r="AX1763" s="134"/>
      <c r="AY1763" s="134"/>
      <c r="AZ1763" s="134"/>
      <c r="BA1763" s="134"/>
      <c r="BB1763" s="134"/>
      <c r="BC1763" s="134"/>
      <c r="BD1763" s="129"/>
      <c r="BE1763" s="143"/>
    </row>
    <row r="1764" ht="15.75" customHeight="1">
      <c r="A1764" s="130"/>
      <c r="B1764" s="129"/>
      <c r="C1764" s="129"/>
      <c r="D1764" s="129"/>
      <c r="E1764" s="129"/>
      <c r="F1764" s="129"/>
      <c r="G1764" s="129"/>
      <c r="H1764" s="129"/>
      <c r="I1764" s="130"/>
      <c r="J1764" s="135"/>
      <c r="K1764" s="130"/>
      <c r="L1764" s="130"/>
      <c r="M1764" s="136"/>
      <c r="N1764" s="130"/>
      <c r="O1764" s="130"/>
      <c r="P1764" s="130"/>
      <c r="Q1764" s="137"/>
      <c r="R1764" s="138"/>
      <c r="S1764" s="129"/>
      <c r="T1764" s="139"/>
      <c r="U1764" s="139"/>
      <c r="V1764" s="140"/>
      <c r="W1764" s="130"/>
      <c r="X1764" s="130"/>
      <c r="Y1764" s="141"/>
      <c r="Z1764" s="130"/>
      <c r="AA1764" s="130"/>
      <c r="AB1764" s="130"/>
      <c r="AC1764" s="142"/>
      <c r="AD1764" s="130"/>
      <c r="AE1764" s="130"/>
      <c r="AF1764" s="130"/>
      <c r="AG1764" s="129"/>
      <c r="AH1764" s="129"/>
      <c r="AI1764" s="129"/>
      <c r="AJ1764" s="129"/>
      <c r="AK1764" s="130"/>
      <c r="AL1764" s="131"/>
      <c r="AM1764" s="131"/>
      <c r="AN1764" s="131"/>
      <c r="AO1764" s="131"/>
      <c r="AP1764" s="132"/>
      <c r="AQ1764" s="132"/>
      <c r="AR1764" s="132"/>
      <c r="AS1764" s="132"/>
      <c r="AT1764" s="133"/>
      <c r="AU1764" s="133"/>
      <c r="AV1764" s="133"/>
      <c r="AW1764" s="133"/>
      <c r="AX1764" s="134"/>
      <c r="AY1764" s="134"/>
      <c r="AZ1764" s="134"/>
      <c r="BA1764" s="134"/>
      <c r="BB1764" s="134"/>
      <c r="BC1764" s="134"/>
      <c r="BD1764" s="129"/>
      <c r="BE1764" s="143"/>
    </row>
    <row r="1765" ht="15.75" customHeight="1">
      <c r="A1765" s="130"/>
      <c r="B1765" s="129"/>
      <c r="C1765" s="129"/>
      <c r="D1765" s="129"/>
      <c r="E1765" s="129"/>
      <c r="F1765" s="129"/>
      <c r="G1765" s="129"/>
      <c r="H1765" s="129"/>
      <c r="I1765" s="130"/>
      <c r="J1765" s="135"/>
      <c r="K1765" s="130"/>
      <c r="L1765" s="130"/>
      <c r="M1765" s="136"/>
      <c r="N1765" s="130"/>
      <c r="O1765" s="130"/>
      <c r="P1765" s="130"/>
      <c r="Q1765" s="137"/>
      <c r="R1765" s="138"/>
      <c r="S1765" s="129"/>
      <c r="T1765" s="139"/>
      <c r="U1765" s="139"/>
      <c r="V1765" s="140"/>
      <c r="W1765" s="130"/>
      <c r="X1765" s="130"/>
      <c r="Y1765" s="141"/>
      <c r="Z1765" s="130"/>
      <c r="AA1765" s="130"/>
      <c r="AB1765" s="130"/>
      <c r="AC1765" s="142"/>
      <c r="AD1765" s="130"/>
      <c r="AE1765" s="130"/>
      <c r="AF1765" s="130"/>
      <c r="AG1765" s="129"/>
      <c r="AH1765" s="129"/>
      <c r="AI1765" s="129"/>
      <c r="AJ1765" s="129"/>
      <c r="AK1765" s="130"/>
      <c r="AL1765" s="131"/>
      <c r="AM1765" s="131"/>
      <c r="AN1765" s="131"/>
      <c r="AO1765" s="131"/>
      <c r="AP1765" s="132"/>
      <c r="AQ1765" s="132"/>
      <c r="AR1765" s="132"/>
      <c r="AS1765" s="132"/>
      <c r="AT1765" s="133"/>
      <c r="AU1765" s="133"/>
      <c r="AV1765" s="133"/>
      <c r="AW1765" s="133"/>
      <c r="AX1765" s="134"/>
      <c r="AY1765" s="134"/>
      <c r="AZ1765" s="134"/>
      <c r="BA1765" s="134"/>
      <c r="BB1765" s="134"/>
      <c r="BC1765" s="134"/>
      <c r="BD1765" s="129"/>
      <c r="BE1765" s="143"/>
    </row>
    <row r="1766" ht="15.75" customHeight="1">
      <c r="A1766" s="130"/>
      <c r="B1766" s="129"/>
      <c r="C1766" s="129"/>
      <c r="D1766" s="129"/>
      <c r="E1766" s="129"/>
      <c r="F1766" s="129"/>
      <c r="G1766" s="129"/>
      <c r="H1766" s="129"/>
      <c r="I1766" s="130"/>
      <c r="J1766" s="135"/>
      <c r="K1766" s="130"/>
      <c r="L1766" s="130"/>
      <c r="M1766" s="136"/>
      <c r="N1766" s="130"/>
      <c r="O1766" s="130"/>
      <c r="P1766" s="130"/>
      <c r="Q1766" s="137"/>
      <c r="R1766" s="138"/>
      <c r="S1766" s="129"/>
      <c r="T1766" s="139"/>
      <c r="U1766" s="139"/>
      <c r="V1766" s="140"/>
      <c r="W1766" s="130"/>
      <c r="X1766" s="130"/>
      <c r="Y1766" s="141"/>
      <c r="Z1766" s="130"/>
      <c r="AA1766" s="130"/>
      <c r="AB1766" s="130"/>
      <c r="AC1766" s="142"/>
      <c r="AD1766" s="130"/>
      <c r="AE1766" s="130"/>
      <c r="AF1766" s="130"/>
      <c r="AG1766" s="129"/>
      <c r="AH1766" s="129"/>
      <c r="AI1766" s="129"/>
      <c r="AJ1766" s="129"/>
      <c r="AK1766" s="130"/>
      <c r="AL1766" s="131"/>
      <c r="AM1766" s="131"/>
      <c r="AN1766" s="131"/>
      <c r="AO1766" s="131"/>
      <c r="AP1766" s="132"/>
      <c r="AQ1766" s="132"/>
      <c r="AR1766" s="132"/>
      <c r="AS1766" s="132"/>
      <c r="AT1766" s="133"/>
      <c r="AU1766" s="133"/>
      <c r="AV1766" s="133"/>
      <c r="AW1766" s="133"/>
      <c r="AX1766" s="134"/>
      <c r="AY1766" s="134"/>
      <c r="AZ1766" s="134"/>
      <c r="BA1766" s="134"/>
      <c r="BB1766" s="134"/>
      <c r="BC1766" s="134"/>
      <c r="BD1766" s="129"/>
      <c r="BE1766" s="143"/>
    </row>
    <row r="1767" ht="15.75" customHeight="1">
      <c r="A1767" s="130"/>
      <c r="B1767" s="129"/>
      <c r="C1767" s="129"/>
      <c r="D1767" s="129"/>
      <c r="E1767" s="129"/>
      <c r="F1767" s="129"/>
      <c r="G1767" s="129"/>
      <c r="H1767" s="129"/>
      <c r="I1767" s="130"/>
      <c r="J1767" s="135"/>
      <c r="K1767" s="130"/>
      <c r="L1767" s="130"/>
      <c r="M1767" s="136"/>
      <c r="N1767" s="130"/>
      <c r="O1767" s="130"/>
      <c r="P1767" s="130"/>
      <c r="Q1767" s="137"/>
      <c r="R1767" s="138"/>
      <c r="S1767" s="129"/>
      <c r="T1767" s="139"/>
      <c r="U1767" s="139"/>
      <c r="V1767" s="140"/>
      <c r="W1767" s="130"/>
      <c r="X1767" s="130"/>
      <c r="Y1767" s="141"/>
      <c r="Z1767" s="130"/>
      <c r="AA1767" s="130"/>
      <c r="AB1767" s="130"/>
      <c r="AC1767" s="142"/>
      <c r="AD1767" s="130"/>
      <c r="AE1767" s="130"/>
      <c r="AF1767" s="130"/>
      <c r="AG1767" s="129"/>
      <c r="AH1767" s="129"/>
      <c r="AI1767" s="129"/>
      <c r="AJ1767" s="129"/>
      <c r="AK1767" s="130"/>
      <c r="AL1767" s="131"/>
      <c r="AM1767" s="131"/>
      <c r="AN1767" s="131"/>
      <c r="AO1767" s="131"/>
      <c r="AP1767" s="132"/>
      <c r="AQ1767" s="132"/>
      <c r="AR1767" s="132"/>
      <c r="AS1767" s="132"/>
      <c r="AT1767" s="133"/>
      <c r="AU1767" s="133"/>
      <c r="AV1767" s="133"/>
      <c r="AW1767" s="133"/>
      <c r="AX1767" s="134"/>
      <c r="AY1767" s="134"/>
      <c r="AZ1767" s="134"/>
      <c r="BA1767" s="134"/>
      <c r="BB1767" s="134"/>
      <c r="BC1767" s="134"/>
      <c r="BD1767" s="129"/>
      <c r="BE1767" s="143"/>
    </row>
    <row r="1768" ht="15.75" customHeight="1">
      <c r="A1768" s="130"/>
      <c r="B1768" s="129"/>
      <c r="C1768" s="129"/>
      <c r="D1768" s="129"/>
      <c r="E1768" s="129"/>
      <c r="F1768" s="129"/>
      <c r="G1768" s="129"/>
      <c r="H1768" s="129"/>
      <c r="I1768" s="130"/>
      <c r="J1768" s="135"/>
      <c r="K1768" s="130"/>
      <c r="L1768" s="130"/>
      <c r="M1768" s="136"/>
      <c r="N1768" s="130"/>
      <c r="O1768" s="130"/>
      <c r="P1768" s="130"/>
      <c r="Q1768" s="137"/>
      <c r="R1768" s="138"/>
      <c r="S1768" s="129"/>
      <c r="T1768" s="139"/>
      <c r="U1768" s="139"/>
      <c r="V1768" s="140"/>
      <c r="W1768" s="130"/>
      <c r="X1768" s="130"/>
      <c r="Y1768" s="141"/>
      <c r="Z1768" s="130"/>
      <c r="AA1768" s="130"/>
      <c r="AB1768" s="130"/>
      <c r="AC1768" s="142"/>
      <c r="AD1768" s="130"/>
      <c r="AE1768" s="130"/>
      <c r="AF1768" s="130"/>
      <c r="AG1768" s="129"/>
      <c r="AH1768" s="129"/>
      <c r="AI1768" s="129"/>
      <c r="AJ1768" s="129"/>
      <c r="AK1768" s="130"/>
      <c r="AL1768" s="131"/>
      <c r="AM1768" s="131"/>
      <c r="AN1768" s="131"/>
      <c r="AO1768" s="131"/>
      <c r="AP1768" s="132"/>
      <c r="AQ1768" s="132"/>
      <c r="AR1768" s="132"/>
      <c r="AS1768" s="132"/>
      <c r="AT1768" s="133"/>
      <c r="AU1768" s="133"/>
      <c r="AV1768" s="133"/>
      <c r="AW1768" s="133"/>
      <c r="AX1768" s="134"/>
      <c r="AY1768" s="134"/>
      <c r="AZ1768" s="134"/>
      <c r="BA1768" s="134"/>
      <c r="BB1768" s="134"/>
      <c r="BC1768" s="134"/>
      <c r="BD1768" s="129"/>
      <c r="BE1768" s="143"/>
    </row>
    <row r="1769" ht="15.75" customHeight="1">
      <c r="A1769" s="130"/>
      <c r="B1769" s="129"/>
      <c r="C1769" s="129"/>
      <c r="D1769" s="129"/>
      <c r="E1769" s="129"/>
      <c r="F1769" s="129"/>
      <c r="G1769" s="129"/>
      <c r="H1769" s="129"/>
      <c r="I1769" s="130"/>
      <c r="J1769" s="135"/>
      <c r="K1769" s="130"/>
      <c r="L1769" s="130"/>
      <c r="M1769" s="136"/>
      <c r="N1769" s="130"/>
      <c r="O1769" s="130"/>
      <c r="P1769" s="130"/>
      <c r="Q1769" s="137"/>
      <c r="R1769" s="138"/>
      <c r="S1769" s="129"/>
      <c r="T1769" s="139"/>
      <c r="U1769" s="139"/>
      <c r="V1769" s="140"/>
      <c r="W1769" s="130"/>
      <c r="X1769" s="130"/>
      <c r="Y1769" s="141"/>
      <c r="Z1769" s="130"/>
      <c r="AA1769" s="130"/>
      <c r="AB1769" s="130"/>
      <c r="AC1769" s="142"/>
      <c r="AD1769" s="130"/>
      <c r="AE1769" s="130"/>
      <c r="AF1769" s="130"/>
      <c r="AG1769" s="129"/>
      <c r="AH1769" s="129"/>
      <c r="AI1769" s="129"/>
      <c r="AJ1769" s="129"/>
      <c r="AK1769" s="130"/>
      <c r="AL1769" s="131"/>
      <c r="AM1769" s="131"/>
      <c r="AN1769" s="131"/>
      <c r="AO1769" s="131"/>
      <c r="AP1769" s="132"/>
      <c r="AQ1769" s="132"/>
      <c r="AR1769" s="132"/>
      <c r="AS1769" s="132"/>
      <c r="AT1769" s="133"/>
      <c r="AU1769" s="133"/>
      <c r="AV1769" s="133"/>
      <c r="AW1769" s="133"/>
      <c r="AX1769" s="134"/>
      <c r="AY1769" s="134"/>
      <c r="AZ1769" s="134"/>
      <c r="BA1769" s="134"/>
      <c r="BB1769" s="134"/>
      <c r="BC1769" s="134"/>
      <c r="BD1769" s="129"/>
      <c r="BE1769" s="143"/>
    </row>
    <row r="1770" ht="15.75" customHeight="1">
      <c r="A1770" s="130"/>
      <c r="B1770" s="129"/>
      <c r="C1770" s="129"/>
      <c r="D1770" s="129"/>
      <c r="E1770" s="129"/>
      <c r="F1770" s="129"/>
      <c r="G1770" s="129"/>
      <c r="H1770" s="129"/>
      <c r="I1770" s="130"/>
      <c r="J1770" s="135"/>
      <c r="K1770" s="130"/>
      <c r="L1770" s="130"/>
      <c r="M1770" s="136"/>
      <c r="N1770" s="130"/>
      <c r="O1770" s="130"/>
      <c r="P1770" s="130"/>
      <c r="Q1770" s="137"/>
      <c r="R1770" s="138"/>
      <c r="S1770" s="129"/>
      <c r="T1770" s="139"/>
      <c r="U1770" s="139"/>
      <c r="V1770" s="140"/>
      <c r="W1770" s="130"/>
      <c r="X1770" s="130"/>
      <c r="Y1770" s="141"/>
      <c r="Z1770" s="130"/>
      <c r="AA1770" s="130"/>
      <c r="AB1770" s="130"/>
      <c r="AC1770" s="142"/>
      <c r="AD1770" s="130"/>
      <c r="AE1770" s="130"/>
      <c r="AF1770" s="130"/>
      <c r="AG1770" s="129"/>
      <c r="AH1770" s="129"/>
      <c r="AI1770" s="129"/>
      <c r="AJ1770" s="129"/>
      <c r="AK1770" s="130"/>
      <c r="AL1770" s="131"/>
      <c r="AM1770" s="131"/>
      <c r="AN1770" s="131"/>
      <c r="AO1770" s="131"/>
      <c r="AP1770" s="132"/>
      <c r="AQ1770" s="132"/>
      <c r="AR1770" s="132"/>
      <c r="AS1770" s="132"/>
      <c r="AT1770" s="133"/>
      <c r="AU1770" s="133"/>
      <c r="AV1770" s="133"/>
      <c r="AW1770" s="133"/>
      <c r="AX1770" s="134"/>
      <c r="AY1770" s="134"/>
      <c r="AZ1770" s="134"/>
      <c r="BA1770" s="134"/>
      <c r="BB1770" s="134"/>
      <c r="BC1770" s="134"/>
      <c r="BD1770" s="129"/>
      <c r="BE1770" s="143"/>
    </row>
    <row r="1771" ht="15.75" customHeight="1">
      <c r="A1771" s="130"/>
      <c r="B1771" s="129"/>
      <c r="C1771" s="129"/>
      <c r="D1771" s="129"/>
      <c r="E1771" s="129"/>
      <c r="F1771" s="129"/>
      <c r="G1771" s="129"/>
      <c r="H1771" s="129"/>
      <c r="I1771" s="130"/>
      <c r="J1771" s="135"/>
      <c r="K1771" s="130"/>
      <c r="L1771" s="130"/>
      <c r="M1771" s="136"/>
      <c r="N1771" s="130"/>
      <c r="O1771" s="130"/>
      <c r="P1771" s="130"/>
      <c r="Q1771" s="137"/>
      <c r="R1771" s="138"/>
      <c r="S1771" s="129"/>
      <c r="T1771" s="139"/>
      <c r="U1771" s="139"/>
      <c r="V1771" s="140"/>
      <c r="W1771" s="130"/>
      <c r="X1771" s="130"/>
      <c r="Y1771" s="141"/>
      <c r="Z1771" s="130"/>
      <c r="AA1771" s="130"/>
      <c r="AB1771" s="130"/>
      <c r="AC1771" s="142"/>
      <c r="AD1771" s="130"/>
      <c r="AE1771" s="130"/>
      <c r="AF1771" s="130"/>
      <c r="AG1771" s="129"/>
      <c r="AH1771" s="129"/>
      <c r="AI1771" s="129"/>
      <c r="AJ1771" s="129"/>
      <c r="AK1771" s="130"/>
      <c r="AL1771" s="131"/>
      <c r="AM1771" s="131"/>
      <c r="AN1771" s="131"/>
      <c r="AO1771" s="131"/>
      <c r="AP1771" s="132"/>
      <c r="AQ1771" s="132"/>
      <c r="AR1771" s="132"/>
      <c r="AS1771" s="132"/>
      <c r="AT1771" s="133"/>
      <c r="AU1771" s="133"/>
      <c r="AV1771" s="133"/>
      <c r="AW1771" s="133"/>
      <c r="AX1771" s="134"/>
      <c r="AY1771" s="134"/>
      <c r="AZ1771" s="134"/>
      <c r="BA1771" s="134"/>
      <c r="BB1771" s="134"/>
      <c r="BC1771" s="134"/>
      <c r="BD1771" s="129"/>
      <c r="BE1771" s="143"/>
    </row>
    <row r="1772" ht="15.75" customHeight="1">
      <c r="A1772" s="130"/>
      <c r="B1772" s="129"/>
      <c r="C1772" s="129"/>
      <c r="D1772" s="129"/>
      <c r="E1772" s="129"/>
      <c r="F1772" s="129"/>
      <c r="G1772" s="129"/>
      <c r="H1772" s="129"/>
      <c r="I1772" s="130"/>
      <c r="J1772" s="135"/>
      <c r="K1772" s="130"/>
      <c r="L1772" s="130"/>
      <c r="M1772" s="136"/>
      <c r="N1772" s="130"/>
      <c r="O1772" s="130"/>
      <c r="P1772" s="130"/>
      <c r="Q1772" s="137"/>
      <c r="R1772" s="138"/>
      <c r="S1772" s="129"/>
      <c r="T1772" s="139"/>
      <c r="U1772" s="139"/>
      <c r="V1772" s="140"/>
      <c r="W1772" s="130"/>
      <c r="X1772" s="130"/>
      <c r="Y1772" s="141"/>
      <c r="Z1772" s="130"/>
      <c r="AA1772" s="130"/>
      <c r="AB1772" s="130"/>
      <c r="AC1772" s="142"/>
      <c r="AD1772" s="130"/>
      <c r="AE1772" s="130"/>
      <c r="AF1772" s="130"/>
      <c r="AG1772" s="129"/>
      <c r="AH1772" s="129"/>
      <c r="AI1772" s="129"/>
      <c r="AJ1772" s="129"/>
      <c r="AK1772" s="130"/>
      <c r="AL1772" s="131"/>
      <c r="AM1772" s="131"/>
      <c r="AN1772" s="131"/>
      <c r="AO1772" s="131"/>
      <c r="AP1772" s="132"/>
      <c r="AQ1772" s="132"/>
      <c r="AR1772" s="132"/>
      <c r="AS1772" s="132"/>
      <c r="AT1772" s="133"/>
      <c r="AU1772" s="133"/>
      <c r="AV1772" s="133"/>
      <c r="AW1772" s="133"/>
      <c r="AX1772" s="134"/>
      <c r="AY1772" s="134"/>
      <c r="AZ1772" s="134"/>
      <c r="BA1772" s="134"/>
      <c r="BB1772" s="134"/>
      <c r="BC1772" s="134"/>
      <c r="BD1772" s="129"/>
      <c r="BE1772" s="143"/>
    </row>
    <row r="1773" ht="15.75" customHeight="1">
      <c r="A1773" s="130"/>
      <c r="B1773" s="129"/>
      <c r="C1773" s="129"/>
      <c r="D1773" s="129"/>
      <c r="E1773" s="129"/>
      <c r="F1773" s="129"/>
      <c r="G1773" s="129"/>
      <c r="H1773" s="129"/>
      <c r="I1773" s="130"/>
      <c r="J1773" s="135"/>
      <c r="K1773" s="130"/>
      <c r="L1773" s="130"/>
      <c r="M1773" s="136"/>
      <c r="N1773" s="130"/>
      <c r="O1773" s="130"/>
      <c r="P1773" s="130"/>
      <c r="Q1773" s="137"/>
      <c r="R1773" s="138"/>
      <c r="S1773" s="129"/>
      <c r="T1773" s="139"/>
      <c r="U1773" s="139"/>
      <c r="V1773" s="140"/>
      <c r="W1773" s="130"/>
      <c r="X1773" s="130"/>
      <c r="Y1773" s="141"/>
      <c r="Z1773" s="130"/>
      <c r="AA1773" s="130"/>
      <c r="AB1773" s="130"/>
      <c r="AC1773" s="142"/>
      <c r="AD1773" s="130"/>
      <c r="AE1773" s="130"/>
      <c r="AF1773" s="130"/>
      <c r="AG1773" s="129"/>
      <c r="AH1773" s="129"/>
      <c r="AI1773" s="129"/>
      <c r="AJ1773" s="129"/>
      <c r="AK1773" s="130"/>
      <c r="AL1773" s="131"/>
      <c r="AM1773" s="131"/>
      <c r="AN1773" s="131"/>
      <c r="AO1773" s="131"/>
      <c r="AP1773" s="132"/>
      <c r="AQ1773" s="132"/>
      <c r="AR1773" s="132"/>
      <c r="AS1773" s="132"/>
      <c r="AT1773" s="133"/>
      <c r="AU1773" s="133"/>
      <c r="AV1773" s="133"/>
      <c r="AW1773" s="133"/>
      <c r="AX1773" s="134"/>
      <c r="AY1773" s="134"/>
      <c r="AZ1773" s="134"/>
      <c r="BA1773" s="134"/>
      <c r="BB1773" s="134"/>
      <c r="BC1773" s="134"/>
      <c r="BD1773" s="129"/>
      <c r="BE1773" s="143"/>
    </row>
    <row r="1774" ht="15.75" customHeight="1">
      <c r="A1774" s="130"/>
      <c r="B1774" s="129"/>
      <c r="C1774" s="129"/>
      <c r="D1774" s="129"/>
      <c r="E1774" s="129"/>
      <c r="F1774" s="129"/>
      <c r="G1774" s="129"/>
      <c r="H1774" s="129"/>
      <c r="I1774" s="130"/>
      <c r="J1774" s="135"/>
      <c r="K1774" s="130"/>
      <c r="L1774" s="130"/>
      <c r="M1774" s="136"/>
      <c r="N1774" s="130"/>
      <c r="O1774" s="130"/>
      <c r="P1774" s="130"/>
      <c r="Q1774" s="137"/>
      <c r="R1774" s="138"/>
      <c r="S1774" s="129"/>
      <c r="T1774" s="139"/>
      <c r="U1774" s="139"/>
      <c r="V1774" s="140"/>
      <c r="W1774" s="130"/>
      <c r="X1774" s="130"/>
      <c r="Y1774" s="141"/>
      <c r="Z1774" s="130"/>
      <c r="AA1774" s="130"/>
      <c r="AB1774" s="130"/>
      <c r="AC1774" s="142"/>
      <c r="AD1774" s="130"/>
      <c r="AE1774" s="130"/>
      <c r="AF1774" s="130"/>
      <c r="AG1774" s="129"/>
      <c r="AH1774" s="129"/>
      <c r="AI1774" s="129"/>
      <c r="AJ1774" s="129"/>
      <c r="AK1774" s="130"/>
      <c r="AL1774" s="131"/>
      <c r="AM1774" s="131"/>
      <c r="AN1774" s="131"/>
      <c r="AO1774" s="131"/>
      <c r="AP1774" s="132"/>
      <c r="AQ1774" s="132"/>
      <c r="AR1774" s="132"/>
      <c r="AS1774" s="132"/>
      <c r="AT1774" s="133"/>
      <c r="AU1774" s="133"/>
      <c r="AV1774" s="133"/>
      <c r="AW1774" s="133"/>
      <c r="AX1774" s="134"/>
      <c r="AY1774" s="134"/>
      <c r="AZ1774" s="134"/>
      <c r="BA1774" s="134"/>
      <c r="BB1774" s="134"/>
      <c r="BC1774" s="134"/>
      <c r="BD1774" s="129"/>
      <c r="BE1774" s="143"/>
    </row>
    <row r="1775" ht="15.75" customHeight="1">
      <c r="A1775" s="130"/>
      <c r="B1775" s="129"/>
      <c r="C1775" s="129"/>
      <c r="D1775" s="129"/>
      <c r="E1775" s="129"/>
      <c r="F1775" s="129"/>
      <c r="G1775" s="129"/>
      <c r="H1775" s="129"/>
      <c r="I1775" s="130"/>
      <c r="J1775" s="135"/>
      <c r="K1775" s="130"/>
      <c r="L1775" s="130"/>
      <c r="M1775" s="136"/>
      <c r="N1775" s="130"/>
      <c r="O1775" s="130"/>
      <c r="P1775" s="130"/>
      <c r="Q1775" s="137"/>
      <c r="R1775" s="138"/>
      <c r="S1775" s="129"/>
      <c r="T1775" s="139"/>
      <c r="U1775" s="139"/>
      <c r="V1775" s="140"/>
      <c r="W1775" s="130"/>
      <c r="X1775" s="130"/>
      <c r="Y1775" s="141"/>
      <c r="Z1775" s="130"/>
      <c r="AA1775" s="130"/>
      <c r="AB1775" s="130"/>
      <c r="AC1775" s="142"/>
      <c r="AD1775" s="130"/>
      <c r="AE1775" s="130"/>
      <c r="AF1775" s="130"/>
      <c r="AG1775" s="129"/>
      <c r="AH1775" s="129"/>
      <c r="AI1775" s="129"/>
      <c r="AJ1775" s="129"/>
      <c r="AK1775" s="130"/>
      <c r="AL1775" s="131"/>
      <c r="AM1775" s="131"/>
      <c r="AN1775" s="131"/>
      <c r="AO1775" s="131"/>
      <c r="AP1775" s="132"/>
      <c r="AQ1775" s="132"/>
      <c r="AR1775" s="132"/>
      <c r="AS1775" s="132"/>
      <c r="AT1775" s="133"/>
      <c r="AU1775" s="133"/>
      <c r="AV1775" s="133"/>
      <c r="AW1775" s="133"/>
      <c r="AX1775" s="134"/>
      <c r="AY1775" s="134"/>
      <c r="AZ1775" s="134"/>
      <c r="BA1775" s="134"/>
      <c r="BB1775" s="134"/>
      <c r="BC1775" s="134"/>
      <c r="BD1775" s="129"/>
      <c r="BE1775" s="143"/>
    </row>
    <row r="1776" ht="15.75" customHeight="1">
      <c r="A1776" s="130"/>
      <c r="B1776" s="129"/>
      <c r="C1776" s="129"/>
      <c r="D1776" s="129"/>
      <c r="E1776" s="129"/>
      <c r="F1776" s="129"/>
      <c r="G1776" s="129"/>
      <c r="H1776" s="129"/>
      <c r="I1776" s="130"/>
      <c r="J1776" s="135"/>
      <c r="K1776" s="130"/>
      <c r="L1776" s="130"/>
      <c r="M1776" s="136"/>
      <c r="N1776" s="130"/>
      <c r="O1776" s="130"/>
      <c r="P1776" s="130"/>
      <c r="Q1776" s="137"/>
      <c r="R1776" s="138"/>
      <c r="S1776" s="129"/>
      <c r="T1776" s="139"/>
      <c r="U1776" s="139"/>
      <c r="V1776" s="140"/>
      <c r="W1776" s="130"/>
      <c r="X1776" s="130"/>
      <c r="Y1776" s="141"/>
      <c r="Z1776" s="130"/>
      <c r="AA1776" s="130"/>
      <c r="AB1776" s="130"/>
      <c r="AC1776" s="142"/>
      <c r="AD1776" s="130"/>
      <c r="AE1776" s="130"/>
      <c r="AF1776" s="130"/>
      <c r="AG1776" s="129"/>
      <c r="AH1776" s="129"/>
      <c r="AI1776" s="129"/>
      <c r="AJ1776" s="129"/>
      <c r="AK1776" s="130"/>
      <c r="AL1776" s="131"/>
      <c r="AM1776" s="131"/>
      <c r="AN1776" s="131"/>
      <c r="AO1776" s="131"/>
      <c r="AP1776" s="132"/>
      <c r="AQ1776" s="132"/>
      <c r="AR1776" s="132"/>
      <c r="AS1776" s="132"/>
      <c r="AT1776" s="133"/>
      <c r="AU1776" s="133"/>
      <c r="AV1776" s="133"/>
      <c r="AW1776" s="133"/>
      <c r="AX1776" s="134"/>
      <c r="AY1776" s="134"/>
      <c r="AZ1776" s="134"/>
      <c r="BA1776" s="134"/>
      <c r="BB1776" s="134"/>
      <c r="BC1776" s="134"/>
      <c r="BD1776" s="129"/>
      <c r="BE1776" s="143"/>
    </row>
    <row r="1777" ht="15.75" customHeight="1">
      <c r="A1777" s="130"/>
      <c r="B1777" s="129"/>
      <c r="C1777" s="129"/>
      <c r="D1777" s="129"/>
      <c r="E1777" s="129"/>
      <c r="F1777" s="129"/>
      <c r="G1777" s="129"/>
      <c r="H1777" s="129"/>
      <c r="I1777" s="130"/>
      <c r="J1777" s="135"/>
      <c r="K1777" s="130"/>
      <c r="L1777" s="130"/>
      <c r="M1777" s="136"/>
      <c r="N1777" s="130"/>
      <c r="O1777" s="130"/>
      <c r="P1777" s="130"/>
      <c r="Q1777" s="137"/>
      <c r="R1777" s="138"/>
      <c r="S1777" s="129"/>
      <c r="T1777" s="139"/>
      <c r="U1777" s="139"/>
      <c r="V1777" s="140"/>
      <c r="W1777" s="130"/>
      <c r="X1777" s="130"/>
      <c r="Y1777" s="141"/>
      <c r="Z1777" s="130"/>
      <c r="AA1777" s="130"/>
      <c r="AB1777" s="130"/>
      <c r="AC1777" s="142"/>
      <c r="AD1777" s="130"/>
      <c r="AE1777" s="130"/>
      <c r="AF1777" s="130"/>
      <c r="AG1777" s="129"/>
      <c r="AH1777" s="129"/>
      <c r="AI1777" s="129"/>
      <c r="AJ1777" s="129"/>
      <c r="AK1777" s="130"/>
      <c r="AL1777" s="131"/>
      <c r="AM1777" s="131"/>
      <c r="AN1777" s="131"/>
      <c r="AO1777" s="131"/>
      <c r="AP1777" s="132"/>
      <c r="AQ1777" s="132"/>
      <c r="AR1777" s="132"/>
      <c r="AS1777" s="132"/>
      <c r="AT1777" s="133"/>
      <c r="AU1777" s="133"/>
      <c r="AV1777" s="133"/>
      <c r="AW1777" s="133"/>
      <c r="AX1777" s="134"/>
      <c r="AY1777" s="134"/>
      <c r="AZ1777" s="134"/>
      <c r="BA1777" s="134"/>
      <c r="BB1777" s="134"/>
      <c r="BC1777" s="134"/>
      <c r="BD1777" s="129"/>
      <c r="BE1777" s="143"/>
    </row>
    <row r="1778" ht="15.75" customHeight="1">
      <c r="A1778" s="130"/>
      <c r="B1778" s="129"/>
      <c r="C1778" s="129"/>
      <c r="D1778" s="129"/>
      <c r="E1778" s="129"/>
      <c r="F1778" s="129"/>
      <c r="G1778" s="129"/>
      <c r="H1778" s="129"/>
      <c r="I1778" s="130"/>
      <c r="J1778" s="135"/>
      <c r="K1778" s="130"/>
      <c r="L1778" s="130"/>
      <c r="M1778" s="136"/>
      <c r="N1778" s="130"/>
      <c r="O1778" s="130"/>
      <c r="P1778" s="130"/>
      <c r="Q1778" s="137"/>
      <c r="R1778" s="138"/>
      <c r="S1778" s="129"/>
      <c r="T1778" s="139"/>
      <c r="U1778" s="139"/>
      <c r="V1778" s="140"/>
      <c r="W1778" s="130"/>
      <c r="X1778" s="130"/>
      <c r="Y1778" s="141"/>
      <c r="Z1778" s="130"/>
      <c r="AA1778" s="130"/>
      <c r="AB1778" s="130"/>
      <c r="AC1778" s="142"/>
      <c r="AD1778" s="130"/>
      <c r="AE1778" s="130"/>
      <c r="AF1778" s="130"/>
      <c r="AG1778" s="129"/>
      <c r="AH1778" s="129"/>
      <c r="AI1778" s="129"/>
      <c r="AJ1778" s="129"/>
      <c r="AK1778" s="130"/>
      <c r="AL1778" s="131"/>
      <c r="AM1778" s="131"/>
      <c r="AN1778" s="131"/>
      <c r="AO1778" s="131"/>
      <c r="AP1778" s="132"/>
      <c r="AQ1778" s="132"/>
      <c r="AR1778" s="132"/>
      <c r="AS1778" s="132"/>
      <c r="AT1778" s="133"/>
      <c r="AU1778" s="133"/>
      <c r="AV1778" s="133"/>
      <c r="AW1778" s="133"/>
      <c r="AX1778" s="134"/>
      <c r="AY1778" s="134"/>
      <c r="AZ1778" s="134"/>
      <c r="BA1778" s="134"/>
      <c r="BB1778" s="134"/>
      <c r="BC1778" s="134"/>
      <c r="BD1778" s="129"/>
      <c r="BE1778" s="143"/>
    </row>
    <row r="1779" ht="15.75" customHeight="1">
      <c r="A1779" s="130"/>
      <c r="B1779" s="129"/>
      <c r="C1779" s="129"/>
      <c r="D1779" s="129"/>
      <c r="E1779" s="129"/>
      <c r="F1779" s="129"/>
      <c r="G1779" s="129"/>
      <c r="H1779" s="129"/>
      <c r="I1779" s="130"/>
      <c r="J1779" s="135"/>
      <c r="K1779" s="130"/>
      <c r="L1779" s="130"/>
      <c r="M1779" s="136"/>
      <c r="N1779" s="130"/>
      <c r="O1779" s="130"/>
      <c r="P1779" s="130"/>
      <c r="Q1779" s="137"/>
      <c r="R1779" s="138"/>
      <c r="S1779" s="129"/>
      <c r="T1779" s="139"/>
      <c r="U1779" s="139"/>
      <c r="V1779" s="140"/>
      <c r="W1779" s="130"/>
      <c r="X1779" s="130"/>
      <c r="Y1779" s="141"/>
      <c r="Z1779" s="130"/>
      <c r="AA1779" s="130"/>
      <c r="AB1779" s="130"/>
      <c r="AC1779" s="142"/>
      <c r="AD1779" s="130"/>
      <c r="AE1779" s="130"/>
      <c r="AF1779" s="130"/>
      <c r="AG1779" s="129"/>
      <c r="AH1779" s="129"/>
      <c r="AI1779" s="129"/>
      <c r="AJ1779" s="129"/>
      <c r="AK1779" s="130"/>
      <c r="AL1779" s="131"/>
      <c r="AM1779" s="131"/>
      <c r="AN1779" s="131"/>
      <c r="AO1779" s="131"/>
      <c r="AP1779" s="132"/>
      <c r="AQ1779" s="132"/>
      <c r="AR1779" s="132"/>
      <c r="AS1779" s="132"/>
      <c r="AT1779" s="133"/>
      <c r="AU1779" s="133"/>
      <c r="AV1779" s="133"/>
      <c r="AW1779" s="133"/>
      <c r="AX1779" s="134"/>
      <c r="AY1779" s="134"/>
      <c r="AZ1779" s="134"/>
      <c r="BA1779" s="134"/>
      <c r="BB1779" s="134"/>
      <c r="BC1779" s="134"/>
      <c r="BD1779" s="129"/>
      <c r="BE1779" s="143"/>
    </row>
    <row r="1780" ht="15.75" customHeight="1">
      <c r="A1780" s="130"/>
      <c r="B1780" s="129"/>
      <c r="C1780" s="129"/>
      <c r="D1780" s="129"/>
      <c r="E1780" s="129"/>
      <c r="F1780" s="129"/>
      <c r="G1780" s="129"/>
      <c r="H1780" s="129"/>
      <c r="I1780" s="130"/>
      <c r="J1780" s="135"/>
      <c r="K1780" s="130"/>
      <c r="L1780" s="130"/>
      <c r="M1780" s="136"/>
      <c r="N1780" s="130"/>
      <c r="O1780" s="130"/>
      <c r="P1780" s="130"/>
      <c r="Q1780" s="137"/>
      <c r="R1780" s="138"/>
      <c r="S1780" s="129"/>
      <c r="T1780" s="139"/>
      <c r="U1780" s="139"/>
      <c r="V1780" s="140"/>
      <c r="W1780" s="130"/>
      <c r="X1780" s="130"/>
      <c r="Y1780" s="141"/>
      <c r="Z1780" s="130"/>
      <c r="AA1780" s="130"/>
      <c r="AB1780" s="130"/>
      <c r="AC1780" s="142"/>
      <c r="AD1780" s="130"/>
      <c r="AE1780" s="130"/>
      <c r="AF1780" s="130"/>
      <c r="AG1780" s="129"/>
      <c r="AH1780" s="129"/>
      <c r="AI1780" s="129"/>
      <c r="AJ1780" s="129"/>
      <c r="AK1780" s="130"/>
      <c r="AL1780" s="131"/>
      <c r="AM1780" s="131"/>
      <c r="AN1780" s="131"/>
      <c r="AO1780" s="131"/>
      <c r="AP1780" s="132"/>
      <c r="AQ1780" s="132"/>
      <c r="AR1780" s="132"/>
      <c r="AS1780" s="132"/>
      <c r="AT1780" s="133"/>
      <c r="AU1780" s="133"/>
      <c r="AV1780" s="133"/>
      <c r="AW1780" s="133"/>
      <c r="AX1780" s="134"/>
      <c r="AY1780" s="134"/>
      <c r="AZ1780" s="134"/>
      <c r="BA1780" s="134"/>
      <c r="BB1780" s="134"/>
      <c r="BC1780" s="134"/>
      <c r="BD1780" s="129"/>
      <c r="BE1780" s="143"/>
    </row>
    <row r="1781" ht="15.75" customHeight="1">
      <c r="A1781" s="130"/>
      <c r="B1781" s="129"/>
      <c r="C1781" s="129"/>
      <c r="D1781" s="129"/>
      <c r="E1781" s="129"/>
      <c r="F1781" s="129"/>
      <c r="G1781" s="129"/>
      <c r="H1781" s="129"/>
      <c r="I1781" s="130"/>
      <c r="J1781" s="135"/>
      <c r="K1781" s="130"/>
      <c r="L1781" s="130"/>
      <c r="M1781" s="136"/>
      <c r="N1781" s="130"/>
      <c r="O1781" s="130"/>
      <c r="P1781" s="130"/>
      <c r="Q1781" s="137"/>
      <c r="R1781" s="138"/>
      <c r="S1781" s="129"/>
      <c r="T1781" s="139"/>
      <c r="U1781" s="139"/>
      <c r="V1781" s="140"/>
      <c r="W1781" s="130"/>
      <c r="X1781" s="130"/>
      <c r="Y1781" s="141"/>
      <c r="Z1781" s="130"/>
      <c r="AA1781" s="130"/>
      <c r="AB1781" s="130"/>
      <c r="AC1781" s="142"/>
      <c r="AD1781" s="130"/>
      <c r="AE1781" s="130"/>
      <c r="AF1781" s="130"/>
      <c r="AG1781" s="129"/>
      <c r="AH1781" s="129"/>
      <c r="AI1781" s="129"/>
      <c r="AJ1781" s="129"/>
      <c r="AK1781" s="130"/>
      <c r="AL1781" s="131"/>
      <c r="AM1781" s="131"/>
      <c r="AN1781" s="131"/>
      <c r="AO1781" s="131"/>
      <c r="AP1781" s="132"/>
      <c r="AQ1781" s="132"/>
      <c r="AR1781" s="132"/>
      <c r="AS1781" s="132"/>
      <c r="AT1781" s="133"/>
      <c r="AU1781" s="133"/>
      <c r="AV1781" s="133"/>
      <c r="AW1781" s="133"/>
      <c r="AX1781" s="134"/>
      <c r="AY1781" s="134"/>
      <c r="AZ1781" s="134"/>
      <c r="BA1781" s="134"/>
      <c r="BB1781" s="134"/>
      <c r="BC1781" s="134"/>
      <c r="BD1781" s="129"/>
      <c r="BE1781" s="143"/>
    </row>
    <row r="1782" ht="15.75" customHeight="1">
      <c r="A1782" s="130"/>
      <c r="B1782" s="129"/>
      <c r="C1782" s="129"/>
      <c r="D1782" s="129"/>
      <c r="E1782" s="129"/>
      <c r="F1782" s="129"/>
      <c r="G1782" s="129"/>
      <c r="H1782" s="129"/>
      <c r="I1782" s="130"/>
      <c r="J1782" s="135"/>
      <c r="K1782" s="130"/>
      <c r="L1782" s="130"/>
      <c r="M1782" s="136"/>
      <c r="N1782" s="130"/>
      <c r="O1782" s="130"/>
      <c r="P1782" s="130"/>
      <c r="Q1782" s="137"/>
      <c r="R1782" s="138"/>
      <c r="S1782" s="129"/>
      <c r="T1782" s="139"/>
      <c r="U1782" s="139"/>
      <c r="V1782" s="140"/>
      <c r="W1782" s="130"/>
      <c r="X1782" s="130"/>
      <c r="Y1782" s="141"/>
      <c r="Z1782" s="130"/>
      <c r="AA1782" s="130"/>
      <c r="AB1782" s="130"/>
      <c r="AC1782" s="142"/>
      <c r="AD1782" s="130"/>
      <c r="AE1782" s="130"/>
      <c r="AF1782" s="130"/>
      <c r="AG1782" s="129"/>
      <c r="AH1782" s="129"/>
      <c r="AI1782" s="129"/>
      <c r="AJ1782" s="129"/>
      <c r="AK1782" s="130"/>
      <c r="AL1782" s="131"/>
      <c r="AM1782" s="131"/>
      <c r="AN1782" s="131"/>
      <c r="AO1782" s="131"/>
      <c r="AP1782" s="132"/>
      <c r="AQ1782" s="132"/>
      <c r="AR1782" s="132"/>
      <c r="AS1782" s="132"/>
      <c r="AT1782" s="133"/>
      <c r="AU1782" s="133"/>
      <c r="AV1782" s="133"/>
      <c r="AW1782" s="133"/>
      <c r="AX1782" s="134"/>
      <c r="AY1782" s="134"/>
      <c r="AZ1782" s="134"/>
      <c r="BA1782" s="134"/>
      <c r="BB1782" s="134"/>
      <c r="BC1782" s="134"/>
      <c r="BD1782" s="129"/>
      <c r="BE1782" s="143"/>
    </row>
    <row r="1783" ht="15.75" customHeight="1">
      <c r="A1783" s="130"/>
      <c r="B1783" s="129"/>
      <c r="C1783" s="129"/>
      <c r="D1783" s="129"/>
      <c r="E1783" s="129"/>
      <c r="F1783" s="129"/>
      <c r="G1783" s="129"/>
      <c r="H1783" s="129"/>
      <c r="I1783" s="130"/>
      <c r="J1783" s="135"/>
      <c r="K1783" s="130"/>
      <c r="L1783" s="130"/>
      <c r="M1783" s="136"/>
      <c r="N1783" s="130"/>
      <c r="O1783" s="130"/>
      <c r="P1783" s="130"/>
      <c r="Q1783" s="137"/>
      <c r="R1783" s="138"/>
      <c r="S1783" s="129"/>
      <c r="T1783" s="139"/>
      <c r="U1783" s="139"/>
      <c r="V1783" s="140"/>
      <c r="W1783" s="130"/>
      <c r="X1783" s="130"/>
      <c r="Y1783" s="141"/>
      <c r="Z1783" s="130"/>
      <c r="AA1783" s="130"/>
      <c r="AB1783" s="130"/>
      <c r="AC1783" s="142"/>
      <c r="AD1783" s="130"/>
      <c r="AE1783" s="130"/>
      <c r="AF1783" s="130"/>
      <c r="AG1783" s="129"/>
      <c r="AH1783" s="129"/>
      <c r="AI1783" s="129"/>
      <c r="AJ1783" s="129"/>
      <c r="AK1783" s="130"/>
      <c r="AL1783" s="131"/>
      <c r="AM1783" s="131"/>
      <c r="AN1783" s="131"/>
      <c r="AO1783" s="131"/>
      <c r="AP1783" s="132"/>
      <c r="AQ1783" s="132"/>
      <c r="AR1783" s="132"/>
      <c r="AS1783" s="132"/>
      <c r="AT1783" s="133"/>
      <c r="AU1783" s="133"/>
      <c r="AV1783" s="133"/>
      <c r="AW1783" s="133"/>
      <c r="AX1783" s="134"/>
      <c r="AY1783" s="134"/>
      <c r="AZ1783" s="134"/>
      <c r="BA1783" s="134"/>
      <c r="BB1783" s="134"/>
      <c r="BC1783" s="134"/>
      <c r="BD1783" s="129"/>
      <c r="BE1783" s="143"/>
    </row>
    <row r="1784" ht="15.75" customHeight="1">
      <c r="A1784" s="130"/>
      <c r="B1784" s="129"/>
      <c r="C1784" s="129"/>
      <c r="D1784" s="129"/>
      <c r="E1784" s="129"/>
      <c r="F1784" s="129"/>
      <c r="G1784" s="129"/>
      <c r="H1784" s="129"/>
      <c r="I1784" s="130"/>
      <c r="J1784" s="135"/>
      <c r="K1784" s="130"/>
      <c r="L1784" s="130"/>
      <c r="M1784" s="136"/>
      <c r="N1784" s="130"/>
      <c r="O1784" s="130"/>
      <c r="P1784" s="130"/>
      <c r="Q1784" s="137"/>
      <c r="R1784" s="138"/>
      <c r="S1784" s="129"/>
      <c r="T1784" s="139"/>
      <c r="U1784" s="139"/>
      <c r="V1784" s="140"/>
      <c r="W1784" s="130"/>
      <c r="X1784" s="130"/>
      <c r="Y1784" s="141"/>
      <c r="Z1784" s="130"/>
      <c r="AA1784" s="130"/>
      <c r="AB1784" s="130"/>
      <c r="AC1784" s="142"/>
      <c r="AD1784" s="130"/>
      <c r="AE1784" s="130"/>
      <c r="AF1784" s="130"/>
      <c r="AG1784" s="129"/>
      <c r="AH1784" s="129"/>
      <c r="AI1784" s="129"/>
      <c r="AJ1784" s="129"/>
      <c r="AK1784" s="130"/>
      <c r="AL1784" s="131"/>
      <c r="AM1784" s="131"/>
      <c r="AN1784" s="131"/>
      <c r="AO1784" s="131"/>
      <c r="AP1784" s="132"/>
      <c r="AQ1784" s="132"/>
      <c r="AR1784" s="132"/>
      <c r="AS1784" s="132"/>
      <c r="AT1784" s="133"/>
      <c r="AU1784" s="133"/>
      <c r="AV1784" s="133"/>
      <c r="AW1784" s="133"/>
      <c r="AX1784" s="134"/>
      <c r="AY1784" s="134"/>
      <c r="AZ1784" s="134"/>
      <c r="BA1784" s="134"/>
      <c r="BB1784" s="134"/>
      <c r="BC1784" s="134"/>
      <c r="BD1784" s="129"/>
      <c r="BE1784" s="143"/>
    </row>
    <row r="1785" ht="15.75" customHeight="1">
      <c r="A1785" s="130"/>
      <c r="B1785" s="129"/>
      <c r="C1785" s="129"/>
      <c r="D1785" s="129"/>
      <c r="E1785" s="129"/>
      <c r="F1785" s="129"/>
      <c r="G1785" s="129"/>
      <c r="H1785" s="129"/>
      <c r="I1785" s="130"/>
      <c r="J1785" s="135"/>
      <c r="K1785" s="130"/>
      <c r="L1785" s="130"/>
      <c r="M1785" s="136"/>
      <c r="N1785" s="130"/>
      <c r="O1785" s="130"/>
      <c r="P1785" s="130"/>
      <c r="Q1785" s="137"/>
      <c r="R1785" s="138"/>
      <c r="S1785" s="129"/>
      <c r="T1785" s="139"/>
      <c r="U1785" s="139"/>
      <c r="V1785" s="140"/>
      <c r="W1785" s="130"/>
      <c r="X1785" s="130"/>
      <c r="Y1785" s="141"/>
      <c r="Z1785" s="130"/>
      <c r="AA1785" s="130"/>
      <c r="AB1785" s="130"/>
      <c r="AC1785" s="142"/>
      <c r="AD1785" s="130"/>
      <c r="AE1785" s="130"/>
      <c r="AF1785" s="130"/>
      <c r="AG1785" s="129"/>
      <c r="AH1785" s="129"/>
      <c r="AI1785" s="129"/>
      <c r="AJ1785" s="129"/>
      <c r="AK1785" s="130"/>
      <c r="AL1785" s="131"/>
      <c r="AM1785" s="131"/>
      <c r="AN1785" s="131"/>
      <c r="AO1785" s="131"/>
      <c r="AP1785" s="132"/>
      <c r="AQ1785" s="132"/>
      <c r="AR1785" s="132"/>
      <c r="AS1785" s="132"/>
      <c r="AT1785" s="133"/>
      <c r="AU1785" s="133"/>
      <c r="AV1785" s="133"/>
      <c r="AW1785" s="133"/>
      <c r="AX1785" s="134"/>
      <c r="AY1785" s="134"/>
      <c r="AZ1785" s="134"/>
      <c r="BA1785" s="134"/>
      <c r="BB1785" s="134"/>
      <c r="BC1785" s="134"/>
      <c r="BD1785" s="129"/>
      <c r="BE1785" s="143"/>
    </row>
    <row r="1786" ht="15.75" customHeight="1">
      <c r="A1786" s="130"/>
      <c r="B1786" s="129"/>
      <c r="C1786" s="129"/>
      <c r="D1786" s="129"/>
      <c r="E1786" s="129"/>
      <c r="F1786" s="129"/>
      <c r="G1786" s="129"/>
      <c r="H1786" s="129"/>
      <c r="I1786" s="130"/>
      <c r="J1786" s="135"/>
      <c r="K1786" s="130"/>
      <c r="L1786" s="130"/>
      <c r="M1786" s="136"/>
      <c r="N1786" s="130"/>
      <c r="O1786" s="130"/>
      <c r="P1786" s="130"/>
      <c r="Q1786" s="137"/>
      <c r="R1786" s="138"/>
      <c r="S1786" s="129"/>
      <c r="T1786" s="139"/>
      <c r="U1786" s="139"/>
      <c r="V1786" s="140"/>
      <c r="W1786" s="130"/>
      <c r="X1786" s="130"/>
      <c r="Y1786" s="141"/>
      <c r="Z1786" s="130"/>
      <c r="AA1786" s="130"/>
      <c r="AB1786" s="130"/>
      <c r="AC1786" s="142"/>
      <c r="AD1786" s="130"/>
      <c r="AE1786" s="130"/>
      <c r="AF1786" s="130"/>
      <c r="AG1786" s="129"/>
      <c r="AH1786" s="129"/>
      <c r="AI1786" s="129"/>
      <c r="AJ1786" s="129"/>
      <c r="AK1786" s="130"/>
      <c r="AL1786" s="131"/>
      <c r="AM1786" s="131"/>
      <c r="AN1786" s="131"/>
      <c r="AO1786" s="131"/>
      <c r="AP1786" s="132"/>
      <c r="AQ1786" s="132"/>
      <c r="AR1786" s="132"/>
      <c r="AS1786" s="132"/>
      <c r="AT1786" s="133"/>
      <c r="AU1786" s="133"/>
      <c r="AV1786" s="133"/>
      <c r="AW1786" s="133"/>
      <c r="AX1786" s="134"/>
      <c r="AY1786" s="134"/>
      <c r="AZ1786" s="134"/>
      <c r="BA1786" s="134"/>
      <c r="BB1786" s="134"/>
      <c r="BC1786" s="134"/>
      <c r="BD1786" s="129"/>
      <c r="BE1786" s="143"/>
    </row>
    <row r="1787" ht="15.75" customHeight="1">
      <c r="A1787" s="130"/>
      <c r="B1787" s="129"/>
      <c r="C1787" s="129"/>
      <c r="D1787" s="129"/>
      <c r="E1787" s="129"/>
      <c r="F1787" s="129"/>
      <c r="G1787" s="129"/>
      <c r="H1787" s="129"/>
      <c r="I1787" s="130"/>
      <c r="J1787" s="135"/>
      <c r="K1787" s="130"/>
      <c r="L1787" s="130"/>
      <c r="M1787" s="136"/>
      <c r="N1787" s="130"/>
      <c r="O1787" s="130"/>
      <c r="P1787" s="130"/>
      <c r="Q1787" s="137"/>
      <c r="R1787" s="138"/>
      <c r="S1787" s="129"/>
      <c r="T1787" s="139"/>
      <c r="U1787" s="139"/>
      <c r="V1787" s="140"/>
      <c r="W1787" s="130"/>
      <c r="X1787" s="130"/>
      <c r="Y1787" s="141"/>
      <c r="Z1787" s="130"/>
      <c r="AA1787" s="130"/>
      <c r="AB1787" s="130"/>
      <c r="AC1787" s="142"/>
      <c r="AD1787" s="130"/>
      <c r="AE1787" s="130"/>
      <c r="AF1787" s="130"/>
      <c r="AG1787" s="129"/>
      <c r="AH1787" s="129"/>
      <c r="AI1787" s="129"/>
      <c r="AJ1787" s="129"/>
      <c r="AK1787" s="130"/>
      <c r="AL1787" s="131"/>
      <c r="AM1787" s="131"/>
      <c r="AN1787" s="131"/>
      <c r="AO1787" s="131"/>
      <c r="AP1787" s="132"/>
      <c r="AQ1787" s="132"/>
      <c r="AR1787" s="132"/>
      <c r="AS1787" s="132"/>
      <c r="AT1787" s="133"/>
      <c r="AU1787" s="133"/>
      <c r="AV1787" s="133"/>
      <c r="AW1787" s="133"/>
      <c r="AX1787" s="134"/>
      <c r="AY1787" s="134"/>
      <c r="AZ1787" s="134"/>
      <c r="BA1787" s="134"/>
      <c r="BB1787" s="134"/>
      <c r="BC1787" s="134"/>
      <c r="BD1787" s="129"/>
      <c r="BE1787" s="143"/>
    </row>
    <row r="1788" ht="15.75" customHeight="1">
      <c r="A1788" s="130"/>
      <c r="B1788" s="129"/>
      <c r="C1788" s="129"/>
      <c r="D1788" s="129"/>
      <c r="E1788" s="129"/>
      <c r="F1788" s="129"/>
      <c r="G1788" s="129"/>
      <c r="H1788" s="129"/>
      <c r="I1788" s="130"/>
      <c r="J1788" s="135"/>
      <c r="K1788" s="130"/>
      <c r="L1788" s="130"/>
      <c r="M1788" s="136"/>
      <c r="N1788" s="130"/>
      <c r="O1788" s="130"/>
      <c r="P1788" s="130"/>
      <c r="Q1788" s="137"/>
      <c r="R1788" s="138"/>
      <c r="S1788" s="129"/>
      <c r="T1788" s="139"/>
      <c r="U1788" s="139"/>
      <c r="V1788" s="140"/>
      <c r="W1788" s="130"/>
      <c r="X1788" s="130"/>
      <c r="Y1788" s="141"/>
      <c r="Z1788" s="130"/>
      <c r="AA1788" s="130"/>
      <c r="AB1788" s="130"/>
      <c r="AC1788" s="142"/>
      <c r="AD1788" s="130"/>
      <c r="AE1788" s="130"/>
      <c r="AF1788" s="130"/>
      <c r="AG1788" s="129"/>
      <c r="AH1788" s="129"/>
      <c r="AI1788" s="129"/>
      <c r="AJ1788" s="129"/>
      <c r="AK1788" s="130"/>
      <c r="AL1788" s="131"/>
      <c r="AM1788" s="131"/>
      <c r="AN1788" s="131"/>
      <c r="AO1788" s="131"/>
      <c r="AP1788" s="132"/>
      <c r="AQ1788" s="132"/>
      <c r="AR1788" s="132"/>
      <c r="AS1788" s="132"/>
      <c r="AT1788" s="133"/>
      <c r="AU1788" s="133"/>
      <c r="AV1788" s="133"/>
      <c r="AW1788" s="133"/>
      <c r="AX1788" s="134"/>
      <c r="AY1788" s="134"/>
      <c r="AZ1788" s="134"/>
      <c r="BA1788" s="134"/>
      <c r="BB1788" s="134"/>
      <c r="BC1788" s="134"/>
      <c r="BD1788" s="129"/>
      <c r="BE1788" s="143"/>
    </row>
    <row r="1789" ht="15.75" customHeight="1">
      <c r="A1789" s="130"/>
      <c r="B1789" s="129"/>
      <c r="C1789" s="129"/>
      <c r="D1789" s="129"/>
      <c r="E1789" s="129"/>
      <c r="F1789" s="129"/>
      <c r="G1789" s="129"/>
      <c r="H1789" s="129"/>
      <c r="I1789" s="130"/>
      <c r="J1789" s="135"/>
      <c r="K1789" s="130"/>
      <c r="L1789" s="130"/>
      <c r="M1789" s="136"/>
      <c r="N1789" s="130"/>
      <c r="O1789" s="130"/>
      <c r="P1789" s="130"/>
      <c r="Q1789" s="137"/>
      <c r="R1789" s="138"/>
      <c r="S1789" s="129"/>
      <c r="T1789" s="139"/>
      <c r="U1789" s="139"/>
      <c r="V1789" s="140"/>
      <c r="W1789" s="130"/>
      <c r="X1789" s="130"/>
      <c r="Y1789" s="141"/>
      <c r="Z1789" s="130"/>
      <c r="AA1789" s="130"/>
      <c r="AB1789" s="130"/>
      <c r="AC1789" s="142"/>
      <c r="AD1789" s="130"/>
      <c r="AE1789" s="130"/>
      <c r="AF1789" s="130"/>
      <c r="AG1789" s="129"/>
      <c r="AH1789" s="129"/>
      <c r="AI1789" s="129"/>
      <c r="AJ1789" s="129"/>
      <c r="AK1789" s="130"/>
      <c r="AL1789" s="131"/>
      <c r="AM1789" s="131"/>
      <c r="AN1789" s="131"/>
      <c r="AO1789" s="131"/>
      <c r="AP1789" s="132"/>
      <c r="AQ1789" s="132"/>
      <c r="AR1789" s="132"/>
      <c r="AS1789" s="132"/>
      <c r="AT1789" s="133"/>
      <c r="AU1789" s="133"/>
      <c r="AV1789" s="133"/>
      <c r="AW1789" s="133"/>
      <c r="AX1789" s="134"/>
      <c r="AY1789" s="134"/>
      <c r="AZ1789" s="134"/>
      <c r="BA1789" s="134"/>
      <c r="BB1789" s="134"/>
      <c r="BC1789" s="134"/>
      <c r="BD1789" s="129"/>
      <c r="BE1789" s="143"/>
    </row>
    <row r="1790" ht="15.75" customHeight="1">
      <c r="A1790" s="130"/>
      <c r="B1790" s="129"/>
      <c r="C1790" s="129"/>
      <c r="D1790" s="129"/>
      <c r="E1790" s="129"/>
      <c r="F1790" s="129"/>
      <c r="G1790" s="129"/>
      <c r="H1790" s="129"/>
      <c r="I1790" s="130"/>
      <c r="J1790" s="135"/>
      <c r="K1790" s="130"/>
      <c r="L1790" s="130"/>
      <c r="M1790" s="136"/>
      <c r="N1790" s="130"/>
      <c r="O1790" s="130"/>
      <c r="P1790" s="130"/>
      <c r="Q1790" s="137"/>
      <c r="R1790" s="138"/>
      <c r="S1790" s="129"/>
      <c r="T1790" s="139"/>
      <c r="U1790" s="139"/>
      <c r="V1790" s="140"/>
      <c r="W1790" s="130"/>
      <c r="X1790" s="130"/>
      <c r="Y1790" s="141"/>
      <c r="Z1790" s="130"/>
      <c r="AA1790" s="130"/>
      <c r="AB1790" s="130"/>
      <c r="AC1790" s="142"/>
      <c r="AD1790" s="130"/>
      <c r="AE1790" s="130"/>
      <c r="AF1790" s="130"/>
      <c r="AG1790" s="129"/>
      <c r="AH1790" s="129"/>
      <c r="AI1790" s="129"/>
      <c r="AJ1790" s="129"/>
      <c r="AK1790" s="130"/>
      <c r="AL1790" s="131"/>
      <c r="AM1790" s="131"/>
      <c r="AN1790" s="131"/>
      <c r="AO1790" s="131"/>
      <c r="AP1790" s="132"/>
      <c r="AQ1790" s="132"/>
      <c r="AR1790" s="132"/>
      <c r="AS1790" s="132"/>
      <c r="AT1790" s="133"/>
      <c r="AU1790" s="133"/>
      <c r="AV1790" s="133"/>
      <c r="AW1790" s="133"/>
      <c r="AX1790" s="134"/>
      <c r="AY1790" s="134"/>
      <c r="AZ1790" s="134"/>
      <c r="BA1790" s="134"/>
      <c r="BB1790" s="134"/>
      <c r="BC1790" s="134"/>
      <c r="BD1790" s="129"/>
      <c r="BE1790" s="143"/>
    </row>
    <row r="1791" ht="15.75" customHeight="1">
      <c r="A1791" s="130"/>
      <c r="B1791" s="129"/>
      <c r="C1791" s="129"/>
      <c r="D1791" s="129"/>
      <c r="E1791" s="129"/>
      <c r="F1791" s="129"/>
      <c r="G1791" s="129"/>
      <c r="H1791" s="129"/>
      <c r="I1791" s="130"/>
      <c r="J1791" s="135"/>
      <c r="K1791" s="130"/>
      <c r="L1791" s="130"/>
      <c r="M1791" s="136"/>
      <c r="N1791" s="130"/>
      <c r="O1791" s="130"/>
      <c r="P1791" s="130"/>
      <c r="Q1791" s="137"/>
      <c r="R1791" s="138"/>
      <c r="S1791" s="129"/>
      <c r="T1791" s="139"/>
      <c r="U1791" s="139"/>
      <c r="V1791" s="140"/>
      <c r="W1791" s="130"/>
      <c r="X1791" s="130"/>
      <c r="Y1791" s="141"/>
      <c r="Z1791" s="130"/>
      <c r="AA1791" s="130"/>
      <c r="AB1791" s="130"/>
      <c r="AC1791" s="142"/>
      <c r="AD1791" s="130"/>
      <c r="AE1791" s="130"/>
      <c r="AF1791" s="130"/>
      <c r="AG1791" s="129"/>
      <c r="AH1791" s="129"/>
      <c r="AI1791" s="129"/>
      <c r="AJ1791" s="129"/>
      <c r="AK1791" s="130"/>
      <c r="AL1791" s="131"/>
      <c r="AM1791" s="131"/>
      <c r="AN1791" s="131"/>
      <c r="AO1791" s="131"/>
      <c r="AP1791" s="132"/>
      <c r="AQ1791" s="132"/>
      <c r="AR1791" s="132"/>
      <c r="AS1791" s="132"/>
      <c r="AT1791" s="133"/>
      <c r="AU1791" s="133"/>
      <c r="AV1791" s="133"/>
      <c r="AW1791" s="133"/>
      <c r="AX1791" s="134"/>
      <c r="AY1791" s="134"/>
      <c r="AZ1791" s="134"/>
      <c r="BA1791" s="134"/>
      <c r="BB1791" s="134"/>
      <c r="BC1791" s="134"/>
      <c r="BD1791" s="129"/>
      <c r="BE1791" s="143"/>
    </row>
    <row r="1792" ht="15.75" customHeight="1">
      <c r="A1792" s="130"/>
      <c r="B1792" s="129"/>
      <c r="C1792" s="129"/>
      <c r="D1792" s="129"/>
      <c r="E1792" s="129"/>
      <c r="F1792" s="129"/>
      <c r="G1792" s="129"/>
      <c r="H1792" s="129"/>
      <c r="I1792" s="130"/>
      <c r="J1792" s="135"/>
      <c r="K1792" s="130"/>
      <c r="L1792" s="130"/>
      <c r="M1792" s="136"/>
      <c r="N1792" s="130"/>
      <c r="O1792" s="130"/>
      <c r="P1792" s="130"/>
      <c r="Q1792" s="137"/>
      <c r="R1792" s="138"/>
      <c r="S1792" s="129"/>
      <c r="T1792" s="139"/>
      <c r="U1792" s="139"/>
      <c r="V1792" s="140"/>
      <c r="W1792" s="130"/>
      <c r="X1792" s="130"/>
      <c r="Y1792" s="141"/>
      <c r="Z1792" s="130"/>
      <c r="AA1792" s="130"/>
      <c r="AB1792" s="130"/>
      <c r="AC1792" s="142"/>
      <c r="AD1792" s="130"/>
      <c r="AE1792" s="130"/>
      <c r="AF1792" s="130"/>
      <c r="AG1792" s="129"/>
      <c r="AH1792" s="129"/>
      <c r="AI1792" s="129"/>
      <c r="AJ1792" s="129"/>
      <c r="AK1792" s="130"/>
      <c r="AL1792" s="131"/>
      <c r="AM1792" s="131"/>
      <c r="AN1792" s="131"/>
      <c r="AO1792" s="131"/>
      <c r="AP1792" s="132"/>
      <c r="AQ1792" s="132"/>
      <c r="AR1792" s="132"/>
      <c r="AS1792" s="132"/>
      <c r="AT1792" s="133"/>
      <c r="AU1792" s="133"/>
      <c r="AV1792" s="133"/>
      <c r="AW1792" s="133"/>
      <c r="AX1792" s="134"/>
      <c r="AY1792" s="134"/>
      <c r="AZ1792" s="134"/>
      <c r="BA1792" s="134"/>
      <c r="BB1792" s="134"/>
      <c r="BC1792" s="134"/>
      <c r="BD1792" s="129"/>
      <c r="BE1792" s="143"/>
    </row>
    <row r="1793" ht="15.75" customHeight="1">
      <c r="A1793" s="130"/>
      <c r="B1793" s="129"/>
      <c r="C1793" s="129"/>
      <c r="D1793" s="129"/>
      <c r="E1793" s="129"/>
      <c r="F1793" s="129"/>
      <c r="G1793" s="129"/>
      <c r="H1793" s="129"/>
      <c r="I1793" s="130"/>
      <c r="J1793" s="135"/>
      <c r="K1793" s="130"/>
      <c r="L1793" s="130"/>
      <c r="M1793" s="136"/>
      <c r="N1793" s="130"/>
      <c r="O1793" s="130"/>
      <c r="P1793" s="130"/>
      <c r="Q1793" s="137"/>
      <c r="R1793" s="138"/>
      <c r="S1793" s="129"/>
      <c r="T1793" s="139"/>
      <c r="U1793" s="139"/>
      <c r="V1793" s="140"/>
      <c r="W1793" s="130"/>
      <c r="X1793" s="130"/>
      <c r="Y1793" s="141"/>
      <c r="Z1793" s="130"/>
      <c r="AA1793" s="130"/>
      <c r="AB1793" s="130"/>
      <c r="AC1793" s="142"/>
      <c r="AD1793" s="130"/>
      <c r="AE1793" s="130"/>
      <c r="AF1793" s="130"/>
      <c r="AG1793" s="129"/>
      <c r="AH1793" s="129"/>
      <c r="AI1793" s="129"/>
      <c r="AJ1793" s="129"/>
      <c r="AK1793" s="130"/>
      <c r="AL1793" s="131"/>
      <c r="AM1793" s="131"/>
      <c r="AN1793" s="131"/>
      <c r="AO1793" s="131"/>
      <c r="AP1793" s="132"/>
      <c r="AQ1793" s="132"/>
      <c r="AR1793" s="132"/>
      <c r="AS1793" s="132"/>
      <c r="AT1793" s="133"/>
      <c r="AU1793" s="133"/>
      <c r="AV1793" s="133"/>
      <c r="AW1793" s="133"/>
      <c r="AX1793" s="134"/>
      <c r="AY1793" s="134"/>
      <c r="AZ1793" s="134"/>
      <c r="BA1793" s="134"/>
      <c r="BB1793" s="134"/>
      <c r="BC1793" s="134"/>
      <c r="BD1793" s="129"/>
      <c r="BE1793" s="143"/>
    </row>
    <row r="1794" ht="15.75" customHeight="1">
      <c r="A1794" s="130"/>
      <c r="B1794" s="129"/>
      <c r="C1794" s="129"/>
      <c r="D1794" s="129"/>
      <c r="E1794" s="129"/>
      <c r="F1794" s="129"/>
      <c r="G1794" s="129"/>
      <c r="H1794" s="129"/>
      <c r="I1794" s="130"/>
      <c r="J1794" s="135"/>
      <c r="K1794" s="130"/>
      <c r="L1794" s="130"/>
      <c r="M1794" s="136"/>
      <c r="N1794" s="130"/>
      <c r="O1794" s="130"/>
      <c r="P1794" s="130"/>
      <c r="Q1794" s="137"/>
      <c r="R1794" s="138"/>
      <c r="S1794" s="129"/>
      <c r="T1794" s="139"/>
      <c r="U1794" s="139"/>
      <c r="V1794" s="140"/>
      <c r="W1794" s="130"/>
      <c r="X1794" s="130"/>
      <c r="Y1794" s="141"/>
      <c r="Z1794" s="130"/>
      <c r="AA1794" s="130"/>
      <c r="AB1794" s="130"/>
      <c r="AC1794" s="142"/>
      <c r="AD1794" s="130"/>
      <c r="AE1794" s="130"/>
      <c r="AF1794" s="130"/>
      <c r="AG1794" s="129"/>
      <c r="AH1794" s="129"/>
      <c r="AI1794" s="129"/>
      <c r="AJ1794" s="129"/>
      <c r="AK1794" s="130"/>
      <c r="AL1794" s="131"/>
      <c r="AM1794" s="131"/>
      <c r="AN1794" s="131"/>
      <c r="AO1794" s="131"/>
      <c r="AP1794" s="132"/>
      <c r="AQ1794" s="132"/>
      <c r="AR1794" s="132"/>
      <c r="AS1794" s="132"/>
      <c r="AT1794" s="133"/>
      <c r="AU1794" s="133"/>
      <c r="AV1794" s="133"/>
      <c r="AW1794" s="133"/>
      <c r="AX1794" s="134"/>
      <c r="AY1794" s="134"/>
      <c r="AZ1794" s="134"/>
      <c r="BA1794" s="134"/>
      <c r="BB1794" s="134"/>
      <c r="BC1794" s="134"/>
      <c r="BD1794" s="129"/>
      <c r="BE1794" s="143"/>
    </row>
    <row r="1795" ht="15.75" customHeight="1">
      <c r="A1795" s="130"/>
      <c r="B1795" s="129"/>
      <c r="C1795" s="129"/>
      <c r="D1795" s="129"/>
      <c r="E1795" s="129"/>
      <c r="F1795" s="129"/>
      <c r="G1795" s="129"/>
      <c r="H1795" s="129"/>
      <c r="I1795" s="130"/>
      <c r="J1795" s="135"/>
      <c r="K1795" s="130"/>
      <c r="L1795" s="130"/>
      <c r="M1795" s="136"/>
      <c r="N1795" s="130"/>
      <c r="O1795" s="130"/>
      <c r="P1795" s="130"/>
      <c r="Q1795" s="137"/>
      <c r="R1795" s="138"/>
      <c r="S1795" s="129"/>
      <c r="T1795" s="139"/>
      <c r="U1795" s="139"/>
      <c r="V1795" s="140"/>
      <c r="W1795" s="130"/>
      <c r="X1795" s="130"/>
      <c r="Y1795" s="141"/>
      <c r="Z1795" s="130"/>
      <c r="AA1795" s="130"/>
      <c r="AB1795" s="130"/>
      <c r="AC1795" s="142"/>
      <c r="AD1795" s="130"/>
      <c r="AE1795" s="130"/>
      <c r="AF1795" s="130"/>
      <c r="AG1795" s="129"/>
      <c r="AH1795" s="129"/>
      <c r="AI1795" s="129"/>
      <c r="AJ1795" s="129"/>
      <c r="AK1795" s="130"/>
      <c r="AL1795" s="131"/>
      <c r="AM1795" s="131"/>
      <c r="AN1795" s="131"/>
      <c r="AO1795" s="131"/>
      <c r="AP1795" s="132"/>
      <c r="AQ1795" s="132"/>
      <c r="AR1795" s="132"/>
      <c r="AS1795" s="132"/>
      <c r="AT1795" s="133"/>
      <c r="AU1795" s="133"/>
      <c r="AV1795" s="133"/>
      <c r="AW1795" s="133"/>
      <c r="AX1795" s="134"/>
      <c r="AY1795" s="134"/>
      <c r="AZ1795" s="134"/>
      <c r="BA1795" s="134"/>
      <c r="BB1795" s="134"/>
      <c r="BC1795" s="134"/>
      <c r="BD1795" s="129"/>
      <c r="BE1795" s="143"/>
    </row>
    <row r="1796" ht="15.75" customHeight="1">
      <c r="A1796" s="130"/>
      <c r="B1796" s="129"/>
      <c r="C1796" s="129"/>
      <c r="D1796" s="129"/>
      <c r="E1796" s="129"/>
      <c r="F1796" s="129"/>
      <c r="G1796" s="129"/>
      <c r="H1796" s="129"/>
      <c r="I1796" s="130"/>
      <c r="J1796" s="135"/>
      <c r="K1796" s="130"/>
      <c r="L1796" s="130"/>
      <c r="M1796" s="136"/>
      <c r="N1796" s="130"/>
      <c r="O1796" s="130"/>
      <c r="P1796" s="130"/>
      <c r="Q1796" s="137"/>
      <c r="R1796" s="138"/>
      <c r="S1796" s="129"/>
      <c r="T1796" s="139"/>
      <c r="U1796" s="139"/>
      <c r="V1796" s="140"/>
      <c r="W1796" s="130"/>
      <c r="X1796" s="130"/>
      <c r="Y1796" s="141"/>
      <c r="Z1796" s="130"/>
      <c r="AA1796" s="130"/>
      <c r="AB1796" s="130"/>
      <c r="AC1796" s="142"/>
      <c r="AD1796" s="130"/>
      <c r="AE1796" s="130"/>
      <c r="AF1796" s="130"/>
      <c r="AG1796" s="129"/>
      <c r="AH1796" s="129"/>
      <c r="AI1796" s="129"/>
      <c r="AJ1796" s="129"/>
      <c r="AK1796" s="130"/>
      <c r="AL1796" s="131"/>
      <c r="AM1796" s="131"/>
      <c r="AN1796" s="131"/>
      <c r="AO1796" s="131"/>
      <c r="AP1796" s="132"/>
      <c r="AQ1796" s="132"/>
      <c r="AR1796" s="132"/>
      <c r="AS1796" s="132"/>
      <c r="AT1796" s="133"/>
      <c r="AU1796" s="133"/>
      <c r="AV1796" s="133"/>
      <c r="AW1796" s="133"/>
      <c r="AX1796" s="134"/>
      <c r="AY1796" s="134"/>
      <c r="AZ1796" s="134"/>
      <c r="BA1796" s="134"/>
      <c r="BB1796" s="134"/>
      <c r="BC1796" s="134"/>
      <c r="BD1796" s="129"/>
      <c r="BE1796" s="143"/>
    </row>
    <row r="1797" ht="15.75" customHeight="1">
      <c r="A1797" s="130"/>
      <c r="B1797" s="129"/>
      <c r="C1797" s="129"/>
      <c r="D1797" s="129"/>
      <c r="E1797" s="129"/>
      <c r="F1797" s="129"/>
      <c r="G1797" s="129"/>
      <c r="H1797" s="129"/>
      <c r="I1797" s="130"/>
      <c r="J1797" s="135"/>
      <c r="K1797" s="130"/>
      <c r="L1797" s="130"/>
      <c r="M1797" s="136"/>
      <c r="N1797" s="130"/>
      <c r="O1797" s="130"/>
      <c r="P1797" s="130"/>
      <c r="Q1797" s="137"/>
      <c r="R1797" s="138"/>
      <c r="S1797" s="129"/>
      <c r="T1797" s="139"/>
      <c r="U1797" s="139"/>
      <c r="V1797" s="140"/>
      <c r="W1797" s="130"/>
      <c r="X1797" s="130"/>
      <c r="Y1797" s="141"/>
      <c r="Z1797" s="130"/>
      <c r="AA1797" s="130"/>
      <c r="AB1797" s="130"/>
      <c r="AC1797" s="142"/>
      <c r="AD1797" s="130"/>
      <c r="AE1797" s="130"/>
      <c r="AF1797" s="130"/>
      <c r="AG1797" s="129"/>
      <c r="AH1797" s="129"/>
      <c r="AI1797" s="129"/>
      <c r="AJ1797" s="129"/>
      <c r="AK1797" s="130"/>
      <c r="AL1797" s="131"/>
      <c r="AM1797" s="131"/>
      <c r="AN1797" s="131"/>
      <c r="AO1797" s="131"/>
      <c r="AP1797" s="132"/>
      <c r="AQ1797" s="132"/>
      <c r="AR1797" s="132"/>
      <c r="AS1797" s="132"/>
      <c r="AT1797" s="133"/>
      <c r="AU1797" s="133"/>
      <c r="AV1797" s="133"/>
      <c r="AW1797" s="133"/>
      <c r="AX1797" s="134"/>
      <c r="AY1797" s="134"/>
      <c r="AZ1797" s="134"/>
      <c r="BA1797" s="134"/>
      <c r="BB1797" s="134"/>
      <c r="BC1797" s="134"/>
      <c r="BD1797" s="129"/>
      <c r="BE1797" s="143"/>
    </row>
    <row r="1798" ht="15.75" customHeight="1">
      <c r="A1798" s="130"/>
      <c r="B1798" s="129"/>
      <c r="C1798" s="129"/>
      <c r="D1798" s="129"/>
      <c r="E1798" s="129"/>
      <c r="F1798" s="129"/>
      <c r="G1798" s="129"/>
      <c r="H1798" s="129"/>
      <c r="I1798" s="130"/>
      <c r="J1798" s="135"/>
      <c r="K1798" s="130"/>
      <c r="L1798" s="130"/>
      <c r="M1798" s="136"/>
      <c r="N1798" s="130"/>
      <c r="O1798" s="130"/>
      <c r="P1798" s="130"/>
      <c r="Q1798" s="137"/>
      <c r="R1798" s="138"/>
      <c r="S1798" s="129"/>
      <c r="T1798" s="139"/>
      <c r="U1798" s="139"/>
      <c r="V1798" s="140"/>
      <c r="W1798" s="130"/>
      <c r="X1798" s="130"/>
      <c r="Y1798" s="141"/>
      <c r="Z1798" s="130"/>
      <c r="AA1798" s="130"/>
      <c r="AB1798" s="130"/>
      <c r="AC1798" s="142"/>
      <c r="AD1798" s="130"/>
      <c r="AE1798" s="130"/>
      <c r="AF1798" s="130"/>
      <c r="AG1798" s="129"/>
      <c r="AH1798" s="129"/>
      <c r="AI1798" s="129"/>
      <c r="AJ1798" s="129"/>
      <c r="AK1798" s="130"/>
      <c r="AL1798" s="131"/>
      <c r="AM1798" s="131"/>
      <c r="AN1798" s="131"/>
      <c r="AO1798" s="131"/>
      <c r="AP1798" s="132"/>
      <c r="AQ1798" s="132"/>
      <c r="AR1798" s="132"/>
      <c r="AS1798" s="132"/>
      <c r="AT1798" s="133"/>
      <c r="AU1798" s="133"/>
      <c r="AV1798" s="133"/>
      <c r="AW1798" s="133"/>
      <c r="AX1798" s="134"/>
      <c r="AY1798" s="134"/>
      <c r="AZ1798" s="134"/>
      <c r="BA1798" s="134"/>
      <c r="BB1798" s="134"/>
      <c r="BC1798" s="134"/>
      <c r="BD1798" s="129"/>
      <c r="BE1798" s="143"/>
    </row>
    <row r="1799" ht="15.75" customHeight="1">
      <c r="A1799" s="130"/>
      <c r="B1799" s="129"/>
      <c r="C1799" s="129"/>
      <c r="D1799" s="129"/>
      <c r="E1799" s="129"/>
      <c r="F1799" s="129"/>
      <c r="G1799" s="129"/>
      <c r="H1799" s="129"/>
      <c r="I1799" s="130"/>
      <c r="J1799" s="135"/>
      <c r="K1799" s="130"/>
      <c r="L1799" s="130"/>
      <c r="M1799" s="136"/>
      <c r="N1799" s="130"/>
      <c r="O1799" s="130"/>
      <c r="P1799" s="130"/>
      <c r="Q1799" s="137"/>
      <c r="R1799" s="138"/>
      <c r="S1799" s="129"/>
      <c r="T1799" s="139"/>
      <c r="U1799" s="139"/>
      <c r="V1799" s="140"/>
      <c r="W1799" s="130"/>
      <c r="X1799" s="130"/>
      <c r="Y1799" s="141"/>
      <c r="Z1799" s="130"/>
      <c r="AA1799" s="130"/>
      <c r="AB1799" s="130"/>
      <c r="AC1799" s="142"/>
      <c r="AD1799" s="130"/>
      <c r="AE1799" s="130"/>
      <c r="AF1799" s="130"/>
      <c r="AG1799" s="129"/>
      <c r="AH1799" s="129"/>
      <c r="AI1799" s="129"/>
      <c r="AJ1799" s="129"/>
      <c r="AK1799" s="130"/>
      <c r="AL1799" s="131"/>
      <c r="AM1799" s="131"/>
      <c r="AN1799" s="131"/>
      <c r="AO1799" s="131"/>
      <c r="AP1799" s="132"/>
      <c r="AQ1799" s="132"/>
      <c r="AR1799" s="132"/>
      <c r="AS1799" s="132"/>
      <c r="AT1799" s="133"/>
      <c r="AU1799" s="133"/>
      <c r="AV1799" s="133"/>
      <c r="AW1799" s="133"/>
      <c r="AX1799" s="134"/>
      <c r="AY1799" s="134"/>
      <c r="AZ1799" s="134"/>
      <c r="BA1799" s="134"/>
      <c r="BB1799" s="134"/>
      <c r="BC1799" s="134"/>
      <c r="BD1799" s="129"/>
      <c r="BE1799" s="143"/>
    </row>
    <row r="1800" ht="15.75" customHeight="1">
      <c r="A1800" s="130"/>
      <c r="B1800" s="129"/>
      <c r="C1800" s="129"/>
      <c r="D1800" s="129"/>
      <c r="E1800" s="129"/>
      <c r="F1800" s="129"/>
      <c r="G1800" s="129"/>
      <c r="H1800" s="129"/>
      <c r="I1800" s="130"/>
      <c r="J1800" s="135"/>
      <c r="K1800" s="130"/>
      <c r="L1800" s="130"/>
      <c r="M1800" s="136"/>
      <c r="N1800" s="130"/>
      <c r="O1800" s="130"/>
      <c r="P1800" s="130"/>
      <c r="Q1800" s="137"/>
      <c r="R1800" s="138"/>
      <c r="S1800" s="129"/>
      <c r="T1800" s="139"/>
      <c r="U1800" s="139"/>
      <c r="V1800" s="140"/>
      <c r="W1800" s="130"/>
      <c r="X1800" s="130"/>
      <c r="Y1800" s="141"/>
      <c r="Z1800" s="130"/>
      <c r="AA1800" s="130"/>
      <c r="AB1800" s="130"/>
      <c r="AC1800" s="142"/>
      <c r="AD1800" s="130"/>
      <c r="AE1800" s="130"/>
      <c r="AF1800" s="130"/>
      <c r="AG1800" s="129"/>
      <c r="AH1800" s="129"/>
      <c r="AI1800" s="129"/>
      <c r="AJ1800" s="129"/>
      <c r="AK1800" s="130"/>
      <c r="AL1800" s="131"/>
      <c r="AM1800" s="131"/>
      <c r="AN1800" s="131"/>
      <c r="AO1800" s="131"/>
      <c r="AP1800" s="132"/>
      <c r="AQ1800" s="132"/>
      <c r="AR1800" s="132"/>
      <c r="AS1800" s="132"/>
      <c r="AT1800" s="133"/>
      <c r="AU1800" s="133"/>
      <c r="AV1800" s="133"/>
      <c r="AW1800" s="133"/>
      <c r="AX1800" s="134"/>
      <c r="AY1800" s="134"/>
      <c r="AZ1800" s="134"/>
      <c r="BA1800" s="134"/>
      <c r="BB1800" s="134"/>
      <c r="BC1800" s="134"/>
      <c r="BD1800" s="129"/>
      <c r="BE1800" s="143"/>
    </row>
    <row r="1801" ht="15.75" customHeight="1">
      <c r="A1801" s="130"/>
      <c r="B1801" s="129"/>
      <c r="C1801" s="129"/>
      <c r="D1801" s="129"/>
      <c r="E1801" s="129"/>
      <c r="F1801" s="129"/>
      <c r="G1801" s="129"/>
      <c r="H1801" s="129"/>
      <c r="I1801" s="130"/>
      <c r="J1801" s="135"/>
      <c r="K1801" s="130"/>
      <c r="L1801" s="130"/>
      <c r="M1801" s="136"/>
      <c r="N1801" s="130"/>
      <c r="O1801" s="130"/>
      <c r="P1801" s="130"/>
      <c r="Q1801" s="137"/>
      <c r="R1801" s="138"/>
      <c r="S1801" s="129"/>
      <c r="T1801" s="139"/>
      <c r="U1801" s="139"/>
      <c r="V1801" s="140"/>
      <c r="W1801" s="130"/>
      <c r="X1801" s="130"/>
      <c r="Y1801" s="141"/>
      <c r="Z1801" s="130"/>
      <c r="AA1801" s="130"/>
      <c r="AB1801" s="130"/>
      <c r="AC1801" s="142"/>
      <c r="AD1801" s="130"/>
      <c r="AE1801" s="130"/>
      <c r="AF1801" s="130"/>
      <c r="AG1801" s="129"/>
      <c r="AH1801" s="129"/>
      <c r="AI1801" s="129"/>
      <c r="AJ1801" s="129"/>
      <c r="AK1801" s="130"/>
      <c r="AL1801" s="131"/>
      <c r="AM1801" s="131"/>
      <c r="AN1801" s="131"/>
      <c r="AO1801" s="131"/>
      <c r="AP1801" s="132"/>
      <c r="AQ1801" s="132"/>
      <c r="AR1801" s="132"/>
      <c r="AS1801" s="132"/>
      <c r="AT1801" s="133"/>
      <c r="AU1801" s="133"/>
      <c r="AV1801" s="133"/>
      <c r="AW1801" s="133"/>
      <c r="AX1801" s="134"/>
      <c r="AY1801" s="134"/>
      <c r="AZ1801" s="134"/>
      <c r="BA1801" s="134"/>
      <c r="BB1801" s="134"/>
      <c r="BC1801" s="134"/>
      <c r="BD1801" s="129"/>
      <c r="BE1801" s="143"/>
    </row>
    <row r="1802" ht="15.75" customHeight="1">
      <c r="A1802" s="130"/>
      <c r="B1802" s="129"/>
      <c r="C1802" s="129"/>
      <c r="D1802" s="129"/>
      <c r="E1802" s="129"/>
      <c r="F1802" s="129"/>
      <c r="G1802" s="129"/>
      <c r="H1802" s="129"/>
      <c r="I1802" s="130"/>
      <c r="J1802" s="135"/>
      <c r="K1802" s="130"/>
      <c r="L1802" s="130"/>
      <c r="M1802" s="136"/>
      <c r="N1802" s="130"/>
      <c r="O1802" s="130"/>
      <c r="P1802" s="130"/>
      <c r="Q1802" s="137"/>
      <c r="R1802" s="138"/>
      <c r="S1802" s="129"/>
      <c r="T1802" s="139"/>
      <c r="U1802" s="139"/>
      <c r="V1802" s="140"/>
      <c r="W1802" s="130"/>
      <c r="X1802" s="130"/>
      <c r="Y1802" s="141"/>
      <c r="Z1802" s="130"/>
      <c r="AA1802" s="130"/>
      <c r="AB1802" s="130"/>
      <c r="AC1802" s="142"/>
      <c r="AD1802" s="130"/>
      <c r="AE1802" s="130"/>
      <c r="AF1802" s="130"/>
      <c r="AG1802" s="129"/>
      <c r="AH1802" s="129"/>
      <c r="AI1802" s="129"/>
      <c r="AJ1802" s="129"/>
      <c r="AK1802" s="130"/>
      <c r="AL1802" s="131"/>
      <c r="AM1802" s="131"/>
      <c r="AN1802" s="131"/>
      <c r="AO1802" s="131"/>
      <c r="AP1802" s="132"/>
      <c r="AQ1802" s="132"/>
      <c r="AR1802" s="132"/>
      <c r="AS1802" s="132"/>
      <c r="AT1802" s="133"/>
      <c r="AU1802" s="133"/>
      <c r="AV1802" s="133"/>
      <c r="AW1802" s="133"/>
      <c r="AX1802" s="134"/>
      <c r="AY1802" s="134"/>
      <c r="AZ1802" s="134"/>
      <c r="BA1802" s="134"/>
      <c r="BB1802" s="134"/>
      <c r="BC1802" s="134"/>
      <c r="BD1802" s="129"/>
      <c r="BE1802" s="143"/>
    </row>
    <row r="1803" ht="15.75" customHeight="1">
      <c r="A1803" s="130"/>
      <c r="B1803" s="129"/>
      <c r="C1803" s="129"/>
      <c r="D1803" s="129"/>
      <c r="E1803" s="129"/>
      <c r="F1803" s="129"/>
      <c r="G1803" s="129"/>
      <c r="H1803" s="129"/>
      <c r="I1803" s="130"/>
      <c r="J1803" s="135"/>
      <c r="K1803" s="130"/>
      <c r="L1803" s="130"/>
      <c r="M1803" s="136"/>
      <c r="N1803" s="130"/>
      <c r="O1803" s="130"/>
      <c r="P1803" s="130"/>
      <c r="Q1803" s="137"/>
      <c r="R1803" s="138"/>
      <c r="S1803" s="129"/>
      <c r="T1803" s="139"/>
      <c r="U1803" s="139"/>
      <c r="V1803" s="140"/>
      <c r="W1803" s="130"/>
      <c r="X1803" s="130"/>
      <c r="Y1803" s="141"/>
      <c r="Z1803" s="130"/>
      <c r="AA1803" s="130"/>
      <c r="AB1803" s="130"/>
      <c r="AC1803" s="142"/>
      <c r="AD1803" s="130"/>
      <c r="AE1803" s="130"/>
      <c r="AF1803" s="130"/>
      <c r="AG1803" s="129"/>
      <c r="AH1803" s="129"/>
      <c r="AI1803" s="129"/>
      <c r="AJ1803" s="129"/>
      <c r="AK1803" s="130"/>
      <c r="AL1803" s="131"/>
      <c r="AM1803" s="131"/>
      <c r="AN1803" s="131"/>
      <c r="AO1803" s="131"/>
      <c r="AP1803" s="132"/>
      <c r="AQ1803" s="132"/>
      <c r="AR1803" s="132"/>
      <c r="AS1803" s="132"/>
      <c r="AT1803" s="133"/>
      <c r="AU1803" s="133"/>
      <c r="AV1803" s="133"/>
      <c r="AW1803" s="133"/>
      <c r="AX1803" s="134"/>
      <c r="AY1803" s="134"/>
      <c r="AZ1803" s="134"/>
      <c r="BA1803" s="134"/>
      <c r="BB1803" s="134"/>
      <c r="BC1803" s="134"/>
      <c r="BD1803" s="129"/>
      <c r="BE1803" s="143"/>
    </row>
    <row r="1804" ht="15.75" customHeight="1">
      <c r="A1804" s="130"/>
      <c r="B1804" s="129"/>
      <c r="C1804" s="129"/>
      <c r="D1804" s="129"/>
      <c r="E1804" s="129"/>
      <c r="F1804" s="129"/>
      <c r="G1804" s="129"/>
      <c r="H1804" s="129"/>
      <c r="I1804" s="130"/>
      <c r="J1804" s="135"/>
      <c r="K1804" s="130"/>
      <c r="L1804" s="130"/>
      <c r="M1804" s="136"/>
      <c r="N1804" s="130"/>
      <c r="O1804" s="130"/>
      <c r="P1804" s="130"/>
      <c r="Q1804" s="137"/>
      <c r="R1804" s="138"/>
      <c r="S1804" s="129"/>
      <c r="T1804" s="139"/>
      <c r="U1804" s="139"/>
      <c r="V1804" s="140"/>
      <c r="W1804" s="130"/>
      <c r="X1804" s="130"/>
      <c r="Y1804" s="141"/>
      <c r="Z1804" s="130"/>
      <c r="AA1804" s="130"/>
      <c r="AB1804" s="130"/>
      <c r="AC1804" s="142"/>
      <c r="AD1804" s="130"/>
      <c r="AE1804" s="130"/>
      <c r="AF1804" s="130"/>
      <c r="AG1804" s="129"/>
      <c r="AH1804" s="129"/>
      <c r="AI1804" s="129"/>
      <c r="AJ1804" s="129"/>
      <c r="AK1804" s="130"/>
      <c r="AL1804" s="131"/>
      <c r="AM1804" s="131"/>
      <c r="AN1804" s="131"/>
      <c r="AO1804" s="131"/>
      <c r="AP1804" s="132"/>
      <c r="AQ1804" s="132"/>
      <c r="AR1804" s="132"/>
      <c r="AS1804" s="132"/>
      <c r="AT1804" s="133"/>
      <c r="AU1804" s="133"/>
      <c r="AV1804" s="133"/>
      <c r="AW1804" s="133"/>
      <c r="AX1804" s="134"/>
      <c r="AY1804" s="134"/>
      <c r="AZ1804" s="134"/>
      <c r="BA1804" s="134"/>
      <c r="BB1804" s="134"/>
      <c r="BC1804" s="134"/>
      <c r="BD1804" s="129"/>
      <c r="BE1804" s="143"/>
    </row>
    <row r="1805" ht="15.75" customHeight="1">
      <c r="A1805" s="130"/>
      <c r="B1805" s="129"/>
      <c r="C1805" s="129"/>
      <c r="D1805" s="129"/>
      <c r="E1805" s="129"/>
      <c r="F1805" s="129"/>
      <c r="G1805" s="129"/>
      <c r="H1805" s="129"/>
      <c r="I1805" s="130"/>
      <c r="J1805" s="135"/>
      <c r="K1805" s="130"/>
      <c r="L1805" s="130"/>
      <c r="M1805" s="136"/>
      <c r="N1805" s="130"/>
      <c r="O1805" s="130"/>
      <c r="P1805" s="130"/>
      <c r="Q1805" s="137"/>
      <c r="R1805" s="138"/>
      <c r="S1805" s="129"/>
      <c r="T1805" s="139"/>
      <c r="U1805" s="139"/>
      <c r="V1805" s="140"/>
      <c r="W1805" s="130"/>
      <c r="X1805" s="130"/>
      <c r="Y1805" s="141"/>
      <c r="Z1805" s="130"/>
      <c r="AA1805" s="130"/>
      <c r="AB1805" s="130"/>
      <c r="AC1805" s="142"/>
      <c r="AD1805" s="130"/>
      <c r="AE1805" s="130"/>
      <c r="AF1805" s="130"/>
      <c r="AG1805" s="129"/>
      <c r="AH1805" s="129"/>
      <c r="AI1805" s="129"/>
      <c r="AJ1805" s="129"/>
      <c r="AK1805" s="130"/>
      <c r="AL1805" s="131"/>
      <c r="AM1805" s="131"/>
      <c r="AN1805" s="131"/>
      <c r="AO1805" s="131"/>
      <c r="AP1805" s="132"/>
      <c r="AQ1805" s="132"/>
      <c r="AR1805" s="132"/>
      <c r="AS1805" s="132"/>
      <c r="AT1805" s="133"/>
      <c r="AU1805" s="133"/>
      <c r="AV1805" s="133"/>
      <c r="AW1805" s="133"/>
      <c r="AX1805" s="134"/>
      <c r="AY1805" s="134"/>
      <c r="AZ1805" s="134"/>
      <c r="BA1805" s="134"/>
      <c r="BB1805" s="134"/>
      <c r="BC1805" s="134"/>
      <c r="BD1805" s="129"/>
      <c r="BE1805" s="143"/>
    </row>
    <row r="1806" ht="15.75" customHeight="1">
      <c r="A1806" s="130"/>
      <c r="B1806" s="129"/>
      <c r="C1806" s="129"/>
      <c r="D1806" s="129"/>
      <c r="E1806" s="129"/>
      <c r="F1806" s="129"/>
      <c r="G1806" s="129"/>
      <c r="H1806" s="129"/>
      <c r="I1806" s="130"/>
      <c r="J1806" s="135"/>
      <c r="K1806" s="130"/>
      <c r="L1806" s="130"/>
      <c r="M1806" s="136"/>
      <c r="N1806" s="130"/>
      <c r="O1806" s="130"/>
      <c r="P1806" s="130"/>
      <c r="Q1806" s="137"/>
      <c r="R1806" s="138"/>
      <c r="S1806" s="129"/>
      <c r="T1806" s="139"/>
      <c r="U1806" s="139"/>
      <c r="V1806" s="140"/>
      <c r="W1806" s="130"/>
      <c r="X1806" s="130"/>
      <c r="Y1806" s="141"/>
      <c r="Z1806" s="130"/>
      <c r="AA1806" s="130"/>
      <c r="AB1806" s="130"/>
      <c r="AC1806" s="142"/>
      <c r="AD1806" s="130"/>
      <c r="AE1806" s="130"/>
      <c r="AF1806" s="130"/>
      <c r="AG1806" s="129"/>
      <c r="AH1806" s="129"/>
      <c r="AI1806" s="129"/>
      <c r="AJ1806" s="129"/>
      <c r="AK1806" s="130"/>
      <c r="AL1806" s="131"/>
      <c r="AM1806" s="131"/>
      <c r="AN1806" s="131"/>
      <c r="AO1806" s="131"/>
      <c r="AP1806" s="132"/>
      <c r="AQ1806" s="132"/>
      <c r="AR1806" s="132"/>
      <c r="AS1806" s="132"/>
      <c r="AT1806" s="133"/>
      <c r="AU1806" s="133"/>
      <c r="AV1806" s="133"/>
      <c r="AW1806" s="133"/>
      <c r="AX1806" s="134"/>
      <c r="AY1806" s="134"/>
      <c r="AZ1806" s="134"/>
      <c r="BA1806" s="134"/>
      <c r="BB1806" s="134"/>
      <c r="BC1806" s="134"/>
      <c r="BD1806" s="129"/>
      <c r="BE1806" s="143"/>
    </row>
    <row r="1807" ht="15.75" customHeight="1">
      <c r="A1807" s="130"/>
      <c r="B1807" s="129"/>
      <c r="C1807" s="129"/>
      <c r="D1807" s="129"/>
      <c r="E1807" s="129"/>
      <c r="F1807" s="129"/>
      <c r="G1807" s="129"/>
      <c r="H1807" s="129"/>
      <c r="I1807" s="130"/>
      <c r="J1807" s="135"/>
      <c r="K1807" s="130"/>
      <c r="L1807" s="130"/>
      <c r="M1807" s="136"/>
      <c r="N1807" s="130"/>
      <c r="O1807" s="130"/>
      <c r="P1807" s="130"/>
      <c r="Q1807" s="137"/>
      <c r="R1807" s="138"/>
      <c r="S1807" s="129"/>
      <c r="T1807" s="139"/>
      <c r="U1807" s="139"/>
      <c r="V1807" s="140"/>
      <c r="W1807" s="130"/>
      <c r="X1807" s="130"/>
      <c r="Y1807" s="141"/>
      <c r="Z1807" s="130"/>
      <c r="AA1807" s="130"/>
      <c r="AB1807" s="130"/>
      <c r="AC1807" s="142"/>
      <c r="AD1807" s="130"/>
      <c r="AE1807" s="130"/>
      <c r="AF1807" s="130"/>
      <c r="AG1807" s="129"/>
      <c r="AH1807" s="129"/>
      <c r="AI1807" s="129"/>
      <c r="AJ1807" s="129"/>
      <c r="AK1807" s="130"/>
      <c r="AL1807" s="131"/>
      <c r="AM1807" s="131"/>
      <c r="AN1807" s="131"/>
      <c r="AO1807" s="131"/>
      <c r="AP1807" s="132"/>
      <c r="AQ1807" s="132"/>
      <c r="AR1807" s="132"/>
      <c r="AS1807" s="132"/>
      <c r="AT1807" s="133"/>
      <c r="AU1807" s="133"/>
      <c r="AV1807" s="133"/>
      <c r="AW1807" s="133"/>
      <c r="AX1807" s="134"/>
      <c r="AY1807" s="134"/>
      <c r="AZ1807" s="134"/>
      <c r="BA1807" s="134"/>
      <c r="BB1807" s="134"/>
      <c r="BC1807" s="134"/>
      <c r="BD1807" s="129"/>
      <c r="BE1807" s="143"/>
    </row>
    <row r="1808" ht="15.75" customHeight="1">
      <c r="A1808" s="130"/>
      <c r="B1808" s="129"/>
      <c r="C1808" s="129"/>
      <c r="D1808" s="129"/>
      <c r="E1808" s="129"/>
      <c r="F1808" s="129"/>
      <c r="G1808" s="129"/>
      <c r="H1808" s="129"/>
      <c r="I1808" s="130"/>
      <c r="J1808" s="135"/>
      <c r="K1808" s="130"/>
      <c r="L1808" s="130"/>
      <c r="M1808" s="136"/>
      <c r="N1808" s="130"/>
      <c r="O1808" s="130"/>
      <c r="P1808" s="130"/>
      <c r="Q1808" s="137"/>
      <c r="R1808" s="138"/>
      <c r="S1808" s="129"/>
      <c r="T1808" s="139"/>
      <c r="U1808" s="139"/>
      <c r="V1808" s="140"/>
      <c r="W1808" s="130"/>
      <c r="X1808" s="130"/>
      <c r="Y1808" s="141"/>
      <c r="Z1808" s="130"/>
      <c r="AA1808" s="130"/>
      <c r="AB1808" s="130"/>
      <c r="AC1808" s="142"/>
      <c r="AD1808" s="130"/>
      <c r="AE1808" s="130"/>
      <c r="AF1808" s="130"/>
      <c r="AG1808" s="129"/>
      <c r="AH1808" s="129"/>
      <c r="AI1808" s="129"/>
      <c r="AJ1808" s="129"/>
      <c r="AK1808" s="130"/>
      <c r="AL1808" s="131"/>
      <c r="AM1808" s="131"/>
      <c r="AN1808" s="131"/>
      <c r="AO1808" s="131"/>
      <c r="AP1808" s="132"/>
      <c r="AQ1808" s="132"/>
      <c r="AR1808" s="132"/>
      <c r="AS1808" s="132"/>
      <c r="AT1808" s="133"/>
      <c r="AU1808" s="133"/>
      <c r="AV1808" s="133"/>
      <c r="AW1808" s="133"/>
      <c r="AX1808" s="134"/>
      <c r="AY1808" s="134"/>
      <c r="AZ1808" s="134"/>
      <c r="BA1808" s="134"/>
      <c r="BB1808" s="134"/>
      <c r="BC1808" s="134"/>
      <c r="BD1808" s="129"/>
      <c r="BE1808" s="143"/>
    </row>
    <row r="1809" ht="15.75" customHeight="1">
      <c r="A1809" s="130"/>
      <c r="B1809" s="129"/>
      <c r="C1809" s="129"/>
      <c r="D1809" s="129"/>
      <c r="E1809" s="129"/>
      <c r="F1809" s="129"/>
      <c r="G1809" s="129"/>
      <c r="H1809" s="129"/>
      <c r="I1809" s="130"/>
      <c r="J1809" s="135"/>
      <c r="K1809" s="130"/>
      <c r="L1809" s="130"/>
      <c r="M1809" s="136"/>
      <c r="N1809" s="130"/>
      <c r="O1809" s="130"/>
      <c r="P1809" s="130"/>
      <c r="Q1809" s="137"/>
      <c r="R1809" s="138"/>
      <c r="S1809" s="129"/>
      <c r="T1809" s="139"/>
      <c r="U1809" s="139"/>
      <c r="V1809" s="140"/>
      <c r="W1809" s="130"/>
      <c r="X1809" s="130"/>
      <c r="Y1809" s="141"/>
      <c r="Z1809" s="130"/>
      <c r="AA1809" s="130"/>
      <c r="AB1809" s="130"/>
      <c r="AC1809" s="142"/>
      <c r="AD1809" s="130"/>
      <c r="AE1809" s="130"/>
      <c r="AF1809" s="130"/>
      <c r="AG1809" s="129"/>
      <c r="AH1809" s="129"/>
      <c r="AI1809" s="129"/>
      <c r="AJ1809" s="129"/>
      <c r="AK1809" s="130"/>
      <c r="AL1809" s="131"/>
      <c r="AM1809" s="131"/>
      <c r="AN1809" s="131"/>
      <c r="AO1809" s="131"/>
      <c r="AP1809" s="132"/>
      <c r="AQ1809" s="132"/>
      <c r="AR1809" s="132"/>
      <c r="AS1809" s="132"/>
      <c r="AT1809" s="133"/>
      <c r="AU1809" s="133"/>
      <c r="AV1809" s="133"/>
      <c r="AW1809" s="133"/>
      <c r="AX1809" s="134"/>
      <c r="AY1809" s="134"/>
      <c r="AZ1809" s="134"/>
      <c r="BA1809" s="134"/>
      <c r="BB1809" s="134"/>
      <c r="BC1809" s="134"/>
      <c r="BD1809" s="129"/>
      <c r="BE1809" s="143"/>
    </row>
    <row r="1810" ht="15.75" customHeight="1">
      <c r="A1810" s="130"/>
      <c r="B1810" s="129"/>
      <c r="C1810" s="129"/>
      <c r="D1810" s="129"/>
      <c r="E1810" s="129"/>
      <c r="F1810" s="129"/>
      <c r="G1810" s="129"/>
      <c r="H1810" s="129"/>
      <c r="I1810" s="130"/>
      <c r="J1810" s="135"/>
      <c r="K1810" s="130"/>
      <c r="L1810" s="130"/>
      <c r="M1810" s="136"/>
      <c r="N1810" s="130"/>
      <c r="O1810" s="130"/>
      <c r="P1810" s="130"/>
      <c r="Q1810" s="137"/>
      <c r="R1810" s="138"/>
      <c r="S1810" s="129"/>
      <c r="T1810" s="139"/>
      <c r="U1810" s="139"/>
      <c r="V1810" s="140"/>
      <c r="W1810" s="130"/>
      <c r="X1810" s="130"/>
      <c r="Y1810" s="141"/>
      <c r="Z1810" s="130"/>
      <c r="AA1810" s="130"/>
      <c r="AB1810" s="130"/>
      <c r="AC1810" s="142"/>
      <c r="AD1810" s="130"/>
      <c r="AE1810" s="130"/>
      <c r="AF1810" s="130"/>
      <c r="AG1810" s="129"/>
      <c r="AH1810" s="129"/>
      <c r="AI1810" s="129"/>
      <c r="AJ1810" s="129"/>
      <c r="AK1810" s="130"/>
      <c r="AL1810" s="131"/>
      <c r="AM1810" s="131"/>
      <c r="AN1810" s="131"/>
      <c r="AO1810" s="131"/>
      <c r="AP1810" s="132"/>
      <c r="AQ1810" s="132"/>
      <c r="AR1810" s="132"/>
      <c r="AS1810" s="132"/>
      <c r="AT1810" s="133"/>
      <c r="AU1810" s="133"/>
      <c r="AV1810" s="133"/>
      <c r="AW1810" s="133"/>
      <c r="AX1810" s="134"/>
      <c r="AY1810" s="134"/>
      <c r="AZ1810" s="134"/>
      <c r="BA1810" s="134"/>
      <c r="BB1810" s="134"/>
      <c r="BC1810" s="134"/>
      <c r="BD1810" s="129"/>
      <c r="BE1810" s="143"/>
    </row>
    <row r="1811" ht="15.75" customHeight="1">
      <c r="A1811" s="130"/>
      <c r="B1811" s="129"/>
      <c r="C1811" s="129"/>
      <c r="D1811" s="129"/>
      <c r="E1811" s="129"/>
      <c r="F1811" s="129"/>
      <c r="G1811" s="129"/>
      <c r="H1811" s="129"/>
      <c r="I1811" s="130"/>
      <c r="J1811" s="135"/>
      <c r="K1811" s="130"/>
      <c r="L1811" s="130"/>
      <c r="M1811" s="136"/>
      <c r="N1811" s="130"/>
      <c r="O1811" s="130"/>
      <c r="P1811" s="130"/>
      <c r="Q1811" s="137"/>
      <c r="R1811" s="138"/>
      <c r="S1811" s="129"/>
      <c r="T1811" s="139"/>
      <c r="U1811" s="139"/>
      <c r="V1811" s="140"/>
      <c r="W1811" s="130"/>
      <c r="X1811" s="130"/>
      <c r="Y1811" s="141"/>
      <c r="Z1811" s="130"/>
      <c r="AA1811" s="130"/>
      <c r="AB1811" s="130"/>
      <c r="AC1811" s="142"/>
      <c r="AD1811" s="130"/>
      <c r="AE1811" s="130"/>
      <c r="AF1811" s="130"/>
      <c r="AG1811" s="129"/>
      <c r="AH1811" s="129"/>
      <c r="AI1811" s="129"/>
      <c r="AJ1811" s="129"/>
      <c r="AK1811" s="130"/>
      <c r="AL1811" s="131"/>
      <c r="AM1811" s="131"/>
      <c r="AN1811" s="131"/>
      <c r="AO1811" s="131"/>
      <c r="AP1811" s="132"/>
      <c r="AQ1811" s="132"/>
      <c r="AR1811" s="132"/>
      <c r="AS1811" s="132"/>
      <c r="AT1811" s="133"/>
      <c r="AU1811" s="133"/>
      <c r="AV1811" s="133"/>
      <c r="AW1811" s="133"/>
      <c r="AX1811" s="134"/>
      <c r="AY1811" s="134"/>
      <c r="AZ1811" s="134"/>
      <c r="BA1811" s="134"/>
      <c r="BB1811" s="134"/>
      <c r="BC1811" s="134"/>
      <c r="BD1811" s="129"/>
      <c r="BE1811" s="143"/>
    </row>
    <row r="1812" ht="15.75" customHeight="1">
      <c r="A1812" s="130"/>
      <c r="B1812" s="129"/>
      <c r="C1812" s="129"/>
      <c r="D1812" s="129"/>
      <c r="E1812" s="129"/>
      <c r="F1812" s="129"/>
      <c r="G1812" s="129"/>
      <c r="H1812" s="129"/>
      <c r="I1812" s="130"/>
      <c r="J1812" s="135"/>
      <c r="K1812" s="130"/>
      <c r="L1812" s="130"/>
      <c r="M1812" s="136"/>
      <c r="N1812" s="130"/>
      <c r="O1812" s="130"/>
      <c r="P1812" s="130"/>
      <c r="Q1812" s="137"/>
      <c r="R1812" s="138"/>
      <c r="S1812" s="129"/>
      <c r="T1812" s="139"/>
      <c r="U1812" s="139"/>
      <c r="V1812" s="140"/>
      <c r="W1812" s="130"/>
      <c r="X1812" s="130"/>
      <c r="Y1812" s="141"/>
      <c r="Z1812" s="130"/>
      <c r="AA1812" s="130"/>
      <c r="AB1812" s="130"/>
      <c r="AC1812" s="142"/>
      <c r="AD1812" s="130"/>
      <c r="AE1812" s="130"/>
      <c r="AF1812" s="130"/>
      <c r="AG1812" s="129"/>
      <c r="AH1812" s="129"/>
      <c r="AI1812" s="129"/>
      <c r="AJ1812" s="129"/>
      <c r="AK1812" s="130"/>
      <c r="AL1812" s="131"/>
      <c r="AM1812" s="131"/>
      <c r="AN1812" s="131"/>
      <c r="AO1812" s="131"/>
      <c r="AP1812" s="132"/>
      <c r="AQ1812" s="132"/>
      <c r="AR1812" s="132"/>
      <c r="AS1812" s="132"/>
      <c r="AT1812" s="133"/>
      <c r="AU1812" s="133"/>
      <c r="AV1812" s="133"/>
      <c r="AW1812" s="133"/>
      <c r="AX1812" s="134"/>
      <c r="AY1812" s="134"/>
      <c r="AZ1812" s="134"/>
      <c r="BA1812" s="134"/>
      <c r="BB1812" s="134"/>
      <c r="BC1812" s="134"/>
      <c r="BD1812" s="129"/>
      <c r="BE1812" s="143"/>
    </row>
    <row r="1813" ht="15.75" customHeight="1">
      <c r="A1813" s="130"/>
      <c r="B1813" s="129"/>
      <c r="C1813" s="129"/>
      <c r="D1813" s="129"/>
      <c r="E1813" s="129"/>
      <c r="F1813" s="129"/>
      <c r="G1813" s="129"/>
      <c r="H1813" s="129"/>
      <c r="I1813" s="130"/>
      <c r="J1813" s="135"/>
      <c r="K1813" s="130"/>
      <c r="L1813" s="130"/>
      <c r="M1813" s="136"/>
      <c r="N1813" s="130"/>
      <c r="O1813" s="130"/>
      <c r="P1813" s="130"/>
      <c r="Q1813" s="137"/>
      <c r="R1813" s="138"/>
      <c r="S1813" s="129"/>
      <c r="T1813" s="139"/>
      <c r="U1813" s="139"/>
      <c r="V1813" s="140"/>
      <c r="W1813" s="130"/>
      <c r="X1813" s="130"/>
      <c r="Y1813" s="141"/>
      <c r="Z1813" s="130"/>
      <c r="AA1813" s="130"/>
      <c r="AB1813" s="130"/>
      <c r="AC1813" s="142"/>
      <c r="AD1813" s="130"/>
      <c r="AE1813" s="130"/>
      <c r="AF1813" s="130"/>
      <c r="AG1813" s="129"/>
      <c r="AH1813" s="129"/>
      <c r="AI1813" s="129"/>
      <c r="AJ1813" s="129"/>
      <c r="AK1813" s="130"/>
      <c r="AL1813" s="131"/>
      <c r="AM1813" s="131"/>
      <c r="AN1813" s="131"/>
      <c r="AO1813" s="131"/>
      <c r="AP1813" s="132"/>
      <c r="AQ1813" s="132"/>
      <c r="AR1813" s="132"/>
      <c r="AS1813" s="132"/>
      <c r="AT1813" s="133"/>
      <c r="AU1813" s="133"/>
      <c r="AV1813" s="133"/>
      <c r="AW1813" s="133"/>
      <c r="AX1813" s="134"/>
      <c r="AY1813" s="134"/>
      <c r="AZ1813" s="134"/>
      <c r="BA1813" s="134"/>
      <c r="BB1813" s="134"/>
      <c r="BC1813" s="134"/>
      <c r="BD1813" s="129"/>
      <c r="BE1813" s="143"/>
    </row>
    <row r="1814" ht="15.75" customHeight="1">
      <c r="A1814" s="130"/>
      <c r="B1814" s="129"/>
      <c r="C1814" s="129"/>
      <c r="D1814" s="129"/>
      <c r="E1814" s="129"/>
      <c r="F1814" s="129"/>
      <c r="G1814" s="129"/>
      <c r="H1814" s="129"/>
      <c r="I1814" s="130"/>
      <c r="J1814" s="135"/>
      <c r="K1814" s="130"/>
      <c r="L1814" s="130"/>
      <c r="M1814" s="136"/>
      <c r="N1814" s="130"/>
      <c r="O1814" s="130"/>
      <c r="P1814" s="130"/>
      <c r="Q1814" s="137"/>
      <c r="R1814" s="138"/>
      <c r="S1814" s="129"/>
      <c r="T1814" s="139"/>
      <c r="U1814" s="139"/>
      <c r="V1814" s="140"/>
      <c r="W1814" s="130"/>
      <c r="X1814" s="130"/>
      <c r="Y1814" s="141"/>
      <c r="Z1814" s="130"/>
      <c r="AA1814" s="130"/>
      <c r="AB1814" s="130"/>
      <c r="AC1814" s="142"/>
      <c r="AD1814" s="130"/>
      <c r="AE1814" s="130"/>
      <c r="AF1814" s="130"/>
      <c r="AG1814" s="129"/>
      <c r="AH1814" s="129"/>
      <c r="AI1814" s="129"/>
      <c r="AJ1814" s="129"/>
      <c r="AK1814" s="130"/>
      <c r="AL1814" s="131"/>
      <c r="AM1814" s="131"/>
      <c r="AN1814" s="131"/>
      <c r="AO1814" s="131"/>
      <c r="AP1814" s="132"/>
      <c r="AQ1814" s="132"/>
      <c r="AR1814" s="132"/>
      <c r="AS1814" s="132"/>
      <c r="AT1814" s="133"/>
      <c r="AU1814" s="133"/>
      <c r="AV1814" s="133"/>
      <c r="AW1814" s="133"/>
      <c r="AX1814" s="134"/>
      <c r="AY1814" s="134"/>
      <c r="AZ1814" s="134"/>
      <c r="BA1814" s="134"/>
      <c r="BB1814" s="134"/>
      <c r="BC1814" s="134"/>
      <c r="BD1814" s="129"/>
      <c r="BE1814" s="143"/>
    </row>
    <row r="1815" ht="15.75" customHeight="1">
      <c r="A1815" s="130"/>
      <c r="B1815" s="129"/>
      <c r="C1815" s="129"/>
      <c r="D1815" s="129"/>
      <c r="E1815" s="129"/>
      <c r="F1815" s="129"/>
      <c r="G1815" s="129"/>
      <c r="H1815" s="129"/>
      <c r="I1815" s="130"/>
      <c r="J1815" s="135"/>
      <c r="K1815" s="130"/>
      <c r="L1815" s="130"/>
      <c r="M1815" s="136"/>
      <c r="N1815" s="130"/>
      <c r="O1815" s="130"/>
      <c r="P1815" s="130"/>
      <c r="Q1815" s="137"/>
      <c r="R1815" s="138"/>
      <c r="S1815" s="129"/>
      <c r="T1815" s="139"/>
      <c r="U1815" s="139"/>
      <c r="V1815" s="140"/>
      <c r="W1815" s="130"/>
      <c r="X1815" s="130"/>
      <c r="Y1815" s="141"/>
      <c r="Z1815" s="130"/>
      <c r="AA1815" s="130"/>
      <c r="AB1815" s="130"/>
      <c r="AC1815" s="142"/>
      <c r="AD1815" s="130"/>
      <c r="AE1815" s="130"/>
      <c r="AF1815" s="130"/>
      <c r="AG1815" s="129"/>
      <c r="AH1815" s="129"/>
      <c r="AI1815" s="129"/>
      <c r="AJ1815" s="129"/>
      <c r="AK1815" s="130"/>
      <c r="AL1815" s="131"/>
      <c r="AM1815" s="131"/>
      <c r="AN1815" s="131"/>
      <c r="AO1815" s="131"/>
      <c r="AP1815" s="132"/>
      <c r="AQ1815" s="132"/>
      <c r="AR1815" s="132"/>
      <c r="AS1815" s="132"/>
      <c r="AT1815" s="133"/>
      <c r="AU1815" s="133"/>
      <c r="AV1815" s="133"/>
      <c r="AW1815" s="133"/>
      <c r="AX1815" s="134"/>
      <c r="AY1815" s="134"/>
      <c r="AZ1815" s="134"/>
      <c r="BA1815" s="134"/>
      <c r="BB1815" s="134"/>
      <c r="BC1815" s="134"/>
      <c r="BD1815" s="129"/>
      <c r="BE1815" s="143"/>
    </row>
    <row r="1816" ht="15.75" customHeight="1">
      <c r="A1816" s="130"/>
      <c r="B1816" s="129"/>
      <c r="C1816" s="129"/>
      <c r="D1816" s="129"/>
      <c r="E1816" s="129"/>
      <c r="F1816" s="129"/>
      <c r="G1816" s="129"/>
      <c r="H1816" s="129"/>
      <c r="I1816" s="130"/>
      <c r="J1816" s="135"/>
      <c r="K1816" s="130"/>
      <c r="L1816" s="130"/>
      <c r="M1816" s="136"/>
      <c r="N1816" s="130"/>
      <c r="O1816" s="130"/>
      <c r="P1816" s="130"/>
      <c r="Q1816" s="137"/>
      <c r="R1816" s="138"/>
      <c r="S1816" s="129"/>
      <c r="T1816" s="139"/>
      <c r="U1816" s="139"/>
      <c r="V1816" s="140"/>
      <c r="W1816" s="130"/>
      <c r="X1816" s="130"/>
      <c r="Y1816" s="141"/>
      <c r="Z1816" s="130"/>
      <c r="AA1816" s="130"/>
      <c r="AB1816" s="130"/>
      <c r="AC1816" s="142"/>
      <c r="AD1816" s="130"/>
      <c r="AE1816" s="130"/>
      <c r="AF1816" s="130"/>
      <c r="AG1816" s="129"/>
      <c r="AH1816" s="129"/>
      <c r="AI1816" s="129"/>
      <c r="AJ1816" s="129"/>
      <c r="AK1816" s="130"/>
      <c r="AL1816" s="131"/>
      <c r="AM1816" s="131"/>
      <c r="AN1816" s="131"/>
      <c r="AO1816" s="131"/>
      <c r="AP1816" s="132"/>
      <c r="AQ1816" s="132"/>
      <c r="AR1816" s="132"/>
      <c r="AS1816" s="132"/>
      <c r="AT1816" s="133"/>
      <c r="AU1816" s="133"/>
      <c r="AV1816" s="133"/>
      <c r="AW1816" s="133"/>
      <c r="AX1816" s="134"/>
      <c r="AY1816" s="134"/>
      <c r="AZ1816" s="134"/>
      <c r="BA1816" s="134"/>
      <c r="BB1816" s="134"/>
      <c r="BC1816" s="134"/>
      <c r="BD1816" s="129"/>
      <c r="BE1816" s="143"/>
    </row>
    <row r="1817" ht="15.75" customHeight="1">
      <c r="A1817" s="130"/>
      <c r="B1817" s="129"/>
      <c r="C1817" s="129"/>
      <c r="D1817" s="129"/>
      <c r="E1817" s="129"/>
      <c r="F1817" s="129"/>
      <c r="G1817" s="129"/>
      <c r="H1817" s="129"/>
      <c r="I1817" s="130"/>
      <c r="J1817" s="135"/>
      <c r="K1817" s="130"/>
      <c r="L1817" s="130"/>
      <c r="M1817" s="136"/>
      <c r="N1817" s="130"/>
      <c r="O1817" s="130"/>
      <c r="P1817" s="130"/>
      <c r="Q1817" s="137"/>
      <c r="R1817" s="138"/>
      <c r="S1817" s="129"/>
      <c r="T1817" s="139"/>
      <c r="U1817" s="139"/>
      <c r="V1817" s="140"/>
      <c r="W1817" s="130"/>
      <c r="X1817" s="130"/>
      <c r="Y1817" s="141"/>
      <c r="Z1817" s="130"/>
      <c r="AA1817" s="130"/>
      <c r="AB1817" s="130"/>
      <c r="AC1817" s="142"/>
      <c r="AD1817" s="130"/>
      <c r="AE1817" s="130"/>
      <c r="AF1817" s="130"/>
      <c r="AG1817" s="129"/>
      <c r="AH1817" s="129"/>
      <c r="AI1817" s="129"/>
      <c r="AJ1817" s="129"/>
      <c r="AK1817" s="130"/>
      <c r="AL1817" s="131"/>
      <c r="AM1817" s="131"/>
      <c r="AN1817" s="131"/>
      <c r="AO1817" s="131"/>
      <c r="AP1817" s="132"/>
      <c r="AQ1817" s="132"/>
      <c r="AR1817" s="132"/>
      <c r="AS1817" s="132"/>
      <c r="AT1817" s="133"/>
      <c r="AU1817" s="133"/>
      <c r="AV1817" s="133"/>
      <c r="AW1817" s="133"/>
      <c r="AX1817" s="134"/>
      <c r="AY1817" s="134"/>
      <c r="AZ1817" s="134"/>
      <c r="BA1817" s="134"/>
      <c r="BB1817" s="134"/>
      <c r="BC1817" s="134"/>
      <c r="BD1817" s="129"/>
      <c r="BE1817" s="143"/>
    </row>
    <row r="1818" ht="15.75" customHeight="1">
      <c r="A1818" s="130"/>
      <c r="B1818" s="129"/>
      <c r="C1818" s="129"/>
      <c r="D1818" s="129"/>
      <c r="E1818" s="129"/>
      <c r="F1818" s="129"/>
      <c r="G1818" s="129"/>
      <c r="H1818" s="129"/>
      <c r="I1818" s="130"/>
      <c r="J1818" s="135"/>
      <c r="K1818" s="130"/>
      <c r="L1818" s="130"/>
      <c r="M1818" s="136"/>
      <c r="N1818" s="130"/>
      <c r="O1818" s="130"/>
      <c r="P1818" s="130"/>
      <c r="Q1818" s="137"/>
      <c r="R1818" s="138"/>
      <c r="S1818" s="129"/>
      <c r="T1818" s="139"/>
      <c r="U1818" s="139"/>
      <c r="V1818" s="140"/>
      <c r="W1818" s="130"/>
      <c r="X1818" s="130"/>
      <c r="Y1818" s="141"/>
      <c r="Z1818" s="130"/>
      <c r="AA1818" s="130"/>
      <c r="AB1818" s="130"/>
      <c r="AC1818" s="142"/>
      <c r="AD1818" s="130"/>
      <c r="AE1818" s="130"/>
      <c r="AF1818" s="130"/>
      <c r="AG1818" s="129"/>
      <c r="AH1818" s="129"/>
      <c r="AI1818" s="129"/>
      <c r="AJ1818" s="129"/>
      <c r="AK1818" s="130"/>
      <c r="AL1818" s="131"/>
      <c r="AM1818" s="131"/>
      <c r="AN1818" s="131"/>
      <c r="AO1818" s="131"/>
      <c r="AP1818" s="132"/>
      <c r="AQ1818" s="132"/>
      <c r="AR1818" s="132"/>
      <c r="AS1818" s="132"/>
      <c r="AT1818" s="133"/>
      <c r="AU1818" s="133"/>
      <c r="AV1818" s="133"/>
      <c r="AW1818" s="133"/>
      <c r="AX1818" s="134"/>
      <c r="AY1818" s="134"/>
      <c r="AZ1818" s="134"/>
      <c r="BA1818" s="134"/>
      <c r="BB1818" s="134"/>
      <c r="BC1818" s="134"/>
      <c r="BD1818" s="129"/>
      <c r="BE1818" s="143"/>
    </row>
    <row r="1819" ht="15.75" customHeight="1">
      <c r="A1819" s="130"/>
      <c r="B1819" s="129"/>
      <c r="C1819" s="129"/>
      <c r="D1819" s="129"/>
      <c r="E1819" s="129"/>
      <c r="F1819" s="129"/>
      <c r="G1819" s="129"/>
      <c r="H1819" s="129"/>
      <c r="I1819" s="130"/>
      <c r="J1819" s="135"/>
      <c r="K1819" s="130"/>
      <c r="L1819" s="130"/>
      <c r="M1819" s="136"/>
      <c r="N1819" s="130"/>
      <c r="O1819" s="130"/>
      <c r="P1819" s="130"/>
      <c r="Q1819" s="137"/>
      <c r="R1819" s="138"/>
      <c r="S1819" s="129"/>
      <c r="T1819" s="139"/>
      <c r="U1819" s="139"/>
      <c r="V1819" s="140"/>
      <c r="W1819" s="130"/>
      <c r="X1819" s="130"/>
      <c r="Y1819" s="141"/>
      <c r="Z1819" s="130"/>
      <c r="AA1819" s="130"/>
      <c r="AB1819" s="130"/>
      <c r="AC1819" s="142"/>
      <c r="AD1819" s="130"/>
      <c r="AE1819" s="130"/>
      <c r="AF1819" s="130"/>
      <c r="AG1819" s="129"/>
      <c r="AH1819" s="129"/>
      <c r="AI1819" s="129"/>
      <c r="AJ1819" s="129"/>
      <c r="AK1819" s="130"/>
      <c r="AL1819" s="131"/>
      <c r="AM1819" s="131"/>
      <c r="AN1819" s="131"/>
      <c r="AO1819" s="131"/>
      <c r="AP1819" s="132"/>
      <c r="AQ1819" s="132"/>
      <c r="AR1819" s="132"/>
      <c r="AS1819" s="132"/>
      <c r="AT1819" s="133"/>
      <c r="AU1819" s="133"/>
      <c r="AV1819" s="133"/>
      <c r="AW1819" s="133"/>
      <c r="AX1819" s="134"/>
      <c r="AY1819" s="134"/>
      <c r="AZ1819" s="134"/>
      <c r="BA1819" s="134"/>
      <c r="BB1819" s="134"/>
      <c r="BC1819" s="134"/>
      <c r="BD1819" s="129"/>
      <c r="BE1819" s="143"/>
    </row>
    <row r="1820" ht="15.75" customHeight="1">
      <c r="A1820" s="130"/>
      <c r="B1820" s="129"/>
      <c r="C1820" s="129"/>
      <c r="D1820" s="129"/>
      <c r="E1820" s="129"/>
      <c r="F1820" s="129"/>
      <c r="G1820" s="129"/>
      <c r="H1820" s="129"/>
      <c r="I1820" s="130"/>
      <c r="J1820" s="135"/>
      <c r="K1820" s="130"/>
      <c r="L1820" s="130"/>
      <c r="M1820" s="136"/>
      <c r="N1820" s="130"/>
      <c r="O1820" s="130"/>
      <c r="P1820" s="130"/>
      <c r="Q1820" s="137"/>
      <c r="R1820" s="138"/>
      <c r="S1820" s="129"/>
      <c r="T1820" s="139"/>
      <c r="U1820" s="139"/>
      <c r="V1820" s="140"/>
      <c r="W1820" s="130"/>
      <c r="X1820" s="130"/>
      <c r="Y1820" s="141"/>
      <c r="Z1820" s="130"/>
      <c r="AA1820" s="130"/>
      <c r="AB1820" s="130"/>
      <c r="AC1820" s="142"/>
      <c r="AD1820" s="130"/>
      <c r="AE1820" s="130"/>
      <c r="AF1820" s="130"/>
      <c r="AG1820" s="129"/>
      <c r="AH1820" s="129"/>
      <c r="AI1820" s="129"/>
      <c r="AJ1820" s="129"/>
      <c r="AK1820" s="130"/>
      <c r="AL1820" s="131"/>
      <c r="AM1820" s="131"/>
      <c r="AN1820" s="131"/>
      <c r="AO1820" s="131"/>
      <c r="AP1820" s="132"/>
      <c r="AQ1820" s="132"/>
      <c r="AR1820" s="132"/>
      <c r="AS1820" s="132"/>
      <c r="AT1820" s="133"/>
      <c r="AU1820" s="133"/>
      <c r="AV1820" s="133"/>
      <c r="AW1820" s="133"/>
      <c r="AX1820" s="134"/>
      <c r="AY1820" s="134"/>
      <c r="AZ1820" s="134"/>
      <c r="BA1820" s="134"/>
      <c r="BB1820" s="134"/>
      <c r="BC1820" s="134"/>
      <c r="BD1820" s="129"/>
      <c r="BE1820" s="143"/>
    </row>
    <row r="1821" ht="15.75" customHeight="1">
      <c r="A1821" s="130"/>
      <c r="B1821" s="129"/>
      <c r="C1821" s="129"/>
      <c r="D1821" s="129"/>
      <c r="E1821" s="129"/>
      <c r="F1821" s="129"/>
      <c r="G1821" s="129"/>
      <c r="H1821" s="129"/>
      <c r="I1821" s="130"/>
      <c r="J1821" s="135"/>
      <c r="K1821" s="130"/>
      <c r="L1821" s="130"/>
      <c r="M1821" s="136"/>
      <c r="N1821" s="130"/>
      <c r="O1821" s="130"/>
      <c r="P1821" s="130"/>
      <c r="Q1821" s="137"/>
      <c r="R1821" s="138"/>
      <c r="S1821" s="129"/>
      <c r="T1821" s="139"/>
      <c r="U1821" s="139"/>
      <c r="V1821" s="140"/>
      <c r="W1821" s="130"/>
      <c r="X1821" s="130"/>
      <c r="Y1821" s="141"/>
      <c r="Z1821" s="130"/>
      <c r="AA1821" s="130"/>
      <c r="AB1821" s="130"/>
      <c r="AC1821" s="142"/>
      <c r="AD1821" s="130"/>
      <c r="AE1821" s="130"/>
      <c r="AF1821" s="130"/>
      <c r="AG1821" s="129"/>
      <c r="AH1821" s="129"/>
      <c r="AI1821" s="129"/>
      <c r="AJ1821" s="129"/>
      <c r="AK1821" s="130"/>
      <c r="AL1821" s="131"/>
      <c r="AM1821" s="131"/>
      <c r="AN1821" s="131"/>
      <c r="AO1821" s="131"/>
      <c r="AP1821" s="132"/>
      <c r="AQ1821" s="132"/>
      <c r="AR1821" s="132"/>
      <c r="AS1821" s="132"/>
      <c r="AT1821" s="133"/>
      <c r="AU1821" s="133"/>
      <c r="AV1821" s="133"/>
      <c r="AW1821" s="133"/>
      <c r="AX1821" s="134"/>
      <c r="AY1821" s="134"/>
      <c r="AZ1821" s="134"/>
      <c r="BA1821" s="134"/>
      <c r="BB1821" s="134"/>
      <c r="BC1821" s="134"/>
      <c r="BD1821" s="129"/>
      <c r="BE1821" s="143"/>
    </row>
    <row r="1822" ht="15.75" customHeight="1">
      <c r="A1822" s="130"/>
      <c r="B1822" s="129"/>
      <c r="C1822" s="129"/>
      <c r="D1822" s="129"/>
      <c r="E1822" s="129"/>
      <c r="F1822" s="129"/>
      <c r="G1822" s="129"/>
      <c r="H1822" s="129"/>
      <c r="I1822" s="130"/>
      <c r="J1822" s="135"/>
      <c r="K1822" s="130"/>
      <c r="L1822" s="130"/>
      <c r="M1822" s="136"/>
      <c r="N1822" s="130"/>
      <c r="O1822" s="130"/>
      <c r="P1822" s="130"/>
      <c r="Q1822" s="137"/>
      <c r="R1822" s="138"/>
      <c r="S1822" s="129"/>
      <c r="T1822" s="139"/>
      <c r="U1822" s="139"/>
      <c r="V1822" s="140"/>
      <c r="W1822" s="130"/>
      <c r="X1822" s="130"/>
      <c r="Y1822" s="141"/>
      <c r="Z1822" s="130"/>
      <c r="AA1822" s="130"/>
      <c r="AB1822" s="130"/>
      <c r="AC1822" s="142"/>
      <c r="AD1822" s="130"/>
      <c r="AE1822" s="130"/>
      <c r="AF1822" s="130"/>
      <c r="AG1822" s="129"/>
      <c r="AH1822" s="129"/>
      <c r="AI1822" s="129"/>
      <c r="AJ1822" s="129"/>
      <c r="AK1822" s="130"/>
      <c r="AL1822" s="131"/>
      <c r="AM1822" s="131"/>
      <c r="AN1822" s="131"/>
      <c r="AO1822" s="131"/>
      <c r="AP1822" s="132"/>
      <c r="AQ1822" s="132"/>
      <c r="AR1822" s="132"/>
      <c r="AS1822" s="132"/>
      <c r="AT1822" s="133"/>
      <c r="AU1822" s="133"/>
      <c r="AV1822" s="133"/>
      <c r="AW1822" s="133"/>
      <c r="AX1822" s="134"/>
      <c r="AY1822" s="134"/>
      <c r="AZ1822" s="134"/>
      <c r="BA1822" s="134"/>
      <c r="BB1822" s="134"/>
      <c r="BC1822" s="134"/>
      <c r="BD1822" s="129"/>
      <c r="BE1822" s="143"/>
    </row>
    <row r="1823" ht="15.75" customHeight="1">
      <c r="A1823" s="130"/>
      <c r="B1823" s="129"/>
      <c r="C1823" s="129"/>
      <c r="D1823" s="129"/>
      <c r="E1823" s="129"/>
      <c r="F1823" s="129"/>
      <c r="G1823" s="129"/>
      <c r="H1823" s="129"/>
      <c r="I1823" s="130"/>
      <c r="J1823" s="135"/>
      <c r="K1823" s="130"/>
      <c r="L1823" s="130"/>
      <c r="M1823" s="136"/>
      <c r="N1823" s="130"/>
      <c r="O1823" s="130"/>
      <c r="P1823" s="130"/>
      <c r="Q1823" s="137"/>
      <c r="R1823" s="138"/>
      <c r="S1823" s="129"/>
      <c r="T1823" s="139"/>
      <c r="U1823" s="139"/>
      <c r="V1823" s="140"/>
      <c r="W1823" s="130"/>
      <c r="X1823" s="130"/>
      <c r="Y1823" s="141"/>
      <c r="Z1823" s="130"/>
      <c r="AA1823" s="130"/>
      <c r="AB1823" s="130"/>
      <c r="AC1823" s="142"/>
      <c r="AD1823" s="130"/>
      <c r="AE1823" s="130"/>
      <c r="AF1823" s="130"/>
      <c r="AG1823" s="129"/>
      <c r="AH1823" s="129"/>
      <c r="AI1823" s="129"/>
      <c r="AJ1823" s="129"/>
      <c r="AK1823" s="130"/>
      <c r="AL1823" s="131"/>
      <c r="AM1823" s="131"/>
      <c r="AN1823" s="131"/>
      <c r="AO1823" s="131"/>
      <c r="AP1823" s="132"/>
      <c r="AQ1823" s="132"/>
      <c r="AR1823" s="132"/>
      <c r="AS1823" s="132"/>
      <c r="AT1823" s="133"/>
      <c r="AU1823" s="133"/>
      <c r="AV1823" s="133"/>
      <c r="AW1823" s="133"/>
      <c r="AX1823" s="134"/>
      <c r="AY1823" s="134"/>
      <c r="AZ1823" s="134"/>
      <c r="BA1823" s="134"/>
      <c r="BB1823" s="134"/>
      <c r="BC1823" s="134"/>
      <c r="BD1823" s="129"/>
      <c r="BE1823" s="143"/>
    </row>
    <row r="1824" ht="15.75" customHeight="1">
      <c r="A1824" s="130"/>
      <c r="B1824" s="129"/>
      <c r="C1824" s="129"/>
      <c r="D1824" s="129"/>
      <c r="E1824" s="129"/>
      <c r="F1824" s="129"/>
      <c r="G1824" s="129"/>
      <c r="H1824" s="129"/>
      <c r="I1824" s="130"/>
      <c r="J1824" s="135"/>
      <c r="K1824" s="130"/>
      <c r="L1824" s="130"/>
      <c r="M1824" s="136"/>
      <c r="N1824" s="130"/>
      <c r="O1824" s="130"/>
      <c r="P1824" s="130"/>
      <c r="Q1824" s="137"/>
      <c r="R1824" s="138"/>
      <c r="S1824" s="129"/>
      <c r="T1824" s="139"/>
      <c r="U1824" s="139"/>
      <c r="V1824" s="140"/>
      <c r="W1824" s="130"/>
      <c r="X1824" s="130"/>
      <c r="Y1824" s="141"/>
      <c r="Z1824" s="130"/>
      <c r="AA1824" s="130"/>
      <c r="AB1824" s="130"/>
      <c r="AC1824" s="142"/>
      <c r="AD1824" s="130"/>
      <c r="AE1824" s="130"/>
      <c r="AF1824" s="130"/>
      <c r="AG1824" s="129"/>
      <c r="AH1824" s="129"/>
      <c r="AI1824" s="129"/>
      <c r="AJ1824" s="129"/>
      <c r="AK1824" s="130"/>
      <c r="AL1824" s="131"/>
      <c r="AM1824" s="131"/>
      <c r="AN1824" s="131"/>
      <c r="AO1824" s="131"/>
      <c r="AP1824" s="132"/>
      <c r="AQ1824" s="132"/>
      <c r="AR1824" s="132"/>
      <c r="AS1824" s="132"/>
      <c r="AT1824" s="133"/>
      <c r="AU1824" s="133"/>
      <c r="AV1824" s="133"/>
      <c r="AW1824" s="133"/>
      <c r="AX1824" s="134"/>
      <c r="AY1824" s="134"/>
      <c r="AZ1824" s="134"/>
      <c r="BA1824" s="134"/>
      <c r="BB1824" s="134"/>
      <c r="BC1824" s="134"/>
      <c r="BD1824" s="129"/>
      <c r="BE1824" s="143"/>
    </row>
    <row r="1825" ht="15.75" customHeight="1">
      <c r="A1825" s="130"/>
      <c r="B1825" s="129"/>
      <c r="C1825" s="129"/>
      <c r="D1825" s="129"/>
      <c r="E1825" s="129"/>
      <c r="F1825" s="129"/>
      <c r="G1825" s="129"/>
      <c r="H1825" s="129"/>
      <c r="I1825" s="130"/>
      <c r="J1825" s="135"/>
      <c r="K1825" s="130"/>
      <c r="L1825" s="130"/>
      <c r="M1825" s="136"/>
      <c r="N1825" s="130"/>
      <c r="O1825" s="130"/>
      <c r="P1825" s="130"/>
      <c r="Q1825" s="137"/>
      <c r="R1825" s="138"/>
      <c r="S1825" s="129"/>
      <c r="T1825" s="139"/>
      <c r="U1825" s="139"/>
      <c r="V1825" s="140"/>
      <c r="W1825" s="130"/>
      <c r="X1825" s="130"/>
      <c r="Y1825" s="141"/>
      <c r="Z1825" s="130"/>
      <c r="AA1825" s="130"/>
      <c r="AB1825" s="130"/>
      <c r="AC1825" s="142"/>
      <c r="AD1825" s="130"/>
      <c r="AE1825" s="130"/>
      <c r="AF1825" s="130"/>
      <c r="AG1825" s="129"/>
      <c r="AH1825" s="129"/>
      <c r="AI1825" s="129"/>
      <c r="AJ1825" s="129"/>
      <c r="AK1825" s="130"/>
      <c r="AL1825" s="131"/>
      <c r="AM1825" s="131"/>
      <c r="AN1825" s="131"/>
      <c r="AO1825" s="131"/>
      <c r="AP1825" s="132"/>
      <c r="AQ1825" s="132"/>
      <c r="AR1825" s="132"/>
      <c r="AS1825" s="132"/>
      <c r="AT1825" s="133"/>
      <c r="AU1825" s="133"/>
      <c r="AV1825" s="133"/>
      <c r="AW1825" s="133"/>
      <c r="AX1825" s="134"/>
      <c r="AY1825" s="134"/>
      <c r="AZ1825" s="134"/>
      <c r="BA1825" s="134"/>
      <c r="BB1825" s="134"/>
      <c r="BC1825" s="134"/>
      <c r="BD1825" s="129"/>
      <c r="BE1825" s="143"/>
    </row>
    <row r="1826" ht="15.75" customHeight="1">
      <c r="A1826" s="130"/>
      <c r="B1826" s="129"/>
      <c r="C1826" s="129"/>
      <c r="D1826" s="129"/>
      <c r="E1826" s="129"/>
      <c r="F1826" s="129"/>
      <c r="G1826" s="129"/>
      <c r="H1826" s="129"/>
      <c r="I1826" s="130"/>
      <c r="J1826" s="135"/>
      <c r="K1826" s="130"/>
      <c r="L1826" s="130"/>
      <c r="M1826" s="136"/>
      <c r="N1826" s="130"/>
      <c r="O1826" s="130"/>
      <c r="P1826" s="130"/>
      <c r="Q1826" s="137"/>
      <c r="R1826" s="138"/>
      <c r="S1826" s="129"/>
      <c r="T1826" s="139"/>
      <c r="U1826" s="139"/>
      <c r="V1826" s="140"/>
      <c r="W1826" s="130"/>
      <c r="X1826" s="130"/>
      <c r="Y1826" s="141"/>
      <c r="Z1826" s="130"/>
      <c r="AA1826" s="130"/>
      <c r="AB1826" s="130"/>
      <c r="AC1826" s="142"/>
      <c r="AD1826" s="130"/>
      <c r="AE1826" s="130"/>
      <c r="AF1826" s="130"/>
      <c r="AG1826" s="129"/>
      <c r="AH1826" s="129"/>
      <c r="AI1826" s="129"/>
      <c r="AJ1826" s="129"/>
      <c r="AK1826" s="130"/>
      <c r="AL1826" s="131"/>
      <c r="AM1826" s="131"/>
      <c r="AN1826" s="131"/>
      <c r="AO1826" s="131"/>
      <c r="AP1826" s="132"/>
      <c r="AQ1826" s="132"/>
      <c r="AR1826" s="132"/>
      <c r="AS1826" s="132"/>
      <c r="AT1826" s="133"/>
      <c r="AU1826" s="133"/>
      <c r="AV1826" s="133"/>
      <c r="AW1826" s="133"/>
      <c r="AX1826" s="134"/>
      <c r="AY1826" s="134"/>
      <c r="AZ1826" s="134"/>
      <c r="BA1826" s="134"/>
      <c r="BB1826" s="134"/>
      <c r="BC1826" s="134"/>
      <c r="BD1826" s="129"/>
      <c r="BE1826" s="143"/>
    </row>
    <row r="1827" ht="15.75" customHeight="1">
      <c r="A1827" s="130"/>
      <c r="B1827" s="129"/>
      <c r="C1827" s="129"/>
      <c r="D1827" s="129"/>
      <c r="E1827" s="129"/>
      <c r="F1827" s="129"/>
      <c r="G1827" s="129"/>
      <c r="H1827" s="129"/>
      <c r="I1827" s="130"/>
      <c r="J1827" s="135"/>
      <c r="K1827" s="130"/>
      <c r="L1827" s="130"/>
      <c r="M1827" s="136"/>
      <c r="N1827" s="130"/>
      <c r="O1827" s="130"/>
      <c r="P1827" s="130"/>
      <c r="Q1827" s="137"/>
      <c r="R1827" s="138"/>
      <c r="S1827" s="129"/>
      <c r="T1827" s="139"/>
      <c r="U1827" s="139"/>
      <c r="V1827" s="140"/>
      <c r="W1827" s="130"/>
      <c r="X1827" s="130"/>
      <c r="Y1827" s="141"/>
      <c r="Z1827" s="130"/>
      <c r="AA1827" s="130"/>
      <c r="AB1827" s="130"/>
      <c r="AC1827" s="142"/>
      <c r="AD1827" s="130"/>
      <c r="AE1827" s="130"/>
      <c r="AF1827" s="130"/>
      <c r="AG1827" s="129"/>
      <c r="AH1827" s="129"/>
      <c r="AI1827" s="129"/>
      <c r="AJ1827" s="129"/>
      <c r="AK1827" s="130"/>
      <c r="AL1827" s="131"/>
      <c r="AM1827" s="131"/>
      <c r="AN1827" s="131"/>
      <c r="AO1827" s="131"/>
      <c r="AP1827" s="132"/>
      <c r="AQ1827" s="132"/>
      <c r="AR1827" s="132"/>
      <c r="AS1827" s="132"/>
      <c r="AT1827" s="133"/>
      <c r="AU1827" s="133"/>
      <c r="AV1827" s="133"/>
      <c r="AW1827" s="133"/>
      <c r="AX1827" s="134"/>
      <c r="AY1827" s="134"/>
      <c r="AZ1827" s="134"/>
      <c r="BA1827" s="134"/>
      <c r="BB1827" s="134"/>
      <c r="BC1827" s="134"/>
      <c r="BD1827" s="129"/>
      <c r="BE1827" s="143"/>
    </row>
    <row r="1828" ht="15.75" customHeight="1">
      <c r="A1828" s="130"/>
      <c r="B1828" s="129"/>
      <c r="C1828" s="129"/>
      <c r="D1828" s="129"/>
      <c r="E1828" s="129"/>
      <c r="F1828" s="129"/>
      <c r="G1828" s="129"/>
      <c r="H1828" s="129"/>
      <c r="I1828" s="130"/>
      <c r="J1828" s="135"/>
      <c r="K1828" s="130"/>
      <c r="L1828" s="130"/>
      <c r="M1828" s="136"/>
      <c r="N1828" s="130"/>
      <c r="O1828" s="130"/>
      <c r="P1828" s="130"/>
      <c r="Q1828" s="137"/>
      <c r="R1828" s="138"/>
      <c r="S1828" s="129"/>
      <c r="T1828" s="139"/>
      <c r="U1828" s="139"/>
      <c r="V1828" s="140"/>
      <c r="W1828" s="130"/>
      <c r="X1828" s="130"/>
      <c r="Y1828" s="141"/>
      <c r="Z1828" s="130"/>
      <c r="AA1828" s="130"/>
      <c r="AB1828" s="130"/>
      <c r="AC1828" s="142"/>
      <c r="AD1828" s="130"/>
      <c r="AE1828" s="130"/>
      <c r="AF1828" s="130"/>
      <c r="AG1828" s="129"/>
      <c r="AH1828" s="129"/>
      <c r="AI1828" s="129"/>
      <c r="AJ1828" s="129"/>
      <c r="AK1828" s="130"/>
      <c r="AL1828" s="131"/>
      <c r="AM1828" s="131"/>
      <c r="AN1828" s="131"/>
      <c r="AO1828" s="131"/>
      <c r="AP1828" s="132"/>
      <c r="AQ1828" s="132"/>
      <c r="AR1828" s="132"/>
      <c r="AS1828" s="132"/>
      <c r="AT1828" s="133"/>
      <c r="AU1828" s="133"/>
      <c r="AV1828" s="133"/>
      <c r="AW1828" s="133"/>
      <c r="AX1828" s="134"/>
      <c r="AY1828" s="134"/>
      <c r="AZ1828" s="134"/>
      <c r="BA1828" s="134"/>
      <c r="BB1828" s="134"/>
      <c r="BC1828" s="134"/>
      <c r="BD1828" s="129"/>
      <c r="BE1828" s="143"/>
    </row>
    <row r="1829" ht="15.75" customHeight="1">
      <c r="A1829" s="130"/>
      <c r="B1829" s="129"/>
      <c r="C1829" s="129"/>
      <c r="D1829" s="129"/>
      <c r="E1829" s="129"/>
      <c r="F1829" s="129"/>
      <c r="G1829" s="129"/>
      <c r="H1829" s="129"/>
      <c r="I1829" s="130"/>
      <c r="J1829" s="135"/>
      <c r="K1829" s="130"/>
      <c r="L1829" s="130"/>
      <c r="M1829" s="136"/>
      <c r="N1829" s="130"/>
      <c r="O1829" s="130"/>
      <c r="P1829" s="130"/>
      <c r="Q1829" s="137"/>
      <c r="R1829" s="138"/>
      <c r="S1829" s="129"/>
      <c r="T1829" s="139"/>
      <c r="U1829" s="139"/>
      <c r="V1829" s="140"/>
      <c r="W1829" s="130"/>
      <c r="X1829" s="130"/>
      <c r="Y1829" s="141"/>
      <c r="Z1829" s="130"/>
      <c r="AA1829" s="130"/>
      <c r="AB1829" s="130"/>
      <c r="AC1829" s="142"/>
      <c r="AD1829" s="130"/>
      <c r="AE1829" s="130"/>
      <c r="AF1829" s="130"/>
      <c r="AG1829" s="129"/>
      <c r="AH1829" s="129"/>
      <c r="AI1829" s="129"/>
      <c r="AJ1829" s="129"/>
      <c r="AK1829" s="130"/>
      <c r="AL1829" s="131"/>
      <c r="AM1829" s="131"/>
      <c r="AN1829" s="131"/>
      <c r="AO1829" s="131"/>
      <c r="AP1829" s="132"/>
      <c r="AQ1829" s="132"/>
      <c r="AR1829" s="132"/>
      <c r="AS1829" s="132"/>
      <c r="AT1829" s="133"/>
      <c r="AU1829" s="133"/>
      <c r="AV1829" s="133"/>
      <c r="AW1829" s="133"/>
      <c r="AX1829" s="134"/>
      <c r="AY1829" s="134"/>
      <c r="AZ1829" s="134"/>
      <c r="BA1829" s="134"/>
      <c r="BB1829" s="134"/>
      <c r="BC1829" s="134"/>
      <c r="BD1829" s="129"/>
      <c r="BE1829" s="143"/>
    </row>
    <row r="1830" ht="15.75" customHeight="1">
      <c r="A1830" s="130"/>
      <c r="B1830" s="129"/>
      <c r="C1830" s="129"/>
      <c r="D1830" s="129"/>
      <c r="E1830" s="129"/>
      <c r="F1830" s="129"/>
      <c r="G1830" s="129"/>
      <c r="H1830" s="129"/>
      <c r="I1830" s="130"/>
      <c r="J1830" s="135"/>
      <c r="K1830" s="130"/>
      <c r="L1830" s="130"/>
      <c r="M1830" s="136"/>
      <c r="N1830" s="130"/>
      <c r="O1830" s="130"/>
      <c r="P1830" s="130"/>
      <c r="Q1830" s="137"/>
      <c r="R1830" s="138"/>
      <c r="S1830" s="129"/>
      <c r="T1830" s="139"/>
      <c r="U1830" s="139"/>
      <c r="V1830" s="140"/>
      <c r="W1830" s="130"/>
      <c r="X1830" s="130"/>
      <c r="Y1830" s="141"/>
      <c r="Z1830" s="130"/>
      <c r="AA1830" s="130"/>
      <c r="AB1830" s="130"/>
      <c r="AC1830" s="142"/>
      <c r="AD1830" s="130"/>
      <c r="AE1830" s="130"/>
      <c r="AF1830" s="130"/>
      <c r="AG1830" s="129"/>
      <c r="AH1830" s="129"/>
      <c r="AI1830" s="129"/>
      <c r="AJ1830" s="129"/>
      <c r="AK1830" s="130"/>
      <c r="AL1830" s="131"/>
      <c r="AM1830" s="131"/>
      <c r="AN1830" s="131"/>
      <c r="AO1830" s="131"/>
      <c r="AP1830" s="132"/>
      <c r="AQ1830" s="132"/>
      <c r="AR1830" s="132"/>
      <c r="AS1830" s="132"/>
      <c r="AT1830" s="133"/>
      <c r="AU1830" s="133"/>
      <c r="AV1830" s="133"/>
      <c r="AW1830" s="133"/>
      <c r="AX1830" s="134"/>
      <c r="AY1830" s="134"/>
      <c r="AZ1830" s="134"/>
      <c r="BA1830" s="134"/>
      <c r="BB1830" s="134"/>
      <c r="BC1830" s="134"/>
      <c r="BD1830" s="129"/>
      <c r="BE1830" s="143"/>
    </row>
    <row r="1831" ht="15.75" customHeight="1">
      <c r="A1831" s="130"/>
      <c r="B1831" s="129"/>
      <c r="C1831" s="129"/>
      <c r="D1831" s="129"/>
      <c r="E1831" s="129"/>
      <c r="F1831" s="129"/>
      <c r="G1831" s="129"/>
      <c r="H1831" s="129"/>
      <c r="I1831" s="130"/>
      <c r="J1831" s="135"/>
      <c r="K1831" s="130"/>
      <c r="L1831" s="130"/>
      <c r="M1831" s="136"/>
      <c r="N1831" s="130"/>
      <c r="O1831" s="130"/>
      <c r="P1831" s="130"/>
      <c r="Q1831" s="137"/>
      <c r="R1831" s="138"/>
      <c r="S1831" s="129"/>
      <c r="T1831" s="139"/>
      <c r="U1831" s="139"/>
      <c r="V1831" s="140"/>
      <c r="W1831" s="130"/>
      <c r="X1831" s="130"/>
      <c r="Y1831" s="141"/>
      <c r="Z1831" s="130"/>
      <c r="AA1831" s="130"/>
      <c r="AB1831" s="130"/>
      <c r="AC1831" s="142"/>
      <c r="AD1831" s="130"/>
      <c r="AE1831" s="130"/>
      <c r="AF1831" s="130"/>
      <c r="AG1831" s="129"/>
      <c r="AH1831" s="129"/>
      <c r="AI1831" s="129"/>
      <c r="AJ1831" s="129"/>
      <c r="AK1831" s="130"/>
      <c r="AL1831" s="131"/>
      <c r="AM1831" s="131"/>
      <c r="AN1831" s="131"/>
      <c r="AO1831" s="131"/>
      <c r="AP1831" s="132"/>
      <c r="AQ1831" s="132"/>
      <c r="AR1831" s="132"/>
      <c r="AS1831" s="132"/>
      <c r="AT1831" s="133"/>
      <c r="AU1831" s="133"/>
      <c r="AV1831" s="133"/>
      <c r="AW1831" s="133"/>
      <c r="AX1831" s="134"/>
      <c r="AY1831" s="134"/>
      <c r="AZ1831" s="134"/>
      <c r="BA1831" s="134"/>
      <c r="BB1831" s="134"/>
      <c r="BC1831" s="134"/>
      <c r="BD1831" s="129"/>
      <c r="BE1831" s="143"/>
    </row>
    <row r="1832" ht="15.75" customHeight="1">
      <c r="A1832" s="130"/>
      <c r="B1832" s="129"/>
      <c r="C1832" s="129"/>
      <c r="D1832" s="129"/>
      <c r="E1832" s="129"/>
      <c r="F1832" s="129"/>
      <c r="G1832" s="129"/>
      <c r="H1832" s="129"/>
      <c r="I1832" s="130"/>
      <c r="J1832" s="135"/>
      <c r="K1832" s="130"/>
      <c r="L1832" s="130"/>
      <c r="M1832" s="136"/>
      <c r="N1832" s="130"/>
      <c r="O1832" s="130"/>
      <c r="P1832" s="130"/>
      <c r="Q1832" s="137"/>
      <c r="R1832" s="138"/>
      <c r="S1832" s="129"/>
      <c r="T1832" s="139"/>
      <c r="U1832" s="139"/>
      <c r="V1832" s="140"/>
      <c r="W1832" s="130"/>
      <c r="X1832" s="130"/>
      <c r="Y1832" s="141"/>
      <c r="Z1832" s="130"/>
      <c r="AA1832" s="130"/>
      <c r="AB1832" s="130"/>
      <c r="AC1832" s="142"/>
      <c r="AD1832" s="130"/>
      <c r="AE1832" s="130"/>
      <c r="AF1832" s="130"/>
      <c r="AG1832" s="129"/>
      <c r="AH1832" s="129"/>
      <c r="AI1832" s="129"/>
      <c r="AJ1832" s="129"/>
      <c r="AK1832" s="130"/>
      <c r="AL1832" s="131"/>
      <c r="AM1832" s="131"/>
      <c r="AN1832" s="131"/>
      <c r="AO1832" s="131"/>
      <c r="AP1832" s="132"/>
      <c r="AQ1832" s="132"/>
      <c r="AR1832" s="132"/>
      <c r="AS1832" s="132"/>
      <c r="AT1832" s="133"/>
      <c r="AU1832" s="133"/>
      <c r="AV1832" s="133"/>
      <c r="AW1832" s="133"/>
      <c r="AX1832" s="134"/>
      <c r="AY1832" s="134"/>
      <c r="AZ1832" s="134"/>
      <c r="BA1832" s="134"/>
      <c r="BB1832" s="134"/>
      <c r="BC1832" s="134"/>
      <c r="BD1832" s="129"/>
      <c r="BE1832" s="143"/>
    </row>
    <row r="1833" ht="15.75" customHeight="1">
      <c r="A1833" s="130"/>
      <c r="B1833" s="129"/>
      <c r="C1833" s="129"/>
      <c r="D1833" s="129"/>
      <c r="E1833" s="129"/>
      <c r="F1833" s="129"/>
      <c r="G1833" s="129"/>
      <c r="H1833" s="129"/>
      <c r="I1833" s="130"/>
      <c r="J1833" s="135"/>
      <c r="K1833" s="130"/>
      <c r="L1833" s="130"/>
      <c r="M1833" s="136"/>
      <c r="N1833" s="130"/>
      <c r="O1833" s="130"/>
      <c r="P1833" s="130"/>
      <c r="Q1833" s="137"/>
      <c r="R1833" s="138"/>
      <c r="S1833" s="129"/>
      <c r="T1833" s="139"/>
      <c r="U1833" s="139"/>
      <c r="V1833" s="140"/>
      <c r="W1833" s="130"/>
      <c r="X1833" s="130"/>
      <c r="Y1833" s="141"/>
      <c r="Z1833" s="130"/>
      <c r="AA1833" s="130"/>
      <c r="AB1833" s="130"/>
      <c r="AC1833" s="142"/>
      <c r="AD1833" s="130"/>
      <c r="AE1833" s="130"/>
      <c r="AF1833" s="130"/>
      <c r="AG1833" s="129"/>
      <c r="AH1833" s="129"/>
      <c r="AI1833" s="129"/>
      <c r="AJ1833" s="129"/>
      <c r="AK1833" s="130"/>
      <c r="AL1833" s="131"/>
      <c r="AM1833" s="131"/>
      <c r="AN1833" s="131"/>
      <c r="AO1833" s="131"/>
      <c r="AP1833" s="132"/>
      <c r="AQ1833" s="132"/>
      <c r="AR1833" s="132"/>
      <c r="AS1833" s="132"/>
      <c r="AT1833" s="133"/>
      <c r="AU1833" s="133"/>
      <c r="AV1833" s="133"/>
      <c r="AW1833" s="133"/>
      <c r="AX1833" s="134"/>
      <c r="AY1833" s="134"/>
      <c r="AZ1833" s="134"/>
      <c r="BA1833" s="134"/>
      <c r="BB1833" s="134"/>
      <c r="BC1833" s="134"/>
      <c r="BD1833" s="129"/>
      <c r="BE1833" s="143"/>
    </row>
    <row r="1834" ht="15.75" customHeight="1">
      <c r="A1834" s="130"/>
      <c r="B1834" s="129"/>
      <c r="C1834" s="129"/>
      <c r="D1834" s="129"/>
      <c r="E1834" s="129"/>
      <c r="F1834" s="129"/>
      <c r="G1834" s="129"/>
      <c r="H1834" s="129"/>
      <c r="I1834" s="130"/>
      <c r="J1834" s="135"/>
      <c r="K1834" s="130"/>
      <c r="L1834" s="130"/>
      <c r="M1834" s="136"/>
      <c r="N1834" s="130"/>
      <c r="O1834" s="130"/>
      <c r="P1834" s="130"/>
      <c r="Q1834" s="137"/>
      <c r="R1834" s="138"/>
      <c r="S1834" s="129"/>
      <c r="T1834" s="139"/>
      <c r="U1834" s="139"/>
      <c r="V1834" s="140"/>
      <c r="W1834" s="130"/>
      <c r="X1834" s="130"/>
      <c r="Y1834" s="141"/>
      <c r="Z1834" s="130"/>
      <c r="AA1834" s="130"/>
      <c r="AB1834" s="130"/>
      <c r="AC1834" s="142"/>
      <c r="AD1834" s="130"/>
      <c r="AE1834" s="130"/>
      <c r="AF1834" s="130"/>
      <c r="AG1834" s="129"/>
      <c r="AH1834" s="129"/>
      <c r="AI1834" s="129"/>
      <c r="AJ1834" s="129"/>
      <c r="AK1834" s="130"/>
      <c r="AL1834" s="131"/>
      <c r="AM1834" s="131"/>
      <c r="AN1834" s="131"/>
      <c r="AO1834" s="131"/>
      <c r="AP1834" s="132"/>
      <c r="AQ1834" s="132"/>
      <c r="AR1834" s="132"/>
      <c r="AS1834" s="132"/>
      <c r="AT1834" s="133"/>
      <c r="AU1834" s="133"/>
      <c r="AV1834" s="133"/>
      <c r="AW1834" s="133"/>
      <c r="AX1834" s="134"/>
      <c r="AY1834" s="134"/>
      <c r="AZ1834" s="134"/>
      <c r="BA1834" s="134"/>
      <c r="BB1834" s="134"/>
      <c r="BC1834" s="134"/>
      <c r="BD1834" s="129"/>
      <c r="BE1834" s="143"/>
    </row>
    <row r="1835" ht="15.75" customHeight="1">
      <c r="A1835" s="130"/>
      <c r="B1835" s="129"/>
      <c r="C1835" s="129"/>
      <c r="D1835" s="129"/>
      <c r="E1835" s="129"/>
      <c r="F1835" s="129"/>
      <c r="G1835" s="129"/>
      <c r="H1835" s="129"/>
      <c r="I1835" s="130"/>
      <c r="J1835" s="135"/>
      <c r="K1835" s="130"/>
      <c r="L1835" s="130"/>
      <c r="M1835" s="136"/>
      <c r="N1835" s="130"/>
      <c r="O1835" s="130"/>
      <c r="P1835" s="130"/>
      <c r="Q1835" s="137"/>
      <c r="R1835" s="138"/>
      <c r="S1835" s="129"/>
      <c r="T1835" s="139"/>
      <c r="U1835" s="139"/>
      <c r="V1835" s="140"/>
      <c r="W1835" s="130"/>
      <c r="X1835" s="130"/>
      <c r="Y1835" s="141"/>
      <c r="Z1835" s="130"/>
      <c r="AA1835" s="130"/>
      <c r="AB1835" s="130"/>
      <c r="AC1835" s="142"/>
      <c r="AD1835" s="130"/>
      <c r="AE1835" s="130"/>
      <c r="AF1835" s="130"/>
      <c r="AG1835" s="129"/>
      <c r="AH1835" s="129"/>
      <c r="AI1835" s="129"/>
      <c r="AJ1835" s="129"/>
      <c r="AK1835" s="130"/>
      <c r="AL1835" s="131"/>
      <c r="AM1835" s="131"/>
      <c r="AN1835" s="131"/>
      <c r="AO1835" s="131"/>
      <c r="AP1835" s="132"/>
      <c r="AQ1835" s="132"/>
      <c r="AR1835" s="132"/>
      <c r="AS1835" s="132"/>
      <c r="AT1835" s="133"/>
      <c r="AU1835" s="133"/>
      <c r="AV1835" s="133"/>
      <c r="AW1835" s="133"/>
      <c r="AX1835" s="134"/>
      <c r="AY1835" s="134"/>
      <c r="AZ1835" s="134"/>
      <c r="BA1835" s="134"/>
      <c r="BB1835" s="134"/>
      <c r="BC1835" s="134"/>
      <c r="BD1835" s="129"/>
      <c r="BE1835" s="143"/>
    </row>
    <row r="1836" ht="15.75" customHeight="1">
      <c r="A1836" s="130"/>
      <c r="B1836" s="129"/>
      <c r="C1836" s="129"/>
      <c r="D1836" s="129"/>
      <c r="E1836" s="129"/>
      <c r="F1836" s="129"/>
      <c r="G1836" s="129"/>
      <c r="H1836" s="129"/>
      <c r="I1836" s="130"/>
      <c r="J1836" s="135"/>
      <c r="K1836" s="130"/>
      <c r="L1836" s="130"/>
      <c r="M1836" s="136"/>
      <c r="N1836" s="130"/>
      <c r="O1836" s="130"/>
      <c r="P1836" s="130"/>
      <c r="Q1836" s="137"/>
      <c r="R1836" s="138"/>
      <c r="S1836" s="129"/>
      <c r="T1836" s="139"/>
      <c r="U1836" s="139"/>
      <c r="V1836" s="140"/>
      <c r="W1836" s="130"/>
      <c r="X1836" s="130"/>
      <c r="Y1836" s="141"/>
      <c r="Z1836" s="130"/>
      <c r="AA1836" s="130"/>
      <c r="AB1836" s="130"/>
      <c r="AC1836" s="142"/>
      <c r="AD1836" s="130"/>
      <c r="AE1836" s="130"/>
      <c r="AF1836" s="130"/>
      <c r="AG1836" s="129"/>
      <c r="AH1836" s="129"/>
      <c r="AI1836" s="129"/>
      <c r="AJ1836" s="129"/>
      <c r="AK1836" s="130"/>
      <c r="AL1836" s="131"/>
      <c r="AM1836" s="131"/>
      <c r="AN1836" s="131"/>
      <c r="AO1836" s="131"/>
      <c r="AP1836" s="132"/>
      <c r="AQ1836" s="132"/>
      <c r="AR1836" s="132"/>
      <c r="AS1836" s="132"/>
      <c r="AT1836" s="133"/>
      <c r="AU1836" s="133"/>
      <c r="AV1836" s="133"/>
      <c r="AW1836" s="133"/>
      <c r="AX1836" s="134"/>
      <c r="AY1836" s="134"/>
      <c r="AZ1836" s="134"/>
      <c r="BA1836" s="134"/>
      <c r="BB1836" s="134"/>
      <c r="BC1836" s="134"/>
      <c r="BD1836" s="129"/>
      <c r="BE1836" s="143"/>
    </row>
    <row r="1837" ht="15.75" customHeight="1">
      <c r="A1837" s="130"/>
      <c r="B1837" s="129"/>
      <c r="C1837" s="129"/>
      <c r="D1837" s="129"/>
      <c r="E1837" s="129"/>
      <c r="F1837" s="129"/>
      <c r="G1837" s="129"/>
      <c r="H1837" s="129"/>
      <c r="I1837" s="130"/>
      <c r="J1837" s="135"/>
      <c r="K1837" s="130"/>
      <c r="L1837" s="130"/>
      <c r="M1837" s="136"/>
      <c r="N1837" s="130"/>
      <c r="O1837" s="130"/>
      <c r="P1837" s="130"/>
      <c r="Q1837" s="137"/>
      <c r="R1837" s="138"/>
      <c r="S1837" s="129"/>
      <c r="T1837" s="139"/>
      <c r="U1837" s="139"/>
      <c r="V1837" s="140"/>
      <c r="W1837" s="130"/>
      <c r="X1837" s="130"/>
      <c r="Y1837" s="141"/>
      <c r="Z1837" s="130"/>
      <c r="AA1837" s="130"/>
      <c r="AB1837" s="130"/>
      <c r="AC1837" s="142"/>
      <c r="AD1837" s="130"/>
      <c r="AE1837" s="130"/>
      <c r="AF1837" s="130"/>
      <c r="AG1837" s="129"/>
      <c r="AH1837" s="129"/>
      <c r="AI1837" s="129"/>
      <c r="AJ1837" s="129"/>
      <c r="AK1837" s="130"/>
      <c r="AL1837" s="131"/>
      <c r="AM1837" s="131"/>
      <c r="AN1837" s="131"/>
      <c r="AO1837" s="131"/>
      <c r="AP1837" s="132"/>
      <c r="AQ1837" s="132"/>
      <c r="AR1837" s="132"/>
      <c r="AS1837" s="132"/>
      <c r="AT1837" s="133"/>
      <c r="AU1837" s="133"/>
      <c r="AV1837" s="133"/>
      <c r="AW1837" s="133"/>
      <c r="AX1837" s="134"/>
      <c r="AY1837" s="134"/>
      <c r="AZ1837" s="134"/>
      <c r="BA1837" s="134"/>
      <c r="BB1837" s="134"/>
      <c r="BC1837" s="134"/>
      <c r="BD1837" s="129"/>
      <c r="BE1837" s="143"/>
    </row>
    <row r="1838" ht="15.75" customHeight="1">
      <c r="A1838" s="130"/>
      <c r="B1838" s="129"/>
      <c r="C1838" s="129"/>
      <c r="D1838" s="129"/>
      <c r="E1838" s="129"/>
      <c r="F1838" s="129"/>
      <c r="G1838" s="129"/>
      <c r="H1838" s="129"/>
      <c r="I1838" s="130"/>
      <c r="J1838" s="135"/>
      <c r="K1838" s="130"/>
      <c r="L1838" s="130"/>
      <c r="M1838" s="136"/>
      <c r="N1838" s="130"/>
      <c r="O1838" s="130"/>
      <c r="P1838" s="130"/>
      <c r="Q1838" s="137"/>
      <c r="R1838" s="138"/>
      <c r="S1838" s="129"/>
      <c r="T1838" s="139"/>
      <c r="U1838" s="139"/>
      <c r="V1838" s="140"/>
      <c r="W1838" s="130"/>
      <c r="X1838" s="130"/>
      <c r="Y1838" s="141"/>
      <c r="Z1838" s="130"/>
      <c r="AA1838" s="130"/>
      <c r="AB1838" s="130"/>
      <c r="AC1838" s="142"/>
      <c r="AD1838" s="130"/>
      <c r="AE1838" s="130"/>
      <c r="AF1838" s="130"/>
      <c r="AG1838" s="129"/>
      <c r="AH1838" s="129"/>
      <c r="AI1838" s="129"/>
      <c r="AJ1838" s="129"/>
      <c r="AK1838" s="130"/>
      <c r="AL1838" s="131"/>
      <c r="AM1838" s="131"/>
      <c r="AN1838" s="131"/>
      <c r="AO1838" s="131"/>
      <c r="AP1838" s="132"/>
      <c r="AQ1838" s="132"/>
      <c r="AR1838" s="132"/>
      <c r="AS1838" s="132"/>
      <c r="AT1838" s="133"/>
      <c r="AU1838" s="133"/>
      <c r="AV1838" s="133"/>
      <c r="AW1838" s="133"/>
      <c r="AX1838" s="134"/>
      <c r="AY1838" s="134"/>
      <c r="AZ1838" s="134"/>
      <c r="BA1838" s="134"/>
      <c r="BB1838" s="134"/>
      <c r="BC1838" s="134"/>
      <c r="BD1838" s="129"/>
      <c r="BE1838" s="143"/>
    </row>
    <row r="1839" ht="15.75" customHeight="1">
      <c r="A1839" s="130"/>
      <c r="B1839" s="129"/>
      <c r="C1839" s="129"/>
      <c r="D1839" s="129"/>
      <c r="E1839" s="129"/>
      <c r="F1839" s="129"/>
      <c r="G1839" s="129"/>
      <c r="H1839" s="129"/>
      <c r="I1839" s="130"/>
      <c r="J1839" s="135"/>
      <c r="K1839" s="130"/>
      <c r="L1839" s="130"/>
      <c r="M1839" s="136"/>
      <c r="N1839" s="130"/>
      <c r="O1839" s="130"/>
      <c r="P1839" s="130"/>
      <c r="Q1839" s="137"/>
      <c r="R1839" s="138"/>
      <c r="S1839" s="129"/>
      <c r="T1839" s="139"/>
      <c r="U1839" s="139"/>
      <c r="V1839" s="140"/>
      <c r="W1839" s="130"/>
      <c r="X1839" s="130"/>
      <c r="Y1839" s="141"/>
      <c r="Z1839" s="130"/>
      <c r="AA1839" s="130"/>
      <c r="AB1839" s="130"/>
      <c r="AC1839" s="142"/>
      <c r="AD1839" s="130"/>
      <c r="AE1839" s="130"/>
      <c r="AF1839" s="130"/>
      <c r="AG1839" s="129"/>
      <c r="AH1839" s="129"/>
      <c r="AI1839" s="129"/>
      <c r="AJ1839" s="129"/>
      <c r="AK1839" s="130"/>
      <c r="AL1839" s="131"/>
      <c r="AM1839" s="131"/>
      <c r="AN1839" s="131"/>
      <c r="AO1839" s="131"/>
      <c r="AP1839" s="132"/>
      <c r="AQ1839" s="132"/>
      <c r="AR1839" s="132"/>
      <c r="AS1839" s="132"/>
      <c r="AT1839" s="133"/>
      <c r="AU1839" s="133"/>
      <c r="AV1839" s="133"/>
      <c r="AW1839" s="133"/>
      <c r="AX1839" s="134"/>
      <c r="AY1839" s="134"/>
      <c r="AZ1839" s="134"/>
      <c r="BA1839" s="134"/>
      <c r="BB1839" s="134"/>
      <c r="BC1839" s="134"/>
      <c r="BD1839" s="129"/>
      <c r="BE1839" s="143"/>
    </row>
    <row r="1840" ht="15.75" customHeight="1">
      <c r="A1840" s="130"/>
      <c r="B1840" s="129"/>
      <c r="C1840" s="129"/>
      <c r="D1840" s="129"/>
      <c r="E1840" s="129"/>
      <c r="F1840" s="129"/>
      <c r="G1840" s="129"/>
      <c r="H1840" s="129"/>
      <c r="I1840" s="130"/>
      <c r="J1840" s="135"/>
      <c r="K1840" s="130"/>
      <c r="L1840" s="130"/>
      <c r="M1840" s="136"/>
      <c r="N1840" s="130"/>
      <c r="O1840" s="130"/>
      <c r="P1840" s="130"/>
      <c r="Q1840" s="137"/>
      <c r="R1840" s="138"/>
      <c r="S1840" s="129"/>
      <c r="T1840" s="139"/>
      <c r="U1840" s="139"/>
      <c r="V1840" s="140"/>
      <c r="W1840" s="130"/>
      <c r="X1840" s="130"/>
      <c r="Y1840" s="141"/>
      <c r="Z1840" s="130"/>
      <c r="AA1840" s="130"/>
      <c r="AB1840" s="130"/>
      <c r="AC1840" s="142"/>
      <c r="AD1840" s="130"/>
      <c r="AE1840" s="130"/>
      <c r="AF1840" s="130"/>
      <c r="AG1840" s="129"/>
      <c r="AH1840" s="129"/>
      <c r="AI1840" s="129"/>
      <c r="AJ1840" s="129"/>
      <c r="AK1840" s="130"/>
      <c r="AL1840" s="131"/>
      <c r="AM1840" s="131"/>
      <c r="AN1840" s="131"/>
      <c r="AO1840" s="131"/>
      <c r="AP1840" s="132"/>
      <c r="AQ1840" s="132"/>
      <c r="AR1840" s="132"/>
      <c r="AS1840" s="132"/>
      <c r="AT1840" s="133"/>
      <c r="AU1840" s="133"/>
      <c r="AV1840" s="133"/>
      <c r="AW1840" s="133"/>
      <c r="AX1840" s="134"/>
      <c r="AY1840" s="134"/>
      <c r="AZ1840" s="134"/>
      <c r="BA1840" s="134"/>
      <c r="BB1840" s="134"/>
      <c r="BC1840" s="134"/>
      <c r="BD1840" s="129"/>
      <c r="BE1840" s="143"/>
    </row>
    <row r="1841" ht="15.75" customHeight="1">
      <c r="A1841" s="130"/>
      <c r="B1841" s="129"/>
      <c r="C1841" s="129"/>
      <c r="D1841" s="129"/>
      <c r="E1841" s="129"/>
      <c r="F1841" s="129"/>
      <c r="G1841" s="129"/>
      <c r="H1841" s="129"/>
      <c r="I1841" s="130"/>
      <c r="J1841" s="135"/>
      <c r="K1841" s="130"/>
      <c r="L1841" s="130"/>
      <c r="M1841" s="136"/>
      <c r="N1841" s="130"/>
      <c r="O1841" s="130"/>
      <c r="P1841" s="130"/>
      <c r="Q1841" s="137"/>
      <c r="R1841" s="138"/>
      <c r="S1841" s="129"/>
      <c r="T1841" s="139"/>
      <c r="U1841" s="139"/>
      <c r="V1841" s="140"/>
      <c r="W1841" s="130"/>
      <c r="X1841" s="130"/>
      <c r="Y1841" s="141"/>
      <c r="Z1841" s="130"/>
      <c r="AA1841" s="130"/>
      <c r="AB1841" s="130"/>
      <c r="AC1841" s="142"/>
      <c r="AD1841" s="130"/>
      <c r="AE1841" s="130"/>
      <c r="AF1841" s="130"/>
      <c r="AG1841" s="129"/>
      <c r="AH1841" s="129"/>
      <c r="AI1841" s="129"/>
      <c r="AJ1841" s="129"/>
      <c r="AK1841" s="130"/>
      <c r="AL1841" s="131"/>
      <c r="AM1841" s="131"/>
      <c r="AN1841" s="131"/>
      <c r="AO1841" s="131"/>
      <c r="AP1841" s="132"/>
      <c r="AQ1841" s="132"/>
      <c r="AR1841" s="132"/>
      <c r="AS1841" s="132"/>
      <c r="AT1841" s="133"/>
      <c r="AU1841" s="133"/>
      <c r="AV1841" s="133"/>
      <c r="AW1841" s="133"/>
      <c r="AX1841" s="134"/>
      <c r="AY1841" s="134"/>
      <c r="AZ1841" s="134"/>
      <c r="BA1841" s="134"/>
      <c r="BB1841" s="134"/>
      <c r="BC1841" s="134"/>
      <c r="BD1841" s="129"/>
      <c r="BE1841" s="143"/>
    </row>
    <row r="1842" ht="15.75" customHeight="1">
      <c r="A1842" s="130"/>
      <c r="B1842" s="129"/>
      <c r="C1842" s="129"/>
      <c r="D1842" s="129"/>
      <c r="E1842" s="129"/>
      <c r="F1842" s="129"/>
      <c r="G1842" s="129"/>
      <c r="H1842" s="129"/>
      <c r="I1842" s="130"/>
      <c r="J1842" s="135"/>
      <c r="K1842" s="130"/>
      <c r="L1842" s="130"/>
      <c r="M1842" s="136"/>
      <c r="N1842" s="130"/>
      <c r="O1842" s="130"/>
      <c r="P1842" s="130"/>
      <c r="Q1842" s="137"/>
      <c r="R1842" s="138"/>
      <c r="S1842" s="129"/>
      <c r="T1842" s="139"/>
      <c r="U1842" s="139"/>
      <c r="V1842" s="140"/>
      <c r="W1842" s="130"/>
      <c r="X1842" s="130"/>
      <c r="Y1842" s="141"/>
      <c r="Z1842" s="130"/>
      <c r="AA1842" s="130"/>
      <c r="AB1842" s="130"/>
      <c r="AC1842" s="142"/>
      <c r="AD1842" s="130"/>
      <c r="AE1842" s="130"/>
      <c r="AF1842" s="130"/>
      <c r="AG1842" s="129"/>
      <c r="AH1842" s="129"/>
      <c r="AI1842" s="129"/>
      <c r="AJ1842" s="129"/>
      <c r="AK1842" s="130"/>
      <c r="AL1842" s="131"/>
      <c r="AM1842" s="131"/>
      <c r="AN1842" s="131"/>
      <c r="AO1842" s="131"/>
      <c r="AP1842" s="132"/>
      <c r="AQ1842" s="132"/>
      <c r="AR1842" s="132"/>
      <c r="AS1842" s="132"/>
      <c r="AT1842" s="133"/>
      <c r="AU1842" s="133"/>
      <c r="AV1842" s="133"/>
      <c r="AW1842" s="133"/>
      <c r="AX1842" s="134"/>
      <c r="AY1842" s="134"/>
      <c r="AZ1842" s="134"/>
      <c r="BA1842" s="134"/>
      <c r="BB1842" s="134"/>
      <c r="BC1842" s="134"/>
      <c r="BD1842" s="129"/>
      <c r="BE1842" s="143"/>
    </row>
    <row r="1843" ht="15.75" customHeight="1">
      <c r="A1843" s="130"/>
      <c r="B1843" s="129"/>
      <c r="C1843" s="129"/>
      <c r="D1843" s="129"/>
      <c r="E1843" s="129"/>
      <c r="F1843" s="129"/>
      <c r="G1843" s="129"/>
      <c r="H1843" s="129"/>
      <c r="I1843" s="130"/>
      <c r="J1843" s="135"/>
      <c r="K1843" s="130"/>
      <c r="L1843" s="130"/>
      <c r="M1843" s="136"/>
      <c r="N1843" s="130"/>
      <c r="O1843" s="130"/>
      <c r="P1843" s="130"/>
      <c r="Q1843" s="137"/>
      <c r="R1843" s="138"/>
      <c r="S1843" s="129"/>
      <c r="T1843" s="139"/>
      <c r="U1843" s="139"/>
      <c r="V1843" s="140"/>
      <c r="W1843" s="130"/>
      <c r="X1843" s="130"/>
      <c r="Y1843" s="141"/>
      <c r="Z1843" s="130"/>
      <c r="AA1843" s="130"/>
      <c r="AB1843" s="130"/>
      <c r="AC1843" s="142"/>
      <c r="AD1843" s="130"/>
      <c r="AE1843" s="130"/>
      <c r="AF1843" s="130"/>
      <c r="AG1843" s="129"/>
      <c r="AH1843" s="129"/>
      <c r="AI1843" s="129"/>
      <c r="AJ1843" s="129"/>
      <c r="AK1843" s="130"/>
      <c r="AL1843" s="131"/>
      <c r="AM1843" s="131"/>
      <c r="AN1843" s="131"/>
      <c r="AO1843" s="131"/>
      <c r="AP1843" s="132"/>
      <c r="AQ1843" s="132"/>
      <c r="AR1843" s="132"/>
      <c r="AS1843" s="132"/>
      <c r="AT1843" s="133"/>
      <c r="AU1843" s="133"/>
      <c r="AV1843" s="133"/>
      <c r="AW1843" s="133"/>
      <c r="AX1843" s="134"/>
      <c r="AY1843" s="134"/>
      <c r="AZ1843" s="134"/>
      <c r="BA1843" s="134"/>
      <c r="BB1843" s="134"/>
      <c r="BC1843" s="134"/>
      <c r="BD1843" s="129"/>
      <c r="BE1843" s="143"/>
    </row>
    <row r="1844" ht="15.75" customHeight="1">
      <c r="A1844" s="130"/>
      <c r="B1844" s="129"/>
      <c r="C1844" s="129"/>
      <c r="D1844" s="129"/>
      <c r="E1844" s="129"/>
      <c r="F1844" s="129"/>
      <c r="G1844" s="129"/>
      <c r="H1844" s="129"/>
      <c r="I1844" s="130"/>
      <c r="J1844" s="135"/>
      <c r="K1844" s="130"/>
      <c r="L1844" s="130"/>
      <c r="M1844" s="136"/>
      <c r="N1844" s="130"/>
      <c r="O1844" s="130"/>
      <c r="P1844" s="130"/>
      <c r="Q1844" s="137"/>
      <c r="R1844" s="138"/>
      <c r="S1844" s="129"/>
      <c r="T1844" s="139"/>
      <c r="U1844" s="139"/>
      <c r="V1844" s="140"/>
      <c r="W1844" s="130"/>
      <c r="X1844" s="130"/>
      <c r="Y1844" s="141"/>
      <c r="Z1844" s="130"/>
      <c r="AA1844" s="130"/>
      <c r="AB1844" s="130"/>
      <c r="AC1844" s="142"/>
      <c r="AD1844" s="130"/>
      <c r="AE1844" s="130"/>
      <c r="AF1844" s="130"/>
      <c r="AG1844" s="129"/>
      <c r="AH1844" s="129"/>
      <c r="AI1844" s="129"/>
      <c r="AJ1844" s="129"/>
      <c r="AK1844" s="130"/>
      <c r="AL1844" s="131"/>
      <c r="AM1844" s="131"/>
      <c r="AN1844" s="131"/>
      <c r="AO1844" s="131"/>
      <c r="AP1844" s="132"/>
      <c r="AQ1844" s="132"/>
      <c r="AR1844" s="132"/>
      <c r="AS1844" s="132"/>
      <c r="AT1844" s="133"/>
      <c r="AU1844" s="133"/>
      <c r="AV1844" s="133"/>
      <c r="AW1844" s="133"/>
      <c r="AX1844" s="134"/>
      <c r="AY1844" s="134"/>
      <c r="AZ1844" s="134"/>
      <c r="BA1844" s="134"/>
      <c r="BB1844" s="134"/>
      <c r="BC1844" s="134"/>
      <c r="BD1844" s="129"/>
      <c r="BE1844" s="143"/>
    </row>
    <row r="1845" ht="15.75" customHeight="1">
      <c r="A1845" s="130"/>
      <c r="B1845" s="129"/>
      <c r="C1845" s="129"/>
      <c r="D1845" s="129"/>
      <c r="E1845" s="129"/>
      <c r="F1845" s="129"/>
      <c r="G1845" s="129"/>
      <c r="H1845" s="129"/>
      <c r="I1845" s="130"/>
      <c r="J1845" s="135"/>
      <c r="K1845" s="130"/>
      <c r="L1845" s="130"/>
      <c r="M1845" s="136"/>
      <c r="N1845" s="130"/>
      <c r="O1845" s="130"/>
      <c r="P1845" s="130"/>
      <c r="Q1845" s="137"/>
      <c r="R1845" s="138"/>
      <c r="S1845" s="129"/>
      <c r="T1845" s="139"/>
      <c r="U1845" s="139"/>
      <c r="V1845" s="140"/>
      <c r="W1845" s="130"/>
      <c r="X1845" s="130"/>
      <c r="Y1845" s="141"/>
      <c r="Z1845" s="130"/>
      <c r="AA1845" s="130"/>
      <c r="AB1845" s="130"/>
      <c r="AC1845" s="142"/>
      <c r="AD1845" s="130"/>
      <c r="AE1845" s="130"/>
      <c r="AF1845" s="130"/>
      <c r="AG1845" s="129"/>
      <c r="AH1845" s="129"/>
      <c r="AI1845" s="129"/>
      <c r="AJ1845" s="129"/>
      <c r="AK1845" s="130"/>
      <c r="AL1845" s="131"/>
      <c r="AM1845" s="131"/>
      <c r="AN1845" s="131"/>
      <c r="AO1845" s="131"/>
      <c r="AP1845" s="132"/>
      <c r="AQ1845" s="132"/>
      <c r="AR1845" s="132"/>
      <c r="AS1845" s="132"/>
      <c r="AT1845" s="133"/>
      <c r="AU1845" s="133"/>
      <c r="AV1845" s="133"/>
      <c r="AW1845" s="133"/>
      <c r="AX1845" s="134"/>
      <c r="AY1845" s="134"/>
      <c r="AZ1845" s="134"/>
      <c r="BA1845" s="134"/>
      <c r="BB1845" s="134"/>
      <c r="BC1845" s="134"/>
      <c r="BD1845" s="129"/>
      <c r="BE1845" s="143"/>
    </row>
    <row r="1846" ht="15.75" customHeight="1">
      <c r="A1846" s="130"/>
      <c r="B1846" s="129"/>
      <c r="C1846" s="129"/>
      <c r="D1846" s="129"/>
      <c r="E1846" s="129"/>
      <c r="F1846" s="129"/>
      <c r="G1846" s="129"/>
      <c r="H1846" s="129"/>
      <c r="I1846" s="130"/>
      <c r="J1846" s="135"/>
      <c r="K1846" s="130"/>
      <c r="L1846" s="130"/>
      <c r="M1846" s="136"/>
      <c r="N1846" s="130"/>
      <c r="O1846" s="130"/>
      <c r="P1846" s="130"/>
      <c r="Q1846" s="137"/>
      <c r="R1846" s="138"/>
      <c r="S1846" s="129"/>
      <c r="T1846" s="139"/>
      <c r="U1846" s="139"/>
      <c r="V1846" s="140"/>
      <c r="W1846" s="130"/>
      <c r="X1846" s="130"/>
      <c r="Y1846" s="141"/>
      <c r="Z1846" s="130"/>
      <c r="AA1846" s="130"/>
      <c r="AB1846" s="130"/>
      <c r="AC1846" s="142"/>
      <c r="AD1846" s="130"/>
      <c r="AE1846" s="130"/>
      <c r="AF1846" s="130"/>
      <c r="AG1846" s="129"/>
      <c r="AH1846" s="129"/>
      <c r="AI1846" s="129"/>
      <c r="AJ1846" s="129"/>
      <c r="AK1846" s="130"/>
      <c r="AL1846" s="131"/>
      <c r="AM1846" s="131"/>
      <c r="AN1846" s="131"/>
      <c r="AO1846" s="131"/>
      <c r="AP1846" s="132"/>
      <c r="AQ1846" s="132"/>
      <c r="AR1846" s="132"/>
      <c r="AS1846" s="132"/>
      <c r="AT1846" s="133"/>
      <c r="AU1846" s="133"/>
      <c r="AV1846" s="133"/>
      <c r="AW1846" s="133"/>
      <c r="AX1846" s="134"/>
      <c r="AY1846" s="134"/>
      <c r="AZ1846" s="134"/>
      <c r="BA1846" s="134"/>
      <c r="BB1846" s="134"/>
      <c r="BC1846" s="134"/>
      <c r="BD1846" s="129"/>
      <c r="BE1846" s="143"/>
    </row>
    <row r="1847" ht="15.75" customHeight="1">
      <c r="A1847" s="130"/>
      <c r="B1847" s="129"/>
      <c r="C1847" s="129"/>
      <c r="D1847" s="129"/>
      <c r="E1847" s="129"/>
      <c r="F1847" s="129"/>
      <c r="G1847" s="129"/>
      <c r="H1847" s="129"/>
      <c r="I1847" s="130"/>
      <c r="J1847" s="135"/>
      <c r="K1847" s="130"/>
      <c r="L1847" s="130"/>
      <c r="M1847" s="136"/>
      <c r="N1847" s="130"/>
      <c r="O1847" s="130"/>
      <c r="P1847" s="130"/>
      <c r="Q1847" s="137"/>
      <c r="R1847" s="138"/>
      <c r="S1847" s="129"/>
      <c r="T1847" s="139"/>
      <c r="U1847" s="139"/>
      <c r="V1847" s="140"/>
      <c r="W1847" s="130"/>
      <c r="X1847" s="130"/>
      <c r="Y1847" s="141"/>
      <c r="Z1847" s="130"/>
      <c r="AA1847" s="130"/>
      <c r="AB1847" s="130"/>
      <c r="AC1847" s="142"/>
      <c r="AD1847" s="130"/>
      <c r="AE1847" s="130"/>
      <c r="AF1847" s="130"/>
      <c r="AG1847" s="129"/>
      <c r="AH1847" s="129"/>
      <c r="AI1847" s="129"/>
      <c r="AJ1847" s="129"/>
      <c r="AK1847" s="130"/>
      <c r="AL1847" s="131"/>
      <c r="AM1847" s="131"/>
      <c r="AN1847" s="131"/>
      <c r="AO1847" s="131"/>
      <c r="AP1847" s="132"/>
      <c r="AQ1847" s="132"/>
      <c r="AR1847" s="132"/>
      <c r="AS1847" s="132"/>
      <c r="AT1847" s="133"/>
      <c r="AU1847" s="133"/>
      <c r="AV1847" s="133"/>
      <c r="AW1847" s="133"/>
      <c r="AX1847" s="134"/>
      <c r="AY1847" s="134"/>
      <c r="AZ1847" s="134"/>
      <c r="BA1847" s="134"/>
      <c r="BB1847" s="134"/>
      <c r="BC1847" s="134"/>
      <c r="BD1847" s="129"/>
      <c r="BE1847" s="143"/>
    </row>
    <row r="1848" ht="15.75" customHeight="1">
      <c r="A1848" s="130"/>
      <c r="B1848" s="129"/>
      <c r="C1848" s="129"/>
      <c r="D1848" s="129"/>
      <c r="E1848" s="129"/>
      <c r="F1848" s="129"/>
      <c r="G1848" s="129"/>
      <c r="H1848" s="129"/>
      <c r="I1848" s="130"/>
      <c r="J1848" s="135"/>
      <c r="K1848" s="130"/>
      <c r="L1848" s="130"/>
      <c r="M1848" s="136"/>
      <c r="N1848" s="130"/>
      <c r="O1848" s="130"/>
      <c r="P1848" s="130"/>
      <c r="Q1848" s="137"/>
      <c r="R1848" s="138"/>
      <c r="S1848" s="129"/>
      <c r="T1848" s="139"/>
      <c r="U1848" s="139"/>
      <c r="V1848" s="140"/>
      <c r="W1848" s="130"/>
      <c r="X1848" s="130"/>
      <c r="Y1848" s="141"/>
      <c r="Z1848" s="130"/>
      <c r="AA1848" s="130"/>
      <c r="AB1848" s="130"/>
      <c r="AC1848" s="142"/>
      <c r="AD1848" s="130"/>
      <c r="AE1848" s="130"/>
      <c r="AF1848" s="130"/>
      <c r="AG1848" s="129"/>
      <c r="AH1848" s="129"/>
      <c r="AI1848" s="129"/>
      <c r="AJ1848" s="129"/>
      <c r="AK1848" s="130"/>
      <c r="AL1848" s="131"/>
      <c r="AM1848" s="131"/>
      <c r="AN1848" s="131"/>
      <c r="AO1848" s="131"/>
      <c r="AP1848" s="132"/>
      <c r="AQ1848" s="132"/>
      <c r="AR1848" s="132"/>
      <c r="AS1848" s="132"/>
      <c r="AT1848" s="133"/>
      <c r="AU1848" s="133"/>
      <c r="AV1848" s="133"/>
      <c r="AW1848" s="133"/>
      <c r="AX1848" s="134"/>
      <c r="AY1848" s="134"/>
      <c r="AZ1848" s="134"/>
      <c r="BA1848" s="134"/>
      <c r="BB1848" s="134"/>
      <c r="BC1848" s="134"/>
      <c r="BD1848" s="129"/>
      <c r="BE1848" s="143"/>
    </row>
    <row r="1849" ht="15.75" customHeight="1">
      <c r="A1849" s="130"/>
      <c r="B1849" s="129"/>
      <c r="C1849" s="129"/>
      <c r="D1849" s="129"/>
      <c r="E1849" s="129"/>
      <c r="F1849" s="129"/>
      <c r="G1849" s="129"/>
      <c r="H1849" s="129"/>
      <c r="I1849" s="130"/>
      <c r="J1849" s="135"/>
      <c r="K1849" s="130"/>
      <c r="L1849" s="130"/>
      <c r="M1849" s="136"/>
      <c r="N1849" s="130"/>
      <c r="O1849" s="130"/>
      <c r="P1849" s="130"/>
      <c r="Q1849" s="137"/>
      <c r="R1849" s="138"/>
      <c r="S1849" s="129"/>
      <c r="T1849" s="139"/>
      <c r="U1849" s="139"/>
      <c r="V1849" s="140"/>
      <c r="W1849" s="130"/>
      <c r="X1849" s="130"/>
      <c r="Y1849" s="141"/>
      <c r="Z1849" s="130"/>
      <c r="AA1849" s="130"/>
      <c r="AB1849" s="130"/>
      <c r="AC1849" s="142"/>
      <c r="AD1849" s="130"/>
      <c r="AE1849" s="130"/>
      <c r="AF1849" s="130"/>
      <c r="AG1849" s="129"/>
      <c r="AH1849" s="129"/>
      <c r="AI1849" s="129"/>
      <c r="AJ1849" s="129"/>
      <c r="AK1849" s="130"/>
      <c r="AL1849" s="131"/>
      <c r="AM1849" s="131"/>
      <c r="AN1849" s="131"/>
      <c r="AO1849" s="131"/>
      <c r="AP1849" s="132"/>
      <c r="AQ1849" s="132"/>
      <c r="AR1849" s="132"/>
      <c r="AS1849" s="132"/>
      <c r="AT1849" s="133"/>
      <c r="AU1849" s="133"/>
      <c r="AV1849" s="133"/>
      <c r="AW1849" s="133"/>
      <c r="AX1849" s="134"/>
      <c r="AY1849" s="134"/>
      <c r="AZ1849" s="134"/>
      <c r="BA1849" s="134"/>
      <c r="BB1849" s="134"/>
      <c r="BC1849" s="134"/>
      <c r="BD1849" s="129"/>
      <c r="BE1849" s="143"/>
    </row>
    <row r="1850" ht="15.75" customHeight="1">
      <c r="A1850" s="130"/>
      <c r="B1850" s="129"/>
      <c r="C1850" s="129"/>
      <c r="D1850" s="129"/>
      <c r="E1850" s="129"/>
      <c r="F1850" s="129"/>
      <c r="G1850" s="129"/>
      <c r="H1850" s="129"/>
      <c r="I1850" s="130"/>
      <c r="J1850" s="135"/>
      <c r="K1850" s="130"/>
      <c r="L1850" s="130"/>
      <c r="M1850" s="136"/>
      <c r="N1850" s="130"/>
      <c r="O1850" s="130"/>
      <c r="P1850" s="130"/>
      <c r="Q1850" s="137"/>
      <c r="R1850" s="138"/>
      <c r="S1850" s="129"/>
      <c r="T1850" s="139"/>
      <c r="U1850" s="139"/>
      <c r="V1850" s="140"/>
      <c r="W1850" s="130"/>
      <c r="X1850" s="130"/>
      <c r="Y1850" s="141"/>
      <c r="Z1850" s="130"/>
      <c r="AA1850" s="130"/>
      <c r="AB1850" s="130"/>
      <c r="AC1850" s="142"/>
      <c r="AD1850" s="130"/>
      <c r="AE1850" s="130"/>
      <c r="AF1850" s="130"/>
      <c r="AG1850" s="129"/>
      <c r="AH1850" s="129"/>
      <c r="AI1850" s="129"/>
      <c r="AJ1850" s="129"/>
      <c r="AK1850" s="130"/>
      <c r="AL1850" s="131"/>
      <c r="AM1850" s="131"/>
      <c r="AN1850" s="131"/>
      <c r="AO1850" s="131"/>
      <c r="AP1850" s="132"/>
      <c r="AQ1850" s="132"/>
      <c r="AR1850" s="132"/>
      <c r="AS1850" s="132"/>
      <c r="AT1850" s="133"/>
      <c r="AU1850" s="133"/>
      <c r="AV1850" s="133"/>
      <c r="AW1850" s="133"/>
      <c r="AX1850" s="134"/>
      <c r="AY1850" s="134"/>
      <c r="AZ1850" s="134"/>
      <c r="BA1850" s="134"/>
      <c r="BB1850" s="134"/>
      <c r="BC1850" s="134"/>
      <c r="BD1850" s="129"/>
      <c r="BE1850" s="143"/>
    </row>
    <row r="1851" ht="15.75" customHeight="1">
      <c r="A1851" s="130"/>
      <c r="B1851" s="129"/>
      <c r="C1851" s="129"/>
      <c r="D1851" s="129"/>
      <c r="E1851" s="129"/>
      <c r="F1851" s="129"/>
      <c r="G1851" s="129"/>
      <c r="H1851" s="129"/>
      <c r="I1851" s="130"/>
      <c r="J1851" s="135"/>
      <c r="K1851" s="130"/>
      <c r="L1851" s="130"/>
      <c r="M1851" s="136"/>
      <c r="N1851" s="130"/>
      <c r="O1851" s="130"/>
      <c r="P1851" s="130"/>
      <c r="Q1851" s="137"/>
      <c r="R1851" s="138"/>
      <c r="S1851" s="129"/>
      <c r="T1851" s="139"/>
      <c r="U1851" s="139"/>
      <c r="V1851" s="140"/>
      <c r="W1851" s="130"/>
      <c r="X1851" s="130"/>
      <c r="Y1851" s="141"/>
      <c r="Z1851" s="130"/>
      <c r="AA1851" s="130"/>
      <c r="AB1851" s="130"/>
      <c r="AC1851" s="142"/>
      <c r="AD1851" s="130"/>
      <c r="AE1851" s="130"/>
      <c r="AF1851" s="130"/>
      <c r="AG1851" s="129"/>
      <c r="AH1851" s="129"/>
      <c r="AI1851" s="129"/>
      <c r="AJ1851" s="129"/>
      <c r="AK1851" s="130"/>
      <c r="AL1851" s="131"/>
      <c r="AM1851" s="131"/>
      <c r="AN1851" s="131"/>
      <c r="AO1851" s="131"/>
      <c r="AP1851" s="132"/>
      <c r="AQ1851" s="132"/>
      <c r="AR1851" s="132"/>
      <c r="AS1851" s="132"/>
      <c r="AT1851" s="133"/>
      <c r="AU1851" s="133"/>
      <c r="AV1851" s="133"/>
      <c r="AW1851" s="133"/>
      <c r="AX1851" s="134"/>
      <c r="AY1851" s="134"/>
      <c r="AZ1851" s="134"/>
      <c r="BA1851" s="134"/>
      <c r="BB1851" s="134"/>
      <c r="BC1851" s="134"/>
      <c r="BD1851" s="129"/>
      <c r="BE1851" s="143"/>
    </row>
    <row r="1852" ht="15.75" customHeight="1">
      <c r="A1852" s="130"/>
      <c r="B1852" s="129"/>
      <c r="C1852" s="129"/>
      <c r="D1852" s="129"/>
      <c r="E1852" s="129"/>
      <c r="F1852" s="129"/>
      <c r="G1852" s="129"/>
      <c r="H1852" s="129"/>
      <c r="I1852" s="130"/>
      <c r="J1852" s="135"/>
      <c r="K1852" s="130"/>
      <c r="L1852" s="130"/>
      <c r="M1852" s="136"/>
      <c r="N1852" s="130"/>
      <c r="O1852" s="130"/>
      <c r="P1852" s="130"/>
      <c r="Q1852" s="137"/>
      <c r="R1852" s="138"/>
      <c r="S1852" s="129"/>
      <c r="T1852" s="139"/>
      <c r="U1852" s="139"/>
      <c r="V1852" s="140"/>
      <c r="W1852" s="130"/>
      <c r="X1852" s="130"/>
      <c r="Y1852" s="141"/>
      <c r="Z1852" s="130"/>
      <c r="AA1852" s="130"/>
      <c r="AB1852" s="130"/>
      <c r="AC1852" s="142"/>
      <c r="AD1852" s="130"/>
      <c r="AE1852" s="130"/>
      <c r="AF1852" s="130"/>
      <c r="AG1852" s="129"/>
      <c r="AH1852" s="129"/>
      <c r="AI1852" s="129"/>
      <c r="AJ1852" s="129"/>
      <c r="AK1852" s="130"/>
      <c r="AL1852" s="131"/>
      <c r="AM1852" s="131"/>
      <c r="AN1852" s="131"/>
      <c r="AO1852" s="131"/>
      <c r="AP1852" s="132"/>
      <c r="AQ1852" s="132"/>
      <c r="AR1852" s="132"/>
      <c r="AS1852" s="132"/>
      <c r="AT1852" s="133"/>
      <c r="AU1852" s="133"/>
      <c r="AV1852" s="133"/>
      <c r="AW1852" s="133"/>
      <c r="AX1852" s="134"/>
      <c r="AY1852" s="134"/>
      <c r="AZ1852" s="134"/>
      <c r="BA1852" s="134"/>
      <c r="BB1852" s="134"/>
      <c r="BC1852" s="134"/>
      <c r="BD1852" s="129"/>
      <c r="BE1852" s="143"/>
    </row>
    <row r="1853" ht="15.75" customHeight="1">
      <c r="A1853" s="130"/>
      <c r="B1853" s="129"/>
      <c r="C1853" s="129"/>
      <c r="D1853" s="129"/>
      <c r="E1853" s="129"/>
      <c r="F1853" s="129"/>
      <c r="G1853" s="129"/>
      <c r="H1853" s="129"/>
      <c r="I1853" s="130"/>
      <c r="J1853" s="135"/>
      <c r="K1853" s="130"/>
      <c r="L1853" s="130"/>
      <c r="M1853" s="136"/>
      <c r="N1853" s="130"/>
      <c r="O1853" s="130"/>
      <c r="P1853" s="130"/>
      <c r="Q1853" s="137"/>
      <c r="R1853" s="138"/>
      <c r="S1853" s="129"/>
      <c r="T1853" s="139"/>
      <c r="U1853" s="139"/>
      <c r="V1853" s="140"/>
      <c r="W1853" s="130"/>
      <c r="X1853" s="130"/>
      <c r="Y1853" s="141"/>
      <c r="Z1853" s="130"/>
      <c r="AA1853" s="130"/>
      <c r="AB1853" s="130"/>
      <c r="AC1853" s="142"/>
      <c r="AD1853" s="130"/>
      <c r="AE1853" s="130"/>
      <c r="AF1853" s="130"/>
      <c r="AG1853" s="129"/>
      <c r="AH1853" s="129"/>
      <c r="AI1853" s="129"/>
      <c r="AJ1853" s="129"/>
      <c r="AK1853" s="130"/>
      <c r="AL1853" s="131"/>
      <c r="AM1853" s="131"/>
      <c r="AN1853" s="131"/>
      <c r="AO1853" s="131"/>
      <c r="AP1853" s="132"/>
      <c r="AQ1853" s="132"/>
      <c r="AR1853" s="132"/>
      <c r="AS1853" s="132"/>
      <c r="AT1853" s="133"/>
      <c r="AU1853" s="133"/>
      <c r="AV1853" s="133"/>
      <c r="AW1853" s="133"/>
      <c r="AX1853" s="134"/>
      <c r="AY1853" s="134"/>
      <c r="AZ1853" s="134"/>
      <c r="BA1853" s="134"/>
      <c r="BB1853" s="134"/>
      <c r="BC1853" s="134"/>
      <c r="BD1853" s="129"/>
      <c r="BE1853" s="143"/>
    </row>
    <row r="1854" ht="15.75" customHeight="1">
      <c r="A1854" s="130"/>
      <c r="B1854" s="129"/>
      <c r="C1854" s="129"/>
      <c r="D1854" s="129"/>
      <c r="E1854" s="129"/>
      <c r="F1854" s="129"/>
      <c r="G1854" s="129"/>
      <c r="H1854" s="129"/>
      <c r="I1854" s="130"/>
      <c r="J1854" s="135"/>
      <c r="K1854" s="130"/>
      <c r="L1854" s="130"/>
      <c r="M1854" s="136"/>
      <c r="N1854" s="130"/>
      <c r="O1854" s="130"/>
      <c r="P1854" s="130"/>
      <c r="Q1854" s="137"/>
      <c r="R1854" s="138"/>
      <c r="S1854" s="129"/>
      <c r="T1854" s="139"/>
      <c r="U1854" s="139"/>
      <c r="V1854" s="140"/>
      <c r="W1854" s="130"/>
      <c r="X1854" s="130"/>
      <c r="Y1854" s="141"/>
      <c r="Z1854" s="130"/>
      <c r="AA1854" s="130"/>
      <c r="AB1854" s="130"/>
      <c r="AC1854" s="142"/>
      <c r="AD1854" s="130"/>
      <c r="AE1854" s="130"/>
      <c r="AF1854" s="130"/>
      <c r="AG1854" s="129"/>
      <c r="AH1854" s="129"/>
      <c r="AI1854" s="129"/>
      <c r="AJ1854" s="129"/>
      <c r="AK1854" s="130"/>
      <c r="AL1854" s="131"/>
      <c r="AM1854" s="131"/>
      <c r="AN1854" s="131"/>
      <c r="AO1854" s="131"/>
      <c r="AP1854" s="132"/>
      <c r="AQ1854" s="132"/>
      <c r="AR1854" s="132"/>
      <c r="AS1854" s="132"/>
      <c r="AT1854" s="133"/>
      <c r="AU1854" s="133"/>
      <c r="AV1854" s="133"/>
      <c r="AW1854" s="133"/>
      <c r="AX1854" s="134"/>
      <c r="AY1854" s="134"/>
      <c r="AZ1854" s="134"/>
      <c r="BA1854" s="134"/>
      <c r="BB1854" s="134"/>
      <c r="BC1854" s="134"/>
      <c r="BD1854" s="129"/>
      <c r="BE1854" s="143"/>
    </row>
    <row r="1855" ht="15.75" customHeight="1">
      <c r="A1855" s="130"/>
      <c r="B1855" s="129"/>
      <c r="C1855" s="129"/>
      <c r="D1855" s="129"/>
      <c r="E1855" s="129"/>
      <c r="F1855" s="129"/>
      <c r="G1855" s="129"/>
      <c r="H1855" s="129"/>
      <c r="I1855" s="130"/>
      <c r="J1855" s="135"/>
      <c r="K1855" s="130"/>
      <c r="L1855" s="130"/>
      <c r="M1855" s="136"/>
      <c r="N1855" s="130"/>
      <c r="O1855" s="130"/>
      <c r="P1855" s="130"/>
      <c r="Q1855" s="137"/>
      <c r="R1855" s="138"/>
      <c r="S1855" s="129"/>
      <c r="T1855" s="139"/>
      <c r="U1855" s="139"/>
      <c r="V1855" s="140"/>
      <c r="W1855" s="130"/>
      <c r="X1855" s="130"/>
      <c r="Y1855" s="141"/>
      <c r="Z1855" s="130"/>
      <c r="AA1855" s="130"/>
      <c r="AB1855" s="130"/>
      <c r="AC1855" s="142"/>
      <c r="AD1855" s="130"/>
      <c r="AE1855" s="130"/>
      <c r="AF1855" s="130"/>
      <c r="AG1855" s="129"/>
      <c r="AH1855" s="129"/>
      <c r="AI1855" s="129"/>
      <c r="AJ1855" s="129"/>
      <c r="AK1855" s="130"/>
      <c r="AL1855" s="131"/>
      <c r="AM1855" s="131"/>
      <c r="AN1855" s="131"/>
      <c r="AO1855" s="131"/>
      <c r="AP1855" s="132"/>
      <c r="AQ1855" s="132"/>
      <c r="AR1855" s="132"/>
      <c r="AS1855" s="132"/>
      <c r="AT1855" s="133"/>
      <c r="AU1855" s="133"/>
      <c r="AV1855" s="133"/>
      <c r="AW1855" s="133"/>
      <c r="AX1855" s="134"/>
      <c r="AY1855" s="134"/>
      <c r="AZ1855" s="134"/>
      <c r="BA1855" s="134"/>
      <c r="BB1855" s="134"/>
      <c r="BC1855" s="134"/>
      <c r="BD1855" s="129"/>
      <c r="BE1855" s="143"/>
    </row>
    <row r="1856" ht="15.75" customHeight="1">
      <c r="A1856" s="130"/>
      <c r="B1856" s="129"/>
      <c r="C1856" s="129"/>
      <c r="D1856" s="129"/>
      <c r="E1856" s="129"/>
      <c r="F1856" s="129"/>
      <c r="G1856" s="129"/>
      <c r="H1856" s="129"/>
      <c r="I1856" s="130"/>
      <c r="J1856" s="135"/>
      <c r="K1856" s="130"/>
      <c r="L1856" s="130"/>
      <c r="M1856" s="136"/>
      <c r="N1856" s="130"/>
      <c r="O1856" s="130"/>
      <c r="P1856" s="130"/>
      <c r="Q1856" s="137"/>
      <c r="R1856" s="138"/>
      <c r="S1856" s="129"/>
      <c r="T1856" s="139"/>
      <c r="U1856" s="139"/>
      <c r="V1856" s="140"/>
      <c r="W1856" s="130"/>
      <c r="X1856" s="130"/>
      <c r="Y1856" s="141"/>
      <c r="Z1856" s="130"/>
      <c r="AA1856" s="130"/>
      <c r="AB1856" s="130"/>
      <c r="AC1856" s="142"/>
      <c r="AD1856" s="130"/>
      <c r="AE1856" s="130"/>
      <c r="AF1856" s="130"/>
      <c r="AG1856" s="129"/>
      <c r="AH1856" s="129"/>
      <c r="AI1856" s="129"/>
      <c r="AJ1856" s="129"/>
      <c r="AK1856" s="130"/>
      <c r="AL1856" s="131"/>
      <c r="AM1856" s="131"/>
      <c r="AN1856" s="131"/>
      <c r="AO1856" s="131"/>
      <c r="AP1856" s="132"/>
      <c r="AQ1856" s="132"/>
      <c r="AR1856" s="132"/>
      <c r="AS1856" s="132"/>
      <c r="AT1856" s="133"/>
      <c r="AU1856" s="133"/>
      <c r="AV1856" s="133"/>
      <c r="AW1856" s="133"/>
      <c r="AX1856" s="134"/>
      <c r="AY1856" s="134"/>
      <c r="AZ1856" s="134"/>
      <c r="BA1856" s="134"/>
      <c r="BB1856" s="134"/>
      <c r="BC1856" s="134"/>
      <c r="BD1856" s="129"/>
      <c r="BE1856" s="143"/>
    </row>
    <row r="1857" ht="15.75" customHeight="1">
      <c r="A1857" s="130"/>
      <c r="B1857" s="129"/>
      <c r="C1857" s="129"/>
      <c r="D1857" s="129"/>
      <c r="E1857" s="129"/>
      <c r="F1857" s="129"/>
      <c r="G1857" s="129"/>
      <c r="H1857" s="129"/>
      <c r="I1857" s="130"/>
      <c r="J1857" s="135"/>
      <c r="K1857" s="130"/>
      <c r="L1857" s="130"/>
      <c r="M1857" s="136"/>
      <c r="N1857" s="130"/>
      <c r="O1857" s="130"/>
      <c r="P1857" s="130"/>
      <c r="Q1857" s="137"/>
      <c r="R1857" s="138"/>
      <c r="S1857" s="129"/>
      <c r="T1857" s="139"/>
      <c r="U1857" s="139"/>
      <c r="V1857" s="140"/>
      <c r="W1857" s="130"/>
      <c r="X1857" s="130"/>
      <c r="Y1857" s="141"/>
      <c r="Z1857" s="130"/>
      <c r="AA1857" s="130"/>
      <c r="AB1857" s="130"/>
      <c r="AC1857" s="142"/>
      <c r="AD1857" s="130"/>
      <c r="AE1857" s="130"/>
      <c r="AF1857" s="130"/>
      <c r="AG1857" s="129"/>
      <c r="AH1857" s="129"/>
      <c r="AI1857" s="129"/>
      <c r="AJ1857" s="129"/>
      <c r="AK1857" s="130"/>
      <c r="AL1857" s="131"/>
      <c r="AM1857" s="131"/>
      <c r="AN1857" s="131"/>
      <c r="AO1857" s="131"/>
      <c r="AP1857" s="132"/>
      <c r="AQ1857" s="132"/>
      <c r="AR1857" s="132"/>
      <c r="AS1857" s="132"/>
      <c r="AT1857" s="133"/>
      <c r="AU1857" s="133"/>
      <c r="AV1857" s="133"/>
      <c r="AW1857" s="133"/>
      <c r="AX1857" s="134"/>
      <c r="AY1857" s="134"/>
      <c r="AZ1857" s="134"/>
      <c r="BA1857" s="134"/>
      <c r="BB1857" s="134"/>
      <c r="BC1857" s="134"/>
      <c r="BD1857" s="129"/>
      <c r="BE1857" s="143"/>
    </row>
    <row r="1858" ht="15.75" customHeight="1">
      <c r="A1858" s="130"/>
      <c r="B1858" s="129"/>
      <c r="C1858" s="129"/>
      <c r="D1858" s="129"/>
      <c r="E1858" s="129"/>
      <c r="F1858" s="129"/>
      <c r="G1858" s="129"/>
      <c r="H1858" s="129"/>
      <c r="I1858" s="130"/>
      <c r="J1858" s="135"/>
      <c r="K1858" s="130"/>
      <c r="L1858" s="130"/>
      <c r="M1858" s="136"/>
      <c r="N1858" s="130"/>
      <c r="O1858" s="130"/>
      <c r="P1858" s="130"/>
      <c r="Q1858" s="137"/>
      <c r="R1858" s="138"/>
      <c r="S1858" s="129"/>
      <c r="T1858" s="139"/>
      <c r="U1858" s="139"/>
      <c r="V1858" s="140"/>
      <c r="W1858" s="130"/>
      <c r="X1858" s="130"/>
      <c r="Y1858" s="141"/>
      <c r="Z1858" s="130"/>
      <c r="AA1858" s="130"/>
      <c r="AB1858" s="130"/>
      <c r="AC1858" s="142"/>
      <c r="AD1858" s="130"/>
      <c r="AE1858" s="130"/>
      <c r="AF1858" s="130"/>
      <c r="AG1858" s="129"/>
      <c r="AH1858" s="129"/>
      <c r="AI1858" s="129"/>
      <c r="AJ1858" s="129"/>
      <c r="AK1858" s="130"/>
      <c r="AL1858" s="131"/>
      <c r="AM1858" s="131"/>
      <c r="AN1858" s="131"/>
      <c r="AO1858" s="131"/>
      <c r="AP1858" s="132"/>
      <c r="AQ1858" s="132"/>
      <c r="AR1858" s="132"/>
      <c r="AS1858" s="132"/>
      <c r="AT1858" s="133"/>
      <c r="AU1858" s="133"/>
      <c r="AV1858" s="133"/>
      <c r="AW1858" s="133"/>
      <c r="AX1858" s="134"/>
      <c r="AY1858" s="134"/>
      <c r="AZ1858" s="134"/>
      <c r="BA1858" s="134"/>
      <c r="BB1858" s="134"/>
      <c r="BC1858" s="134"/>
      <c r="BD1858" s="129"/>
      <c r="BE1858" s="143"/>
    </row>
    <row r="1859" ht="15.75" customHeight="1">
      <c r="A1859" s="130"/>
      <c r="B1859" s="129"/>
      <c r="C1859" s="129"/>
      <c r="D1859" s="129"/>
      <c r="E1859" s="129"/>
      <c r="F1859" s="129"/>
      <c r="G1859" s="129"/>
      <c r="H1859" s="129"/>
      <c r="I1859" s="130"/>
      <c r="J1859" s="135"/>
      <c r="K1859" s="130"/>
      <c r="L1859" s="130"/>
      <c r="M1859" s="136"/>
      <c r="N1859" s="130"/>
      <c r="O1859" s="130"/>
      <c r="P1859" s="130"/>
      <c r="Q1859" s="137"/>
      <c r="R1859" s="138"/>
      <c r="S1859" s="129"/>
      <c r="T1859" s="139"/>
      <c r="U1859" s="139"/>
      <c r="V1859" s="140"/>
      <c r="W1859" s="130"/>
      <c r="X1859" s="130"/>
      <c r="Y1859" s="141"/>
      <c r="Z1859" s="130"/>
      <c r="AA1859" s="130"/>
      <c r="AB1859" s="130"/>
      <c r="AC1859" s="142"/>
      <c r="AD1859" s="130"/>
      <c r="AE1859" s="130"/>
      <c r="AF1859" s="130"/>
      <c r="AG1859" s="129"/>
      <c r="AH1859" s="129"/>
      <c r="AI1859" s="129"/>
      <c r="AJ1859" s="129"/>
      <c r="AK1859" s="130"/>
      <c r="AL1859" s="131"/>
      <c r="AM1859" s="131"/>
      <c r="AN1859" s="131"/>
      <c r="AO1859" s="131"/>
      <c r="AP1859" s="132"/>
      <c r="AQ1859" s="132"/>
      <c r="AR1859" s="132"/>
      <c r="AS1859" s="132"/>
      <c r="AT1859" s="133"/>
      <c r="AU1859" s="133"/>
      <c r="AV1859" s="133"/>
      <c r="AW1859" s="133"/>
      <c r="AX1859" s="134"/>
      <c r="AY1859" s="134"/>
      <c r="AZ1859" s="134"/>
      <c r="BA1859" s="134"/>
      <c r="BB1859" s="134"/>
      <c r="BC1859" s="134"/>
      <c r="BD1859" s="129"/>
      <c r="BE1859" s="143"/>
    </row>
    <row r="1860" ht="15.75" customHeight="1">
      <c r="A1860" s="130"/>
      <c r="B1860" s="129"/>
      <c r="C1860" s="129"/>
      <c r="D1860" s="129"/>
      <c r="E1860" s="129"/>
      <c r="F1860" s="129"/>
      <c r="G1860" s="129"/>
      <c r="H1860" s="129"/>
      <c r="I1860" s="130"/>
      <c r="J1860" s="135"/>
      <c r="K1860" s="130"/>
      <c r="L1860" s="130"/>
      <c r="M1860" s="136"/>
      <c r="N1860" s="130"/>
      <c r="O1860" s="130"/>
      <c r="P1860" s="130"/>
      <c r="Q1860" s="137"/>
      <c r="R1860" s="138"/>
      <c r="S1860" s="129"/>
      <c r="T1860" s="139"/>
      <c r="U1860" s="139"/>
      <c r="V1860" s="140"/>
      <c r="W1860" s="130"/>
      <c r="X1860" s="130"/>
      <c r="Y1860" s="141"/>
      <c r="Z1860" s="130"/>
      <c r="AA1860" s="130"/>
      <c r="AB1860" s="130"/>
      <c r="AC1860" s="142"/>
      <c r="AD1860" s="130"/>
      <c r="AE1860" s="130"/>
      <c r="AF1860" s="130"/>
      <c r="AG1860" s="129"/>
      <c r="AH1860" s="129"/>
      <c r="AI1860" s="129"/>
      <c r="AJ1860" s="129"/>
      <c r="AK1860" s="130"/>
      <c r="AL1860" s="131"/>
      <c r="AM1860" s="131"/>
      <c r="AN1860" s="131"/>
      <c r="AO1860" s="131"/>
      <c r="AP1860" s="132"/>
      <c r="AQ1860" s="132"/>
      <c r="AR1860" s="132"/>
      <c r="AS1860" s="132"/>
      <c r="AT1860" s="133"/>
      <c r="AU1860" s="133"/>
      <c r="AV1860" s="133"/>
      <c r="AW1860" s="133"/>
      <c r="AX1860" s="134"/>
      <c r="AY1860" s="134"/>
      <c r="AZ1860" s="134"/>
      <c r="BA1860" s="134"/>
      <c r="BB1860" s="134"/>
      <c r="BC1860" s="134"/>
      <c r="BD1860" s="129"/>
      <c r="BE1860" s="143"/>
    </row>
    <row r="1861" ht="15.75" customHeight="1">
      <c r="A1861" s="130"/>
      <c r="B1861" s="129"/>
      <c r="C1861" s="129"/>
      <c r="D1861" s="129"/>
      <c r="E1861" s="129"/>
      <c r="F1861" s="129"/>
      <c r="G1861" s="129"/>
      <c r="H1861" s="129"/>
      <c r="I1861" s="130"/>
      <c r="J1861" s="135"/>
      <c r="K1861" s="130"/>
      <c r="L1861" s="130"/>
      <c r="M1861" s="136"/>
      <c r="N1861" s="130"/>
      <c r="O1861" s="130"/>
      <c r="P1861" s="130"/>
      <c r="Q1861" s="137"/>
      <c r="R1861" s="138"/>
      <c r="S1861" s="129"/>
      <c r="T1861" s="139"/>
      <c r="U1861" s="139"/>
      <c r="V1861" s="140"/>
      <c r="W1861" s="130"/>
      <c r="X1861" s="130"/>
      <c r="Y1861" s="141"/>
      <c r="Z1861" s="130"/>
      <c r="AA1861" s="130"/>
      <c r="AB1861" s="130"/>
      <c r="AC1861" s="142"/>
      <c r="AD1861" s="130"/>
      <c r="AE1861" s="130"/>
      <c r="AF1861" s="130"/>
      <c r="AG1861" s="129"/>
      <c r="AH1861" s="129"/>
      <c r="AI1861" s="129"/>
      <c r="AJ1861" s="129"/>
      <c r="AK1861" s="130"/>
      <c r="AL1861" s="131"/>
      <c r="AM1861" s="131"/>
      <c r="AN1861" s="131"/>
      <c r="AO1861" s="131"/>
      <c r="AP1861" s="132"/>
      <c r="AQ1861" s="132"/>
      <c r="AR1861" s="132"/>
      <c r="AS1861" s="132"/>
      <c r="AT1861" s="133"/>
      <c r="AU1861" s="133"/>
      <c r="AV1861" s="133"/>
      <c r="AW1861" s="133"/>
      <c r="AX1861" s="134"/>
      <c r="AY1861" s="134"/>
      <c r="AZ1861" s="134"/>
      <c r="BA1861" s="134"/>
      <c r="BB1861" s="134"/>
      <c r="BC1861" s="134"/>
      <c r="BD1861" s="129"/>
      <c r="BE1861" s="143"/>
    </row>
    <row r="1862" ht="15.75" customHeight="1">
      <c r="A1862" s="130"/>
      <c r="B1862" s="129"/>
      <c r="C1862" s="129"/>
      <c r="D1862" s="129"/>
      <c r="E1862" s="129"/>
      <c r="F1862" s="129"/>
      <c r="G1862" s="129"/>
      <c r="H1862" s="129"/>
      <c r="I1862" s="130"/>
      <c r="J1862" s="135"/>
      <c r="K1862" s="130"/>
      <c r="L1862" s="130"/>
      <c r="M1862" s="136"/>
      <c r="N1862" s="130"/>
      <c r="O1862" s="130"/>
      <c r="P1862" s="130"/>
      <c r="Q1862" s="137"/>
      <c r="R1862" s="138"/>
      <c r="S1862" s="129"/>
      <c r="T1862" s="139"/>
      <c r="U1862" s="139"/>
      <c r="V1862" s="140"/>
      <c r="W1862" s="130"/>
      <c r="X1862" s="130"/>
      <c r="Y1862" s="141"/>
      <c r="Z1862" s="130"/>
      <c r="AA1862" s="130"/>
      <c r="AB1862" s="130"/>
      <c r="AC1862" s="142"/>
      <c r="AD1862" s="130"/>
      <c r="AE1862" s="130"/>
      <c r="AF1862" s="130"/>
      <c r="AG1862" s="129"/>
      <c r="AH1862" s="129"/>
      <c r="AI1862" s="129"/>
      <c r="AJ1862" s="129"/>
      <c r="AK1862" s="130"/>
      <c r="AL1862" s="131"/>
      <c r="AM1862" s="131"/>
      <c r="AN1862" s="131"/>
      <c r="AO1862" s="131"/>
      <c r="AP1862" s="132"/>
      <c r="AQ1862" s="132"/>
      <c r="AR1862" s="132"/>
      <c r="AS1862" s="132"/>
      <c r="AT1862" s="133"/>
      <c r="AU1862" s="133"/>
      <c r="AV1862" s="133"/>
      <c r="AW1862" s="133"/>
      <c r="AX1862" s="134"/>
      <c r="AY1862" s="134"/>
      <c r="AZ1862" s="134"/>
      <c r="BA1862" s="134"/>
      <c r="BB1862" s="134"/>
      <c r="BC1862" s="134"/>
      <c r="BD1862" s="129"/>
      <c r="BE1862" s="143"/>
    </row>
    <row r="1863" ht="15.75" customHeight="1">
      <c r="A1863" s="130"/>
      <c r="B1863" s="129"/>
      <c r="C1863" s="129"/>
      <c r="D1863" s="129"/>
      <c r="E1863" s="129"/>
      <c r="F1863" s="129"/>
      <c r="G1863" s="129"/>
      <c r="H1863" s="129"/>
      <c r="I1863" s="130"/>
      <c r="J1863" s="135"/>
      <c r="K1863" s="130"/>
      <c r="L1863" s="130"/>
      <c r="M1863" s="136"/>
      <c r="N1863" s="130"/>
      <c r="O1863" s="130"/>
      <c r="P1863" s="130"/>
      <c r="Q1863" s="137"/>
      <c r="R1863" s="138"/>
      <c r="S1863" s="129"/>
      <c r="T1863" s="139"/>
      <c r="U1863" s="139"/>
      <c r="V1863" s="140"/>
      <c r="W1863" s="130"/>
      <c r="X1863" s="130"/>
      <c r="Y1863" s="141"/>
      <c r="Z1863" s="130"/>
      <c r="AA1863" s="130"/>
      <c r="AB1863" s="130"/>
      <c r="AC1863" s="142"/>
      <c r="AD1863" s="130"/>
      <c r="AE1863" s="130"/>
      <c r="AF1863" s="130"/>
      <c r="AG1863" s="129"/>
      <c r="AH1863" s="129"/>
      <c r="AI1863" s="129"/>
      <c r="AJ1863" s="129"/>
      <c r="AK1863" s="130"/>
      <c r="AL1863" s="131"/>
      <c r="AM1863" s="131"/>
      <c r="AN1863" s="131"/>
      <c r="AO1863" s="131"/>
      <c r="AP1863" s="132"/>
      <c r="AQ1863" s="132"/>
      <c r="AR1863" s="132"/>
      <c r="AS1863" s="132"/>
      <c r="AT1863" s="133"/>
      <c r="AU1863" s="133"/>
      <c r="AV1863" s="133"/>
      <c r="AW1863" s="133"/>
      <c r="AX1863" s="134"/>
      <c r="AY1863" s="134"/>
      <c r="AZ1863" s="134"/>
      <c r="BA1863" s="134"/>
      <c r="BB1863" s="134"/>
      <c r="BC1863" s="134"/>
      <c r="BD1863" s="129"/>
      <c r="BE1863" s="143"/>
    </row>
    <row r="1864" ht="15.75" customHeight="1">
      <c r="A1864" s="130"/>
      <c r="B1864" s="129"/>
      <c r="C1864" s="129"/>
      <c r="D1864" s="129"/>
      <c r="E1864" s="129"/>
      <c r="F1864" s="129"/>
      <c r="G1864" s="129"/>
      <c r="H1864" s="129"/>
      <c r="I1864" s="130"/>
      <c r="J1864" s="135"/>
      <c r="K1864" s="130"/>
      <c r="L1864" s="130"/>
      <c r="M1864" s="136"/>
      <c r="N1864" s="130"/>
      <c r="O1864" s="130"/>
      <c r="P1864" s="130"/>
      <c r="Q1864" s="137"/>
      <c r="R1864" s="138"/>
      <c r="S1864" s="129"/>
      <c r="T1864" s="139"/>
      <c r="U1864" s="139"/>
      <c r="V1864" s="140"/>
      <c r="W1864" s="130"/>
      <c r="X1864" s="130"/>
      <c r="Y1864" s="141"/>
      <c r="Z1864" s="130"/>
      <c r="AA1864" s="130"/>
      <c r="AB1864" s="130"/>
      <c r="AC1864" s="142"/>
      <c r="AD1864" s="130"/>
      <c r="AE1864" s="130"/>
      <c r="AF1864" s="130"/>
      <c r="AG1864" s="129"/>
      <c r="AH1864" s="129"/>
      <c r="AI1864" s="129"/>
      <c r="AJ1864" s="129"/>
      <c r="AK1864" s="130"/>
      <c r="AL1864" s="131"/>
      <c r="AM1864" s="131"/>
      <c r="AN1864" s="131"/>
      <c r="AO1864" s="131"/>
      <c r="AP1864" s="132"/>
      <c r="AQ1864" s="132"/>
      <c r="AR1864" s="132"/>
      <c r="AS1864" s="132"/>
      <c r="AT1864" s="133"/>
      <c r="AU1864" s="133"/>
      <c r="AV1864" s="133"/>
      <c r="AW1864" s="133"/>
      <c r="AX1864" s="134"/>
      <c r="AY1864" s="134"/>
      <c r="AZ1864" s="134"/>
      <c r="BA1864" s="134"/>
      <c r="BB1864" s="134"/>
      <c r="BC1864" s="134"/>
      <c r="BD1864" s="129"/>
      <c r="BE1864" s="143"/>
    </row>
    <row r="1865" ht="15.75" customHeight="1">
      <c r="A1865" s="130"/>
      <c r="B1865" s="129"/>
      <c r="C1865" s="129"/>
      <c r="D1865" s="129"/>
      <c r="E1865" s="129"/>
      <c r="F1865" s="129"/>
      <c r="G1865" s="129"/>
      <c r="H1865" s="129"/>
      <c r="I1865" s="130"/>
      <c r="J1865" s="135"/>
      <c r="K1865" s="130"/>
      <c r="L1865" s="130"/>
      <c r="M1865" s="136"/>
      <c r="N1865" s="130"/>
      <c r="O1865" s="130"/>
      <c r="P1865" s="130"/>
      <c r="Q1865" s="137"/>
      <c r="R1865" s="138"/>
      <c r="S1865" s="129"/>
      <c r="T1865" s="139"/>
      <c r="U1865" s="139"/>
      <c r="V1865" s="140"/>
      <c r="W1865" s="130"/>
      <c r="X1865" s="130"/>
      <c r="Y1865" s="141"/>
      <c r="Z1865" s="130"/>
      <c r="AA1865" s="130"/>
      <c r="AB1865" s="130"/>
      <c r="AC1865" s="142"/>
      <c r="AD1865" s="130"/>
      <c r="AE1865" s="130"/>
      <c r="AF1865" s="130"/>
      <c r="AG1865" s="129"/>
      <c r="AH1865" s="129"/>
      <c r="AI1865" s="129"/>
      <c r="AJ1865" s="129"/>
      <c r="AK1865" s="130"/>
      <c r="AL1865" s="131"/>
      <c r="AM1865" s="131"/>
      <c r="AN1865" s="131"/>
      <c r="AO1865" s="131"/>
      <c r="AP1865" s="132"/>
      <c r="AQ1865" s="132"/>
      <c r="AR1865" s="132"/>
      <c r="AS1865" s="132"/>
      <c r="AT1865" s="133"/>
      <c r="AU1865" s="133"/>
      <c r="AV1865" s="133"/>
      <c r="AW1865" s="133"/>
      <c r="AX1865" s="134"/>
      <c r="AY1865" s="134"/>
      <c r="AZ1865" s="134"/>
      <c r="BA1865" s="134"/>
      <c r="BB1865" s="134"/>
      <c r="BC1865" s="134"/>
      <c r="BD1865" s="129"/>
      <c r="BE1865" s="143"/>
    </row>
    <row r="1866" ht="15.75" customHeight="1">
      <c r="A1866" s="130"/>
      <c r="B1866" s="129"/>
      <c r="C1866" s="129"/>
      <c r="D1866" s="129"/>
      <c r="E1866" s="129"/>
      <c r="F1866" s="129"/>
      <c r="G1866" s="129"/>
      <c r="H1866" s="129"/>
      <c r="I1866" s="130"/>
      <c r="J1866" s="135"/>
      <c r="K1866" s="130"/>
      <c r="L1866" s="130"/>
      <c r="M1866" s="136"/>
      <c r="N1866" s="130"/>
      <c r="O1866" s="130"/>
      <c r="P1866" s="130"/>
      <c r="Q1866" s="137"/>
      <c r="R1866" s="138"/>
      <c r="S1866" s="129"/>
      <c r="T1866" s="139"/>
      <c r="U1866" s="139"/>
      <c r="V1866" s="140"/>
      <c r="W1866" s="130"/>
      <c r="X1866" s="130"/>
      <c r="Y1866" s="141"/>
      <c r="Z1866" s="130"/>
      <c r="AA1866" s="130"/>
      <c r="AB1866" s="130"/>
      <c r="AC1866" s="142"/>
      <c r="AD1866" s="130"/>
      <c r="AE1866" s="130"/>
      <c r="AF1866" s="130"/>
      <c r="AG1866" s="129"/>
      <c r="AH1866" s="129"/>
      <c r="AI1866" s="129"/>
      <c r="AJ1866" s="129"/>
      <c r="AK1866" s="130"/>
      <c r="AL1866" s="131"/>
      <c r="AM1866" s="131"/>
      <c r="AN1866" s="131"/>
      <c r="AO1866" s="131"/>
      <c r="AP1866" s="132"/>
      <c r="AQ1866" s="132"/>
      <c r="AR1866" s="132"/>
      <c r="AS1866" s="132"/>
      <c r="AT1866" s="133"/>
      <c r="AU1866" s="133"/>
      <c r="AV1866" s="133"/>
      <c r="AW1866" s="133"/>
      <c r="AX1866" s="134"/>
      <c r="AY1866" s="134"/>
      <c r="AZ1866" s="134"/>
      <c r="BA1866" s="134"/>
      <c r="BB1866" s="134"/>
      <c r="BC1866" s="134"/>
      <c r="BD1866" s="129"/>
      <c r="BE1866" s="143"/>
    </row>
    <row r="1867" ht="15.75" customHeight="1">
      <c r="A1867" s="130"/>
      <c r="B1867" s="129"/>
      <c r="C1867" s="129"/>
      <c r="D1867" s="129"/>
      <c r="E1867" s="129"/>
      <c r="F1867" s="129"/>
      <c r="G1867" s="129"/>
      <c r="H1867" s="129"/>
      <c r="I1867" s="130"/>
      <c r="J1867" s="135"/>
      <c r="K1867" s="130"/>
      <c r="L1867" s="130"/>
      <c r="M1867" s="136"/>
      <c r="N1867" s="130"/>
      <c r="O1867" s="130"/>
      <c r="P1867" s="130"/>
      <c r="Q1867" s="137"/>
      <c r="R1867" s="138"/>
      <c r="S1867" s="129"/>
      <c r="T1867" s="139"/>
      <c r="U1867" s="139"/>
      <c r="V1867" s="140"/>
      <c r="W1867" s="130"/>
      <c r="X1867" s="130"/>
      <c r="Y1867" s="141"/>
      <c r="Z1867" s="130"/>
      <c r="AA1867" s="130"/>
      <c r="AB1867" s="130"/>
      <c r="AC1867" s="142"/>
      <c r="AD1867" s="130"/>
      <c r="AE1867" s="130"/>
      <c r="AF1867" s="130"/>
      <c r="AG1867" s="129"/>
      <c r="AH1867" s="129"/>
      <c r="AI1867" s="129"/>
      <c r="AJ1867" s="129"/>
      <c r="AK1867" s="130"/>
      <c r="AL1867" s="131"/>
      <c r="AM1867" s="131"/>
      <c r="AN1867" s="131"/>
      <c r="AO1867" s="131"/>
      <c r="AP1867" s="132"/>
      <c r="AQ1867" s="132"/>
      <c r="AR1867" s="132"/>
      <c r="AS1867" s="132"/>
      <c r="AT1867" s="133"/>
      <c r="AU1867" s="133"/>
      <c r="AV1867" s="133"/>
      <c r="AW1867" s="133"/>
      <c r="AX1867" s="134"/>
      <c r="AY1867" s="134"/>
      <c r="AZ1867" s="134"/>
      <c r="BA1867" s="134"/>
      <c r="BB1867" s="134"/>
      <c r="BC1867" s="134"/>
      <c r="BD1867" s="129"/>
      <c r="BE1867" s="143"/>
    </row>
    <row r="1868" ht="15.75" customHeight="1">
      <c r="A1868" s="130"/>
      <c r="B1868" s="129"/>
      <c r="C1868" s="129"/>
      <c r="D1868" s="129"/>
      <c r="E1868" s="129"/>
      <c r="F1868" s="129"/>
      <c r="G1868" s="129"/>
      <c r="H1868" s="129"/>
      <c r="I1868" s="130"/>
      <c r="J1868" s="135"/>
      <c r="K1868" s="130"/>
      <c r="L1868" s="130"/>
      <c r="M1868" s="136"/>
      <c r="N1868" s="130"/>
      <c r="O1868" s="130"/>
      <c r="P1868" s="130"/>
      <c r="Q1868" s="137"/>
      <c r="R1868" s="138"/>
      <c r="S1868" s="129"/>
      <c r="T1868" s="139"/>
      <c r="U1868" s="139"/>
      <c r="V1868" s="140"/>
      <c r="W1868" s="130"/>
      <c r="X1868" s="130"/>
      <c r="Y1868" s="141"/>
      <c r="Z1868" s="130"/>
      <c r="AA1868" s="130"/>
      <c r="AB1868" s="130"/>
      <c r="AC1868" s="142"/>
      <c r="AD1868" s="130"/>
      <c r="AE1868" s="130"/>
      <c r="AF1868" s="130"/>
      <c r="AG1868" s="129"/>
      <c r="AH1868" s="129"/>
      <c r="AI1868" s="129"/>
      <c r="AJ1868" s="129"/>
      <c r="AK1868" s="130"/>
      <c r="AL1868" s="131"/>
      <c r="AM1868" s="131"/>
      <c r="AN1868" s="131"/>
      <c r="AO1868" s="131"/>
      <c r="AP1868" s="132"/>
      <c r="AQ1868" s="132"/>
      <c r="AR1868" s="132"/>
      <c r="AS1868" s="132"/>
      <c r="AT1868" s="133"/>
      <c r="AU1868" s="133"/>
      <c r="AV1868" s="133"/>
      <c r="AW1868" s="133"/>
      <c r="AX1868" s="134"/>
      <c r="AY1868" s="134"/>
      <c r="AZ1868" s="134"/>
      <c r="BA1868" s="134"/>
      <c r="BB1868" s="134"/>
      <c r="BC1868" s="134"/>
      <c r="BD1868" s="129"/>
      <c r="BE1868" s="143"/>
    </row>
    <row r="1869" ht="15.75" customHeight="1">
      <c r="A1869" s="130"/>
      <c r="B1869" s="129"/>
      <c r="C1869" s="129"/>
      <c r="D1869" s="129"/>
      <c r="E1869" s="129"/>
      <c r="F1869" s="129"/>
      <c r="G1869" s="129"/>
      <c r="H1869" s="129"/>
      <c r="I1869" s="130"/>
      <c r="J1869" s="135"/>
      <c r="K1869" s="130"/>
      <c r="L1869" s="130"/>
      <c r="M1869" s="136"/>
      <c r="N1869" s="130"/>
      <c r="O1869" s="130"/>
      <c r="P1869" s="130"/>
      <c r="Q1869" s="137"/>
      <c r="R1869" s="138"/>
      <c r="S1869" s="129"/>
      <c r="T1869" s="139"/>
      <c r="U1869" s="139"/>
      <c r="V1869" s="140"/>
      <c r="W1869" s="130"/>
      <c r="X1869" s="130"/>
      <c r="Y1869" s="141"/>
      <c r="Z1869" s="130"/>
      <c r="AA1869" s="130"/>
      <c r="AB1869" s="130"/>
      <c r="AC1869" s="142"/>
      <c r="AD1869" s="130"/>
      <c r="AE1869" s="130"/>
      <c r="AF1869" s="130"/>
      <c r="AG1869" s="129"/>
      <c r="AH1869" s="129"/>
      <c r="AI1869" s="129"/>
      <c r="AJ1869" s="129"/>
      <c r="AK1869" s="130"/>
      <c r="AL1869" s="131"/>
      <c r="AM1869" s="131"/>
      <c r="AN1869" s="131"/>
      <c r="AO1869" s="131"/>
      <c r="AP1869" s="132"/>
      <c r="AQ1869" s="132"/>
      <c r="AR1869" s="132"/>
      <c r="AS1869" s="132"/>
      <c r="AT1869" s="133"/>
      <c r="AU1869" s="133"/>
      <c r="AV1869" s="133"/>
      <c r="AW1869" s="133"/>
      <c r="AX1869" s="134"/>
      <c r="AY1869" s="134"/>
      <c r="AZ1869" s="134"/>
      <c r="BA1869" s="134"/>
      <c r="BB1869" s="134"/>
      <c r="BC1869" s="134"/>
      <c r="BD1869" s="129"/>
      <c r="BE1869" s="143"/>
    </row>
    <row r="1870" ht="15.75" customHeight="1">
      <c r="A1870" s="130"/>
      <c r="B1870" s="129"/>
      <c r="C1870" s="129"/>
      <c r="D1870" s="129"/>
      <c r="E1870" s="129"/>
      <c r="F1870" s="129"/>
      <c r="G1870" s="129"/>
      <c r="H1870" s="129"/>
      <c r="I1870" s="130"/>
      <c r="J1870" s="135"/>
      <c r="K1870" s="130"/>
      <c r="L1870" s="130"/>
      <c r="M1870" s="136"/>
      <c r="N1870" s="130"/>
      <c r="O1870" s="130"/>
      <c r="P1870" s="130"/>
      <c r="Q1870" s="137"/>
      <c r="R1870" s="138"/>
      <c r="S1870" s="129"/>
      <c r="T1870" s="139"/>
      <c r="U1870" s="139"/>
      <c r="V1870" s="140"/>
      <c r="W1870" s="130"/>
      <c r="X1870" s="130"/>
      <c r="Y1870" s="141"/>
      <c r="Z1870" s="130"/>
      <c r="AA1870" s="130"/>
      <c r="AB1870" s="130"/>
      <c r="AC1870" s="142"/>
      <c r="AD1870" s="130"/>
      <c r="AE1870" s="130"/>
      <c r="AF1870" s="130"/>
      <c r="AG1870" s="129"/>
      <c r="AH1870" s="129"/>
      <c r="AI1870" s="129"/>
      <c r="AJ1870" s="129"/>
      <c r="AK1870" s="130"/>
      <c r="AL1870" s="131"/>
      <c r="AM1870" s="131"/>
      <c r="AN1870" s="131"/>
      <c r="AO1870" s="131"/>
      <c r="AP1870" s="132"/>
      <c r="AQ1870" s="132"/>
      <c r="AR1870" s="132"/>
      <c r="AS1870" s="132"/>
      <c r="AT1870" s="133"/>
      <c r="AU1870" s="133"/>
      <c r="AV1870" s="133"/>
      <c r="AW1870" s="133"/>
      <c r="AX1870" s="134"/>
      <c r="AY1870" s="134"/>
      <c r="AZ1870" s="134"/>
      <c r="BA1870" s="134"/>
      <c r="BB1870" s="134"/>
      <c r="BC1870" s="134"/>
      <c r="BD1870" s="129"/>
      <c r="BE1870" s="143"/>
    </row>
    <row r="1871" ht="15.75" customHeight="1">
      <c r="A1871" s="130"/>
      <c r="B1871" s="129"/>
      <c r="C1871" s="129"/>
      <c r="D1871" s="129"/>
      <c r="E1871" s="129"/>
      <c r="F1871" s="129"/>
      <c r="G1871" s="129"/>
      <c r="H1871" s="129"/>
      <c r="I1871" s="130"/>
      <c r="J1871" s="135"/>
      <c r="K1871" s="130"/>
      <c r="L1871" s="130"/>
      <c r="M1871" s="136"/>
      <c r="N1871" s="130"/>
      <c r="O1871" s="130"/>
      <c r="P1871" s="130"/>
      <c r="Q1871" s="137"/>
      <c r="R1871" s="138"/>
      <c r="S1871" s="129"/>
      <c r="T1871" s="139"/>
      <c r="U1871" s="139"/>
      <c r="V1871" s="140"/>
      <c r="W1871" s="130"/>
      <c r="X1871" s="130"/>
      <c r="Y1871" s="141"/>
      <c r="Z1871" s="130"/>
      <c r="AA1871" s="130"/>
      <c r="AB1871" s="130"/>
      <c r="AC1871" s="142"/>
      <c r="AD1871" s="130"/>
      <c r="AE1871" s="130"/>
      <c r="AF1871" s="130"/>
      <c r="AG1871" s="129"/>
      <c r="AH1871" s="129"/>
      <c r="AI1871" s="129"/>
      <c r="AJ1871" s="129"/>
      <c r="AK1871" s="130"/>
      <c r="AL1871" s="131"/>
      <c r="AM1871" s="131"/>
      <c r="AN1871" s="131"/>
      <c r="AO1871" s="131"/>
      <c r="AP1871" s="132"/>
      <c r="AQ1871" s="132"/>
      <c r="AR1871" s="132"/>
      <c r="AS1871" s="132"/>
      <c r="AT1871" s="133"/>
      <c r="AU1871" s="133"/>
      <c r="AV1871" s="133"/>
      <c r="AW1871" s="133"/>
      <c r="AX1871" s="134"/>
      <c r="AY1871" s="134"/>
      <c r="AZ1871" s="134"/>
      <c r="BA1871" s="134"/>
      <c r="BB1871" s="134"/>
      <c r="BC1871" s="134"/>
      <c r="BD1871" s="129"/>
      <c r="BE1871" s="143"/>
    </row>
    <row r="1872" ht="15.75" customHeight="1">
      <c r="A1872" s="130"/>
      <c r="B1872" s="129"/>
      <c r="C1872" s="129"/>
      <c r="D1872" s="129"/>
      <c r="E1872" s="129"/>
      <c r="F1872" s="129"/>
      <c r="G1872" s="129"/>
      <c r="H1872" s="129"/>
      <c r="I1872" s="130"/>
      <c r="J1872" s="135"/>
      <c r="K1872" s="130"/>
      <c r="L1872" s="130"/>
      <c r="M1872" s="136"/>
      <c r="N1872" s="130"/>
      <c r="O1872" s="130"/>
      <c r="P1872" s="130"/>
      <c r="Q1872" s="137"/>
      <c r="R1872" s="138"/>
      <c r="S1872" s="129"/>
      <c r="T1872" s="139"/>
      <c r="U1872" s="139"/>
      <c r="V1872" s="140"/>
      <c r="W1872" s="130"/>
      <c r="X1872" s="130"/>
      <c r="Y1872" s="141"/>
      <c r="Z1872" s="130"/>
      <c r="AA1872" s="130"/>
      <c r="AB1872" s="130"/>
      <c r="AC1872" s="142"/>
      <c r="AD1872" s="130"/>
      <c r="AE1872" s="130"/>
      <c r="AF1872" s="130"/>
      <c r="AG1872" s="129"/>
      <c r="AH1872" s="129"/>
      <c r="AI1872" s="129"/>
      <c r="AJ1872" s="129"/>
      <c r="AK1872" s="130"/>
      <c r="AL1872" s="131"/>
      <c r="AM1872" s="131"/>
      <c r="AN1872" s="131"/>
      <c r="AO1872" s="131"/>
      <c r="AP1872" s="132"/>
      <c r="AQ1872" s="132"/>
      <c r="AR1872" s="132"/>
      <c r="AS1872" s="132"/>
      <c r="AT1872" s="133"/>
      <c r="AU1872" s="133"/>
      <c r="AV1872" s="133"/>
      <c r="AW1872" s="133"/>
      <c r="AX1872" s="134"/>
      <c r="AY1872" s="134"/>
      <c r="AZ1872" s="134"/>
      <c r="BA1872" s="134"/>
      <c r="BB1872" s="134"/>
      <c r="BC1872" s="134"/>
      <c r="BD1872" s="129"/>
      <c r="BE1872" s="143"/>
    </row>
    <row r="1873" ht="15.75" customHeight="1">
      <c r="A1873" s="130"/>
      <c r="B1873" s="129"/>
      <c r="C1873" s="129"/>
      <c r="D1873" s="129"/>
      <c r="E1873" s="129"/>
      <c r="F1873" s="129"/>
      <c r="G1873" s="129"/>
      <c r="H1873" s="129"/>
      <c r="I1873" s="130"/>
      <c r="J1873" s="135"/>
      <c r="K1873" s="130"/>
      <c r="L1873" s="130"/>
      <c r="M1873" s="136"/>
      <c r="N1873" s="130"/>
      <c r="O1873" s="130"/>
      <c r="P1873" s="130"/>
      <c r="Q1873" s="137"/>
      <c r="R1873" s="138"/>
      <c r="S1873" s="129"/>
      <c r="T1873" s="139"/>
      <c r="U1873" s="139"/>
      <c r="V1873" s="140"/>
      <c r="W1873" s="130"/>
      <c r="X1873" s="130"/>
      <c r="Y1873" s="141"/>
      <c r="Z1873" s="130"/>
      <c r="AA1873" s="130"/>
      <c r="AB1873" s="130"/>
      <c r="AC1873" s="142"/>
      <c r="AD1873" s="130"/>
      <c r="AE1873" s="130"/>
      <c r="AF1873" s="130"/>
      <c r="AG1873" s="129"/>
      <c r="AH1873" s="129"/>
      <c r="AI1873" s="129"/>
      <c r="AJ1873" s="129"/>
      <c r="AK1873" s="130"/>
      <c r="AL1873" s="131"/>
      <c r="AM1873" s="131"/>
      <c r="AN1873" s="131"/>
      <c r="AO1873" s="131"/>
      <c r="AP1873" s="132"/>
      <c r="AQ1873" s="132"/>
      <c r="AR1873" s="132"/>
      <c r="AS1873" s="132"/>
      <c r="AT1873" s="133"/>
      <c r="AU1873" s="133"/>
      <c r="AV1873" s="133"/>
      <c r="AW1873" s="133"/>
      <c r="AX1873" s="134"/>
      <c r="AY1873" s="134"/>
      <c r="AZ1873" s="134"/>
      <c r="BA1873" s="134"/>
      <c r="BB1873" s="134"/>
      <c r="BC1873" s="134"/>
      <c r="BD1873" s="129"/>
      <c r="BE1873" s="143"/>
    </row>
    <row r="1874" ht="15.75" customHeight="1">
      <c r="A1874" s="130"/>
      <c r="B1874" s="129"/>
      <c r="C1874" s="129"/>
      <c r="D1874" s="129"/>
      <c r="E1874" s="129"/>
      <c r="F1874" s="129"/>
      <c r="G1874" s="129"/>
      <c r="H1874" s="129"/>
      <c r="I1874" s="130"/>
      <c r="J1874" s="135"/>
      <c r="K1874" s="130"/>
      <c r="L1874" s="130"/>
      <c r="M1874" s="136"/>
      <c r="N1874" s="130"/>
      <c r="O1874" s="130"/>
      <c r="P1874" s="130"/>
      <c r="Q1874" s="137"/>
      <c r="R1874" s="138"/>
      <c r="S1874" s="129"/>
      <c r="T1874" s="139"/>
      <c r="U1874" s="139"/>
      <c r="V1874" s="140"/>
      <c r="W1874" s="130"/>
      <c r="X1874" s="130"/>
      <c r="Y1874" s="141"/>
      <c r="Z1874" s="130"/>
      <c r="AA1874" s="130"/>
      <c r="AB1874" s="130"/>
      <c r="AC1874" s="142"/>
      <c r="AD1874" s="130"/>
      <c r="AE1874" s="130"/>
      <c r="AF1874" s="130"/>
      <c r="AG1874" s="129"/>
      <c r="AH1874" s="129"/>
      <c r="AI1874" s="129"/>
      <c r="AJ1874" s="129"/>
      <c r="AK1874" s="130"/>
      <c r="AL1874" s="131"/>
      <c r="AM1874" s="131"/>
      <c r="AN1874" s="131"/>
      <c r="AO1874" s="131"/>
      <c r="AP1874" s="132"/>
      <c r="AQ1874" s="132"/>
      <c r="AR1874" s="132"/>
      <c r="AS1874" s="132"/>
      <c r="AT1874" s="133"/>
      <c r="AU1874" s="133"/>
      <c r="AV1874" s="133"/>
      <c r="AW1874" s="133"/>
      <c r="AX1874" s="134"/>
      <c r="AY1874" s="134"/>
      <c r="AZ1874" s="134"/>
      <c r="BA1874" s="134"/>
      <c r="BB1874" s="134"/>
      <c r="BC1874" s="134"/>
      <c r="BD1874" s="129"/>
      <c r="BE1874" s="143"/>
    </row>
    <row r="1875" ht="15.75" customHeight="1">
      <c r="A1875" s="130"/>
      <c r="B1875" s="129"/>
      <c r="C1875" s="129"/>
      <c r="D1875" s="129"/>
      <c r="E1875" s="129"/>
      <c r="F1875" s="129"/>
      <c r="G1875" s="129"/>
      <c r="H1875" s="129"/>
      <c r="I1875" s="130"/>
      <c r="J1875" s="135"/>
      <c r="K1875" s="130"/>
      <c r="L1875" s="130"/>
      <c r="M1875" s="136"/>
      <c r="N1875" s="130"/>
      <c r="O1875" s="130"/>
      <c r="P1875" s="130"/>
      <c r="Q1875" s="137"/>
      <c r="R1875" s="138"/>
      <c r="S1875" s="129"/>
      <c r="T1875" s="139"/>
      <c r="U1875" s="139"/>
      <c r="V1875" s="140"/>
      <c r="W1875" s="130"/>
      <c r="X1875" s="130"/>
      <c r="Y1875" s="141"/>
      <c r="Z1875" s="130"/>
      <c r="AA1875" s="130"/>
      <c r="AB1875" s="130"/>
      <c r="AC1875" s="142"/>
      <c r="AD1875" s="130"/>
      <c r="AE1875" s="130"/>
      <c r="AF1875" s="130"/>
      <c r="AG1875" s="129"/>
      <c r="AH1875" s="129"/>
      <c r="AI1875" s="129"/>
      <c r="AJ1875" s="129"/>
      <c r="AK1875" s="130"/>
      <c r="AL1875" s="131"/>
      <c r="AM1875" s="131"/>
      <c r="AN1875" s="131"/>
      <c r="AO1875" s="131"/>
      <c r="AP1875" s="132"/>
      <c r="AQ1875" s="132"/>
      <c r="AR1875" s="132"/>
      <c r="AS1875" s="132"/>
      <c r="AT1875" s="133"/>
      <c r="AU1875" s="133"/>
      <c r="AV1875" s="133"/>
      <c r="AW1875" s="133"/>
      <c r="AX1875" s="134"/>
      <c r="AY1875" s="134"/>
      <c r="AZ1875" s="134"/>
      <c r="BA1875" s="134"/>
      <c r="BB1875" s="134"/>
      <c r="BC1875" s="134"/>
      <c r="BD1875" s="129"/>
      <c r="BE1875" s="143"/>
    </row>
    <row r="1876" ht="15.75" customHeight="1">
      <c r="A1876" s="130"/>
      <c r="B1876" s="129"/>
      <c r="C1876" s="129"/>
      <c r="D1876" s="129"/>
      <c r="E1876" s="129"/>
      <c r="F1876" s="129"/>
      <c r="G1876" s="129"/>
      <c r="H1876" s="129"/>
      <c r="I1876" s="130"/>
      <c r="J1876" s="135"/>
      <c r="K1876" s="130"/>
      <c r="L1876" s="130"/>
      <c r="M1876" s="136"/>
      <c r="N1876" s="130"/>
      <c r="O1876" s="130"/>
      <c r="P1876" s="130"/>
      <c r="Q1876" s="137"/>
      <c r="R1876" s="138"/>
      <c r="S1876" s="129"/>
      <c r="T1876" s="139"/>
      <c r="U1876" s="139"/>
      <c r="V1876" s="140"/>
      <c r="W1876" s="130"/>
      <c r="X1876" s="130"/>
      <c r="Y1876" s="141"/>
      <c r="Z1876" s="130"/>
      <c r="AA1876" s="130"/>
      <c r="AB1876" s="130"/>
      <c r="AC1876" s="142"/>
      <c r="AD1876" s="130"/>
      <c r="AE1876" s="130"/>
      <c r="AF1876" s="130"/>
      <c r="AG1876" s="129"/>
      <c r="AH1876" s="129"/>
      <c r="AI1876" s="129"/>
      <c r="AJ1876" s="129"/>
      <c r="AK1876" s="130"/>
      <c r="AL1876" s="131"/>
      <c r="AM1876" s="131"/>
      <c r="AN1876" s="131"/>
      <c r="AO1876" s="131"/>
      <c r="AP1876" s="132"/>
      <c r="AQ1876" s="132"/>
      <c r="AR1876" s="132"/>
      <c r="AS1876" s="132"/>
      <c r="AT1876" s="133"/>
      <c r="AU1876" s="133"/>
      <c r="AV1876" s="133"/>
      <c r="AW1876" s="133"/>
      <c r="AX1876" s="134"/>
      <c r="AY1876" s="134"/>
      <c r="AZ1876" s="134"/>
      <c r="BA1876" s="134"/>
      <c r="BB1876" s="134"/>
      <c r="BC1876" s="134"/>
      <c r="BD1876" s="129"/>
      <c r="BE1876" s="143"/>
    </row>
    <row r="1877" ht="15.75" customHeight="1">
      <c r="A1877" s="130"/>
      <c r="B1877" s="129"/>
      <c r="C1877" s="129"/>
      <c r="D1877" s="129"/>
      <c r="E1877" s="129"/>
      <c r="F1877" s="129"/>
      <c r="G1877" s="129"/>
      <c r="H1877" s="129"/>
      <c r="I1877" s="130"/>
      <c r="J1877" s="135"/>
      <c r="K1877" s="130"/>
      <c r="L1877" s="130"/>
      <c r="M1877" s="136"/>
      <c r="N1877" s="130"/>
      <c r="O1877" s="130"/>
      <c r="P1877" s="130"/>
      <c r="Q1877" s="137"/>
      <c r="R1877" s="138"/>
      <c r="S1877" s="129"/>
      <c r="T1877" s="139"/>
      <c r="U1877" s="139"/>
      <c r="V1877" s="140"/>
      <c r="W1877" s="130"/>
      <c r="X1877" s="130"/>
      <c r="Y1877" s="141"/>
      <c r="Z1877" s="130"/>
      <c r="AA1877" s="130"/>
      <c r="AB1877" s="130"/>
      <c r="AC1877" s="142"/>
      <c r="AD1877" s="130"/>
      <c r="AE1877" s="130"/>
      <c r="AF1877" s="130"/>
      <c r="AG1877" s="129"/>
      <c r="AH1877" s="129"/>
      <c r="AI1877" s="129"/>
      <c r="AJ1877" s="129"/>
      <c r="AK1877" s="130"/>
      <c r="AL1877" s="131"/>
      <c r="AM1877" s="131"/>
      <c r="AN1877" s="131"/>
      <c r="AO1877" s="131"/>
      <c r="AP1877" s="132"/>
      <c r="AQ1877" s="132"/>
      <c r="AR1877" s="132"/>
      <c r="AS1877" s="132"/>
      <c r="AT1877" s="133"/>
      <c r="AU1877" s="133"/>
      <c r="AV1877" s="133"/>
      <c r="AW1877" s="133"/>
      <c r="AX1877" s="134"/>
      <c r="AY1877" s="134"/>
      <c r="AZ1877" s="134"/>
      <c r="BA1877" s="134"/>
      <c r="BB1877" s="134"/>
      <c r="BC1877" s="134"/>
      <c r="BD1877" s="129"/>
      <c r="BE1877" s="143"/>
    </row>
    <row r="1878" ht="15.75" customHeight="1">
      <c r="A1878" s="130"/>
      <c r="B1878" s="129"/>
      <c r="C1878" s="129"/>
      <c r="D1878" s="129"/>
      <c r="E1878" s="129"/>
      <c r="F1878" s="129"/>
      <c r="G1878" s="129"/>
      <c r="H1878" s="129"/>
      <c r="I1878" s="130"/>
      <c r="J1878" s="135"/>
      <c r="K1878" s="130"/>
      <c r="L1878" s="130"/>
      <c r="M1878" s="136"/>
      <c r="N1878" s="130"/>
      <c r="O1878" s="130"/>
      <c r="P1878" s="130"/>
      <c r="Q1878" s="137"/>
      <c r="R1878" s="138"/>
      <c r="S1878" s="129"/>
      <c r="T1878" s="139"/>
      <c r="U1878" s="139"/>
      <c r="V1878" s="140"/>
      <c r="W1878" s="130"/>
      <c r="X1878" s="130"/>
      <c r="Y1878" s="141"/>
      <c r="Z1878" s="130"/>
      <c r="AA1878" s="130"/>
      <c r="AB1878" s="130"/>
      <c r="AC1878" s="142"/>
      <c r="AD1878" s="130"/>
      <c r="AE1878" s="130"/>
      <c r="AF1878" s="130"/>
      <c r="AG1878" s="129"/>
      <c r="AH1878" s="129"/>
      <c r="AI1878" s="129"/>
      <c r="AJ1878" s="129"/>
      <c r="AK1878" s="130"/>
      <c r="AL1878" s="131"/>
      <c r="AM1878" s="131"/>
      <c r="AN1878" s="131"/>
      <c r="AO1878" s="131"/>
      <c r="AP1878" s="132"/>
      <c r="AQ1878" s="132"/>
      <c r="AR1878" s="132"/>
      <c r="AS1878" s="132"/>
      <c r="AT1878" s="133"/>
      <c r="AU1878" s="133"/>
      <c r="AV1878" s="133"/>
      <c r="AW1878" s="133"/>
      <c r="AX1878" s="134"/>
      <c r="AY1878" s="134"/>
      <c r="AZ1878" s="134"/>
      <c r="BA1878" s="134"/>
      <c r="BB1878" s="134"/>
      <c r="BC1878" s="134"/>
      <c r="BD1878" s="129"/>
      <c r="BE1878" s="143"/>
    </row>
    <row r="1879" ht="15.75" customHeight="1">
      <c r="A1879" s="130"/>
      <c r="B1879" s="129"/>
      <c r="C1879" s="129"/>
      <c r="D1879" s="129"/>
      <c r="E1879" s="129"/>
      <c r="F1879" s="129"/>
      <c r="G1879" s="129"/>
      <c r="H1879" s="129"/>
      <c r="I1879" s="130"/>
      <c r="J1879" s="135"/>
      <c r="K1879" s="130"/>
      <c r="L1879" s="130"/>
      <c r="M1879" s="136"/>
      <c r="N1879" s="130"/>
      <c r="O1879" s="130"/>
      <c r="P1879" s="130"/>
      <c r="Q1879" s="137"/>
      <c r="R1879" s="138"/>
      <c r="S1879" s="129"/>
      <c r="T1879" s="139"/>
      <c r="U1879" s="139"/>
      <c r="V1879" s="140"/>
      <c r="W1879" s="130"/>
      <c r="X1879" s="130"/>
      <c r="Y1879" s="141"/>
      <c r="Z1879" s="130"/>
      <c r="AA1879" s="130"/>
      <c r="AB1879" s="130"/>
      <c r="AC1879" s="142"/>
      <c r="AD1879" s="130"/>
      <c r="AE1879" s="130"/>
      <c r="AF1879" s="130"/>
      <c r="AG1879" s="129"/>
      <c r="AH1879" s="129"/>
      <c r="AI1879" s="129"/>
      <c r="AJ1879" s="129"/>
      <c r="AK1879" s="130"/>
      <c r="AL1879" s="131"/>
      <c r="AM1879" s="131"/>
      <c r="AN1879" s="131"/>
      <c r="AO1879" s="131"/>
      <c r="AP1879" s="132"/>
      <c r="AQ1879" s="132"/>
      <c r="AR1879" s="132"/>
      <c r="AS1879" s="132"/>
      <c r="AT1879" s="133"/>
      <c r="AU1879" s="133"/>
      <c r="AV1879" s="133"/>
      <c r="AW1879" s="133"/>
      <c r="AX1879" s="134"/>
      <c r="AY1879" s="134"/>
      <c r="AZ1879" s="134"/>
      <c r="BA1879" s="134"/>
      <c r="BB1879" s="134"/>
      <c r="BC1879" s="134"/>
      <c r="BD1879" s="129"/>
      <c r="BE1879" s="143"/>
    </row>
    <row r="1880" ht="15.75" customHeight="1">
      <c r="A1880" s="130"/>
      <c r="B1880" s="129"/>
      <c r="C1880" s="129"/>
      <c r="D1880" s="129"/>
      <c r="E1880" s="129"/>
      <c r="F1880" s="129"/>
      <c r="G1880" s="129"/>
      <c r="H1880" s="129"/>
      <c r="I1880" s="130"/>
      <c r="J1880" s="135"/>
      <c r="K1880" s="130"/>
      <c r="L1880" s="130"/>
      <c r="M1880" s="136"/>
      <c r="N1880" s="130"/>
      <c r="O1880" s="130"/>
      <c r="P1880" s="130"/>
      <c r="Q1880" s="137"/>
      <c r="R1880" s="138"/>
      <c r="S1880" s="129"/>
      <c r="T1880" s="139"/>
      <c r="U1880" s="139"/>
      <c r="V1880" s="140"/>
      <c r="W1880" s="130"/>
      <c r="X1880" s="130"/>
      <c r="Y1880" s="141"/>
      <c r="Z1880" s="130"/>
      <c r="AA1880" s="130"/>
      <c r="AB1880" s="130"/>
      <c r="AC1880" s="142"/>
      <c r="AD1880" s="130"/>
      <c r="AE1880" s="130"/>
      <c r="AF1880" s="130"/>
      <c r="AG1880" s="129"/>
      <c r="AH1880" s="129"/>
      <c r="AI1880" s="129"/>
      <c r="AJ1880" s="129"/>
      <c r="AK1880" s="130"/>
      <c r="AL1880" s="131"/>
      <c r="AM1880" s="131"/>
      <c r="AN1880" s="131"/>
      <c r="AO1880" s="131"/>
      <c r="AP1880" s="132"/>
      <c r="AQ1880" s="132"/>
      <c r="AR1880" s="132"/>
      <c r="AS1880" s="132"/>
      <c r="AT1880" s="133"/>
      <c r="AU1880" s="133"/>
      <c r="AV1880" s="133"/>
      <c r="AW1880" s="133"/>
      <c r="AX1880" s="134"/>
      <c r="AY1880" s="134"/>
      <c r="AZ1880" s="134"/>
      <c r="BA1880" s="134"/>
      <c r="BB1880" s="134"/>
      <c r="BC1880" s="134"/>
      <c r="BD1880" s="129"/>
      <c r="BE1880" s="143"/>
    </row>
    <row r="1881" ht="15.75" customHeight="1">
      <c r="A1881" s="130"/>
      <c r="B1881" s="129"/>
      <c r="C1881" s="129"/>
      <c r="D1881" s="129"/>
      <c r="E1881" s="129"/>
      <c r="F1881" s="129"/>
      <c r="G1881" s="129"/>
      <c r="H1881" s="129"/>
      <c r="I1881" s="130"/>
      <c r="J1881" s="135"/>
      <c r="K1881" s="130"/>
      <c r="L1881" s="130"/>
      <c r="M1881" s="136"/>
      <c r="N1881" s="130"/>
      <c r="O1881" s="130"/>
      <c r="P1881" s="130"/>
      <c r="Q1881" s="137"/>
      <c r="R1881" s="138"/>
      <c r="S1881" s="129"/>
      <c r="T1881" s="139"/>
      <c r="U1881" s="139"/>
      <c r="V1881" s="140"/>
      <c r="W1881" s="130"/>
      <c r="X1881" s="130"/>
      <c r="Y1881" s="141"/>
      <c r="Z1881" s="130"/>
      <c r="AA1881" s="130"/>
      <c r="AB1881" s="130"/>
      <c r="AC1881" s="142"/>
      <c r="AD1881" s="130"/>
      <c r="AE1881" s="130"/>
      <c r="AF1881" s="130"/>
      <c r="AG1881" s="129"/>
      <c r="AH1881" s="129"/>
      <c r="AI1881" s="129"/>
      <c r="AJ1881" s="129"/>
      <c r="AK1881" s="130"/>
      <c r="AL1881" s="131"/>
      <c r="AM1881" s="131"/>
      <c r="AN1881" s="131"/>
      <c r="AO1881" s="131"/>
      <c r="AP1881" s="132"/>
      <c r="AQ1881" s="132"/>
      <c r="AR1881" s="132"/>
      <c r="AS1881" s="132"/>
      <c r="AT1881" s="133"/>
      <c r="AU1881" s="133"/>
      <c r="AV1881" s="133"/>
      <c r="AW1881" s="133"/>
      <c r="AX1881" s="134"/>
      <c r="AY1881" s="134"/>
      <c r="AZ1881" s="134"/>
      <c r="BA1881" s="134"/>
      <c r="BB1881" s="134"/>
      <c r="BC1881" s="134"/>
      <c r="BD1881" s="129"/>
      <c r="BE1881" s="143"/>
    </row>
    <row r="1882" ht="15.75" customHeight="1">
      <c r="A1882" s="130"/>
      <c r="B1882" s="129"/>
      <c r="C1882" s="129"/>
      <c r="D1882" s="129"/>
      <c r="E1882" s="129"/>
      <c r="F1882" s="129"/>
      <c r="G1882" s="129"/>
      <c r="H1882" s="129"/>
      <c r="I1882" s="130"/>
      <c r="J1882" s="135"/>
      <c r="K1882" s="130"/>
      <c r="L1882" s="130"/>
      <c r="M1882" s="136"/>
      <c r="N1882" s="130"/>
      <c r="O1882" s="130"/>
      <c r="P1882" s="130"/>
      <c r="Q1882" s="137"/>
      <c r="R1882" s="138"/>
      <c r="S1882" s="129"/>
      <c r="T1882" s="139"/>
      <c r="U1882" s="139"/>
      <c r="V1882" s="140"/>
      <c r="W1882" s="130"/>
      <c r="X1882" s="130"/>
      <c r="Y1882" s="141"/>
      <c r="Z1882" s="130"/>
      <c r="AA1882" s="130"/>
      <c r="AB1882" s="130"/>
      <c r="AC1882" s="142"/>
      <c r="AD1882" s="130"/>
      <c r="AE1882" s="130"/>
      <c r="AF1882" s="130"/>
      <c r="AG1882" s="129"/>
      <c r="AH1882" s="129"/>
      <c r="AI1882" s="129"/>
      <c r="AJ1882" s="129"/>
      <c r="AK1882" s="130"/>
      <c r="AL1882" s="131"/>
      <c r="AM1882" s="131"/>
      <c r="AN1882" s="131"/>
      <c r="AO1882" s="131"/>
      <c r="AP1882" s="132"/>
      <c r="AQ1882" s="132"/>
      <c r="AR1882" s="132"/>
      <c r="AS1882" s="132"/>
      <c r="AT1882" s="133"/>
      <c r="AU1882" s="133"/>
      <c r="AV1882" s="133"/>
      <c r="AW1882" s="133"/>
      <c r="AX1882" s="134"/>
      <c r="AY1882" s="134"/>
      <c r="AZ1882" s="134"/>
      <c r="BA1882" s="134"/>
      <c r="BB1882" s="134"/>
      <c r="BC1882" s="134"/>
      <c r="BD1882" s="129"/>
      <c r="BE1882" s="143"/>
    </row>
    <row r="1883" ht="15.75" customHeight="1">
      <c r="A1883" s="130"/>
      <c r="B1883" s="129"/>
      <c r="C1883" s="129"/>
      <c r="D1883" s="129"/>
      <c r="E1883" s="129"/>
      <c r="F1883" s="129"/>
      <c r="G1883" s="129"/>
      <c r="H1883" s="129"/>
      <c r="I1883" s="130"/>
      <c r="J1883" s="135"/>
      <c r="K1883" s="130"/>
      <c r="L1883" s="130"/>
      <c r="M1883" s="136"/>
      <c r="N1883" s="130"/>
      <c r="O1883" s="130"/>
      <c r="P1883" s="130"/>
      <c r="Q1883" s="137"/>
      <c r="R1883" s="138"/>
      <c r="S1883" s="129"/>
      <c r="T1883" s="139"/>
      <c r="U1883" s="139"/>
      <c r="V1883" s="140"/>
      <c r="W1883" s="130"/>
      <c r="X1883" s="130"/>
      <c r="Y1883" s="141"/>
      <c r="Z1883" s="130"/>
      <c r="AA1883" s="130"/>
      <c r="AB1883" s="130"/>
      <c r="AC1883" s="142"/>
      <c r="AD1883" s="130"/>
      <c r="AE1883" s="130"/>
      <c r="AF1883" s="130"/>
      <c r="AG1883" s="129"/>
      <c r="AH1883" s="129"/>
      <c r="AI1883" s="129"/>
      <c r="AJ1883" s="129"/>
      <c r="AK1883" s="130"/>
      <c r="AL1883" s="131"/>
      <c r="AM1883" s="131"/>
      <c r="AN1883" s="131"/>
      <c r="AO1883" s="131"/>
      <c r="AP1883" s="132"/>
      <c r="AQ1883" s="132"/>
      <c r="AR1883" s="132"/>
      <c r="AS1883" s="132"/>
      <c r="AT1883" s="133"/>
      <c r="AU1883" s="133"/>
      <c r="AV1883" s="133"/>
      <c r="AW1883" s="133"/>
      <c r="AX1883" s="134"/>
      <c r="AY1883" s="134"/>
      <c r="AZ1883" s="134"/>
      <c r="BA1883" s="134"/>
      <c r="BB1883" s="134"/>
      <c r="BC1883" s="134"/>
      <c r="BD1883" s="129"/>
      <c r="BE1883" s="143"/>
    </row>
  </sheetData>
  <autoFilter ref="$A$1:$BE$974">
    <filterColumn colId="18">
      <filters>
        <filter val="Descontinuado"/>
      </filters>
    </filterColumn>
  </autoFilter>
  <customSheetViews>
    <customSheetView guid="{7D6CF80C-9F24-4E98-A845-0B9106229D9B}" filter="1" showAutoFilter="1">
      <autoFilter ref="$A$1:$BE$900">
        <filterColumn colId="2">
          <filters blank="1">
            <filter val="5"/>
          </filters>
        </filterColumn>
        <filterColumn colId="7">
          <filters blank="1">
            <filter val="PATINETES SCOOTER ELECTRICO"/>
            <filter val="MESAS DE CENTRO Y LATERALES"/>
            <filter val="SÁBANAS Y FUNDAS"/>
            <filter val="ASPIRADORAS VERTICALES"/>
            <filter val="TRICICLOS"/>
            <filter val="SANDWICHERAS"/>
            <filter val="PROCESADORES NUTRIBULLET"/>
            <filter val="CARROS"/>
            <filter val="SILLONES"/>
            <filter val="DISPENSADORES Y ENFRIADORES DE AGUA DE PISO"/>
            <filter val="AIRES ACONDICIONADOS PORTÁTILES"/>
            <filter val="ROPEROS"/>
            <filter val="FREIDORAS DE AIRE"/>
            <filter val="ESTUFAS EMPOTRABLES"/>
            <filter val="JUEGOS DE JARDÍN"/>
            <filter val="HORNOS DE MICROONDAS"/>
            <filter val="VENTILADORES DE PISO"/>
            <filter val="LAVAVAJILLAS INTEGRADA"/>
            <filter val="CUNAS"/>
            <filter val="LAVADORAS"/>
            <filter val="BICICLETAS"/>
            <filter val="CAMPANAS DE PARED"/>
            <filter val="PROTECTORES DE COLCHÓN"/>
            <filter val="PANTALLAS"/>
            <filter val="HORNOS CON FREIDORA DE AIRE"/>
            <filter val="AIRES ACONDICIONADOS DE VENTANA"/>
            <filter val="BATIDORAS DE MANO"/>
            <filter val="REFRIGERADORES"/>
            <filter val="CAVAS"/>
            <filter val="ROBOTS"/>
            <filter val="ALMOHADAS"/>
            <filter val="COOLERS PORTÁTILES"/>
            <filter val="BATIDORAS DE PEDESTAL"/>
            <filter val="COLCHONES EN CAJA"/>
            <filter val="EXTRACTORES"/>
            <filter val="BURÓS"/>
            <filter val="COLCHONES TRADICIONALES"/>
            <filter val="HORNOS ROSTICEROS"/>
            <filter val="SALAS DE JARDÍN"/>
            <filter val="ASPIRADORAS DE TRINEO"/>
            <filter val="ASPIRADORAS DE ROBOT"/>
            <filter val="BUFETERAS"/>
            <filter val="CAFETERAS DE ESPRESSO"/>
            <filter val="MINISPLITS"/>
            <filter val="PANINI GRILLS"/>
            <filter val="SALAS"/>
            <filter val="PLANCHAS DE VAPOR TRADICIONALES"/>
            <filter val="SILLAS"/>
            <filter val="DISPENSADORES Y ENFRIADORES DE AGUA DE MESA"/>
            <filter val="CAMPANAS DE TECHO"/>
            <filter val="CONGELADORES"/>
            <filter val="ESTUFAS DE PISO"/>
            <filter val="CONSOLAS"/>
            <filter val="HORNOS DE CONVECCIÓN"/>
            <filter val="DESHUMIFICADOR"/>
            <filter val="EXPRIMIDORES"/>
            <filter val="BOCINAS"/>
            <filter val="CALENTADORES DE AGUA INSTANTÁNEOS"/>
            <filter val="VENTILADORES DE PEDESTAL"/>
            <filter val="SILLAS PARA COMEDOR"/>
            <filter val="EQUIPOS CELULARES"/>
            <filter val="MUEBLES DE BAÑO"/>
            <filter val="SOFÁS CAMA"/>
            <filter val="LAVASECADORAS"/>
            <filter val="VENTILADORES DE TORRE"/>
            <filter val="PARRILLAS ELÉCTRICAS"/>
            <filter val="JUEGOS DE COMEDOR"/>
            <filter val="PARRILLAS DE GAS"/>
            <filter val="LICUADORAS"/>
            <filter val="CAFETERAS DE GOTEO"/>
            <filter val="VENTILADORES DE PARED"/>
            <filter val="SILLAS PLEGABLES"/>
            <filter val="LOVESEAT"/>
            <filter val="CAMAS"/>
            <filter val="CORTINAS"/>
            <filter val="COMBOS"/>
            <filter val="ASPIRADORAS DE ESCOBA"/>
            <filter val="MESAS PARA TELEVISIÓN"/>
            <filter val="PATINETES SCOOTER"/>
            <filter val="FRIGOBARES"/>
            <filter val="MESAS PLEGABLES"/>
            <filter val="OLLAS"/>
            <filter val="HORNOS TOSTADORES"/>
          </filters>
        </filterColumn>
      </autoFilter>
    </customSheetView>
    <customSheetView guid="{CC9A0072-EF6B-4610-A91E-FE18A2654546}" filter="1" showAutoFilter="1">
      <autoFilter ref="$A$1:$BE$900"/>
    </customSheetView>
  </customSheetViews>
  <conditionalFormatting sqref="N1:N1883">
    <cfRule type="cellIs" dxfId="0" priority="1" operator="greaterThan">
      <formula>30</formula>
    </cfRule>
  </conditionalFormatting>
  <hyperlinks>
    <hyperlink r:id="rId2" ref="BE2"/>
    <hyperlink r:id="rId3" ref="BE3"/>
    <hyperlink r:id="rId4" ref="BE4"/>
    <hyperlink r:id="rId5" ref="BE5"/>
    <hyperlink r:id="rId6" ref="BE6"/>
    <hyperlink r:id="rId7" ref="BE7"/>
    <hyperlink r:id="rId8" ref="BE8"/>
    <hyperlink r:id="rId9" ref="BE9"/>
    <hyperlink r:id="rId10" ref="BE10"/>
    <hyperlink r:id="rId11" ref="BE11"/>
    <hyperlink r:id="rId12" ref="BE12"/>
    <hyperlink r:id="rId13" ref="BE13"/>
    <hyperlink r:id="rId14" ref="BE14"/>
    <hyperlink r:id="rId15" ref="BE15"/>
    <hyperlink r:id="rId16" ref="BE16"/>
    <hyperlink r:id="rId17" ref="BE17"/>
    <hyperlink r:id="rId18" ref="BE18"/>
    <hyperlink r:id="rId19" ref="BE19"/>
    <hyperlink r:id="rId20" ref="BE20"/>
    <hyperlink r:id="rId21" ref="BE21"/>
    <hyperlink r:id="rId22" ref="BE22"/>
    <hyperlink r:id="rId23" ref="BE23"/>
    <hyperlink r:id="rId24" ref="BE24"/>
    <hyperlink r:id="rId25" ref="BE25"/>
    <hyperlink r:id="rId26" ref="BE26"/>
    <hyperlink r:id="rId27" ref="BE27"/>
    <hyperlink r:id="rId28" ref="BE28"/>
    <hyperlink r:id="rId29" ref="BE29"/>
    <hyperlink r:id="rId30" ref="BE30"/>
    <hyperlink r:id="rId31" ref="BE31"/>
    <hyperlink r:id="rId32" ref="BE32"/>
    <hyperlink r:id="rId33" ref="BE33"/>
    <hyperlink r:id="rId34" ref="BE34"/>
    <hyperlink r:id="rId35" ref="BE35"/>
    <hyperlink r:id="rId36" ref="BE36"/>
    <hyperlink r:id="rId37" ref="BE37"/>
    <hyperlink r:id="rId38" ref="BE48"/>
    <hyperlink r:id="rId39" ref="BE49"/>
    <hyperlink r:id="rId40" ref="BE55"/>
    <hyperlink r:id="rId41" ref="BE56"/>
    <hyperlink r:id="rId42" ref="BE57"/>
    <hyperlink r:id="rId43" ref="BE58"/>
    <hyperlink r:id="rId44" ref="BE59"/>
    <hyperlink r:id="rId45" ref="BE66"/>
    <hyperlink r:id="rId46" ref="BE67"/>
    <hyperlink r:id="rId47" ref="BE68"/>
    <hyperlink r:id="rId48" ref="BE69"/>
    <hyperlink r:id="rId49" ref="BE70"/>
    <hyperlink r:id="rId50" ref="BE71"/>
    <hyperlink r:id="rId51" ref="BE72"/>
    <hyperlink r:id="rId52" ref="BE73"/>
    <hyperlink r:id="rId53" ref="BE75"/>
    <hyperlink r:id="rId54" ref="BE76"/>
    <hyperlink r:id="rId55" ref="BE77"/>
    <hyperlink r:id="rId56" ref="BE78"/>
    <hyperlink r:id="rId57" ref="BE79"/>
    <hyperlink r:id="rId58" ref="BE81"/>
    <hyperlink r:id="rId59" ref="BE82"/>
    <hyperlink r:id="rId60" ref="BE83"/>
    <hyperlink r:id="rId61" ref="BE84"/>
    <hyperlink r:id="rId62" ref="BE85"/>
    <hyperlink r:id="rId63" ref="BE86"/>
    <hyperlink r:id="rId64" ref="BE87"/>
    <hyperlink r:id="rId65" ref="BE88"/>
    <hyperlink r:id="rId66" ref="BE89"/>
    <hyperlink r:id="rId67" ref="BE90"/>
    <hyperlink r:id="rId68" ref="BE91"/>
    <hyperlink r:id="rId69" ref="BE92"/>
    <hyperlink r:id="rId70" ref="BE93"/>
    <hyperlink r:id="rId71" ref="BE94"/>
    <hyperlink r:id="rId72" ref="BE95"/>
    <hyperlink r:id="rId73" ref="BE96"/>
    <hyperlink r:id="rId74" ref="BE97"/>
    <hyperlink r:id="rId75" ref="BE98"/>
    <hyperlink r:id="rId76" ref="BE102"/>
    <hyperlink r:id="rId77" ref="BE110"/>
    <hyperlink r:id="rId78" ref="BE119"/>
    <hyperlink r:id="rId79" ref="BE120"/>
    <hyperlink r:id="rId80" ref="BE121"/>
    <hyperlink r:id="rId81" ref="BE122"/>
    <hyperlink r:id="rId82" ref="BE123"/>
    <hyperlink r:id="rId83" ref="BE124"/>
    <hyperlink r:id="rId84" ref="BE125"/>
    <hyperlink r:id="rId85" ref="BE127"/>
    <hyperlink r:id="rId86" ref="BE128"/>
    <hyperlink r:id="rId87" ref="BE129"/>
    <hyperlink r:id="rId88" ref="BE130"/>
    <hyperlink r:id="rId89" ref="BE131"/>
    <hyperlink r:id="rId90" ref="BE132"/>
    <hyperlink r:id="rId91" ref="BE133"/>
    <hyperlink r:id="rId92" ref="BE134"/>
    <hyperlink r:id="rId93" ref="BE135"/>
    <hyperlink r:id="rId94" ref="BE136"/>
    <hyperlink r:id="rId95" ref="BE137"/>
    <hyperlink r:id="rId96" ref="BE138"/>
    <hyperlink r:id="rId97" ref="BE139"/>
    <hyperlink r:id="rId98" ref="BE140"/>
    <hyperlink r:id="rId99" ref="BE141"/>
    <hyperlink r:id="rId100" ref="BE142"/>
    <hyperlink r:id="rId101" ref="BE146"/>
    <hyperlink r:id="rId102" ref="BE147"/>
    <hyperlink r:id="rId103" ref="BE148"/>
    <hyperlink r:id="rId104" ref="BE149"/>
    <hyperlink r:id="rId105" ref="BE150"/>
    <hyperlink r:id="rId106" ref="BE151"/>
    <hyperlink r:id="rId107" ref="BE152"/>
    <hyperlink r:id="rId108" ref="BE153"/>
    <hyperlink r:id="rId109" ref="BE154"/>
    <hyperlink r:id="rId110" ref="BE155"/>
    <hyperlink r:id="rId111" ref="BE156"/>
    <hyperlink r:id="rId112" ref="BE157"/>
    <hyperlink r:id="rId113" ref="BE158"/>
    <hyperlink r:id="rId114" ref="BE159"/>
    <hyperlink r:id="rId115" ref="BE160"/>
    <hyperlink r:id="rId116" ref="BE161"/>
    <hyperlink r:id="rId117" ref="BE162"/>
    <hyperlink r:id="rId118" ref="BE166"/>
    <hyperlink r:id="rId119" ref="BE167"/>
    <hyperlink r:id="rId120" ref="BE168"/>
    <hyperlink r:id="rId121" ref="BE169"/>
    <hyperlink r:id="rId122" ref="BE170"/>
    <hyperlink r:id="rId123" ref="BE171"/>
    <hyperlink r:id="rId124" ref="BE172"/>
    <hyperlink r:id="rId125" ref="BE173"/>
    <hyperlink r:id="rId126" ref="BE174"/>
    <hyperlink r:id="rId127" ref="BE175"/>
    <hyperlink r:id="rId128" ref="BE176"/>
    <hyperlink r:id="rId129" ref="BE177"/>
    <hyperlink r:id="rId130" ref="BE178"/>
    <hyperlink r:id="rId131" ref="BE179"/>
    <hyperlink r:id="rId132" ref="BE180"/>
    <hyperlink r:id="rId133" ref="BE181"/>
    <hyperlink r:id="rId134" ref="BE182"/>
    <hyperlink r:id="rId135" ref="BE183"/>
    <hyperlink r:id="rId136" ref="BE184"/>
    <hyperlink r:id="rId137" ref="BE185"/>
    <hyperlink r:id="rId138" ref="BE186"/>
    <hyperlink r:id="rId139" ref="BE187"/>
    <hyperlink r:id="rId140" ref="BE188"/>
    <hyperlink r:id="rId141" ref="BE189"/>
    <hyperlink r:id="rId142" ref="BE190"/>
    <hyperlink r:id="rId143" ref="BE191"/>
    <hyperlink r:id="rId144" ref="BE192"/>
    <hyperlink r:id="rId145" ref="BE193"/>
    <hyperlink r:id="rId146" ref="BE194"/>
    <hyperlink r:id="rId147" ref="BE195"/>
    <hyperlink r:id="rId148" ref="BE196"/>
    <hyperlink r:id="rId149" ref="BE197"/>
    <hyperlink r:id="rId150" ref="BE198"/>
    <hyperlink r:id="rId151" ref="BE199"/>
    <hyperlink r:id="rId152" ref="BE200"/>
    <hyperlink r:id="rId153" ref="BE201"/>
    <hyperlink r:id="rId154" ref="BE202"/>
    <hyperlink r:id="rId155" ref="BE203"/>
    <hyperlink r:id="rId156" ref="BE204"/>
    <hyperlink r:id="rId157" ref="BE205"/>
    <hyperlink r:id="rId158" ref="BE206"/>
    <hyperlink r:id="rId159" ref="BE214"/>
    <hyperlink r:id="rId160" ref="BE215"/>
    <hyperlink r:id="rId161" ref="BE216"/>
    <hyperlink r:id="rId162" ref="BE217"/>
    <hyperlink r:id="rId163" ref="BE218"/>
    <hyperlink r:id="rId164" ref="BE219"/>
    <hyperlink r:id="rId165" ref="BE220"/>
    <hyperlink r:id="rId166" ref="BE221"/>
    <hyperlink r:id="rId167" ref="BE222"/>
    <hyperlink r:id="rId168" ref="BE223"/>
    <hyperlink r:id="rId169" ref="BE226"/>
    <hyperlink r:id="rId170" ref="BE228"/>
    <hyperlink r:id="rId171" ref="BE229"/>
    <hyperlink r:id="rId172" ref="BE230"/>
    <hyperlink r:id="rId173" ref="BE231"/>
    <hyperlink r:id="rId174" ref="BE235"/>
    <hyperlink r:id="rId175" ref="BE237"/>
    <hyperlink r:id="rId176" ref="BE238"/>
    <hyperlink r:id="rId177" ref="BE241"/>
    <hyperlink r:id="rId178" ref="BE245"/>
    <hyperlink r:id="rId179" ref="BE247"/>
    <hyperlink r:id="rId180" ref="BE248"/>
    <hyperlink r:id="rId181" ref="BE249"/>
    <hyperlink r:id="rId182" ref="BE250"/>
    <hyperlink r:id="rId183" ref="BE251"/>
    <hyperlink r:id="rId184" ref="BE252"/>
    <hyperlink r:id="rId185" ref="BE253"/>
    <hyperlink r:id="rId186" ref="BE255"/>
    <hyperlink r:id="rId187" ref="BE256"/>
    <hyperlink r:id="rId188" ref="BE257"/>
    <hyperlink r:id="rId189" ref="BE258"/>
    <hyperlink r:id="rId190" ref="BE259"/>
    <hyperlink r:id="rId191" ref="BE260"/>
    <hyperlink r:id="rId192" ref="BE261"/>
    <hyperlink r:id="rId193" ref="BE264"/>
    <hyperlink r:id="rId194" ref="BE265"/>
    <hyperlink r:id="rId195" ref="BE267"/>
    <hyperlink r:id="rId196" ref="BE268"/>
    <hyperlink r:id="rId197" ref="BE273"/>
    <hyperlink r:id="rId198" ref="BE274"/>
    <hyperlink r:id="rId199" ref="BE275"/>
    <hyperlink r:id="rId200" ref="BE276"/>
    <hyperlink r:id="rId201" ref="BE277"/>
    <hyperlink r:id="rId202" ref="BE278"/>
    <hyperlink r:id="rId203" ref="BE279"/>
    <hyperlink r:id="rId204" ref="BE280"/>
    <hyperlink r:id="rId205" ref="BE281"/>
    <hyperlink r:id="rId206" ref="BE282"/>
    <hyperlink r:id="rId207" ref="BE283"/>
    <hyperlink r:id="rId208" ref="BE284"/>
    <hyperlink r:id="rId209" ref="BE285"/>
    <hyperlink r:id="rId210" ref="BE286"/>
    <hyperlink r:id="rId211" ref="BE287"/>
    <hyperlink r:id="rId212" ref="BE288"/>
    <hyperlink r:id="rId213" ref="BE289"/>
    <hyperlink r:id="rId214" ref="BE290"/>
    <hyperlink r:id="rId215" ref="BE291"/>
    <hyperlink r:id="rId216" ref="BE292"/>
    <hyperlink r:id="rId217" ref="BE293"/>
    <hyperlink r:id="rId218" ref="BE295"/>
    <hyperlink r:id="rId219" ref="BE296"/>
    <hyperlink r:id="rId220" ref="BE297"/>
    <hyperlink r:id="rId221" ref="BE298"/>
    <hyperlink r:id="rId222" ref="BE299"/>
    <hyperlink r:id="rId223" ref="BE300"/>
    <hyperlink r:id="rId224" ref="BE301"/>
    <hyperlink r:id="rId225" ref="BE302"/>
    <hyperlink r:id="rId226" ref="BE304"/>
    <hyperlink r:id="rId227" ref="BE305"/>
    <hyperlink r:id="rId228" ref="BE306"/>
    <hyperlink r:id="rId229" ref="BE309"/>
    <hyperlink r:id="rId230" ref="BE310"/>
    <hyperlink r:id="rId231" ref="BE313"/>
    <hyperlink r:id="rId232" ref="BE315"/>
    <hyperlink r:id="rId233" ref="BE316"/>
    <hyperlink r:id="rId234" ref="BE317"/>
    <hyperlink r:id="rId235" ref="BE318"/>
    <hyperlink r:id="rId236" ref="BE319"/>
    <hyperlink r:id="rId237" ref="BE320"/>
    <hyperlink r:id="rId238" ref="BE321"/>
    <hyperlink r:id="rId239" ref="BE322"/>
    <hyperlink r:id="rId240" ref="BE324"/>
    <hyperlink r:id="rId241" ref="BE325"/>
    <hyperlink r:id="rId242" ref="BE326"/>
    <hyperlink r:id="rId243" ref="BE327"/>
    <hyperlink r:id="rId244" ref="BE328"/>
    <hyperlink r:id="rId245" ref="BE329"/>
    <hyperlink r:id="rId246" ref="BE330"/>
    <hyperlink r:id="rId247" ref="BE331"/>
    <hyperlink r:id="rId248" ref="BE332"/>
    <hyperlink r:id="rId249" ref="BE333"/>
    <hyperlink r:id="rId250" ref="BE334"/>
    <hyperlink r:id="rId251" ref="BE335"/>
    <hyperlink r:id="rId252" ref="BE336"/>
    <hyperlink r:id="rId253" ref="BE337"/>
    <hyperlink r:id="rId254" ref="BE338"/>
    <hyperlink r:id="rId255" ref="BE339"/>
    <hyperlink r:id="rId256" ref="BE340"/>
    <hyperlink r:id="rId257" ref="BE341"/>
    <hyperlink r:id="rId258" ref="BE342"/>
    <hyperlink r:id="rId259" ref="BE343"/>
    <hyperlink r:id="rId260" ref="BE344"/>
    <hyperlink r:id="rId261" ref="BE345"/>
    <hyperlink r:id="rId262" ref="BE346"/>
    <hyperlink r:id="rId263" ref="BE347"/>
    <hyperlink r:id="rId264" ref="BE348"/>
    <hyperlink r:id="rId265" ref="BE349"/>
    <hyperlink r:id="rId266" ref="BE350"/>
    <hyperlink r:id="rId267" ref="BE351"/>
    <hyperlink r:id="rId268" ref="BE352"/>
    <hyperlink r:id="rId269" ref="BE353"/>
    <hyperlink r:id="rId270" ref="BE354"/>
    <hyperlink r:id="rId271" ref="BE355"/>
    <hyperlink r:id="rId272" ref="BE356"/>
    <hyperlink r:id="rId273" ref="BE357"/>
    <hyperlink r:id="rId274" ref="BE358"/>
    <hyperlink r:id="rId275" ref="BE359"/>
    <hyperlink r:id="rId276" ref="BE360"/>
    <hyperlink r:id="rId277" ref="BE361"/>
    <hyperlink r:id="rId278" ref="BE362"/>
    <hyperlink r:id="rId279" ref="BE363"/>
    <hyperlink r:id="rId280" ref="BE364"/>
    <hyperlink r:id="rId281" ref="BE365"/>
    <hyperlink r:id="rId282" ref="BE366"/>
    <hyperlink r:id="rId283" ref="BE367"/>
    <hyperlink r:id="rId284" ref="BE368"/>
    <hyperlink r:id="rId285" ref="BE369"/>
    <hyperlink r:id="rId286" ref="BE370"/>
    <hyperlink r:id="rId287" ref="BE371"/>
    <hyperlink r:id="rId288" ref="BE372"/>
    <hyperlink r:id="rId289" ref="BE373"/>
    <hyperlink r:id="rId290" ref="BE374"/>
    <hyperlink r:id="rId291" ref="BE375"/>
    <hyperlink r:id="rId292" ref="BE376"/>
    <hyperlink r:id="rId293" ref="BE377"/>
    <hyperlink r:id="rId294" ref="BE378"/>
    <hyperlink r:id="rId295" ref="BE379"/>
    <hyperlink r:id="rId296" ref="BE380"/>
    <hyperlink r:id="rId297" ref="BE381"/>
    <hyperlink r:id="rId298" ref="BE382"/>
    <hyperlink r:id="rId299" ref="BE383"/>
    <hyperlink r:id="rId300" ref="BE384"/>
    <hyperlink r:id="rId301" ref="BE385"/>
    <hyperlink r:id="rId302" ref="BE386"/>
    <hyperlink r:id="rId303" ref="BE387"/>
    <hyperlink r:id="rId304" ref="BE388"/>
    <hyperlink r:id="rId305" ref="BE389"/>
    <hyperlink r:id="rId306" ref="BE390"/>
    <hyperlink r:id="rId307" ref="BE391"/>
    <hyperlink r:id="rId308" ref="BE392"/>
    <hyperlink r:id="rId309" ref="BE393"/>
    <hyperlink r:id="rId310" ref="BE394"/>
    <hyperlink r:id="rId311" ref="BE395"/>
    <hyperlink r:id="rId312" ref="BE396"/>
    <hyperlink r:id="rId313" ref="BE397"/>
    <hyperlink r:id="rId314" ref="BE398"/>
    <hyperlink r:id="rId315" ref="BE399"/>
    <hyperlink r:id="rId316" ref="BE400"/>
    <hyperlink r:id="rId317" ref="BE401"/>
    <hyperlink r:id="rId318" ref="BE402"/>
    <hyperlink r:id="rId319" ref="BE403"/>
    <hyperlink r:id="rId320" ref="BE404"/>
    <hyperlink r:id="rId321" ref="BE405"/>
    <hyperlink r:id="rId322" ref="BE406"/>
    <hyperlink r:id="rId323" ref="BE407"/>
    <hyperlink r:id="rId324" ref="BE408"/>
    <hyperlink r:id="rId325" ref="BE409"/>
    <hyperlink r:id="rId326" ref="BE410"/>
    <hyperlink r:id="rId327" ref="BE411"/>
    <hyperlink r:id="rId328" location="pdp_specs" ref="AF412"/>
    <hyperlink r:id="rId329" ref="BE412"/>
    <hyperlink r:id="rId330" ref="BE413"/>
    <hyperlink r:id="rId331" ref="BE414"/>
    <hyperlink r:id="rId332" ref="BE415"/>
    <hyperlink r:id="rId333" ref="BE417"/>
    <hyperlink r:id="rId334" ref="BE418"/>
    <hyperlink r:id="rId335" ref="BE419"/>
    <hyperlink r:id="rId336" ref="BE420"/>
    <hyperlink r:id="rId337" ref="BE422"/>
    <hyperlink r:id="rId338" ref="BE423"/>
    <hyperlink r:id="rId339" ref="BE424"/>
    <hyperlink r:id="rId340" ref="BE425"/>
    <hyperlink r:id="rId341" ref="BE426"/>
    <hyperlink r:id="rId342" ref="BE427"/>
    <hyperlink r:id="rId343" ref="BE428"/>
    <hyperlink r:id="rId344" ref="BE429"/>
    <hyperlink r:id="rId345" ref="BE430"/>
    <hyperlink r:id="rId346" ref="BE431"/>
    <hyperlink r:id="rId347" ref="BE432"/>
    <hyperlink r:id="rId348" ref="BE433"/>
    <hyperlink r:id="rId349" ref="BE434"/>
    <hyperlink r:id="rId350" ref="AF435"/>
    <hyperlink r:id="rId351" ref="BE435"/>
    <hyperlink r:id="rId352" ref="BE436"/>
    <hyperlink r:id="rId353" ref="BE437"/>
    <hyperlink r:id="rId354" ref="BE438"/>
    <hyperlink r:id="rId355" ref="BE439"/>
    <hyperlink r:id="rId356" ref="BE440"/>
    <hyperlink r:id="rId357" ref="BE441"/>
    <hyperlink r:id="rId358" ref="BE442"/>
    <hyperlink r:id="rId359" ref="BE443"/>
    <hyperlink r:id="rId360" ref="BE444"/>
    <hyperlink r:id="rId361" ref="BE445"/>
    <hyperlink r:id="rId362" ref="BE446"/>
    <hyperlink r:id="rId363" ref="BE447"/>
    <hyperlink r:id="rId364" ref="BE448"/>
    <hyperlink r:id="rId365" ref="BE449"/>
    <hyperlink r:id="rId366" ref="BE450"/>
    <hyperlink r:id="rId367" ref="BE451"/>
    <hyperlink r:id="rId368" ref="BE452"/>
    <hyperlink r:id="rId369" ref="BE453"/>
    <hyperlink r:id="rId370" ref="BE454"/>
    <hyperlink r:id="rId371" ref="BE455"/>
    <hyperlink r:id="rId372" ref="BE457"/>
    <hyperlink r:id="rId373" ref="BE458"/>
    <hyperlink r:id="rId374" ref="BE459"/>
    <hyperlink r:id="rId375" ref="BE460"/>
    <hyperlink r:id="rId376" ref="BE465"/>
    <hyperlink r:id="rId377" ref="BE466"/>
    <hyperlink r:id="rId378" ref="BE467"/>
    <hyperlink r:id="rId379" ref="BE468"/>
    <hyperlink r:id="rId380" ref="BE469"/>
    <hyperlink r:id="rId381" ref="BE470"/>
    <hyperlink r:id="rId382" ref="BE471"/>
    <hyperlink r:id="rId383" ref="BE472"/>
    <hyperlink r:id="rId384" ref="BE473"/>
    <hyperlink r:id="rId385" ref="BE474"/>
    <hyperlink r:id="rId386" ref="BE475"/>
    <hyperlink r:id="rId387" ref="BE476"/>
    <hyperlink r:id="rId388" ref="BE477"/>
    <hyperlink r:id="rId389" ref="BE478"/>
    <hyperlink r:id="rId390" ref="BE479"/>
    <hyperlink r:id="rId391" ref="BE480"/>
    <hyperlink r:id="rId392" ref="BE481"/>
    <hyperlink r:id="rId393" ref="BE482"/>
    <hyperlink r:id="rId394" ref="BE483"/>
    <hyperlink r:id="rId395" ref="BE484"/>
    <hyperlink r:id="rId396" ref="BE485"/>
    <hyperlink r:id="rId397" ref="BE486"/>
    <hyperlink r:id="rId398" ref="BE487"/>
    <hyperlink r:id="rId399" ref="BE488"/>
    <hyperlink r:id="rId400" ref="BE489"/>
    <hyperlink r:id="rId401" ref="BE490"/>
    <hyperlink r:id="rId402" ref="BE491"/>
    <hyperlink r:id="rId403" ref="BE492"/>
    <hyperlink r:id="rId404" ref="BE493"/>
    <hyperlink r:id="rId405" ref="BE494"/>
    <hyperlink r:id="rId406" ref="BE495"/>
    <hyperlink r:id="rId407" ref="BE496"/>
    <hyperlink r:id="rId408" ref="BE497"/>
    <hyperlink r:id="rId409" ref="BE498"/>
    <hyperlink r:id="rId410" ref="BE499"/>
    <hyperlink r:id="rId411" ref="BE500"/>
    <hyperlink r:id="rId412" ref="BE501"/>
    <hyperlink r:id="rId413" ref="BE502"/>
    <hyperlink r:id="rId414" ref="BE503"/>
    <hyperlink r:id="rId415" ref="BE504"/>
    <hyperlink r:id="rId416" ref="BE505"/>
    <hyperlink r:id="rId417" ref="BE506"/>
    <hyperlink r:id="rId418" ref="BE507"/>
    <hyperlink r:id="rId419" ref="BE508"/>
    <hyperlink r:id="rId420" ref="BE509"/>
    <hyperlink r:id="rId421" ref="BE510"/>
    <hyperlink r:id="rId422" ref="BE511"/>
    <hyperlink r:id="rId423" ref="AF512"/>
    <hyperlink r:id="rId424" ref="BE513"/>
    <hyperlink r:id="rId425" ref="BE514"/>
    <hyperlink r:id="rId426" ref="BE515"/>
    <hyperlink r:id="rId427" ref="BE516"/>
    <hyperlink r:id="rId428" ref="BE517"/>
    <hyperlink r:id="rId429" ref="BE518"/>
    <hyperlink r:id="rId430" ref="BE519"/>
    <hyperlink r:id="rId431" ref="BE521"/>
    <hyperlink r:id="rId432" ref="BE522"/>
    <hyperlink r:id="rId433" ref="BE523"/>
    <hyperlink r:id="rId434" ref="BE524"/>
    <hyperlink r:id="rId435" ref="BE525"/>
    <hyperlink r:id="rId436" ref="BE526"/>
    <hyperlink r:id="rId437" ref="BE527"/>
    <hyperlink r:id="rId438" ref="BE529"/>
    <hyperlink r:id="rId439" ref="BE530"/>
    <hyperlink r:id="rId440" ref="BE531"/>
    <hyperlink r:id="rId441" ref="BE532"/>
    <hyperlink r:id="rId442" ref="BE533"/>
    <hyperlink r:id="rId443" ref="BE534"/>
    <hyperlink r:id="rId444" ref="BE535"/>
    <hyperlink r:id="rId445" ref="BE536"/>
    <hyperlink r:id="rId446" ref="BE537"/>
    <hyperlink r:id="rId447" ref="BE538"/>
    <hyperlink r:id="rId448" ref="BE539"/>
    <hyperlink r:id="rId449" ref="BE541"/>
    <hyperlink r:id="rId450" ref="BE543"/>
    <hyperlink r:id="rId451" ref="BE544"/>
    <hyperlink r:id="rId452" ref="BE545"/>
    <hyperlink r:id="rId453" ref="BE546"/>
    <hyperlink r:id="rId454" ref="BE547"/>
    <hyperlink r:id="rId455" ref="BE548"/>
    <hyperlink r:id="rId456" ref="BE549"/>
    <hyperlink r:id="rId457" ref="BE550"/>
    <hyperlink r:id="rId458" ref="BE551"/>
    <hyperlink r:id="rId459" ref="BE552"/>
    <hyperlink r:id="rId460" ref="BE553"/>
    <hyperlink r:id="rId461" ref="BE554"/>
    <hyperlink r:id="rId462" ref="BE555"/>
    <hyperlink r:id="rId463" ref="BE556"/>
    <hyperlink r:id="rId464" ref="BE557"/>
    <hyperlink r:id="rId465" ref="BE558"/>
    <hyperlink r:id="rId466" ref="BE559"/>
    <hyperlink r:id="rId467" ref="BE560"/>
    <hyperlink r:id="rId468" ref="BE561"/>
    <hyperlink r:id="rId469" ref="BE562"/>
    <hyperlink r:id="rId470" ref="BE563"/>
    <hyperlink r:id="rId471" ref="BE564"/>
    <hyperlink r:id="rId472" ref="BE565"/>
    <hyperlink r:id="rId473" ref="BE567"/>
    <hyperlink r:id="rId474" ref="BE568"/>
    <hyperlink r:id="rId475" ref="BE569"/>
    <hyperlink r:id="rId476" ref="BE570"/>
    <hyperlink r:id="rId477" ref="BE571"/>
    <hyperlink r:id="rId478" ref="BE572"/>
    <hyperlink r:id="rId479" ref="BE573"/>
    <hyperlink r:id="rId480" ref="BE574"/>
    <hyperlink r:id="rId481" ref="BE575"/>
    <hyperlink r:id="rId482" ref="BE576"/>
    <hyperlink r:id="rId483" ref="BE577"/>
    <hyperlink r:id="rId484" ref="BE578"/>
    <hyperlink r:id="rId485" ref="BE579"/>
    <hyperlink r:id="rId486" ref="BE580"/>
    <hyperlink r:id="rId487" ref="BE581"/>
    <hyperlink r:id="rId488" ref="BE582"/>
    <hyperlink r:id="rId489" ref="BE583"/>
    <hyperlink r:id="rId490" ref="BE584"/>
    <hyperlink r:id="rId491" ref="BE585"/>
    <hyperlink r:id="rId492" ref="BE586"/>
    <hyperlink r:id="rId493" ref="BE587"/>
    <hyperlink r:id="rId494" ref="BE588"/>
    <hyperlink r:id="rId495" ref="BE589"/>
    <hyperlink r:id="rId496" ref="BE590"/>
    <hyperlink r:id="rId497" ref="BE591"/>
    <hyperlink r:id="rId498" ref="BE592"/>
    <hyperlink r:id="rId499" ref="BE593"/>
    <hyperlink r:id="rId500" ref="BE594"/>
    <hyperlink r:id="rId501" ref="BE595"/>
    <hyperlink r:id="rId502" ref="BE596"/>
    <hyperlink r:id="rId503" ref="BE597"/>
    <hyperlink r:id="rId504" ref="BE598"/>
    <hyperlink r:id="rId505" ref="BE599"/>
    <hyperlink r:id="rId506" ref="BE600"/>
    <hyperlink r:id="rId507" ref="BE603"/>
    <hyperlink r:id="rId508" ref="BE607"/>
    <hyperlink r:id="rId509" ref="BE608"/>
    <hyperlink r:id="rId510" ref="BE609"/>
    <hyperlink r:id="rId511" ref="BE610"/>
    <hyperlink r:id="rId512" ref="BE611"/>
    <hyperlink r:id="rId513" ref="BE612"/>
    <hyperlink r:id="rId514" ref="BE613"/>
    <hyperlink r:id="rId515" ref="BE614"/>
    <hyperlink r:id="rId516" ref="BE615"/>
    <hyperlink r:id="rId517" ref="BE623"/>
    <hyperlink r:id="rId518" ref="BE626"/>
    <hyperlink r:id="rId519" ref="BE627"/>
    <hyperlink r:id="rId520" ref="BE628"/>
    <hyperlink r:id="rId521" ref="BE629"/>
    <hyperlink r:id="rId522" ref="BE634"/>
    <hyperlink r:id="rId523" ref="BE635"/>
    <hyperlink r:id="rId524" ref="BE638"/>
    <hyperlink r:id="rId525" ref="BE644"/>
    <hyperlink r:id="rId526" ref="BE646"/>
    <hyperlink r:id="rId527" ref="BE648"/>
    <hyperlink r:id="rId528" ref="BE649"/>
    <hyperlink r:id="rId529" ref="BE650"/>
    <hyperlink r:id="rId530" ref="BE654"/>
    <hyperlink r:id="rId531" ref="BE655"/>
    <hyperlink r:id="rId532" ref="BE656"/>
    <hyperlink r:id="rId533" ref="BE657"/>
    <hyperlink r:id="rId534" ref="BE658"/>
    <hyperlink r:id="rId535" ref="BE659"/>
    <hyperlink r:id="rId536" ref="BE660"/>
    <hyperlink r:id="rId537" ref="BE661"/>
    <hyperlink r:id="rId538" ref="BE662"/>
    <hyperlink r:id="rId539" ref="BE663"/>
    <hyperlink r:id="rId540" ref="BE664"/>
    <hyperlink r:id="rId541" ref="BE665"/>
    <hyperlink r:id="rId542" ref="BE666"/>
    <hyperlink r:id="rId543" ref="BE667"/>
    <hyperlink r:id="rId544" ref="BE668"/>
    <hyperlink r:id="rId545" ref="BE669"/>
    <hyperlink r:id="rId546" ref="BE670"/>
    <hyperlink r:id="rId547" ref="BE671"/>
    <hyperlink r:id="rId548" ref="BE672"/>
    <hyperlink r:id="rId549" ref="BE673"/>
    <hyperlink r:id="rId550" ref="BE674"/>
    <hyperlink r:id="rId551" ref="BE675"/>
    <hyperlink r:id="rId552" ref="BE676"/>
    <hyperlink r:id="rId553" ref="BE677"/>
    <hyperlink r:id="rId554" ref="BE678"/>
    <hyperlink r:id="rId555" ref="BE679"/>
    <hyperlink r:id="rId556" ref="BE680"/>
    <hyperlink r:id="rId557" ref="BE681"/>
    <hyperlink r:id="rId558" ref="BE682"/>
    <hyperlink r:id="rId559" ref="BE683"/>
    <hyperlink r:id="rId560" ref="BE684"/>
    <hyperlink r:id="rId561" ref="BE685"/>
    <hyperlink r:id="rId562" ref="BE686"/>
    <hyperlink r:id="rId563" ref="BE687"/>
    <hyperlink r:id="rId564" ref="BE688"/>
    <hyperlink r:id="rId565" ref="BE689"/>
    <hyperlink r:id="rId566" ref="BE690"/>
    <hyperlink r:id="rId567" ref="BE691"/>
    <hyperlink r:id="rId568" ref="BE692"/>
    <hyperlink r:id="rId569" ref="BE693"/>
    <hyperlink r:id="rId570" ref="BE694"/>
    <hyperlink r:id="rId571" ref="BE695"/>
    <hyperlink r:id="rId572" ref="BE696"/>
    <hyperlink r:id="rId573" ref="BE698"/>
    <hyperlink r:id="rId574" ref="BE699"/>
    <hyperlink r:id="rId575" ref="BE700"/>
    <hyperlink r:id="rId576" ref="BE701"/>
    <hyperlink r:id="rId577" ref="BE702"/>
    <hyperlink r:id="rId578" ref="BE703"/>
    <hyperlink r:id="rId579" ref="BE704"/>
    <hyperlink r:id="rId580" ref="BE705"/>
    <hyperlink r:id="rId581" ref="BE706"/>
    <hyperlink r:id="rId582" ref="BE707"/>
    <hyperlink r:id="rId583" ref="BE708"/>
    <hyperlink r:id="rId584" ref="BE709"/>
    <hyperlink r:id="rId585" ref="BE711"/>
    <hyperlink r:id="rId586" ref="BE719"/>
    <hyperlink r:id="rId587" ref="BE720"/>
    <hyperlink r:id="rId588" ref="BE721"/>
    <hyperlink r:id="rId589" ref="BE722"/>
    <hyperlink r:id="rId590" ref="BE723"/>
    <hyperlink r:id="rId591" ref="BE724"/>
    <hyperlink r:id="rId592" ref="BE725"/>
    <hyperlink r:id="rId593" ref="BE726"/>
    <hyperlink r:id="rId594" ref="BE727"/>
    <hyperlink r:id="rId595" ref="BE728"/>
    <hyperlink r:id="rId596" ref="BE729"/>
    <hyperlink r:id="rId597" ref="BE730"/>
    <hyperlink r:id="rId598" ref="BE731"/>
    <hyperlink r:id="rId599" ref="BE732"/>
    <hyperlink r:id="rId600" ref="BE733"/>
    <hyperlink r:id="rId601" ref="BE734"/>
    <hyperlink r:id="rId602" ref="BE735"/>
    <hyperlink r:id="rId603" ref="BE736"/>
    <hyperlink r:id="rId604" ref="BE737"/>
    <hyperlink r:id="rId605" ref="BE738"/>
    <hyperlink r:id="rId606" ref="BE739"/>
    <hyperlink r:id="rId607" ref="BE740"/>
    <hyperlink r:id="rId608" ref="BE741"/>
    <hyperlink r:id="rId609" ref="BE742"/>
    <hyperlink r:id="rId610" ref="BE743"/>
    <hyperlink r:id="rId611" ref="BE748"/>
    <hyperlink r:id="rId612" ref="BE749"/>
    <hyperlink r:id="rId613" ref="BE764"/>
    <hyperlink r:id="rId614" ref="BE766"/>
    <hyperlink r:id="rId615" ref="BE767"/>
    <hyperlink r:id="rId616" ref="BE768"/>
    <hyperlink r:id="rId617" ref="BE770"/>
    <hyperlink r:id="rId618" ref="BE771"/>
    <hyperlink r:id="rId619" ref="BE772"/>
    <hyperlink r:id="rId620" ref="BE773"/>
    <hyperlink r:id="rId621" ref="BE774"/>
    <hyperlink r:id="rId622" ref="BE775"/>
    <hyperlink r:id="rId623" ref="BE788"/>
    <hyperlink r:id="rId624" ref="BE789"/>
    <hyperlink r:id="rId625" ref="BE790"/>
    <hyperlink r:id="rId626" ref="BE791"/>
    <hyperlink r:id="rId627" ref="BE792"/>
    <hyperlink r:id="rId628" ref="BE793"/>
    <hyperlink r:id="rId629" ref="BE794"/>
    <hyperlink r:id="rId630" ref="BE795"/>
    <hyperlink r:id="rId631" ref="BE796"/>
    <hyperlink r:id="rId632" ref="BE797"/>
    <hyperlink r:id="rId633" ref="BE798"/>
    <hyperlink r:id="rId634" ref="BE799"/>
    <hyperlink r:id="rId635" ref="BE800"/>
    <hyperlink r:id="rId636" ref="BE801"/>
    <hyperlink r:id="rId637" ref="BE802"/>
    <hyperlink r:id="rId638" ref="BE803"/>
    <hyperlink r:id="rId639" ref="BE810"/>
    <hyperlink r:id="rId640" ref="BE830"/>
    <hyperlink r:id="rId641" ref="BE831"/>
    <hyperlink r:id="rId642" ref="BE832"/>
    <hyperlink r:id="rId643" ref="BE834"/>
    <hyperlink r:id="rId644" ref="BE835"/>
    <hyperlink r:id="rId645" ref="BE836"/>
    <hyperlink r:id="rId646" ref="BE837"/>
    <hyperlink r:id="rId647" ref="BE838"/>
    <hyperlink r:id="rId648" ref="BE839"/>
    <hyperlink r:id="rId649" ref="BE840"/>
    <hyperlink r:id="rId650" ref="BE841"/>
    <hyperlink r:id="rId651" ref="BE842"/>
    <hyperlink r:id="rId652" ref="BE843"/>
    <hyperlink r:id="rId653" ref="BE844"/>
    <hyperlink r:id="rId654" ref="BE845"/>
    <hyperlink r:id="rId655" ref="BE846"/>
    <hyperlink r:id="rId656" ref="BE847"/>
    <hyperlink r:id="rId657" ref="BE848"/>
    <hyperlink r:id="rId658" ref="BE849"/>
    <hyperlink r:id="rId659" ref="BE850"/>
    <hyperlink r:id="rId660" ref="BE851"/>
    <hyperlink r:id="rId661" ref="BE852"/>
    <hyperlink r:id="rId662" ref="BE853"/>
    <hyperlink r:id="rId663" ref="BE854"/>
    <hyperlink r:id="rId664" ref="BE855"/>
    <hyperlink r:id="rId665" ref="BE856"/>
    <hyperlink r:id="rId666" ref="BE857"/>
    <hyperlink r:id="rId667" ref="BE858"/>
    <hyperlink r:id="rId668" ref="BE859"/>
    <hyperlink r:id="rId669" ref="BE860"/>
    <hyperlink r:id="rId670" ref="BE861"/>
    <hyperlink r:id="rId671" ref="BE862"/>
    <hyperlink r:id="rId672" ref="BE863"/>
    <hyperlink r:id="rId673" ref="BE864"/>
    <hyperlink r:id="rId674" ref="BE865"/>
    <hyperlink r:id="rId675" ref="BE866"/>
    <hyperlink r:id="rId676" ref="BE867"/>
    <hyperlink r:id="rId677" ref="BE868"/>
    <hyperlink r:id="rId678" ref="BE869"/>
    <hyperlink r:id="rId679" ref="BE870"/>
    <hyperlink r:id="rId680" ref="BE871"/>
    <hyperlink r:id="rId681" ref="BE872"/>
    <hyperlink r:id="rId682" ref="BE873"/>
    <hyperlink r:id="rId683" ref="BE874"/>
    <hyperlink r:id="rId684" ref="BE875"/>
    <hyperlink r:id="rId685" ref="BE876"/>
    <hyperlink r:id="rId686" ref="BE877"/>
    <hyperlink r:id="rId687" ref="BE878"/>
    <hyperlink r:id="rId688" ref="BE879"/>
    <hyperlink r:id="rId689" ref="BE880"/>
    <hyperlink r:id="rId690" ref="BE881"/>
    <hyperlink r:id="rId691" ref="BE882"/>
    <hyperlink r:id="rId692" ref="BE883"/>
    <hyperlink r:id="rId693" ref="BE884"/>
    <hyperlink r:id="rId694" ref="BE885"/>
    <hyperlink r:id="rId695" ref="BE886"/>
    <hyperlink r:id="rId696" ref="BE887"/>
    <hyperlink r:id="rId697" ref="BE888"/>
    <hyperlink r:id="rId698" ref="BE889"/>
    <hyperlink r:id="rId699" ref="BE890"/>
    <hyperlink r:id="rId700" ref="BE891"/>
    <hyperlink r:id="rId701" ref="BE892"/>
    <hyperlink r:id="rId702" ref="BE893"/>
    <hyperlink r:id="rId703" ref="BE894"/>
    <hyperlink r:id="rId704" ref="BE895"/>
    <hyperlink r:id="rId705" ref="BE896"/>
    <hyperlink r:id="rId706" ref="BE897"/>
    <hyperlink r:id="rId707" ref="BE898"/>
    <hyperlink r:id="rId708" ref="BE899"/>
    <hyperlink r:id="rId709" ref="BE900"/>
    <hyperlink r:id="rId710" ref="BE901"/>
    <hyperlink r:id="rId711" ref="BE902"/>
    <hyperlink r:id="rId712" ref="BE903"/>
  </hyperlinks>
  <drawing r:id="rId713"/>
  <legacyDrawing r:id="rId71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2" max="2" width="15.13"/>
    <col customWidth="1" min="3" max="3" width="13.88"/>
    <col customWidth="1" min="4" max="4" width="12.63"/>
    <col customWidth="1" min="5" max="5" width="15.13"/>
    <col customWidth="1" min="8" max="8" width="12.63"/>
    <col customWidth="1" min="9" max="9" width="17.63"/>
  </cols>
  <sheetData>
    <row r="1" ht="15.75" customHeight="1">
      <c r="A1" s="144" t="s">
        <v>0</v>
      </c>
      <c r="B1" s="145" t="s">
        <v>5803</v>
      </c>
      <c r="C1" s="145" t="s">
        <v>5804</v>
      </c>
      <c r="D1" s="145" t="s">
        <v>5805</v>
      </c>
      <c r="E1" s="145" t="s">
        <v>5806</v>
      </c>
      <c r="F1" s="145" t="s">
        <v>5807</v>
      </c>
      <c r="G1" s="145" t="s">
        <v>5808</v>
      </c>
      <c r="H1" s="145" t="s">
        <v>5809</v>
      </c>
      <c r="I1" s="145" t="s">
        <v>5810</v>
      </c>
      <c r="J1" s="145" t="s">
        <v>5811</v>
      </c>
      <c r="K1" s="145" t="s">
        <v>5812</v>
      </c>
      <c r="L1" s="146" t="s">
        <v>5813</v>
      </c>
      <c r="M1" s="147"/>
    </row>
    <row r="2" ht="15.75" customHeight="1">
      <c r="A2" s="148">
        <v>1000001.0</v>
      </c>
      <c r="B2" s="148" t="s">
        <v>68</v>
      </c>
      <c r="C2" s="44">
        <v>0.0</v>
      </c>
      <c r="D2" s="44">
        <v>0.0</v>
      </c>
      <c r="E2" s="149">
        <v>1.0</v>
      </c>
      <c r="F2" s="44">
        <v>0.0</v>
      </c>
      <c r="G2" s="44">
        <v>0.0</v>
      </c>
      <c r="H2" s="44">
        <v>0.0</v>
      </c>
      <c r="I2" s="149">
        <v>1.0</v>
      </c>
      <c r="J2" s="44">
        <v>0.0</v>
      </c>
      <c r="K2" s="149">
        <v>1.0</v>
      </c>
      <c r="L2" s="44">
        <v>0.0</v>
      </c>
      <c r="M2" s="150">
        <f t="shared" ref="M2:M713" si="1">SUM(C2:L2)</f>
        <v>3</v>
      </c>
    </row>
    <row r="3" ht="15.75" customHeight="1">
      <c r="A3" s="151">
        <v>1000002.0</v>
      </c>
      <c r="B3" s="151" t="s">
        <v>68</v>
      </c>
      <c r="C3" s="44">
        <v>0.0</v>
      </c>
      <c r="D3" s="44">
        <v>0.0</v>
      </c>
      <c r="E3" s="149">
        <v>1.0</v>
      </c>
      <c r="F3" s="44">
        <v>0.0</v>
      </c>
      <c r="G3" s="44">
        <v>0.0</v>
      </c>
      <c r="H3" s="44">
        <v>0.0</v>
      </c>
      <c r="I3" s="149">
        <v>1.0</v>
      </c>
      <c r="J3" s="149">
        <v>1.0</v>
      </c>
      <c r="K3" s="149">
        <v>1.0</v>
      </c>
      <c r="L3" s="44">
        <v>0.0</v>
      </c>
      <c r="M3" s="150">
        <f t="shared" si="1"/>
        <v>4</v>
      </c>
    </row>
    <row r="4" ht="15.75" customHeight="1">
      <c r="A4" s="151">
        <v>1000003.0</v>
      </c>
      <c r="B4" s="151" t="s">
        <v>68</v>
      </c>
      <c r="C4" s="44">
        <v>0.0</v>
      </c>
      <c r="D4" s="44">
        <v>0.0</v>
      </c>
      <c r="E4" s="149">
        <v>1.0</v>
      </c>
      <c r="F4" s="44">
        <v>0.0</v>
      </c>
      <c r="G4" s="44">
        <v>0.0</v>
      </c>
      <c r="H4" s="44">
        <v>0.0</v>
      </c>
      <c r="I4" s="44">
        <v>0.0</v>
      </c>
      <c r="J4" s="44">
        <v>0.0</v>
      </c>
      <c r="K4" s="149">
        <v>1.0</v>
      </c>
      <c r="L4" s="44">
        <v>0.0</v>
      </c>
      <c r="M4" s="150">
        <f t="shared" si="1"/>
        <v>2</v>
      </c>
    </row>
    <row r="5" ht="15.75" customHeight="1">
      <c r="A5" s="151">
        <v>1000004.0</v>
      </c>
      <c r="B5" s="151" t="s">
        <v>68</v>
      </c>
      <c r="C5" s="44">
        <v>0.0</v>
      </c>
      <c r="D5" s="44">
        <v>0.0</v>
      </c>
      <c r="E5" s="149">
        <v>1.0</v>
      </c>
      <c r="F5" s="44">
        <v>0.0</v>
      </c>
      <c r="G5" s="44">
        <v>0.0</v>
      </c>
      <c r="H5" s="149">
        <v>1.0</v>
      </c>
      <c r="I5" s="149">
        <v>1.0</v>
      </c>
      <c r="J5" s="149">
        <v>1.0</v>
      </c>
      <c r="K5" s="149">
        <v>1.0</v>
      </c>
      <c r="L5" s="44">
        <v>0.0</v>
      </c>
      <c r="M5" s="150">
        <f t="shared" si="1"/>
        <v>5</v>
      </c>
    </row>
    <row r="6" ht="15.75" customHeight="1">
      <c r="A6" s="151">
        <v>1000005.0</v>
      </c>
      <c r="B6" s="151" t="s">
        <v>68</v>
      </c>
      <c r="C6" s="44">
        <v>0.0</v>
      </c>
      <c r="D6" s="44">
        <v>0.0</v>
      </c>
      <c r="E6" s="149">
        <v>1.0</v>
      </c>
      <c r="F6" s="44">
        <v>0.0</v>
      </c>
      <c r="G6" s="44">
        <v>0.0</v>
      </c>
      <c r="H6" s="44">
        <v>0.0</v>
      </c>
      <c r="I6" s="149">
        <v>1.0</v>
      </c>
      <c r="J6" s="149">
        <v>1.0</v>
      </c>
      <c r="K6" s="149">
        <v>1.0</v>
      </c>
      <c r="L6" s="44">
        <v>0.0</v>
      </c>
      <c r="M6" s="150">
        <f t="shared" si="1"/>
        <v>4</v>
      </c>
    </row>
    <row r="7" ht="15.75" customHeight="1">
      <c r="A7" s="151">
        <v>1000006.0</v>
      </c>
      <c r="B7" s="151" t="s">
        <v>68</v>
      </c>
      <c r="C7" s="44">
        <v>0.0</v>
      </c>
      <c r="D7" s="44">
        <v>0.0</v>
      </c>
      <c r="E7" s="149">
        <v>1.0</v>
      </c>
      <c r="F7" s="44">
        <v>0.0</v>
      </c>
      <c r="G7" s="44">
        <v>0.0</v>
      </c>
      <c r="H7" s="149">
        <v>1.0</v>
      </c>
      <c r="I7" s="44">
        <v>0.0</v>
      </c>
      <c r="J7" s="149">
        <v>1.0</v>
      </c>
      <c r="K7" s="149">
        <v>1.0</v>
      </c>
      <c r="L7" s="44">
        <v>0.0</v>
      </c>
      <c r="M7" s="150">
        <f t="shared" si="1"/>
        <v>4</v>
      </c>
    </row>
    <row r="8" ht="15.75" customHeight="1">
      <c r="A8" s="151">
        <v>1000007.0</v>
      </c>
      <c r="B8" s="151" t="s">
        <v>68</v>
      </c>
      <c r="C8" s="44">
        <v>0.0</v>
      </c>
      <c r="D8" s="44">
        <v>0.0</v>
      </c>
      <c r="E8" s="149">
        <v>1.0</v>
      </c>
      <c r="F8" s="44">
        <v>0.0</v>
      </c>
      <c r="G8" s="44">
        <v>0.0</v>
      </c>
      <c r="H8" s="149">
        <v>1.0</v>
      </c>
      <c r="I8" s="44">
        <v>0.0</v>
      </c>
      <c r="J8" s="149">
        <v>1.0</v>
      </c>
      <c r="K8" s="44">
        <v>0.0</v>
      </c>
      <c r="L8" s="44">
        <v>0.0</v>
      </c>
      <c r="M8" s="150">
        <f t="shared" si="1"/>
        <v>3</v>
      </c>
    </row>
    <row r="9" ht="15.75" customHeight="1">
      <c r="A9" s="151">
        <v>1000008.0</v>
      </c>
      <c r="B9" s="151" t="s">
        <v>68</v>
      </c>
      <c r="C9" s="44">
        <v>0.0</v>
      </c>
      <c r="D9" s="149">
        <v>1.0</v>
      </c>
      <c r="E9" s="149">
        <v>1.0</v>
      </c>
      <c r="F9" s="44">
        <v>0.0</v>
      </c>
      <c r="G9" s="44">
        <v>0.0</v>
      </c>
      <c r="H9" s="44">
        <v>0.0</v>
      </c>
      <c r="I9" s="149">
        <v>1.0</v>
      </c>
      <c r="J9" s="44">
        <v>0.0</v>
      </c>
      <c r="K9" s="149">
        <v>1.0</v>
      </c>
      <c r="L9" s="44">
        <v>0.0</v>
      </c>
      <c r="M9" s="150">
        <f t="shared" si="1"/>
        <v>4</v>
      </c>
    </row>
    <row r="10" ht="15.75" customHeight="1">
      <c r="A10" s="151">
        <v>1000009.0</v>
      </c>
      <c r="B10" s="151" t="s">
        <v>68</v>
      </c>
      <c r="C10" s="44">
        <v>0.0</v>
      </c>
      <c r="D10" s="149">
        <v>1.0</v>
      </c>
      <c r="E10" s="149">
        <v>1.0</v>
      </c>
      <c r="F10" s="44">
        <v>0.0</v>
      </c>
      <c r="G10" s="44">
        <v>0.0</v>
      </c>
      <c r="H10" s="44">
        <v>0.0</v>
      </c>
      <c r="I10" s="149">
        <v>1.0</v>
      </c>
      <c r="J10" s="44">
        <v>0.0</v>
      </c>
      <c r="K10" s="149">
        <v>1.0</v>
      </c>
      <c r="L10" s="44">
        <v>0.0</v>
      </c>
      <c r="M10" s="150">
        <f t="shared" si="1"/>
        <v>4</v>
      </c>
    </row>
    <row r="11" ht="15.75" customHeight="1">
      <c r="A11" s="151">
        <v>1000010.0</v>
      </c>
      <c r="B11" s="151" t="s">
        <v>68</v>
      </c>
      <c r="C11" s="44">
        <v>0.0</v>
      </c>
      <c r="D11" s="149">
        <v>1.0</v>
      </c>
      <c r="E11" s="149">
        <v>1.0</v>
      </c>
      <c r="F11" s="44">
        <v>0.0</v>
      </c>
      <c r="G11" s="44">
        <v>0.0</v>
      </c>
      <c r="H11" s="44">
        <v>0.0</v>
      </c>
      <c r="I11" s="149">
        <v>1.0</v>
      </c>
      <c r="J11" s="44">
        <v>0.0</v>
      </c>
      <c r="K11" s="149">
        <v>1.0</v>
      </c>
      <c r="L11" s="44">
        <v>0.0</v>
      </c>
      <c r="M11" s="150">
        <f t="shared" si="1"/>
        <v>4</v>
      </c>
    </row>
    <row r="12" ht="15.75" customHeight="1">
      <c r="A12" s="151">
        <v>1000011.0</v>
      </c>
      <c r="B12" s="151" t="s">
        <v>68</v>
      </c>
      <c r="C12" s="44">
        <v>0.0</v>
      </c>
      <c r="D12" s="44">
        <v>0.0</v>
      </c>
      <c r="E12" s="44">
        <v>0.0</v>
      </c>
      <c r="F12" s="44">
        <v>0.0</v>
      </c>
      <c r="G12" s="44">
        <v>0.0</v>
      </c>
      <c r="H12" s="44">
        <v>0.0</v>
      </c>
      <c r="I12" s="44">
        <v>0.0</v>
      </c>
      <c r="J12" s="44">
        <v>0.0</v>
      </c>
      <c r="K12" s="44">
        <v>0.0</v>
      </c>
      <c r="L12" s="44">
        <v>0.0</v>
      </c>
      <c r="M12" s="150">
        <f t="shared" si="1"/>
        <v>0</v>
      </c>
    </row>
    <row r="13" ht="15.75" customHeight="1">
      <c r="A13" s="151">
        <v>1000012.0</v>
      </c>
      <c r="B13" s="151" t="s">
        <v>68</v>
      </c>
      <c r="C13" s="44">
        <v>0.0</v>
      </c>
      <c r="D13" s="44">
        <v>0.0</v>
      </c>
      <c r="E13" s="44">
        <v>0.0</v>
      </c>
      <c r="F13" s="44">
        <v>0.0</v>
      </c>
      <c r="G13" s="44">
        <v>0.0</v>
      </c>
      <c r="H13" s="44">
        <v>0.0</v>
      </c>
      <c r="I13" s="44">
        <v>0.0</v>
      </c>
      <c r="J13" s="44">
        <v>0.0</v>
      </c>
      <c r="K13" s="44">
        <v>0.0</v>
      </c>
      <c r="L13" s="44">
        <v>0.0</v>
      </c>
      <c r="M13" s="150">
        <f t="shared" si="1"/>
        <v>0</v>
      </c>
    </row>
    <row r="14" ht="15.75" customHeight="1">
      <c r="A14" s="151">
        <v>1000013.0</v>
      </c>
      <c r="B14" s="151" t="s">
        <v>68</v>
      </c>
      <c r="C14" s="44">
        <v>0.0</v>
      </c>
      <c r="D14" s="44">
        <v>0.0</v>
      </c>
      <c r="E14" s="44">
        <v>0.0</v>
      </c>
      <c r="F14" s="44">
        <v>0.0</v>
      </c>
      <c r="G14" s="44">
        <v>0.0</v>
      </c>
      <c r="H14" s="44">
        <v>0.0</v>
      </c>
      <c r="I14" s="44">
        <v>0.0</v>
      </c>
      <c r="J14" s="44">
        <v>0.0</v>
      </c>
      <c r="K14" s="44">
        <v>0.0</v>
      </c>
      <c r="L14" s="44">
        <v>0.0</v>
      </c>
      <c r="M14" s="150">
        <f t="shared" si="1"/>
        <v>0</v>
      </c>
    </row>
    <row r="15" ht="15.75" customHeight="1">
      <c r="A15" s="151">
        <v>1000014.0</v>
      </c>
      <c r="B15" s="151" t="s">
        <v>68</v>
      </c>
      <c r="C15" s="44">
        <v>0.0</v>
      </c>
      <c r="D15" s="44">
        <v>0.0</v>
      </c>
      <c r="E15" s="149">
        <v>1.0</v>
      </c>
      <c r="F15" s="44">
        <v>0.0</v>
      </c>
      <c r="G15" s="44">
        <v>0.0</v>
      </c>
      <c r="H15" s="44">
        <v>0.0</v>
      </c>
      <c r="I15" s="149">
        <v>1.0</v>
      </c>
      <c r="J15" s="44">
        <v>0.0</v>
      </c>
      <c r="K15" s="44">
        <v>0.0</v>
      </c>
      <c r="L15" s="44">
        <v>0.0</v>
      </c>
      <c r="M15" s="150">
        <f t="shared" si="1"/>
        <v>2</v>
      </c>
    </row>
    <row r="16" ht="15.75" customHeight="1">
      <c r="A16" s="151">
        <v>1000015.0</v>
      </c>
      <c r="B16" s="151" t="s">
        <v>68</v>
      </c>
      <c r="C16" s="44">
        <v>0.0</v>
      </c>
      <c r="D16" s="44">
        <v>0.0</v>
      </c>
      <c r="E16" s="44">
        <v>0.0</v>
      </c>
      <c r="F16" s="44">
        <v>0.0</v>
      </c>
      <c r="G16" s="44">
        <v>0.0</v>
      </c>
      <c r="H16" s="44">
        <v>0.0</v>
      </c>
      <c r="I16" s="44">
        <v>0.0</v>
      </c>
      <c r="J16" s="44">
        <v>0.0</v>
      </c>
      <c r="K16" s="44">
        <v>0.0</v>
      </c>
      <c r="L16" s="44">
        <v>0.0</v>
      </c>
      <c r="M16" s="150">
        <f t="shared" si="1"/>
        <v>0</v>
      </c>
    </row>
    <row r="17" ht="15.75" customHeight="1">
      <c r="A17" s="151">
        <v>1000016.0</v>
      </c>
      <c r="B17" s="151" t="s">
        <v>68</v>
      </c>
      <c r="C17" s="44">
        <v>0.0</v>
      </c>
      <c r="D17" s="44">
        <v>0.0</v>
      </c>
      <c r="E17" s="149">
        <v>1.0</v>
      </c>
      <c r="F17" s="44">
        <v>0.0</v>
      </c>
      <c r="G17" s="44">
        <v>0.0</v>
      </c>
      <c r="H17" s="44">
        <v>0.0</v>
      </c>
      <c r="I17" s="44">
        <v>0.0</v>
      </c>
      <c r="J17" s="44">
        <v>0.0</v>
      </c>
      <c r="K17" s="44">
        <v>0.0</v>
      </c>
      <c r="L17" s="44">
        <v>0.0</v>
      </c>
      <c r="M17" s="150">
        <f t="shared" si="1"/>
        <v>1</v>
      </c>
    </row>
    <row r="18" ht="15.75" customHeight="1">
      <c r="A18" s="151">
        <v>1000017.0</v>
      </c>
      <c r="B18" s="151" t="s">
        <v>68</v>
      </c>
      <c r="C18" s="44">
        <v>0.0</v>
      </c>
      <c r="D18" s="44">
        <v>0.0</v>
      </c>
      <c r="E18" s="44">
        <v>0.0</v>
      </c>
      <c r="F18" s="44">
        <v>0.0</v>
      </c>
      <c r="G18" s="44">
        <v>0.0</v>
      </c>
      <c r="H18" s="44">
        <v>0.0</v>
      </c>
      <c r="I18" s="44">
        <v>0.0</v>
      </c>
      <c r="J18" s="44">
        <v>0.0</v>
      </c>
      <c r="K18" s="44">
        <v>0.0</v>
      </c>
      <c r="L18" s="44">
        <v>0.0</v>
      </c>
      <c r="M18" s="150">
        <f t="shared" si="1"/>
        <v>0</v>
      </c>
    </row>
    <row r="19" ht="15.75" customHeight="1">
      <c r="A19" s="151">
        <v>1000018.0</v>
      </c>
      <c r="B19" s="151" t="s">
        <v>68</v>
      </c>
      <c r="C19" s="44">
        <v>0.0</v>
      </c>
      <c r="D19" s="44">
        <v>0.0</v>
      </c>
      <c r="E19" s="44">
        <v>0.0</v>
      </c>
      <c r="F19" s="44">
        <v>0.0</v>
      </c>
      <c r="G19" s="44">
        <v>0.0</v>
      </c>
      <c r="H19" s="44">
        <v>0.0</v>
      </c>
      <c r="I19" s="44">
        <v>0.0</v>
      </c>
      <c r="J19" s="44">
        <v>0.0</v>
      </c>
      <c r="K19" s="44">
        <v>0.0</v>
      </c>
      <c r="L19" s="44">
        <v>0.0</v>
      </c>
      <c r="M19" s="150">
        <f t="shared" si="1"/>
        <v>0</v>
      </c>
    </row>
    <row r="20" ht="15.75" customHeight="1">
      <c r="A20" s="151">
        <v>1000019.0</v>
      </c>
      <c r="B20" s="151" t="s">
        <v>68</v>
      </c>
      <c r="C20" s="44">
        <v>0.0</v>
      </c>
      <c r="D20" s="44">
        <v>0.0</v>
      </c>
      <c r="E20" s="44">
        <v>0.0</v>
      </c>
      <c r="F20" s="44">
        <v>0.0</v>
      </c>
      <c r="G20" s="44">
        <v>0.0</v>
      </c>
      <c r="H20" s="44">
        <v>0.0</v>
      </c>
      <c r="I20" s="44">
        <v>0.0</v>
      </c>
      <c r="J20" s="44">
        <v>0.0</v>
      </c>
      <c r="K20" s="44">
        <v>0.0</v>
      </c>
      <c r="L20" s="44">
        <v>0.0</v>
      </c>
      <c r="M20" s="150">
        <f t="shared" si="1"/>
        <v>0</v>
      </c>
    </row>
    <row r="21" ht="15.75" customHeight="1">
      <c r="A21" s="151">
        <v>1000020.0</v>
      </c>
      <c r="B21" s="151" t="s">
        <v>238</v>
      </c>
      <c r="C21" s="44">
        <v>0.0</v>
      </c>
      <c r="D21" s="44">
        <v>0.0</v>
      </c>
      <c r="E21" s="44">
        <v>0.0</v>
      </c>
      <c r="F21" s="44">
        <v>0.0</v>
      </c>
      <c r="G21" s="44">
        <v>0.0</v>
      </c>
      <c r="H21" s="44">
        <v>0.0</v>
      </c>
      <c r="I21" s="44">
        <v>0.0</v>
      </c>
      <c r="J21" s="44">
        <v>0.0</v>
      </c>
      <c r="K21" s="44">
        <v>0.0</v>
      </c>
      <c r="L21" s="44">
        <v>0.0</v>
      </c>
      <c r="M21" s="150">
        <f t="shared" si="1"/>
        <v>0</v>
      </c>
    </row>
    <row r="22" ht="15.75" customHeight="1">
      <c r="A22" s="151">
        <v>1000021.0</v>
      </c>
      <c r="B22" s="151" t="s">
        <v>68</v>
      </c>
      <c r="C22" s="44">
        <v>0.0</v>
      </c>
      <c r="D22" s="44">
        <v>0.0</v>
      </c>
      <c r="E22" s="149">
        <v>1.0</v>
      </c>
      <c r="F22" s="44">
        <v>0.0</v>
      </c>
      <c r="G22" s="44">
        <v>0.0</v>
      </c>
      <c r="H22" s="44">
        <v>0.0</v>
      </c>
      <c r="I22" s="44">
        <v>0.0</v>
      </c>
      <c r="J22" s="44">
        <v>0.0</v>
      </c>
      <c r="K22" s="149">
        <v>1.0</v>
      </c>
      <c r="L22" s="44">
        <v>0.0</v>
      </c>
      <c r="M22" s="150">
        <f t="shared" si="1"/>
        <v>2</v>
      </c>
    </row>
    <row r="23" ht="15.75" customHeight="1">
      <c r="A23" s="151">
        <v>1000022.0</v>
      </c>
      <c r="B23" s="151" t="s">
        <v>68</v>
      </c>
      <c r="C23" s="44">
        <v>0.0</v>
      </c>
      <c r="D23" s="44">
        <v>0.0</v>
      </c>
      <c r="E23" s="149">
        <v>1.0</v>
      </c>
      <c r="F23" s="44">
        <v>0.0</v>
      </c>
      <c r="G23" s="44">
        <v>0.0</v>
      </c>
      <c r="H23" s="44">
        <v>0.0</v>
      </c>
      <c r="I23" s="44">
        <v>0.0</v>
      </c>
      <c r="J23" s="44">
        <v>0.0</v>
      </c>
      <c r="K23" s="149">
        <v>1.0</v>
      </c>
      <c r="L23" s="44">
        <v>0.0</v>
      </c>
      <c r="M23" s="150">
        <f t="shared" si="1"/>
        <v>2</v>
      </c>
    </row>
    <row r="24" ht="15.75" customHeight="1">
      <c r="A24" s="151">
        <v>1000023.0</v>
      </c>
      <c r="B24" s="151" t="s">
        <v>68</v>
      </c>
      <c r="C24" s="44">
        <v>0.0</v>
      </c>
      <c r="D24" s="44">
        <v>0.0</v>
      </c>
      <c r="E24" s="149">
        <v>1.0</v>
      </c>
      <c r="F24" s="44">
        <v>0.0</v>
      </c>
      <c r="G24" s="44">
        <v>0.0</v>
      </c>
      <c r="H24" s="44">
        <v>0.0</v>
      </c>
      <c r="I24" s="44">
        <v>0.0</v>
      </c>
      <c r="J24" s="44">
        <v>0.0</v>
      </c>
      <c r="K24" s="149">
        <v>1.0</v>
      </c>
      <c r="L24" s="44">
        <v>0.0</v>
      </c>
      <c r="M24" s="150">
        <f t="shared" si="1"/>
        <v>2</v>
      </c>
    </row>
    <row r="25" ht="15.75" customHeight="1">
      <c r="A25" s="151">
        <v>1000024.0</v>
      </c>
      <c r="B25" s="151" t="s">
        <v>68</v>
      </c>
      <c r="C25" s="44">
        <v>0.0</v>
      </c>
      <c r="D25" s="44">
        <v>0.0</v>
      </c>
      <c r="E25" s="149">
        <v>1.0</v>
      </c>
      <c r="F25" s="44">
        <v>0.0</v>
      </c>
      <c r="G25" s="44">
        <v>0.0</v>
      </c>
      <c r="H25" s="44">
        <v>0.0</v>
      </c>
      <c r="I25" s="44">
        <v>0.0</v>
      </c>
      <c r="J25" s="44">
        <v>0.0</v>
      </c>
      <c r="K25" s="44">
        <v>0.0</v>
      </c>
      <c r="L25" s="44">
        <v>0.0</v>
      </c>
      <c r="M25" s="150">
        <f t="shared" si="1"/>
        <v>1</v>
      </c>
    </row>
    <row r="26" ht="15.75" customHeight="1">
      <c r="A26" s="151">
        <v>1000025.0</v>
      </c>
      <c r="B26" s="151" t="s">
        <v>238</v>
      </c>
      <c r="C26" s="149">
        <v>1.0</v>
      </c>
      <c r="D26" s="44">
        <v>0.0</v>
      </c>
      <c r="E26" s="44">
        <v>0.0</v>
      </c>
      <c r="F26" s="44">
        <v>0.0</v>
      </c>
      <c r="G26" s="44">
        <v>0.0</v>
      </c>
      <c r="H26" s="44">
        <v>0.0</v>
      </c>
      <c r="I26" s="44">
        <v>0.0</v>
      </c>
      <c r="J26" s="44">
        <v>0.0</v>
      </c>
      <c r="K26" s="44">
        <v>0.0</v>
      </c>
      <c r="L26" s="44">
        <v>0.0</v>
      </c>
      <c r="M26" s="150">
        <f t="shared" si="1"/>
        <v>1</v>
      </c>
    </row>
    <row r="27" ht="15.75" customHeight="1">
      <c r="A27" s="151">
        <v>1000026.0</v>
      </c>
      <c r="B27" s="151" t="s">
        <v>238</v>
      </c>
      <c r="C27" s="149">
        <v>1.0</v>
      </c>
      <c r="D27" s="44">
        <v>0.0</v>
      </c>
      <c r="E27" s="44">
        <v>0.0</v>
      </c>
      <c r="F27" s="44">
        <v>0.0</v>
      </c>
      <c r="G27" s="44">
        <v>0.0</v>
      </c>
      <c r="H27" s="44">
        <v>0.0</v>
      </c>
      <c r="I27" s="44">
        <v>0.0</v>
      </c>
      <c r="J27" s="44">
        <v>0.0</v>
      </c>
      <c r="K27" s="44">
        <v>0.0</v>
      </c>
      <c r="L27" s="44">
        <v>0.0</v>
      </c>
      <c r="M27" s="150">
        <f t="shared" si="1"/>
        <v>1</v>
      </c>
    </row>
    <row r="28" ht="15.75" customHeight="1">
      <c r="A28" s="151">
        <v>1000027.0</v>
      </c>
      <c r="B28" s="151" t="s">
        <v>238</v>
      </c>
      <c r="C28" s="149">
        <v>1.0</v>
      </c>
      <c r="D28" s="44">
        <v>0.0</v>
      </c>
      <c r="E28" s="44">
        <v>0.0</v>
      </c>
      <c r="F28" s="44">
        <v>0.0</v>
      </c>
      <c r="G28" s="44">
        <v>0.0</v>
      </c>
      <c r="H28" s="44">
        <v>0.0</v>
      </c>
      <c r="I28" s="44">
        <v>0.0</v>
      </c>
      <c r="J28" s="44">
        <v>0.0</v>
      </c>
      <c r="K28" s="44">
        <v>0.0</v>
      </c>
      <c r="L28" s="44">
        <v>0.0</v>
      </c>
      <c r="M28" s="150">
        <f t="shared" si="1"/>
        <v>1</v>
      </c>
    </row>
    <row r="29" ht="15.75" customHeight="1">
      <c r="A29" s="151">
        <v>1000028.0</v>
      </c>
      <c r="B29" s="151" t="s">
        <v>68</v>
      </c>
      <c r="C29" s="44">
        <v>0.0</v>
      </c>
      <c r="D29" s="44">
        <v>0.0</v>
      </c>
      <c r="E29" s="44">
        <v>0.0</v>
      </c>
      <c r="F29" s="44">
        <v>0.0</v>
      </c>
      <c r="G29" s="44">
        <v>0.0</v>
      </c>
      <c r="H29" s="44">
        <v>0.0</v>
      </c>
      <c r="I29" s="149">
        <v>1.0</v>
      </c>
      <c r="J29" s="44">
        <v>0.0</v>
      </c>
      <c r="K29" s="44">
        <v>0.0</v>
      </c>
      <c r="L29" s="44">
        <v>0.0</v>
      </c>
      <c r="M29" s="150">
        <f t="shared" si="1"/>
        <v>1</v>
      </c>
    </row>
    <row r="30" ht="15.75" customHeight="1">
      <c r="A30" s="151">
        <v>1000029.0</v>
      </c>
      <c r="B30" s="151" t="s">
        <v>68</v>
      </c>
      <c r="C30" s="44">
        <v>0.0</v>
      </c>
      <c r="D30" s="44">
        <v>0.0</v>
      </c>
      <c r="E30" s="149">
        <v>1.0</v>
      </c>
      <c r="F30" s="44">
        <v>0.0</v>
      </c>
      <c r="G30" s="44">
        <v>0.0</v>
      </c>
      <c r="H30" s="44">
        <v>0.0</v>
      </c>
      <c r="I30" s="149">
        <v>1.0</v>
      </c>
      <c r="J30" s="149">
        <v>1.0</v>
      </c>
      <c r="K30" s="44">
        <v>0.0</v>
      </c>
      <c r="L30" s="44">
        <v>0.0</v>
      </c>
      <c r="M30" s="150">
        <f t="shared" si="1"/>
        <v>3</v>
      </c>
    </row>
    <row r="31" ht="15.75" customHeight="1">
      <c r="A31" s="151">
        <v>1000030.0</v>
      </c>
      <c r="B31" s="151" t="s">
        <v>68</v>
      </c>
      <c r="C31" s="44">
        <v>0.0</v>
      </c>
      <c r="D31" s="44">
        <v>0.0</v>
      </c>
      <c r="E31" s="44">
        <v>0.0</v>
      </c>
      <c r="F31" s="44">
        <v>0.0</v>
      </c>
      <c r="G31" s="44">
        <v>0.0</v>
      </c>
      <c r="H31" s="44">
        <v>0.0</v>
      </c>
      <c r="I31" s="44">
        <v>0.0</v>
      </c>
      <c r="J31" s="44">
        <v>0.0</v>
      </c>
      <c r="K31" s="44">
        <v>0.0</v>
      </c>
      <c r="L31" s="44">
        <v>0.0</v>
      </c>
      <c r="M31" s="150">
        <f t="shared" si="1"/>
        <v>0</v>
      </c>
    </row>
    <row r="32" ht="15.75" customHeight="1">
      <c r="A32" s="151">
        <v>1000031.0</v>
      </c>
      <c r="B32" s="151" t="s">
        <v>238</v>
      </c>
      <c r="C32" s="44">
        <v>0.0</v>
      </c>
      <c r="D32" s="44">
        <v>0.0</v>
      </c>
      <c r="E32" s="44">
        <v>0.0</v>
      </c>
      <c r="F32" s="44">
        <v>0.0</v>
      </c>
      <c r="G32" s="44">
        <v>0.0</v>
      </c>
      <c r="H32" s="44">
        <v>0.0</v>
      </c>
      <c r="I32" s="44">
        <v>0.0</v>
      </c>
      <c r="J32" s="44">
        <v>0.0</v>
      </c>
      <c r="K32" s="44">
        <v>0.0</v>
      </c>
      <c r="L32" s="44">
        <v>0.0</v>
      </c>
      <c r="M32" s="150">
        <f t="shared" si="1"/>
        <v>0</v>
      </c>
    </row>
    <row r="33" ht="15.75" customHeight="1">
      <c r="A33" s="151">
        <v>1000032.0</v>
      </c>
      <c r="B33" s="151" t="s">
        <v>238</v>
      </c>
      <c r="C33" s="44">
        <v>0.0</v>
      </c>
      <c r="D33" s="44">
        <v>0.0</v>
      </c>
      <c r="E33" s="149">
        <v>1.0</v>
      </c>
      <c r="F33" s="44">
        <v>0.0</v>
      </c>
      <c r="G33" s="44">
        <v>0.0</v>
      </c>
      <c r="H33" s="44">
        <v>0.0</v>
      </c>
      <c r="I33" s="44">
        <v>0.0</v>
      </c>
      <c r="J33" s="44">
        <v>0.0</v>
      </c>
      <c r="K33" s="149">
        <v>1.0</v>
      </c>
      <c r="L33" s="44">
        <v>0.0</v>
      </c>
      <c r="M33" s="150">
        <f t="shared" si="1"/>
        <v>2</v>
      </c>
    </row>
    <row r="34" ht="15.75" customHeight="1">
      <c r="A34" s="151">
        <v>1000033.0</v>
      </c>
      <c r="B34" s="151" t="s">
        <v>238</v>
      </c>
      <c r="C34" s="44">
        <v>0.0</v>
      </c>
      <c r="D34" s="44">
        <v>0.0</v>
      </c>
      <c r="E34" s="44">
        <v>0.0</v>
      </c>
      <c r="F34" s="44">
        <v>0.0</v>
      </c>
      <c r="G34" s="44">
        <v>0.0</v>
      </c>
      <c r="H34" s="44">
        <v>0.0</v>
      </c>
      <c r="I34" s="44">
        <v>0.0</v>
      </c>
      <c r="J34" s="44">
        <v>0.0</v>
      </c>
      <c r="K34" s="44">
        <v>0.0</v>
      </c>
      <c r="L34" s="44">
        <v>0.0</v>
      </c>
      <c r="M34" s="150">
        <f t="shared" si="1"/>
        <v>0</v>
      </c>
    </row>
    <row r="35" ht="15.75" customHeight="1">
      <c r="A35" s="151">
        <v>1000034.0</v>
      </c>
      <c r="B35" s="151" t="s">
        <v>238</v>
      </c>
      <c r="C35" s="44">
        <v>0.0</v>
      </c>
      <c r="D35" s="44">
        <v>0.0</v>
      </c>
      <c r="E35" s="44">
        <v>0.0</v>
      </c>
      <c r="F35" s="44">
        <v>0.0</v>
      </c>
      <c r="G35" s="44">
        <v>0.0</v>
      </c>
      <c r="H35" s="44">
        <v>0.0</v>
      </c>
      <c r="I35" s="44">
        <v>0.0</v>
      </c>
      <c r="J35" s="44">
        <v>0.0</v>
      </c>
      <c r="K35" s="44">
        <v>0.0</v>
      </c>
      <c r="L35" s="44">
        <v>0.0</v>
      </c>
      <c r="M35" s="150">
        <f t="shared" si="1"/>
        <v>0</v>
      </c>
    </row>
    <row r="36" ht="15.75" customHeight="1">
      <c r="A36" s="151">
        <v>1000035.0</v>
      </c>
      <c r="B36" s="151" t="s">
        <v>238</v>
      </c>
      <c r="C36" s="44">
        <v>0.0</v>
      </c>
      <c r="D36" s="44">
        <v>0.0</v>
      </c>
      <c r="E36" s="44">
        <v>0.0</v>
      </c>
      <c r="F36" s="44">
        <v>0.0</v>
      </c>
      <c r="G36" s="44">
        <v>0.0</v>
      </c>
      <c r="H36" s="44">
        <v>0.0</v>
      </c>
      <c r="I36" s="44">
        <v>0.0</v>
      </c>
      <c r="J36" s="44">
        <v>0.0</v>
      </c>
      <c r="K36" s="44">
        <v>0.0</v>
      </c>
      <c r="L36" s="44">
        <v>0.0</v>
      </c>
      <c r="M36" s="150">
        <f t="shared" si="1"/>
        <v>0</v>
      </c>
    </row>
    <row r="37" ht="15.75" customHeight="1">
      <c r="A37" s="151">
        <v>1000036.0</v>
      </c>
      <c r="B37" s="151" t="s">
        <v>68</v>
      </c>
      <c r="C37" s="44">
        <v>0.0</v>
      </c>
      <c r="D37" s="44">
        <v>0.0</v>
      </c>
      <c r="E37" s="44">
        <v>0.0</v>
      </c>
      <c r="F37" s="44">
        <v>0.0</v>
      </c>
      <c r="G37" s="44">
        <v>0.0</v>
      </c>
      <c r="H37" s="44">
        <v>0.0</v>
      </c>
      <c r="I37" s="44">
        <v>0.0</v>
      </c>
      <c r="J37" s="44">
        <v>0.0</v>
      </c>
      <c r="K37" s="44">
        <v>0.0</v>
      </c>
      <c r="L37" s="44">
        <v>0.0</v>
      </c>
      <c r="M37" s="150">
        <f t="shared" si="1"/>
        <v>0</v>
      </c>
    </row>
    <row r="38" ht="15.75" customHeight="1">
      <c r="A38" s="151">
        <v>1000037.0</v>
      </c>
      <c r="B38" s="151" t="s">
        <v>68</v>
      </c>
      <c r="C38" s="44">
        <v>0.0</v>
      </c>
      <c r="D38" s="44">
        <v>0.0</v>
      </c>
      <c r="E38" s="44">
        <v>0.0</v>
      </c>
      <c r="F38" s="44">
        <v>0.0</v>
      </c>
      <c r="G38" s="44">
        <v>0.0</v>
      </c>
      <c r="H38" s="44">
        <v>0.0</v>
      </c>
      <c r="I38" s="44">
        <v>0.0</v>
      </c>
      <c r="J38" s="44">
        <v>0.0</v>
      </c>
      <c r="K38" s="44">
        <v>0.0</v>
      </c>
      <c r="L38" s="44">
        <v>0.0</v>
      </c>
      <c r="M38" s="150">
        <f t="shared" si="1"/>
        <v>0</v>
      </c>
    </row>
    <row r="39" ht="15.75" customHeight="1">
      <c r="A39" s="151">
        <v>1000038.0</v>
      </c>
      <c r="B39" s="151" t="s">
        <v>68</v>
      </c>
      <c r="C39" s="44">
        <v>0.0</v>
      </c>
      <c r="D39" s="44">
        <v>0.0</v>
      </c>
      <c r="E39" s="44">
        <v>0.0</v>
      </c>
      <c r="F39" s="44">
        <v>0.0</v>
      </c>
      <c r="G39" s="44">
        <v>0.0</v>
      </c>
      <c r="H39" s="44">
        <v>0.0</v>
      </c>
      <c r="I39" s="44">
        <v>0.0</v>
      </c>
      <c r="J39" s="44">
        <v>0.0</v>
      </c>
      <c r="K39" s="44">
        <v>0.0</v>
      </c>
      <c r="L39" s="44">
        <v>0.0</v>
      </c>
      <c r="M39" s="150">
        <f t="shared" si="1"/>
        <v>0</v>
      </c>
    </row>
    <row r="40" ht="15.75" customHeight="1">
      <c r="A40" s="151">
        <v>2000001.0</v>
      </c>
      <c r="B40" s="151" t="s">
        <v>68</v>
      </c>
      <c r="C40" s="44">
        <v>0.0</v>
      </c>
      <c r="D40" s="44">
        <v>0.0</v>
      </c>
      <c r="E40" s="44">
        <v>0.0</v>
      </c>
      <c r="F40" s="44">
        <v>0.0</v>
      </c>
      <c r="G40" s="44">
        <v>0.0</v>
      </c>
      <c r="H40" s="44">
        <v>0.0</v>
      </c>
      <c r="I40" s="44">
        <v>0.0</v>
      </c>
      <c r="J40" s="44">
        <v>0.0</v>
      </c>
      <c r="K40" s="44">
        <v>0.0</v>
      </c>
      <c r="L40" s="44">
        <v>0.0</v>
      </c>
      <c r="M40" s="150">
        <f t="shared" si="1"/>
        <v>0</v>
      </c>
    </row>
    <row r="41" ht="15.75" customHeight="1">
      <c r="A41" s="151">
        <v>2000002.0</v>
      </c>
      <c r="B41" s="151" t="s">
        <v>238</v>
      </c>
      <c r="C41" s="149">
        <v>1.0</v>
      </c>
      <c r="D41" s="149">
        <v>1.0</v>
      </c>
      <c r="E41" s="149">
        <v>1.0</v>
      </c>
      <c r="F41" s="44">
        <v>0.0</v>
      </c>
      <c r="G41" s="44">
        <v>0.0</v>
      </c>
      <c r="H41" s="149">
        <v>1.0</v>
      </c>
      <c r="I41" s="149">
        <v>1.0</v>
      </c>
      <c r="J41" s="149">
        <v>1.0</v>
      </c>
      <c r="K41" s="149">
        <v>1.0</v>
      </c>
      <c r="L41" s="149">
        <v>1.0</v>
      </c>
      <c r="M41" s="150">
        <f t="shared" si="1"/>
        <v>8</v>
      </c>
    </row>
    <row r="42" ht="15.75" customHeight="1">
      <c r="A42" s="151">
        <v>2000003.0</v>
      </c>
      <c r="B42" s="151" t="s">
        <v>68</v>
      </c>
      <c r="C42" s="44">
        <v>0.0</v>
      </c>
      <c r="D42" s="44">
        <v>0.0</v>
      </c>
      <c r="E42" s="44">
        <v>0.0</v>
      </c>
      <c r="F42" s="44">
        <v>0.0</v>
      </c>
      <c r="G42" s="44">
        <v>0.0</v>
      </c>
      <c r="H42" s="44">
        <v>0.0</v>
      </c>
      <c r="I42" s="44">
        <v>0.0</v>
      </c>
      <c r="J42" s="44">
        <v>0.0</v>
      </c>
      <c r="K42" s="44">
        <v>0.0</v>
      </c>
      <c r="L42" s="44">
        <v>0.0</v>
      </c>
      <c r="M42" s="150">
        <f t="shared" si="1"/>
        <v>0</v>
      </c>
    </row>
    <row r="43" ht="15.75" customHeight="1">
      <c r="A43" s="151">
        <v>2000004.0</v>
      </c>
      <c r="B43" s="151" t="s">
        <v>68</v>
      </c>
      <c r="C43" s="44">
        <v>0.0</v>
      </c>
      <c r="D43" s="44">
        <v>0.0</v>
      </c>
      <c r="E43" s="44">
        <v>0.0</v>
      </c>
      <c r="F43" s="44">
        <v>0.0</v>
      </c>
      <c r="G43" s="44">
        <v>0.0</v>
      </c>
      <c r="H43" s="44">
        <v>0.0</v>
      </c>
      <c r="I43" s="44">
        <v>0.0</v>
      </c>
      <c r="J43" s="44">
        <v>0.0</v>
      </c>
      <c r="K43" s="44">
        <v>0.0</v>
      </c>
      <c r="L43" s="44">
        <v>0.0</v>
      </c>
      <c r="M43" s="150">
        <f t="shared" si="1"/>
        <v>0</v>
      </c>
    </row>
    <row r="44" ht="15.75" customHeight="1">
      <c r="A44" s="151">
        <v>2000005.0</v>
      </c>
      <c r="B44" s="151" t="s">
        <v>238</v>
      </c>
      <c r="C44" s="149">
        <v>1.0</v>
      </c>
      <c r="D44" s="44">
        <v>0.0</v>
      </c>
      <c r="E44" s="149">
        <v>1.0</v>
      </c>
      <c r="F44" s="44">
        <v>0.0</v>
      </c>
      <c r="G44" s="44">
        <v>0.0</v>
      </c>
      <c r="H44" s="44">
        <v>0.0</v>
      </c>
      <c r="I44" s="149">
        <v>1.0</v>
      </c>
      <c r="J44" s="44">
        <v>0.0</v>
      </c>
      <c r="K44" s="44">
        <v>0.0</v>
      </c>
      <c r="L44" s="149">
        <v>1.0</v>
      </c>
      <c r="M44" s="150">
        <f t="shared" si="1"/>
        <v>4</v>
      </c>
    </row>
    <row r="45" ht="15.75" customHeight="1">
      <c r="A45" s="151">
        <v>2000006.0</v>
      </c>
      <c r="B45" s="151" t="s">
        <v>68</v>
      </c>
      <c r="C45" s="44">
        <v>0.0</v>
      </c>
      <c r="D45" s="44">
        <v>0.0</v>
      </c>
      <c r="E45" s="149">
        <v>1.0</v>
      </c>
      <c r="F45" s="44">
        <v>0.0</v>
      </c>
      <c r="G45" s="44">
        <v>0.0</v>
      </c>
      <c r="H45" s="44">
        <v>0.0</v>
      </c>
      <c r="I45" s="149">
        <v>1.0</v>
      </c>
      <c r="J45" s="44">
        <v>0.0</v>
      </c>
      <c r="K45" s="44">
        <v>0.0</v>
      </c>
      <c r="L45" s="44">
        <v>0.0</v>
      </c>
      <c r="M45" s="150">
        <f t="shared" si="1"/>
        <v>2</v>
      </c>
    </row>
    <row r="46" ht="15.75" customHeight="1">
      <c r="A46" s="151">
        <v>2000007.0</v>
      </c>
      <c r="B46" s="151" t="s">
        <v>68</v>
      </c>
      <c r="C46" s="44">
        <v>0.0</v>
      </c>
      <c r="D46" s="44">
        <v>0.0</v>
      </c>
      <c r="E46" s="44">
        <v>0.0</v>
      </c>
      <c r="F46" s="44">
        <v>0.0</v>
      </c>
      <c r="G46" s="44">
        <v>0.0</v>
      </c>
      <c r="H46" s="44">
        <v>0.0</v>
      </c>
      <c r="I46" s="44">
        <v>0.0</v>
      </c>
      <c r="J46" s="44">
        <v>0.0</v>
      </c>
      <c r="K46" s="44">
        <v>0.0</v>
      </c>
      <c r="L46" s="44">
        <v>0.0</v>
      </c>
      <c r="M46" s="150">
        <f t="shared" si="1"/>
        <v>0</v>
      </c>
    </row>
    <row r="47" ht="15.75" customHeight="1">
      <c r="A47" s="151">
        <v>2000008.0</v>
      </c>
      <c r="B47" s="151" t="s">
        <v>238</v>
      </c>
      <c r="C47" s="44">
        <v>0.0</v>
      </c>
      <c r="D47" s="44">
        <v>0.0</v>
      </c>
      <c r="E47" s="44">
        <v>0.0</v>
      </c>
      <c r="F47" s="44">
        <v>0.0</v>
      </c>
      <c r="G47" s="44">
        <v>0.0</v>
      </c>
      <c r="H47" s="44">
        <v>0.0</v>
      </c>
      <c r="I47" s="44">
        <v>0.0</v>
      </c>
      <c r="J47" s="44">
        <v>0.0</v>
      </c>
      <c r="K47" s="44">
        <v>0.0</v>
      </c>
      <c r="L47" s="44">
        <v>0.0</v>
      </c>
      <c r="M47" s="150">
        <f t="shared" si="1"/>
        <v>0</v>
      </c>
    </row>
    <row r="48" ht="15.75" customHeight="1">
      <c r="A48" s="151">
        <v>2000009.0</v>
      </c>
      <c r="B48" s="151" t="s">
        <v>68</v>
      </c>
      <c r="C48" s="44">
        <v>0.0</v>
      </c>
      <c r="D48" s="44">
        <v>0.0</v>
      </c>
      <c r="E48" s="44">
        <v>0.0</v>
      </c>
      <c r="F48" s="44">
        <v>0.0</v>
      </c>
      <c r="G48" s="44">
        <v>0.0</v>
      </c>
      <c r="H48" s="44">
        <v>0.0</v>
      </c>
      <c r="I48" s="149">
        <v>1.0</v>
      </c>
      <c r="J48" s="44">
        <v>0.0</v>
      </c>
      <c r="K48" s="44">
        <v>0.0</v>
      </c>
      <c r="L48" s="44">
        <v>0.0</v>
      </c>
      <c r="M48" s="150">
        <f t="shared" si="1"/>
        <v>1</v>
      </c>
    </row>
    <row r="49" ht="15.75" customHeight="1">
      <c r="A49" s="151">
        <v>2000010.0</v>
      </c>
      <c r="B49" s="151" t="s">
        <v>68</v>
      </c>
      <c r="C49" s="44">
        <v>0.0</v>
      </c>
      <c r="D49" s="44">
        <v>0.0</v>
      </c>
      <c r="E49" s="44">
        <v>0.0</v>
      </c>
      <c r="F49" s="44">
        <v>0.0</v>
      </c>
      <c r="G49" s="44">
        <v>0.0</v>
      </c>
      <c r="H49" s="44">
        <v>0.0</v>
      </c>
      <c r="I49" s="44">
        <v>0.0</v>
      </c>
      <c r="J49" s="44">
        <v>0.0</v>
      </c>
      <c r="K49" s="44">
        <v>0.0</v>
      </c>
      <c r="L49" s="44">
        <v>0.0</v>
      </c>
      <c r="M49" s="150">
        <f t="shared" si="1"/>
        <v>0</v>
      </c>
    </row>
    <row r="50" ht="15.75" customHeight="1">
      <c r="A50" s="151">
        <v>2000011.0</v>
      </c>
      <c r="B50" s="151" t="s">
        <v>68</v>
      </c>
      <c r="C50" s="44">
        <v>0.0</v>
      </c>
      <c r="D50" s="44">
        <v>0.0</v>
      </c>
      <c r="E50" s="44">
        <v>0.0</v>
      </c>
      <c r="F50" s="44">
        <v>0.0</v>
      </c>
      <c r="G50" s="44">
        <v>0.0</v>
      </c>
      <c r="H50" s="44">
        <v>0.0</v>
      </c>
      <c r="I50" s="44">
        <v>0.0</v>
      </c>
      <c r="J50" s="44">
        <v>0.0</v>
      </c>
      <c r="K50" s="44">
        <v>0.0</v>
      </c>
      <c r="L50" s="44">
        <v>0.0</v>
      </c>
      <c r="M50" s="150">
        <f t="shared" si="1"/>
        <v>0</v>
      </c>
    </row>
    <row r="51" ht="15.75" customHeight="1">
      <c r="A51" s="151">
        <v>2000012.0</v>
      </c>
      <c r="B51" s="151" t="s">
        <v>68</v>
      </c>
      <c r="C51" s="44">
        <v>0.0</v>
      </c>
      <c r="D51" s="44">
        <v>0.0</v>
      </c>
      <c r="E51" s="44">
        <v>0.0</v>
      </c>
      <c r="F51" s="44">
        <v>0.0</v>
      </c>
      <c r="G51" s="44">
        <v>0.0</v>
      </c>
      <c r="H51" s="44">
        <v>0.0</v>
      </c>
      <c r="I51" s="44">
        <v>0.0</v>
      </c>
      <c r="J51" s="44">
        <v>0.0</v>
      </c>
      <c r="K51" s="44">
        <v>0.0</v>
      </c>
      <c r="L51" s="44">
        <v>0.0</v>
      </c>
      <c r="M51" s="150">
        <f t="shared" si="1"/>
        <v>0</v>
      </c>
    </row>
    <row r="52" ht="15.75" customHeight="1">
      <c r="A52" s="151">
        <v>2000013.0</v>
      </c>
      <c r="B52" s="151" t="s">
        <v>238</v>
      </c>
      <c r="C52" s="149">
        <v>1.0</v>
      </c>
      <c r="D52" s="149">
        <v>1.0</v>
      </c>
      <c r="E52" s="149">
        <v>1.0</v>
      </c>
      <c r="F52" s="44">
        <v>0.0</v>
      </c>
      <c r="G52" s="149">
        <v>1.0</v>
      </c>
      <c r="H52" s="149">
        <v>1.0</v>
      </c>
      <c r="I52" s="149">
        <v>1.0</v>
      </c>
      <c r="J52" s="149">
        <v>1.0</v>
      </c>
      <c r="K52" s="149">
        <v>1.0</v>
      </c>
      <c r="L52" s="149">
        <v>1.0</v>
      </c>
      <c r="M52" s="150">
        <f t="shared" si="1"/>
        <v>9</v>
      </c>
    </row>
    <row r="53" ht="15.75" customHeight="1">
      <c r="A53" s="151">
        <v>2000014.0</v>
      </c>
      <c r="B53" s="151" t="s">
        <v>68</v>
      </c>
      <c r="C53" s="44">
        <v>0.0</v>
      </c>
      <c r="D53" s="44">
        <v>0.0</v>
      </c>
      <c r="E53" s="44">
        <v>0.0</v>
      </c>
      <c r="F53" s="44">
        <v>0.0</v>
      </c>
      <c r="G53" s="44">
        <v>0.0</v>
      </c>
      <c r="H53" s="44">
        <v>0.0</v>
      </c>
      <c r="I53" s="44">
        <v>0.0</v>
      </c>
      <c r="J53" s="44">
        <v>0.0</v>
      </c>
      <c r="K53" s="44">
        <v>0.0</v>
      </c>
      <c r="L53" s="44">
        <v>0.0</v>
      </c>
      <c r="M53" s="150">
        <f t="shared" si="1"/>
        <v>0</v>
      </c>
    </row>
    <row r="54" ht="15.75" customHeight="1">
      <c r="A54" s="151">
        <v>2000015.0</v>
      </c>
      <c r="B54" s="151" t="s">
        <v>68</v>
      </c>
      <c r="C54" s="44">
        <v>0.0</v>
      </c>
      <c r="D54" s="44">
        <v>0.0</v>
      </c>
      <c r="E54" s="44">
        <v>0.0</v>
      </c>
      <c r="F54" s="44">
        <v>0.0</v>
      </c>
      <c r="G54" s="44">
        <v>0.0</v>
      </c>
      <c r="H54" s="44">
        <v>0.0</v>
      </c>
      <c r="I54" s="44">
        <v>0.0</v>
      </c>
      <c r="J54" s="44">
        <v>0.0</v>
      </c>
      <c r="K54" s="44">
        <v>0.0</v>
      </c>
      <c r="L54" s="44">
        <v>0.0</v>
      </c>
      <c r="M54" s="150">
        <f t="shared" si="1"/>
        <v>0</v>
      </c>
    </row>
    <row r="55" ht="15.75" customHeight="1">
      <c r="A55" s="151">
        <v>2000016.0</v>
      </c>
      <c r="B55" s="151" t="s">
        <v>238</v>
      </c>
      <c r="C55" s="44">
        <v>0.0</v>
      </c>
      <c r="D55" s="149">
        <v>1.0</v>
      </c>
      <c r="E55" s="149">
        <v>1.0</v>
      </c>
      <c r="F55" s="44">
        <v>0.0</v>
      </c>
      <c r="G55" s="44">
        <v>0.0</v>
      </c>
      <c r="H55" s="149">
        <v>1.0</v>
      </c>
      <c r="I55" s="149">
        <v>1.0</v>
      </c>
      <c r="J55" s="149">
        <v>1.0</v>
      </c>
      <c r="K55" s="149">
        <v>1.0</v>
      </c>
      <c r="L55" s="149">
        <v>1.0</v>
      </c>
      <c r="M55" s="150">
        <f t="shared" si="1"/>
        <v>7</v>
      </c>
    </row>
    <row r="56" ht="15.75" customHeight="1">
      <c r="A56" s="151">
        <v>2000017.0</v>
      </c>
      <c r="B56" s="151" t="s">
        <v>68</v>
      </c>
      <c r="C56" s="44">
        <v>0.0</v>
      </c>
      <c r="D56" s="44">
        <v>0.0</v>
      </c>
      <c r="E56" s="44">
        <v>0.0</v>
      </c>
      <c r="F56" s="44">
        <v>0.0</v>
      </c>
      <c r="G56" s="44">
        <v>0.0</v>
      </c>
      <c r="H56" s="44">
        <v>0.0</v>
      </c>
      <c r="I56" s="44">
        <v>0.0</v>
      </c>
      <c r="J56" s="44">
        <v>0.0</v>
      </c>
      <c r="K56" s="44">
        <v>0.0</v>
      </c>
      <c r="L56" s="44">
        <v>0.0</v>
      </c>
      <c r="M56" s="150">
        <f t="shared" si="1"/>
        <v>0</v>
      </c>
    </row>
    <row r="57" ht="15.75" customHeight="1">
      <c r="A57" s="151">
        <v>2000018.0</v>
      </c>
      <c r="B57" s="151" t="s">
        <v>238</v>
      </c>
      <c r="C57" s="44">
        <v>0.0</v>
      </c>
      <c r="D57" s="44">
        <v>0.0</v>
      </c>
      <c r="E57" s="44">
        <v>0.0</v>
      </c>
      <c r="F57" s="44">
        <v>0.0</v>
      </c>
      <c r="G57" s="44">
        <v>0.0</v>
      </c>
      <c r="H57" s="44">
        <v>0.0</v>
      </c>
      <c r="I57" s="44">
        <v>0.0</v>
      </c>
      <c r="J57" s="44">
        <v>0.0</v>
      </c>
      <c r="K57" s="44">
        <v>0.0</v>
      </c>
      <c r="L57" s="44">
        <v>0.0</v>
      </c>
      <c r="M57" s="150">
        <f t="shared" si="1"/>
        <v>0</v>
      </c>
    </row>
    <row r="58" ht="15.75" customHeight="1">
      <c r="A58" s="151">
        <v>2000019.0</v>
      </c>
      <c r="B58" s="151" t="s">
        <v>68</v>
      </c>
      <c r="C58" s="44">
        <v>0.0</v>
      </c>
      <c r="D58" s="44">
        <v>0.0</v>
      </c>
      <c r="E58" s="44">
        <v>0.0</v>
      </c>
      <c r="F58" s="44">
        <v>0.0</v>
      </c>
      <c r="G58" s="44">
        <v>0.0</v>
      </c>
      <c r="H58" s="44">
        <v>0.0</v>
      </c>
      <c r="I58" s="44">
        <v>0.0</v>
      </c>
      <c r="J58" s="44">
        <v>0.0</v>
      </c>
      <c r="K58" s="44">
        <v>0.0</v>
      </c>
      <c r="L58" s="44">
        <v>0.0</v>
      </c>
      <c r="M58" s="150">
        <f t="shared" si="1"/>
        <v>0</v>
      </c>
    </row>
    <row r="59" ht="15.75" customHeight="1">
      <c r="A59" s="151">
        <v>2000020.0</v>
      </c>
      <c r="B59" s="151" t="s">
        <v>68</v>
      </c>
      <c r="C59" s="149">
        <v>1.0</v>
      </c>
      <c r="D59" s="44">
        <v>0.0</v>
      </c>
      <c r="E59" s="149">
        <v>1.0</v>
      </c>
      <c r="F59" s="44">
        <v>0.0</v>
      </c>
      <c r="G59" s="44">
        <v>0.0</v>
      </c>
      <c r="H59" s="149">
        <v>1.0</v>
      </c>
      <c r="I59" s="149">
        <v>1.0</v>
      </c>
      <c r="J59" s="44">
        <v>0.0</v>
      </c>
      <c r="K59" s="149">
        <v>1.0</v>
      </c>
      <c r="L59" s="149">
        <v>1.0</v>
      </c>
      <c r="M59" s="150">
        <f t="shared" si="1"/>
        <v>6</v>
      </c>
    </row>
    <row r="60" ht="15.75" customHeight="1">
      <c r="A60" s="151">
        <v>2000021.0</v>
      </c>
      <c r="B60" s="151" t="s">
        <v>68</v>
      </c>
      <c r="C60" s="44">
        <v>0.0</v>
      </c>
      <c r="D60" s="149">
        <v>1.0</v>
      </c>
      <c r="E60" s="149">
        <v>1.0</v>
      </c>
      <c r="F60" s="44">
        <v>0.0</v>
      </c>
      <c r="G60" s="44">
        <v>0.0</v>
      </c>
      <c r="H60" s="149">
        <v>1.0</v>
      </c>
      <c r="I60" s="149">
        <v>1.0</v>
      </c>
      <c r="J60" s="44">
        <v>0.0</v>
      </c>
      <c r="K60" s="149">
        <v>1.0</v>
      </c>
      <c r="L60" s="44">
        <v>0.0</v>
      </c>
      <c r="M60" s="150">
        <f t="shared" si="1"/>
        <v>5</v>
      </c>
    </row>
    <row r="61" ht="15.75" customHeight="1">
      <c r="A61" s="151">
        <v>2000022.0</v>
      </c>
      <c r="B61" s="151" t="s">
        <v>68</v>
      </c>
      <c r="C61" s="44">
        <v>0.0</v>
      </c>
      <c r="D61" s="44">
        <v>0.0</v>
      </c>
      <c r="E61" s="44">
        <v>0.0</v>
      </c>
      <c r="F61" s="44">
        <v>0.0</v>
      </c>
      <c r="G61" s="44">
        <v>0.0</v>
      </c>
      <c r="H61" s="44">
        <v>0.0</v>
      </c>
      <c r="I61" s="44">
        <v>0.0</v>
      </c>
      <c r="J61" s="44">
        <v>0.0</v>
      </c>
      <c r="K61" s="44">
        <v>0.0</v>
      </c>
      <c r="L61" s="44">
        <v>0.0</v>
      </c>
      <c r="M61" s="150">
        <f t="shared" si="1"/>
        <v>0</v>
      </c>
    </row>
    <row r="62" ht="15.75" customHeight="1">
      <c r="A62" s="151">
        <v>2000023.0</v>
      </c>
      <c r="B62" s="151" t="s">
        <v>238</v>
      </c>
      <c r="C62" s="149">
        <v>1.0</v>
      </c>
      <c r="D62" s="44">
        <v>0.0</v>
      </c>
      <c r="E62" s="44">
        <v>0.0</v>
      </c>
      <c r="F62" s="44">
        <v>0.0</v>
      </c>
      <c r="G62" s="149">
        <v>1.0</v>
      </c>
      <c r="H62" s="44">
        <v>0.0</v>
      </c>
      <c r="I62" s="149">
        <v>1.0</v>
      </c>
      <c r="J62" s="44">
        <v>0.0</v>
      </c>
      <c r="K62" s="44">
        <v>0.0</v>
      </c>
      <c r="L62" s="44">
        <v>0.0</v>
      </c>
      <c r="M62" s="150">
        <f t="shared" si="1"/>
        <v>3</v>
      </c>
    </row>
    <row r="63" ht="15.75" customHeight="1">
      <c r="A63" s="151">
        <v>2000024.0</v>
      </c>
      <c r="B63" s="151" t="s">
        <v>238</v>
      </c>
      <c r="C63" s="149">
        <v>1.0</v>
      </c>
      <c r="D63" s="44">
        <v>0.0</v>
      </c>
      <c r="E63" s="44">
        <v>0.0</v>
      </c>
      <c r="F63" s="44">
        <v>0.0</v>
      </c>
      <c r="G63" s="149">
        <v>1.0</v>
      </c>
      <c r="H63" s="44">
        <v>0.0</v>
      </c>
      <c r="I63" s="149">
        <v>1.0</v>
      </c>
      <c r="J63" s="44">
        <v>0.0</v>
      </c>
      <c r="K63" s="44">
        <v>0.0</v>
      </c>
      <c r="L63" s="44">
        <v>0.0</v>
      </c>
      <c r="M63" s="150">
        <f t="shared" si="1"/>
        <v>3</v>
      </c>
    </row>
    <row r="64" ht="15.75" customHeight="1">
      <c r="A64" s="151">
        <v>2000025.0</v>
      </c>
      <c r="B64" s="151" t="s">
        <v>68</v>
      </c>
      <c r="C64" s="44">
        <v>0.0</v>
      </c>
      <c r="D64" s="44">
        <v>0.0</v>
      </c>
      <c r="E64" s="44">
        <v>0.0</v>
      </c>
      <c r="F64" s="44">
        <v>0.0</v>
      </c>
      <c r="G64" s="44">
        <v>0.0</v>
      </c>
      <c r="H64" s="44">
        <v>0.0</v>
      </c>
      <c r="I64" s="44">
        <v>0.0</v>
      </c>
      <c r="J64" s="44">
        <v>0.0</v>
      </c>
      <c r="K64" s="44">
        <v>0.0</v>
      </c>
      <c r="L64" s="44">
        <v>0.0</v>
      </c>
      <c r="M64" s="150">
        <f t="shared" si="1"/>
        <v>0</v>
      </c>
    </row>
    <row r="65" ht="15.75" customHeight="1">
      <c r="A65" s="151">
        <v>2000026.0</v>
      </c>
      <c r="B65" s="151" t="s">
        <v>68</v>
      </c>
      <c r="C65" s="44">
        <v>0.0</v>
      </c>
      <c r="D65" s="44">
        <v>0.0</v>
      </c>
      <c r="E65" s="44">
        <v>0.0</v>
      </c>
      <c r="F65" s="44">
        <v>0.0</v>
      </c>
      <c r="G65" s="44">
        <v>0.0</v>
      </c>
      <c r="H65" s="44">
        <v>0.0</v>
      </c>
      <c r="I65" s="44">
        <v>0.0</v>
      </c>
      <c r="J65" s="44">
        <v>0.0</v>
      </c>
      <c r="K65" s="44">
        <v>0.0</v>
      </c>
      <c r="L65" s="44">
        <v>0.0</v>
      </c>
      <c r="M65" s="150">
        <f t="shared" si="1"/>
        <v>0</v>
      </c>
    </row>
    <row r="66" ht="15.75" customHeight="1">
      <c r="A66" s="151">
        <v>2000027.0</v>
      </c>
      <c r="B66" s="151" t="s">
        <v>68</v>
      </c>
      <c r="C66" s="44">
        <v>0.0</v>
      </c>
      <c r="D66" s="44">
        <v>0.0</v>
      </c>
      <c r="E66" s="149">
        <v>1.0</v>
      </c>
      <c r="F66" s="44">
        <v>0.0</v>
      </c>
      <c r="G66" s="149">
        <v>1.0</v>
      </c>
      <c r="H66" s="44">
        <v>0.0</v>
      </c>
      <c r="I66" s="149">
        <v>1.0</v>
      </c>
      <c r="J66" s="44">
        <v>0.0</v>
      </c>
      <c r="K66" s="44">
        <v>0.0</v>
      </c>
      <c r="L66" s="44">
        <v>0.0</v>
      </c>
      <c r="M66" s="150">
        <f t="shared" si="1"/>
        <v>3</v>
      </c>
    </row>
    <row r="67" ht="15.75" customHeight="1">
      <c r="A67" s="151">
        <v>2000028.0</v>
      </c>
      <c r="B67" s="151" t="s">
        <v>68</v>
      </c>
      <c r="C67" s="44">
        <v>0.0</v>
      </c>
      <c r="D67" s="44">
        <v>0.0</v>
      </c>
      <c r="E67" s="44">
        <v>0.0</v>
      </c>
      <c r="F67" s="44">
        <v>0.0</v>
      </c>
      <c r="G67" s="44">
        <v>0.0</v>
      </c>
      <c r="H67" s="44">
        <v>0.0</v>
      </c>
      <c r="I67" s="44">
        <v>0.0</v>
      </c>
      <c r="J67" s="44">
        <v>0.0</v>
      </c>
      <c r="K67" s="44">
        <v>0.0</v>
      </c>
      <c r="L67" s="44">
        <v>0.0</v>
      </c>
      <c r="M67" s="150">
        <f t="shared" si="1"/>
        <v>0</v>
      </c>
    </row>
    <row r="68" ht="15.75" customHeight="1">
      <c r="A68" s="151">
        <v>2000029.0</v>
      </c>
      <c r="B68" s="151" t="s">
        <v>68</v>
      </c>
      <c r="C68" s="44">
        <v>0.0</v>
      </c>
      <c r="D68" s="44">
        <v>0.0</v>
      </c>
      <c r="E68" s="44">
        <v>0.0</v>
      </c>
      <c r="F68" s="44">
        <v>0.0</v>
      </c>
      <c r="G68" s="44">
        <v>0.0</v>
      </c>
      <c r="H68" s="44">
        <v>0.0</v>
      </c>
      <c r="I68" s="44">
        <v>0.0</v>
      </c>
      <c r="J68" s="44">
        <v>0.0</v>
      </c>
      <c r="K68" s="44">
        <v>0.0</v>
      </c>
      <c r="L68" s="44">
        <v>0.0</v>
      </c>
      <c r="M68" s="150">
        <f t="shared" si="1"/>
        <v>0</v>
      </c>
    </row>
    <row r="69" ht="15.75" customHeight="1">
      <c r="A69" s="151">
        <v>2000030.0</v>
      </c>
      <c r="B69" s="151" t="s">
        <v>238</v>
      </c>
      <c r="C69" s="44">
        <v>0.0</v>
      </c>
      <c r="D69" s="44">
        <v>0.0</v>
      </c>
      <c r="E69" s="44">
        <v>0.0</v>
      </c>
      <c r="F69" s="44">
        <v>0.0</v>
      </c>
      <c r="G69" s="149">
        <v>1.0</v>
      </c>
      <c r="H69" s="44">
        <v>0.0</v>
      </c>
      <c r="I69" s="44">
        <v>0.0</v>
      </c>
      <c r="J69" s="44">
        <v>0.0</v>
      </c>
      <c r="K69" s="44">
        <v>0.0</v>
      </c>
      <c r="L69" s="44">
        <v>0.0</v>
      </c>
      <c r="M69" s="150">
        <f t="shared" si="1"/>
        <v>1</v>
      </c>
    </row>
    <row r="70" ht="15.75" customHeight="1">
      <c r="A70" s="151">
        <v>2000031.0</v>
      </c>
      <c r="B70" s="151" t="s">
        <v>238</v>
      </c>
      <c r="C70" s="44">
        <v>0.0</v>
      </c>
      <c r="D70" s="44">
        <v>0.0</v>
      </c>
      <c r="E70" s="44">
        <v>0.0</v>
      </c>
      <c r="F70" s="44">
        <v>0.0</v>
      </c>
      <c r="G70" s="149">
        <v>1.0</v>
      </c>
      <c r="H70" s="44">
        <v>0.0</v>
      </c>
      <c r="I70" s="44">
        <v>0.0</v>
      </c>
      <c r="J70" s="44">
        <v>0.0</v>
      </c>
      <c r="K70" s="44">
        <v>0.0</v>
      </c>
      <c r="L70" s="44">
        <v>0.0</v>
      </c>
      <c r="M70" s="150">
        <f t="shared" si="1"/>
        <v>1</v>
      </c>
    </row>
    <row r="71" ht="15.75" customHeight="1">
      <c r="A71" s="151">
        <v>2000032.0</v>
      </c>
      <c r="B71" s="151" t="s">
        <v>68</v>
      </c>
      <c r="C71" s="44">
        <v>0.0</v>
      </c>
      <c r="D71" s="44">
        <v>0.0</v>
      </c>
      <c r="E71" s="44">
        <v>0.0</v>
      </c>
      <c r="F71" s="44">
        <v>0.0</v>
      </c>
      <c r="G71" s="44">
        <v>0.0</v>
      </c>
      <c r="H71" s="44">
        <v>0.0</v>
      </c>
      <c r="I71" s="149">
        <v>1.0</v>
      </c>
      <c r="J71" s="44">
        <v>0.0</v>
      </c>
      <c r="K71" s="44">
        <v>0.0</v>
      </c>
      <c r="L71" s="44">
        <v>0.0</v>
      </c>
      <c r="M71" s="150">
        <f t="shared" si="1"/>
        <v>1</v>
      </c>
    </row>
    <row r="72" ht="15.75" customHeight="1">
      <c r="A72" s="151">
        <v>2000033.0</v>
      </c>
      <c r="B72" s="151" t="s">
        <v>238</v>
      </c>
      <c r="C72" s="44">
        <v>0.0</v>
      </c>
      <c r="D72" s="44">
        <v>0.0</v>
      </c>
      <c r="E72" s="44">
        <v>0.0</v>
      </c>
      <c r="F72" s="44">
        <v>0.0</v>
      </c>
      <c r="G72" s="44">
        <v>0.0</v>
      </c>
      <c r="H72" s="44">
        <v>0.0</v>
      </c>
      <c r="I72" s="44">
        <v>0.0</v>
      </c>
      <c r="J72" s="44">
        <v>0.0</v>
      </c>
      <c r="K72" s="44">
        <v>0.0</v>
      </c>
      <c r="L72" s="44">
        <v>0.0</v>
      </c>
      <c r="M72" s="150">
        <f t="shared" si="1"/>
        <v>0</v>
      </c>
    </row>
    <row r="73" ht="15.75" customHeight="1">
      <c r="A73" s="151">
        <v>2000034.0</v>
      </c>
      <c r="B73" s="151" t="s">
        <v>238</v>
      </c>
      <c r="C73" s="44">
        <v>0.0</v>
      </c>
      <c r="D73" s="44">
        <v>0.0</v>
      </c>
      <c r="E73" s="44">
        <v>0.0</v>
      </c>
      <c r="F73" s="44">
        <v>0.0</v>
      </c>
      <c r="G73" s="149">
        <v>1.0</v>
      </c>
      <c r="H73" s="44">
        <v>0.0</v>
      </c>
      <c r="I73" s="44">
        <v>0.0</v>
      </c>
      <c r="J73" s="44">
        <v>0.0</v>
      </c>
      <c r="K73" s="44">
        <v>0.0</v>
      </c>
      <c r="L73" s="44">
        <v>0.0</v>
      </c>
      <c r="M73" s="150">
        <f t="shared" si="1"/>
        <v>1</v>
      </c>
    </row>
    <row r="74" ht="15.75" customHeight="1">
      <c r="A74" s="151">
        <v>2000035.0</v>
      </c>
      <c r="B74" s="151" t="s">
        <v>238</v>
      </c>
      <c r="C74" s="44">
        <v>0.0</v>
      </c>
      <c r="D74" s="44">
        <v>0.0</v>
      </c>
      <c r="E74" s="44">
        <v>0.0</v>
      </c>
      <c r="F74" s="44">
        <v>0.0</v>
      </c>
      <c r="G74" s="149">
        <v>1.0</v>
      </c>
      <c r="H74" s="44">
        <v>0.0</v>
      </c>
      <c r="I74" s="44">
        <v>0.0</v>
      </c>
      <c r="J74" s="44">
        <v>0.0</v>
      </c>
      <c r="K74" s="44">
        <v>0.0</v>
      </c>
      <c r="L74" s="44">
        <v>0.0</v>
      </c>
      <c r="M74" s="150">
        <f t="shared" si="1"/>
        <v>1</v>
      </c>
    </row>
    <row r="75" ht="15.75" customHeight="1">
      <c r="A75" s="151">
        <v>2000036.0</v>
      </c>
      <c r="B75" s="151" t="s">
        <v>238</v>
      </c>
      <c r="C75" s="44">
        <v>0.0</v>
      </c>
      <c r="D75" s="44">
        <v>0.0</v>
      </c>
      <c r="E75" s="44">
        <v>0.0</v>
      </c>
      <c r="F75" s="44">
        <v>0.0</v>
      </c>
      <c r="G75" s="149">
        <v>1.0</v>
      </c>
      <c r="H75" s="44">
        <v>0.0</v>
      </c>
      <c r="I75" s="44">
        <v>0.0</v>
      </c>
      <c r="J75" s="44">
        <v>0.0</v>
      </c>
      <c r="K75" s="44">
        <v>0.0</v>
      </c>
      <c r="L75" s="44">
        <v>0.0</v>
      </c>
      <c r="M75" s="150">
        <f t="shared" si="1"/>
        <v>1</v>
      </c>
    </row>
    <row r="76" ht="15.75" customHeight="1">
      <c r="A76" s="151">
        <v>2000037.0</v>
      </c>
      <c r="B76" s="151" t="s">
        <v>238</v>
      </c>
      <c r="C76" s="44">
        <v>0.0</v>
      </c>
      <c r="D76" s="44">
        <v>0.0</v>
      </c>
      <c r="E76" s="44">
        <v>0.0</v>
      </c>
      <c r="F76" s="44">
        <v>0.0</v>
      </c>
      <c r="G76" s="149">
        <v>1.0</v>
      </c>
      <c r="H76" s="44">
        <v>0.0</v>
      </c>
      <c r="I76" s="44">
        <v>0.0</v>
      </c>
      <c r="J76" s="44">
        <v>0.0</v>
      </c>
      <c r="K76" s="44">
        <v>0.0</v>
      </c>
      <c r="L76" s="44">
        <v>0.0</v>
      </c>
      <c r="M76" s="150">
        <f t="shared" si="1"/>
        <v>1</v>
      </c>
    </row>
    <row r="77" ht="15.75" customHeight="1">
      <c r="A77" s="151">
        <v>2000038.0</v>
      </c>
      <c r="B77" s="151" t="s">
        <v>238</v>
      </c>
      <c r="C77" s="44">
        <v>0.0</v>
      </c>
      <c r="D77" s="44">
        <v>0.0</v>
      </c>
      <c r="E77" s="44">
        <v>0.0</v>
      </c>
      <c r="F77" s="44">
        <v>0.0</v>
      </c>
      <c r="G77" s="149">
        <v>1.0</v>
      </c>
      <c r="H77" s="44">
        <v>0.0</v>
      </c>
      <c r="I77" s="44">
        <v>0.0</v>
      </c>
      <c r="J77" s="44">
        <v>0.0</v>
      </c>
      <c r="K77" s="44">
        <v>0.0</v>
      </c>
      <c r="L77" s="44">
        <v>0.0</v>
      </c>
      <c r="M77" s="150">
        <f t="shared" si="1"/>
        <v>1</v>
      </c>
    </row>
    <row r="78" ht="15.75" customHeight="1">
      <c r="A78" s="151">
        <v>2000039.0</v>
      </c>
      <c r="B78" s="151" t="s">
        <v>238</v>
      </c>
      <c r="C78" s="44">
        <v>0.0</v>
      </c>
      <c r="D78" s="44">
        <v>0.0</v>
      </c>
      <c r="E78" s="44">
        <v>0.0</v>
      </c>
      <c r="F78" s="44">
        <v>0.0</v>
      </c>
      <c r="G78" s="149">
        <v>1.0</v>
      </c>
      <c r="H78" s="44">
        <v>0.0</v>
      </c>
      <c r="I78" s="44">
        <v>0.0</v>
      </c>
      <c r="J78" s="44">
        <v>0.0</v>
      </c>
      <c r="K78" s="44">
        <v>0.0</v>
      </c>
      <c r="L78" s="44">
        <v>0.0</v>
      </c>
      <c r="M78" s="150">
        <f t="shared" si="1"/>
        <v>1</v>
      </c>
    </row>
    <row r="79" ht="15.75" customHeight="1">
      <c r="A79" s="151">
        <v>2000040.0</v>
      </c>
      <c r="B79" s="151" t="s">
        <v>238</v>
      </c>
      <c r="C79" s="44">
        <v>0.0</v>
      </c>
      <c r="D79" s="44">
        <v>0.0</v>
      </c>
      <c r="E79" s="149">
        <v>1.0</v>
      </c>
      <c r="F79" s="44">
        <v>0.0</v>
      </c>
      <c r="G79" s="44">
        <v>0.0</v>
      </c>
      <c r="H79" s="149">
        <v>1.0</v>
      </c>
      <c r="I79" s="149">
        <v>1.0</v>
      </c>
      <c r="J79" s="149">
        <v>1.0</v>
      </c>
      <c r="K79" s="149">
        <v>1.0</v>
      </c>
      <c r="L79" s="149">
        <v>1.0</v>
      </c>
      <c r="M79" s="150">
        <f t="shared" si="1"/>
        <v>6</v>
      </c>
    </row>
    <row r="80" ht="15.75" customHeight="1">
      <c r="A80" s="151">
        <v>2000041.0</v>
      </c>
      <c r="B80" s="151" t="s">
        <v>68</v>
      </c>
      <c r="C80" s="44">
        <v>0.0</v>
      </c>
      <c r="D80" s="44">
        <v>0.0</v>
      </c>
      <c r="E80" s="44">
        <v>0.0</v>
      </c>
      <c r="F80" s="44">
        <v>0.0</v>
      </c>
      <c r="G80" s="44">
        <v>0.0</v>
      </c>
      <c r="H80" s="44">
        <v>0.0</v>
      </c>
      <c r="I80" s="44">
        <v>0.0</v>
      </c>
      <c r="J80" s="44">
        <v>0.0</v>
      </c>
      <c r="K80" s="44">
        <v>0.0</v>
      </c>
      <c r="L80" s="44">
        <v>0.0</v>
      </c>
      <c r="M80" s="150">
        <f t="shared" si="1"/>
        <v>0</v>
      </c>
    </row>
    <row r="81" ht="15.75" customHeight="1">
      <c r="A81" s="151">
        <v>2000042.0</v>
      </c>
      <c r="B81" s="151" t="s">
        <v>238</v>
      </c>
      <c r="C81" s="149">
        <v>1.0</v>
      </c>
      <c r="D81" s="44">
        <v>0.0</v>
      </c>
      <c r="E81" s="44">
        <v>0.0</v>
      </c>
      <c r="F81" s="44">
        <v>0.0</v>
      </c>
      <c r="G81" s="44">
        <v>0.0</v>
      </c>
      <c r="H81" s="44">
        <v>0.0</v>
      </c>
      <c r="I81" s="44">
        <v>0.0</v>
      </c>
      <c r="J81" s="44">
        <v>0.0</v>
      </c>
      <c r="K81" s="44">
        <v>0.0</v>
      </c>
      <c r="L81" s="44">
        <v>0.0</v>
      </c>
      <c r="M81" s="150">
        <f t="shared" si="1"/>
        <v>1</v>
      </c>
    </row>
    <row r="82" ht="15.75" customHeight="1">
      <c r="A82" s="151">
        <v>2000043.0</v>
      </c>
      <c r="B82" s="151" t="s">
        <v>68</v>
      </c>
      <c r="C82" s="44">
        <v>0.0</v>
      </c>
      <c r="D82" s="44">
        <v>0.0</v>
      </c>
      <c r="E82" s="44">
        <v>0.0</v>
      </c>
      <c r="F82" s="44">
        <v>0.0</v>
      </c>
      <c r="G82" s="44">
        <v>0.0</v>
      </c>
      <c r="H82" s="44">
        <v>0.0</v>
      </c>
      <c r="I82" s="44">
        <v>0.0</v>
      </c>
      <c r="J82" s="44">
        <v>0.0</v>
      </c>
      <c r="K82" s="44">
        <v>0.0</v>
      </c>
      <c r="L82" s="44">
        <v>0.0</v>
      </c>
      <c r="M82" s="150">
        <f t="shared" si="1"/>
        <v>0</v>
      </c>
    </row>
    <row r="83" ht="15.75" customHeight="1">
      <c r="A83" s="151">
        <v>2000044.0</v>
      </c>
      <c r="B83" s="151" t="s">
        <v>68</v>
      </c>
      <c r="C83" s="44">
        <v>0.0</v>
      </c>
      <c r="D83" s="44">
        <v>0.0</v>
      </c>
      <c r="E83" s="44">
        <v>0.0</v>
      </c>
      <c r="F83" s="44">
        <v>0.0</v>
      </c>
      <c r="G83" s="44">
        <v>0.0</v>
      </c>
      <c r="H83" s="44">
        <v>0.0</v>
      </c>
      <c r="I83" s="44">
        <v>0.0</v>
      </c>
      <c r="J83" s="44">
        <v>0.0</v>
      </c>
      <c r="K83" s="44">
        <v>0.0</v>
      </c>
      <c r="L83" s="44">
        <v>0.0</v>
      </c>
      <c r="M83" s="150">
        <f t="shared" si="1"/>
        <v>0</v>
      </c>
    </row>
    <row r="84" ht="15.75" customHeight="1">
      <c r="A84" s="151">
        <v>2000045.0</v>
      </c>
      <c r="B84" s="151" t="s">
        <v>238</v>
      </c>
      <c r="C84" s="149">
        <v>1.0</v>
      </c>
      <c r="D84" s="44">
        <v>0.0</v>
      </c>
      <c r="E84" s="44">
        <v>0.0</v>
      </c>
      <c r="F84" s="44">
        <v>0.0</v>
      </c>
      <c r="G84" s="44">
        <v>0.0</v>
      </c>
      <c r="H84" s="44">
        <v>0.0</v>
      </c>
      <c r="I84" s="44">
        <v>0.0</v>
      </c>
      <c r="J84" s="44">
        <v>0.0</v>
      </c>
      <c r="K84" s="44">
        <v>0.0</v>
      </c>
      <c r="L84" s="44">
        <v>0.0</v>
      </c>
      <c r="M84" s="150">
        <f t="shared" si="1"/>
        <v>1</v>
      </c>
    </row>
    <row r="85" ht="15.75" customHeight="1">
      <c r="A85" s="151">
        <v>2000046.0</v>
      </c>
      <c r="B85" s="151" t="s">
        <v>68</v>
      </c>
      <c r="C85" s="44">
        <v>0.0</v>
      </c>
      <c r="D85" s="44">
        <v>0.0</v>
      </c>
      <c r="E85" s="44">
        <v>0.0</v>
      </c>
      <c r="F85" s="44">
        <v>0.0</v>
      </c>
      <c r="G85" s="44">
        <v>0.0</v>
      </c>
      <c r="H85" s="44">
        <v>0.0</v>
      </c>
      <c r="I85" s="44">
        <v>0.0</v>
      </c>
      <c r="J85" s="44">
        <v>0.0</v>
      </c>
      <c r="K85" s="44">
        <v>0.0</v>
      </c>
      <c r="L85" s="44">
        <v>0.0</v>
      </c>
      <c r="M85" s="150">
        <f t="shared" si="1"/>
        <v>0</v>
      </c>
    </row>
    <row r="86" ht="15.75" customHeight="1">
      <c r="A86" s="151">
        <v>2000047.0</v>
      </c>
      <c r="B86" s="151" t="s">
        <v>68</v>
      </c>
      <c r="C86" s="44">
        <v>0.0</v>
      </c>
      <c r="D86" s="44">
        <v>0.0</v>
      </c>
      <c r="E86" s="44">
        <v>0.0</v>
      </c>
      <c r="F86" s="44">
        <v>0.0</v>
      </c>
      <c r="G86" s="44">
        <v>0.0</v>
      </c>
      <c r="H86" s="44">
        <v>0.0</v>
      </c>
      <c r="I86" s="44">
        <v>0.0</v>
      </c>
      <c r="J86" s="44">
        <v>0.0</v>
      </c>
      <c r="K86" s="44">
        <v>0.0</v>
      </c>
      <c r="L86" s="44">
        <v>0.0</v>
      </c>
      <c r="M86" s="150">
        <f t="shared" si="1"/>
        <v>0</v>
      </c>
    </row>
    <row r="87" ht="15.75" customHeight="1">
      <c r="A87" s="151">
        <v>2000048.0</v>
      </c>
      <c r="B87" s="151" t="s">
        <v>238</v>
      </c>
      <c r="C87" s="44">
        <v>0.0</v>
      </c>
      <c r="D87" s="44">
        <v>0.0</v>
      </c>
      <c r="E87" s="44">
        <v>0.0</v>
      </c>
      <c r="F87" s="44">
        <v>0.0</v>
      </c>
      <c r="G87" s="44">
        <v>0.0</v>
      </c>
      <c r="H87" s="44">
        <v>0.0</v>
      </c>
      <c r="I87" s="44">
        <v>0.0</v>
      </c>
      <c r="J87" s="44">
        <v>0.0</v>
      </c>
      <c r="K87" s="44">
        <v>0.0</v>
      </c>
      <c r="L87" s="44">
        <v>0.0</v>
      </c>
      <c r="M87" s="150">
        <f t="shared" si="1"/>
        <v>0</v>
      </c>
    </row>
    <row r="88" ht="15.75" customHeight="1">
      <c r="A88" s="151">
        <v>2000049.0</v>
      </c>
      <c r="B88" s="151" t="s">
        <v>238</v>
      </c>
      <c r="C88" s="44">
        <v>0.0</v>
      </c>
      <c r="D88" s="44">
        <v>0.0</v>
      </c>
      <c r="E88" s="44">
        <v>0.0</v>
      </c>
      <c r="F88" s="44">
        <v>0.0</v>
      </c>
      <c r="G88" s="44">
        <v>0.0</v>
      </c>
      <c r="H88" s="44">
        <v>0.0</v>
      </c>
      <c r="I88" s="44">
        <v>0.0</v>
      </c>
      <c r="J88" s="44">
        <v>0.0</v>
      </c>
      <c r="K88" s="44">
        <v>0.0</v>
      </c>
      <c r="L88" s="44">
        <v>0.0</v>
      </c>
      <c r="M88" s="150">
        <f t="shared" si="1"/>
        <v>0</v>
      </c>
    </row>
    <row r="89" ht="15.75" customHeight="1">
      <c r="A89" s="151">
        <v>2000050.0</v>
      </c>
      <c r="B89" s="151" t="s">
        <v>68</v>
      </c>
      <c r="C89" s="44">
        <v>0.0</v>
      </c>
      <c r="D89" s="44">
        <v>0.0</v>
      </c>
      <c r="E89" s="44">
        <v>0.0</v>
      </c>
      <c r="F89" s="44">
        <v>0.0</v>
      </c>
      <c r="G89" s="44">
        <v>0.0</v>
      </c>
      <c r="H89" s="44">
        <v>0.0</v>
      </c>
      <c r="I89" s="44">
        <v>0.0</v>
      </c>
      <c r="J89" s="44">
        <v>0.0</v>
      </c>
      <c r="K89" s="44">
        <v>0.0</v>
      </c>
      <c r="L89" s="44">
        <v>0.0</v>
      </c>
      <c r="M89" s="150">
        <f t="shared" si="1"/>
        <v>0</v>
      </c>
    </row>
    <row r="90" ht="15.75" customHeight="1">
      <c r="A90" s="151">
        <v>2000051.0</v>
      </c>
      <c r="B90" s="151" t="s">
        <v>238</v>
      </c>
      <c r="C90" s="44">
        <v>0.0</v>
      </c>
      <c r="D90" s="149">
        <v>1.0</v>
      </c>
      <c r="E90" s="149">
        <v>1.0</v>
      </c>
      <c r="F90" s="44">
        <v>0.0</v>
      </c>
      <c r="G90" s="44">
        <v>0.0</v>
      </c>
      <c r="H90" s="149">
        <v>1.0</v>
      </c>
      <c r="I90" s="149">
        <v>1.0</v>
      </c>
      <c r="J90" s="149">
        <v>1.0</v>
      </c>
      <c r="K90" s="149">
        <v>1.0</v>
      </c>
      <c r="L90" s="149">
        <v>1.0</v>
      </c>
      <c r="M90" s="150">
        <f t="shared" si="1"/>
        <v>7</v>
      </c>
    </row>
    <row r="91" ht="15.75" customHeight="1">
      <c r="A91" s="151">
        <v>2000052.0</v>
      </c>
      <c r="B91" s="151" t="s">
        <v>238</v>
      </c>
      <c r="C91" s="44">
        <v>0.0</v>
      </c>
      <c r="D91" s="44">
        <v>0.0</v>
      </c>
      <c r="E91" s="44">
        <v>0.0</v>
      </c>
      <c r="F91" s="44">
        <v>0.0</v>
      </c>
      <c r="G91" s="44">
        <v>0.0</v>
      </c>
      <c r="H91" s="44">
        <v>0.0</v>
      </c>
      <c r="I91" s="44">
        <v>1.0</v>
      </c>
      <c r="J91" s="44">
        <v>0.0</v>
      </c>
      <c r="K91" s="44">
        <v>0.0</v>
      </c>
      <c r="L91" s="44">
        <v>0.0</v>
      </c>
      <c r="M91" s="150">
        <f t="shared" si="1"/>
        <v>1</v>
      </c>
    </row>
    <row r="92" ht="15.75" customHeight="1">
      <c r="A92" s="151">
        <v>2000053.0</v>
      </c>
      <c r="B92" s="151" t="s">
        <v>238</v>
      </c>
      <c r="C92" s="44">
        <v>0.0</v>
      </c>
      <c r="D92" s="44">
        <v>0.0</v>
      </c>
      <c r="E92" s="44">
        <v>0.0</v>
      </c>
      <c r="F92" s="44">
        <v>0.0</v>
      </c>
      <c r="G92" s="44">
        <v>0.0</v>
      </c>
      <c r="H92" s="44">
        <v>0.0</v>
      </c>
      <c r="I92" s="44">
        <v>1.0</v>
      </c>
      <c r="J92" s="44">
        <v>0.0</v>
      </c>
      <c r="K92" s="44">
        <v>0.0</v>
      </c>
      <c r="L92" s="44">
        <v>0.0</v>
      </c>
      <c r="M92" s="150">
        <f t="shared" si="1"/>
        <v>1</v>
      </c>
    </row>
    <row r="93" ht="15.75" customHeight="1">
      <c r="A93" s="151">
        <v>3000002.0</v>
      </c>
      <c r="B93" s="151" t="s">
        <v>68</v>
      </c>
      <c r="C93" s="44">
        <v>0.0</v>
      </c>
      <c r="D93" s="44">
        <v>0.0</v>
      </c>
      <c r="E93" s="44">
        <v>0.0</v>
      </c>
      <c r="F93" s="44">
        <v>0.0</v>
      </c>
      <c r="G93" s="44">
        <v>0.0</v>
      </c>
      <c r="H93" s="44">
        <v>0.0</v>
      </c>
      <c r="I93" s="149">
        <v>1.0</v>
      </c>
      <c r="J93" s="44">
        <v>0.0</v>
      </c>
      <c r="K93" s="44">
        <v>0.0</v>
      </c>
      <c r="L93" s="44">
        <v>0.0</v>
      </c>
      <c r="M93" s="150">
        <f t="shared" si="1"/>
        <v>1</v>
      </c>
    </row>
    <row r="94" ht="15.75" customHeight="1">
      <c r="A94" s="151">
        <v>3000015.0</v>
      </c>
      <c r="B94" s="151" t="s">
        <v>68</v>
      </c>
      <c r="C94" s="44">
        <v>0.0</v>
      </c>
      <c r="D94" s="44">
        <v>0.0</v>
      </c>
      <c r="E94" s="44">
        <v>0.0</v>
      </c>
      <c r="F94" s="44">
        <v>0.0</v>
      </c>
      <c r="G94" s="44">
        <v>0.0</v>
      </c>
      <c r="H94" s="44">
        <v>0.0</v>
      </c>
      <c r="I94" s="44">
        <v>0.0</v>
      </c>
      <c r="J94" s="44">
        <v>0.0</v>
      </c>
      <c r="K94" s="149">
        <v>1.0</v>
      </c>
      <c r="L94" s="44">
        <v>0.0</v>
      </c>
      <c r="M94" s="150">
        <f t="shared" si="1"/>
        <v>1</v>
      </c>
    </row>
    <row r="95" ht="15.75" customHeight="1">
      <c r="A95" s="151">
        <v>3000016.0</v>
      </c>
      <c r="B95" s="151" t="s">
        <v>68</v>
      </c>
      <c r="C95" s="44">
        <v>0.0</v>
      </c>
      <c r="D95" s="44">
        <v>0.0</v>
      </c>
      <c r="E95" s="44">
        <v>0.0</v>
      </c>
      <c r="F95" s="44">
        <v>0.0</v>
      </c>
      <c r="G95" s="44">
        <v>0.0</v>
      </c>
      <c r="H95" s="44">
        <v>0.0</v>
      </c>
      <c r="I95" s="44">
        <v>0.0</v>
      </c>
      <c r="J95" s="44">
        <v>0.0</v>
      </c>
      <c r="K95" s="149">
        <v>1.0</v>
      </c>
      <c r="L95" s="44">
        <v>0.0</v>
      </c>
      <c r="M95" s="150">
        <f t="shared" si="1"/>
        <v>1</v>
      </c>
    </row>
    <row r="96" ht="15.75" customHeight="1">
      <c r="A96" s="151">
        <v>3000017.0</v>
      </c>
      <c r="B96" s="151" t="s">
        <v>68</v>
      </c>
      <c r="C96" s="44">
        <v>0.0</v>
      </c>
      <c r="D96" s="44">
        <v>0.0</v>
      </c>
      <c r="E96" s="44">
        <v>0.0</v>
      </c>
      <c r="F96" s="44">
        <v>0.0</v>
      </c>
      <c r="G96" s="44">
        <v>0.0</v>
      </c>
      <c r="H96" s="44">
        <v>0.0</v>
      </c>
      <c r="I96" s="44">
        <v>0.0</v>
      </c>
      <c r="J96" s="44">
        <v>0.0</v>
      </c>
      <c r="K96" s="44">
        <v>0.0</v>
      </c>
      <c r="L96" s="44">
        <v>0.0</v>
      </c>
      <c r="M96" s="150">
        <f t="shared" si="1"/>
        <v>0</v>
      </c>
    </row>
    <row r="97" ht="15.75" customHeight="1">
      <c r="A97" s="151">
        <v>3000018.0</v>
      </c>
      <c r="B97" s="151" t="s">
        <v>68</v>
      </c>
      <c r="C97" s="44">
        <v>0.0</v>
      </c>
      <c r="D97" s="44">
        <v>0.0</v>
      </c>
      <c r="E97" s="44">
        <v>0.0</v>
      </c>
      <c r="F97" s="44">
        <v>0.0</v>
      </c>
      <c r="G97" s="44">
        <v>0.0</v>
      </c>
      <c r="H97" s="44">
        <v>0.0</v>
      </c>
      <c r="I97" s="44">
        <v>0.0</v>
      </c>
      <c r="J97" s="44">
        <v>0.0</v>
      </c>
      <c r="K97" s="149">
        <v>1.0</v>
      </c>
      <c r="L97" s="44">
        <v>0.0</v>
      </c>
      <c r="M97" s="150">
        <f t="shared" si="1"/>
        <v>1</v>
      </c>
    </row>
    <row r="98" ht="15.75" customHeight="1">
      <c r="A98" s="151">
        <v>3000019.0</v>
      </c>
      <c r="B98" s="151" t="s">
        <v>68</v>
      </c>
      <c r="C98" s="44">
        <v>0.0</v>
      </c>
      <c r="D98" s="44">
        <v>0.0</v>
      </c>
      <c r="E98" s="44">
        <v>0.0</v>
      </c>
      <c r="F98" s="44">
        <v>0.0</v>
      </c>
      <c r="G98" s="44">
        <v>0.0</v>
      </c>
      <c r="H98" s="44">
        <v>0.0</v>
      </c>
      <c r="I98" s="44">
        <v>0.0</v>
      </c>
      <c r="J98" s="44">
        <v>0.0</v>
      </c>
      <c r="K98" s="44">
        <v>0.0</v>
      </c>
      <c r="L98" s="44">
        <v>0.0</v>
      </c>
      <c r="M98" s="150">
        <f t="shared" si="1"/>
        <v>0</v>
      </c>
    </row>
    <row r="99" ht="15.75" customHeight="1">
      <c r="A99" s="151">
        <v>3000020.0</v>
      </c>
      <c r="B99" s="151" t="s">
        <v>68</v>
      </c>
      <c r="C99" s="44">
        <v>0.0</v>
      </c>
      <c r="D99" s="44">
        <v>0.0</v>
      </c>
      <c r="E99" s="44">
        <v>0.0</v>
      </c>
      <c r="F99" s="44">
        <v>0.0</v>
      </c>
      <c r="G99" s="44">
        <v>0.0</v>
      </c>
      <c r="H99" s="44">
        <v>0.0</v>
      </c>
      <c r="I99" s="44">
        <v>0.0</v>
      </c>
      <c r="J99" s="44">
        <v>0.0</v>
      </c>
      <c r="K99" s="44">
        <v>0.0</v>
      </c>
      <c r="L99" s="44">
        <v>0.0</v>
      </c>
      <c r="M99" s="150">
        <f t="shared" si="1"/>
        <v>0</v>
      </c>
    </row>
    <row r="100" ht="15.75" customHeight="1">
      <c r="A100" s="151">
        <v>3000025.0</v>
      </c>
      <c r="B100" s="151" t="s">
        <v>68</v>
      </c>
      <c r="C100" s="44">
        <v>0.0</v>
      </c>
      <c r="D100" s="44">
        <v>0.0</v>
      </c>
      <c r="E100" s="44">
        <v>0.0</v>
      </c>
      <c r="F100" s="44">
        <v>0.0</v>
      </c>
      <c r="G100" s="44">
        <v>0.0</v>
      </c>
      <c r="H100" s="44">
        <v>0.0</v>
      </c>
      <c r="I100" s="44">
        <v>0.0</v>
      </c>
      <c r="J100" s="44">
        <v>0.0</v>
      </c>
      <c r="K100" s="149">
        <v>1.0</v>
      </c>
      <c r="L100" s="44">
        <v>0.0</v>
      </c>
      <c r="M100" s="150">
        <f t="shared" si="1"/>
        <v>1</v>
      </c>
    </row>
    <row r="101" ht="15.75" customHeight="1">
      <c r="A101" s="151">
        <v>3000026.0</v>
      </c>
      <c r="B101" s="151" t="s">
        <v>68</v>
      </c>
      <c r="C101" s="44">
        <v>0.0</v>
      </c>
      <c r="D101" s="44">
        <v>0.0</v>
      </c>
      <c r="E101" s="44">
        <v>0.0</v>
      </c>
      <c r="F101" s="44">
        <v>0.0</v>
      </c>
      <c r="G101" s="44">
        <v>0.0</v>
      </c>
      <c r="H101" s="44">
        <v>0.0</v>
      </c>
      <c r="I101" s="44">
        <v>0.0</v>
      </c>
      <c r="J101" s="44">
        <v>0.0</v>
      </c>
      <c r="K101" s="149">
        <v>1.0</v>
      </c>
      <c r="L101" s="44">
        <v>0.0</v>
      </c>
      <c r="M101" s="150">
        <f t="shared" si="1"/>
        <v>1</v>
      </c>
    </row>
    <row r="102" ht="15.75" customHeight="1">
      <c r="A102" s="151">
        <v>3000027.0</v>
      </c>
      <c r="B102" s="151" t="s">
        <v>68</v>
      </c>
      <c r="C102" s="44">
        <v>0.0</v>
      </c>
      <c r="D102" s="44">
        <v>0.0</v>
      </c>
      <c r="E102" s="44">
        <v>0.0</v>
      </c>
      <c r="F102" s="44">
        <v>0.0</v>
      </c>
      <c r="G102" s="44">
        <v>0.0</v>
      </c>
      <c r="H102" s="44">
        <v>0.0</v>
      </c>
      <c r="I102" s="44">
        <v>0.0</v>
      </c>
      <c r="J102" s="44">
        <v>0.0</v>
      </c>
      <c r="K102" s="149">
        <v>1.0</v>
      </c>
      <c r="L102" s="44">
        <v>0.0</v>
      </c>
      <c r="M102" s="150">
        <f t="shared" si="1"/>
        <v>1</v>
      </c>
    </row>
    <row r="103" ht="15.75" customHeight="1">
      <c r="A103" s="151">
        <v>3000029.0</v>
      </c>
      <c r="B103" s="151" t="s">
        <v>68</v>
      </c>
      <c r="C103" s="44">
        <v>0.0</v>
      </c>
      <c r="D103" s="44">
        <v>0.0</v>
      </c>
      <c r="E103" s="44">
        <v>0.0</v>
      </c>
      <c r="F103" s="44">
        <v>0.0</v>
      </c>
      <c r="G103" s="44">
        <v>0.0</v>
      </c>
      <c r="H103" s="44">
        <v>0.0</v>
      </c>
      <c r="I103" s="44">
        <v>0.0</v>
      </c>
      <c r="J103" s="44">
        <v>0.0</v>
      </c>
      <c r="K103" s="44">
        <v>0.0</v>
      </c>
      <c r="L103" s="44">
        <v>0.0</v>
      </c>
      <c r="M103" s="150">
        <f t="shared" si="1"/>
        <v>0</v>
      </c>
    </row>
    <row r="104" ht="15.75" customHeight="1">
      <c r="A104" s="151">
        <v>3000030.0</v>
      </c>
      <c r="B104" s="151" t="s">
        <v>68</v>
      </c>
      <c r="C104" s="44">
        <v>0.0</v>
      </c>
      <c r="D104" s="44">
        <v>0.0</v>
      </c>
      <c r="E104" s="44">
        <v>0.0</v>
      </c>
      <c r="F104" s="44">
        <v>0.0</v>
      </c>
      <c r="G104" s="44">
        <v>0.0</v>
      </c>
      <c r="H104" s="44">
        <v>0.0</v>
      </c>
      <c r="I104" s="44">
        <v>0.0</v>
      </c>
      <c r="J104" s="44">
        <v>0.0</v>
      </c>
      <c r="K104" s="44">
        <v>0.0</v>
      </c>
      <c r="L104" s="44">
        <v>0.0</v>
      </c>
      <c r="M104" s="150">
        <f t="shared" si="1"/>
        <v>0</v>
      </c>
    </row>
    <row r="105" ht="15.75" customHeight="1">
      <c r="A105" s="151">
        <v>3000036.0</v>
      </c>
      <c r="B105" s="151" t="s">
        <v>68</v>
      </c>
      <c r="C105" s="44">
        <v>0.0</v>
      </c>
      <c r="D105" s="44">
        <v>0.0</v>
      </c>
      <c r="E105" s="44">
        <v>0.0</v>
      </c>
      <c r="F105" s="44">
        <v>0.0</v>
      </c>
      <c r="G105" s="44">
        <v>0.0</v>
      </c>
      <c r="H105" s="44">
        <v>0.0</v>
      </c>
      <c r="I105" s="44">
        <v>0.0</v>
      </c>
      <c r="J105" s="44">
        <v>0.0</v>
      </c>
      <c r="K105" s="149">
        <v>1.0</v>
      </c>
      <c r="L105" s="44">
        <v>0.0</v>
      </c>
      <c r="M105" s="150">
        <f t="shared" si="1"/>
        <v>1</v>
      </c>
    </row>
    <row r="106" ht="15.75" customHeight="1">
      <c r="A106" s="151">
        <v>3000044.0</v>
      </c>
      <c r="B106" s="151" t="s">
        <v>68</v>
      </c>
      <c r="C106" s="44">
        <v>0.0</v>
      </c>
      <c r="D106" s="44">
        <v>0.0</v>
      </c>
      <c r="E106" s="44">
        <v>0.0</v>
      </c>
      <c r="F106" s="44">
        <v>0.0</v>
      </c>
      <c r="G106" s="44">
        <v>0.0</v>
      </c>
      <c r="H106" s="44">
        <v>0.0</v>
      </c>
      <c r="I106" s="44">
        <v>0.0</v>
      </c>
      <c r="J106" s="44">
        <v>0.0</v>
      </c>
      <c r="K106" s="149">
        <v>1.0</v>
      </c>
      <c r="L106" s="44">
        <v>0.0</v>
      </c>
      <c r="M106" s="150">
        <f t="shared" si="1"/>
        <v>1</v>
      </c>
    </row>
    <row r="107" ht="15.75" customHeight="1">
      <c r="A107" s="151">
        <v>3000053.0</v>
      </c>
      <c r="B107" s="151" t="s">
        <v>238</v>
      </c>
      <c r="C107" s="44">
        <v>0.0</v>
      </c>
      <c r="D107" s="44">
        <v>0.0</v>
      </c>
      <c r="E107" s="44">
        <v>0.0</v>
      </c>
      <c r="F107" s="44">
        <v>0.0</v>
      </c>
      <c r="G107" s="44">
        <v>0.0</v>
      </c>
      <c r="H107" s="44">
        <v>0.0</v>
      </c>
      <c r="I107" s="44">
        <v>0.0</v>
      </c>
      <c r="J107" s="44">
        <v>0.0</v>
      </c>
      <c r="K107" s="149">
        <v>1.0</v>
      </c>
      <c r="L107" s="44">
        <v>0.0</v>
      </c>
      <c r="M107" s="150">
        <f t="shared" si="1"/>
        <v>1</v>
      </c>
    </row>
    <row r="108" ht="15.75" customHeight="1">
      <c r="A108" s="151">
        <v>3000055.0</v>
      </c>
      <c r="B108" s="151" t="s">
        <v>68</v>
      </c>
      <c r="C108" s="44">
        <v>0.0</v>
      </c>
      <c r="D108" s="44">
        <v>0.0</v>
      </c>
      <c r="E108" s="44">
        <v>0.0</v>
      </c>
      <c r="F108" s="44">
        <v>0.0</v>
      </c>
      <c r="G108" s="44">
        <v>0.0</v>
      </c>
      <c r="H108" s="44">
        <v>0.0</v>
      </c>
      <c r="I108" s="44">
        <v>0.0</v>
      </c>
      <c r="J108" s="44">
        <v>0.0</v>
      </c>
      <c r="K108" s="44">
        <v>0.0</v>
      </c>
      <c r="L108" s="44">
        <v>0.0</v>
      </c>
      <c r="M108" s="150">
        <f t="shared" si="1"/>
        <v>0</v>
      </c>
    </row>
    <row r="109" ht="15.75" customHeight="1">
      <c r="A109" s="151">
        <v>3000059.0</v>
      </c>
      <c r="B109" s="151" t="s">
        <v>68</v>
      </c>
      <c r="C109" s="44">
        <v>0.0</v>
      </c>
      <c r="D109" s="44">
        <v>0.0</v>
      </c>
      <c r="E109" s="44">
        <v>0.0</v>
      </c>
      <c r="F109" s="44">
        <v>0.0</v>
      </c>
      <c r="G109" s="44">
        <v>0.0</v>
      </c>
      <c r="H109" s="44">
        <v>0.0</v>
      </c>
      <c r="I109" s="44">
        <v>0.0</v>
      </c>
      <c r="J109" s="44">
        <v>0.0</v>
      </c>
      <c r="K109" s="44">
        <v>0.0</v>
      </c>
      <c r="L109" s="44">
        <v>0.0</v>
      </c>
      <c r="M109" s="150">
        <f t="shared" si="1"/>
        <v>0</v>
      </c>
    </row>
    <row r="110" ht="15.75" customHeight="1">
      <c r="A110" s="151">
        <v>3000060.0</v>
      </c>
      <c r="B110" s="151" t="s">
        <v>68</v>
      </c>
      <c r="C110" s="44">
        <v>0.0</v>
      </c>
      <c r="D110" s="44">
        <v>0.0</v>
      </c>
      <c r="E110" s="44">
        <v>0.0</v>
      </c>
      <c r="F110" s="44">
        <v>0.0</v>
      </c>
      <c r="G110" s="44">
        <v>0.0</v>
      </c>
      <c r="H110" s="44">
        <v>0.0</v>
      </c>
      <c r="I110" s="44">
        <v>0.0</v>
      </c>
      <c r="J110" s="44">
        <v>0.0</v>
      </c>
      <c r="K110" s="44">
        <v>0.0</v>
      </c>
      <c r="L110" s="44">
        <v>0.0</v>
      </c>
      <c r="M110" s="150">
        <f t="shared" si="1"/>
        <v>0</v>
      </c>
    </row>
    <row r="111" ht="15.75" customHeight="1">
      <c r="A111" s="151">
        <v>3000061.0</v>
      </c>
      <c r="B111" s="151" t="s">
        <v>68</v>
      </c>
      <c r="C111" s="44">
        <v>0.0</v>
      </c>
      <c r="D111" s="44">
        <v>0.0</v>
      </c>
      <c r="E111" s="44">
        <v>0.0</v>
      </c>
      <c r="F111" s="44">
        <v>0.0</v>
      </c>
      <c r="G111" s="44">
        <v>0.0</v>
      </c>
      <c r="H111" s="44">
        <v>0.0</v>
      </c>
      <c r="I111" s="44">
        <v>0.0</v>
      </c>
      <c r="J111" s="44">
        <v>0.0</v>
      </c>
      <c r="K111" s="44">
        <v>0.0</v>
      </c>
      <c r="L111" s="44">
        <v>0.0</v>
      </c>
      <c r="M111" s="150">
        <f t="shared" si="1"/>
        <v>0</v>
      </c>
    </row>
    <row r="112" ht="15.75" customHeight="1">
      <c r="A112" s="151">
        <v>3000062.0</v>
      </c>
      <c r="B112" s="151" t="s">
        <v>68</v>
      </c>
      <c r="C112" s="44">
        <v>0.0</v>
      </c>
      <c r="D112" s="44">
        <v>0.0</v>
      </c>
      <c r="E112" s="44">
        <v>0.0</v>
      </c>
      <c r="F112" s="44">
        <v>0.0</v>
      </c>
      <c r="G112" s="44">
        <v>0.0</v>
      </c>
      <c r="H112" s="44">
        <v>0.0</v>
      </c>
      <c r="I112" s="44">
        <v>0.0</v>
      </c>
      <c r="J112" s="44">
        <v>0.0</v>
      </c>
      <c r="K112" s="44">
        <v>0.0</v>
      </c>
      <c r="L112" s="44">
        <v>0.0</v>
      </c>
      <c r="M112" s="150">
        <f t="shared" si="1"/>
        <v>0</v>
      </c>
    </row>
    <row r="113" ht="15.75" customHeight="1">
      <c r="A113" s="151">
        <v>3000063.0</v>
      </c>
      <c r="B113" s="151" t="s">
        <v>68</v>
      </c>
      <c r="C113" s="44">
        <v>0.0</v>
      </c>
      <c r="D113" s="44">
        <v>0.0</v>
      </c>
      <c r="E113" s="44">
        <v>0.0</v>
      </c>
      <c r="F113" s="44">
        <v>0.0</v>
      </c>
      <c r="G113" s="44">
        <v>0.0</v>
      </c>
      <c r="H113" s="44">
        <v>0.0</v>
      </c>
      <c r="I113" s="44">
        <v>0.0</v>
      </c>
      <c r="J113" s="44">
        <v>0.0</v>
      </c>
      <c r="K113" s="44">
        <v>0.0</v>
      </c>
      <c r="L113" s="44">
        <v>0.0</v>
      </c>
      <c r="M113" s="150">
        <f t="shared" si="1"/>
        <v>0</v>
      </c>
    </row>
    <row r="114" ht="15.75" customHeight="1">
      <c r="A114" s="151">
        <v>3000064.0</v>
      </c>
      <c r="B114" s="151" t="s">
        <v>68</v>
      </c>
      <c r="C114" s="44">
        <v>0.0</v>
      </c>
      <c r="D114" s="44">
        <v>0.0</v>
      </c>
      <c r="E114" s="44">
        <v>0.0</v>
      </c>
      <c r="F114" s="44">
        <v>0.0</v>
      </c>
      <c r="G114" s="44">
        <v>0.0</v>
      </c>
      <c r="H114" s="44">
        <v>0.0</v>
      </c>
      <c r="I114" s="44">
        <v>0.0</v>
      </c>
      <c r="J114" s="44">
        <v>0.0</v>
      </c>
      <c r="K114" s="44">
        <v>0.0</v>
      </c>
      <c r="L114" s="44">
        <v>0.0</v>
      </c>
      <c r="M114" s="150">
        <f t="shared" si="1"/>
        <v>0</v>
      </c>
    </row>
    <row r="115" ht="15.75" customHeight="1">
      <c r="A115" s="151">
        <v>3000065.0</v>
      </c>
      <c r="B115" s="151" t="s">
        <v>68</v>
      </c>
      <c r="C115" s="44">
        <v>0.0</v>
      </c>
      <c r="D115" s="44">
        <v>0.0</v>
      </c>
      <c r="E115" s="44">
        <v>0.0</v>
      </c>
      <c r="F115" s="44">
        <v>0.0</v>
      </c>
      <c r="G115" s="44">
        <v>0.0</v>
      </c>
      <c r="H115" s="44">
        <v>0.0</v>
      </c>
      <c r="I115" s="44">
        <v>0.0</v>
      </c>
      <c r="J115" s="44">
        <v>0.0</v>
      </c>
      <c r="K115" s="44">
        <v>0.0</v>
      </c>
      <c r="L115" s="44">
        <v>0.0</v>
      </c>
      <c r="M115" s="150">
        <f t="shared" si="1"/>
        <v>0</v>
      </c>
    </row>
    <row r="116" ht="15.75" customHeight="1">
      <c r="A116" s="151">
        <v>3000066.0</v>
      </c>
      <c r="B116" s="151" t="s">
        <v>68</v>
      </c>
      <c r="C116" s="44">
        <v>0.0</v>
      </c>
      <c r="D116" s="44">
        <v>0.0</v>
      </c>
      <c r="E116" s="44">
        <v>0.0</v>
      </c>
      <c r="F116" s="44">
        <v>0.0</v>
      </c>
      <c r="G116" s="44">
        <v>0.0</v>
      </c>
      <c r="H116" s="44">
        <v>0.0</v>
      </c>
      <c r="I116" s="44">
        <v>0.0</v>
      </c>
      <c r="J116" s="44">
        <v>0.0</v>
      </c>
      <c r="K116" s="44">
        <v>0.0</v>
      </c>
      <c r="L116" s="44">
        <v>0.0</v>
      </c>
      <c r="M116" s="150">
        <f t="shared" si="1"/>
        <v>0</v>
      </c>
    </row>
    <row r="117" ht="15.75" customHeight="1">
      <c r="A117" s="151">
        <v>3000067.0</v>
      </c>
      <c r="B117" s="151" t="s">
        <v>68</v>
      </c>
      <c r="C117" s="44">
        <v>0.0</v>
      </c>
      <c r="D117" s="44">
        <v>0.0</v>
      </c>
      <c r="E117" s="44">
        <v>0.0</v>
      </c>
      <c r="F117" s="44">
        <v>0.0</v>
      </c>
      <c r="G117" s="44">
        <v>0.0</v>
      </c>
      <c r="H117" s="44">
        <v>0.0</v>
      </c>
      <c r="I117" s="44">
        <v>0.0</v>
      </c>
      <c r="J117" s="44">
        <v>0.0</v>
      </c>
      <c r="K117" s="44">
        <v>0.0</v>
      </c>
      <c r="L117" s="44">
        <v>0.0</v>
      </c>
      <c r="M117" s="150">
        <f t="shared" si="1"/>
        <v>0</v>
      </c>
    </row>
    <row r="118" ht="15.75" customHeight="1">
      <c r="A118" s="151">
        <v>3000068.0</v>
      </c>
      <c r="B118" s="151" t="s">
        <v>68</v>
      </c>
      <c r="C118" s="44">
        <v>0.0</v>
      </c>
      <c r="D118" s="44">
        <v>0.0</v>
      </c>
      <c r="E118" s="44">
        <v>0.0</v>
      </c>
      <c r="F118" s="44">
        <v>0.0</v>
      </c>
      <c r="G118" s="44">
        <v>0.0</v>
      </c>
      <c r="H118" s="44">
        <v>0.0</v>
      </c>
      <c r="I118" s="44">
        <v>0.0</v>
      </c>
      <c r="J118" s="44">
        <v>0.0</v>
      </c>
      <c r="K118" s="44">
        <v>0.0</v>
      </c>
      <c r="L118" s="44">
        <v>0.0</v>
      </c>
      <c r="M118" s="150">
        <f t="shared" si="1"/>
        <v>0</v>
      </c>
    </row>
    <row r="119" ht="15.75" customHeight="1">
      <c r="A119" s="151">
        <v>3000069.0</v>
      </c>
      <c r="B119" s="151" t="s">
        <v>68</v>
      </c>
      <c r="C119" s="44">
        <v>0.0</v>
      </c>
      <c r="D119" s="44">
        <v>0.0</v>
      </c>
      <c r="E119" s="44">
        <v>0.0</v>
      </c>
      <c r="F119" s="44">
        <v>0.0</v>
      </c>
      <c r="G119" s="44">
        <v>0.0</v>
      </c>
      <c r="H119" s="44">
        <v>0.0</v>
      </c>
      <c r="I119" s="44">
        <v>0.0</v>
      </c>
      <c r="J119" s="44">
        <v>0.0</v>
      </c>
      <c r="K119" s="44">
        <v>0.0</v>
      </c>
      <c r="L119" s="44">
        <v>0.0</v>
      </c>
      <c r="M119" s="150">
        <f t="shared" si="1"/>
        <v>0</v>
      </c>
    </row>
    <row r="120" ht="15.75" customHeight="1">
      <c r="A120" s="151">
        <v>3000070.0</v>
      </c>
      <c r="B120" s="151" t="s">
        <v>68</v>
      </c>
      <c r="C120" s="44">
        <v>0.0</v>
      </c>
      <c r="D120" s="44">
        <v>0.0</v>
      </c>
      <c r="E120" s="44">
        <v>0.0</v>
      </c>
      <c r="F120" s="44">
        <v>0.0</v>
      </c>
      <c r="G120" s="44">
        <v>0.0</v>
      </c>
      <c r="H120" s="44">
        <v>0.0</v>
      </c>
      <c r="I120" s="44">
        <v>0.0</v>
      </c>
      <c r="J120" s="44">
        <v>0.0</v>
      </c>
      <c r="K120" s="44">
        <v>0.0</v>
      </c>
      <c r="L120" s="44">
        <v>0.0</v>
      </c>
      <c r="M120" s="150">
        <f t="shared" si="1"/>
        <v>0</v>
      </c>
    </row>
    <row r="121" ht="15.75" customHeight="1">
      <c r="A121" s="151">
        <v>3000071.0</v>
      </c>
      <c r="B121" s="151" t="s">
        <v>68</v>
      </c>
      <c r="C121" s="44">
        <v>0.0</v>
      </c>
      <c r="D121" s="44">
        <v>0.0</v>
      </c>
      <c r="E121" s="44">
        <v>0.0</v>
      </c>
      <c r="F121" s="44">
        <v>0.0</v>
      </c>
      <c r="G121" s="44">
        <v>0.0</v>
      </c>
      <c r="H121" s="44">
        <v>0.0</v>
      </c>
      <c r="I121" s="44">
        <v>0.0</v>
      </c>
      <c r="J121" s="44">
        <v>0.0</v>
      </c>
      <c r="K121" s="44">
        <v>0.0</v>
      </c>
      <c r="L121" s="44">
        <v>0.0</v>
      </c>
      <c r="M121" s="150">
        <f t="shared" si="1"/>
        <v>0</v>
      </c>
    </row>
    <row r="122" ht="15.75" customHeight="1">
      <c r="A122" s="151">
        <v>3000072.0</v>
      </c>
      <c r="B122" s="151" t="s">
        <v>68</v>
      </c>
      <c r="C122" s="44">
        <v>0.0</v>
      </c>
      <c r="D122" s="44">
        <v>0.0</v>
      </c>
      <c r="E122" s="44">
        <v>0.0</v>
      </c>
      <c r="F122" s="44">
        <v>0.0</v>
      </c>
      <c r="G122" s="44">
        <v>0.0</v>
      </c>
      <c r="H122" s="44">
        <v>0.0</v>
      </c>
      <c r="I122" s="44">
        <v>0.0</v>
      </c>
      <c r="J122" s="44">
        <v>0.0</v>
      </c>
      <c r="K122" s="44">
        <v>0.0</v>
      </c>
      <c r="L122" s="44">
        <v>0.0</v>
      </c>
      <c r="M122" s="150">
        <f t="shared" si="1"/>
        <v>0</v>
      </c>
    </row>
    <row r="123" ht="15.75" customHeight="1">
      <c r="A123" s="151">
        <v>3000073.0</v>
      </c>
      <c r="B123" s="151" t="s">
        <v>68</v>
      </c>
      <c r="C123" s="44">
        <v>0.0</v>
      </c>
      <c r="D123" s="44">
        <v>0.0</v>
      </c>
      <c r="E123" s="44">
        <v>0.0</v>
      </c>
      <c r="F123" s="44">
        <v>0.0</v>
      </c>
      <c r="G123" s="44">
        <v>0.0</v>
      </c>
      <c r="H123" s="44">
        <v>0.0</v>
      </c>
      <c r="I123" s="44">
        <v>0.0</v>
      </c>
      <c r="J123" s="44">
        <v>0.0</v>
      </c>
      <c r="K123" s="44">
        <v>0.0</v>
      </c>
      <c r="L123" s="44">
        <v>0.0</v>
      </c>
      <c r="M123" s="150">
        <f t="shared" si="1"/>
        <v>0</v>
      </c>
    </row>
    <row r="124" ht="15.75" customHeight="1">
      <c r="A124" s="151">
        <v>3000074.0</v>
      </c>
      <c r="B124" s="151" t="s">
        <v>68</v>
      </c>
      <c r="C124" s="44">
        <v>0.0</v>
      </c>
      <c r="D124" s="44">
        <v>0.0</v>
      </c>
      <c r="E124" s="44">
        <v>0.0</v>
      </c>
      <c r="F124" s="44">
        <v>0.0</v>
      </c>
      <c r="G124" s="44">
        <v>0.0</v>
      </c>
      <c r="H124" s="44">
        <v>0.0</v>
      </c>
      <c r="I124" s="44">
        <v>0.0</v>
      </c>
      <c r="J124" s="44">
        <v>0.0</v>
      </c>
      <c r="K124" s="44">
        <v>0.0</v>
      </c>
      <c r="L124" s="44">
        <v>0.0</v>
      </c>
      <c r="M124" s="150">
        <f t="shared" si="1"/>
        <v>0</v>
      </c>
    </row>
    <row r="125" ht="15.75" customHeight="1">
      <c r="A125" s="151">
        <v>3000075.0</v>
      </c>
      <c r="B125" s="151" t="s">
        <v>68</v>
      </c>
      <c r="C125" s="44">
        <v>0.0</v>
      </c>
      <c r="D125" s="44">
        <v>0.0</v>
      </c>
      <c r="E125" s="44">
        <v>0.0</v>
      </c>
      <c r="F125" s="44">
        <v>0.0</v>
      </c>
      <c r="G125" s="44">
        <v>0.0</v>
      </c>
      <c r="H125" s="44">
        <v>0.0</v>
      </c>
      <c r="I125" s="44">
        <v>0.0</v>
      </c>
      <c r="J125" s="44">
        <v>0.0</v>
      </c>
      <c r="K125" s="44">
        <v>0.0</v>
      </c>
      <c r="L125" s="44">
        <v>0.0</v>
      </c>
      <c r="M125" s="150">
        <f t="shared" si="1"/>
        <v>0</v>
      </c>
    </row>
    <row r="126" ht="15.75" customHeight="1">
      <c r="A126" s="151">
        <v>3000076.0</v>
      </c>
      <c r="B126" s="151" t="s">
        <v>68</v>
      </c>
      <c r="C126" s="44">
        <v>0.0</v>
      </c>
      <c r="D126" s="44">
        <v>0.0</v>
      </c>
      <c r="E126" s="44">
        <v>0.0</v>
      </c>
      <c r="F126" s="44">
        <v>0.0</v>
      </c>
      <c r="G126" s="44">
        <v>0.0</v>
      </c>
      <c r="H126" s="44">
        <v>0.0</v>
      </c>
      <c r="I126" s="44">
        <v>0.0</v>
      </c>
      <c r="J126" s="44">
        <v>0.0</v>
      </c>
      <c r="K126" s="44">
        <v>0.0</v>
      </c>
      <c r="L126" s="44">
        <v>0.0</v>
      </c>
      <c r="M126" s="150">
        <f t="shared" si="1"/>
        <v>0</v>
      </c>
    </row>
    <row r="127" ht="15.75" customHeight="1">
      <c r="A127" s="151">
        <v>3000077.0</v>
      </c>
      <c r="B127" s="151" t="s">
        <v>68</v>
      </c>
      <c r="C127" s="44">
        <v>0.0</v>
      </c>
      <c r="D127" s="44">
        <v>0.0</v>
      </c>
      <c r="E127" s="44">
        <v>0.0</v>
      </c>
      <c r="F127" s="44">
        <v>0.0</v>
      </c>
      <c r="G127" s="44">
        <v>0.0</v>
      </c>
      <c r="H127" s="44">
        <v>0.0</v>
      </c>
      <c r="I127" s="44">
        <v>0.0</v>
      </c>
      <c r="J127" s="44">
        <v>0.0</v>
      </c>
      <c r="K127" s="44">
        <v>0.0</v>
      </c>
      <c r="L127" s="44">
        <v>0.0</v>
      </c>
      <c r="M127" s="150">
        <f t="shared" si="1"/>
        <v>0</v>
      </c>
    </row>
    <row r="128" ht="15.75" customHeight="1">
      <c r="A128" s="151">
        <v>3000078.0</v>
      </c>
      <c r="B128" s="151" t="s">
        <v>68</v>
      </c>
      <c r="C128" s="44">
        <v>0.0</v>
      </c>
      <c r="D128" s="44">
        <v>0.0</v>
      </c>
      <c r="E128" s="44">
        <v>0.0</v>
      </c>
      <c r="F128" s="44">
        <v>0.0</v>
      </c>
      <c r="G128" s="44">
        <v>0.0</v>
      </c>
      <c r="H128" s="44">
        <v>0.0</v>
      </c>
      <c r="I128" s="44">
        <v>0.0</v>
      </c>
      <c r="J128" s="44">
        <v>0.0</v>
      </c>
      <c r="K128" s="44">
        <v>0.0</v>
      </c>
      <c r="L128" s="44">
        <v>0.0</v>
      </c>
      <c r="M128" s="150">
        <f t="shared" si="1"/>
        <v>0</v>
      </c>
    </row>
    <row r="129" ht="15.75" customHeight="1">
      <c r="A129" s="151">
        <v>3000079.0</v>
      </c>
      <c r="B129" s="151" t="s">
        <v>68</v>
      </c>
      <c r="C129" s="44">
        <v>0.0</v>
      </c>
      <c r="D129" s="44">
        <v>0.0</v>
      </c>
      <c r="E129" s="44">
        <v>0.0</v>
      </c>
      <c r="F129" s="44">
        <v>0.0</v>
      </c>
      <c r="G129" s="44">
        <v>0.0</v>
      </c>
      <c r="H129" s="44">
        <v>0.0</v>
      </c>
      <c r="I129" s="44">
        <v>0.0</v>
      </c>
      <c r="J129" s="44">
        <v>0.0</v>
      </c>
      <c r="K129" s="44">
        <v>0.0</v>
      </c>
      <c r="L129" s="44">
        <v>0.0</v>
      </c>
      <c r="M129" s="150">
        <f t="shared" si="1"/>
        <v>0</v>
      </c>
    </row>
    <row r="130" ht="15.75" customHeight="1">
      <c r="A130" s="151">
        <v>3000080.0</v>
      </c>
      <c r="B130" s="151" t="s">
        <v>68</v>
      </c>
      <c r="C130" s="44">
        <v>0.0</v>
      </c>
      <c r="D130" s="44">
        <v>0.0</v>
      </c>
      <c r="E130" s="44">
        <v>0.0</v>
      </c>
      <c r="F130" s="44">
        <v>0.0</v>
      </c>
      <c r="G130" s="44">
        <v>0.0</v>
      </c>
      <c r="H130" s="44">
        <v>0.0</v>
      </c>
      <c r="I130" s="44">
        <v>0.0</v>
      </c>
      <c r="J130" s="44">
        <v>0.0</v>
      </c>
      <c r="K130" s="44">
        <v>0.0</v>
      </c>
      <c r="L130" s="44">
        <v>0.0</v>
      </c>
      <c r="M130" s="150">
        <f t="shared" si="1"/>
        <v>0</v>
      </c>
    </row>
    <row r="131" ht="15.75" customHeight="1">
      <c r="A131" s="151">
        <v>3000081.0</v>
      </c>
      <c r="B131" s="151" t="s">
        <v>68</v>
      </c>
      <c r="C131" s="44">
        <v>0.0</v>
      </c>
      <c r="D131" s="44">
        <v>0.0</v>
      </c>
      <c r="E131" s="44">
        <v>0.0</v>
      </c>
      <c r="F131" s="44">
        <v>0.0</v>
      </c>
      <c r="G131" s="44">
        <v>0.0</v>
      </c>
      <c r="H131" s="44">
        <v>0.0</v>
      </c>
      <c r="I131" s="44">
        <v>0.0</v>
      </c>
      <c r="J131" s="44">
        <v>0.0</v>
      </c>
      <c r="K131" s="44">
        <v>0.0</v>
      </c>
      <c r="L131" s="44">
        <v>0.0</v>
      </c>
      <c r="M131" s="150">
        <f t="shared" si="1"/>
        <v>0</v>
      </c>
    </row>
    <row r="132" ht="15.75" customHeight="1">
      <c r="A132" s="151">
        <v>3000082.0</v>
      </c>
      <c r="B132" s="151" t="s">
        <v>68</v>
      </c>
      <c r="C132" s="44">
        <v>0.0</v>
      </c>
      <c r="D132" s="44">
        <v>0.0</v>
      </c>
      <c r="E132" s="44">
        <v>0.0</v>
      </c>
      <c r="F132" s="44">
        <v>0.0</v>
      </c>
      <c r="G132" s="44">
        <v>0.0</v>
      </c>
      <c r="H132" s="44">
        <v>0.0</v>
      </c>
      <c r="I132" s="149">
        <v>1.0</v>
      </c>
      <c r="J132" s="44">
        <v>0.0</v>
      </c>
      <c r="K132" s="44">
        <v>0.0</v>
      </c>
      <c r="L132" s="44">
        <v>0.0</v>
      </c>
      <c r="M132" s="150">
        <f t="shared" si="1"/>
        <v>1</v>
      </c>
    </row>
    <row r="133" ht="15.75" customHeight="1">
      <c r="A133" s="151">
        <v>3000083.0</v>
      </c>
      <c r="B133" s="151" t="s">
        <v>68</v>
      </c>
      <c r="C133" s="44">
        <v>0.0</v>
      </c>
      <c r="D133" s="44">
        <v>0.0</v>
      </c>
      <c r="E133" s="44">
        <v>0.0</v>
      </c>
      <c r="F133" s="44">
        <v>0.0</v>
      </c>
      <c r="G133" s="44">
        <v>0.0</v>
      </c>
      <c r="H133" s="44">
        <v>0.0</v>
      </c>
      <c r="I133" s="44">
        <v>0.0</v>
      </c>
      <c r="J133" s="44">
        <v>0.0</v>
      </c>
      <c r="K133" s="44">
        <v>0.0</v>
      </c>
      <c r="L133" s="44">
        <v>0.0</v>
      </c>
      <c r="M133" s="150">
        <f t="shared" si="1"/>
        <v>0</v>
      </c>
    </row>
    <row r="134" ht="15.75" customHeight="1">
      <c r="A134" s="151">
        <v>3000084.0</v>
      </c>
      <c r="B134" s="151" t="s">
        <v>68</v>
      </c>
      <c r="C134" s="44">
        <v>0.0</v>
      </c>
      <c r="D134" s="44">
        <v>0.0</v>
      </c>
      <c r="E134" s="44">
        <v>0.0</v>
      </c>
      <c r="F134" s="44">
        <v>0.0</v>
      </c>
      <c r="G134" s="44">
        <v>0.0</v>
      </c>
      <c r="H134" s="44">
        <v>0.0</v>
      </c>
      <c r="I134" s="44">
        <v>0.0</v>
      </c>
      <c r="J134" s="44">
        <v>0.0</v>
      </c>
      <c r="K134" s="149">
        <v>1.0</v>
      </c>
      <c r="L134" s="44">
        <v>0.0</v>
      </c>
      <c r="M134" s="150">
        <f t="shared" si="1"/>
        <v>1</v>
      </c>
    </row>
    <row r="135" ht="15.75" customHeight="1">
      <c r="A135" s="151">
        <v>3000085.0</v>
      </c>
      <c r="B135" s="151" t="s">
        <v>68</v>
      </c>
      <c r="C135" s="44">
        <v>0.0</v>
      </c>
      <c r="D135" s="44">
        <v>0.0</v>
      </c>
      <c r="E135" s="44">
        <v>0.0</v>
      </c>
      <c r="F135" s="44">
        <v>0.0</v>
      </c>
      <c r="G135" s="44">
        <v>0.0</v>
      </c>
      <c r="H135" s="44">
        <v>0.0</v>
      </c>
      <c r="I135" s="44">
        <v>0.0</v>
      </c>
      <c r="J135" s="44">
        <v>0.0</v>
      </c>
      <c r="K135" s="44">
        <v>0.0</v>
      </c>
      <c r="L135" s="44">
        <v>0.0</v>
      </c>
      <c r="M135" s="150">
        <f t="shared" si="1"/>
        <v>0</v>
      </c>
    </row>
    <row r="136" ht="15.75" customHeight="1">
      <c r="A136" s="151">
        <v>3000086.0</v>
      </c>
      <c r="B136" s="151" t="s">
        <v>68</v>
      </c>
      <c r="C136" s="44">
        <v>0.0</v>
      </c>
      <c r="D136" s="44">
        <v>0.0</v>
      </c>
      <c r="E136" s="44">
        <v>0.0</v>
      </c>
      <c r="F136" s="44">
        <v>0.0</v>
      </c>
      <c r="G136" s="44">
        <v>0.0</v>
      </c>
      <c r="H136" s="44">
        <v>0.0</v>
      </c>
      <c r="I136" s="44">
        <v>0.0</v>
      </c>
      <c r="J136" s="44">
        <v>0.0</v>
      </c>
      <c r="K136" s="149">
        <v>1.0</v>
      </c>
      <c r="L136" s="44">
        <v>0.0</v>
      </c>
      <c r="M136" s="150">
        <f t="shared" si="1"/>
        <v>1</v>
      </c>
    </row>
    <row r="137" ht="15.75" customHeight="1">
      <c r="A137" s="151">
        <v>3000087.0</v>
      </c>
      <c r="B137" s="151" t="s">
        <v>68</v>
      </c>
      <c r="C137" s="44">
        <v>0.0</v>
      </c>
      <c r="D137" s="44">
        <v>0.0</v>
      </c>
      <c r="E137" s="44">
        <v>0.0</v>
      </c>
      <c r="F137" s="44">
        <v>0.0</v>
      </c>
      <c r="G137" s="44">
        <v>0.0</v>
      </c>
      <c r="H137" s="44">
        <v>0.0</v>
      </c>
      <c r="I137" s="149">
        <v>1.0</v>
      </c>
      <c r="J137" s="44">
        <v>0.0</v>
      </c>
      <c r="K137" s="149">
        <v>1.0</v>
      </c>
      <c r="L137" s="44">
        <v>0.0</v>
      </c>
      <c r="M137" s="150">
        <f t="shared" si="1"/>
        <v>2</v>
      </c>
    </row>
    <row r="138" ht="15.75" customHeight="1">
      <c r="A138" s="151">
        <v>3000088.0</v>
      </c>
      <c r="B138" s="151" t="s">
        <v>68</v>
      </c>
      <c r="C138" s="44">
        <v>0.0</v>
      </c>
      <c r="D138" s="44">
        <v>0.0</v>
      </c>
      <c r="E138" s="44">
        <v>0.0</v>
      </c>
      <c r="F138" s="44">
        <v>0.0</v>
      </c>
      <c r="G138" s="44">
        <v>0.0</v>
      </c>
      <c r="H138" s="44">
        <v>0.0</v>
      </c>
      <c r="I138" s="44">
        <v>0.0</v>
      </c>
      <c r="J138" s="44">
        <v>0.0</v>
      </c>
      <c r="K138" s="149">
        <v>1.0</v>
      </c>
      <c r="L138" s="44">
        <v>0.0</v>
      </c>
      <c r="M138" s="150">
        <f t="shared" si="1"/>
        <v>1</v>
      </c>
    </row>
    <row r="139" ht="15.75" customHeight="1">
      <c r="A139" s="151">
        <v>3000089.0</v>
      </c>
      <c r="B139" s="151" t="s">
        <v>68</v>
      </c>
      <c r="C139" s="44">
        <v>0.0</v>
      </c>
      <c r="D139" s="44">
        <v>0.0</v>
      </c>
      <c r="E139" s="44">
        <v>0.0</v>
      </c>
      <c r="F139" s="44">
        <v>0.0</v>
      </c>
      <c r="G139" s="44">
        <v>0.0</v>
      </c>
      <c r="H139" s="44">
        <v>0.0</v>
      </c>
      <c r="I139" s="44">
        <v>0.0</v>
      </c>
      <c r="J139" s="44">
        <v>0.0</v>
      </c>
      <c r="K139" s="149">
        <v>1.0</v>
      </c>
      <c r="L139" s="44">
        <v>0.0</v>
      </c>
      <c r="M139" s="150">
        <f t="shared" si="1"/>
        <v>1</v>
      </c>
    </row>
    <row r="140" ht="15.75" customHeight="1">
      <c r="A140" s="151">
        <v>3000090.0</v>
      </c>
      <c r="B140" s="151" t="s">
        <v>68</v>
      </c>
      <c r="C140" s="44">
        <v>0.0</v>
      </c>
      <c r="D140" s="44">
        <v>0.0</v>
      </c>
      <c r="E140" s="44">
        <v>0.0</v>
      </c>
      <c r="F140" s="44">
        <v>0.0</v>
      </c>
      <c r="G140" s="44">
        <v>0.0</v>
      </c>
      <c r="H140" s="44">
        <v>0.0</v>
      </c>
      <c r="I140" s="149">
        <v>1.0</v>
      </c>
      <c r="J140" s="44">
        <v>0.0</v>
      </c>
      <c r="K140" s="149">
        <v>1.0</v>
      </c>
      <c r="L140" s="44">
        <v>0.0</v>
      </c>
      <c r="M140" s="150">
        <f t="shared" si="1"/>
        <v>2</v>
      </c>
    </row>
    <row r="141" ht="15.75" customHeight="1">
      <c r="A141" s="151">
        <v>3000091.0</v>
      </c>
      <c r="B141" s="151" t="s">
        <v>68</v>
      </c>
      <c r="C141" s="44">
        <v>0.0</v>
      </c>
      <c r="D141" s="44">
        <v>0.0</v>
      </c>
      <c r="E141" s="44">
        <v>0.0</v>
      </c>
      <c r="F141" s="44">
        <v>0.0</v>
      </c>
      <c r="G141" s="44">
        <v>0.0</v>
      </c>
      <c r="H141" s="44">
        <v>0.0</v>
      </c>
      <c r="I141" s="44">
        <v>0.0</v>
      </c>
      <c r="J141" s="44">
        <v>0.0</v>
      </c>
      <c r="K141" s="149">
        <v>1.0</v>
      </c>
      <c r="L141" s="44">
        <v>0.0</v>
      </c>
      <c r="M141" s="150">
        <f t="shared" si="1"/>
        <v>1</v>
      </c>
    </row>
    <row r="142" ht="15.75" customHeight="1">
      <c r="A142" s="151">
        <v>3000092.0</v>
      </c>
      <c r="B142" s="151" t="s">
        <v>68</v>
      </c>
      <c r="C142" s="44">
        <v>0.0</v>
      </c>
      <c r="D142" s="44">
        <v>0.0</v>
      </c>
      <c r="E142" s="44">
        <v>0.0</v>
      </c>
      <c r="F142" s="44">
        <v>0.0</v>
      </c>
      <c r="G142" s="44">
        <v>0.0</v>
      </c>
      <c r="H142" s="44">
        <v>0.0</v>
      </c>
      <c r="I142" s="44">
        <v>0.0</v>
      </c>
      <c r="J142" s="44">
        <v>0.0</v>
      </c>
      <c r="K142" s="149">
        <v>1.0</v>
      </c>
      <c r="L142" s="44">
        <v>0.0</v>
      </c>
      <c r="M142" s="150">
        <f t="shared" si="1"/>
        <v>1</v>
      </c>
    </row>
    <row r="143" ht="15.75" customHeight="1">
      <c r="A143" s="151">
        <v>3000093.0</v>
      </c>
      <c r="B143" s="151" t="s">
        <v>68</v>
      </c>
      <c r="C143" s="44">
        <v>0.0</v>
      </c>
      <c r="D143" s="44">
        <v>0.0</v>
      </c>
      <c r="E143" s="44">
        <v>0.0</v>
      </c>
      <c r="F143" s="44">
        <v>0.0</v>
      </c>
      <c r="G143" s="44">
        <v>0.0</v>
      </c>
      <c r="H143" s="44">
        <v>0.0</v>
      </c>
      <c r="I143" s="44">
        <v>0.0</v>
      </c>
      <c r="J143" s="44">
        <v>0.0</v>
      </c>
      <c r="K143" s="44">
        <v>0.0</v>
      </c>
      <c r="L143" s="44">
        <v>0.0</v>
      </c>
      <c r="M143" s="150">
        <f t="shared" si="1"/>
        <v>0</v>
      </c>
    </row>
    <row r="144" ht="15.75" customHeight="1">
      <c r="A144" s="151">
        <v>3000094.0</v>
      </c>
      <c r="B144" s="151" t="s">
        <v>238</v>
      </c>
      <c r="C144" s="44">
        <v>0.0</v>
      </c>
      <c r="D144" s="44">
        <v>0.0</v>
      </c>
      <c r="E144" s="44">
        <v>0.0</v>
      </c>
      <c r="F144" s="44">
        <v>0.0</v>
      </c>
      <c r="G144" s="44">
        <v>0.0</v>
      </c>
      <c r="H144" s="44">
        <v>0.0</v>
      </c>
      <c r="I144" s="44">
        <v>0.0</v>
      </c>
      <c r="J144" s="44">
        <v>0.0</v>
      </c>
      <c r="K144" s="44">
        <v>0.0</v>
      </c>
      <c r="L144" s="44">
        <v>0.0</v>
      </c>
      <c r="M144" s="150">
        <f t="shared" si="1"/>
        <v>0</v>
      </c>
    </row>
    <row r="145" ht="15.75" customHeight="1">
      <c r="A145" s="151">
        <v>3000095.0</v>
      </c>
      <c r="B145" s="151" t="s">
        <v>68</v>
      </c>
      <c r="C145" s="44">
        <v>0.0</v>
      </c>
      <c r="D145" s="44">
        <v>0.0</v>
      </c>
      <c r="E145" s="44">
        <v>0.0</v>
      </c>
      <c r="F145" s="44">
        <v>0.0</v>
      </c>
      <c r="G145" s="44">
        <v>0.0</v>
      </c>
      <c r="H145" s="44">
        <v>0.0</v>
      </c>
      <c r="I145" s="44">
        <v>0.0</v>
      </c>
      <c r="J145" s="44">
        <v>0.0</v>
      </c>
      <c r="K145" s="44">
        <v>0.0</v>
      </c>
      <c r="L145" s="44">
        <v>0.0</v>
      </c>
      <c r="M145" s="150">
        <f t="shared" si="1"/>
        <v>0</v>
      </c>
    </row>
    <row r="146" ht="15.75" customHeight="1">
      <c r="A146" s="151">
        <v>3000096.0</v>
      </c>
      <c r="B146" s="151" t="s">
        <v>68</v>
      </c>
      <c r="C146" s="44">
        <v>0.0</v>
      </c>
      <c r="D146" s="44">
        <v>0.0</v>
      </c>
      <c r="E146" s="44">
        <v>0.0</v>
      </c>
      <c r="F146" s="44">
        <v>0.0</v>
      </c>
      <c r="G146" s="44">
        <v>0.0</v>
      </c>
      <c r="H146" s="44">
        <v>0.0</v>
      </c>
      <c r="I146" s="44">
        <v>0.0</v>
      </c>
      <c r="J146" s="44">
        <v>0.0</v>
      </c>
      <c r="K146" s="149">
        <v>1.0</v>
      </c>
      <c r="L146" s="44">
        <v>0.0</v>
      </c>
      <c r="M146" s="150">
        <f t="shared" si="1"/>
        <v>1</v>
      </c>
    </row>
    <row r="147" ht="15.75" customHeight="1">
      <c r="A147" s="151">
        <v>3000097.0</v>
      </c>
      <c r="B147" s="151" t="s">
        <v>68</v>
      </c>
      <c r="C147" s="44">
        <v>0.0</v>
      </c>
      <c r="D147" s="44">
        <v>0.0</v>
      </c>
      <c r="E147" s="44">
        <v>0.0</v>
      </c>
      <c r="F147" s="44">
        <v>0.0</v>
      </c>
      <c r="G147" s="44">
        <v>0.0</v>
      </c>
      <c r="H147" s="44">
        <v>0.0</v>
      </c>
      <c r="I147" s="44">
        <v>0.0</v>
      </c>
      <c r="J147" s="44">
        <v>0.0</v>
      </c>
      <c r="K147" s="44">
        <v>0.0</v>
      </c>
      <c r="L147" s="44">
        <v>0.0</v>
      </c>
      <c r="M147" s="150">
        <f t="shared" si="1"/>
        <v>0</v>
      </c>
    </row>
    <row r="148" ht="15.75" customHeight="1">
      <c r="A148" s="151">
        <v>3000098.0</v>
      </c>
      <c r="B148" s="151" t="s">
        <v>68</v>
      </c>
      <c r="C148" s="44">
        <v>0.0</v>
      </c>
      <c r="D148" s="44">
        <v>0.0</v>
      </c>
      <c r="E148" s="44">
        <v>0.0</v>
      </c>
      <c r="F148" s="44">
        <v>0.0</v>
      </c>
      <c r="G148" s="44">
        <v>0.0</v>
      </c>
      <c r="H148" s="44">
        <v>0.0</v>
      </c>
      <c r="I148" s="44">
        <v>0.0</v>
      </c>
      <c r="J148" s="44">
        <v>0.0</v>
      </c>
      <c r="K148" s="149">
        <v>1.0</v>
      </c>
      <c r="L148" s="44">
        <v>0.0</v>
      </c>
      <c r="M148" s="150">
        <f t="shared" si="1"/>
        <v>1</v>
      </c>
    </row>
    <row r="149" ht="15.75" customHeight="1">
      <c r="A149" s="151">
        <v>3000099.0</v>
      </c>
      <c r="B149" s="151" t="s">
        <v>68</v>
      </c>
      <c r="C149" s="44">
        <v>0.0</v>
      </c>
      <c r="D149" s="44">
        <v>0.0</v>
      </c>
      <c r="E149" s="44">
        <v>0.0</v>
      </c>
      <c r="F149" s="44">
        <v>0.0</v>
      </c>
      <c r="G149" s="44">
        <v>0.0</v>
      </c>
      <c r="H149" s="44">
        <v>0.0</v>
      </c>
      <c r="I149" s="149">
        <v>1.0</v>
      </c>
      <c r="J149" s="44">
        <v>0.0</v>
      </c>
      <c r="K149" s="149">
        <v>1.0</v>
      </c>
      <c r="L149" s="44">
        <v>0.0</v>
      </c>
      <c r="M149" s="150">
        <f t="shared" si="1"/>
        <v>2</v>
      </c>
    </row>
    <row r="150" ht="15.75" customHeight="1">
      <c r="A150" s="151">
        <v>3000100.0</v>
      </c>
      <c r="B150" s="151" t="s">
        <v>68</v>
      </c>
      <c r="C150" s="44">
        <v>0.0</v>
      </c>
      <c r="D150" s="44">
        <v>0.0</v>
      </c>
      <c r="E150" s="44">
        <v>0.0</v>
      </c>
      <c r="F150" s="44">
        <v>0.0</v>
      </c>
      <c r="G150" s="44">
        <v>0.0</v>
      </c>
      <c r="H150" s="44">
        <v>0.0</v>
      </c>
      <c r="I150" s="149">
        <v>1.0</v>
      </c>
      <c r="J150" s="44">
        <v>0.0</v>
      </c>
      <c r="K150" s="44">
        <v>0.0</v>
      </c>
      <c r="L150" s="44">
        <v>0.0</v>
      </c>
      <c r="M150" s="150">
        <f t="shared" si="1"/>
        <v>1</v>
      </c>
    </row>
    <row r="151" ht="15.75" customHeight="1">
      <c r="A151" s="151">
        <v>3000101.0</v>
      </c>
      <c r="B151" s="151" t="s">
        <v>68</v>
      </c>
      <c r="C151" s="44">
        <v>0.0</v>
      </c>
      <c r="D151" s="44">
        <v>0.0</v>
      </c>
      <c r="E151" s="44">
        <v>0.0</v>
      </c>
      <c r="F151" s="44">
        <v>0.0</v>
      </c>
      <c r="G151" s="44">
        <v>0.0</v>
      </c>
      <c r="H151" s="44">
        <v>0.0</v>
      </c>
      <c r="I151" s="149">
        <v>1.0</v>
      </c>
      <c r="J151" s="44">
        <v>0.0</v>
      </c>
      <c r="K151" s="149">
        <v>1.0</v>
      </c>
      <c r="L151" s="44">
        <v>0.0</v>
      </c>
      <c r="M151" s="150">
        <f t="shared" si="1"/>
        <v>2</v>
      </c>
    </row>
    <row r="152" ht="15.75" customHeight="1">
      <c r="A152" s="151">
        <v>3000102.0</v>
      </c>
      <c r="B152" s="151" t="s">
        <v>68</v>
      </c>
      <c r="C152" s="44">
        <v>0.0</v>
      </c>
      <c r="D152" s="44">
        <v>0.0</v>
      </c>
      <c r="E152" s="44">
        <v>0.0</v>
      </c>
      <c r="F152" s="44">
        <v>0.0</v>
      </c>
      <c r="G152" s="44">
        <v>0.0</v>
      </c>
      <c r="H152" s="44">
        <v>0.0</v>
      </c>
      <c r="I152" s="44">
        <v>0.0</v>
      </c>
      <c r="J152" s="44">
        <v>0.0</v>
      </c>
      <c r="K152" s="149">
        <v>1.0</v>
      </c>
      <c r="L152" s="44">
        <v>0.0</v>
      </c>
      <c r="M152" s="150">
        <f t="shared" si="1"/>
        <v>1</v>
      </c>
    </row>
    <row r="153" ht="15.75" customHeight="1">
      <c r="A153" s="151">
        <v>3000103.0</v>
      </c>
      <c r="B153" s="151" t="s">
        <v>68</v>
      </c>
      <c r="C153" s="44">
        <v>0.0</v>
      </c>
      <c r="D153" s="44">
        <v>0.0</v>
      </c>
      <c r="E153" s="44">
        <v>0.0</v>
      </c>
      <c r="F153" s="44">
        <v>0.0</v>
      </c>
      <c r="G153" s="44">
        <v>0.0</v>
      </c>
      <c r="H153" s="44">
        <v>0.0</v>
      </c>
      <c r="I153" s="44">
        <v>0.0</v>
      </c>
      <c r="J153" s="44">
        <v>0.0</v>
      </c>
      <c r="K153" s="149">
        <v>1.0</v>
      </c>
      <c r="L153" s="44">
        <v>0.0</v>
      </c>
      <c r="M153" s="150">
        <f t="shared" si="1"/>
        <v>1</v>
      </c>
    </row>
    <row r="154" ht="15.75" customHeight="1">
      <c r="A154" s="151">
        <v>3000104.0</v>
      </c>
      <c r="B154" s="151" t="s">
        <v>68</v>
      </c>
      <c r="C154" s="44">
        <v>0.0</v>
      </c>
      <c r="D154" s="44">
        <v>0.0</v>
      </c>
      <c r="E154" s="44">
        <v>0.0</v>
      </c>
      <c r="F154" s="44">
        <v>0.0</v>
      </c>
      <c r="G154" s="44">
        <v>0.0</v>
      </c>
      <c r="H154" s="44">
        <v>0.0</v>
      </c>
      <c r="I154" s="44">
        <v>0.0</v>
      </c>
      <c r="J154" s="44">
        <v>0.0</v>
      </c>
      <c r="K154" s="149">
        <v>1.0</v>
      </c>
      <c r="L154" s="44">
        <v>0.0</v>
      </c>
      <c r="M154" s="150">
        <f t="shared" si="1"/>
        <v>1</v>
      </c>
    </row>
    <row r="155" ht="15.75" customHeight="1">
      <c r="A155" s="151">
        <v>3000105.0</v>
      </c>
      <c r="B155" s="151" t="s">
        <v>68</v>
      </c>
      <c r="C155" s="44">
        <v>0.0</v>
      </c>
      <c r="D155" s="44">
        <v>0.0</v>
      </c>
      <c r="E155" s="44">
        <v>0.0</v>
      </c>
      <c r="F155" s="44">
        <v>0.0</v>
      </c>
      <c r="G155" s="44">
        <v>0.0</v>
      </c>
      <c r="H155" s="44">
        <v>0.0</v>
      </c>
      <c r="I155" s="44">
        <v>0.0</v>
      </c>
      <c r="J155" s="44">
        <v>0.0</v>
      </c>
      <c r="K155" s="149">
        <v>1.0</v>
      </c>
      <c r="L155" s="44">
        <v>0.0</v>
      </c>
      <c r="M155" s="150">
        <f t="shared" si="1"/>
        <v>1</v>
      </c>
    </row>
    <row r="156" ht="15.75" customHeight="1">
      <c r="A156" s="151">
        <v>3000106.0</v>
      </c>
      <c r="B156" s="151" t="s">
        <v>238</v>
      </c>
      <c r="C156" s="44">
        <v>0.0</v>
      </c>
      <c r="D156" s="44">
        <v>0.0</v>
      </c>
      <c r="E156" s="44">
        <v>0.0</v>
      </c>
      <c r="F156" s="44">
        <v>0.0</v>
      </c>
      <c r="G156" s="44">
        <v>0.0</v>
      </c>
      <c r="H156" s="44">
        <v>0.0</v>
      </c>
      <c r="I156" s="44">
        <v>0.0</v>
      </c>
      <c r="J156" s="44">
        <v>0.0</v>
      </c>
      <c r="K156" s="149">
        <v>1.0</v>
      </c>
      <c r="L156" s="44">
        <v>0.0</v>
      </c>
      <c r="M156" s="150">
        <f t="shared" si="1"/>
        <v>1</v>
      </c>
    </row>
    <row r="157" ht="15.75" customHeight="1">
      <c r="A157" s="151">
        <v>3000107.0</v>
      </c>
      <c r="B157" s="151" t="s">
        <v>238</v>
      </c>
      <c r="C157" s="44">
        <v>0.0</v>
      </c>
      <c r="D157" s="44">
        <v>0.0</v>
      </c>
      <c r="E157" s="44">
        <v>0.0</v>
      </c>
      <c r="F157" s="44">
        <v>0.0</v>
      </c>
      <c r="G157" s="44">
        <v>0.0</v>
      </c>
      <c r="H157" s="44">
        <v>0.0</v>
      </c>
      <c r="I157" s="44">
        <v>0.0</v>
      </c>
      <c r="J157" s="44">
        <v>0.0</v>
      </c>
      <c r="K157" s="44">
        <v>0.0</v>
      </c>
      <c r="L157" s="44">
        <v>0.0</v>
      </c>
      <c r="M157" s="150">
        <f t="shared" si="1"/>
        <v>0</v>
      </c>
    </row>
    <row r="158" ht="15.75" customHeight="1">
      <c r="A158" s="151">
        <v>3000108.0</v>
      </c>
      <c r="B158" s="151" t="s">
        <v>68</v>
      </c>
      <c r="C158" s="44">
        <v>0.0</v>
      </c>
      <c r="D158" s="44">
        <v>0.0</v>
      </c>
      <c r="E158" s="44">
        <v>0.0</v>
      </c>
      <c r="F158" s="44">
        <v>0.0</v>
      </c>
      <c r="G158" s="44">
        <v>0.0</v>
      </c>
      <c r="H158" s="44">
        <v>0.0</v>
      </c>
      <c r="I158" s="44">
        <v>0.0</v>
      </c>
      <c r="J158" s="44">
        <v>0.0</v>
      </c>
      <c r="K158" s="149">
        <v>1.0</v>
      </c>
      <c r="L158" s="44">
        <v>0.0</v>
      </c>
      <c r="M158" s="150">
        <f t="shared" si="1"/>
        <v>1</v>
      </c>
    </row>
    <row r="159" ht="15.75" customHeight="1">
      <c r="A159" s="151">
        <v>3000109.0</v>
      </c>
      <c r="B159" s="151" t="s">
        <v>238</v>
      </c>
      <c r="C159" s="44">
        <v>0.0</v>
      </c>
      <c r="D159" s="44">
        <v>0.0</v>
      </c>
      <c r="E159" s="44">
        <v>0.0</v>
      </c>
      <c r="F159" s="44">
        <v>0.0</v>
      </c>
      <c r="G159" s="44">
        <v>0.0</v>
      </c>
      <c r="H159" s="44">
        <v>0.0</v>
      </c>
      <c r="I159" s="44">
        <v>0.0</v>
      </c>
      <c r="J159" s="44">
        <v>0.0</v>
      </c>
      <c r="K159" s="44">
        <v>0.0</v>
      </c>
      <c r="L159" s="44">
        <v>0.0</v>
      </c>
      <c r="M159" s="150">
        <f t="shared" si="1"/>
        <v>0</v>
      </c>
    </row>
    <row r="160" ht="15.75" customHeight="1">
      <c r="A160" s="151">
        <v>3000110.0</v>
      </c>
      <c r="B160" s="151" t="s">
        <v>68</v>
      </c>
      <c r="C160" s="44">
        <v>0.0</v>
      </c>
      <c r="D160" s="44">
        <v>0.0</v>
      </c>
      <c r="E160" s="44">
        <v>0.0</v>
      </c>
      <c r="F160" s="44">
        <v>0.0</v>
      </c>
      <c r="G160" s="44">
        <v>0.0</v>
      </c>
      <c r="H160" s="44">
        <v>0.0</v>
      </c>
      <c r="I160" s="44">
        <v>0.0</v>
      </c>
      <c r="J160" s="44">
        <v>0.0</v>
      </c>
      <c r="K160" s="149">
        <v>1.0</v>
      </c>
      <c r="L160" s="44">
        <v>0.0</v>
      </c>
      <c r="M160" s="150">
        <f t="shared" si="1"/>
        <v>1</v>
      </c>
    </row>
    <row r="161" ht="15.75" customHeight="1">
      <c r="A161" s="151">
        <v>3000111.0</v>
      </c>
      <c r="B161" s="151" t="s">
        <v>238</v>
      </c>
      <c r="C161" s="44">
        <v>0.0</v>
      </c>
      <c r="D161" s="44">
        <v>0.0</v>
      </c>
      <c r="E161" s="44">
        <v>0.0</v>
      </c>
      <c r="F161" s="44">
        <v>0.0</v>
      </c>
      <c r="G161" s="44">
        <v>0.0</v>
      </c>
      <c r="H161" s="44">
        <v>0.0</v>
      </c>
      <c r="I161" s="44">
        <v>0.0</v>
      </c>
      <c r="J161" s="44">
        <v>0.0</v>
      </c>
      <c r="K161" s="44">
        <v>0.0</v>
      </c>
      <c r="L161" s="44">
        <v>0.0</v>
      </c>
      <c r="M161" s="150">
        <f t="shared" si="1"/>
        <v>0</v>
      </c>
    </row>
    <row r="162" ht="15.75" customHeight="1">
      <c r="A162" s="151">
        <v>3000112.0</v>
      </c>
      <c r="B162" s="151" t="s">
        <v>68</v>
      </c>
      <c r="C162" s="44">
        <v>0.0</v>
      </c>
      <c r="D162" s="44">
        <v>0.0</v>
      </c>
      <c r="E162" s="44">
        <v>0.0</v>
      </c>
      <c r="F162" s="44">
        <v>0.0</v>
      </c>
      <c r="G162" s="44">
        <v>0.0</v>
      </c>
      <c r="H162" s="44">
        <v>0.0</v>
      </c>
      <c r="I162" s="44">
        <v>0.0</v>
      </c>
      <c r="J162" s="44">
        <v>0.0</v>
      </c>
      <c r="K162" s="44">
        <v>0.0</v>
      </c>
      <c r="L162" s="44">
        <v>0.0</v>
      </c>
      <c r="M162" s="150">
        <f t="shared" si="1"/>
        <v>0</v>
      </c>
    </row>
    <row r="163" ht="15.75" customHeight="1">
      <c r="A163" s="151">
        <v>3000113.0</v>
      </c>
      <c r="B163" s="151" t="s">
        <v>68</v>
      </c>
      <c r="C163" s="44">
        <v>0.0</v>
      </c>
      <c r="D163" s="44">
        <v>0.0</v>
      </c>
      <c r="E163" s="44">
        <v>0.0</v>
      </c>
      <c r="F163" s="44">
        <v>0.0</v>
      </c>
      <c r="G163" s="44">
        <v>0.0</v>
      </c>
      <c r="H163" s="44">
        <v>0.0</v>
      </c>
      <c r="I163" s="44">
        <v>0.0</v>
      </c>
      <c r="J163" s="44">
        <v>0.0</v>
      </c>
      <c r="K163" s="44">
        <v>0.0</v>
      </c>
      <c r="L163" s="44">
        <v>0.0</v>
      </c>
      <c r="M163" s="150">
        <f t="shared" si="1"/>
        <v>0</v>
      </c>
    </row>
    <row r="164" ht="15.75" customHeight="1">
      <c r="A164" s="151">
        <v>3000114.0</v>
      </c>
      <c r="B164" s="151" t="s">
        <v>68</v>
      </c>
      <c r="C164" s="44">
        <v>0.0</v>
      </c>
      <c r="D164" s="44">
        <v>0.0</v>
      </c>
      <c r="E164" s="44">
        <v>0.0</v>
      </c>
      <c r="F164" s="44">
        <v>0.0</v>
      </c>
      <c r="G164" s="44">
        <v>0.0</v>
      </c>
      <c r="H164" s="44">
        <v>0.0</v>
      </c>
      <c r="I164" s="44">
        <v>0.0</v>
      </c>
      <c r="J164" s="44">
        <v>0.0</v>
      </c>
      <c r="K164" s="149">
        <v>1.0</v>
      </c>
      <c r="L164" s="44">
        <v>0.0</v>
      </c>
      <c r="M164" s="150">
        <f t="shared" si="1"/>
        <v>1</v>
      </c>
    </row>
    <row r="165" ht="15.75" customHeight="1">
      <c r="A165" s="151">
        <v>3000115.0</v>
      </c>
      <c r="B165" s="151" t="s">
        <v>68</v>
      </c>
      <c r="C165" s="44">
        <v>0.0</v>
      </c>
      <c r="D165" s="44">
        <v>0.0</v>
      </c>
      <c r="E165" s="44">
        <v>0.0</v>
      </c>
      <c r="F165" s="44">
        <v>0.0</v>
      </c>
      <c r="G165" s="44">
        <v>0.0</v>
      </c>
      <c r="H165" s="44">
        <v>0.0</v>
      </c>
      <c r="I165" s="149">
        <v>1.0</v>
      </c>
      <c r="J165" s="44">
        <v>0.0</v>
      </c>
      <c r="K165" s="149">
        <v>1.0</v>
      </c>
      <c r="L165" s="44">
        <v>0.0</v>
      </c>
      <c r="M165" s="150">
        <f t="shared" si="1"/>
        <v>2</v>
      </c>
    </row>
    <row r="166" ht="15.75" customHeight="1">
      <c r="A166" s="151">
        <v>4000001.0</v>
      </c>
      <c r="B166" s="151" t="s">
        <v>68</v>
      </c>
      <c r="C166" s="44">
        <v>0.0</v>
      </c>
      <c r="D166" s="44">
        <v>0.0</v>
      </c>
      <c r="E166" s="44">
        <v>0.0</v>
      </c>
      <c r="F166" s="44">
        <v>0.0</v>
      </c>
      <c r="G166" s="44">
        <v>0.0</v>
      </c>
      <c r="H166" s="44">
        <v>0.0</v>
      </c>
      <c r="I166" s="44">
        <v>0.0</v>
      </c>
      <c r="J166" s="44">
        <v>0.0</v>
      </c>
      <c r="K166" s="44">
        <v>0.0</v>
      </c>
      <c r="L166" s="44">
        <v>0.0</v>
      </c>
      <c r="M166" s="150">
        <f t="shared" si="1"/>
        <v>0</v>
      </c>
    </row>
    <row r="167" ht="15.75" customHeight="1">
      <c r="A167" s="151">
        <v>4000002.0</v>
      </c>
      <c r="B167" s="151" t="s">
        <v>68</v>
      </c>
      <c r="C167" s="44">
        <v>0.0</v>
      </c>
      <c r="D167" s="44">
        <v>0.0</v>
      </c>
      <c r="E167" s="44">
        <v>0.0</v>
      </c>
      <c r="F167" s="44">
        <v>0.0</v>
      </c>
      <c r="G167" s="44">
        <v>0.0</v>
      </c>
      <c r="H167" s="44">
        <v>0.0</v>
      </c>
      <c r="I167" s="44">
        <v>0.0</v>
      </c>
      <c r="J167" s="44">
        <v>0.0</v>
      </c>
      <c r="K167" s="44">
        <v>0.0</v>
      </c>
      <c r="L167" s="44">
        <v>0.0</v>
      </c>
      <c r="M167" s="150">
        <f t="shared" si="1"/>
        <v>0</v>
      </c>
    </row>
    <row r="168" ht="15.75" customHeight="1">
      <c r="A168" s="151">
        <v>4000003.0</v>
      </c>
      <c r="B168" s="151" t="s">
        <v>238</v>
      </c>
      <c r="C168" s="44">
        <v>0.0</v>
      </c>
      <c r="D168" s="44">
        <v>0.0</v>
      </c>
      <c r="E168" s="44">
        <v>0.0</v>
      </c>
      <c r="F168" s="44">
        <v>0.0</v>
      </c>
      <c r="G168" s="44">
        <v>0.0</v>
      </c>
      <c r="H168" s="44">
        <v>0.0</v>
      </c>
      <c r="I168" s="44">
        <v>0.0</v>
      </c>
      <c r="J168" s="44">
        <v>0.0</v>
      </c>
      <c r="K168" s="44">
        <v>0.0</v>
      </c>
      <c r="L168" s="44">
        <v>0.0</v>
      </c>
      <c r="M168" s="150">
        <f t="shared" si="1"/>
        <v>0</v>
      </c>
    </row>
    <row r="169" ht="15.75" customHeight="1">
      <c r="A169" s="151">
        <v>4000010.0</v>
      </c>
      <c r="B169" s="151" t="s">
        <v>68</v>
      </c>
      <c r="C169" s="44">
        <v>0.0</v>
      </c>
      <c r="D169" s="44">
        <v>0.0</v>
      </c>
      <c r="E169" s="44">
        <v>0.0</v>
      </c>
      <c r="F169" s="44">
        <v>0.0</v>
      </c>
      <c r="G169" s="44">
        <v>0.0</v>
      </c>
      <c r="H169" s="44">
        <v>0.0</v>
      </c>
      <c r="I169" s="44">
        <v>0.0</v>
      </c>
      <c r="J169" s="44">
        <v>0.0</v>
      </c>
      <c r="K169" s="44">
        <v>0.0</v>
      </c>
      <c r="L169" s="44">
        <v>0.0</v>
      </c>
      <c r="M169" s="150">
        <f t="shared" si="1"/>
        <v>0</v>
      </c>
    </row>
    <row r="170" ht="15.75" customHeight="1">
      <c r="A170" s="151">
        <v>4000013.0</v>
      </c>
      <c r="B170" s="151" t="s">
        <v>68</v>
      </c>
      <c r="C170" s="44">
        <v>0.0</v>
      </c>
      <c r="D170" s="44">
        <v>0.0</v>
      </c>
      <c r="E170" s="44">
        <v>0.0</v>
      </c>
      <c r="F170" s="44">
        <v>0.0</v>
      </c>
      <c r="G170" s="44">
        <v>0.0</v>
      </c>
      <c r="H170" s="44">
        <v>0.0</v>
      </c>
      <c r="I170" s="44">
        <v>0.0</v>
      </c>
      <c r="J170" s="44">
        <v>0.0</v>
      </c>
      <c r="K170" s="44">
        <v>0.0</v>
      </c>
      <c r="L170" s="44">
        <v>0.0</v>
      </c>
      <c r="M170" s="150">
        <f t="shared" si="1"/>
        <v>0</v>
      </c>
    </row>
    <row r="171" ht="15.75" customHeight="1">
      <c r="A171" s="151">
        <v>4000017.0</v>
      </c>
      <c r="B171" s="151" t="s">
        <v>68</v>
      </c>
      <c r="C171" s="44">
        <v>0.0</v>
      </c>
      <c r="D171" s="44">
        <v>0.0</v>
      </c>
      <c r="E171" s="44">
        <v>0.0</v>
      </c>
      <c r="F171" s="44">
        <v>0.0</v>
      </c>
      <c r="G171" s="44">
        <v>0.0</v>
      </c>
      <c r="H171" s="44">
        <v>0.0</v>
      </c>
      <c r="I171" s="44">
        <v>0.0</v>
      </c>
      <c r="J171" s="44">
        <v>0.0</v>
      </c>
      <c r="K171" s="44">
        <v>0.0</v>
      </c>
      <c r="L171" s="44">
        <v>0.0</v>
      </c>
      <c r="M171" s="150">
        <f t="shared" si="1"/>
        <v>0</v>
      </c>
    </row>
    <row r="172" ht="15.75" customHeight="1">
      <c r="A172" s="151">
        <v>4000018.0</v>
      </c>
      <c r="B172" s="151" t="s">
        <v>238</v>
      </c>
      <c r="C172" s="44">
        <v>0.0</v>
      </c>
      <c r="D172" s="44">
        <v>0.0</v>
      </c>
      <c r="E172" s="44">
        <v>0.0</v>
      </c>
      <c r="F172" s="44">
        <v>0.0</v>
      </c>
      <c r="G172" s="44">
        <v>0.0</v>
      </c>
      <c r="H172" s="44">
        <v>0.0</v>
      </c>
      <c r="I172" s="44">
        <v>0.0</v>
      </c>
      <c r="J172" s="44">
        <v>0.0</v>
      </c>
      <c r="K172" s="44">
        <v>0.0</v>
      </c>
      <c r="L172" s="44">
        <v>0.0</v>
      </c>
      <c r="M172" s="150">
        <f t="shared" si="1"/>
        <v>0</v>
      </c>
    </row>
    <row r="173" ht="15.75" customHeight="1">
      <c r="A173" s="151">
        <v>4000019.0</v>
      </c>
      <c r="B173" s="151" t="s">
        <v>68</v>
      </c>
      <c r="C173" s="44">
        <v>0.0</v>
      </c>
      <c r="D173" s="44">
        <v>0.0</v>
      </c>
      <c r="E173" s="44">
        <v>0.0</v>
      </c>
      <c r="F173" s="44">
        <v>0.0</v>
      </c>
      <c r="G173" s="44">
        <v>0.0</v>
      </c>
      <c r="H173" s="44">
        <v>0.0</v>
      </c>
      <c r="I173" s="44">
        <v>0.0</v>
      </c>
      <c r="J173" s="44">
        <v>0.0</v>
      </c>
      <c r="K173" s="44">
        <v>0.0</v>
      </c>
      <c r="L173" s="44">
        <v>0.0</v>
      </c>
      <c r="M173" s="150">
        <f t="shared" si="1"/>
        <v>0</v>
      </c>
    </row>
    <row r="174" ht="15.75" customHeight="1">
      <c r="A174" s="151">
        <v>4000020.0</v>
      </c>
      <c r="B174" s="151" t="s">
        <v>68</v>
      </c>
      <c r="C174" s="44">
        <v>0.0</v>
      </c>
      <c r="D174" s="44">
        <v>0.0</v>
      </c>
      <c r="E174" s="44">
        <v>0.0</v>
      </c>
      <c r="F174" s="44">
        <v>0.0</v>
      </c>
      <c r="G174" s="44">
        <v>0.0</v>
      </c>
      <c r="H174" s="44">
        <v>0.0</v>
      </c>
      <c r="I174" s="44">
        <v>0.0</v>
      </c>
      <c r="J174" s="44">
        <v>0.0</v>
      </c>
      <c r="K174" s="44">
        <v>0.0</v>
      </c>
      <c r="L174" s="44">
        <v>0.0</v>
      </c>
      <c r="M174" s="150">
        <f t="shared" si="1"/>
        <v>0</v>
      </c>
    </row>
    <row r="175" ht="15.75" customHeight="1">
      <c r="A175" s="151">
        <v>4000021.0</v>
      </c>
      <c r="B175" s="151" t="s">
        <v>68</v>
      </c>
      <c r="C175" s="44">
        <v>0.0</v>
      </c>
      <c r="D175" s="44">
        <v>0.0</v>
      </c>
      <c r="E175" s="44">
        <v>0.0</v>
      </c>
      <c r="F175" s="44">
        <v>0.0</v>
      </c>
      <c r="G175" s="44">
        <v>0.0</v>
      </c>
      <c r="H175" s="44">
        <v>0.0</v>
      </c>
      <c r="I175" s="44">
        <v>0.0</v>
      </c>
      <c r="J175" s="44">
        <v>0.0</v>
      </c>
      <c r="K175" s="44">
        <v>0.0</v>
      </c>
      <c r="L175" s="44">
        <v>0.0</v>
      </c>
      <c r="M175" s="150">
        <f t="shared" si="1"/>
        <v>0</v>
      </c>
    </row>
    <row r="176" ht="15.75" customHeight="1">
      <c r="A176" s="151">
        <v>4000022.0</v>
      </c>
      <c r="B176" s="151" t="s">
        <v>68</v>
      </c>
      <c r="C176" s="44">
        <v>0.0</v>
      </c>
      <c r="D176" s="44">
        <v>0.0</v>
      </c>
      <c r="E176" s="44">
        <v>0.0</v>
      </c>
      <c r="F176" s="44">
        <v>0.0</v>
      </c>
      <c r="G176" s="44">
        <v>0.0</v>
      </c>
      <c r="H176" s="44">
        <v>0.0</v>
      </c>
      <c r="I176" s="44">
        <v>0.0</v>
      </c>
      <c r="J176" s="44">
        <v>0.0</v>
      </c>
      <c r="K176" s="44">
        <v>0.0</v>
      </c>
      <c r="L176" s="44">
        <v>0.0</v>
      </c>
      <c r="M176" s="150">
        <f t="shared" si="1"/>
        <v>0</v>
      </c>
    </row>
    <row r="177" ht="15.75" customHeight="1">
      <c r="A177" s="151">
        <v>4000023.0</v>
      </c>
      <c r="B177" s="151" t="s">
        <v>68</v>
      </c>
      <c r="C177" s="44">
        <v>0.0</v>
      </c>
      <c r="D177" s="44">
        <v>0.0</v>
      </c>
      <c r="E177" s="44">
        <v>0.0</v>
      </c>
      <c r="F177" s="44">
        <v>0.0</v>
      </c>
      <c r="G177" s="44">
        <v>0.0</v>
      </c>
      <c r="H177" s="44">
        <v>0.0</v>
      </c>
      <c r="I177" s="44">
        <v>0.0</v>
      </c>
      <c r="J177" s="44">
        <v>0.0</v>
      </c>
      <c r="K177" s="44">
        <v>0.0</v>
      </c>
      <c r="L177" s="44">
        <v>0.0</v>
      </c>
      <c r="M177" s="150">
        <f t="shared" si="1"/>
        <v>0</v>
      </c>
    </row>
    <row r="178" ht="15.75" customHeight="1">
      <c r="A178" s="151">
        <v>4000024.0</v>
      </c>
      <c r="B178" s="151" t="s">
        <v>238</v>
      </c>
      <c r="C178" s="44">
        <v>0.0</v>
      </c>
      <c r="D178" s="44">
        <v>0.0</v>
      </c>
      <c r="E178" s="149">
        <v>1.0</v>
      </c>
      <c r="F178" s="44">
        <v>0.0</v>
      </c>
      <c r="G178" s="44">
        <v>0.0</v>
      </c>
      <c r="H178" s="44">
        <v>0.0</v>
      </c>
      <c r="I178" s="44">
        <v>0.0</v>
      </c>
      <c r="J178" s="44">
        <v>0.0</v>
      </c>
      <c r="K178" s="149">
        <v>1.0</v>
      </c>
      <c r="L178" s="44">
        <v>0.0</v>
      </c>
      <c r="M178" s="150">
        <f t="shared" si="1"/>
        <v>2</v>
      </c>
    </row>
    <row r="179" ht="15.75" customHeight="1">
      <c r="A179" s="151">
        <v>4000025.0</v>
      </c>
      <c r="B179" s="151" t="s">
        <v>68</v>
      </c>
      <c r="C179" s="44">
        <v>0.0</v>
      </c>
      <c r="D179" s="44">
        <v>0.0</v>
      </c>
      <c r="E179" s="44">
        <v>0.0</v>
      </c>
      <c r="F179" s="44">
        <v>0.0</v>
      </c>
      <c r="G179" s="44">
        <v>0.0</v>
      </c>
      <c r="H179" s="44">
        <v>0.0</v>
      </c>
      <c r="I179" s="44">
        <v>0.0</v>
      </c>
      <c r="J179" s="44">
        <v>0.0</v>
      </c>
      <c r="K179" s="44">
        <v>0.0</v>
      </c>
      <c r="L179" s="44">
        <v>0.0</v>
      </c>
      <c r="M179" s="150">
        <f t="shared" si="1"/>
        <v>0</v>
      </c>
    </row>
    <row r="180" ht="15.75" customHeight="1">
      <c r="A180" s="151">
        <v>4000026.0</v>
      </c>
      <c r="B180" s="151" t="s">
        <v>68</v>
      </c>
      <c r="C180" s="44">
        <v>0.0</v>
      </c>
      <c r="D180" s="44">
        <v>0.0</v>
      </c>
      <c r="E180" s="44">
        <v>0.0</v>
      </c>
      <c r="F180" s="44">
        <v>0.0</v>
      </c>
      <c r="G180" s="44">
        <v>0.0</v>
      </c>
      <c r="H180" s="44">
        <v>0.0</v>
      </c>
      <c r="I180" s="44">
        <v>0.0</v>
      </c>
      <c r="J180" s="44">
        <v>0.0</v>
      </c>
      <c r="K180" s="44">
        <v>0.0</v>
      </c>
      <c r="L180" s="44">
        <v>0.0</v>
      </c>
      <c r="M180" s="150">
        <f t="shared" si="1"/>
        <v>0</v>
      </c>
    </row>
    <row r="181" ht="15.75" customHeight="1">
      <c r="A181" s="151">
        <v>4000027.0</v>
      </c>
      <c r="B181" s="151" t="s">
        <v>68</v>
      </c>
      <c r="C181" s="44">
        <v>0.0</v>
      </c>
      <c r="D181" s="44">
        <v>0.0</v>
      </c>
      <c r="E181" s="44">
        <v>0.0</v>
      </c>
      <c r="F181" s="44">
        <v>0.0</v>
      </c>
      <c r="G181" s="44">
        <v>0.0</v>
      </c>
      <c r="H181" s="44">
        <v>0.0</v>
      </c>
      <c r="I181" s="44">
        <v>0.0</v>
      </c>
      <c r="J181" s="44">
        <v>0.0</v>
      </c>
      <c r="K181" s="44">
        <v>0.0</v>
      </c>
      <c r="L181" s="44">
        <v>0.0</v>
      </c>
      <c r="M181" s="150">
        <f t="shared" si="1"/>
        <v>0</v>
      </c>
    </row>
    <row r="182" ht="15.75" customHeight="1">
      <c r="A182" s="151">
        <v>4000028.0</v>
      </c>
      <c r="B182" s="151" t="s">
        <v>238</v>
      </c>
      <c r="C182" s="44">
        <v>0.0</v>
      </c>
      <c r="D182" s="44">
        <v>0.0</v>
      </c>
      <c r="E182" s="44">
        <v>0.0</v>
      </c>
      <c r="F182" s="44">
        <v>0.0</v>
      </c>
      <c r="G182" s="44">
        <v>0.0</v>
      </c>
      <c r="H182" s="44">
        <v>0.0</v>
      </c>
      <c r="I182" s="44">
        <v>0.0</v>
      </c>
      <c r="J182" s="44">
        <v>0.0</v>
      </c>
      <c r="K182" s="44">
        <v>0.0</v>
      </c>
      <c r="L182" s="44">
        <v>0.0</v>
      </c>
      <c r="M182" s="150">
        <f t="shared" si="1"/>
        <v>0</v>
      </c>
    </row>
    <row r="183" ht="15.75" customHeight="1">
      <c r="A183" s="151">
        <v>4000029.0</v>
      </c>
      <c r="B183" s="151" t="s">
        <v>68</v>
      </c>
      <c r="C183" s="44">
        <v>0.0</v>
      </c>
      <c r="D183" s="44">
        <v>0.0</v>
      </c>
      <c r="E183" s="44">
        <v>0.0</v>
      </c>
      <c r="F183" s="44">
        <v>0.0</v>
      </c>
      <c r="G183" s="44">
        <v>0.0</v>
      </c>
      <c r="H183" s="44">
        <v>0.0</v>
      </c>
      <c r="I183" s="44">
        <v>0.0</v>
      </c>
      <c r="J183" s="44">
        <v>0.0</v>
      </c>
      <c r="K183" s="44">
        <v>0.0</v>
      </c>
      <c r="L183" s="44">
        <v>0.0</v>
      </c>
      <c r="M183" s="150">
        <f t="shared" si="1"/>
        <v>0</v>
      </c>
    </row>
    <row r="184" ht="15.75" customHeight="1">
      <c r="A184" s="151">
        <v>4000030.0</v>
      </c>
      <c r="B184" s="151" t="s">
        <v>68</v>
      </c>
      <c r="C184" s="44">
        <v>0.0</v>
      </c>
      <c r="D184" s="44">
        <v>0.0</v>
      </c>
      <c r="E184" s="44">
        <v>0.0</v>
      </c>
      <c r="F184" s="44">
        <v>0.0</v>
      </c>
      <c r="G184" s="44">
        <v>0.0</v>
      </c>
      <c r="H184" s="44">
        <v>0.0</v>
      </c>
      <c r="I184" s="44">
        <v>0.0</v>
      </c>
      <c r="J184" s="44">
        <v>0.0</v>
      </c>
      <c r="K184" s="44">
        <v>0.0</v>
      </c>
      <c r="L184" s="44">
        <v>0.0</v>
      </c>
      <c r="M184" s="150">
        <f t="shared" si="1"/>
        <v>0</v>
      </c>
    </row>
    <row r="185" ht="15.75" customHeight="1">
      <c r="A185" s="151">
        <v>4000033.0</v>
      </c>
      <c r="B185" s="151" t="s">
        <v>68</v>
      </c>
      <c r="C185" s="44">
        <v>0.0</v>
      </c>
      <c r="D185" s="44">
        <v>0.0</v>
      </c>
      <c r="E185" s="44">
        <v>0.0</v>
      </c>
      <c r="F185" s="44">
        <v>0.0</v>
      </c>
      <c r="G185" s="44">
        <v>0.0</v>
      </c>
      <c r="H185" s="44">
        <v>0.0</v>
      </c>
      <c r="I185" s="44">
        <v>0.0</v>
      </c>
      <c r="J185" s="44">
        <v>0.0</v>
      </c>
      <c r="K185" s="149">
        <v>1.0</v>
      </c>
      <c r="L185" s="44">
        <v>0.0</v>
      </c>
      <c r="M185" s="150">
        <f t="shared" si="1"/>
        <v>1</v>
      </c>
    </row>
    <row r="186" ht="15.75" customHeight="1">
      <c r="A186" s="151">
        <v>4000034.0</v>
      </c>
      <c r="B186" s="151" t="s">
        <v>68</v>
      </c>
      <c r="C186" s="44">
        <v>0.0</v>
      </c>
      <c r="D186" s="44">
        <v>0.0</v>
      </c>
      <c r="E186" s="44">
        <v>0.0</v>
      </c>
      <c r="F186" s="44">
        <v>0.0</v>
      </c>
      <c r="G186" s="44">
        <v>0.0</v>
      </c>
      <c r="H186" s="44">
        <v>0.0</v>
      </c>
      <c r="I186" s="44">
        <v>0.0</v>
      </c>
      <c r="J186" s="44">
        <v>0.0</v>
      </c>
      <c r="K186" s="44">
        <v>0.0</v>
      </c>
      <c r="L186" s="44">
        <v>0.0</v>
      </c>
      <c r="M186" s="150">
        <f t="shared" si="1"/>
        <v>0</v>
      </c>
    </row>
    <row r="187" ht="15.75" customHeight="1">
      <c r="A187" s="151">
        <v>4000035.0</v>
      </c>
      <c r="B187" s="151" t="s">
        <v>68</v>
      </c>
      <c r="C187" s="44">
        <v>0.0</v>
      </c>
      <c r="D187" s="44">
        <v>0.0</v>
      </c>
      <c r="E187" s="44">
        <v>0.0</v>
      </c>
      <c r="F187" s="44">
        <v>0.0</v>
      </c>
      <c r="G187" s="44">
        <v>0.0</v>
      </c>
      <c r="H187" s="44">
        <v>0.0</v>
      </c>
      <c r="I187" s="44">
        <v>0.0</v>
      </c>
      <c r="J187" s="44">
        <v>0.0</v>
      </c>
      <c r="K187" s="44">
        <v>0.0</v>
      </c>
      <c r="L187" s="44">
        <v>0.0</v>
      </c>
      <c r="M187" s="150">
        <f t="shared" si="1"/>
        <v>0</v>
      </c>
    </row>
    <row r="188" ht="15.75" customHeight="1">
      <c r="A188" s="151">
        <v>4000036.0</v>
      </c>
      <c r="B188" s="151" t="s">
        <v>68</v>
      </c>
      <c r="C188" s="44">
        <v>0.0</v>
      </c>
      <c r="D188" s="44">
        <v>0.0</v>
      </c>
      <c r="E188" s="44">
        <v>0.0</v>
      </c>
      <c r="F188" s="44">
        <v>0.0</v>
      </c>
      <c r="G188" s="44">
        <v>0.0</v>
      </c>
      <c r="H188" s="44">
        <v>0.0</v>
      </c>
      <c r="I188" s="44">
        <v>0.0</v>
      </c>
      <c r="J188" s="44">
        <v>0.0</v>
      </c>
      <c r="K188" s="44">
        <v>0.0</v>
      </c>
      <c r="L188" s="44">
        <v>0.0</v>
      </c>
      <c r="M188" s="150">
        <f t="shared" si="1"/>
        <v>0</v>
      </c>
    </row>
    <row r="189" ht="15.75" customHeight="1">
      <c r="A189" s="151">
        <v>4000037.0</v>
      </c>
      <c r="B189" s="151" t="s">
        <v>68</v>
      </c>
      <c r="C189" s="44">
        <v>0.0</v>
      </c>
      <c r="D189" s="44">
        <v>0.0</v>
      </c>
      <c r="E189" s="44">
        <v>0.0</v>
      </c>
      <c r="F189" s="44">
        <v>0.0</v>
      </c>
      <c r="G189" s="44">
        <v>0.0</v>
      </c>
      <c r="H189" s="44">
        <v>0.0</v>
      </c>
      <c r="I189" s="44">
        <v>0.0</v>
      </c>
      <c r="J189" s="44">
        <v>0.0</v>
      </c>
      <c r="K189" s="44">
        <v>0.0</v>
      </c>
      <c r="L189" s="44">
        <v>0.0</v>
      </c>
      <c r="M189" s="150">
        <f t="shared" si="1"/>
        <v>0</v>
      </c>
    </row>
    <row r="190" ht="15.75" customHeight="1">
      <c r="A190" s="151">
        <v>4000038.0</v>
      </c>
      <c r="B190" s="151" t="s">
        <v>68</v>
      </c>
      <c r="C190" s="44">
        <v>0.0</v>
      </c>
      <c r="D190" s="44">
        <v>0.0</v>
      </c>
      <c r="E190" s="44">
        <v>0.0</v>
      </c>
      <c r="F190" s="44">
        <v>0.0</v>
      </c>
      <c r="G190" s="44">
        <v>0.0</v>
      </c>
      <c r="H190" s="44">
        <v>0.0</v>
      </c>
      <c r="I190" s="44">
        <v>0.0</v>
      </c>
      <c r="J190" s="44">
        <v>0.0</v>
      </c>
      <c r="K190" s="44">
        <v>0.0</v>
      </c>
      <c r="L190" s="44">
        <v>0.0</v>
      </c>
      <c r="M190" s="150">
        <f t="shared" si="1"/>
        <v>0</v>
      </c>
    </row>
    <row r="191" ht="15.75" customHeight="1">
      <c r="A191" s="151">
        <v>4000039.0</v>
      </c>
      <c r="B191" s="151" t="s">
        <v>68</v>
      </c>
      <c r="C191" s="44">
        <v>0.0</v>
      </c>
      <c r="D191" s="44">
        <v>0.0</v>
      </c>
      <c r="E191" s="44">
        <v>0.0</v>
      </c>
      <c r="F191" s="44">
        <v>0.0</v>
      </c>
      <c r="G191" s="44">
        <v>0.0</v>
      </c>
      <c r="H191" s="44">
        <v>0.0</v>
      </c>
      <c r="I191" s="44">
        <v>0.0</v>
      </c>
      <c r="J191" s="44">
        <v>0.0</v>
      </c>
      <c r="K191" s="44">
        <v>0.0</v>
      </c>
      <c r="L191" s="44">
        <v>0.0</v>
      </c>
      <c r="M191" s="150">
        <f t="shared" si="1"/>
        <v>0</v>
      </c>
    </row>
    <row r="192" ht="15.75" customHeight="1">
      <c r="A192" s="151">
        <v>4000045.0</v>
      </c>
      <c r="B192" s="151" t="s">
        <v>68</v>
      </c>
      <c r="C192" s="44">
        <v>0.0</v>
      </c>
      <c r="D192" s="44">
        <v>0.0</v>
      </c>
      <c r="E192" s="44">
        <v>0.0</v>
      </c>
      <c r="F192" s="44">
        <v>0.0</v>
      </c>
      <c r="G192" s="44">
        <v>0.0</v>
      </c>
      <c r="H192" s="44">
        <v>0.0</v>
      </c>
      <c r="I192" s="44">
        <v>0.0</v>
      </c>
      <c r="J192" s="44">
        <v>0.0</v>
      </c>
      <c r="K192" s="44">
        <v>0.0</v>
      </c>
      <c r="L192" s="44">
        <v>0.0</v>
      </c>
      <c r="M192" s="150">
        <f t="shared" si="1"/>
        <v>0</v>
      </c>
    </row>
    <row r="193" ht="15.75" customHeight="1">
      <c r="A193" s="151">
        <v>4000047.0</v>
      </c>
      <c r="B193" s="151" t="s">
        <v>68</v>
      </c>
      <c r="C193" s="44">
        <v>0.0</v>
      </c>
      <c r="D193" s="44">
        <v>0.0</v>
      </c>
      <c r="E193" s="44">
        <v>0.0</v>
      </c>
      <c r="F193" s="44">
        <v>0.0</v>
      </c>
      <c r="G193" s="44">
        <v>0.0</v>
      </c>
      <c r="H193" s="44">
        <v>0.0</v>
      </c>
      <c r="I193" s="44">
        <v>0.0</v>
      </c>
      <c r="J193" s="44">
        <v>0.0</v>
      </c>
      <c r="K193" s="44">
        <v>0.0</v>
      </c>
      <c r="L193" s="44">
        <v>0.0</v>
      </c>
      <c r="M193" s="150">
        <f t="shared" si="1"/>
        <v>0</v>
      </c>
    </row>
    <row r="194" ht="15.75" customHeight="1">
      <c r="A194" s="151">
        <v>4000048.0</v>
      </c>
      <c r="B194" s="151" t="s">
        <v>68</v>
      </c>
      <c r="C194" s="44">
        <v>0.0</v>
      </c>
      <c r="D194" s="44">
        <v>0.0</v>
      </c>
      <c r="E194" s="44">
        <v>0.0</v>
      </c>
      <c r="F194" s="44">
        <v>0.0</v>
      </c>
      <c r="G194" s="44">
        <v>0.0</v>
      </c>
      <c r="H194" s="44">
        <v>0.0</v>
      </c>
      <c r="I194" s="44">
        <v>0.0</v>
      </c>
      <c r="J194" s="44">
        <v>0.0</v>
      </c>
      <c r="K194" s="44">
        <v>0.0</v>
      </c>
      <c r="L194" s="44">
        <v>0.0</v>
      </c>
      <c r="M194" s="150">
        <f t="shared" si="1"/>
        <v>0</v>
      </c>
    </row>
    <row r="195" ht="15.75" customHeight="1">
      <c r="A195" s="151">
        <v>4000055.0</v>
      </c>
      <c r="B195" s="151" t="s">
        <v>68</v>
      </c>
      <c r="C195" s="44">
        <v>0.0</v>
      </c>
      <c r="D195" s="44">
        <v>0.0</v>
      </c>
      <c r="E195" s="44">
        <v>0.0</v>
      </c>
      <c r="F195" s="44">
        <v>0.0</v>
      </c>
      <c r="G195" s="44">
        <v>0.0</v>
      </c>
      <c r="H195" s="44">
        <v>0.0</v>
      </c>
      <c r="I195" s="44">
        <v>0.0</v>
      </c>
      <c r="J195" s="44">
        <v>0.0</v>
      </c>
      <c r="K195" s="44">
        <v>0.0</v>
      </c>
      <c r="L195" s="44">
        <v>0.0</v>
      </c>
      <c r="M195" s="150">
        <f t="shared" si="1"/>
        <v>0</v>
      </c>
    </row>
    <row r="196" ht="15.75" customHeight="1">
      <c r="A196" s="151">
        <v>4000056.0</v>
      </c>
      <c r="B196" s="151" t="s">
        <v>68</v>
      </c>
      <c r="C196" s="44">
        <v>0.0</v>
      </c>
      <c r="D196" s="44">
        <v>0.0</v>
      </c>
      <c r="E196" s="44">
        <v>0.0</v>
      </c>
      <c r="F196" s="44">
        <v>0.0</v>
      </c>
      <c r="G196" s="44">
        <v>0.0</v>
      </c>
      <c r="H196" s="44">
        <v>0.0</v>
      </c>
      <c r="I196" s="44">
        <v>0.0</v>
      </c>
      <c r="J196" s="44">
        <v>0.0</v>
      </c>
      <c r="K196" s="44">
        <v>0.0</v>
      </c>
      <c r="L196" s="44">
        <v>0.0</v>
      </c>
      <c r="M196" s="150">
        <f t="shared" si="1"/>
        <v>0</v>
      </c>
    </row>
    <row r="197" ht="15.75" customHeight="1">
      <c r="A197" s="151">
        <v>4000057.0</v>
      </c>
      <c r="B197" s="151" t="s">
        <v>68</v>
      </c>
      <c r="C197" s="44">
        <v>0.0</v>
      </c>
      <c r="D197" s="44">
        <v>0.0</v>
      </c>
      <c r="E197" s="44">
        <v>0.0</v>
      </c>
      <c r="F197" s="44">
        <v>0.0</v>
      </c>
      <c r="G197" s="44">
        <v>0.0</v>
      </c>
      <c r="H197" s="44">
        <v>0.0</v>
      </c>
      <c r="I197" s="44">
        <v>0.0</v>
      </c>
      <c r="J197" s="44">
        <v>0.0</v>
      </c>
      <c r="K197" s="44">
        <v>0.0</v>
      </c>
      <c r="L197" s="44">
        <v>0.0</v>
      </c>
      <c r="M197" s="150">
        <f t="shared" si="1"/>
        <v>0</v>
      </c>
    </row>
    <row r="198" ht="15.75" customHeight="1">
      <c r="A198" s="151">
        <v>4000058.0</v>
      </c>
      <c r="B198" s="151" t="s">
        <v>238</v>
      </c>
      <c r="C198" s="44">
        <v>0.0</v>
      </c>
      <c r="D198" s="44">
        <v>0.0</v>
      </c>
      <c r="E198" s="44">
        <v>0.0</v>
      </c>
      <c r="F198" s="44">
        <v>0.0</v>
      </c>
      <c r="G198" s="44">
        <v>0.0</v>
      </c>
      <c r="H198" s="44">
        <v>0.0</v>
      </c>
      <c r="I198" s="44">
        <v>0.0</v>
      </c>
      <c r="J198" s="44">
        <v>0.0</v>
      </c>
      <c r="K198" s="44">
        <v>0.0</v>
      </c>
      <c r="L198" s="44">
        <v>0.0</v>
      </c>
      <c r="M198" s="150">
        <f t="shared" si="1"/>
        <v>0</v>
      </c>
    </row>
    <row r="199" ht="15.75" customHeight="1">
      <c r="A199" s="151">
        <v>4000059.0</v>
      </c>
      <c r="B199" s="151" t="s">
        <v>68</v>
      </c>
      <c r="C199" s="44">
        <v>0.0</v>
      </c>
      <c r="D199" s="44">
        <v>0.0</v>
      </c>
      <c r="E199" s="44">
        <v>0.0</v>
      </c>
      <c r="F199" s="44">
        <v>0.0</v>
      </c>
      <c r="G199" s="44">
        <v>0.0</v>
      </c>
      <c r="H199" s="44">
        <v>0.0</v>
      </c>
      <c r="I199" s="44">
        <v>0.0</v>
      </c>
      <c r="J199" s="44">
        <v>0.0</v>
      </c>
      <c r="K199" s="44">
        <v>0.0</v>
      </c>
      <c r="L199" s="44">
        <v>0.0</v>
      </c>
      <c r="M199" s="150">
        <f t="shared" si="1"/>
        <v>0</v>
      </c>
    </row>
    <row r="200" ht="15.75" customHeight="1">
      <c r="A200" s="151">
        <v>4000060.0</v>
      </c>
      <c r="B200" s="151" t="s">
        <v>68</v>
      </c>
      <c r="C200" s="44">
        <v>0.0</v>
      </c>
      <c r="D200" s="44">
        <v>0.0</v>
      </c>
      <c r="E200" s="44">
        <v>0.0</v>
      </c>
      <c r="F200" s="44">
        <v>0.0</v>
      </c>
      <c r="G200" s="44">
        <v>0.0</v>
      </c>
      <c r="H200" s="44">
        <v>0.0</v>
      </c>
      <c r="I200" s="44">
        <v>0.0</v>
      </c>
      <c r="J200" s="44">
        <v>0.0</v>
      </c>
      <c r="K200" s="44">
        <v>0.0</v>
      </c>
      <c r="L200" s="44">
        <v>0.0</v>
      </c>
      <c r="M200" s="150">
        <f t="shared" si="1"/>
        <v>0</v>
      </c>
    </row>
    <row r="201" ht="15.75" customHeight="1">
      <c r="A201" s="151">
        <v>4000061.0</v>
      </c>
      <c r="B201" s="151" t="s">
        <v>238</v>
      </c>
      <c r="C201" s="44">
        <v>0.0</v>
      </c>
      <c r="D201" s="44">
        <v>0.0</v>
      </c>
      <c r="E201" s="44">
        <v>0.0</v>
      </c>
      <c r="F201" s="44">
        <v>0.0</v>
      </c>
      <c r="G201" s="44">
        <v>0.0</v>
      </c>
      <c r="H201" s="44">
        <v>0.0</v>
      </c>
      <c r="I201" s="44">
        <v>0.0</v>
      </c>
      <c r="J201" s="44">
        <v>0.0</v>
      </c>
      <c r="K201" s="44">
        <v>0.0</v>
      </c>
      <c r="L201" s="44">
        <v>0.0</v>
      </c>
      <c r="M201" s="150">
        <f t="shared" si="1"/>
        <v>0</v>
      </c>
    </row>
    <row r="202" ht="15.75" customHeight="1">
      <c r="A202" s="151">
        <v>4000062.0</v>
      </c>
      <c r="B202" s="151" t="s">
        <v>238</v>
      </c>
      <c r="C202" s="44">
        <v>0.0</v>
      </c>
      <c r="D202" s="44">
        <v>0.0</v>
      </c>
      <c r="E202" s="44">
        <v>0.0</v>
      </c>
      <c r="F202" s="44">
        <v>0.0</v>
      </c>
      <c r="G202" s="44">
        <v>0.0</v>
      </c>
      <c r="H202" s="44">
        <v>0.0</v>
      </c>
      <c r="I202" s="44">
        <v>0.0</v>
      </c>
      <c r="J202" s="44">
        <v>0.0</v>
      </c>
      <c r="K202" s="44">
        <v>0.0</v>
      </c>
      <c r="L202" s="44">
        <v>0.0</v>
      </c>
      <c r="M202" s="150">
        <f t="shared" si="1"/>
        <v>0</v>
      </c>
    </row>
    <row r="203" ht="15.75" customHeight="1">
      <c r="A203" s="151">
        <v>4000071.0</v>
      </c>
      <c r="B203" s="151" t="s">
        <v>238</v>
      </c>
      <c r="C203" s="44">
        <v>0.0</v>
      </c>
      <c r="D203" s="44">
        <v>0.0</v>
      </c>
      <c r="E203" s="149">
        <v>1.0</v>
      </c>
      <c r="F203" s="44">
        <v>0.0</v>
      </c>
      <c r="G203" s="44">
        <v>0.0</v>
      </c>
      <c r="H203" s="44">
        <v>0.0</v>
      </c>
      <c r="I203" s="44">
        <v>0.0</v>
      </c>
      <c r="J203" s="44">
        <v>0.0</v>
      </c>
      <c r="K203" s="149">
        <v>1.0</v>
      </c>
      <c r="L203" s="44">
        <v>0.0</v>
      </c>
      <c r="M203" s="150">
        <f t="shared" si="1"/>
        <v>2</v>
      </c>
    </row>
    <row r="204" ht="15.75" customHeight="1">
      <c r="A204" s="151">
        <v>4000072.0</v>
      </c>
      <c r="B204" s="151" t="s">
        <v>68</v>
      </c>
      <c r="C204" s="44">
        <v>0.0</v>
      </c>
      <c r="D204" s="44">
        <v>0.0</v>
      </c>
      <c r="E204" s="44">
        <v>0.0</v>
      </c>
      <c r="F204" s="44">
        <v>0.0</v>
      </c>
      <c r="G204" s="44">
        <v>0.0</v>
      </c>
      <c r="H204" s="44">
        <v>0.0</v>
      </c>
      <c r="I204" s="44">
        <v>0.0</v>
      </c>
      <c r="J204" s="44">
        <v>0.0</v>
      </c>
      <c r="K204" s="44">
        <v>0.0</v>
      </c>
      <c r="L204" s="44">
        <v>0.0</v>
      </c>
      <c r="M204" s="150">
        <f t="shared" si="1"/>
        <v>0</v>
      </c>
    </row>
    <row r="205" ht="15.75" customHeight="1">
      <c r="A205" s="151">
        <v>4000073.0</v>
      </c>
      <c r="B205" s="151" t="s">
        <v>68</v>
      </c>
      <c r="C205" s="44">
        <v>0.0</v>
      </c>
      <c r="D205" s="44">
        <v>0.0</v>
      </c>
      <c r="E205" s="44">
        <v>0.0</v>
      </c>
      <c r="F205" s="44">
        <v>0.0</v>
      </c>
      <c r="G205" s="44">
        <v>0.0</v>
      </c>
      <c r="H205" s="44">
        <v>0.0</v>
      </c>
      <c r="I205" s="44">
        <v>0.0</v>
      </c>
      <c r="J205" s="44">
        <v>0.0</v>
      </c>
      <c r="K205" s="44">
        <v>0.0</v>
      </c>
      <c r="L205" s="44">
        <v>0.0</v>
      </c>
      <c r="M205" s="150">
        <f t="shared" si="1"/>
        <v>0</v>
      </c>
    </row>
    <row r="206" ht="15.75" customHeight="1">
      <c r="A206" s="151">
        <v>4000074.0</v>
      </c>
      <c r="B206" s="151" t="s">
        <v>68</v>
      </c>
      <c r="C206" s="44">
        <v>0.0</v>
      </c>
      <c r="D206" s="44">
        <v>0.0</v>
      </c>
      <c r="E206" s="44">
        <v>0.0</v>
      </c>
      <c r="F206" s="44">
        <v>0.0</v>
      </c>
      <c r="G206" s="44">
        <v>0.0</v>
      </c>
      <c r="H206" s="44">
        <v>0.0</v>
      </c>
      <c r="I206" s="44">
        <v>0.0</v>
      </c>
      <c r="J206" s="44">
        <v>0.0</v>
      </c>
      <c r="K206" s="44">
        <v>0.0</v>
      </c>
      <c r="L206" s="44">
        <v>0.0</v>
      </c>
      <c r="M206" s="150">
        <f t="shared" si="1"/>
        <v>0</v>
      </c>
    </row>
    <row r="207" ht="15.75" customHeight="1">
      <c r="A207" s="151">
        <v>4000075.0</v>
      </c>
      <c r="B207" s="151" t="s">
        <v>238</v>
      </c>
      <c r="C207" s="44">
        <v>0.0</v>
      </c>
      <c r="D207" s="44">
        <v>0.0</v>
      </c>
      <c r="E207" s="44">
        <v>0.0</v>
      </c>
      <c r="F207" s="44">
        <v>0.0</v>
      </c>
      <c r="G207" s="44">
        <v>0.0</v>
      </c>
      <c r="H207" s="44">
        <v>0.0</v>
      </c>
      <c r="I207" s="44">
        <v>0.0</v>
      </c>
      <c r="J207" s="44">
        <v>0.0</v>
      </c>
      <c r="K207" s="44">
        <v>0.0</v>
      </c>
      <c r="L207" s="44">
        <v>0.0</v>
      </c>
      <c r="M207" s="150">
        <f t="shared" si="1"/>
        <v>0</v>
      </c>
    </row>
    <row r="208" ht="15.75" customHeight="1">
      <c r="A208" s="151">
        <v>4000076.0</v>
      </c>
      <c r="B208" s="151" t="s">
        <v>68</v>
      </c>
      <c r="C208" s="44">
        <v>0.0</v>
      </c>
      <c r="D208" s="44">
        <v>0.0</v>
      </c>
      <c r="E208" s="44">
        <v>0.0</v>
      </c>
      <c r="F208" s="44">
        <v>0.0</v>
      </c>
      <c r="G208" s="44">
        <v>0.0</v>
      </c>
      <c r="H208" s="44">
        <v>0.0</v>
      </c>
      <c r="I208" s="44">
        <v>0.0</v>
      </c>
      <c r="J208" s="44">
        <v>0.0</v>
      </c>
      <c r="K208" s="44">
        <v>0.0</v>
      </c>
      <c r="L208" s="44">
        <v>0.0</v>
      </c>
      <c r="M208" s="150">
        <f t="shared" si="1"/>
        <v>0</v>
      </c>
    </row>
    <row r="209" ht="15.75" customHeight="1">
      <c r="A209" s="151">
        <v>4000077.0</v>
      </c>
      <c r="B209" s="151" t="s">
        <v>68</v>
      </c>
      <c r="C209" s="44">
        <v>0.0</v>
      </c>
      <c r="D209" s="44">
        <v>0.0</v>
      </c>
      <c r="E209" s="44">
        <v>0.0</v>
      </c>
      <c r="F209" s="44">
        <v>0.0</v>
      </c>
      <c r="G209" s="44">
        <v>0.0</v>
      </c>
      <c r="H209" s="44">
        <v>0.0</v>
      </c>
      <c r="I209" s="44">
        <v>0.0</v>
      </c>
      <c r="J209" s="44">
        <v>0.0</v>
      </c>
      <c r="K209" s="44">
        <v>0.0</v>
      </c>
      <c r="L209" s="44">
        <v>0.0</v>
      </c>
      <c r="M209" s="150">
        <f t="shared" si="1"/>
        <v>0</v>
      </c>
    </row>
    <row r="210" ht="15.75" customHeight="1">
      <c r="A210" s="151">
        <v>4000078.0</v>
      </c>
      <c r="B210" s="151" t="s">
        <v>68</v>
      </c>
      <c r="C210" s="44">
        <v>0.0</v>
      </c>
      <c r="D210" s="44">
        <v>0.0</v>
      </c>
      <c r="E210" s="44">
        <v>0.0</v>
      </c>
      <c r="F210" s="44">
        <v>0.0</v>
      </c>
      <c r="G210" s="44">
        <v>0.0</v>
      </c>
      <c r="H210" s="44">
        <v>0.0</v>
      </c>
      <c r="I210" s="44">
        <v>0.0</v>
      </c>
      <c r="J210" s="44">
        <v>0.0</v>
      </c>
      <c r="K210" s="44">
        <v>0.0</v>
      </c>
      <c r="L210" s="44">
        <v>0.0</v>
      </c>
      <c r="M210" s="150">
        <f t="shared" si="1"/>
        <v>0</v>
      </c>
    </row>
    <row r="211" ht="15.75" customHeight="1">
      <c r="A211" s="151">
        <v>4000079.0</v>
      </c>
      <c r="B211" s="151" t="s">
        <v>68</v>
      </c>
      <c r="C211" s="44">
        <v>0.0</v>
      </c>
      <c r="D211" s="44">
        <v>0.0</v>
      </c>
      <c r="E211" s="44">
        <v>0.0</v>
      </c>
      <c r="F211" s="44">
        <v>0.0</v>
      </c>
      <c r="G211" s="44">
        <v>0.0</v>
      </c>
      <c r="H211" s="44">
        <v>0.0</v>
      </c>
      <c r="I211" s="44">
        <v>0.0</v>
      </c>
      <c r="J211" s="44">
        <v>0.0</v>
      </c>
      <c r="K211" s="44">
        <v>0.0</v>
      </c>
      <c r="L211" s="44">
        <v>0.0</v>
      </c>
      <c r="M211" s="150">
        <f t="shared" si="1"/>
        <v>0</v>
      </c>
    </row>
    <row r="212" ht="15.75" customHeight="1">
      <c r="A212" s="151">
        <v>4000080.0</v>
      </c>
      <c r="B212" s="151" t="s">
        <v>68</v>
      </c>
      <c r="C212" s="44">
        <v>0.0</v>
      </c>
      <c r="D212" s="44">
        <v>0.0</v>
      </c>
      <c r="E212" s="44">
        <v>0.0</v>
      </c>
      <c r="F212" s="44">
        <v>0.0</v>
      </c>
      <c r="G212" s="44">
        <v>0.0</v>
      </c>
      <c r="H212" s="44">
        <v>0.0</v>
      </c>
      <c r="I212" s="44">
        <v>0.0</v>
      </c>
      <c r="J212" s="44">
        <v>0.0</v>
      </c>
      <c r="K212" s="44">
        <v>0.0</v>
      </c>
      <c r="L212" s="44">
        <v>0.0</v>
      </c>
      <c r="M212" s="150">
        <f t="shared" si="1"/>
        <v>0</v>
      </c>
    </row>
    <row r="213" ht="15.75" customHeight="1">
      <c r="A213" s="151">
        <v>4000081.0</v>
      </c>
      <c r="B213" s="151" t="s">
        <v>238</v>
      </c>
      <c r="C213" s="44">
        <v>0.0</v>
      </c>
      <c r="D213" s="44">
        <v>0.0</v>
      </c>
      <c r="E213" s="44">
        <v>0.0</v>
      </c>
      <c r="F213" s="44">
        <v>0.0</v>
      </c>
      <c r="G213" s="44">
        <v>0.0</v>
      </c>
      <c r="H213" s="44">
        <v>0.0</v>
      </c>
      <c r="I213" s="44">
        <v>0.0</v>
      </c>
      <c r="J213" s="44">
        <v>0.0</v>
      </c>
      <c r="K213" s="44">
        <v>0.0</v>
      </c>
      <c r="L213" s="44">
        <v>0.0</v>
      </c>
      <c r="M213" s="150">
        <f t="shared" si="1"/>
        <v>0</v>
      </c>
    </row>
    <row r="214" ht="15.75" customHeight="1">
      <c r="A214" s="151">
        <v>4000082.0</v>
      </c>
      <c r="B214" s="151" t="s">
        <v>68</v>
      </c>
      <c r="C214" s="44">
        <v>0.0</v>
      </c>
      <c r="D214" s="44">
        <v>0.0</v>
      </c>
      <c r="E214" s="44">
        <v>0.0</v>
      </c>
      <c r="F214" s="44">
        <v>0.0</v>
      </c>
      <c r="G214" s="44">
        <v>0.0</v>
      </c>
      <c r="H214" s="44">
        <v>0.0</v>
      </c>
      <c r="I214" s="44">
        <v>0.0</v>
      </c>
      <c r="J214" s="44">
        <v>0.0</v>
      </c>
      <c r="K214" s="44">
        <v>0.0</v>
      </c>
      <c r="L214" s="44">
        <v>0.0</v>
      </c>
      <c r="M214" s="150">
        <f t="shared" si="1"/>
        <v>0</v>
      </c>
    </row>
    <row r="215" ht="15.75" customHeight="1">
      <c r="A215" s="151">
        <v>4000083.0</v>
      </c>
      <c r="B215" s="151" t="s">
        <v>238</v>
      </c>
      <c r="C215" s="44">
        <v>0.0</v>
      </c>
      <c r="D215" s="44">
        <v>0.0</v>
      </c>
      <c r="E215" s="44">
        <v>0.0</v>
      </c>
      <c r="F215" s="44">
        <v>0.0</v>
      </c>
      <c r="G215" s="44">
        <v>0.0</v>
      </c>
      <c r="H215" s="44">
        <v>0.0</v>
      </c>
      <c r="I215" s="44">
        <v>0.0</v>
      </c>
      <c r="J215" s="44">
        <v>0.0</v>
      </c>
      <c r="K215" s="44">
        <v>0.0</v>
      </c>
      <c r="L215" s="44">
        <v>0.0</v>
      </c>
      <c r="M215" s="150">
        <f t="shared" si="1"/>
        <v>0</v>
      </c>
    </row>
    <row r="216" ht="15.75" customHeight="1">
      <c r="A216" s="151">
        <v>4000084.0</v>
      </c>
      <c r="B216" s="151" t="s">
        <v>68</v>
      </c>
      <c r="C216" s="44">
        <v>0.0</v>
      </c>
      <c r="D216" s="44">
        <v>0.0</v>
      </c>
      <c r="E216" s="44">
        <v>0.0</v>
      </c>
      <c r="F216" s="44">
        <v>0.0</v>
      </c>
      <c r="G216" s="44">
        <v>0.0</v>
      </c>
      <c r="H216" s="44">
        <v>0.0</v>
      </c>
      <c r="I216" s="44">
        <v>0.0</v>
      </c>
      <c r="J216" s="44">
        <v>0.0</v>
      </c>
      <c r="K216" s="44">
        <v>0.0</v>
      </c>
      <c r="L216" s="44">
        <v>0.0</v>
      </c>
      <c r="M216" s="150">
        <f t="shared" si="1"/>
        <v>0</v>
      </c>
    </row>
    <row r="217" ht="15.75" customHeight="1">
      <c r="A217" s="151">
        <v>4000085.0</v>
      </c>
      <c r="B217" s="151" t="s">
        <v>68</v>
      </c>
      <c r="C217" s="44">
        <v>0.0</v>
      </c>
      <c r="D217" s="44">
        <v>0.0</v>
      </c>
      <c r="E217" s="44">
        <v>0.0</v>
      </c>
      <c r="F217" s="44">
        <v>0.0</v>
      </c>
      <c r="G217" s="44">
        <v>0.0</v>
      </c>
      <c r="H217" s="44">
        <v>0.0</v>
      </c>
      <c r="I217" s="44">
        <v>0.0</v>
      </c>
      <c r="J217" s="44">
        <v>0.0</v>
      </c>
      <c r="K217" s="44">
        <v>0.0</v>
      </c>
      <c r="L217" s="44">
        <v>0.0</v>
      </c>
      <c r="M217" s="150">
        <f t="shared" si="1"/>
        <v>0</v>
      </c>
    </row>
    <row r="218" ht="15.75" customHeight="1">
      <c r="A218" s="151">
        <v>4000086.0</v>
      </c>
      <c r="B218" s="151" t="s">
        <v>238</v>
      </c>
      <c r="C218" s="44">
        <v>0.0</v>
      </c>
      <c r="D218" s="44">
        <v>0.0</v>
      </c>
      <c r="E218" s="149">
        <v>1.0</v>
      </c>
      <c r="F218" s="44">
        <v>0.0</v>
      </c>
      <c r="G218" s="44">
        <v>0.0</v>
      </c>
      <c r="H218" s="44">
        <v>0.0</v>
      </c>
      <c r="I218" s="44">
        <v>0.0</v>
      </c>
      <c r="J218" s="44">
        <v>0.0</v>
      </c>
      <c r="K218" s="149">
        <v>1.0</v>
      </c>
      <c r="L218" s="44">
        <v>0.0</v>
      </c>
      <c r="M218" s="150">
        <f t="shared" si="1"/>
        <v>2</v>
      </c>
    </row>
    <row r="219" ht="15.75" customHeight="1">
      <c r="A219" s="151">
        <v>4000087.0</v>
      </c>
      <c r="B219" s="151" t="s">
        <v>68</v>
      </c>
      <c r="C219" s="44">
        <v>0.0</v>
      </c>
      <c r="D219" s="44">
        <v>0.0</v>
      </c>
      <c r="E219" s="44">
        <v>0.0</v>
      </c>
      <c r="F219" s="44">
        <v>0.0</v>
      </c>
      <c r="G219" s="44">
        <v>0.0</v>
      </c>
      <c r="H219" s="44">
        <v>0.0</v>
      </c>
      <c r="I219" s="44">
        <v>0.0</v>
      </c>
      <c r="J219" s="44">
        <v>0.0</v>
      </c>
      <c r="K219" s="44">
        <v>0.0</v>
      </c>
      <c r="L219" s="44">
        <v>0.0</v>
      </c>
      <c r="M219" s="150">
        <f t="shared" si="1"/>
        <v>0</v>
      </c>
    </row>
    <row r="220" ht="15.75" customHeight="1">
      <c r="A220" s="151">
        <v>4000088.0</v>
      </c>
      <c r="B220" s="151" t="s">
        <v>68</v>
      </c>
      <c r="C220" s="44">
        <v>0.0</v>
      </c>
      <c r="D220" s="44">
        <v>0.0</v>
      </c>
      <c r="E220" s="44">
        <v>0.0</v>
      </c>
      <c r="F220" s="44">
        <v>0.0</v>
      </c>
      <c r="G220" s="44">
        <v>0.0</v>
      </c>
      <c r="H220" s="44">
        <v>0.0</v>
      </c>
      <c r="I220" s="44">
        <v>0.0</v>
      </c>
      <c r="J220" s="44">
        <v>0.0</v>
      </c>
      <c r="K220" s="44">
        <v>0.0</v>
      </c>
      <c r="L220" s="44">
        <v>0.0</v>
      </c>
      <c r="M220" s="150">
        <f t="shared" si="1"/>
        <v>0</v>
      </c>
    </row>
    <row r="221" ht="15.75" customHeight="1">
      <c r="A221" s="151">
        <v>4000089.0</v>
      </c>
      <c r="B221" s="151" t="s">
        <v>68</v>
      </c>
      <c r="C221" s="44">
        <v>0.0</v>
      </c>
      <c r="D221" s="44">
        <v>0.0</v>
      </c>
      <c r="E221" s="44">
        <v>0.0</v>
      </c>
      <c r="F221" s="44">
        <v>0.0</v>
      </c>
      <c r="G221" s="44">
        <v>0.0</v>
      </c>
      <c r="H221" s="44">
        <v>0.0</v>
      </c>
      <c r="I221" s="44">
        <v>0.0</v>
      </c>
      <c r="J221" s="44">
        <v>0.0</v>
      </c>
      <c r="K221" s="44">
        <v>0.0</v>
      </c>
      <c r="L221" s="44">
        <v>0.0</v>
      </c>
      <c r="M221" s="150">
        <f t="shared" si="1"/>
        <v>0</v>
      </c>
    </row>
    <row r="222" ht="15.75" customHeight="1">
      <c r="A222" s="151">
        <v>4000090.0</v>
      </c>
      <c r="B222" s="151" t="s">
        <v>68</v>
      </c>
      <c r="C222" s="44">
        <v>0.0</v>
      </c>
      <c r="D222" s="44">
        <v>0.0</v>
      </c>
      <c r="E222" s="44">
        <v>0.0</v>
      </c>
      <c r="F222" s="44">
        <v>0.0</v>
      </c>
      <c r="G222" s="44">
        <v>0.0</v>
      </c>
      <c r="H222" s="44">
        <v>0.0</v>
      </c>
      <c r="I222" s="44">
        <v>0.0</v>
      </c>
      <c r="J222" s="44">
        <v>0.0</v>
      </c>
      <c r="K222" s="44">
        <v>0.0</v>
      </c>
      <c r="L222" s="44">
        <v>0.0</v>
      </c>
      <c r="M222" s="150">
        <f t="shared" si="1"/>
        <v>0</v>
      </c>
    </row>
    <row r="223" ht="15.75" customHeight="1">
      <c r="A223" s="151">
        <v>4000091.0</v>
      </c>
      <c r="B223" s="151" t="s">
        <v>238</v>
      </c>
      <c r="C223" s="44">
        <v>0.0</v>
      </c>
      <c r="D223" s="44">
        <v>0.0</v>
      </c>
      <c r="E223" s="149">
        <v>1.0</v>
      </c>
      <c r="F223" s="44">
        <v>0.0</v>
      </c>
      <c r="G223" s="44">
        <v>0.0</v>
      </c>
      <c r="H223" s="44">
        <v>0.0</v>
      </c>
      <c r="I223" s="44">
        <v>0.0</v>
      </c>
      <c r="J223" s="44">
        <v>0.0</v>
      </c>
      <c r="K223" s="149">
        <v>1.0</v>
      </c>
      <c r="L223" s="44">
        <v>0.0</v>
      </c>
      <c r="M223" s="150">
        <f t="shared" si="1"/>
        <v>2</v>
      </c>
    </row>
    <row r="224" ht="15.75" customHeight="1">
      <c r="A224" s="151">
        <v>4000092.0</v>
      </c>
      <c r="B224" s="151" t="s">
        <v>238</v>
      </c>
      <c r="C224" s="44">
        <v>0.0</v>
      </c>
      <c r="D224" s="44">
        <v>0.0</v>
      </c>
      <c r="E224" s="44">
        <v>0.0</v>
      </c>
      <c r="F224" s="44">
        <v>0.0</v>
      </c>
      <c r="G224" s="44">
        <v>0.0</v>
      </c>
      <c r="H224" s="44">
        <v>0.0</v>
      </c>
      <c r="I224" s="44">
        <v>0.0</v>
      </c>
      <c r="J224" s="44">
        <v>0.0</v>
      </c>
      <c r="K224" s="44">
        <v>0.0</v>
      </c>
      <c r="L224" s="44">
        <v>0.0</v>
      </c>
      <c r="M224" s="150">
        <f t="shared" si="1"/>
        <v>0</v>
      </c>
    </row>
    <row r="225" ht="15.75" customHeight="1">
      <c r="A225" s="151">
        <v>4000093.0</v>
      </c>
      <c r="B225" s="151" t="s">
        <v>68</v>
      </c>
      <c r="C225" s="44">
        <v>0.0</v>
      </c>
      <c r="D225" s="44">
        <v>0.0</v>
      </c>
      <c r="E225" s="44">
        <v>0.0</v>
      </c>
      <c r="F225" s="44">
        <v>0.0</v>
      </c>
      <c r="G225" s="44">
        <v>0.0</v>
      </c>
      <c r="H225" s="44">
        <v>0.0</v>
      </c>
      <c r="I225" s="44">
        <v>0.0</v>
      </c>
      <c r="J225" s="44">
        <v>0.0</v>
      </c>
      <c r="K225" s="44">
        <v>0.0</v>
      </c>
      <c r="L225" s="44">
        <v>0.0</v>
      </c>
      <c r="M225" s="150">
        <f t="shared" si="1"/>
        <v>0</v>
      </c>
    </row>
    <row r="226" ht="15.75" customHeight="1">
      <c r="A226" s="151">
        <v>4000094.0</v>
      </c>
      <c r="B226" s="151" t="s">
        <v>68</v>
      </c>
      <c r="C226" s="44">
        <v>0.0</v>
      </c>
      <c r="D226" s="44">
        <v>0.0</v>
      </c>
      <c r="E226" s="44">
        <v>0.0</v>
      </c>
      <c r="F226" s="44">
        <v>0.0</v>
      </c>
      <c r="G226" s="44">
        <v>0.0</v>
      </c>
      <c r="H226" s="44">
        <v>0.0</v>
      </c>
      <c r="I226" s="44">
        <v>0.0</v>
      </c>
      <c r="J226" s="44">
        <v>0.0</v>
      </c>
      <c r="K226" s="44">
        <v>0.0</v>
      </c>
      <c r="L226" s="44">
        <v>0.0</v>
      </c>
      <c r="M226" s="150">
        <f t="shared" si="1"/>
        <v>0</v>
      </c>
    </row>
    <row r="227" ht="15.75" customHeight="1">
      <c r="A227" s="151">
        <v>4000095.0</v>
      </c>
      <c r="B227" s="151" t="s">
        <v>68</v>
      </c>
      <c r="C227" s="44">
        <v>0.0</v>
      </c>
      <c r="D227" s="44">
        <v>0.0</v>
      </c>
      <c r="E227" s="44">
        <v>0.0</v>
      </c>
      <c r="F227" s="44">
        <v>0.0</v>
      </c>
      <c r="G227" s="44">
        <v>0.0</v>
      </c>
      <c r="H227" s="44">
        <v>0.0</v>
      </c>
      <c r="I227" s="44">
        <v>0.0</v>
      </c>
      <c r="J227" s="44">
        <v>0.0</v>
      </c>
      <c r="K227" s="44">
        <v>0.0</v>
      </c>
      <c r="L227" s="44">
        <v>0.0</v>
      </c>
      <c r="M227" s="150">
        <f t="shared" si="1"/>
        <v>0</v>
      </c>
    </row>
    <row r="228" ht="15.75" customHeight="1">
      <c r="A228" s="151">
        <v>4000096.0</v>
      </c>
      <c r="B228" s="151" t="s">
        <v>68</v>
      </c>
      <c r="C228" s="44">
        <v>0.0</v>
      </c>
      <c r="D228" s="44">
        <v>0.0</v>
      </c>
      <c r="E228" s="44">
        <v>0.0</v>
      </c>
      <c r="F228" s="44">
        <v>0.0</v>
      </c>
      <c r="G228" s="44">
        <v>0.0</v>
      </c>
      <c r="H228" s="44">
        <v>0.0</v>
      </c>
      <c r="I228" s="44">
        <v>0.0</v>
      </c>
      <c r="J228" s="44">
        <v>0.0</v>
      </c>
      <c r="K228" s="44">
        <v>0.0</v>
      </c>
      <c r="L228" s="44">
        <v>0.0</v>
      </c>
      <c r="M228" s="150">
        <f t="shared" si="1"/>
        <v>0</v>
      </c>
    </row>
    <row r="229" ht="15.75" customHeight="1">
      <c r="A229" s="151">
        <v>4000097.0</v>
      </c>
      <c r="B229" s="151" t="s">
        <v>238</v>
      </c>
      <c r="C229" s="44">
        <v>0.0</v>
      </c>
      <c r="D229" s="44">
        <v>0.0</v>
      </c>
      <c r="E229" s="44">
        <v>0.0</v>
      </c>
      <c r="F229" s="44">
        <v>0.0</v>
      </c>
      <c r="G229" s="44">
        <v>0.0</v>
      </c>
      <c r="H229" s="44">
        <v>0.0</v>
      </c>
      <c r="I229" s="44">
        <v>0.0</v>
      </c>
      <c r="J229" s="44">
        <v>0.0</v>
      </c>
      <c r="K229" s="44">
        <v>0.0</v>
      </c>
      <c r="L229" s="44">
        <v>0.0</v>
      </c>
      <c r="M229" s="150">
        <f t="shared" si="1"/>
        <v>0</v>
      </c>
    </row>
    <row r="230" ht="15.75" customHeight="1">
      <c r="A230" s="151">
        <v>4000098.0</v>
      </c>
      <c r="B230" s="151" t="s">
        <v>68</v>
      </c>
      <c r="C230" s="44">
        <v>0.0</v>
      </c>
      <c r="D230" s="44">
        <v>0.0</v>
      </c>
      <c r="E230" s="44">
        <v>0.0</v>
      </c>
      <c r="F230" s="44">
        <v>0.0</v>
      </c>
      <c r="G230" s="44">
        <v>0.0</v>
      </c>
      <c r="H230" s="44">
        <v>0.0</v>
      </c>
      <c r="I230" s="44">
        <v>0.0</v>
      </c>
      <c r="J230" s="44">
        <v>0.0</v>
      </c>
      <c r="K230" s="44">
        <v>0.0</v>
      </c>
      <c r="L230" s="44">
        <v>0.0</v>
      </c>
      <c r="M230" s="150">
        <f t="shared" si="1"/>
        <v>0</v>
      </c>
    </row>
    <row r="231" ht="15.75" customHeight="1">
      <c r="A231" s="151">
        <v>4000099.0</v>
      </c>
      <c r="B231" s="151" t="s">
        <v>68</v>
      </c>
      <c r="C231" s="44">
        <v>0.0</v>
      </c>
      <c r="D231" s="44">
        <v>0.0</v>
      </c>
      <c r="E231" s="44">
        <v>0.0</v>
      </c>
      <c r="F231" s="44">
        <v>0.0</v>
      </c>
      <c r="G231" s="44">
        <v>0.0</v>
      </c>
      <c r="H231" s="44">
        <v>0.0</v>
      </c>
      <c r="I231" s="44">
        <v>0.0</v>
      </c>
      <c r="J231" s="44">
        <v>0.0</v>
      </c>
      <c r="K231" s="44">
        <v>0.0</v>
      </c>
      <c r="L231" s="44">
        <v>0.0</v>
      </c>
      <c r="M231" s="150">
        <f t="shared" si="1"/>
        <v>0</v>
      </c>
    </row>
    <row r="232" ht="15.75" customHeight="1">
      <c r="A232" s="151">
        <v>4000100.0</v>
      </c>
      <c r="B232" s="151" t="s">
        <v>68</v>
      </c>
      <c r="C232" s="44">
        <v>0.0</v>
      </c>
      <c r="D232" s="44">
        <v>0.0</v>
      </c>
      <c r="E232" s="44">
        <v>0.0</v>
      </c>
      <c r="F232" s="44">
        <v>0.0</v>
      </c>
      <c r="G232" s="44">
        <v>0.0</v>
      </c>
      <c r="H232" s="44">
        <v>0.0</v>
      </c>
      <c r="I232" s="44">
        <v>0.0</v>
      </c>
      <c r="J232" s="44">
        <v>0.0</v>
      </c>
      <c r="K232" s="44">
        <v>0.0</v>
      </c>
      <c r="L232" s="44">
        <v>0.0</v>
      </c>
      <c r="M232" s="150">
        <f t="shared" si="1"/>
        <v>0</v>
      </c>
    </row>
    <row r="233" ht="15.75" customHeight="1">
      <c r="A233" s="151">
        <v>4000101.0</v>
      </c>
      <c r="B233" s="151" t="s">
        <v>68</v>
      </c>
      <c r="C233" s="44">
        <v>0.0</v>
      </c>
      <c r="D233" s="44">
        <v>0.0</v>
      </c>
      <c r="E233" s="44">
        <v>0.0</v>
      </c>
      <c r="F233" s="44">
        <v>0.0</v>
      </c>
      <c r="G233" s="44">
        <v>0.0</v>
      </c>
      <c r="H233" s="44">
        <v>0.0</v>
      </c>
      <c r="I233" s="44">
        <v>0.0</v>
      </c>
      <c r="J233" s="44">
        <v>0.0</v>
      </c>
      <c r="K233" s="44">
        <v>0.0</v>
      </c>
      <c r="L233" s="44">
        <v>0.0</v>
      </c>
      <c r="M233" s="150">
        <f t="shared" si="1"/>
        <v>0</v>
      </c>
    </row>
    <row r="234" ht="15.75" customHeight="1">
      <c r="A234" s="151">
        <v>4000102.0</v>
      </c>
      <c r="B234" s="151" t="s">
        <v>68</v>
      </c>
      <c r="C234" s="44">
        <v>0.0</v>
      </c>
      <c r="D234" s="44">
        <v>0.0</v>
      </c>
      <c r="E234" s="44">
        <v>0.0</v>
      </c>
      <c r="F234" s="44">
        <v>0.0</v>
      </c>
      <c r="G234" s="44">
        <v>0.0</v>
      </c>
      <c r="H234" s="44">
        <v>0.0</v>
      </c>
      <c r="I234" s="44">
        <v>0.0</v>
      </c>
      <c r="J234" s="44">
        <v>0.0</v>
      </c>
      <c r="K234" s="44">
        <v>0.0</v>
      </c>
      <c r="L234" s="44">
        <v>0.0</v>
      </c>
      <c r="M234" s="150">
        <f t="shared" si="1"/>
        <v>0</v>
      </c>
    </row>
    <row r="235" ht="15.75" customHeight="1">
      <c r="A235" s="151">
        <v>4000103.0</v>
      </c>
      <c r="B235" s="151" t="s">
        <v>68</v>
      </c>
      <c r="C235" s="44">
        <v>0.0</v>
      </c>
      <c r="D235" s="44">
        <v>0.0</v>
      </c>
      <c r="E235" s="44">
        <v>0.0</v>
      </c>
      <c r="F235" s="44">
        <v>0.0</v>
      </c>
      <c r="G235" s="44">
        <v>0.0</v>
      </c>
      <c r="H235" s="44">
        <v>0.0</v>
      </c>
      <c r="I235" s="44">
        <v>0.0</v>
      </c>
      <c r="J235" s="44">
        <v>0.0</v>
      </c>
      <c r="K235" s="44">
        <v>0.0</v>
      </c>
      <c r="L235" s="44">
        <v>0.0</v>
      </c>
      <c r="M235" s="150">
        <f t="shared" si="1"/>
        <v>0</v>
      </c>
    </row>
    <row r="236" ht="15.75" customHeight="1">
      <c r="A236" s="151">
        <v>4000104.0</v>
      </c>
      <c r="B236" s="151" t="s">
        <v>68</v>
      </c>
      <c r="C236" s="44">
        <v>0.0</v>
      </c>
      <c r="D236" s="44">
        <v>0.0</v>
      </c>
      <c r="E236" s="44">
        <v>0.0</v>
      </c>
      <c r="F236" s="44">
        <v>0.0</v>
      </c>
      <c r="G236" s="44">
        <v>0.0</v>
      </c>
      <c r="H236" s="44">
        <v>0.0</v>
      </c>
      <c r="I236" s="44">
        <v>0.0</v>
      </c>
      <c r="J236" s="44">
        <v>0.0</v>
      </c>
      <c r="K236" s="44">
        <v>0.0</v>
      </c>
      <c r="L236" s="44">
        <v>0.0</v>
      </c>
      <c r="M236" s="150">
        <f t="shared" si="1"/>
        <v>0</v>
      </c>
    </row>
    <row r="237" ht="15.75" customHeight="1">
      <c r="A237" s="151">
        <v>4000105.0</v>
      </c>
      <c r="B237" s="151" t="s">
        <v>68</v>
      </c>
      <c r="C237" s="44">
        <v>0.0</v>
      </c>
      <c r="D237" s="44">
        <v>0.0</v>
      </c>
      <c r="E237" s="44">
        <v>0.0</v>
      </c>
      <c r="F237" s="44">
        <v>0.0</v>
      </c>
      <c r="G237" s="44">
        <v>0.0</v>
      </c>
      <c r="H237" s="44">
        <v>0.0</v>
      </c>
      <c r="I237" s="44">
        <v>0.0</v>
      </c>
      <c r="J237" s="44">
        <v>0.0</v>
      </c>
      <c r="K237" s="44">
        <v>0.0</v>
      </c>
      <c r="L237" s="44">
        <v>0.0</v>
      </c>
      <c r="M237" s="150">
        <f t="shared" si="1"/>
        <v>0</v>
      </c>
    </row>
    <row r="238" ht="15.75" customHeight="1">
      <c r="A238" s="151">
        <v>4000106.0</v>
      </c>
      <c r="B238" s="151" t="s">
        <v>68</v>
      </c>
      <c r="C238" s="44">
        <v>0.0</v>
      </c>
      <c r="D238" s="44">
        <v>0.0</v>
      </c>
      <c r="E238" s="44">
        <v>0.0</v>
      </c>
      <c r="F238" s="44">
        <v>0.0</v>
      </c>
      <c r="G238" s="44">
        <v>0.0</v>
      </c>
      <c r="H238" s="44">
        <v>0.0</v>
      </c>
      <c r="I238" s="44">
        <v>0.0</v>
      </c>
      <c r="J238" s="44">
        <v>0.0</v>
      </c>
      <c r="K238" s="44">
        <v>0.0</v>
      </c>
      <c r="L238" s="44">
        <v>0.0</v>
      </c>
      <c r="M238" s="150">
        <f t="shared" si="1"/>
        <v>0</v>
      </c>
    </row>
    <row r="239" ht="15.75" customHeight="1">
      <c r="A239" s="151">
        <v>4000107.0</v>
      </c>
      <c r="B239" s="151" t="s">
        <v>68</v>
      </c>
      <c r="C239" s="44">
        <v>0.0</v>
      </c>
      <c r="D239" s="44">
        <v>0.0</v>
      </c>
      <c r="E239" s="44">
        <v>0.0</v>
      </c>
      <c r="F239" s="44">
        <v>0.0</v>
      </c>
      <c r="G239" s="44">
        <v>0.0</v>
      </c>
      <c r="H239" s="44">
        <v>0.0</v>
      </c>
      <c r="I239" s="44">
        <v>0.0</v>
      </c>
      <c r="J239" s="44">
        <v>0.0</v>
      </c>
      <c r="K239" s="44">
        <v>0.0</v>
      </c>
      <c r="L239" s="44">
        <v>0.0</v>
      </c>
      <c r="M239" s="150">
        <f t="shared" si="1"/>
        <v>0</v>
      </c>
    </row>
    <row r="240" ht="15.75" customHeight="1">
      <c r="A240" s="151">
        <v>4000108.0</v>
      </c>
      <c r="B240" s="151" t="s">
        <v>68</v>
      </c>
      <c r="C240" s="44">
        <v>0.0</v>
      </c>
      <c r="D240" s="44">
        <v>0.0</v>
      </c>
      <c r="E240" s="44">
        <v>0.0</v>
      </c>
      <c r="F240" s="44">
        <v>0.0</v>
      </c>
      <c r="G240" s="44">
        <v>0.0</v>
      </c>
      <c r="H240" s="44">
        <v>0.0</v>
      </c>
      <c r="I240" s="44">
        <v>0.0</v>
      </c>
      <c r="J240" s="44">
        <v>0.0</v>
      </c>
      <c r="K240" s="44">
        <v>0.0</v>
      </c>
      <c r="L240" s="44">
        <v>0.0</v>
      </c>
      <c r="M240" s="150">
        <f t="shared" si="1"/>
        <v>0</v>
      </c>
    </row>
    <row r="241" ht="15.75" customHeight="1">
      <c r="A241" s="151">
        <v>4000109.0</v>
      </c>
      <c r="B241" s="151" t="s">
        <v>68</v>
      </c>
      <c r="C241" s="44">
        <v>0.0</v>
      </c>
      <c r="D241" s="44">
        <v>0.0</v>
      </c>
      <c r="E241" s="44">
        <v>0.0</v>
      </c>
      <c r="F241" s="44">
        <v>0.0</v>
      </c>
      <c r="G241" s="44">
        <v>0.0</v>
      </c>
      <c r="H241" s="44">
        <v>0.0</v>
      </c>
      <c r="I241" s="44">
        <v>0.0</v>
      </c>
      <c r="J241" s="44">
        <v>0.0</v>
      </c>
      <c r="K241" s="44">
        <v>0.0</v>
      </c>
      <c r="L241" s="44">
        <v>0.0</v>
      </c>
      <c r="M241" s="150">
        <f t="shared" si="1"/>
        <v>0</v>
      </c>
    </row>
    <row r="242" ht="15.75" customHeight="1">
      <c r="A242" s="151">
        <v>4000111.0</v>
      </c>
      <c r="B242" s="151" t="s">
        <v>68</v>
      </c>
      <c r="C242" s="44">
        <v>0.0</v>
      </c>
      <c r="D242" s="44">
        <v>0.0</v>
      </c>
      <c r="E242" s="44">
        <v>0.0</v>
      </c>
      <c r="F242" s="44">
        <v>0.0</v>
      </c>
      <c r="G242" s="44">
        <v>0.0</v>
      </c>
      <c r="H242" s="44">
        <v>0.0</v>
      </c>
      <c r="I242" s="44">
        <v>0.0</v>
      </c>
      <c r="J242" s="44">
        <v>0.0</v>
      </c>
      <c r="K242" s="44">
        <v>0.0</v>
      </c>
      <c r="L242" s="44">
        <v>0.0</v>
      </c>
      <c r="M242" s="150">
        <f t="shared" si="1"/>
        <v>0</v>
      </c>
    </row>
    <row r="243" ht="15.75" customHeight="1">
      <c r="A243" s="151">
        <v>4000112.0</v>
      </c>
      <c r="B243" s="151" t="s">
        <v>68</v>
      </c>
      <c r="C243" s="44">
        <v>0.0</v>
      </c>
      <c r="D243" s="44">
        <v>0.0</v>
      </c>
      <c r="E243" s="44">
        <v>0.0</v>
      </c>
      <c r="F243" s="44">
        <v>0.0</v>
      </c>
      <c r="G243" s="44">
        <v>0.0</v>
      </c>
      <c r="H243" s="44">
        <v>0.0</v>
      </c>
      <c r="I243" s="44">
        <v>0.0</v>
      </c>
      <c r="J243" s="44">
        <v>0.0</v>
      </c>
      <c r="K243" s="44">
        <v>0.0</v>
      </c>
      <c r="L243" s="44">
        <v>0.0</v>
      </c>
      <c r="M243" s="150">
        <f t="shared" si="1"/>
        <v>0</v>
      </c>
    </row>
    <row r="244" ht="15.75" customHeight="1">
      <c r="A244" s="151">
        <v>4000114.0</v>
      </c>
      <c r="B244" s="151" t="s">
        <v>68</v>
      </c>
      <c r="C244" s="44">
        <v>0.0</v>
      </c>
      <c r="D244" s="44">
        <v>0.0</v>
      </c>
      <c r="E244" s="44">
        <v>0.0</v>
      </c>
      <c r="F244" s="44">
        <v>0.0</v>
      </c>
      <c r="G244" s="44">
        <v>0.0</v>
      </c>
      <c r="H244" s="44">
        <v>0.0</v>
      </c>
      <c r="I244" s="44">
        <v>0.0</v>
      </c>
      <c r="J244" s="44">
        <v>0.0</v>
      </c>
      <c r="K244" s="44">
        <v>0.0</v>
      </c>
      <c r="L244" s="44">
        <v>0.0</v>
      </c>
      <c r="M244" s="150">
        <f t="shared" si="1"/>
        <v>0</v>
      </c>
    </row>
    <row r="245" ht="15.75" customHeight="1">
      <c r="A245" s="151">
        <v>4000115.0</v>
      </c>
      <c r="B245" s="151" t="s">
        <v>68</v>
      </c>
      <c r="C245" s="44">
        <v>0.0</v>
      </c>
      <c r="D245" s="44">
        <v>0.0</v>
      </c>
      <c r="E245" s="44">
        <v>0.0</v>
      </c>
      <c r="F245" s="44">
        <v>0.0</v>
      </c>
      <c r="G245" s="44">
        <v>0.0</v>
      </c>
      <c r="H245" s="44">
        <v>0.0</v>
      </c>
      <c r="I245" s="44">
        <v>0.0</v>
      </c>
      <c r="J245" s="44">
        <v>0.0</v>
      </c>
      <c r="K245" s="44">
        <v>0.0</v>
      </c>
      <c r="L245" s="44">
        <v>0.0</v>
      </c>
      <c r="M245" s="150">
        <f t="shared" si="1"/>
        <v>0</v>
      </c>
    </row>
    <row r="246" ht="15.75" customHeight="1">
      <c r="A246" s="151">
        <v>4000116.0</v>
      </c>
      <c r="B246" s="151" t="s">
        <v>68</v>
      </c>
      <c r="C246" s="44">
        <v>0.0</v>
      </c>
      <c r="D246" s="44">
        <v>0.0</v>
      </c>
      <c r="E246" s="44">
        <v>0.0</v>
      </c>
      <c r="F246" s="44">
        <v>0.0</v>
      </c>
      <c r="G246" s="44">
        <v>0.0</v>
      </c>
      <c r="H246" s="44">
        <v>0.0</v>
      </c>
      <c r="I246" s="44">
        <v>0.0</v>
      </c>
      <c r="J246" s="44">
        <v>0.0</v>
      </c>
      <c r="K246" s="44">
        <v>0.0</v>
      </c>
      <c r="L246" s="44">
        <v>0.0</v>
      </c>
      <c r="M246" s="150">
        <f t="shared" si="1"/>
        <v>0</v>
      </c>
    </row>
    <row r="247" ht="15.75" customHeight="1">
      <c r="A247" s="151">
        <v>4000117.0</v>
      </c>
      <c r="B247" s="151" t="s">
        <v>68</v>
      </c>
      <c r="C247" s="44">
        <v>0.0</v>
      </c>
      <c r="D247" s="44">
        <v>0.0</v>
      </c>
      <c r="E247" s="44">
        <v>0.0</v>
      </c>
      <c r="F247" s="44">
        <v>0.0</v>
      </c>
      <c r="G247" s="44">
        <v>0.0</v>
      </c>
      <c r="H247" s="44">
        <v>0.0</v>
      </c>
      <c r="I247" s="44">
        <v>0.0</v>
      </c>
      <c r="J247" s="44">
        <v>0.0</v>
      </c>
      <c r="K247" s="44">
        <v>0.0</v>
      </c>
      <c r="L247" s="44">
        <v>0.0</v>
      </c>
      <c r="M247" s="150">
        <f t="shared" si="1"/>
        <v>0</v>
      </c>
    </row>
    <row r="248" ht="15.75" customHeight="1">
      <c r="A248" s="151">
        <v>4000118.0</v>
      </c>
      <c r="B248" s="151" t="s">
        <v>68</v>
      </c>
      <c r="C248" s="44">
        <v>0.0</v>
      </c>
      <c r="D248" s="44">
        <v>0.0</v>
      </c>
      <c r="E248" s="44">
        <v>0.0</v>
      </c>
      <c r="F248" s="44">
        <v>0.0</v>
      </c>
      <c r="G248" s="44">
        <v>0.0</v>
      </c>
      <c r="H248" s="44">
        <v>0.0</v>
      </c>
      <c r="I248" s="44">
        <v>0.0</v>
      </c>
      <c r="J248" s="44">
        <v>0.0</v>
      </c>
      <c r="K248" s="44">
        <v>0.0</v>
      </c>
      <c r="L248" s="44">
        <v>0.0</v>
      </c>
      <c r="M248" s="150">
        <f t="shared" si="1"/>
        <v>0</v>
      </c>
    </row>
    <row r="249" ht="15.75" customHeight="1">
      <c r="A249" s="151">
        <v>4000119.0</v>
      </c>
      <c r="B249" s="151" t="s">
        <v>68</v>
      </c>
      <c r="C249" s="44">
        <v>0.0</v>
      </c>
      <c r="D249" s="44">
        <v>0.0</v>
      </c>
      <c r="E249" s="44">
        <v>0.0</v>
      </c>
      <c r="F249" s="44">
        <v>0.0</v>
      </c>
      <c r="G249" s="44">
        <v>0.0</v>
      </c>
      <c r="H249" s="44">
        <v>0.0</v>
      </c>
      <c r="I249" s="44">
        <v>0.0</v>
      </c>
      <c r="J249" s="44">
        <v>0.0</v>
      </c>
      <c r="K249" s="44">
        <v>0.0</v>
      </c>
      <c r="L249" s="44">
        <v>0.0</v>
      </c>
      <c r="M249" s="150">
        <f t="shared" si="1"/>
        <v>0</v>
      </c>
    </row>
    <row r="250" ht="15.75" customHeight="1">
      <c r="A250" s="151">
        <v>4000121.0</v>
      </c>
      <c r="B250" s="151" t="s">
        <v>68</v>
      </c>
      <c r="C250" s="44">
        <v>0.0</v>
      </c>
      <c r="D250" s="44">
        <v>0.0</v>
      </c>
      <c r="E250" s="44">
        <v>0.0</v>
      </c>
      <c r="F250" s="44">
        <v>0.0</v>
      </c>
      <c r="G250" s="44">
        <v>0.0</v>
      </c>
      <c r="H250" s="44">
        <v>0.0</v>
      </c>
      <c r="I250" s="44">
        <v>0.0</v>
      </c>
      <c r="J250" s="44">
        <v>0.0</v>
      </c>
      <c r="K250" s="149">
        <v>1.0</v>
      </c>
      <c r="L250" s="44">
        <v>0.0</v>
      </c>
      <c r="M250" s="150">
        <f t="shared" si="1"/>
        <v>1</v>
      </c>
    </row>
    <row r="251" ht="15.75" customHeight="1">
      <c r="A251" s="151">
        <v>4000123.0</v>
      </c>
      <c r="B251" s="151" t="s">
        <v>68</v>
      </c>
      <c r="C251" s="44">
        <v>0.0</v>
      </c>
      <c r="D251" s="44">
        <v>0.0</v>
      </c>
      <c r="E251" s="44">
        <v>0.0</v>
      </c>
      <c r="F251" s="44">
        <v>0.0</v>
      </c>
      <c r="G251" s="44">
        <v>0.0</v>
      </c>
      <c r="H251" s="44">
        <v>0.0</v>
      </c>
      <c r="I251" s="44">
        <v>0.0</v>
      </c>
      <c r="J251" s="44">
        <v>0.0</v>
      </c>
      <c r="K251" s="44">
        <v>0.0</v>
      </c>
      <c r="L251" s="44">
        <v>0.0</v>
      </c>
      <c r="M251" s="150">
        <f t="shared" si="1"/>
        <v>0</v>
      </c>
    </row>
    <row r="252" ht="15.75" customHeight="1">
      <c r="A252" s="151">
        <v>4000124.0</v>
      </c>
      <c r="B252" s="151" t="s">
        <v>68</v>
      </c>
      <c r="C252" s="44">
        <v>0.0</v>
      </c>
      <c r="D252" s="44">
        <v>0.0</v>
      </c>
      <c r="E252" s="44">
        <v>0.0</v>
      </c>
      <c r="F252" s="44">
        <v>0.0</v>
      </c>
      <c r="G252" s="44">
        <v>0.0</v>
      </c>
      <c r="H252" s="44">
        <v>0.0</v>
      </c>
      <c r="I252" s="44">
        <v>0.0</v>
      </c>
      <c r="J252" s="44">
        <v>0.0</v>
      </c>
      <c r="K252" s="44">
        <v>0.0</v>
      </c>
      <c r="L252" s="44">
        <v>0.0</v>
      </c>
      <c r="M252" s="150">
        <f t="shared" si="1"/>
        <v>0</v>
      </c>
    </row>
    <row r="253" ht="15.75" customHeight="1">
      <c r="A253" s="151">
        <v>4000125.0</v>
      </c>
      <c r="B253" s="151" t="s">
        <v>68</v>
      </c>
      <c r="C253" s="44">
        <v>0.0</v>
      </c>
      <c r="D253" s="44">
        <v>0.0</v>
      </c>
      <c r="E253" s="44">
        <v>0.0</v>
      </c>
      <c r="F253" s="44">
        <v>0.0</v>
      </c>
      <c r="G253" s="44">
        <v>0.0</v>
      </c>
      <c r="H253" s="44">
        <v>0.0</v>
      </c>
      <c r="I253" s="44">
        <v>0.0</v>
      </c>
      <c r="J253" s="44">
        <v>0.0</v>
      </c>
      <c r="K253" s="44">
        <v>0.0</v>
      </c>
      <c r="L253" s="44">
        <v>0.0</v>
      </c>
      <c r="M253" s="150">
        <f t="shared" si="1"/>
        <v>0</v>
      </c>
    </row>
    <row r="254" ht="15.75" customHeight="1">
      <c r="A254" s="151">
        <v>4000126.0</v>
      </c>
      <c r="B254" s="151" t="s">
        <v>238</v>
      </c>
      <c r="C254" s="44">
        <v>0.0</v>
      </c>
      <c r="D254" s="44">
        <v>0.0</v>
      </c>
      <c r="E254" s="149">
        <v>1.0</v>
      </c>
      <c r="F254" s="44">
        <v>0.0</v>
      </c>
      <c r="G254" s="44">
        <v>0.0</v>
      </c>
      <c r="H254" s="44">
        <v>0.0</v>
      </c>
      <c r="I254" s="44">
        <v>0.0</v>
      </c>
      <c r="J254" s="44">
        <v>0.0</v>
      </c>
      <c r="K254" s="149">
        <v>1.0</v>
      </c>
      <c r="L254" s="44">
        <v>0.0</v>
      </c>
      <c r="M254" s="150">
        <f t="shared" si="1"/>
        <v>2</v>
      </c>
    </row>
    <row r="255" ht="15.75" customHeight="1">
      <c r="A255" s="151">
        <v>4000127.0</v>
      </c>
      <c r="B255" s="151" t="s">
        <v>68</v>
      </c>
      <c r="C255" s="44">
        <v>0.0</v>
      </c>
      <c r="D255" s="44">
        <v>0.0</v>
      </c>
      <c r="E255" s="149">
        <v>1.0</v>
      </c>
      <c r="F255" s="44">
        <v>0.0</v>
      </c>
      <c r="G255" s="44">
        <v>0.0</v>
      </c>
      <c r="H255" s="44">
        <v>0.0</v>
      </c>
      <c r="I255" s="44">
        <v>0.0</v>
      </c>
      <c r="J255" s="44">
        <v>0.0</v>
      </c>
      <c r="K255" s="44">
        <v>0.0</v>
      </c>
      <c r="L255" s="44">
        <v>0.0</v>
      </c>
      <c r="M255" s="150">
        <f t="shared" si="1"/>
        <v>1</v>
      </c>
    </row>
    <row r="256" ht="15.75" customHeight="1">
      <c r="A256" s="151">
        <v>4000128.0</v>
      </c>
      <c r="B256" s="151" t="s">
        <v>238</v>
      </c>
      <c r="C256" s="44">
        <v>0.0</v>
      </c>
      <c r="D256" s="44">
        <v>0.0</v>
      </c>
      <c r="E256" s="44">
        <v>0.0</v>
      </c>
      <c r="F256" s="44">
        <v>0.0</v>
      </c>
      <c r="G256" s="44">
        <v>0.0</v>
      </c>
      <c r="H256" s="44">
        <v>0.0</v>
      </c>
      <c r="I256" s="44">
        <v>0.0</v>
      </c>
      <c r="J256" s="44">
        <v>0.0</v>
      </c>
      <c r="K256" s="44">
        <v>0.0</v>
      </c>
      <c r="L256" s="44">
        <v>0.0</v>
      </c>
      <c r="M256" s="150">
        <f t="shared" si="1"/>
        <v>0</v>
      </c>
    </row>
    <row r="257" ht="15.75" customHeight="1">
      <c r="A257" s="151">
        <v>4000129.0</v>
      </c>
      <c r="B257" s="151" t="s">
        <v>68</v>
      </c>
      <c r="C257" s="44">
        <v>0.0</v>
      </c>
      <c r="D257" s="44">
        <v>0.0</v>
      </c>
      <c r="E257" s="44">
        <v>0.0</v>
      </c>
      <c r="F257" s="44">
        <v>0.0</v>
      </c>
      <c r="G257" s="44">
        <v>0.0</v>
      </c>
      <c r="H257" s="44">
        <v>0.0</v>
      </c>
      <c r="I257" s="44">
        <v>0.0</v>
      </c>
      <c r="J257" s="44">
        <v>0.0</v>
      </c>
      <c r="K257" s="44">
        <v>0.0</v>
      </c>
      <c r="L257" s="44">
        <v>0.0</v>
      </c>
      <c r="M257" s="150">
        <f t="shared" si="1"/>
        <v>0</v>
      </c>
    </row>
    <row r="258" ht="15.75" customHeight="1">
      <c r="A258" s="151">
        <v>4000130.0</v>
      </c>
      <c r="B258" s="151" t="s">
        <v>68</v>
      </c>
      <c r="C258" s="44">
        <v>0.0</v>
      </c>
      <c r="D258" s="44">
        <v>0.0</v>
      </c>
      <c r="E258" s="44">
        <v>0.0</v>
      </c>
      <c r="F258" s="44">
        <v>0.0</v>
      </c>
      <c r="G258" s="44">
        <v>0.0</v>
      </c>
      <c r="H258" s="44">
        <v>0.0</v>
      </c>
      <c r="I258" s="44">
        <v>0.0</v>
      </c>
      <c r="J258" s="44">
        <v>0.0</v>
      </c>
      <c r="K258" s="44">
        <v>0.0</v>
      </c>
      <c r="L258" s="44">
        <v>0.0</v>
      </c>
      <c r="M258" s="150">
        <f t="shared" si="1"/>
        <v>0</v>
      </c>
    </row>
    <row r="259" ht="15.75" customHeight="1">
      <c r="A259" s="151">
        <v>4000132.0</v>
      </c>
      <c r="B259" s="151" t="s">
        <v>238</v>
      </c>
      <c r="C259" s="44">
        <v>0.0</v>
      </c>
      <c r="D259" s="44">
        <v>0.0</v>
      </c>
      <c r="E259" s="44">
        <v>0.0</v>
      </c>
      <c r="F259" s="44">
        <v>0.0</v>
      </c>
      <c r="G259" s="44">
        <v>0.0</v>
      </c>
      <c r="H259" s="44">
        <v>0.0</v>
      </c>
      <c r="I259" s="44">
        <v>0.0</v>
      </c>
      <c r="J259" s="44">
        <v>0.0</v>
      </c>
      <c r="K259" s="44">
        <v>0.0</v>
      </c>
      <c r="L259" s="44">
        <v>0.0</v>
      </c>
      <c r="M259" s="150">
        <f t="shared" si="1"/>
        <v>0</v>
      </c>
    </row>
    <row r="260" ht="15.75" customHeight="1">
      <c r="A260" s="151">
        <v>4000135.0</v>
      </c>
      <c r="B260" s="151" t="s">
        <v>238</v>
      </c>
      <c r="C260" s="44">
        <v>0.0</v>
      </c>
      <c r="D260" s="44">
        <v>0.0</v>
      </c>
      <c r="E260" s="149">
        <v>1.0</v>
      </c>
      <c r="F260" s="44">
        <v>0.0</v>
      </c>
      <c r="G260" s="44">
        <v>0.0</v>
      </c>
      <c r="H260" s="44">
        <v>0.0</v>
      </c>
      <c r="I260" s="44">
        <v>0.0</v>
      </c>
      <c r="J260" s="44">
        <v>0.0</v>
      </c>
      <c r="K260" s="44">
        <v>0.0</v>
      </c>
      <c r="L260" s="44">
        <v>0.0</v>
      </c>
      <c r="M260" s="150">
        <f t="shared" si="1"/>
        <v>1</v>
      </c>
    </row>
    <row r="261" ht="15.75" customHeight="1">
      <c r="A261" s="151">
        <v>4000137.0</v>
      </c>
      <c r="B261" s="151" t="s">
        <v>68</v>
      </c>
      <c r="C261" s="44">
        <v>0.0</v>
      </c>
      <c r="D261" s="44">
        <v>0.0</v>
      </c>
      <c r="E261" s="44">
        <v>0.0</v>
      </c>
      <c r="F261" s="44">
        <v>0.0</v>
      </c>
      <c r="G261" s="44">
        <v>0.0</v>
      </c>
      <c r="H261" s="44">
        <v>0.0</v>
      </c>
      <c r="I261" s="44">
        <v>0.0</v>
      </c>
      <c r="J261" s="44">
        <v>0.0</v>
      </c>
      <c r="K261" s="44">
        <v>0.0</v>
      </c>
      <c r="L261" s="44">
        <v>0.0</v>
      </c>
      <c r="M261" s="150">
        <f t="shared" si="1"/>
        <v>0</v>
      </c>
    </row>
    <row r="262" ht="15.75" customHeight="1">
      <c r="A262" s="151">
        <v>4000138.0</v>
      </c>
      <c r="B262" s="151" t="s">
        <v>68</v>
      </c>
      <c r="C262" s="44">
        <v>0.0</v>
      </c>
      <c r="D262" s="44">
        <v>0.0</v>
      </c>
      <c r="E262" s="44">
        <v>0.0</v>
      </c>
      <c r="F262" s="44">
        <v>0.0</v>
      </c>
      <c r="G262" s="44">
        <v>0.0</v>
      </c>
      <c r="H262" s="44">
        <v>0.0</v>
      </c>
      <c r="I262" s="44">
        <v>0.0</v>
      </c>
      <c r="J262" s="44">
        <v>0.0</v>
      </c>
      <c r="K262" s="44">
        <v>0.0</v>
      </c>
      <c r="L262" s="44">
        <v>0.0</v>
      </c>
      <c r="M262" s="150">
        <f t="shared" si="1"/>
        <v>0</v>
      </c>
    </row>
    <row r="263" ht="15.75" customHeight="1">
      <c r="A263" s="151">
        <v>4000147.0</v>
      </c>
      <c r="B263" s="151" t="s">
        <v>238</v>
      </c>
      <c r="C263" s="44">
        <v>0.0</v>
      </c>
      <c r="D263" s="44">
        <v>0.0</v>
      </c>
      <c r="E263" s="44">
        <v>0.0</v>
      </c>
      <c r="F263" s="44">
        <v>0.0</v>
      </c>
      <c r="G263" s="44">
        <v>0.0</v>
      </c>
      <c r="H263" s="44">
        <v>0.0</v>
      </c>
      <c r="I263" s="44">
        <v>0.0</v>
      </c>
      <c r="J263" s="44">
        <v>0.0</v>
      </c>
      <c r="K263" s="44">
        <v>0.0</v>
      </c>
      <c r="L263" s="44">
        <v>0.0</v>
      </c>
      <c r="M263" s="150">
        <f t="shared" si="1"/>
        <v>0</v>
      </c>
    </row>
    <row r="264" ht="15.75" customHeight="1">
      <c r="A264" s="151">
        <v>4000148.0</v>
      </c>
      <c r="B264" s="151" t="s">
        <v>68</v>
      </c>
      <c r="C264" s="44">
        <v>0.0</v>
      </c>
      <c r="D264" s="44">
        <v>0.0</v>
      </c>
      <c r="E264" s="44">
        <v>0.0</v>
      </c>
      <c r="F264" s="44">
        <v>0.0</v>
      </c>
      <c r="G264" s="44">
        <v>0.0</v>
      </c>
      <c r="H264" s="44">
        <v>0.0</v>
      </c>
      <c r="I264" s="44">
        <v>0.0</v>
      </c>
      <c r="J264" s="44">
        <v>0.0</v>
      </c>
      <c r="K264" s="44">
        <v>0.0</v>
      </c>
      <c r="L264" s="44">
        <v>0.0</v>
      </c>
      <c r="M264" s="150">
        <f t="shared" si="1"/>
        <v>0</v>
      </c>
    </row>
    <row r="265" ht="15.75" customHeight="1">
      <c r="A265" s="151">
        <v>4000154.0</v>
      </c>
      <c r="B265" s="151" t="s">
        <v>238</v>
      </c>
      <c r="C265" s="44">
        <v>0.0</v>
      </c>
      <c r="D265" s="44">
        <v>0.0</v>
      </c>
      <c r="E265" s="44">
        <v>0.0</v>
      </c>
      <c r="F265" s="44">
        <v>0.0</v>
      </c>
      <c r="G265" s="44">
        <v>0.0</v>
      </c>
      <c r="H265" s="44">
        <v>0.0</v>
      </c>
      <c r="I265" s="44">
        <v>0.0</v>
      </c>
      <c r="J265" s="44">
        <v>0.0</v>
      </c>
      <c r="K265" s="44">
        <v>0.0</v>
      </c>
      <c r="L265" s="44">
        <v>0.0</v>
      </c>
      <c r="M265" s="150">
        <f t="shared" si="1"/>
        <v>0</v>
      </c>
    </row>
    <row r="266" ht="15.75" customHeight="1">
      <c r="A266" s="151">
        <v>4000155.0</v>
      </c>
      <c r="B266" s="151" t="s">
        <v>68</v>
      </c>
      <c r="C266" s="44">
        <v>0.0</v>
      </c>
      <c r="D266" s="44">
        <v>0.0</v>
      </c>
      <c r="E266" s="44">
        <v>0.0</v>
      </c>
      <c r="F266" s="44">
        <v>0.0</v>
      </c>
      <c r="G266" s="44">
        <v>0.0</v>
      </c>
      <c r="H266" s="44">
        <v>0.0</v>
      </c>
      <c r="I266" s="44">
        <v>0.0</v>
      </c>
      <c r="J266" s="44">
        <v>0.0</v>
      </c>
      <c r="K266" s="44">
        <v>0.0</v>
      </c>
      <c r="L266" s="44">
        <v>0.0</v>
      </c>
      <c r="M266" s="150">
        <f t="shared" si="1"/>
        <v>0</v>
      </c>
    </row>
    <row r="267" ht="15.75" customHeight="1">
      <c r="A267" s="151">
        <v>4000156.0</v>
      </c>
      <c r="B267" s="151" t="s">
        <v>238</v>
      </c>
      <c r="C267" s="44">
        <v>0.0</v>
      </c>
      <c r="D267" s="44">
        <v>0.0</v>
      </c>
      <c r="E267" s="44">
        <v>0.0</v>
      </c>
      <c r="F267" s="44">
        <v>0.0</v>
      </c>
      <c r="G267" s="44">
        <v>0.0</v>
      </c>
      <c r="H267" s="44">
        <v>0.0</v>
      </c>
      <c r="I267" s="44">
        <v>0.0</v>
      </c>
      <c r="J267" s="44">
        <v>0.0</v>
      </c>
      <c r="K267" s="149">
        <v>1.0</v>
      </c>
      <c r="L267" s="44">
        <v>0.0</v>
      </c>
      <c r="M267" s="150">
        <f t="shared" si="1"/>
        <v>1</v>
      </c>
    </row>
    <row r="268" ht="15.75" customHeight="1">
      <c r="A268" s="151">
        <v>4000159.0</v>
      </c>
      <c r="B268" s="151" t="s">
        <v>238</v>
      </c>
      <c r="C268" s="44">
        <v>0.0</v>
      </c>
      <c r="D268" s="44">
        <v>0.0</v>
      </c>
      <c r="E268" s="44">
        <v>0.0</v>
      </c>
      <c r="F268" s="44">
        <v>0.0</v>
      </c>
      <c r="G268" s="44">
        <v>0.0</v>
      </c>
      <c r="H268" s="44">
        <v>0.0</v>
      </c>
      <c r="I268" s="44">
        <v>0.0</v>
      </c>
      <c r="J268" s="44">
        <v>0.0</v>
      </c>
      <c r="K268" s="149">
        <v>1.0</v>
      </c>
      <c r="L268" s="44">
        <v>0.0</v>
      </c>
      <c r="M268" s="150">
        <f t="shared" si="1"/>
        <v>1</v>
      </c>
    </row>
    <row r="269" ht="15.75" customHeight="1">
      <c r="A269" s="151">
        <v>4000160.0</v>
      </c>
      <c r="B269" s="151" t="s">
        <v>68</v>
      </c>
      <c r="C269" s="44">
        <v>0.0</v>
      </c>
      <c r="D269" s="44">
        <v>0.0</v>
      </c>
      <c r="E269" s="44">
        <v>0.0</v>
      </c>
      <c r="F269" s="44">
        <v>0.0</v>
      </c>
      <c r="G269" s="44">
        <v>0.0</v>
      </c>
      <c r="H269" s="44">
        <v>0.0</v>
      </c>
      <c r="I269" s="44">
        <v>0.0</v>
      </c>
      <c r="J269" s="44">
        <v>0.0</v>
      </c>
      <c r="K269" s="44">
        <v>0.0</v>
      </c>
      <c r="L269" s="44">
        <v>0.0</v>
      </c>
      <c r="M269" s="150">
        <f t="shared" si="1"/>
        <v>0</v>
      </c>
    </row>
    <row r="270" ht="15.75" customHeight="1">
      <c r="A270" s="151">
        <v>4000161.0</v>
      </c>
      <c r="B270" s="151" t="s">
        <v>238</v>
      </c>
      <c r="C270" s="44">
        <v>0.0</v>
      </c>
      <c r="D270" s="44">
        <v>0.0</v>
      </c>
      <c r="E270" s="44">
        <v>0.0</v>
      </c>
      <c r="F270" s="44">
        <v>0.0</v>
      </c>
      <c r="G270" s="44">
        <v>0.0</v>
      </c>
      <c r="H270" s="44">
        <v>0.0</v>
      </c>
      <c r="I270" s="44">
        <v>0.0</v>
      </c>
      <c r="J270" s="44">
        <v>0.0</v>
      </c>
      <c r="K270" s="44">
        <v>0.0</v>
      </c>
      <c r="L270" s="44">
        <v>0.0</v>
      </c>
      <c r="M270" s="150">
        <f t="shared" si="1"/>
        <v>0</v>
      </c>
    </row>
    <row r="271" ht="15.75" customHeight="1">
      <c r="A271" s="151">
        <v>4000162.0</v>
      </c>
      <c r="B271" s="151" t="s">
        <v>238</v>
      </c>
      <c r="C271" s="44">
        <v>0.0</v>
      </c>
      <c r="D271" s="44">
        <v>0.0</v>
      </c>
      <c r="E271" s="44">
        <v>0.0</v>
      </c>
      <c r="F271" s="44">
        <v>0.0</v>
      </c>
      <c r="G271" s="44">
        <v>0.0</v>
      </c>
      <c r="H271" s="44">
        <v>0.0</v>
      </c>
      <c r="I271" s="44">
        <v>0.0</v>
      </c>
      <c r="J271" s="44">
        <v>0.0</v>
      </c>
      <c r="K271" s="44">
        <v>0.0</v>
      </c>
      <c r="L271" s="44">
        <v>0.0</v>
      </c>
      <c r="M271" s="150">
        <f t="shared" si="1"/>
        <v>0</v>
      </c>
    </row>
    <row r="272" ht="15.75" customHeight="1">
      <c r="A272" s="151">
        <v>4000166.0</v>
      </c>
      <c r="B272" s="151" t="s">
        <v>68</v>
      </c>
      <c r="C272" s="44">
        <v>0.0</v>
      </c>
      <c r="D272" s="44">
        <v>0.0</v>
      </c>
      <c r="E272" s="44">
        <v>0.0</v>
      </c>
      <c r="F272" s="44">
        <v>0.0</v>
      </c>
      <c r="G272" s="44">
        <v>0.0</v>
      </c>
      <c r="H272" s="44">
        <v>0.0</v>
      </c>
      <c r="I272" s="44">
        <v>0.0</v>
      </c>
      <c r="J272" s="44">
        <v>0.0</v>
      </c>
      <c r="K272" s="44">
        <v>0.0</v>
      </c>
      <c r="L272" s="44">
        <v>0.0</v>
      </c>
      <c r="M272" s="150">
        <f t="shared" si="1"/>
        <v>0</v>
      </c>
    </row>
    <row r="273" ht="15.75" customHeight="1">
      <c r="A273" s="151">
        <v>4000167.0</v>
      </c>
      <c r="B273" s="151" t="s">
        <v>68</v>
      </c>
      <c r="C273" s="44">
        <v>0.0</v>
      </c>
      <c r="D273" s="44">
        <v>0.0</v>
      </c>
      <c r="E273" s="44">
        <v>0.0</v>
      </c>
      <c r="F273" s="44">
        <v>0.0</v>
      </c>
      <c r="G273" s="44">
        <v>0.0</v>
      </c>
      <c r="H273" s="44">
        <v>0.0</v>
      </c>
      <c r="I273" s="44">
        <v>0.0</v>
      </c>
      <c r="J273" s="44">
        <v>0.0</v>
      </c>
      <c r="K273" s="44">
        <v>0.0</v>
      </c>
      <c r="L273" s="44">
        <v>0.0</v>
      </c>
      <c r="M273" s="150">
        <f t="shared" si="1"/>
        <v>0</v>
      </c>
    </row>
    <row r="274" ht="15.75" customHeight="1">
      <c r="A274" s="151">
        <v>4000168.0</v>
      </c>
      <c r="B274" s="151" t="s">
        <v>238</v>
      </c>
      <c r="C274" s="44">
        <v>0.0</v>
      </c>
      <c r="D274" s="44">
        <v>0.0</v>
      </c>
      <c r="E274" s="44">
        <v>0.0</v>
      </c>
      <c r="F274" s="44">
        <v>0.0</v>
      </c>
      <c r="G274" s="44">
        <v>0.0</v>
      </c>
      <c r="H274" s="44">
        <v>0.0</v>
      </c>
      <c r="I274" s="44">
        <v>0.0</v>
      </c>
      <c r="J274" s="44">
        <v>0.0</v>
      </c>
      <c r="K274" s="44">
        <v>0.0</v>
      </c>
      <c r="L274" s="44">
        <v>0.0</v>
      </c>
      <c r="M274" s="150">
        <f t="shared" si="1"/>
        <v>0</v>
      </c>
    </row>
    <row r="275" ht="15.75" customHeight="1">
      <c r="A275" s="151">
        <v>4000169.0</v>
      </c>
      <c r="B275" s="151" t="s">
        <v>238</v>
      </c>
      <c r="C275" s="44">
        <v>0.0</v>
      </c>
      <c r="D275" s="44">
        <v>0.0</v>
      </c>
      <c r="E275" s="44">
        <v>0.0</v>
      </c>
      <c r="F275" s="44">
        <v>0.0</v>
      </c>
      <c r="G275" s="44">
        <v>0.0</v>
      </c>
      <c r="H275" s="44">
        <v>0.0</v>
      </c>
      <c r="I275" s="44">
        <v>0.0</v>
      </c>
      <c r="J275" s="44">
        <v>0.0</v>
      </c>
      <c r="K275" s="44">
        <v>0.0</v>
      </c>
      <c r="L275" s="44">
        <v>0.0</v>
      </c>
      <c r="M275" s="150">
        <f t="shared" si="1"/>
        <v>0</v>
      </c>
    </row>
    <row r="276" ht="15.75" customHeight="1">
      <c r="A276" s="151">
        <v>4000170.0</v>
      </c>
      <c r="B276" s="151" t="s">
        <v>238</v>
      </c>
      <c r="C276" s="44">
        <v>0.0</v>
      </c>
      <c r="D276" s="44">
        <v>0.0</v>
      </c>
      <c r="E276" s="44">
        <v>0.0</v>
      </c>
      <c r="F276" s="44">
        <v>0.0</v>
      </c>
      <c r="G276" s="44">
        <v>0.0</v>
      </c>
      <c r="H276" s="44">
        <v>0.0</v>
      </c>
      <c r="I276" s="44">
        <v>0.0</v>
      </c>
      <c r="J276" s="44">
        <v>0.0</v>
      </c>
      <c r="K276" s="44">
        <v>0.0</v>
      </c>
      <c r="L276" s="44">
        <v>0.0</v>
      </c>
      <c r="M276" s="150">
        <f t="shared" si="1"/>
        <v>0</v>
      </c>
    </row>
    <row r="277" ht="15.75" customHeight="1">
      <c r="A277" s="151">
        <v>4000171.0</v>
      </c>
      <c r="B277" s="151" t="s">
        <v>238</v>
      </c>
      <c r="C277" s="44">
        <v>0.0</v>
      </c>
      <c r="D277" s="44">
        <v>0.0</v>
      </c>
      <c r="E277" s="44">
        <v>0.0</v>
      </c>
      <c r="F277" s="44">
        <v>0.0</v>
      </c>
      <c r="G277" s="44">
        <v>0.0</v>
      </c>
      <c r="H277" s="44">
        <v>0.0</v>
      </c>
      <c r="I277" s="44">
        <v>0.0</v>
      </c>
      <c r="J277" s="44">
        <v>0.0</v>
      </c>
      <c r="K277" s="44">
        <v>0.0</v>
      </c>
      <c r="L277" s="44">
        <v>0.0</v>
      </c>
      <c r="M277" s="150">
        <f t="shared" si="1"/>
        <v>0</v>
      </c>
    </row>
    <row r="278" ht="15.75" customHeight="1">
      <c r="A278" s="151">
        <v>4000172.0</v>
      </c>
      <c r="B278" s="151" t="s">
        <v>238</v>
      </c>
      <c r="C278" s="44">
        <v>0.0</v>
      </c>
      <c r="D278" s="44">
        <v>0.0</v>
      </c>
      <c r="E278" s="44">
        <v>0.0</v>
      </c>
      <c r="F278" s="44">
        <v>0.0</v>
      </c>
      <c r="G278" s="44">
        <v>0.0</v>
      </c>
      <c r="H278" s="44">
        <v>0.0</v>
      </c>
      <c r="I278" s="44">
        <v>0.0</v>
      </c>
      <c r="J278" s="44">
        <v>0.0</v>
      </c>
      <c r="K278" s="44">
        <v>0.0</v>
      </c>
      <c r="L278" s="44">
        <v>0.0</v>
      </c>
      <c r="M278" s="150">
        <f t="shared" si="1"/>
        <v>0</v>
      </c>
    </row>
    <row r="279" ht="15.75" customHeight="1">
      <c r="A279" s="151">
        <v>4000173.0</v>
      </c>
      <c r="B279" s="151" t="s">
        <v>238</v>
      </c>
      <c r="C279" s="44">
        <v>0.0</v>
      </c>
      <c r="D279" s="44">
        <v>0.0</v>
      </c>
      <c r="E279" s="44">
        <v>0.0</v>
      </c>
      <c r="F279" s="44">
        <v>0.0</v>
      </c>
      <c r="G279" s="44">
        <v>0.0</v>
      </c>
      <c r="H279" s="44">
        <v>0.0</v>
      </c>
      <c r="I279" s="44">
        <v>0.0</v>
      </c>
      <c r="J279" s="44">
        <v>0.0</v>
      </c>
      <c r="K279" s="44">
        <v>0.0</v>
      </c>
      <c r="L279" s="44">
        <v>0.0</v>
      </c>
      <c r="M279" s="150">
        <f t="shared" si="1"/>
        <v>0</v>
      </c>
    </row>
    <row r="280" ht="15.75" customHeight="1">
      <c r="A280" s="151">
        <v>4000174.0</v>
      </c>
      <c r="B280" s="151" t="s">
        <v>238</v>
      </c>
      <c r="C280" s="44">
        <v>0.0</v>
      </c>
      <c r="D280" s="44">
        <v>0.0</v>
      </c>
      <c r="E280" s="44">
        <v>0.0</v>
      </c>
      <c r="F280" s="44">
        <v>0.0</v>
      </c>
      <c r="G280" s="44">
        <v>0.0</v>
      </c>
      <c r="H280" s="44">
        <v>0.0</v>
      </c>
      <c r="I280" s="44">
        <v>0.0</v>
      </c>
      <c r="J280" s="44">
        <v>0.0</v>
      </c>
      <c r="K280" s="44">
        <v>0.0</v>
      </c>
      <c r="L280" s="44">
        <v>0.0</v>
      </c>
      <c r="M280" s="150">
        <f t="shared" si="1"/>
        <v>0</v>
      </c>
    </row>
    <row r="281" ht="15.75" customHeight="1">
      <c r="A281" s="151">
        <v>4000175.0</v>
      </c>
      <c r="B281" s="151" t="s">
        <v>238</v>
      </c>
      <c r="C281" s="44">
        <v>0.0</v>
      </c>
      <c r="D281" s="44">
        <v>0.0</v>
      </c>
      <c r="E281" s="44">
        <v>0.0</v>
      </c>
      <c r="F281" s="44">
        <v>0.0</v>
      </c>
      <c r="G281" s="44">
        <v>0.0</v>
      </c>
      <c r="H281" s="44">
        <v>0.0</v>
      </c>
      <c r="I281" s="44">
        <v>0.0</v>
      </c>
      <c r="J281" s="44">
        <v>0.0</v>
      </c>
      <c r="K281" s="44">
        <v>0.0</v>
      </c>
      <c r="L281" s="44">
        <v>0.0</v>
      </c>
      <c r="M281" s="150">
        <f t="shared" si="1"/>
        <v>0</v>
      </c>
    </row>
    <row r="282" ht="15.75" customHeight="1">
      <c r="A282" s="151">
        <v>4000176.0</v>
      </c>
      <c r="B282" s="151" t="s">
        <v>238</v>
      </c>
      <c r="C282" s="44">
        <v>0.0</v>
      </c>
      <c r="D282" s="44">
        <v>0.0</v>
      </c>
      <c r="E282" s="44">
        <v>0.0</v>
      </c>
      <c r="F282" s="44">
        <v>0.0</v>
      </c>
      <c r="G282" s="44">
        <v>0.0</v>
      </c>
      <c r="H282" s="44">
        <v>0.0</v>
      </c>
      <c r="I282" s="44">
        <v>0.0</v>
      </c>
      <c r="J282" s="44">
        <v>0.0</v>
      </c>
      <c r="K282" s="44">
        <v>0.0</v>
      </c>
      <c r="L282" s="44">
        <v>0.0</v>
      </c>
      <c r="M282" s="150">
        <f t="shared" si="1"/>
        <v>0</v>
      </c>
    </row>
    <row r="283" ht="15.75" customHeight="1">
      <c r="A283" s="151">
        <v>4000177.0</v>
      </c>
      <c r="B283" s="151" t="s">
        <v>238</v>
      </c>
      <c r="C283" s="44">
        <v>0.0</v>
      </c>
      <c r="D283" s="44">
        <v>0.0</v>
      </c>
      <c r="E283" s="44">
        <v>0.0</v>
      </c>
      <c r="F283" s="44">
        <v>0.0</v>
      </c>
      <c r="G283" s="44">
        <v>0.0</v>
      </c>
      <c r="H283" s="44">
        <v>0.0</v>
      </c>
      <c r="I283" s="44">
        <v>0.0</v>
      </c>
      <c r="J283" s="44">
        <v>0.0</v>
      </c>
      <c r="K283" s="44">
        <v>0.0</v>
      </c>
      <c r="L283" s="44">
        <v>0.0</v>
      </c>
      <c r="M283" s="150">
        <f t="shared" si="1"/>
        <v>0</v>
      </c>
    </row>
    <row r="284" ht="15.75" customHeight="1">
      <c r="A284" s="151">
        <v>4000178.0</v>
      </c>
      <c r="B284" s="151" t="s">
        <v>238</v>
      </c>
      <c r="C284" s="44">
        <v>0.0</v>
      </c>
      <c r="D284" s="44">
        <v>0.0</v>
      </c>
      <c r="E284" s="44">
        <v>0.0</v>
      </c>
      <c r="F284" s="44">
        <v>0.0</v>
      </c>
      <c r="G284" s="44">
        <v>0.0</v>
      </c>
      <c r="H284" s="44">
        <v>0.0</v>
      </c>
      <c r="I284" s="44">
        <v>0.0</v>
      </c>
      <c r="J284" s="44">
        <v>0.0</v>
      </c>
      <c r="K284" s="44">
        <v>0.0</v>
      </c>
      <c r="L284" s="44">
        <v>0.0</v>
      </c>
      <c r="M284" s="150">
        <f t="shared" si="1"/>
        <v>0</v>
      </c>
    </row>
    <row r="285" ht="15.75" customHeight="1">
      <c r="A285" s="151">
        <v>5000001.0</v>
      </c>
      <c r="B285" s="151" t="s">
        <v>68</v>
      </c>
      <c r="C285" s="44">
        <v>0.0</v>
      </c>
      <c r="D285" s="44">
        <v>0.0</v>
      </c>
      <c r="E285" s="44">
        <v>0.0</v>
      </c>
      <c r="F285" s="44">
        <v>0.0</v>
      </c>
      <c r="G285" s="44">
        <v>0.0</v>
      </c>
      <c r="H285" s="44">
        <v>0.0</v>
      </c>
      <c r="I285" s="44">
        <v>0.0</v>
      </c>
      <c r="J285" s="44">
        <v>0.0</v>
      </c>
      <c r="K285" s="44">
        <v>0.0</v>
      </c>
      <c r="L285" s="44">
        <v>0.0</v>
      </c>
      <c r="M285" s="150">
        <f t="shared" si="1"/>
        <v>0</v>
      </c>
    </row>
    <row r="286" ht="15.75" customHeight="1">
      <c r="A286" s="151">
        <v>5000002.0</v>
      </c>
      <c r="B286" s="151" t="s">
        <v>238</v>
      </c>
      <c r="C286" s="149">
        <v>1.0</v>
      </c>
      <c r="D286" s="44">
        <v>0.0</v>
      </c>
      <c r="E286" s="44">
        <v>0.0</v>
      </c>
      <c r="F286" s="44">
        <v>0.0</v>
      </c>
      <c r="G286" s="44">
        <v>0.0</v>
      </c>
      <c r="H286" s="44">
        <v>0.0</v>
      </c>
      <c r="I286" s="44">
        <v>0.0</v>
      </c>
      <c r="J286" s="44">
        <v>0.0</v>
      </c>
      <c r="K286" s="44">
        <v>0.0</v>
      </c>
      <c r="L286" s="44">
        <v>0.0</v>
      </c>
      <c r="M286" s="150">
        <f t="shared" si="1"/>
        <v>1</v>
      </c>
    </row>
    <row r="287" ht="15.75" customHeight="1">
      <c r="A287" s="151">
        <v>5000003.0</v>
      </c>
      <c r="B287" s="151" t="s">
        <v>238</v>
      </c>
      <c r="C287" s="149">
        <v>1.0</v>
      </c>
      <c r="D287" s="44">
        <v>0.0</v>
      </c>
      <c r="E287" s="44">
        <v>0.0</v>
      </c>
      <c r="F287" s="44">
        <v>0.0</v>
      </c>
      <c r="G287" s="44">
        <v>0.0</v>
      </c>
      <c r="H287" s="44">
        <v>0.0</v>
      </c>
      <c r="I287" s="44">
        <v>0.0</v>
      </c>
      <c r="J287" s="44">
        <v>0.0</v>
      </c>
      <c r="K287" s="44">
        <v>0.0</v>
      </c>
      <c r="L287" s="44">
        <v>0.0</v>
      </c>
      <c r="M287" s="150">
        <f t="shared" si="1"/>
        <v>1</v>
      </c>
    </row>
    <row r="288" ht="15.75" customHeight="1">
      <c r="A288" s="151">
        <v>5000004.0</v>
      </c>
      <c r="B288" s="151" t="s">
        <v>68</v>
      </c>
      <c r="C288" s="44">
        <v>0.0</v>
      </c>
      <c r="D288" s="44">
        <v>0.0</v>
      </c>
      <c r="E288" s="44">
        <v>0.0</v>
      </c>
      <c r="F288" s="44">
        <v>0.0</v>
      </c>
      <c r="G288" s="44">
        <v>0.0</v>
      </c>
      <c r="H288" s="44">
        <v>0.0</v>
      </c>
      <c r="I288" s="44">
        <v>0.0</v>
      </c>
      <c r="J288" s="44">
        <v>0.0</v>
      </c>
      <c r="K288" s="44">
        <v>0.0</v>
      </c>
      <c r="L288" s="44">
        <v>0.0</v>
      </c>
      <c r="M288" s="150">
        <f t="shared" si="1"/>
        <v>0</v>
      </c>
    </row>
    <row r="289" ht="15.75" customHeight="1">
      <c r="A289" s="151">
        <v>5000005.0</v>
      </c>
      <c r="B289" s="151" t="s">
        <v>238</v>
      </c>
      <c r="C289" s="44">
        <v>0.0</v>
      </c>
      <c r="D289" s="44">
        <v>0.0</v>
      </c>
      <c r="E289" s="149">
        <v>1.0</v>
      </c>
      <c r="F289" s="44">
        <v>0.0</v>
      </c>
      <c r="G289" s="44">
        <v>0.0</v>
      </c>
      <c r="H289" s="44">
        <v>0.0</v>
      </c>
      <c r="I289" s="44">
        <v>0.0</v>
      </c>
      <c r="J289" s="44">
        <v>0.0</v>
      </c>
      <c r="K289" s="149">
        <v>1.0</v>
      </c>
      <c r="L289" s="44">
        <v>0.0</v>
      </c>
      <c r="M289" s="150">
        <f t="shared" si="1"/>
        <v>2</v>
      </c>
    </row>
    <row r="290" ht="15.75" customHeight="1">
      <c r="A290" s="151">
        <v>5000006.0</v>
      </c>
      <c r="B290" s="151" t="s">
        <v>238</v>
      </c>
      <c r="C290" s="44">
        <v>0.0</v>
      </c>
      <c r="D290" s="44">
        <v>0.0</v>
      </c>
      <c r="E290" s="44">
        <v>0.0</v>
      </c>
      <c r="F290" s="44">
        <v>0.0</v>
      </c>
      <c r="G290" s="44">
        <v>0.0</v>
      </c>
      <c r="H290" s="44">
        <v>0.0</v>
      </c>
      <c r="I290" s="44">
        <v>0.0</v>
      </c>
      <c r="J290" s="44">
        <v>0.0</v>
      </c>
      <c r="K290" s="44">
        <v>0.0</v>
      </c>
      <c r="L290" s="44">
        <v>0.0</v>
      </c>
      <c r="M290" s="150">
        <f t="shared" si="1"/>
        <v>0</v>
      </c>
    </row>
    <row r="291" ht="15.75" customHeight="1">
      <c r="A291" s="151">
        <v>5000007.0</v>
      </c>
      <c r="B291" s="151" t="s">
        <v>238</v>
      </c>
      <c r="C291" s="44">
        <v>0.0</v>
      </c>
      <c r="D291" s="44">
        <v>0.0</v>
      </c>
      <c r="E291" s="149">
        <v>1.0</v>
      </c>
      <c r="F291" s="44">
        <v>0.0</v>
      </c>
      <c r="G291" s="44">
        <v>0.0</v>
      </c>
      <c r="H291" s="44">
        <v>0.0</v>
      </c>
      <c r="I291" s="44">
        <v>0.0</v>
      </c>
      <c r="J291" s="44">
        <v>0.0</v>
      </c>
      <c r="K291" s="149">
        <v>1.0</v>
      </c>
      <c r="L291" s="44">
        <v>0.0</v>
      </c>
      <c r="M291" s="150">
        <f t="shared" si="1"/>
        <v>2</v>
      </c>
    </row>
    <row r="292" ht="15.75" customHeight="1">
      <c r="A292" s="151">
        <v>5000008.0</v>
      </c>
      <c r="B292" s="151" t="s">
        <v>68</v>
      </c>
      <c r="C292" s="44">
        <v>0.0</v>
      </c>
      <c r="D292" s="44">
        <v>0.0</v>
      </c>
      <c r="E292" s="44">
        <v>0.0</v>
      </c>
      <c r="F292" s="44">
        <v>0.0</v>
      </c>
      <c r="G292" s="44">
        <v>0.0</v>
      </c>
      <c r="H292" s="44">
        <v>0.0</v>
      </c>
      <c r="I292" s="44">
        <v>0.0</v>
      </c>
      <c r="J292" s="44">
        <v>0.0</v>
      </c>
      <c r="K292" s="44">
        <v>0.0</v>
      </c>
      <c r="L292" s="44">
        <v>0.0</v>
      </c>
      <c r="M292" s="150">
        <f t="shared" si="1"/>
        <v>0</v>
      </c>
    </row>
    <row r="293" ht="15.75" customHeight="1">
      <c r="A293" s="151">
        <v>5000009.0</v>
      </c>
      <c r="B293" s="151" t="s">
        <v>238</v>
      </c>
      <c r="C293" s="44">
        <v>0.0</v>
      </c>
      <c r="D293" s="44">
        <v>0.0</v>
      </c>
      <c r="E293" s="149">
        <v>1.0</v>
      </c>
      <c r="F293" s="44">
        <v>0.0</v>
      </c>
      <c r="G293" s="44">
        <v>0.0</v>
      </c>
      <c r="H293" s="44">
        <v>0.0</v>
      </c>
      <c r="I293" s="44">
        <v>0.0</v>
      </c>
      <c r="J293" s="44">
        <v>0.0</v>
      </c>
      <c r="K293" s="149">
        <v>1.0</v>
      </c>
      <c r="L293" s="44">
        <v>0.0</v>
      </c>
      <c r="M293" s="150">
        <f t="shared" si="1"/>
        <v>2</v>
      </c>
    </row>
    <row r="294" ht="15.75" customHeight="1">
      <c r="A294" s="151">
        <v>5000010.0</v>
      </c>
      <c r="B294" s="151" t="s">
        <v>238</v>
      </c>
      <c r="C294" s="44">
        <v>0.0</v>
      </c>
      <c r="D294" s="44">
        <v>0.0</v>
      </c>
      <c r="E294" s="44">
        <v>0.0</v>
      </c>
      <c r="F294" s="44">
        <v>0.0</v>
      </c>
      <c r="G294" s="44">
        <v>0.0</v>
      </c>
      <c r="H294" s="44">
        <v>0.0</v>
      </c>
      <c r="I294" s="44">
        <v>0.0</v>
      </c>
      <c r="J294" s="44">
        <v>0.0</v>
      </c>
      <c r="K294" s="44">
        <v>0.0</v>
      </c>
      <c r="L294" s="44">
        <v>0.0</v>
      </c>
      <c r="M294" s="150">
        <f t="shared" si="1"/>
        <v>0</v>
      </c>
    </row>
    <row r="295" ht="15.75" customHeight="1">
      <c r="A295" s="151">
        <v>5000011.0</v>
      </c>
      <c r="B295" s="151" t="s">
        <v>238</v>
      </c>
      <c r="C295" s="44">
        <v>0.0</v>
      </c>
      <c r="D295" s="44">
        <v>0.0</v>
      </c>
      <c r="E295" s="149">
        <v>1.0</v>
      </c>
      <c r="F295" s="44">
        <v>0.0</v>
      </c>
      <c r="G295" s="44">
        <v>0.0</v>
      </c>
      <c r="H295" s="44">
        <v>0.0</v>
      </c>
      <c r="I295" s="44">
        <v>0.0</v>
      </c>
      <c r="J295" s="44">
        <v>0.0</v>
      </c>
      <c r="K295" s="44">
        <v>0.0</v>
      </c>
      <c r="L295" s="44">
        <v>0.0</v>
      </c>
      <c r="M295" s="150">
        <f t="shared" si="1"/>
        <v>1</v>
      </c>
    </row>
    <row r="296" ht="15.75" customHeight="1">
      <c r="A296" s="151">
        <v>5000012.0</v>
      </c>
      <c r="B296" s="151" t="s">
        <v>238</v>
      </c>
      <c r="C296" s="44">
        <v>0.0</v>
      </c>
      <c r="D296" s="44">
        <v>0.0</v>
      </c>
      <c r="E296" s="44">
        <v>0.0</v>
      </c>
      <c r="F296" s="44">
        <v>0.0</v>
      </c>
      <c r="G296" s="44">
        <v>0.0</v>
      </c>
      <c r="H296" s="44">
        <v>0.0</v>
      </c>
      <c r="I296" s="44">
        <v>0.0</v>
      </c>
      <c r="J296" s="44">
        <v>0.0</v>
      </c>
      <c r="K296" s="44">
        <v>0.0</v>
      </c>
      <c r="L296" s="44">
        <v>0.0</v>
      </c>
      <c r="M296" s="150">
        <f t="shared" si="1"/>
        <v>0</v>
      </c>
    </row>
    <row r="297" ht="15.75" customHeight="1">
      <c r="A297" s="151">
        <v>5000013.0</v>
      </c>
      <c r="B297" s="151" t="s">
        <v>68</v>
      </c>
      <c r="C297" s="44">
        <v>0.0</v>
      </c>
      <c r="D297" s="44">
        <v>0.0</v>
      </c>
      <c r="E297" s="44">
        <v>0.0</v>
      </c>
      <c r="F297" s="44">
        <v>0.0</v>
      </c>
      <c r="G297" s="44">
        <v>0.0</v>
      </c>
      <c r="H297" s="44">
        <v>0.0</v>
      </c>
      <c r="I297" s="44">
        <v>0.0</v>
      </c>
      <c r="J297" s="44">
        <v>0.0</v>
      </c>
      <c r="K297" s="44">
        <v>0.0</v>
      </c>
      <c r="L297" s="44">
        <v>0.0</v>
      </c>
      <c r="M297" s="150">
        <f t="shared" si="1"/>
        <v>0</v>
      </c>
    </row>
    <row r="298" ht="15.75" customHeight="1">
      <c r="A298" s="151">
        <v>5000014.0</v>
      </c>
      <c r="B298" s="151" t="s">
        <v>238</v>
      </c>
      <c r="C298" s="44">
        <v>0.0</v>
      </c>
      <c r="D298" s="44">
        <v>0.0</v>
      </c>
      <c r="E298" s="44">
        <v>0.0</v>
      </c>
      <c r="F298" s="44">
        <v>0.0</v>
      </c>
      <c r="G298" s="44">
        <v>0.0</v>
      </c>
      <c r="H298" s="44">
        <v>0.0</v>
      </c>
      <c r="I298" s="44">
        <v>0.0</v>
      </c>
      <c r="J298" s="44">
        <v>0.0</v>
      </c>
      <c r="K298" s="44">
        <v>0.0</v>
      </c>
      <c r="L298" s="44">
        <v>0.0</v>
      </c>
      <c r="M298" s="150">
        <f t="shared" si="1"/>
        <v>0</v>
      </c>
    </row>
    <row r="299" ht="15.75" customHeight="1">
      <c r="A299" s="151">
        <v>5000015.0</v>
      </c>
      <c r="B299" s="151" t="s">
        <v>238</v>
      </c>
      <c r="C299" s="44">
        <v>0.0</v>
      </c>
      <c r="D299" s="44">
        <v>0.0</v>
      </c>
      <c r="E299" s="44">
        <v>0.0</v>
      </c>
      <c r="F299" s="44">
        <v>0.0</v>
      </c>
      <c r="G299" s="44">
        <v>0.0</v>
      </c>
      <c r="H299" s="44">
        <v>0.0</v>
      </c>
      <c r="I299" s="44">
        <v>0.0</v>
      </c>
      <c r="J299" s="44">
        <v>0.0</v>
      </c>
      <c r="K299" s="44">
        <v>0.0</v>
      </c>
      <c r="L299" s="44">
        <v>0.0</v>
      </c>
      <c r="M299" s="150">
        <f t="shared" si="1"/>
        <v>0</v>
      </c>
    </row>
    <row r="300" ht="15.75" customHeight="1">
      <c r="A300" s="151">
        <v>5000016.0</v>
      </c>
      <c r="B300" s="151" t="s">
        <v>238</v>
      </c>
      <c r="C300" s="44">
        <v>0.0</v>
      </c>
      <c r="D300" s="44">
        <v>0.0</v>
      </c>
      <c r="E300" s="44">
        <v>0.0</v>
      </c>
      <c r="F300" s="44">
        <v>0.0</v>
      </c>
      <c r="G300" s="44">
        <v>0.0</v>
      </c>
      <c r="H300" s="44">
        <v>0.0</v>
      </c>
      <c r="I300" s="44">
        <v>0.0</v>
      </c>
      <c r="J300" s="44">
        <v>0.0</v>
      </c>
      <c r="K300" s="149">
        <v>1.0</v>
      </c>
      <c r="L300" s="44">
        <v>0.0</v>
      </c>
      <c r="M300" s="150">
        <f t="shared" si="1"/>
        <v>1</v>
      </c>
    </row>
    <row r="301" ht="15.75" customHeight="1">
      <c r="A301" s="151">
        <v>5000017.0</v>
      </c>
      <c r="B301" s="151" t="s">
        <v>238</v>
      </c>
      <c r="C301" s="44">
        <v>0.0</v>
      </c>
      <c r="D301" s="44">
        <v>0.0</v>
      </c>
      <c r="E301" s="44">
        <v>0.0</v>
      </c>
      <c r="F301" s="44">
        <v>0.0</v>
      </c>
      <c r="G301" s="44">
        <v>0.0</v>
      </c>
      <c r="H301" s="44">
        <v>0.0</v>
      </c>
      <c r="I301" s="44">
        <v>0.0</v>
      </c>
      <c r="J301" s="44">
        <v>0.0</v>
      </c>
      <c r="K301" s="44">
        <v>0.0</v>
      </c>
      <c r="L301" s="44">
        <v>0.0</v>
      </c>
      <c r="M301" s="150">
        <f t="shared" si="1"/>
        <v>0</v>
      </c>
    </row>
    <row r="302" ht="15.75" customHeight="1">
      <c r="A302" s="151">
        <v>5000018.0</v>
      </c>
      <c r="B302" s="151" t="s">
        <v>238</v>
      </c>
      <c r="C302" s="44">
        <v>0.0</v>
      </c>
      <c r="D302" s="44">
        <v>0.0</v>
      </c>
      <c r="E302" s="44">
        <v>0.0</v>
      </c>
      <c r="F302" s="44">
        <v>0.0</v>
      </c>
      <c r="G302" s="44">
        <v>0.0</v>
      </c>
      <c r="H302" s="44">
        <v>0.0</v>
      </c>
      <c r="I302" s="44">
        <v>0.0</v>
      </c>
      <c r="J302" s="44">
        <v>0.0</v>
      </c>
      <c r="K302" s="149">
        <v>1.0</v>
      </c>
      <c r="L302" s="44">
        <v>0.0</v>
      </c>
      <c r="M302" s="150">
        <f t="shared" si="1"/>
        <v>1</v>
      </c>
    </row>
    <row r="303" ht="15.75" customHeight="1">
      <c r="A303" s="151">
        <v>5000019.0</v>
      </c>
      <c r="B303" s="151" t="s">
        <v>238</v>
      </c>
      <c r="C303" s="44">
        <v>0.0</v>
      </c>
      <c r="D303" s="44">
        <v>0.0</v>
      </c>
      <c r="E303" s="44">
        <v>0.0</v>
      </c>
      <c r="F303" s="44">
        <v>0.0</v>
      </c>
      <c r="G303" s="44">
        <v>0.0</v>
      </c>
      <c r="H303" s="44">
        <v>0.0</v>
      </c>
      <c r="I303" s="44">
        <v>0.0</v>
      </c>
      <c r="J303" s="44">
        <v>0.0</v>
      </c>
      <c r="K303" s="149">
        <v>1.0</v>
      </c>
      <c r="L303" s="44">
        <v>0.0</v>
      </c>
      <c r="M303" s="150">
        <f t="shared" si="1"/>
        <v>1</v>
      </c>
    </row>
    <row r="304" ht="15.75" customHeight="1">
      <c r="A304" s="151">
        <v>5000020.0</v>
      </c>
      <c r="B304" s="151" t="s">
        <v>238</v>
      </c>
      <c r="C304" s="44">
        <v>0.0</v>
      </c>
      <c r="D304" s="44">
        <v>0.0</v>
      </c>
      <c r="E304" s="44">
        <v>0.0</v>
      </c>
      <c r="F304" s="44">
        <v>0.0</v>
      </c>
      <c r="G304" s="44">
        <v>0.0</v>
      </c>
      <c r="H304" s="44">
        <v>0.0</v>
      </c>
      <c r="I304" s="44">
        <v>0.0</v>
      </c>
      <c r="J304" s="44">
        <v>0.0</v>
      </c>
      <c r="K304" s="44">
        <v>0.0</v>
      </c>
      <c r="L304" s="44">
        <v>0.0</v>
      </c>
      <c r="M304" s="150">
        <f t="shared" si="1"/>
        <v>0</v>
      </c>
    </row>
    <row r="305" ht="15.75" customHeight="1">
      <c r="A305" s="151">
        <v>5000021.0</v>
      </c>
      <c r="B305" s="151" t="s">
        <v>238</v>
      </c>
      <c r="C305" s="44">
        <v>0.0</v>
      </c>
      <c r="D305" s="44">
        <v>0.0</v>
      </c>
      <c r="E305" s="44">
        <v>0.0</v>
      </c>
      <c r="F305" s="44">
        <v>0.0</v>
      </c>
      <c r="G305" s="44">
        <v>0.0</v>
      </c>
      <c r="H305" s="44">
        <v>0.0</v>
      </c>
      <c r="I305" s="44">
        <v>0.0</v>
      </c>
      <c r="J305" s="44">
        <v>0.0</v>
      </c>
      <c r="K305" s="44">
        <v>0.0</v>
      </c>
      <c r="L305" s="44">
        <v>0.0</v>
      </c>
      <c r="M305" s="150">
        <f t="shared" si="1"/>
        <v>0</v>
      </c>
    </row>
    <row r="306" ht="15.75" customHeight="1">
      <c r="A306" s="151">
        <v>5000022.0</v>
      </c>
      <c r="B306" s="151" t="s">
        <v>68</v>
      </c>
      <c r="C306" s="44">
        <v>0.0</v>
      </c>
      <c r="D306" s="44">
        <v>0.0</v>
      </c>
      <c r="E306" s="44">
        <v>0.0</v>
      </c>
      <c r="F306" s="44">
        <v>0.0</v>
      </c>
      <c r="G306" s="44">
        <v>0.0</v>
      </c>
      <c r="H306" s="44">
        <v>0.0</v>
      </c>
      <c r="I306" s="44">
        <v>0.0</v>
      </c>
      <c r="J306" s="44">
        <v>0.0</v>
      </c>
      <c r="K306" s="44">
        <v>0.0</v>
      </c>
      <c r="L306" s="44">
        <v>0.0</v>
      </c>
      <c r="M306" s="150">
        <f t="shared" si="1"/>
        <v>0</v>
      </c>
    </row>
    <row r="307" ht="15.75" customHeight="1">
      <c r="A307" s="151">
        <v>5000023.0</v>
      </c>
      <c r="B307" s="151" t="s">
        <v>68</v>
      </c>
      <c r="C307" s="149">
        <v>1.0</v>
      </c>
      <c r="D307" s="44">
        <v>0.0</v>
      </c>
      <c r="E307" s="44">
        <v>0.0</v>
      </c>
      <c r="F307" s="44">
        <v>0.0</v>
      </c>
      <c r="G307" s="44">
        <v>0.0</v>
      </c>
      <c r="H307" s="44">
        <v>0.0</v>
      </c>
      <c r="I307" s="44">
        <v>0.0</v>
      </c>
      <c r="J307" s="44">
        <v>0.0</v>
      </c>
      <c r="K307" s="44">
        <v>0.0</v>
      </c>
      <c r="L307" s="44">
        <v>0.0</v>
      </c>
      <c r="M307" s="150">
        <f t="shared" si="1"/>
        <v>1</v>
      </c>
    </row>
    <row r="308" ht="15.75" customHeight="1">
      <c r="A308" s="151">
        <v>5000024.0</v>
      </c>
      <c r="B308" s="151" t="s">
        <v>238</v>
      </c>
      <c r="C308" s="44">
        <v>0.0</v>
      </c>
      <c r="D308" s="44">
        <v>0.0</v>
      </c>
      <c r="E308" s="44">
        <v>0.0</v>
      </c>
      <c r="F308" s="44">
        <v>0.0</v>
      </c>
      <c r="G308" s="44">
        <v>0.0</v>
      </c>
      <c r="H308" s="44">
        <v>0.0</v>
      </c>
      <c r="I308" s="44">
        <v>0.0</v>
      </c>
      <c r="J308" s="44">
        <v>0.0</v>
      </c>
      <c r="K308" s="44">
        <v>0.0</v>
      </c>
      <c r="L308" s="44">
        <v>0.0</v>
      </c>
      <c r="M308" s="150">
        <f t="shared" si="1"/>
        <v>0</v>
      </c>
    </row>
    <row r="309" ht="15.75" customHeight="1">
      <c r="A309" s="151">
        <v>5000025.0</v>
      </c>
      <c r="B309" s="151" t="s">
        <v>68</v>
      </c>
      <c r="C309" s="44">
        <v>0.0</v>
      </c>
      <c r="D309" s="44">
        <v>0.0</v>
      </c>
      <c r="E309" s="44">
        <v>0.0</v>
      </c>
      <c r="F309" s="44">
        <v>0.0</v>
      </c>
      <c r="G309" s="44">
        <v>0.0</v>
      </c>
      <c r="H309" s="44">
        <v>0.0</v>
      </c>
      <c r="I309" s="44">
        <v>0.0</v>
      </c>
      <c r="J309" s="44">
        <v>0.0</v>
      </c>
      <c r="K309" s="44">
        <v>0.0</v>
      </c>
      <c r="L309" s="44">
        <v>0.0</v>
      </c>
      <c r="M309" s="150">
        <f t="shared" si="1"/>
        <v>0</v>
      </c>
    </row>
    <row r="310" ht="15.75" customHeight="1">
      <c r="A310" s="151">
        <v>5000026.0</v>
      </c>
      <c r="B310" s="151" t="s">
        <v>238</v>
      </c>
      <c r="C310" s="44">
        <v>0.0</v>
      </c>
      <c r="D310" s="44">
        <v>0.0</v>
      </c>
      <c r="E310" s="149">
        <v>1.0</v>
      </c>
      <c r="F310" s="44">
        <v>0.0</v>
      </c>
      <c r="G310" s="44">
        <v>0.0</v>
      </c>
      <c r="H310" s="44">
        <v>0.0</v>
      </c>
      <c r="I310" s="44">
        <v>0.0</v>
      </c>
      <c r="J310" s="44">
        <v>0.0</v>
      </c>
      <c r="K310" s="149">
        <v>1.0</v>
      </c>
      <c r="L310" s="44">
        <v>0.0</v>
      </c>
      <c r="M310" s="150">
        <f t="shared" si="1"/>
        <v>2</v>
      </c>
    </row>
    <row r="311" ht="15.75" customHeight="1">
      <c r="A311" s="151">
        <v>5000027.0</v>
      </c>
      <c r="B311" s="151" t="s">
        <v>238</v>
      </c>
      <c r="C311" s="44">
        <v>0.0</v>
      </c>
      <c r="D311" s="44">
        <v>0.0</v>
      </c>
      <c r="E311" s="44">
        <v>0.0</v>
      </c>
      <c r="F311" s="44">
        <v>0.0</v>
      </c>
      <c r="G311" s="44">
        <v>0.0</v>
      </c>
      <c r="H311" s="44">
        <v>0.0</v>
      </c>
      <c r="I311" s="44">
        <v>0.0</v>
      </c>
      <c r="J311" s="44">
        <v>0.0</v>
      </c>
      <c r="K311" s="44">
        <v>0.0</v>
      </c>
      <c r="L311" s="44">
        <v>0.0</v>
      </c>
      <c r="M311" s="150">
        <f t="shared" si="1"/>
        <v>0</v>
      </c>
    </row>
    <row r="312" ht="15.75" customHeight="1">
      <c r="A312" s="151">
        <v>5000028.0</v>
      </c>
      <c r="B312" s="151" t="s">
        <v>238</v>
      </c>
      <c r="C312" s="44">
        <v>0.0</v>
      </c>
      <c r="D312" s="44">
        <v>0.0</v>
      </c>
      <c r="E312" s="44">
        <v>0.0</v>
      </c>
      <c r="F312" s="44">
        <v>0.0</v>
      </c>
      <c r="G312" s="44">
        <v>0.0</v>
      </c>
      <c r="H312" s="44">
        <v>0.0</v>
      </c>
      <c r="I312" s="44">
        <v>0.0</v>
      </c>
      <c r="J312" s="44">
        <v>0.0</v>
      </c>
      <c r="K312" s="44">
        <v>0.0</v>
      </c>
      <c r="L312" s="44">
        <v>0.0</v>
      </c>
      <c r="M312" s="150">
        <f t="shared" si="1"/>
        <v>0</v>
      </c>
    </row>
    <row r="313" ht="15.75" customHeight="1">
      <c r="A313" s="151">
        <v>5000029.0</v>
      </c>
      <c r="B313" s="151" t="s">
        <v>238</v>
      </c>
      <c r="C313" s="44">
        <v>0.0</v>
      </c>
      <c r="D313" s="44">
        <v>0.0</v>
      </c>
      <c r="E313" s="149">
        <v>1.0</v>
      </c>
      <c r="F313" s="44">
        <v>0.0</v>
      </c>
      <c r="G313" s="44">
        <v>0.0</v>
      </c>
      <c r="H313" s="44">
        <v>0.0</v>
      </c>
      <c r="I313" s="44">
        <v>0.0</v>
      </c>
      <c r="J313" s="44">
        <v>0.0</v>
      </c>
      <c r="K313" s="149">
        <v>1.0</v>
      </c>
      <c r="L313" s="44">
        <v>0.0</v>
      </c>
      <c r="M313" s="150">
        <f t="shared" si="1"/>
        <v>2</v>
      </c>
    </row>
    <row r="314" ht="15.75" customHeight="1">
      <c r="A314" s="151">
        <v>5000030.0</v>
      </c>
      <c r="B314" s="151" t="s">
        <v>238</v>
      </c>
      <c r="C314" s="44">
        <v>0.0</v>
      </c>
      <c r="D314" s="44">
        <v>0.0</v>
      </c>
      <c r="E314" s="44">
        <v>0.0</v>
      </c>
      <c r="F314" s="44">
        <v>0.0</v>
      </c>
      <c r="G314" s="44">
        <v>0.0</v>
      </c>
      <c r="H314" s="44">
        <v>0.0</v>
      </c>
      <c r="I314" s="44">
        <v>0.0</v>
      </c>
      <c r="J314" s="44">
        <v>0.0</v>
      </c>
      <c r="K314" s="149">
        <v>1.0</v>
      </c>
      <c r="L314" s="44">
        <v>0.0</v>
      </c>
      <c r="M314" s="150">
        <f t="shared" si="1"/>
        <v>1</v>
      </c>
    </row>
    <row r="315" ht="15.75" customHeight="1">
      <c r="A315" s="151">
        <v>5000031.0</v>
      </c>
      <c r="B315" s="151" t="s">
        <v>238</v>
      </c>
      <c r="C315" s="44">
        <v>0.0</v>
      </c>
      <c r="D315" s="44">
        <v>0.0</v>
      </c>
      <c r="E315" s="44">
        <v>0.0</v>
      </c>
      <c r="F315" s="44">
        <v>0.0</v>
      </c>
      <c r="G315" s="44">
        <v>0.0</v>
      </c>
      <c r="H315" s="44">
        <v>0.0</v>
      </c>
      <c r="I315" s="44">
        <v>0.0</v>
      </c>
      <c r="J315" s="44">
        <v>0.0</v>
      </c>
      <c r="K315" s="149">
        <v>1.0</v>
      </c>
      <c r="L315" s="44">
        <v>0.0</v>
      </c>
      <c r="M315" s="150">
        <f t="shared" si="1"/>
        <v>1</v>
      </c>
    </row>
    <row r="316" ht="15.75" customHeight="1">
      <c r="A316" s="151">
        <v>5000032.0</v>
      </c>
      <c r="B316" s="151" t="s">
        <v>238</v>
      </c>
      <c r="C316" s="44">
        <v>0.0</v>
      </c>
      <c r="D316" s="44">
        <v>0.0</v>
      </c>
      <c r="E316" s="44">
        <v>0.0</v>
      </c>
      <c r="F316" s="44">
        <v>0.0</v>
      </c>
      <c r="G316" s="44">
        <v>0.0</v>
      </c>
      <c r="H316" s="44">
        <v>0.0</v>
      </c>
      <c r="I316" s="44">
        <v>0.0</v>
      </c>
      <c r="J316" s="44">
        <v>0.0</v>
      </c>
      <c r="K316" s="149">
        <v>1.0</v>
      </c>
      <c r="L316" s="44">
        <v>0.0</v>
      </c>
      <c r="M316" s="150">
        <f t="shared" si="1"/>
        <v>1</v>
      </c>
    </row>
    <row r="317" ht="15.75" customHeight="1">
      <c r="A317" s="151">
        <v>5000033.0</v>
      </c>
      <c r="B317" s="151" t="s">
        <v>238</v>
      </c>
      <c r="C317" s="44">
        <v>0.0</v>
      </c>
      <c r="D317" s="44">
        <v>0.0</v>
      </c>
      <c r="E317" s="44">
        <v>0.0</v>
      </c>
      <c r="F317" s="44">
        <v>0.0</v>
      </c>
      <c r="G317" s="44">
        <v>0.0</v>
      </c>
      <c r="H317" s="44">
        <v>0.0</v>
      </c>
      <c r="I317" s="44">
        <v>0.0</v>
      </c>
      <c r="J317" s="44">
        <v>0.0</v>
      </c>
      <c r="K317" s="149">
        <v>1.0</v>
      </c>
      <c r="L317" s="44">
        <v>0.0</v>
      </c>
      <c r="M317" s="150">
        <f t="shared" si="1"/>
        <v>1</v>
      </c>
    </row>
    <row r="318" ht="15.75" customHeight="1">
      <c r="A318" s="151">
        <v>5000034.0</v>
      </c>
      <c r="B318" s="151" t="s">
        <v>238</v>
      </c>
      <c r="C318" s="44">
        <v>0.0</v>
      </c>
      <c r="D318" s="44">
        <v>0.0</v>
      </c>
      <c r="E318" s="44">
        <v>0.0</v>
      </c>
      <c r="F318" s="44">
        <v>0.0</v>
      </c>
      <c r="G318" s="44">
        <v>0.0</v>
      </c>
      <c r="H318" s="44">
        <v>0.0</v>
      </c>
      <c r="I318" s="44">
        <v>0.0</v>
      </c>
      <c r="J318" s="44">
        <v>0.0</v>
      </c>
      <c r="K318" s="149">
        <v>1.0</v>
      </c>
      <c r="L318" s="44">
        <v>0.0</v>
      </c>
      <c r="M318" s="150">
        <f t="shared" si="1"/>
        <v>1</v>
      </c>
    </row>
    <row r="319" ht="15.75" customHeight="1">
      <c r="A319" s="151">
        <v>5000035.0</v>
      </c>
      <c r="B319" s="151" t="s">
        <v>238</v>
      </c>
      <c r="C319" s="44">
        <v>0.0</v>
      </c>
      <c r="D319" s="44">
        <v>0.0</v>
      </c>
      <c r="E319" s="44">
        <v>0.0</v>
      </c>
      <c r="F319" s="44">
        <v>0.0</v>
      </c>
      <c r="G319" s="44">
        <v>0.0</v>
      </c>
      <c r="H319" s="44">
        <v>0.0</v>
      </c>
      <c r="I319" s="44">
        <v>0.0</v>
      </c>
      <c r="J319" s="44">
        <v>0.0</v>
      </c>
      <c r="K319" s="44">
        <v>0.0</v>
      </c>
      <c r="L319" s="44">
        <v>0.0</v>
      </c>
      <c r="M319" s="150">
        <f t="shared" si="1"/>
        <v>0</v>
      </c>
    </row>
    <row r="320" ht="15.75" customHeight="1">
      <c r="A320" s="151">
        <v>5000036.0</v>
      </c>
      <c r="B320" s="151" t="s">
        <v>238</v>
      </c>
      <c r="C320" s="44">
        <v>0.0</v>
      </c>
      <c r="D320" s="44">
        <v>0.0</v>
      </c>
      <c r="E320" s="44">
        <v>0.0</v>
      </c>
      <c r="F320" s="44">
        <v>0.0</v>
      </c>
      <c r="G320" s="44">
        <v>0.0</v>
      </c>
      <c r="H320" s="44">
        <v>0.0</v>
      </c>
      <c r="I320" s="44">
        <v>0.0</v>
      </c>
      <c r="J320" s="44">
        <v>0.0</v>
      </c>
      <c r="K320" s="44">
        <v>0.0</v>
      </c>
      <c r="L320" s="44">
        <v>0.0</v>
      </c>
      <c r="M320" s="150">
        <f t="shared" si="1"/>
        <v>0</v>
      </c>
    </row>
    <row r="321" ht="15.75" customHeight="1">
      <c r="A321" s="151">
        <v>5000037.0</v>
      </c>
      <c r="B321" s="151" t="s">
        <v>238</v>
      </c>
      <c r="C321" s="44">
        <v>0.0</v>
      </c>
      <c r="D321" s="44">
        <v>0.0</v>
      </c>
      <c r="E321" s="44">
        <v>0.0</v>
      </c>
      <c r="F321" s="44">
        <v>0.0</v>
      </c>
      <c r="G321" s="44">
        <v>0.0</v>
      </c>
      <c r="H321" s="44">
        <v>0.0</v>
      </c>
      <c r="I321" s="44">
        <v>0.0</v>
      </c>
      <c r="J321" s="44">
        <v>0.0</v>
      </c>
      <c r="K321" s="44">
        <v>0.0</v>
      </c>
      <c r="L321" s="44">
        <v>0.0</v>
      </c>
      <c r="M321" s="150">
        <f t="shared" si="1"/>
        <v>0</v>
      </c>
    </row>
    <row r="322" ht="15.75" customHeight="1">
      <c r="A322" s="151">
        <v>5000038.0</v>
      </c>
      <c r="B322" s="151" t="s">
        <v>238</v>
      </c>
      <c r="C322" s="44">
        <v>0.0</v>
      </c>
      <c r="D322" s="44">
        <v>0.0</v>
      </c>
      <c r="E322" s="44">
        <v>0.0</v>
      </c>
      <c r="F322" s="44">
        <v>0.0</v>
      </c>
      <c r="G322" s="44">
        <v>0.0</v>
      </c>
      <c r="H322" s="44">
        <v>0.0</v>
      </c>
      <c r="I322" s="44">
        <v>0.0</v>
      </c>
      <c r="J322" s="44">
        <v>0.0</v>
      </c>
      <c r="K322" s="149">
        <v>1.0</v>
      </c>
      <c r="L322" s="44">
        <v>0.0</v>
      </c>
      <c r="M322" s="150">
        <f t="shared" si="1"/>
        <v>1</v>
      </c>
    </row>
    <row r="323" ht="15.75" customHeight="1">
      <c r="A323" s="151">
        <v>5000039.0</v>
      </c>
      <c r="B323" s="151" t="s">
        <v>238</v>
      </c>
      <c r="C323" s="44">
        <v>0.0</v>
      </c>
      <c r="D323" s="44">
        <v>0.0</v>
      </c>
      <c r="E323" s="44">
        <v>0.0</v>
      </c>
      <c r="F323" s="44">
        <v>0.0</v>
      </c>
      <c r="G323" s="44">
        <v>0.0</v>
      </c>
      <c r="H323" s="44">
        <v>0.0</v>
      </c>
      <c r="I323" s="44">
        <v>0.0</v>
      </c>
      <c r="J323" s="44">
        <v>0.0</v>
      </c>
      <c r="K323" s="44">
        <v>0.0</v>
      </c>
      <c r="L323" s="44">
        <v>0.0</v>
      </c>
      <c r="M323" s="150">
        <f t="shared" si="1"/>
        <v>0</v>
      </c>
    </row>
    <row r="324" ht="15.75" customHeight="1">
      <c r="A324" s="151">
        <v>5000040.0</v>
      </c>
      <c r="B324" s="151" t="s">
        <v>238</v>
      </c>
      <c r="C324" s="44">
        <v>0.0</v>
      </c>
      <c r="D324" s="44">
        <v>0.0</v>
      </c>
      <c r="E324" s="44">
        <v>0.0</v>
      </c>
      <c r="F324" s="44">
        <v>0.0</v>
      </c>
      <c r="G324" s="44">
        <v>0.0</v>
      </c>
      <c r="H324" s="44">
        <v>0.0</v>
      </c>
      <c r="I324" s="44">
        <v>0.0</v>
      </c>
      <c r="J324" s="44">
        <v>0.0</v>
      </c>
      <c r="K324" s="44">
        <v>0.0</v>
      </c>
      <c r="L324" s="44">
        <v>0.0</v>
      </c>
      <c r="M324" s="150">
        <f t="shared" si="1"/>
        <v>0</v>
      </c>
    </row>
    <row r="325" ht="15.75" customHeight="1">
      <c r="A325" s="151">
        <v>5000041.0</v>
      </c>
      <c r="B325" s="151" t="s">
        <v>238</v>
      </c>
      <c r="C325" s="44">
        <v>0.0</v>
      </c>
      <c r="D325" s="44">
        <v>0.0</v>
      </c>
      <c r="E325" s="44">
        <v>0.0</v>
      </c>
      <c r="F325" s="44">
        <v>0.0</v>
      </c>
      <c r="G325" s="44">
        <v>0.0</v>
      </c>
      <c r="H325" s="44">
        <v>0.0</v>
      </c>
      <c r="I325" s="44">
        <v>0.0</v>
      </c>
      <c r="J325" s="44">
        <v>0.0</v>
      </c>
      <c r="K325" s="44">
        <v>0.0</v>
      </c>
      <c r="L325" s="44">
        <v>0.0</v>
      </c>
      <c r="M325" s="150">
        <f t="shared" si="1"/>
        <v>0</v>
      </c>
    </row>
    <row r="326" ht="15.75" customHeight="1">
      <c r="A326" s="151">
        <v>5000042.0</v>
      </c>
      <c r="B326" s="151" t="s">
        <v>238</v>
      </c>
      <c r="C326" s="44">
        <v>0.0</v>
      </c>
      <c r="D326" s="44">
        <v>0.0</v>
      </c>
      <c r="E326" s="44">
        <v>0.0</v>
      </c>
      <c r="F326" s="44">
        <v>0.0</v>
      </c>
      <c r="G326" s="44">
        <v>0.0</v>
      </c>
      <c r="H326" s="44">
        <v>0.0</v>
      </c>
      <c r="I326" s="44">
        <v>0.0</v>
      </c>
      <c r="J326" s="44">
        <v>0.0</v>
      </c>
      <c r="K326" s="149">
        <v>1.0</v>
      </c>
      <c r="L326" s="44">
        <v>0.0</v>
      </c>
      <c r="M326" s="150">
        <f t="shared" si="1"/>
        <v>1</v>
      </c>
    </row>
    <row r="327" ht="15.75" customHeight="1">
      <c r="A327" s="151">
        <v>5000043.0</v>
      </c>
      <c r="B327" s="151" t="s">
        <v>238</v>
      </c>
      <c r="C327" s="44">
        <v>0.0</v>
      </c>
      <c r="D327" s="44">
        <v>0.0</v>
      </c>
      <c r="E327" s="44">
        <v>0.0</v>
      </c>
      <c r="F327" s="44">
        <v>0.0</v>
      </c>
      <c r="G327" s="44">
        <v>0.0</v>
      </c>
      <c r="H327" s="44">
        <v>0.0</v>
      </c>
      <c r="I327" s="44">
        <v>0.0</v>
      </c>
      <c r="J327" s="44">
        <v>0.0</v>
      </c>
      <c r="K327" s="44">
        <v>0.0</v>
      </c>
      <c r="L327" s="44">
        <v>0.0</v>
      </c>
      <c r="M327" s="150">
        <f t="shared" si="1"/>
        <v>0</v>
      </c>
    </row>
    <row r="328" ht="15.75" customHeight="1">
      <c r="A328" s="151">
        <v>6000001.0</v>
      </c>
      <c r="B328" s="151" t="s">
        <v>68</v>
      </c>
      <c r="C328" s="44">
        <v>0.0</v>
      </c>
      <c r="D328" s="44">
        <v>0.0</v>
      </c>
      <c r="E328" s="44">
        <v>0.0</v>
      </c>
      <c r="F328" s="44">
        <v>0.0</v>
      </c>
      <c r="G328" s="44">
        <v>0.0</v>
      </c>
      <c r="H328" s="44">
        <v>0.0</v>
      </c>
      <c r="I328" s="44">
        <v>0.0</v>
      </c>
      <c r="J328" s="44">
        <v>0.0</v>
      </c>
      <c r="K328" s="44">
        <v>0.0</v>
      </c>
      <c r="L328" s="44">
        <v>0.0</v>
      </c>
      <c r="M328" s="150">
        <f t="shared" si="1"/>
        <v>0</v>
      </c>
    </row>
    <row r="329" ht="15.75" customHeight="1">
      <c r="A329" s="151">
        <v>6000002.0</v>
      </c>
      <c r="B329" s="151" t="s">
        <v>68</v>
      </c>
      <c r="C329" s="44">
        <v>0.0</v>
      </c>
      <c r="D329" s="44">
        <v>0.0</v>
      </c>
      <c r="E329" s="44">
        <v>0.0</v>
      </c>
      <c r="F329" s="44">
        <v>0.0</v>
      </c>
      <c r="G329" s="44">
        <v>0.0</v>
      </c>
      <c r="H329" s="44">
        <v>0.0</v>
      </c>
      <c r="I329" s="44">
        <v>0.0</v>
      </c>
      <c r="J329" s="44">
        <v>0.0</v>
      </c>
      <c r="K329" s="44">
        <v>0.0</v>
      </c>
      <c r="L329" s="44">
        <v>0.0</v>
      </c>
      <c r="M329" s="150">
        <f t="shared" si="1"/>
        <v>0</v>
      </c>
    </row>
    <row r="330" ht="15.75" customHeight="1">
      <c r="A330" s="151">
        <v>6000003.0</v>
      </c>
      <c r="B330" s="151" t="s">
        <v>68</v>
      </c>
      <c r="C330" s="44">
        <v>0.0</v>
      </c>
      <c r="D330" s="44">
        <v>0.0</v>
      </c>
      <c r="E330" s="44">
        <v>0.0</v>
      </c>
      <c r="F330" s="44">
        <v>0.0</v>
      </c>
      <c r="G330" s="44">
        <v>0.0</v>
      </c>
      <c r="H330" s="44">
        <v>0.0</v>
      </c>
      <c r="I330" s="44">
        <v>0.0</v>
      </c>
      <c r="J330" s="44">
        <v>0.0</v>
      </c>
      <c r="K330" s="44">
        <v>0.0</v>
      </c>
      <c r="L330" s="44">
        <v>0.0</v>
      </c>
      <c r="M330" s="150">
        <f t="shared" si="1"/>
        <v>0</v>
      </c>
    </row>
    <row r="331" ht="15.75" customHeight="1">
      <c r="A331" s="151">
        <v>6000004.0</v>
      </c>
      <c r="B331" s="151" t="s">
        <v>68</v>
      </c>
      <c r="C331" s="44">
        <v>0.0</v>
      </c>
      <c r="D331" s="44">
        <v>0.0</v>
      </c>
      <c r="E331" s="44">
        <v>0.0</v>
      </c>
      <c r="F331" s="44">
        <v>0.0</v>
      </c>
      <c r="G331" s="44">
        <v>0.0</v>
      </c>
      <c r="H331" s="44">
        <v>0.0</v>
      </c>
      <c r="I331" s="44">
        <v>0.0</v>
      </c>
      <c r="J331" s="44">
        <v>0.0</v>
      </c>
      <c r="K331" s="44">
        <v>0.0</v>
      </c>
      <c r="L331" s="44">
        <v>0.0</v>
      </c>
      <c r="M331" s="150">
        <f t="shared" si="1"/>
        <v>0</v>
      </c>
    </row>
    <row r="332" ht="15.75" customHeight="1">
      <c r="A332" s="151">
        <v>6000005.0</v>
      </c>
      <c r="B332" s="151" t="s">
        <v>68</v>
      </c>
      <c r="C332" s="44">
        <v>0.0</v>
      </c>
      <c r="D332" s="44">
        <v>0.0</v>
      </c>
      <c r="E332" s="44">
        <v>0.0</v>
      </c>
      <c r="F332" s="44">
        <v>0.0</v>
      </c>
      <c r="G332" s="44">
        <v>0.0</v>
      </c>
      <c r="H332" s="44">
        <v>0.0</v>
      </c>
      <c r="I332" s="44">
        <v>0.0</v>
      </c>
      <c r="J332" s="44">
        <v>0.0</v>
      </c>
      <c r="K332" s="44">
        <v>0.0</v>
      </c>
      <c r="L332" s="44">
        <v>0.0</v>
      </c>
      <c r="M332" s="150">
        <f t="shared" si="1"/>
        <v>0</v>
      </c>
    </row>
    <row r="333" ht="15.75" customHeight="1">
      <c r="A333" s="151">
        <v>6000006.0</v>
      </c>
      <c r="B333" s="151" t="s">
        <v>68</v>
      </c>
      <c r="C333" s="44">
        <v>0.0</v>
      </c>
      <c r="D333" s="44">
        <v>0.0</v>
      </c>
      <c r="E333" s="44">
        <v>0.0</v>
      </c>
      <c r="F333" s="44">
        <v>0.0</v>
      </c>
      <c r="G333" s="44">
        <v>0.0</v>
      </c>
      <c r="H333" s="44">
        <v>0.0</v>
      </c>
      <c r="I333" s="44">
        <v>0.0</v>
      </c>
      <c r="J333" s="44">
        <v>0.0</v>
      </c>
      <c r="K333" s="44">
        <v>0.0</v>
      </c>
      <c r="L333" s="44">
        <v>0.0</v>
      </c>
      <c r="M333" s="150">
        <f t="shared" si="1"/>
        <v>0</v>
      </c>
    </row>
    <row r="334" ht="15.75" customHeight="1">
      <c r="A334" s="151">
        <v>6000007.0</v>
      </c>
      <c r="B334" s="151" t="s">
        <v>68</v>
      </c>
      <c r="C334" s="44">
        <v>0.0</v>
      </c>
      <c r="D334" s="44">
        <v>0.0</v>
      </c>
      <c r="E334" s="44">
        <v>0.0</v>
      </c>
      <c r="F334" s="44">
        <v>0.0</v>
      </c>
      <c r="G334" s="44">
        <v>0.0</v>
      </c>
      <c r="H334" s="44">
        <v>0.0</v>
      </c>
      <c r="I334" s="44">
        <v>0.0</v>
      </c>
      <c r="J334" s="44">
        <v>0.0</v>
      </c>
      <c r="K334" s="44">
        <v>0.0</v>
      </c>
      <c r="L334" s="44">
        <v>0.0</v>
      </c>
      <c r="M334" s="150">
        <f t="shared" si="1"/>
        <v>0</v>
      </c>
    </row>
    <row r="335" ht="15.75" customHeight="1">
      <c r="A335" s="151">
        <v>6000008.0</v>
      </c>
      <c r="B335" s="151" t="s">
        <v>68</v>
      </c>
      <c r="C335" s="44">
        <v>0.0</v>
      </c>
      <c r="D335" s="44">
        <v>0.0</v>
      </c>
      <c r="E335" s="44">
        <v>0.0</v>
      </c>
      <c r="F335" s="44">
        <v>0.0</v>
      </c>
      <c r="G335" s="44">
        <v>0.0</v>
      </c>
      <c r="H335" s="44">
        <v>0.0</v>
      </c>
      <c r="I335" s="44">
        <v>0.0</v>
      </c>
      <c r="J335" s="44">
        <v>0.0</v>
      </c>
      <c r="K335" s="44">
        <v>0.0</v>
      </c>
      <c r="L335" s="44">
        <v>0.0</v>
      </c>
      <c r="M335" s="150">
        <f t="shared" si="1"/>
        <v>0</v>
      </c>
    </row>
    <row r="336" ht="15.75" customHeight="1">
      <c r="A336" s="151">
        <v>6000009.0</v>
      </c>
      <c r="B336" s="151" t="s">
        <v>68</v>
      </c>
      <c r="C336" s="44">
        <v>0.0</v>
      </c>
      <c r="D336" s="44">
        <v>0.0</v>
      </c>
      <c r="E336" s="44">
        <v>0.0</v>
      </c>
      <c r="F336" s="44">
        <v>0.0</v>
      </c>
      <c r="G336" s="44">
        <v>0.0</v>
      </c>
      <c r="H336" s="44">
        <v>0.0</v>
      </c>
      <c r="I336" s="44">
        <v>0.0</v>
      </c>
      <c r="J336" s="44">
        <v>0.0</v>
      </c>
      <c r="K336" s="44">
        <v>0.0</v>
      </c>
      <c r="L336" s="44">
        <v>0.0</v>
      </c>
      <c r="M336" s="150">
        <f t="shared" si="1"/>
        <v>0</v>
      </c>
    </row>
    <row r="337" ht="15.75" customHeight="1">
      <c r="A337" s="151">
        <v>6000010.0</v>
      </c>
      <c r="B337" s="151" t="s">
        <v>68</v>
      </c>
      <c r="C337" s="44">
        <v>0.0</v>
      </c>
      <c r="D337" s="44">
        <v>0.0</v>
      </c>
      <c r="E337" s="44">
        <v>0.0</v>
      </c>
      <c r="F337" s="44">
        <v>0.0</v>
      </c>
      <c r="G337" s="44">
        <v>0.0</v>
      </c>
      <c r="H337" s="44">
        <v>0.0</v>
      </c>
      <c r="I337" s="44">
        <v>0.0</v>
      </c>
      <c r="J337" s="44">
        <v>0.0</v>
      </c>
      <c r="K337" s="44">
        <v>0.0</v>
      </c>
      <c r="L337" s="44">
        <v>0.0</v>
      </c>
      <c r="M337" s="150">
        <f t="shared" si="1"/>
        <v>0</v>
      </c>
    </row>
    <row r="338" ht="15.75" customHeight="1">
      <c r="A338" s="151">
        <v>6000011.0</v>
      </c>
      <c r="B338" s="151" t="s">
        <v>68</v>
      </c>
      <c r="C338" s="44">
        <v>0.0</v>
      </c>
      <c r="D338" s="44">
        <v>0.0</v>
      </c>
      <c r="E338" s="149">
        <v>1.0</v>
      </c>
      <c r="F338" s="44">
        <v>0.0</v>
      </c>
      <c r="G338" s="44">
        <v>0.0</v>
      </c>
      <c r="H338" s="44">
        <v>0.0</v>
      </c>
      <c r="I338" s="44">
        <v>0.0</v>
      </c>
      <c r="J338" s="44">
        <v>0.0</v>
      </c>
      <c r="K338" s="44">
        <v>0.0</v>
      </c>
      <c r="L338" s="44">
        <v>0.0</v>
      </c>
      <c r="M338" s="150">
        <f t="shared" si="1"/>
        <v>1</v>
      </c>
    </row>
    <row r="339" ht="15.75" customHeight="1">
      <c r="A339" s="151">
        <v>6000012.0</v>
      </c>
      <c r="B339" s="151" t="s">
        <v>68</v>
      </c>
      <c r="C339" s="44">
        <v>0.0</v>
      </c>
      <c r="D339" s="44">
        <v>0.0</v>
      </c>
      <c r="E339" s="149">
        <v>1.0</v>
      </c>
      <c r="F339" s="44">
        <v>0.0</v>
      </c>
      <c r="G339" s="44">
        <v>0.0</v>
      </c>
      <c r="H339" s="44">
        <v>0.0</v>
      </c>
      <c r="I339" s="44">
        <v>0.0</v>
      </c>
      <c r="J339" s="44">
        <v>0.0</v>
      </c>
      <c r="K339" s="149">
        <v>1.0</v>
      </c>
      <c r="L339" s="44">
        <v>0.0</v>
      </c>
      <c r="M339" s="150">
        <f t="shared" si="1"/>
        <v>2</v>
      </c>
    </row>
    <row r="340" ht="15.75" customHeight="1">
      <c r="A340" s="151">
        <v>6000013.0</v>
      </c>
      <c r="B340" s="151" t="s">
        <v>68</v>
      </c>
      <c r="C340" s="44">
        <v>0.0</v>
      </c>
      <c r="D340" s="44">
        <v>0.0</v>
      </c>
      <c r="E340" s="44">
        <v>0.0</v>
      </c>
      <c r="F340" s="44">
        <v>0.0</v>
      </c>
      <c r="G340" s="44">
        <v>0.0</v>
      </c>
      <c r="H340" s="44">
        <v>0.0</v>
      </c>
      <c r="I340" s="44">
        <v>0.0</v>
      </c>
      <c r="J340" s="44">
        <v>0.0</v>
      </c>
      <c r="K340" s="44">
        <v>0.0</v>
      </c>
      <c r="L340" s="44">
        <v>0.0</v>
      </c>
      <c r="M340" s="150">
        <f t="shared" si="1"/>
        <v>0</v>
      </c>
    </row>
    <row r="341" ht="15.75" customHeight="1">
      <c r="A341" s="151">
        <v>6000014.0</v>
      </c>
      <c r="B341" s="151" t="s">
        <v>68</v>
      </c>
      <c r="C341" s="44">
        <v>0.0</v>
      </c>
      <c r="D341" s="44">
        <v>0.0</v>
      </c>
      <c r="E341" s="44">
        <v>0.0</v>
      </c>
      <c r="F341" s="44">
        <v>0.0</v>
      </c>
      <c r="G341" s="44">
        <v>0.0</v>
      </c>
      <c r="H341" s="44">
        <v>0.0</v>
      </c>
      <c r="I341" s="44">
        <v>0.0</v>
      </c>
      <c r="J341" s="44">
        <v>0.0</v>
      </c>
      <c r="K341" s="44">
        <v>0.0</v>
      </c>
      <c r="L341" s="44">
        <v>0.0</v>
      </c>
      <c r="M341" s="150">
        <f t="shared" si="1"/>
        <v>0</v>
      </c>
    </row>
    <row r="342" ht="15.75" customHeight="1">
      <c r="A342" s="151">
        <v>6000015.0</v>
      </c>
      <c r="B342" s="151" t="s">
        <v>68</v>
      </c>
      <c r="C342" s="44">
        <v>0.0</v>
      </c>
      <c r="D342" s="44">
        <v>0.0</v>
      </c>
      <c r="E342" s="44">
        <v>0.0</v>
      </c>
      <c r="F342" s="44">
        <v>0.0</v>
      </c>
      <c r="G342" s="44">
        <v>0.0</v>
      </c>
      <c r="H342" s="44">
        <v>0.0</v>
      </c>
      <c r="I342" s="44">
        <v>0.0</v>
      </c>
      <c r="J342" s="44">
        <v>0.0</v>
      </c>
      <c r="K342" s="44">
        <v>0.0</v>
      </c>
      <c r="L342" s="44">
        <v>0.0</v>
      </c>
      <c r="M342" s="150">
        <f t="shared" si="1"/>
        <v>0</v>
      </c>
    </row>
    <row r="343" ht="15.75" customHeight="1">
      <c r="A343" s="151">
        <v>6000016.0</v>
      </c>
      <c r="B343" s="151" t="s">
        <v>68</v>
      </c>
      <c r="C343" s="44">
        <v>0.0</v>
      </c>
      <c r="D343" s="44">
        <v>0.0</v>
      </c>
      <c r="E343" s="44">
        <v>0.0</v>
      </c>
      <c r="F343" s="44">
        <v>0.0</v>
      </c>
      <c r="G343" s="44">
        <v>0.0</v>
      </c>
      <c r="H343" s="44">
        <v>0.0</v>
      </c>
      <c r="I343" s="44">
        <v>0.0</v>
      </c>
      <c r="J343" s="44">
        <v>0.0</v>
      </c>
      <c r="K343" s="149">
        <v>1.0</v>
      </c>
      <c r="L343" s="44">
        <v>0.0</v>
      </c>
      <c r="M343" s="150">
        <f t="shared" si="1"/>
        <v>1</v>
      </c>
    </row>
    <row r="344" ht="15.75" customHeight="1">
      <c r="A344" s="151">
        <v>6000017.0</v>
      </c>
      <c r="B344" s="151" t="s">
        <v>68</v>
      </c>
      <c r="C344" s="44">
        <v>0.0</v>
      </c>
      <c r="D344" s="44">
        <v>0.0</v>
      </c>
      <c r="E344" s="44">
        <v>0.0</v>
      </c>
      <c r="F344" s="44">
        <v>0.0</v>
      </c>
      <c r="G344" s="44">
        <v>0.0</v>
      </c>
      <c r="H344" s="44">
        <v>0.0</v>
      </c>
      <c r="I344" s="44">
        <v>0.0</v>
      </c>
      <c r="J344" s="44">
        <v>0.0</v>
      </c>
      <c r="K344" s="44">
        <v>0.0</v>
      </c>
      <c r="L344" s="44">
        <v>0.0</v>
      </c>
      <c r="M344" s="150">
        <f t="shared" si="1"/>
        <v>0</v>
      </c>
    </row>
    <row r="345" ht="15.75" customHeight="1">
      <c r="A345" s="151">
        <v>6000018.0</v>
      </c>
      <c r="B345" s="151" t="s">
        <v>68</v>
      </c>
      <c r="C345" s="44">
        <v>0.0</v>
      </c>
      <c r="D345" s="44">
        <v>0.0</v>
      </c>
      <c r="E345" s="44">
        <v>0.0</v>
      </c>
      <c r="F345" s="44">
        <v>0.0</v>
      </c>
      <c r="G345" s="44">
        <v>0.0</v>
      </c>
      <c r="H345" s="44">
        <v>0.0</v>
      </c>
      <c r="I345" s="44">
        <v>0.0</v>
      </c>
      <c r="J345" s="44">
        <v>0.0</v>
      </c>
      <c r="K345" s="149">
        <v>1.0</v>
      </c>
      <c r="L345" s="44">
        <v>0.0</v>
      </c>
      <c r="M345" s="150">
        <f t="shared" si="1"/>
        <v>1</v>
      </c>
    </row>
    <row r="346" ht="15.75" customHeight="1">
      <c r="A346" s="151">
        <v>6000019.0</v>
      </c>
      <c r="B346" s="151" t="s">
        <v>68</v>
      </c>
      <c r="C346" s="44">
        <v>0.0</v>
      </c>
      <c r="D346" s="44">
        <v>0.0</v>
      </c>
      <c r="E346" s="149">
        <v>1.0</v>
      </c>
      <c r="F346" s="44">
        <v>0.0</v>
      </c>
      <c r="G346" s="44">
        <v>0.0</v>
      </c>
      <c r="H346" s="44">
        <v>0.0</v>
      </c>
      <c r="I346" s="44">
        <v>0.0</v>
      </c>
      <c r="J346" s="44">
        <v>0.0</v>
      </c>
      <c r="K346" s="44">
        <v>0.0</v>
      </c>
      <c r="L346" s="44">
        <v>0.0</v>
      </c>
      <c r="M346" s="150">
        <f t="shared" si="1"/>
        <v>1</v>
      </c>
    </row>
    <row r="347" ht="15.75" customHeight="1">
      <c r="A347" s="151">
        <v>6000020.0</v>
      </c>
      <c r="B347" s="151" t="s">
        <v>68</v>
      </c>
      <c r="C347" s="44">
        <v>0.0</v>
      </c>
      <c r="D347" s="44">
        <v>0.0</v>
      </c>
      <c r="E347" s="44">
        <v>0.0</v>
      </c>
      <c r="F347" s="44">
        <v>0.0</v>
      </c>
      <c r="G347" s="44">
        <v>0.0</v>
      </c>
      <c r="H347" s="44">
        <v>0.0</v>
      </c>
      <c r="I347" s="44">
        <v>0.0</v>
      </c>
      <c r="J347" s="44">
        <v>0.0</v>
      </c>
      <c r="K347" s="44">
        <v>0.0</v>
      </c>
      <c r="L347" s="44">
        <v>0.0</v>
      </c>
      <c r="M347" s="150">
        <f t="shared" si="1"/>
        <v>0</v>
      </c>
    </row>
    <row r="348" ht="15.75" customHeight="1">
      <c r="A348" s="151">
        <v>6000021.0</v>
      </c>
      <c r="B348" s="151" t="s">
        <v>68</v>
      </c>
      <c r="C348" s="44">
        <v>0.0</v>
      </c>
      <c r="D348" s="44">
        <v>0.0</v>
      </c>
      <c r="E348" s="44">
        <v>0.0</v>
      </c>
      <c r="F348" s="44">
        <v>0.0</v>
      </c>
      <c r="G348" s="44">
        <v>0.0</v>
      </c>
      <c r="H348" s="44">
        <v>0.0</v>
      </c>
      <c r="I348" s="44">
        <v>0.0</v>
      </c>
      <c r="J348" s="44">
        <v>0.0</v>
      </c>
      <c r="K348" s="44">
        <v>0.0</v>
      </c>
      <c r="L348" s="44">
        <v>0.0</v>
      </c>
      <c r="M348" s="150">
        <f t="shared" si="1"/>
        <v>0</v>
      </c>
    </row>
    <row r="349" ht="15.75" customHeight="1">
      <c r="A349" s="151">
        <v>6000022.0</v>
      </c>
      <c r="B349" s="151" t="s">
        <v>68</v>
      </c>
      <c r="C349" s="44">
        <v>0.0</v>
      </c>
      <c r="D349" s="44">
        <v>0.0</v>
      </c>
      <c r="E349" s="44">
        <v>0.0</v>
      </c>
      <c r="F349" s="44">
        <v>0.0</v>
      </c>
      <c r="G349" s="44">
        <v>0.0</v>
      </c>
      <c r="H349" s="44">
        <v>0.0</v>
      </c>
      <c r="I349" s="44">
        <v>0.0</v>
      </c>
      <c r="J349" s="44">
        <v>0.0</v>
      </c>
      <c r="K349" s="149">
        <v>1.0</v>
      </c>
      <c r="L349" s="44">
        <v>0.0</v>
      </c>
      <c r="M349" s="150">
        <f t="shared" si="1"/>
        <v>1</v>
      </c>
    </row>
    <row r="350" ht="15.75" customHeight="1">
      <c r="A350" s="151">
        <v>6000023.0</v>
      </c>
      <c r="B350" s="151" t="s">
        <v>68</v>
      </c>
      <c r="C350" s="44">
        <v>0.0</v>
      </c>
      <c r="D350" s="44">
        <v>0.0</v>
      </c>
      <c r="E350" s="149">
        <v>1.0</v>
      </c>
      <c r="F350" s="44">
        <v>0.0</v>
      </c>
      <c r="G350" s="44">
        <v>0.0</v>
      </c>
      <c r="H350" s="44">
        <v>0.0</v>
      </c>
      <c r="I350" s="44">
        <v>0.0</v>
      </c>
      <c r="J350" s="44">
        <v>0.0</v>
      </c>
      <c r="K350" s="44">
        <v>0.0</v>
      </c>
      <c r="L350" s="44">
        <v>0.0</v>
      </c>
      <c r="M350" s="150">
        <f t="shared" si="1"/>
        <v>1</v>
      </c>
    </row>
    <row r="351" ht="15.75" customHeight="1">
      <c r="A351" s="151">
        <v>6000024.0</v>
      </c>
      <c r="B351" s="151" t="s">
        <v>68</v>
      </c>
      <c r="C351" s="44">
        <v>0.0</v>
      </c>
      <c r="D351" s="44">
        <v>0.0</v>
      </c>
      <c r="E351" s="149">
        <v>1.0</v>
      </c>
      <c r="F351" s="44">
        <v>0.0</v>
      </c>
      <c r="G351" s="44">
        <v>0.0</v>
      </c>
      <c r="H351" s="44">
        <v>0.0</v>
      </c>
      <c r="I351" s="44">
        <v>0.0</v>
      </c>
      <c r="J351" s="44">
        <v>0.0</v>
      </c>
      <c r="K351" s="44">
        <v>0.0</v>
      </c>
      <c r="L351" s="44">
        <v>0.0</v>
      </c>
      <c r="M351" s="150">
        <f t="shared" si="1"/>
        <v>1</v>
      </c>
    </row>
    <row r="352" ht="15.75" customHeight="1">
      <c r="A352" s="151">
        <v>6000025.0</v>
      </c>
      <c r="B352" s="151" t="s">
        <v>68</v>
      </c>
      <c r="C352" s="44">
        <v>0.0</v>
      </c>
      <c r="D352" s="44">
        <v>0.0</v>
      </c>
      <c r="E352" s="44">
        <v>0.0</v>
      </c>
      <c r="F352" s="44">
        <v>0.0</v>
      </c>
      <c r="G352" s="44">
        <v>0.0</v>
      </c>
      <c r="H352" s="44">
        <v>0.0</v>
      </c>
      <c r="I352" s="44">
        <v>0.0</v>
      </c>
      <c r="J352" s="44">
        <v>0.0</v>
      </c>
      <c r="K352" s="44">
        <v>0.0</v>
      </c>
      <c r="L352" s="44">
        <v>0.0</v>
      </c>
      <c r="M352" s="150">
        <f t="shared" si="1"/>
        <v>0</v>
      </c>
    </row>
    <row r="353" ht="15.75" customHeight="1">
      <c r="A353" s="151">
        <v>6000026.0</v>
      </c>
      <c r="B353" s="151" t="s">
        <v>68</v>
      </c>
      <c r="C353" s="44">
        <v>0.0</v>
      </c>
      <c r="D353" s="44">
        <v>0.0</v>
      </c>
      <c r="E353" s="44">
        <v>0.0</v>
      </c>
      <c r="F353" s="44">
        <v>0.0</v>
      </c>
      <c r="G353" s="44">
        <v>0.0</v>
      </c>
      <c r="H353" s="44">
        <v>0.0</v>
      </c>
      <c r="I353" s="44">
        <v>0.0</v>
      </c>
      <c r="J353" s="44">
        <v>0.0</v>
      </c>
      <c r="K353" s="44">
        <v>0.0</v>
      </c>
      <c r="L353" s="44">
        <v>0.0</v>
      </c>
      <c r="M353" s="150">
        <f t="shared" si="1"/>
        <v>0</v>
      </c>
    </row>
    <row r="354" ht="15.75" customHeight="1">
      <c r="A354" s="151">
        <v>6000027.0</v>
      </c>
      <c r="B354" s="151" t="s">
        <v>68</v>
      </c>
      <c r="C354" s="44">
        <v>0.0</v>
      </c>
      <c r="D354" s="44">
        <v>0.0</v>
      </c>
      <c r="E354" s="149">
        <v>1.0</v>
      </c>
      <c r="F354" s="44">
        <v>0.0</v>
      </c>
      <c r="G354" s="44">
        <v>0.0</v>
      </c>
      <c r="H354" s="44">
        <v>0.0</v>
      </c>
      <c r="I354" s="44">
        <v>0.0</v>
      </c>
      <c r="J354" s="44">
        <v>0.0</v>
      </c>
      <c r="K354" s="44">
        <v>0.0</v>
      </c>
      <c r="L354" s="44">
        <v>0.0</v>
      </c>
      <c r="M354" s="150">
        <f t="shared" si="1"/>
        <v>1</v>
      </c>
    </row>
    <row r="355" ht="15.75" customHeight="1">
      <c r="A355" s="151">
        <v>6000028.0</v>
      </c>
      <c r="B355" s="151" t="s">
        <v>68</v>
      </c>
      <c r="C355" s="44">
        <v>0.0</v>
      </c>
      <c r="D355" s="44">
        <v>0.0</v>
      </c>
      <c r="E355" s="149">
        <v>1.0</v>
      </c>
      <c r="F355" s="44">
        <v>0.0</v>
      </c>
      <c r="G355" s="44">
        <v>0.0</v>
      </c>
      <c r="H355" s="44">
        <v>0.0</v>
      </c>
      <c r="I355" s="44">
        <v>0.0</v>
      </c>
      <c r="J355" s="44">
        <v>0.0</v>
      </c>
      <c r="K355" s="149">
        <v>1.0</v>
      </c>
      <c r="L355" s="44">
        <v>0.0</v>
      </c>
      <c r="M355" s="150">
        <f t="shared" si="1"/>
        <v>2</v>
      </c>
    </row>
    <row r="356" ht="15.75" customHeight="1">
      <c r="A356" s="151">
        <v>6000029.0</v>
      </c>
      <c r="B356" s="151" t="s">
        <v>68</v>
      </c>
      <c r="C356" s="44">
        <v>0.0</v>
      </c>
      <c r="D356" s="44">
        <v>0.0</v>
      </c>
      <c r="E356" s="44">
        <v>0.0</v>
      </c>
      <c r="F356" s="44">
        <v>0.0</v>
      </c>
      <c r="G356" s="44">
        <v>0.0</v>
      </c>
      <c r="H356" s="44">
        <v>0.0</v>
      </c>
      <c r="I356" s="44">
        <v>0.0</v>
      </c>
      <c r="J356" s="44">
        <v>0.0</v>
      </c>
      <c r="K356" s="44">
        <v>0.0</v>
      </c>
      <c r="L356" s="44">
        <v>0.0</v>
      </c>
      <c r="M356" s="150">
        <f t="shared" si="1"/>
        <v>0</v>
      </c>
    </row>
    <row r="357" ht="15.75" customHeight="1">
      <c r="A357" s="151">
        <v>6000030.0</v>
      </c>
      <c r="B357" s="151" t="s">
        <v>68</v>
      </c>
      <c r="C357" s="44">
        <v>0.0</v>
      </c>
      <c r="D357" s="44">
        <v>0.0</v>
      </c>
      <c r="E357" s="44">
        <v>0.0</v>
      </c>
      <c r="F357" s="44">
        <v>0.0</v>
      </c>
      <c r="G357" s="44">
        <v>0.0</v>
      </c>
      <c r="H357" s="44">
        <v>0.0</v>
      </c>
      <c r="I357" s="44">
        <v>0.0</v>
      </c>
      <c r="J357" s="44">
        <v>0.0</v>
      </c>
      <c r="K357" s="149">
        <v>1.0</v>
      </c>
      <c r="L357" s="44">
        <v>0.0</v>
      </c>
      <c r="M357" s="150">
        <f t="shared" si="1"/>
        <v>1</v>
      </c>
    </row>
    <row r="358" ht="15.75" customHeight="1">
      <c r="A358" s="151">
        <v>6000031.0</v>
      </c>
      <c r="B358" s="151" t="s">
        <v>68</v>
      </c>
      <c r="C358" s="44">
        <v>0.0</v>
      </c>
      <c r="D358" s="44">
        <v>0.0</v>
      </c>
      <c r="E358" s="44">
        <v>0.0</v>
      </c>
      <c r="F358" s="44">
        <v>0.0</v>
      </c>
      <c r="G358" s="44">
        <v>0.0</v>
      </c>
      <c r="H358" s="44">
        <v>0.0</v>
      </c>
      <c r="I358" s="44">
        <v>0.0</v>
      </c>
      <c r="J358" s="44">
        <v>0.0</v>
      </c>
      <c r="K358" s="44">
        <v>0.0</v>
      </c>
      <c r="L358" s="44">
        <v>0.0</v>
      </c>
      <c r="M358" s="150">
        <f t="shared" si="1"/>
        <v>0</v>
      </c>
    </row>
    <row r="359" ht="15.75" customHeight="1">
      <c r="A359" s="151">
        <v>6000032.0</v>
      </c>
      <c r="B359" s="151" t="s">
        <v>68</v>
      </c>
      <c r="C359" s="44">
        <v>0.0</v>
      </c>
      <c r="D359" s="44">
        <v>0.0</v>
      </c>
      <c r="E359" s="149">
        <v>1.0</v>
      </c>
      <c r="F359" s="44">
        <v>0.0</v>
      </c>
      <c r="G359" s="44">
        <v>0.0</v>
      </c>
      <c r="H359" s="44">
        <v>0.0</v>
      </c>
      <c r="I359" s="44">
        <v>0.0</v>
      </c>
      <c r="J359" s="44">
        <v>0.0</v>
      </c>
      <c r="K359" s="149">
        <v>1.0</v>
      </c>
      <c r="L359" s="44">
        <v>0.0</v>
      </c>
      <c r="M359" s="150">
        <f t="shared" si="1"/>
        <v>2</v>
      </c>
    </row>
    <row r="360" ht="15.75" customHeight="1">
      <c r="A360" s="151">
        <v>6000033.0</v>
      </c>
      <c r="B360" s="151" t="s">
        <v>68</v>
      </c>
      <c r="C360" s="44">
        <v>0.0</v>
      </c>
      <c r="D360" s="44">
        <v>0.0</v>
      </c>
      <c r="E360" s="149">
        <v>1.0</v>
      </c>
      <c r="F360" s="44">
        <v>0.0</v>
      </c>
      <c r="G360" s="44">
        <v>0.0</v>
      </c>
      <c r="H360" s="44">
        <v>0.0</v>
      </c>
      <c r="I360" s="44">
        <v>0.0</v>
      </c>
      <c r="J360" s="44">
        <v>0.0</v>
      </c>
      <c r="K360" s="44">
        <v>0.0</v>
      </c>
      <c r="L360" s="44">
        <v>0.0</v>
      </c>
      <c r="M360" s="150">
        <f t="shared" si="1"/>
        <v>1</v>
      </c>
    </row>
    <row r="361" ht="15.75" customHeight="1">
      <c r="A361" s="151">
        <v>6000034.0</v>
      </c>
      <c r="B361" s="151" t="s">
        <v>68</v>
      </c>
      <c r="C361" s="44">
        <v>0.0</v>
      </c>
      <c r="D361" s="44">
        <v>0.0</v>
      </c>
      <c r="E361" s="44">
        <v>0.0</v>
      </c>
      <c r="F361" s="44">
        <v>0.0</v>
      </c>
      <c r="G361" s="44">
        <v>0.0</v>
      </c>
      <c r="H361" s="44">
        <v>0.0</v>
      </c>
      <c r="I361" s="44">
        <v>0.0</v>
      </c>
      <c r="J361" s="44">
        <v>0.0</v>
      </c>
      <c r="K361" s="149">
        <v>1.0</v>
      </c>
      <c r="L361" s="44">
        <v>0.0</v>
      </c>
      <c r="M361" s="150">
        <f t="shared" si="1"/>
        <v>1</v>
      </c>
    </row>
    <row r="362" ht="15.75" customHeight="1">
      <c r="A362" s="151">
        <v>6000035.0</v>
      </c>
      <c r="B362" s="151" t="s">
        <v>68</v>
      </c>
      <c r="C362" s="44">
        <v>0.0</v>
      </c>
      <c r="D362" s="44">
        <v>0.0</v>
      </c>
      <c r="E362" s="44">
        <v>0.0</v>
      </c>
      <c r="F362" s="44">
        <v>0.0</v>
      </c>
      <c r="G362" s="44">
        <v>0.0</v>
      </c>
      <c r="H362" s="44">
        <v>0.0</v>
      </c>
      <c r="I362" s="44">
        <v>0.0</v>
      </c>
      <c r="J362" s="44">
        <v>0.0</v>
      </c>
      <c r="K362" s="149">
        <v>1.0</v>
      </c>
      <c r="L362" s="44">
        <v>0.0</v>
      </c>
      <c r="M362" s="150">
        <f t="shared" si="1"/>
        <v>1</v>
      </c>
    </row>
    <row r="363" ht="15.75" customHeight="1">
      <c r="A363" s="151">
        <v>6000036.0</v>
      </c>
      <c r="B363" s="151" t="s">
        <v>68</v>
      </c>
      <c r="C363" s="44">
        <v>0.0</v>
      </c>
      <c r="D363" s="44">
        <v>0.0</v>
      </c>
      <c r="E363" s="44">
        <v>0.0</v>
      </c>
      <c r="F363" s="44">
        <v>0.0</v>
      </c>
      <c r="G363" s="44">
        <v>0.0</v>
      </c>
      <c r="H363" s="44">
        <v>0.0</v>
      </c>
      <c r="I363" s="44">
        <v>0.0</v>
      </c>
      <c r="J363" s="44">
        <v>0.0</v>
      </c>
      <c r="K363" s="44">
        <v>0.0</v>
      </c>
      <c r="L363" s="44">
        <v>0.0</v>
      </c>
      <c r="M363" s="150">
        <f t="shared" si="1"/>
        <v>0</v>
      </c>
    </row>
    <row r="364" ht="15.75" customHeight="1">
      <c r="A364" s="151">
        <v>6000037.0</v>
      </c>
      <c r="B364" s="151" t="s">
        <v>68</v>
      </c>
      <c r="C364" s="44">
        <v>0.0</v>
      </c>
      <c r="D364" s="44">
        <v>0.0</v>
      </c>
      <c r="E364" s="149">
        <v>1.0</v>
      </c>
      <c r="F364" s="44">
        <v>0.0</v>
      </c>
      <c r="G364" s="44">
        <v>0.0</v>
      </c>
      <c r="H364" s="44">
        <v>0.0</v>
      </c>
      <c r="I364" s="44">
        <v>0.0</v>
      </c>
      <c r="J364" s="44">
        <v>0.0</v>
      </c>
      <c r="K364" s="44">
        <v>0.0</v>
      </c>
      <c r="L364" s="44">
        <v>0.0</v>
      </c>
      <c r="M364" s="150">
        <f t="shared" si="1"/>
        <v>1</v>
      </c>
    </row>
    <row r="365" ht="15.75" customHeight="1">
      <c r="A365" s="151">
        <v>6000038.0</v>
      </c>
      <c r="B365" s="151" t="s">
        <v>68</v>
      </c>
      <c r="C365" s="44">
        <v>0.0</v>
      </c>
      <c r="D365" s="44">
        <v>0.0</v>
      </c>
      <c r="E365" s="44">
        <v>0.0</v>
      </c>
      <c r="F365" s="44">
        <v>0.0</v>
      </c>
      <c r="G365" s="44">
        <v>0.0</v>
      </c>
      <c r="H365" s="149">
        <v>1.0</v>
      </c>
      <c r="I365" s="44">
        <v>0.0</v>
      </c>
      <c r="J365" s="44">
        <v>0.0</v>
      </c>
      <c r="K365" s="44">
        <v>0.0</v>
      </c>
      <c r="L365" s="44">
        <v>0.0</v>
      </c>
      <c r="M365" s="150">
        <f t="shared" si="1"/>
        <v>1</v>
      </c>
    </row>
    <row r="366" ht="15.75" customHeight="1">
      <c r="A366" s="151">
        <v>6000039.0</v>
      </c>
      <c r="B366" s="151" t="s">
        <v>68</v>
      </c>
      <c r="C366" s="44">
        <v>0.0</v>
      </c>
      <c r="D366" s="44">
        <v>0.0</v>
      </c>
      <c r="E366" s="44">
        <v>0.0</v>
      </c>
      <c r="F366" s="44">
        <v>0.0</v>
      </c>
      <c r="G366" s="44">
        <v>0.0</v>
      </c>
      <c r="H366" s="44">
        <v>0.0</v>
      </c>
      <c r="I366" s="44">
        <v>0.0</v>
      </c>
      <c r="J366" s="44">
        <v>0.0</v>
      </c>
      <c r="K366" s="44">
        <v>0.0</v>
      </c>
      <c r="L366" s="44">
        <v>0.0</v>
      </c>
      <c r="M366" s="150">
        <f t="shared" si="1"/>
        <v>0</v>
      </c>
    </row>
    <row r="367" ht="15.75" customHeight="1">
      <c r="A367" s="151">
        <v>6000040.0</v>
      </c>
      <c r="B367" s="151" t="s">
        <v>68</v>
      </c>
      <c r="C367" s="44">
        <v>0.0</v>
      </c>
      <c r="D367" s="44">
        <v>0.0</v>
      </c>
      <c r="E367" s="44">
        <v>0.0</v>
      </c>
      <c r="F367" s="44">
        <v>0.0</v>
      </c>
      <c r="G367" s="44">
        <v>0.0</v>
      </c>
      <c r="H367" s="44">
        <v>0.0</v>
      </c>
      <c r="I367" s="44">
        <v>0.0</v>
      </c>
      <c r="J367" s="44">
        <v>0.0</v>
      </c>
      <c r="K367" s="44">
        <v>0.0</v>
      </c>
      <c r="L367" s="44">
        <v>0.0</v>
      </c>
      <c r="M367" s="150">
        <f t="shared" si="1"/>
        <v>0</v>
      </c>
    </row>
    <row r="368" ht="15.75" customHeight="1">
      <c r="A368" s="151">
        <v>6000041.0</v>
      </c>
      <c r="B368" s="151" t="s">
        <v>68</v>
      </c>
      <c r="C368" s="44">
        <v>0.0</v>
      </c>
      <c r="D368" s="44">
        <v>0.0</v>
      </c>
      <c r="E368" s="44">
        <v>0.0</v>
      </c>
      <c r="F368" s="44">
        <v>0.0</v>
      </c>
      <c r="G368" s="44">
        <v>0.0</v>
      </c>
      <c r="H368" s="44">
        <v>0.0</v>
      </c>
      <c r="I368" s="44">
        <v>0.0</v>
      </c>
      <c r="J368" s="44">
        <v>0.0</v>
      </c>
      <c r="K368" s="149">
        <v>1.0</v>
      </c>
      <c r="L368" s="44">
        <v>0.0</v>
      </c>
      <c r="M368" s="150">
        <f t="shared" si="1"/>
        <v>1</v>
      </c>
    </row>
    <row r="369" ht="15.75" customHeight="1">
      <c r="A369" s="151">
        <v>6000042.0</v>
      </c>
      <c r="B369" s="151" t="s">
        <v>68</v>
      </c>
      <c r="C369" s="44">
        <v>0.0</v>
      </c>
      <c r="D369" s="44">
        <v>0.0</v>
      </c>
      <c r="E369" s="44">
        <v>0.0</v>
      </c>
      <c r="F369" s="44">
        <v>0.0</v>
      </c>
      <c r="G369" s="44">
        <v>0.0</v>
      </c>
      <c r="H369" s="44">
        <v>0.0</v>
      </c>
      <c r="I369" s="44">
        <v>0.0</v>
      </c>
      <c r="J369" s="44">
        <v>0.0</v>
      </c>
      <c r="K369" s="44">
        <v>0.0</v>
      </c>
      <c r="L369" s="44">
        <v>0.0</v>
      </c>
      <c r="M369" s="150">
        <f t="shared" si="1"/>
        <v>0</v>
      </c>
    </row>
    <row r="370" ht="15.75" customHeight="1">
      <c r="A370" s="151">
        <v>6000043.0</v>
      </c>
      <c r="B370" s="151" t="s">
        <v>68</v>
      </c>
      <c r="C370" s="44">
        <v>0.0</v>
      </c>
      <c r="D370" s="44">
        <v>0.0</v>
      </c>
      <c r="E370" s="44">
        <v>0.0</v>
      </c>
      <c r="F370" s="44">
        <v>0.0</v>
      </c>
      <c r="G370" s="44">
        <v>0.0</v>
      </c>
      <c r="H370" s="44">
        <v>0.0</v>
      </c>
      <c r="I370" s="44">
        <v>0.0</v>
      </c>
      <c r="J370" s="44">
        <v>0.0</v>
      </c>
      <c r="K370" s="44">
        <v>0.0</v>
      </c>
      <c r="L370" s="44">
        <v>0.0</v>
      </c>
      <c r="M370" s="150">
        <f t="shared" si="1"/>
        <v>0</v>
      </c>
    </row>
    <row r="371" ht="15.75" customHeight="1">
      <c r="A371" s="151">
        <v>6000044.0</v>
      </c>
      <c r="B371" s="151" t="s">
        <v>68</v>
      </c>
      <c r="C371" s="44">
        <v>0.0</v>
      </c>
      <c r="D371" s="44">
        <v>0.0</v>
      </c>
      <c r="E371" s="44">
        <v>0.0</v>
      </c>
      <c r="F371" s="44">
        <v>0.0</v>
      </c>
      <c r="G371" s="44">
        <v>0.0</v>
      </c>
      <c r="H371" s="44">
        <v>0.0</v>
      </c>
      <c r="I371" s="44">
        <v>0.0</v>
      </c>
      <c r="J371" s="44">
        <v>0.0</v>
      </c>
      <c r="K371" s="44">
        <v>0.0</v>
      </c>
      <c r="L371" s="44">
        <v>0.0</v>
      </c>
      <c r="M371" s="150">
        <f t="shared" si="1"/>
        <v>0</v>
      </c>
    </row>
    <row r="372" ht="15.75" customHeight="1">
      <c r="A372" s="151">
        <v>6000045.0</v>
      </c>
      <c r="B372" s="151" t="s">
        <v>238</v>
      </c>
      <c r="C372" s="44">
        <v>0.0</v>
      </c>
      <c r="D372" s="44">
        <v>0.0</v>
      </c>
      <c r="E372" s="44">
        <v>0.0</v>
      </c>
      <c r="F372" s="44">
        <v>0.0</v>
      </c>
      <c r="G372" s="44">
        <v>0.0</v>
      </c>
      <c r="H372" s="44">
        <v>0.0</v>
      </c>
      <c r="I372" s="149">
        <v>1.0</v>
      </c>
      <c r="J372" s="44">
        <v>0.0</v>
      </c>
      <c r="K372" s="149">
        <v>1.0</v>
      </c>
      <c r="L372" s="44">
        <v>0.0</v>
      </c>
      <c r="M372" s="150">
        <f t="shared" si="1"/>
        <v>2</v>
      </c>
    </row>
    <row r="373" ht="15.75" customHeight="1">
      <c r="A373" s="151">
        <v>6000046.0</v>
      </c>
      <c r="B373" s="151" t="s">
        <v>68</v>
      </c>
      <c r="C373" s="44">
        <v>0.0</v>
      </c>
      <c r="D373" s="44">
        <v>1.0</v>
      </c>
      <c r="E373" s="149">
        <v>1.0</v>
      </c>
      <c r="F373" s="44">
        <v>0.0</v>
      </c>
      <c r="G373" s="44">
        <v>0.0</v>
      </c>
      <c r="H373" s="149">
        <v>1.0</v>
      </c>
      <c r="I373" s="149">
        <v>1.0</v>
      </c>
      <c r="J373" s="149">
        <v>1.0</v>
      </c>
      <c r="K373" s="149">
        <v>1.0</v>
      </c>
      <c r="L373" s="149">
        <v>1.0</v>
      </c>
      <c r="M373" s="150">
        <f t="shared" si="1"/>
        <v>7</v>
      </c>
    </row>
    <row r="374" ht="15.75" customHeight="1">
      <c r="A374" s="151">
        <v>6000047.0</v>
      </c>
      <c r="B374" s="151" t="s">
        <v>68</v>
      </c>
      <c r="C374" s="44">
        <v>0.0</v>
      </c>
      <c r="D374" s="44">
        <v>0.0</v>
      </c>
      <c r="E374" s="44">
        <v>0.0</v>
      </c>
      <c r="F374" s="44">
        <v>0.0</v>
      </c>
      <c r="G374" s="44">
        <v>0.0</v>
      </c>
      <c r="H374" s="44">
        <v>0.0</v>
      </c>
      <c r="I374" s="44">
        <v>0.0</v>
      </c>
      <c r="J374" s="44">
        <v>0.0</v>
      </c>
      <c r="K374" s="44">
        <v>0.0</v>
      </c>
      <c r="L374" s="44">
        <v>0.0</v>
      </c>
      <c r="M374" s="150">
        <f t="shared" si="1"/>
        <v>0</v>
      </c>
    </row>
    <row r="375" ht="15.75" customHeight="1">
      <c r="A375" s="151">
        <v>6000048.0</v>
      </c>
      <c r="B375" s="151" t="s">
        <v>68</v>
      </c>
      <c r="C375" s="44">
        <v>0.0</v>
      </c>
      <c r="D375" s="44">
        <v>1.0</v>
      </c>
      <c r="E375" s="149">
        <v>1.0</v>
      </c>
      <c r="F375" s="44">
        <v>0.0</v>
      </c>
      <c r="G375" s="44">
        <v>0.0</v>
      </c>
      <c r="H375" s="149">
        <v>1.0</v>
      </c>
      <c r="I375" s="149">
        <v>1.0</v>
      </c>
      <c r="J375" s="149">
        <v>1.0</v>
      </c>
      <c r="K375" s="149">
        <v>1.0</v>
      </c>
      <c r="L375" s="149">
        <v>1.0</v>
      </c>
      <c r="M375" s="150">
        <f t="shared" si="1"/>
        <v>7</v>
      </c>
    </row>
    <row r="376" ht="15.75" customHeight="1">
      <c r="A376" s="151">
        <v>6000050.0</v>
      </c>
      <c r="B376" s="151" t="s">
        <v>68</v>
      </c>
      <c r="C376" s="44">
        <v>0.0</v>
      </c>
      <c r="D376" s="44">
        <v>0.0</v>
      </c>
      <c r="E376" s="44">
        <v>0.0</v>
      </c>
      <c r="F376" s="44">
        <v>0.0</v>
      </c>
      <c r="G376" s="44">
        <v>0.0</v>
      </c>
      <c r="H376" s="44">
        <v>0.0</v>
      </c>
      <c r="I376" s="44">
        <v>0.0</v>
      </c>
      <c r="J376" s="44">
        <v>0.0</v>
      </c>
      <c r="K376" s="44">
        <v>0.0</v>
      </c>
      <c r="L376" s="44">
        <v>0.0</v>
      </c>
      <c r="M376" s="150">
        <f t="shared" si="1"/>
        <v>0</v>
      </c>
    </row>
    <row r="377" ht="15.75" customHeight="1">
      <c r="A377" s="151">
        <v>6000051.0</v>
      </c>
      <c r="B377" s="151" t="s">
        <v>68</v>
      </c>
      <c r="C377" s="44">
        <v>0.0</v>
      </c>
      <c r="D377" s="44">
        <v>0.0</v>
      </c>
      <c r="E377" s="44">
        <v>0.0</v>
      </c>
      <c r="F377" s="44">
        <v>0.0</v>
      </c>
      <c r="G377" s="44">
        <v>0.0</v>
      </c>
      <c r="H377" s="44">
        <v>0.0</v>
      </c>
      <c r="I377" s="44">
        <v>0.0</v>
      </c>
      <c r="J377" s="44">
        <v>0.0</v>
      </c>
      <c r="K377" s="44">
        <v>0.0</v>
      </c>
      <c r="L377" s="44">
        <v>0.0</v>
      </c>
      <c r="M377" s="150">
        <f t="shared" si="1"/>
        <v>0</v>
      </c>
    </row>
    <row r="378" ht="15.75" customHeight="1">
      <c r="A378" s="151">
        <v>6000052.0</v>
      </c>
      <c r="B378" s="151" t="s">
        <v>238</v>
      </c>
      <c r="C378" s="44">
        <v>0.0</v>
      </c>
      <c r="D378" s="44">
        <v>0.0</v>
      </c>
      <c r="E378" s="149">
        <v>1.0</v>
      </c>
      <c r="F378" s="44">
        <v>0.0</v>
      </c>
      <c r="G378" s="44">
        <v>0.0</v>
      </c>
      <c r="H378" s="44">
        <v>0.0</v>
      </c>
      <c r="I378" s="149">
        <v>1.0</v>
      </c>
      <c r="J378" s="149">
        <v>1.0</v>
      </c>
      <c r="K378" s="149">
        <v>1.0</v>
      </c>
      <c r="L378" s="149">
        <v>1.0</v>
      </c>
      <c r="M378" s="150">
        <f t="shared" si="1"/>
        <v>5</v>
      </c>
    </row>
    <row r="379" ht="15.75" customHeight="1">
      <c r="A379" s="151">
        <v>6000053.0</v>
      </c>
      <c r="B379" s="151" t="s">
        <v>238</v>
      </c>
      <c r="C379" s="44">
        <v>0.0</v>
      </c>
      <c r="D379" s="44">
        <v>0.0</v>
      </c>
      <c r="E379" s="44">
        <v>0.0</v>
      </c>
      <c r="F379" s="44">
        <v>0.0</v>
      </c>
      <c r="G379" s="44">
        <v>0.0</v>
      </c>
      <c r="H379" s="44">
        <v>0.0</v>
      </c>
      <c r="I379" s="149">
        <v>1.0</v>
      </c>
      <c r="J379" s="44">
        <v>0.0</v>
      </c>
      <c r="K379" s="149">
        <v>1.0</v>
      </c>
      <c r="L379" s="44">
        <v>0.0</v>
      </c>
      <c r="M379" s="150">
        <f t="shared" si="1"/>
        <v>2</v>
      </c>
    </row>
    <row r="380" ht="15.75" customHeight="1">
      <c r="A380" s="151">
        <v>6000054.0</v>
      </c>
      <c r="B380" s="151" t="s">
        <v>238</v>
      </c>
      <c r="C380" s="44">
        <v>0.0</v>
      </c>
      <c r="D380" s="44">
        <v>0.0</v>
      </c>
      <c r="E380" s="149">
        <v>1.0</v>
      </c>
      <c r="F380" s="44">
        <v>0.0</v>
      </c>
      <c r="G380" s="44">
        <v>0.0</v>
      </c>
      <c r="H380" s="44">
        <v>0.0</v>
      </c>
      <c r="I380" s="149">
        <v>1.0</v>
      </c>
      <c r="J380" s="44">
        <v>0.0</v>
      </c>
      <c r="K380" s="149">
        <v>1.0</v>
      </c>
      <c r="L380" s="44">
        <v>0.0</v>
      </c>
      <c r="M380" s="150">
        <f t="shared" si="1"/>
        <v>3</v>
      </c>
    </row>
    <row r="381" ht="15.75" customHeight="1">
      <c r="A381" s="151">
        <v>6000055.0</v>
      </c>
      <c r="B381" s="151" t="s">
        <v>68</v>
      </c>
      <c r="C381" s="44">
        <v>0.0</v>
      </c>
      <c r="D381" s="44">
        <v>0.0</v>
      </c>
      <c r="E381" s="44">
        <v>0.0</v>
      </c>
      <c r="F381" s="44">
        <v>0.0</v>
      </c>
      <c r="G381" s="44">
        <v>0.0</v>
      </c>
      <c r="H381" s="44">
        <v>0.0</v>
      </c>
      <c r="I381" s="44">
        <v>0.0</v>
      </c>
      <c r="J381" s="44">
        <v>0.0</v>
      </c>
      <c r="K381" s="44">
        <v>0.0</v>
      </c>
      <c r="L381" s="44">
        <v>0.0</v>
      </c>
      <c r="M381" s="150">
        <f t="shared" si="1"/>
        <v>0</v>
      </c>
    </row>
    <row r="382" ht="15.75" customHeight="1">
      <c r="A382" s="151">
        <v>6000056.0</v>
      </c>
      <c r="B382" s="151" t="s">
        <v>68</v>
      </c>
      <c r="C382" s="44">
        <v>0.0</v>
      </c>
      <c r="D382" s="44">
        <v>0.0</v>
      </c>
      <c r="E382" s="44">
        <v>0.0</v>
      </c>
      <c r="F382" s="44">
        <v>0.0</v>
      </c>
      <c r="G382" s="44">
        <v>0.0</v>
      </c>
      <c r="H382" s="44">
        <v>0.0</v>
      </c>
      <c r="I382" s="44">
        <v>0.0</v>
      </c>
      <c r="J382" s="44">
        <v>0.0</v>
      </c>
      <c r="K382" s="44">
        <v>0.0</v>
      </c>
      <c r="L382" s="44">
        <v>0.0</v>
      </c>
      <c r="M382" s="150">
        <f t="shared" si="1"/>
        <v>0</v>
      </c>
    </row>
    <row r="383" ht="15.75" customHeight="1">
      <c r="A383" s="151">
        <v>6000057.0</v>
      </c>
      <c r="B383" s="151" t="s">
        <v>68</v>
      </c>
      <c r="C383" s="44">
        <v>0.0</v>
      </c>
      <c r="D383" s="44">
        <v>0.0</v>
      </c>
      <c r="E383" s="44">
        <v>0.0</v>
      </c>
      <c r="F383" s="44">
        <v>0.0</v>
      </c>
      <c r="G383" s="44">
        <v>0.0</v>
      </c>
      <c r="H383" s="44">
        <v>0.0</v>
      </c>
      <c r="I383" s="44">
        <v>0.0</v>
      </c>
      <c r="J383" s="44">
        <v>0.0</v>
      </c>
      <c r="K383" s="44">
        <v>0.0</v>
      </c>
      <c r="L383" s="44">
        <v>0.0</v>
      </c>
      <c r="M383" s="150">
        <f t="shared" si="1"/>
        <v>0</v>
      </c>
    </row>
    <row r="384" ht="15.75" customHeight="1">
      <c r="A384" s="151">
        <v>6000058.0</v>
      </c>
      <c r="B384" s="151" t="s">
        <v>68</v>
      </c>
      <c r="C384" s="44">
        <v>0.0</v>
      </c>
      <c r="D384" s="44">
        <v>0.0</v>
      </c>
      <c r="E384" s="44">
        <v>0.0</v>
      </c>
      <c r="F384" s="44">
        <v>0.0</v>
      </c>
      <c r="G384" s="44">
        <v>0.0</v>
      </c>
      <c r="H384" s="44">
        <v>0.0</v>
      </c>
      <c r="I384" s="44">
        <v>0.0</v>
      </c>
      <c r="J384" s="44">
        <v>0.0</v>
      </c>
      <c r="K384" s="44">
        <v>0.0</v>
      </c>
      <c r="L384" s="44">
        <v>0.0</v>
      </c>
      <c r="M384" s="150">
        <f t="shared" si="1"/>
        <v>0</v>
      </c>
    </row>
    <row r="385" ht="15.75" customHeight="1">
      <c r="A385" s="151">
        <v>6000059.0</v>
      </c>
      <c r="B385" s="151" t="s">
        <v>68</v>
      </c>
      <c r="C385" s="44">
        <v>0.0</v>
      </c>
      <c r="D385" s="44">
        <v>0.0</v>
      </c>
      <c r="E385" s="44">
        <v>0.0</v>
      </c>
      <c r="F385" s="44">
        <v>0.0</v>
      </c>
      <c r="G385" s="44">
        <v>0.0</v>
      </c>
      <c r="H385" s="44">
        <v>0.0</v>
      </c>
      <c r="I385" s="44">
        <v>0.0</v>
      </c>
      <c r="J385" s="44">
        <v>0.0</v>
      </c>
      <c r="K385" s="44">
        <v>0.0</v>
      </c>
      <c r="L385" s="44">
        <v>0.0</v>
      </c>
      <c r="M385" s="150">
        <f t="shared" si="1"/>
        <v>0</v>
      </c>
    </row>
    <row r="386" ht="15.75" customHeight="1">
      <c r="A386" s="151">
        <v>6000060.0</v>
      </c>
      <c r="B386" s="151" t="s">
        <v>238</v>
      </c>
      <c r="C386" s="44">
        <v>0.0</v>
      </c>
      <c r="D386" s="44">
        <v>0.0</v>
      </c>
      <c r="E386" s="149">
        <v>1.0</v>
      </c>
      <c r="F386" s="44">
        <v>0.0</v>
      </c>
      <c r="G386" s="44">
        <v>0.0</v>
      </c>
      <c r="H386" s="149">
        <v>1.0</v>
      </c>
      <c r="I386" s="149">
        <v>1.0</v>
      </c>
      <c r="J386" s="44">
        <v>0.0</v>
      </c>
      <c r="K386" s="149">
        <v>1.0</v>
      </c>
      <c r="L386" s="44">
        <v>0.0</v>
      </c>
      <c r="M386" s="150">
        <f t="shared" si="1"/>
        <v>4</v>
      </c>
    </row>
    <row r="387" ht="15.75" customHeight="1">
      <c r="A387" s="151">
        <v>6000061.0</v>
      </c>
      <c r="B387" s="151" t="s">
        <v>238</v>
      </c>
      <c r="C387" s="149">
        <v>1.0</v>
      </c>
      <c r="D387" s="44">
        <v>1.0</v>
      </c>
      <c r="E387" s="149">
        <v>1.0</v>
      </c>
      <c r="F387" s="44">
        <v>0.0</v>
      </c>
      <c r="G387" s="44">
        <v>0.0</v>
      </c>
      <c r="H387" s="149">
        <v>1.0</v>
      </c>
      <c r="I387" s="149">
        <v>1.0</v>
      </c>
      <c r="J387" s="44">
        <v>0.0</v>
      </c>
      <c r="K387" s="149">
        <v>1.0</v>
      </c>
      <c r="L387" s="149">
        <v>1.0</v>
      </c>
      <c r="M387" s="150">
        <f t="shared" si="1"/>
        <v>7</v>
      </c>
    </row>
    <row r="388" ht="15.75" customHeight="1">
      <c r="A388" s="151">
        <v>6000062.0</v>
      </c>
      <c r="B388" s="151" t="s">
        <v>68</v>
      </c>
      <c r="C388" s="44">
        <v>0.0</v>
      </c>
      <c r="D388" s="44">
        <v>0.0</v>
      </c>
      <c r="E388" s="44">
        <v>0.0</v>
      </c>
      <c r="F388" s="44">
        <v>0.0</v>
      </c>
      <c r="G388" s="44">
        <v>0.0</v>
      </c>
      <c r="H388" s="44">
        <v>0.0</v>
      </c>
      <c r="I388" s="44">
        <v>0.0</v>
      </c>
      <c r="J388" s="44">
        <v>0.0</v>
      </c>
      <c r="K388" s="44">
        <v>0.0</v>
      </c>
      <c r="L388" s="44">
        <v>0.0</v>
      </c>
      <c r="M388" s="150">
        <f t="shared" si="1"/>
        <v>0</v>
      </c>
    </row>
    <row r="389" ht="15.75" customHeight="1">
      <c r="A389" s="151">
        <v>6000063.0</v>
      </c>
      <c r="B389" s="151" t="s">
        <v>68</v>
      </c>
      <c r="C389" s="44">
        <v>0.0</v>
      </c>
      <c r="D389" s="44">
        <v>0.0</v>
      </c>
      <c r="E389" s="44">
        <v>0.0</v>
      </c>
      <c r="F389" s="44">
        <v>0.0</v>
      </c>
      <c r="G389" s="44">
        <v>0.0</v>
      </c>
      <c r="H389" s="44">
        <v>0.0</v>
      </c>
      <c r="I389" s="44">
        <v>0.0</v>
      </c>
      <c r="J389" s="44">
        <v>0.0</v>
      </c>
      <c r="K389" s="44">
        <v>0.0</v>
      </c>
      <c r="L389" s="44">
        <v>0.0</v>
      </c>
      <c r="M389" s="150">
        <f t="shared" si="1"/>
        <v>0</v>
      </c>
    </row>
    <row r="390" ht="15.75" customHeight="1">
      <c r="A390" s="151">
        <v>6000064.0</v>
      </c>
      <c r="B390" s="151" t="s">
        <v>68</v>
      </c>
      <c r="C390" s="44">
        <v>0.0</v>
      </c>
      <c r="D390" s="44">
        <v>0.0</v>
      </c>
      <c r="E390" s="44">
        <v>0.0</v>
      </c>
      <c r="F390" s="44">
        <v>0.0</v>
      </c>
      <c r="G390" s="44">
        <v>0.0</v>
      </c>
      <c r="H390" s="44">
        <v>0.0</v>
      </c>
      <c r="I390" s="44">
        <v>0.0</v>
      </c>
      <c r="J390" s="44">
        <v>0.0</v>
      </c>
      <c r="K390" s="44">
        <v>0.0</v>
      </c>
      <c r="L390" s="44">
        <v>0.0</v>
      </c>
      <c r="M390" s="150">
        <f t="shared" si="1"/>
        <v>0</v>
      </c>
    </row>
    <row r="391" ht="15.75" customHeight="1">
      <c r="A391" s="151">
        <v>6000065.0</v>
      </c>
      <c r="B391" s="151" t="s">
        <v>238</v>
      </c>
      <c r="C391" s="44">
        <v>0.0</v>
      </c>
      <c r="D391" s="44">
        <v>0.0</v>
      </c>
      <c r="E391" s="44">
        <v>0.0</v>
      </c>
      <c r="F391" s="44">
        <v>0.0</v>
      </c>
      <c r="G391" s="44">
        <v>0.0</v>
      </c>
      <c r="H391" s="44">
        <v>0.0</v>
      </c>
      <c r="I391" s="44">
        <v>0.0</v>
      </c>
      <c r="J391" s="44">
        <v>0.0</v>
      </c>
      <c r="K391" s="149">
        <v>1.0</v>
      </c>
      <c r="L391" s="44">
        <v>0.0</v>
      </c>
      <c r="M391" s="150">
        <f t="shared" si="1"/>
        <v>1</v>
      </c>
    </row>
    <row r="392" ht="15.75" customHeight="1">
      <c r="A392" s="151">
        <v>6000066.0</v>
      </c>
      <c r="B392" s="151" t="s">
        <v>238</v>
      </c>
      <c r="C392" s="44">
        <v>0.0</v>
      </c>
      <c r="D392" s="44">
        <v>0.0</v>
      </c>
      <c r="E392" s="44">
        <v>0.0</v>
      </c>
      <c r="F392" s="44">
        <v>0.0</v>
      </c>
      <c r="G392" s="44">
        <v>0.0</v>
      </c>
      <c r="H392" s="44">
        <v>0.0</v>
      </c>
      <c r="I392" s="44">
        <v>0.0</v>
      </c>
      <c r="J392" s="44">
        <v>0.0</v>
      </c>
      <c r="K392" s="149">
        <v>1.0</v>
      </c>
      <c r="L392" s="44">
        <v>0.0</v>
      </c>
      <c r="M392" s="150">
        <f t="shared" si="1"/>
        <v>1</v>
      </c>
    </row>
    <row r="393" ht="15.75" customHeight="1">
      <c r="A393" s="151">
        <v>6000067.0</v>
      </c>
      <c r="B393" s="151" t="s">
        <v>238</v>
      </c>
      <c r="C393" s="44">
        <v>0.0</v>
      </c>
      <c r="D393" s="44">
        <v>0.0</v>
      </c>
      <c r="E393" s="44">
        <v>0.0</v>
      </c>
      <c r="F393" s="44">
        <v>0.0</v>
      </c>
      <c r="G393" s="44">
        <v>0.0</v>
      </c>
      <c r="H393" s="44">
        <v>0.0</v>
      </c>
      <c r="I393" s="44">
        <v>0.0</v>
      </c>
      <c r="J393" s="44">
        <v>0.0</v>
      </c>
      <c r="K393" s="149">
        <v>1.0</v>
      </c>
      <c r="L393" s="44">
        <v>0.0</v>
      </c>
      <c r="M393" s="150">
        <f t="shared" si="1"/>
        <v>1</v>
      </c>
    </row>
    <row r="394" ht="15.75" customHeight="1">
      <c r="A394" s="151">
        <v>6000068.0</v>
      </c>
      <c r="B394" s="151" t="s">
        <v>238</v>
      </c>
      <c r="C394" s="44">
        <v>0.0</v>
      </c>
      <c r="D394" s="44">
        <v>0.0</v>
      </c>
      <c r="E394" s="44">
        <v>0.0</v>
      </c>
      <c r="F394" s="44">
        <v>0.0</v>
      </c>
      <c r="G394" s="44">
        <v>0.0</v>
      </c>
      <c r="H394" s="44">
        <v>0.0</v>
      </c>
      <c r="I394" s="44">
        <v>0.0</v>
      </c>
      <c r="J394" s="44">
        <v>0.0</v>
      </c>
      <c r="K394" s="44">
        <v>0.0</v>
      </c>
      <c r="L394" s="44">
        <v>0.0</v>
      </c>
      <c r="M394" s="150">
        <f t="shared" si="1"/>
        <v>0</v>
      </c>
    </row>
    <row r="395" ht="15.75" customHeight="1">
      <c r="A395" s="151">
        <v>6000069.0</v>
      </c>
      <c r="B395" s="151" t="s">
        <v>238</v>
      </c>
      <c r="C395" s="44">
        <v>0.0</v>
      </c>
      <c r="D395" s="44">
        <v>0.0</v>
      </c>
      <c r="E395" s="44">
        <v>0.0</v>
      </c>
      <c r="F395" s="44">
        <v>0.0</v>
      </c>
      <c r="G395" s="44">
        <v>0.0</v>
      </c>
      <c r="H395" s="44">
        <v>0.0</v>
      </c>
      <c r="I395" s="44">
        <v>0.0</v>
      </c>
      <c r="J395" s="44">
        <v>0.0</v>
      </c>
      <c r="K395" s="149">
        <v>1.0</v>
      </c>
      <c r="L395" s="44">
        <v>0.0</v>
      </c>
      <c r="M395" s="150">
        <f t="shared" si="1"/>
        <v>1</v>
      </c>
    </row>
    <row r="396" ht="15.75" customHeight="1">
      <c r="A396" s="151">
        <v>6000070.0</v>
      </c>
      <c r="B396" s="151" t="s">
        <v>238</v>
      </c>
      <c r="C396" s="44">
        <v>0.0</v>
      </c>
      <c r="D396" s="44">
        <v>0.0</v>
      </c>
      <c r="E396" s="149">
        <v>1.0</v>
      </c>
      <c r="F396" s="44">
        <v>0.0</v>
      </c>
      <c r="G396" s="44">
        <v>0.0</v>
      </c>
      <c r="H396" s="44">
        <v>0.0</v>
      </c>
      <c r="I396" s="44">
        <v>0.0</v>
      </c>
      <c r="J396" s="44">
        <v>0.0</v>
      </c>
      <c r="K396" s="149">
        <v>1.0</v>
      </c>
      <c r="L396" s="44">
        <v>0.0</v>
      </c>
      <c r="M396" s="150">
        <f t="shared" si="1"/>
        <v>2</v>
      </c>
    </row>
    <row r="397" ht="15.75" customHeight="1">
      <c r="A397" s="151">
        <v>6000071.0</v>
      </c>
      <c r="B397" s="151" t="s">
        <v>238</v>
      </c>
      <c r="C397" s="44">
        <v>0.0</v>
      </c>
      <c r="D397" s="44">
        <v>0.0</v>
      </c>
      <c r="E397" s="44">
        <v>0.0</v>
      </c>
      <c r="F397" s="44">
        <v>0.0</v>
      </c>
      <c r="G397" s="44">
        <v>0.0</v>
      </c>
      <c r="H397" s="44">
        <v>0.0</v>
      </c>
      <c r="I397" s="44">
        <v>0.0</v>
      </c>
      <c r="J397" s="44">
        <v>0.0</v>
      </c>
      <c r="K397" s="44">
        <v>0.0</v>
      </c>
      <c r="L397" s="44">
        <v>0.0</v>
      </c>
      <c r="M397" s="150">
        <f t="shared" si="1"/>
        <v>0</v>
      </c>
    </row>
    <row r="398" ht="15.75" customHeight="1">
      <c r="A398" s="151">
        <v>6000072.0</v>
      </c>
      <c r="B398" s="151" t="s">
        <v>238</v>
      </c>
      <c r="C398" s="44">
        <v>0.0</v>
      </c>
      <c r="D398" s="44">
        <v>0.0</v>
      </c>
      <c r="E398" s="44">
        <v>0.0</v>
      </c>
      <c r="F398" s="44">
        <v>0.0</v>
      </c>
      <c r="G398" s="44">
        <v>0.0</v>
      </c>
      <c r="H398" s="44">
        <v>0.0</v>
      </c>
      <c r="I398" s="44">
        <v>0.0</v>
      </c>
      <c r="J398" s="44">
        <v>0.0</v>
      </c>
      <c r="K398" s="44">
        <v>0.0</v>
      </c>
      <c r="L398" s="44">
        <v>0.0</v>
      </c>
      <c r="M398" s="150">
        <f t="shared" si="1"/>
        <v>0</v>
      </c>
    </row>
    <row r="399" ht="15.75" customHeight="1">
      <c r="A399" s="151">
        <v>7000001.0</v>
      </c>
      <c r="B399" s="151" t="s">
        <v>68</v>
      </c>
      <c r="C399" s="44">
        <v>0.0</v>
      </c>
      <c r="D399" s="44">
        <v>0.0</v>
      </c>
      <c r="E399" s="44">
        <v>0.0</v>
      </c>
      <c r="F399" s="44">
        <v>0.0</v>
      </c>
      <c r="G399" s="44">
        <v>0.0</v>
      </c>
      <c r="H399" s="44">
        <v>0.0</v>
      </c>
      <c r="I399" s="44">
        <v>0.0</v>
      </c>
      <c r="J399" s="44">
        <v>0.0</v>
      </c>
      <c r="K399" s="44">
        <v>0.0</v>
      </c>
      <c r="L399" s="44">
        <v>0.0</v>
      </c>
      <c r="M399" s="150">
        <f t="shared" si="1"/>
        <v>0</v>
      </c>
    </row>
    <row r="400" ht="15.75" customHeight="1">
      <c r="A400" s="151">
        <v>7000002.0</v>
      </c>
      <c r="B400" s="151" t="s">
        <v>238</v>
      </c>
      <c r="C400" s="44">
        <v>0.0</v>
      </c>
      <c r="D400" s="44">
        <v>0.0</v>
      </c>
      <c r="E400" s="149">
        <v>1.0</v>
      </c>
      <c r="F400" s="44">
        <v>0.0</v>
      </c>
      <c r="G400" s="44">
        <v>0.0</v>
      </c>
      <c r="H400" s="44">
        <v>0.0</v>
      </c>
      <c r="I400" s="44">
        <v>0.0</v>
      </c>
      <c r="J400" s="44">
        <v>0.0</v>
      </c>
      <c r="K400" s="44">
        <v>0.0</v>
      </c>
      <c r="L400" s="44">
        <v>0.0</v>
      </c>
      <c r="M400" s="150">
        <f t="shared" si="1"/>
        <v>1</v>
      </c>
    </row>
    <row r="401" ht="15.75" customHeight="1">
      <c r="A401" s="151">
        <v>7000003.0</v>
      </c>
      <c r="B401" s="151" t="s">
        <v>68</v>
      </c>
      <c r="C401" s="44">
        <v>0.0</v>
      </c>
      <c r="D401" s="44">
        <v>0.0</v>
      </c>
      <c r="E401" s="44">
        <v>0.0</v>
      </c>
      <c r="F401" s="44">
        <v>0.0</v>
      </c>
      <c r="G401" s="44">
        <v>0.0</v>
      </c>
      <c r="H401" s="44">
        <v>0.0</v>
      </c>
      <c r="I401" s="44">
        <v>0.0</v>
      </c>
      <c r="J401" s="44">
        <v>0.0</v>
      </c>
      <c r="K401" s="44">
        <v>0.0</v>
      </c>
      <c r="L401" s="44">
        <v>0.0</v>
      </c>
      <c r="M401" s="150">
        <f t="shared" si="1"/>
        <v>0</v>
      </c>
    </row>
    <row r="402" ht="15.75" customHeight="1">
      <c r="A402" s="151">
        <v>7000004.0</v>
      </c>
      <c r="B402" s="151" t="s">
        <v>68</v>
      </c>
      <c r="C402" s="44">
        <v>0.0</v>
      </c>
      <c r="D402" s="44">
        <v>0.0</v>
      </c>
      <c r="E402" s="44">
        <v>0.0</v>
      </c>
      <c r="F402" s="44">
        <v>0.0</v>
      </c>
      <c r="G402" s="44">
        <v>0.0</v>
      </c>
      <c r="H402" s="44">
        <v>0.0</v>
      </c>
      <c r="I402" s="44">
        <v>0.0</v>
      </c>
      <c r="J402" s="44">
        <v>0.0</v>
      </c>
      <c r="K402" s="44">
        <v>0.0</v>
      </c>
      <c r="L402" s="44">
        <v>0.0</v>
      </c>
      <c r="M402" s="150">
        <f t="shared" si="1"/>
        <v>0</v>
      </c>
    </row>
    <row r="403" ht="15.75" customHeight="1">
      <c r="A403" s="151">
        <v>7000005.0</v>
      </c>
      <c r="B403" s="151" t="s">
        <v>68</v>
      </c>
      <c r="C403" s="44">
        <v>0.0</v>
      </c>
      <c r="D403" s="44">
        <v>0.0</v>
      </c>
      <c r="E403" s="44">
        <v>0.0</v>
      </c>
      <c r="F403" s="44">
        <v>0.0</v>
      </c>
      <c r="G403" s="44">
        <v>0.0</v>
      </c>
      <c r="H403" s="44">
        <v>0.0</v>
      </c>
      <c r="I403" s="44">
        <v>0.0</v>
      </c>
      <c r="J403" s="44">
        <v>0.0</v>
      </c>
      <c r="K403" s="44">
        <v>0.0</v>
      </c>
      <c r="L403" s="44">
        <v>0.0</v>
      </c>
      <c r="M403" s="150">
        <f t="shared" si="1"/>
        <v>0</v>
      </c>
    </row>
    <row r="404" ht="15.75" customHeight="1">
      <c r="A404" s="151">
        <v>7000006.0</v>
      </c>
      <c r="B404" s="151" t="s">
        <v>68</v>
      </c>
      <c r="C404" s="44">
        <v>0.0</v>
      </c>
      <c r="D404" s="44">
        <v>0.0</v>
      </c>
      <c r="E404" s="44">
        <v>0.0</v>
      </c>
      <c r="F404" s="44">
        <v>0.0</v>
      </c>
      <c r="G404" s="44">
        <v>0.0</v>
      </c>
      <c r="H404" s="44">
        <v>0.0</v>
      </c>
      <c r="I404" s="44">
        <v>0.0</v>
      </c>
      <c r="J404" s="44">
        <v>0.0</v>
      </c>
      <c r="K404" s="44">
        <v>0.0</v>
      </c>
      <c r="L404" s="44">
        <v>0.0</v>
      </c>
      <c r="M404" s="150">
        <f t="shared" si="1"/>
        <v>0</v>
      </c>
    </row>
    <row r="405" ht="15.75" customHeight="1">
      <c r="A405" s="151">
        <v>7000007.0</v>
      </c>
      <c r="B405" s="151" t="s">
        <v>68</v>
      </c>
      <c r="C405" s="44">
        <v>0.0</v>
      </c>
      <c r="D405" s="44">
        <v>0.0</v>
      </c>
      <c r="E405" s="44">
        <v>0.0</v>
      </c>
      <c r="F405" s="44">
        <v>0.0</v>
      </c>
      <c r="G405" s="44">
        <v>0.0</v>
      </c>
      <c r="H405" s="44">
        <v>0.0</v>
      </c>
      <c r="I405" s="44">
        <v>0.0</v>
      </c>
      <c r="J405" s="44">
        <v>0.0</v>
      </c>
      <c r="K405" s="44">
        <v>0.0</v>
      </c>
      <c r="L405" s="44">
        <v>0.0</v>
      </c>
      <c r="M405" s="150">
        <f t="shared" si="1"/>
        <v>0</v>
      </c>
    </row>
    <row r="406" ht="15.75" customHeight="1">
      <c r="A406" s="151">
        <v>7000008.0</v>
      </c>
      <c r="B406" s="151" t="s">
        <v>68</v>
      </c>
      <c r="C406" s="44">
        <v>0.0</v>
      </c>
      <c r="D406" s="44">
        <v>0.0</v>
      </c>
      <c r="E406" s="44">
        <v>0.0</v>
      </c>
      <c r="F406" s="44">
        <v>0.0</v>
      </c>
      <c r="G406" s="44">
        <v>0.0</v>
      </c>
      <c r="H406" s="44">
        <v>0.0</v>
      </c>
      <c r="I406" s="44">
        <v>0.0</v>
      </c>
      <c r="J406" s="44">
        <v>0.0</v>
      </c>
      <c r="K406" s="44">
        <v>0.0</v>
      </c>
      <c r="L406" s="44">
        <v>0.0</v>
      </c>
      <c r="M406" s="150">
        <f t="shared" si="1"/>
        <v>0</v>
      </c>
    </row>
    <row r="407" ht="15.75" customHeight="1">
      <c r="A407" s="151">
        <v>7000009.0</v>
      </c>
      <c r="B407" s="151" t="s">
        <v>238</v>
      </c>
      <c r="C407" s="44">
        <v>0.0</v>
      </c>
      <c r="D407" s="44">
        <v>0.0</v>
      </c>
      <c r="E407" s="44">
        <v>0.0</v>
      </c>
      <c r="F407" s="44">
        <v>0.0</v>
      </c>
      <c r="G407" s="44">
        <v>0.0</v>
      </c>
      <c r="H407" s="44">
        <v>0.0</v>
      </c>
      <c r="I407" s="44">
        <v>0.0</v>
      </c>
      <c r="J407" s="44">
        <v>0.0</v>
      </c>
      <c r="K407" s="44">
        <v>0.0</v>
      </c>
      <c r="L407" s="44">
        <v>0.0</v>
      </c>
      <c r="M407" s="150">
        <f t="shared" si="1"/>
        <v>0</v>
      </c>
    </row>
    <row r="408" ht="15.75" customHeight="1">
      <c r="A408" s="151">
        <v>7000010.0</v>
      </c>
      <c r="B408" s="151" t="s">
        <v>68</v>
      </c>
      <c r="C408" s="44">
        <v>0.0</v>
      </c>
      <c r="D408" s="44">
        <v>0.0</v>
      </c>
      <c r="E408" s="44">
        <v>0.0</v>
      </c>
      <c r="F408" s="44">
        <v>0.0</v>
      </c>
      <c r="G408" s="44">
        <v>0.0</v>
      </c>
      <c r="H408" s="44">
        <v>0.0</v>
      </c>
      <c r="I408" s="44">
        <v>0.0</v>
      </c>
      <c r="J408" s="44">
        <v>0.0</v>
      </c>
      <c r="K408" s="44">
        <v>0.0</v>
      </c>
      <c r="L408" s="44">
        <v>0.0</v>
      </c>
      <c r="M408" s="150">
        <f t="shared" si="1"/>
        <v>0</v>
      </c>
    </row>
    <row r="409" ht="15.75" customHeight="1">
      <c r="A409" s="151">
        <v>7000011.0</v>
      </c>
      <c r="B409" s="151" t="s">
        <v>68</v>
      </c>
      <c r="C409" s="149">
        <v>1.0</v>
      </c>
      <c r="D409" s="44">
        <v>0.0</v>
      </c>
      <c r="E409" s="149">
        <v>1.0</v>
      </c>
      <c r="F409" s="44">
        <v>0.0</v>
      </c>
      <c r="G409" s="44">
        <v>0.0</v>
      </c>
      <c r="H409" s="44">
        <v>0.0</v>
      </c>
      <c r="I409" s="44">
        <v>0.0</v>
      </c>
      <c r="J409" s="149">
        <v>1.0</v>
      </c>
      <c r="K409" s="149">
        <v>1.0</v>
      </c>
      <c r="L409" s="44">
        <v>0.0</v>
      </c>
      <c r="M409" s="150">
        <f t="shared" si="1"/>
        <v>4</v>
      </c>
    </row>
    <row r="410" ht="15.75" customHeight="1">
      <c r="A410" s="151">
        <v>7000012.0</v>
      </c>
      <c r="B410" s="151" t="s">
        <v>68</v>
      </c>
      <c r="C410" s="44">
        <v>0.0</v>
      </c>
      <c r="D410" s="44">
        <v>0.0</v>
      </c>
      <c r="E410" s="44">
        <v>0.0</v>
      </c>
      <c r="F410" s="44">
        <v>0.0</v>
      </c>
      <c r="G410" s="44">
        <v>0.0</v>
      </c>
      <c r="H410" s="44">
        <v>0.0</v>
      </c>
      <c r="I410" s="44">
        <v>0.0</v>
      </c>
      <c r="J410" s="44">
        <v>0.0</v>
      </c>
      <c r="K410" s="44">
        <v>0.0</v>
      </c>
      <c r="L410" s="44">
        <v>0.0</v>
      </c>
      <c r="M410" s="150">
        <f t="shared" si="1"/>
        <v>0</v>
      </c>
    </row>
    <row r="411" ht="15.75" customHeight="1">
      <c r="A411" s="151">
        <v>7000013.0</v>
      </c>
      <c r="B411" s="151" t="s">
        <v>238</v>
      </c>
      <c r="C411" s="44">
        <v>0.0</v>
      </c>
      <c r="D411" s="44">
        <v>0.0</v>
      </c>
      <c r="E411" s="44">
        <v>0.0</v>
      </c>
      <c r="F411" s="44">
        <v>0.0</v>
      </c>
      <c r="G411" s="44">
        <v>0.0</v>
      </c>
      <c r="H411" s="44">
        <v>0.0</v>
      </c>
      <c r="I411" s="44">
        <v>0.0</v>
      </c>
      <c r="J411" s="44">
        <v>0.0</v>
      </c>
      <c r="K411" s="44">
        <v>0.0</v>
      </c>
      <c r="L411" s="44">
        <v>0.0</v>
      </c>
      <c r="M411" s="150">
        <f t="shared" si="1"/>
        <v>0</v>
      </c>
    </row>
    <row r="412" ht="15.75" customHeight="1">
      <c r="A412" s="151">
        <v>7000014.0</v>
      </c>
      <c r="B412" s="151" t="s">
        <v>68</v>
      </c>
      <c r="C412" s="44">
        <v>0.0</v>
      </c>
      <c r="D412" s="44">
        <v>0.0</v>
      </c>
      <c r="E412" s="149">
        <v>1.0</v>
      </c>
      <c r="F412" s="44">
        <v>0.0</v>
      </c>
      <c r="G412" s="44">
        <v>0.0</v>
      </c>
      <c r="H412" s="44">
        <v>0.0</v>
      </c>
      <c r="I412" s="44">
        <v>0.0</v>
      </c>
      <c r="J412" s="44">
        <v>0.0</v>
      </c>
      <c r="K412" s="44">
        <v>0.0</v>
      </c>
      <c r="L412" s="44">
        <v>0.0</v>
      </c>
      <c r="M412" s="150">
        <f t="shared" si="1"/>
        <v>1</v>
      </c>
    </row>
    <row r="413" ht="15.75" customHeight="1">
      <c r="A413" s="151">
        <v>7000015.0</v>
      </c>
      <c r="B413" s="151" t="s">
        <v>238</v>
      </c>
      <c r="C413" s="44">
        <v>0.0</v>
      </c>
      <c r="D413" s="44">
        <v>0.0</v>
      </c>
      <c r="E413" s="149">
        <v>1.0</v>
      </c>
      <c r="F413" s="44">
        <v>0.0</v>
      </c>
      <c r="G413" s="44">
        <v>0.0</v>
      </c>
      <c r="H413" s="44">
        <v>0.0</v>
      </c>
      <c r="I413" s="44">
        <v>0.0</v>
      </c>
      <c r="J413" s="44">
        <v>0.0</v>
      </c>
      <c r="K413" s="149">
        <v>1.0</v>
      </c>
      <c r="L413" s="44">
        <v>0.0</v>
      </c>
      <c r="M413" s="150">
        <f t="shared" si="1"/>
        <v>2</v>
      </c>
    </row>
    <row r="414" ht="15.75" customHeight="1">
      <c r="A414" s="151">
        <v>7000016.0</v>
      </c>
      <c r="B414" s="151" t="s">
        <v>238</v>
      </c>
      <c r="C414" s="44">
        <v>0.0</v>
      </c>
      <c r="D414" s="44">
        <v>0.0</v>
      </c>
      <c r="E414" s="149">
        <v>1.0</v>
      </c>
      <c r="F414" s="44">
        <v>0.0</v>
      </c>
      <c r="G414" s="44">
        <v>0.0</v>
      </c>
      <c r="H414" s="44">
        <v>0.0</v>
      </c>
      <c r="I414" s="44">
        <v>0.0</v>
      </c>
      <c r="J414" s="44">
        <v>0.0</v>
      </c>
      <c r="K414" s="44">
        <v>0.0</v>
      </c>
      <c r="L414" s="44">
        <v>0.0</v>
      </c>
      <c r="M414" s="150">
        <f t="shared" si="1"/>
        <v>1</v>
      </c>
    </row>
    <row r="415" ht="15.75" customHeight="1">
      <c r="A415" s="151">
        <v>7000017.0</v>
      </c>
      <c r="B415" s="151" t="s">
        <v>238</v>
      </c>
      <c r="C415" s="44">
        <v>0.0</v>
      </c>
      <c r="D415" s="44">
        <v>0.0</v>
      </c>
      <c r="E415" s="44">
        <v>0.0</v>
      </c>
      <c r="F415" s="44">
        <v>0.0</v>
      </c>
      <c r="G415" s="44">
        <v>0.0</v>
      </c>
      <c r="H415" s="44">
        <v>0.0</v>
      </c>
      <c r="I415" s="44">
        <v>0.0</v>
      </c>
      <c r="J415" s="44">
        <v>0.0</v>
      </c>
      <c r="K415" s="44">
        <v>0.0</v>
      </c>
      <c r="L415" s="44">
        <v>0.0</v>
      </c>
      <c r="M415" s="150">
        <f t="shared" si="1"/>
        <v>0</v>
      </c>
    </row>
    <row r="416" ht="15.75" customHeight="1">
      <c r="A416" s="151">
        <v>7000018.0</v>
      </c>
      <c r="B416" s="151" t="s">
        <v>238</v>
      </c>
      <c r="C416" s="44">
        <v>0.0</v>
      </c>
      <c r="D416" s="44">
        <v>0.0</v>
      </c>
      <c r="E416" s="44">
        <v>0.0</v>
      </c>
      <c r="F416" s="44">
        <v>0.0</v>
      </c>
      <c r="G416" s="44">
        <v>0.0</v>
      </c>
      <c r="H416" s="44">
        <v>0.0</v>
      </c>
      <c r="I416" s="44">
        <v>0.0</v>
      </c>
      <c r="J416" s="44">
        <v>0.0</v>
      </c>
      <c r="K416" s="44">
        <v>0.0</v>
      </c>
      <c r="L416" s="44">
        <v>0.0</v>
      </c>
      <c r="M416" s="150">
        <f t="shared" si="1"/>
        <v>0</v>
      </c>
    </row>
    <row r="417" ht="15.75" customHeight="1">
      <c r="A417" s="151">
        <v>7000019.0</v>
      </c>
      <c r="B417" s="151" t="s">
        <v>238</v>
      </c>
      <c r="C417" s="44">
        <v>0.0</v>
      </c>
      <c r="D417" s="44">
        <v>0.0</v>
      </c>
      <c r="E417" s="44">
        <v>0.0</v>
      </c>
      <c r="F417" s="44">
        <v>0.0</v>
      </c>
      <c r="G417" s="44">
        <v>0.0</v>
      </c>
      <c r="H417" s="44">
        <v>0.0</v>
      </c>
      <c r="I417" s="44">
        <v>0.0</v>
      </c>
      <c r="J417" s="44">
        <v>0.0</v>
      </c>
      <c r="K417" s="149">
        <v>1.0</v>
      </c>
      <c r="L417" s="44">
        <v>0.0</v>
      </c>
      <c r="M417" s="150">
        <f t="shared" si="1"/>
        <v>1</v>
      </c>
    </row>
    <row r="418" ht="15.75" customHeight="1">
      <c r="A418" s="151">
        <v>7000020.0</v>
      </c>
      <c r="B418" s="151" t="s">
        <v>68</v>
      </c>
      <c r="C418" s="44">
        <v>0.0</v>
      </c>
      <c r="D418" s="44">
        <v>0.0</v>
      </c>
      <c r="E418" s="44">
        <v>0.0</v>
      </c>
      <c r="F418" s="44">
        <v>0.0</v>
      </c>
      <c r="G418" s="44">
        <v>0.0</v>
      </c>
      <c r="H418" s="44">
        <v>0.0</v>
      </c>
      <c r="I418" s="44">
        <v>0.0</v>
      </c>
      <c r="J418" s="44">
        <v>0.0</v>
      </c>
      <c r="K418" s="44">
        <v>0.0</v>
      </c>
      <c r="L418" s="44">
        <v>0.0</v>
      </c>
      <c r="M418" s="150">
        <f t="shared" si="1"/>
        <v>0</v>
      </c>
    </row>
    <row r="419" ht="15.75" customHeight="1">
      <c r="A419" s="151">
        <v>7000021.0</v>
      </c>
      <c r="B419" s="151" t="s">
        <v>68</v>
      </c>
      <c r="C419" s="44">
        <v>0.0</v>
      </c>
      <c r="D419" s="44">
        <v>0.0</v>
      </c>
      <c r="E419" s="44">
        <v>0.0</v>
      </c>
      <c r="F419" s="44">
        <v>0.0</v>
      </c>
      <c r="G419" s="44">
        <v>0.0</v>
      </c>
      <c r="H419" s="44">
        <v>0.0</v>
      </c>
      <c r="I419" s="44">
        <v>0.0</v>
      </c>
      <c r="J419" s="44">
        <v>0.0</v>
      </c>
      <c r="K419" s="149">
        <v>1.0</v>
      </c>
      <c r="L419" s="44">
        <v>0.0</v>
      </c>
      <c r="M419" s="150">
        <f t="shared" si="1"/>
        <v>1</v>
      </c>
    </row>
    <row r="420" ht="15.75" customHeight="1">
      <c r="A420" s="151">
        <v>7000022.0</v>
      </c>
      <c r="B420" s="151" t="s">
        <v>68</v>
      </c>
      <c r="C420" s="44">
        <v>0.0</v>
      </c>
      <c r="D420" s="44">
        <v>0.0</v>
      </c>
      <c r="E420" s="44">
        <v>0.0</v>
      </c>
      <c r="F420" s="44">
        <v>0.0</v>
      </c>
      <c r="G420" s="44">
        <v>0.0</v>
      </c>
      <c r="H420" s="44">
        <v>0.0</v>
      </c>
      <c r="I420" s="44">
        <v>0.0</v>
      </c>
      <c r="J420" s="44">
        <v>0.0</v>
      </c>
      <c r="K420" s="44">
        <v>0.0</v>
      </c>
      <c r="L420" s="44">
        <v>0.0</v>
      </c>
      <c r="M420" s="150">
        <f t="shared" si="1"/>
        <v>0</v>
      </c>
    </row>
    <row r="421" ht="15.75" customHeight="1">
      <c r="A421" s="151">
        <v>7000023.0</v>
      </c>
      <c r="B421" s="151" t="s">
        <v>68</v>
      </c>
      <c r="C421" s="44">
        <v>0.0</v>
      </c>
      <c r="D421" s="44">
        <v>0.0</v>
      </c>
      <c r="E421" s="44">
        <v>0.0</v>
      </c>
      <c r="F421" s="44">
        <v>0.0</v>
      </c>
      <c r="G421" s="44">
        <v>0.0</v>
      </c>
      <c r="H421" s="44">
        <v>0.0</v>
      </c>
      <c r="I421" s="44">
        <v>0.0</v>
      </c>
      <c r="J421" s="44">
        <v>0.0</v>
      </c>
      <c r="K421" s="44">
        <v>0.0</v>
      </c>
      <c r="L421" s="44">
        <v>0.0</v>
      </c>
      <c r="M421" s="150">
        <f t="shared" si="1"/>
        <v>0</v>
      </c>
    </row>
    <row r="422" ht="15.75" customHeight="1">
      <c r="A422" s="151">
        <v>7000024.0</v>
      </c>
      <c r="B422" s="151" t="s">
        <v>68</v>
      </c>
      <c r="C422" s="44">
        <v>0.0</v>
      </c>
      <c r="D422" s="44">
        <v>0.0</v>
      </c>
      <c r="E422" s="44">
        <v>0.0</v>
      </c>
      <c r="F422" s="44">
        <v>0.0</v>
      </c>
      <c r="G422" s="44">
        <v>0.0</v>
      </c>
      <c r="H422" s="44">
        <v>0.0</v>
      </c>
      <c r="I422" s="44">
        <v>0.0</v>
      </c>
      <c r="J422" s="44">
        <v>0.0</v>
      </c>
      <c r="K422" s="44">
        <v>0.0</v>
      </c>
      <c r="L422" s="44">
        <v>0.0</v>
      </c>
      <c r="M422" s="150">
        <f t="shared" si="1"/>
        <v>0</v>
      </c>
    </row>
    <row r="423" ht="15.75" customHeight="1">
      <c r="A423" s="151">
        <v>7000025.0</v>
      </c>
      <c r="B423" s="151" t="s">
        <v>68</v>
      </c>
      <c r="C423" s="44">
        <v>0.0</v>
      </c>
      <c r="D423" s="44">
        <v>0.0</v>
      </c>
      <c r="E423" s="44">
        <v>0.0</v>
      </c>
      <c r="F423" s="44">
        <v>0.0</v>
      </c>
      <c r="G423" s="44">
        <v>0.0</v>
      </c>
      <c r="H423" s="44">
        <v>0.0</v>
      </c>
      <c r="I423" s="44">
        <v>0.0</v>
      </c>
      <c r="J423" s="44">
        <v>0.0</v>
      </c>
      <c r="K423" s="44">
        <v>0.0</v>
      </c>
      <c r="L423" s="44">
        <v>0.0</v>
      </c>
      <c r="M423" s="150">
        <f t="shared" si="1"/>
        <v>0</v>
      </c>
    </row>
    <row r="424" ht="15.75" customHeight="1">
      <c r="A424" s="151">
        <v>7000026.0</v>
      </c>
      <c r="B424" s="151" t="s">
        <v>68</v>
      </c>
      <c r="C424" s="44">
        <v>0.0</v>
      </c>
      <c r="D424" s="44">
        <v>0.0</v>
      </c>
      <c r="E424" s="44">
        <v>0.0</v>
      </c>
      <c r="F424" s="44">
        <v>0.0</v>
      </c>
      <c r="G424" s="44">
        <v>0.0</v>
      </c>
      <c r="H424" s="44">
        <v>0.0</v>
      </c>
      <c r="I424" s="44">
        <v>0.0</v>
      </c>
      <c r="J424" s="44">
        <v>0.0</v>
      </c>
      <c r="K424" s="44">
        <v>0.0</v>
      </c>
      <c r="L424" s="44">
        <v>0.0</v>
      </c>
      <c r="M424" s="150">
        <f t="shared" si="1"/>
        <v>0</v>
      </c>
    </row>
    <row r="425" ht="15.75" customHeight="1">
      <c r="A425" s="151">
        <v>7000027.0</v>
      </c>
      <c r="B425" s="151" t="s">
        <v>68</v>
      </c>
      <c r="C425" s="44">
        <v>0.0</v>
      </c>
      <c r="D425" s="44">
        <v>0.0</v>
      </c>
      <c r="E425" s="44">
        <v>0.0</v>
      </c>
      <c r="F425" s="44">
        <v>0.0</v>
      </c>
      <c r="G425" s="44">
        <v>0.0</v>
      </c>
      <c r="H425" s="44">
        <v>0.0</v>
      </c>
      <c r="I425" s="44">
        <v>0.0</v>
      </c>
      <c r="J425" s="44">
        <v>0.0</v>
      </c>
      <c r="K425" s="44">
        <v>0.0</v>
      </c>
      <c r="L425" s="44">
        <v>0.0</v>
      </c>
      <c r="M425" s="150">
        <f t="shared" si="1"/>
        <v>0</v>
      </c>
    </row>
    <row r="426" ht="15.75" customHeight="1">
      <c r="A426" s="151">
        <v>7000028.0</v>
      </c>
      <c r="B426" s="151" t="s">
        <v>68</v>
      </c>
      <c r="C426" s="44">
        <v>0.0</v>
      </c>
      <c r="D426" s="44">
        <v>0.0</v>
      </c>
      <c r="E426" s="44">
        <v>0.0</v>
      </c>
      <c r="F426" s="44">
        <v>0.0</v>
      </c>
      <c r="G426" s="44">
        <v>0.0</v>
      </c>
      <c r="H426" s="44">
        <v>0.0</v>
      </c>
      <c r="I426" s="44">
        <v>0.0</v>
      </c>
      <c r="J426" s="44">
        <v>0.0</v>
      </c>
      <c r="K426" s="44">
        <v>0.0</v>
      </c>
      <c r="L426" s="44">
        <v>0.0</v>
      </c>
      <c r="M426" s="150">
        <f t="shared" si="1"/>
        <v>0</v>
      </c>
    </row>
    <row r="427" ht="15.75" customHeight="1">
      <c r="A427" s="151">
        <v>7000029.0</v>
      </c>
      <c r="B427" s="151" t="s">
        <v>68</v>
      </c>
      <c r="C427" s="44">
        <v>0.0</v>
      </c>
      <c r="D427" s="44">
        <v>0.0</v>
      </c>
      <c r="E427" s="44">
        <v>0.0</v>
      </c>
      <c r="F427" s="44">
        <v>0.0</v>
      </c>
      <c r="G427" s="44">
        <v>0.0</v>
      </c>
      <c r="H427" s="44">
        <v>0.0</v>
      </c>
      <c r="I427" s="44">
        <v>0.0</v>
      </c>
      <c r="J427" s="44">
        <v>0.0</v>
      </c>
      <c r="K427" s="44">
        <v>0.0</v>
      </c>
      <c r="L427" s="44">
        <v>0.0</v>
      </c>
      <c r="M427" s="150">
        <f t="shared" si="1"/>
        <v>0</v>
      </c>
    </row>
    <row r="428" ht="15.75" customHeight="1">
      <c r="A428" s="151">
        <v>7000030.0</v>
      </c>
      <c r="B428" s="151" t="s">
        <v>68</v>
      </c>
      <c r="C428" s="44">
        <v>0.0</v>
      </c>
      <c r="D428" s="44">
        <v>0.0</v>
      </c>
      <c r="E428" s="44">
        <v>0.0</v>
      </c>
      <c r="F428" s="44">
        <v>0.0</v>
      </c>
      <c r="G428" s="44">
        <v>0.0</v>
      </c>
      <c r="H428" s="44">
        <v>0.0</v>
      </c>
      <c r="I428" s="44">
        <v>0.0</v>
      </c>
      <c r="J428" s="44">
        <v>0.0</v>
      </c>
      <c r="K428" s="149">
        <v>1.0</v>
      </c>
      <c r="L428" s="44">
        <v>0.0</v>
      </c>
      <c r="M428" s="150">
        <f t="shared" si="1"/>
        <v>1</v>
      </c>
    </row>
    <row r="429" ht="15.75" customHeight="1">
      <c r="A429" s="151">
        <v>7000031.0</v>
      </c>
      <c r="B429" s="151" t="s">
        <v>238</v>
      </c>
      <c r="C429" s="44">
        <v>0.0</v>
      </c>
      <c r="D429" s="44">
        <v>0.0</v>
      </c>
      <c r="E429" s="44">
        <v>0.0</v>
      </c>
      <c r="F429" s="44">
        <v>0.0</v>
      </c>
      <c r="G429" s="44">
        <v>0.0</v>
      </c>
      <c r="H429" s="44">
        <v>0.0</v>
      </c>
      <c r="I429" s="149">
        <v>1.0</v>
      </c>
      <c r="J429" s="44">
        <v>0.0</v>
      </c>
      <c r="K429" s="149">
        <v>1.0</v>
      </c>
      <c r="L429" s="44">
        <v>0.0</v>
      </c>
      <c r="M429" s="150">
        <f t="shared" si="1"/>
        <v>2</v>
      </c>
    </row>
    <row r="430" ht="15.75" customHeight="1">
      <c r="A430" s="151">
        <v>7000032.0</v>
      </c>
      <c r="B430" s="151" t="s">
        <v>238</v>
      </c>
      <c r="C430" s="44">
        <v>0.0</v>
      </c>
      <c r="D430" s="44">
        <v>0.0</v>
      </c>
      <c r="E430" s="149">
        <v>1.0</v>
      </c>
      <c r="F430" s="44">
        <v>0.0</v>
      </c>
      <c r="G430" s="44">
        <v>0.0</v>
      </c>
      <c r="H430" s="44">
        <v>0.0</v>
      </c>
      <c r="I430" s="44">
        <v>0.0</v>
      </c>
      <c r="J430" s="44">
        <v>0.0</v>
      </c>
      <c r="K430" s="149">
        <v>1.0</v>
      </c>
      <c r="L430" s="44">
        <v>0.0</v>
      </c>
      <c r="M430" s="150">
        <f t="shared" si="1"/>
        <v>2</v>
      </c>
    </row>
    <row r="431" ht="15.75" customHeight="1">
      <c r="A431" s="151">
        <v>7000033.0</v>
      </c>
      <c r="B431" s="151" t="s">
        <v>68</v>
      </c>
      <c r="C431" s="44">
        <v>0.0</v>
      </c>
      <c r="D431" s="44">
        <v>0.0</v>
      </c>
      <c r="E431" s="44">
        <v>0.0</v>
      </c>
      <c r="F431" s="44">
        <v>0.0</v>
      </c>
      <c r="G431" s="44">
        <v>0.0</v>
      </c>
      <c r="H431" s="44">
        <v>0.0</v>
      </c>
      <c r="I431" s="44">
        <v>0.0</v>
      </c>
      <c r="J431" s="44">
        <v>0.0</v>
      </c>
      <c r="K431" s="44">
        <v>0.0</v>
      </c>
      <c r="L431" s="44">
        <v>0.0</v>
      </c>
      <c r="M431" s="150">
        <f t="shared" si="1"/>
        <v>0</v>
      </c>
    </row>
    <row r="432" ht="15.75" customHeight="1">
      <c r="A432" s="151">
        <v>7000034.0</v>
      </c>
      <c r="B432" s="151" t="s">
        <v>68</v>
      </c>
      <c r="C432" s="44">
        <v>0.0</v>
      </c>
      <c r="D432" s="44">
        <v>0.0</v>
      </c>
      <c r="E432" s="44">
        <v>0.0</v>
      </c>
      <c r="F432" s="44">
        <v>0.0</v>
      </c>
      <c r="G432" s="44">
        <v>0.0</v>
      </c>
      <c r="H432" s="44">
        <v>0.0</v>
      </c>
      <c r="I432" s="44">
        <v>0.0</v>
      </c>
      <c r="J432" s="44">
        <v>0.0</v>
      </c>
      <c r="K432" s="44">
        <v>0.0</v>
      </c>
      <c r="L432" s="44">
        <v>0.0</v>
      </c>
      <c r="M432" s="150">
        <f t="shared" si="1"/>
        <v>0</v>
      </c>
    </row>
    <row r="433" ht="15.75" customHeight="1">
      <c r="A433" s="151">
        <v>7000035.0</v>
      </c>
      <c r="B433" s="151" t="s">
        <v>238</v>
      </c>
      <c r="C433" s="44">
        <v>0.0</v>
      </c>
      <c r="D433" s="44">
        <v>0.0</v>
      </c>
      <c r="E433" s="149">
        <v>1.0</v>
      </c>
      <c r="F433" s="44">
        <v>0.0</v>
      </c>
      <c r="G433" s="44">
        <v>0.0</v>
      </c>
      <c r="H433" s="44">
        <v>0.0</v>
      </c>
      <c r="I433" s="44">
        <v>0.0</v>
      </c>
      <c r="J433" s="44">
        <v>0.0</v>
      </c>
      <c r="K433" s="149">
        <v>1.0</v>
      </c>
      <c r="L433" s="44">
        <v>0.0</v>
      </c>
      <c r="M433" s="150">
        <f t="shared" si="1"/>
        <v>2</v>
      </c>
    </row>
    <row r="434" ht="15.75" customHeight="1">
      <c r="A434" s="151">
        <v>7000036.0</v>
      </c>
      <c r="B434" s="151" t="s">
        <v>68</v>
      </c>
      <c r="C434" s="44">
        <v>0.0</v>
      </c>
      <c r="D434" s="44">
        <v>0.0</v>
      </c>
      <c r="E434" s="149">
        <v>1.0</v>
      </c>
      <c r="F434" s="44">
        <v>0.0</v>
      </c>
      <c r="G434" s="44">
        <v>0.0</v>
      </c>
      <c r="H434" s="44">
        <v>0.0</v>
      </c>
      <c r="I434" s="44">
        <v>0.0</v>
      </c>
      <c r="J434" s="44">
        <v>0.0</v>
      </c>
      <c r="K434" s="149">
        <v>1.0</v>
      </c>
      <c r="L434" s="44">
        <v>0.0</v>
      </c>
      <c r="M434" s="150">
        <f t="shared" si="1"/>
        <v>2</v>
      </c>
    </row>
    <row r="435" ht="15.75" customHeight="1">
      <c r="A435" s="151">
        <v>7000037.0</v>
      </c>
      <c r="B435" s="151" t="s">
        <v>238</v>
      </c>
      <c r="C435" s="44">
        <v>0.0</v>
      </c>
      <c r="D435" s="44">
        <v>0.0</v>
      </c>
      <c r="E435" s="149">
        <v>1.0</v>
      </c>
      <c r="F435" s="44">
        <v>0.0</v>
      </c>
      <c r="G435" s="44">
        <v>0.0</v>
      </c>
      <c r="H435" s="44">
        <v>0.0</v>
      </c>
      <c r="I435" s="44">
        <v>0.0</v>
      </c>
      <c r="J435" s="44">
        <v>0.0</v>
      </c>
      <c r="K435" s="44">
        <v>0.0</v>
      </c>
      <c r="L435" s="44">
        <v>0.0</v>
      </c>
      <c r="M435" s="150">
        <f t="shared" si="1"/>
        <v>1</v>
      </c>
    </row>
    <row r="436" ht="15.75" customHeight="1">
      <c r="A436" s="151">
        <v>7000038.0</v>
      </c>
      <c r="B436" s="151" t="s">
        <v>68</v>
      </c>
      <c r="C436" s="44">
        <v>0.0</v>
      </c>
      <c r="D436" s="44">
        <v>0.0</v>
      </c>
      <c r="E436" s="44">
        <v>0.0</v>
      </c>
      <c r="F436" s="44">
        <v>0.0</v>
      </c>
      <c r="G436" s="44">
        <v>0.0</v>
      </c>
      <c r="H436" s="44">
        <v>0.0</v>
      </c>
      <c r="I436" s="44">
        <v>0.0</v>
      </c>
      <c r="J436" s="44">
        <v>0.0</v>
      </c>
      <c r="K436" s="44">
        <v>0.0</v>
      </c>
      <c r="L436" s="44">
        <v>0.0</v>
      </c>
      <c r="M436" s="150">
        <f t="shared" si="1"/>
        <v>0</v>
      </c>
    </row>
    <row r="437" ht="15.75" customHeight="1">
      <c r="A437" s="151">
        <v>7000039.0</v>
      </c>
      <c r="B437" s="151" t="s">
        <v>68</v>
      </c>
      <c r="C437" s="44">
        <v>0.0</v>
      </c>
      <c r="D437" s="44">
        <v>0.0</v>
      </c>
      <c r="E437" s="44">
        <v>0.0</v>
      </c>
      <c r="F437" s="44">
        <v>0.0</v>
      </c>
      <c r="G437" s="44">
        <v>0.0</v>
      </c>
      <c r="H437" s="44">
        <v>0.0</v>
      </c>
      <c r="I437" s="44">
        <v>0.0</v>
      </c>
      <c r="J437" s="44">
        <v>0.0</v>
      </c>
      <c r="K437" s="44">
        <v>0.0</v>
      </c>
      <c r="L437" s="44">
        <v>0.0</v>
      </c>
      <c r="M437" s="150">
        <f t="shared" si="1"/>
        <v>0</v>
      </c>
    </row>
    <row r="438" ht="15.75" customHeight="1">
      <c r="A438" s="151">
        <v>7000040.0</v>
      </c>
      <c r="B438" s="151" t="s">
        <v>68</v>
      </c>
      <c r="C438" s="44">
        <v>0.0</v>
      </c>
      <c r="D438" s="44">
        <v>0.0</v>
      </c>
      <c r="E438" s="44">
        <v>0.0</v>
      </c>
      <c r="F438" s="44">
        <v>0.0</v>
      </c>
      <c r="G438" s="44">
        <v>0.0</v>
      </c>
      <c r="H438" s="44">
        <v>0.0</v>
      </c>
      <c r="I438" s="44">
        <v>0.0</v>
      </c>
      <c r="J438" s="44">
        <v>0.0</v>
      </c>
      <c r="K438" s="44">
        <v>0.0</v>
      </c>
      <c r="L438" s="44">
        <v>0.0</v>
      </c>
      <c r="M438" s="150">
        <f t="shared" si="1"/>
        <v>0</v>
      </c>
    </row>
    <row r="439" ht="15.75" customHeight="1">
      <c r="A439" s="151">
        <v>7000041.0</v>
      </c>
      <c r="B439" s="151" t="s">
        <v>238</v>
      </c>
      <c r="C439" s="44">
        <v>0.0</v>
      </c>
      <c r="D439" s="44">
        <v>0.0</v>
      </c>
      <c r="E439" s="44">
        <v>0.0</v>
      </c>
      <c r="F439" s="44">
        <v>0.0</v>
      </c>
      <c r="G439" s="44">
        <v>0.0</v>
      </c>
      <c r="H439" s="44">
        <v>0.0</v>
      </c>
      <c r="I439" s="44">
        <v>0.0</v>
      </c>
      <c r="J439" s="44">
        <v>0.0</v>
      </c>
      <c r="K439" s="44">
        <v>0.0</v>
      </c>
      <c r="L439" s="44">
        <v>0.0</v>
      </c>
      <c r="M439" s="150">
        <f t="shared" si="1"/>
        <v>0</v>
      </c>
    </row>
    <row r="440" ht="15.75" customHeight="1">
      <c r="A440" s="151">
        <v>7000042.0</v>
      </c>
      <c r="B440" s="151" t="s">
        <v>68</v>
      </c>
      <c r="C440" s="44">
        <v>0.0</v>
      </c>
      <c r="D440" s="44">
        <v>0.0</v>
      </c>
      <c r="E440" s="44">
        <v>0.0</v>
      </c>
      <c r="F440" s="44">
        <v>0.0</v>
      </c>
      <c r="G440" s="44">
        <v>0.0</v>
      </c>
      <c r="H440" s="44">
        <v>0.0</v>
      </c>
      <c r="I440" s="44">
        <v>0.0</v>
      </c>
      <c r="J440" s="44">
        <v>0.0</v>
      </c>
      <c r="K440" s="44">
        <v>0.0</v>
      </c>
      <c r="L440" s="44">
        <v>0.0</v>
      </c>
      <c r="M440" s="150">
        <f t="shared" si="1"/>
        <v>0</v>
      </c>
    </row>
    <row r="441" ht="15.75" customHeight="1">
      <c r="A441" s="151">
        <v>7000043.0</v>
      </c>
      <c r="B441" s="151" t="s">
        <v>68</v>
      </c>
      <c r="C441" s="44">
        <v>0.0</v>
      </c>
      <c r="D441" s="44">
        <v>0.0</v>
      </c>
      <c r="E441" s="44">
        <v>0.0</v>
      </c>
      <c r="F441" s="44">
        <v>0.0</v>
      </c>
      <c r="G441" s="44">
        <v>0.0</v>
      </c>
      <c r="H441" s="44">
        <v>0.0</v>
      </c>
      <c r="I441" s="44">
        <v>0.0</v>
      </c>
      <c r="J441" s="44">
        <v>0.0</v>
      </c>
      <c r="K441" s="44">
        <v>0.0</v>
      </c>
      <c r="L441" s="44">
        <v>0.0</v>
      </c>
      <c r="M441" s="150">
        <f t="shared" si="1"/>
        <v>0</v>
      </c>
    </row>
    <row r="442" ht="15.75" customHeight="1">
      <c r="A442" s="151">
        <v>7000044.0</v>
      </c>
      <c r="B442" s="151" t="s">
        <v>238</v>
      </c>
      <c r="C442" s="44">
        <v>0.0</v>
      </c>
      <c r="D442" s="44">
        <v>0.0</v>
      </c>
      <c r="E442" s="44">
        <v>0.0</v>
      </c>
      <c r="F442" s="44">
        <v>0.0</v>
      </c>
      <c r="G442" s="44">
        <v>0.0</v>
      </c>
      <c r="H442" s="44">
        <v>0.0</v>
      </c>
      <c r="I442" s="44">
        <v>0.0</v>
      </c>
      <c r="J442" s="44">
        <v>0.0</v>
      </c>
      <c r="K442" s="44">
        <v>0.0</v>
      </c>
      <c r="L442" s="44">
        <v>0.0</v>
      </c>
      <c r="M442" s="150">
        <f t="shared" si="1"/>
        <v>0</v>
      </c>
    </row>
    <row r="443" ht="15.75" customHeight="1">
      <c r="A443" s="151">
        <v>7000045.0</v>
      </c>
      <c r="B443" s="151" t="s">
        <v>238</v>
      </c>
      <c r="C443" s="44">
        <v>0.0</v>
      </c>
      <c r="D443" s="44">
        <v>0.0</v>
      </c>
      <c r="E443" s="44">
        <v>0.0</v>
      </c>
      <c r="F443" s="44">
        <v>0.0</v>
      </c>
      <c r="G443" s="44">
        <v>0.0</v>
      </c>
      <c r="H443" s="44">
        <v>0.0</v>
      </c>
      <c r="I443" s="44">
        <v>0.0</v>
      </c>
      <c r="J443" s="44">
        <v>0.0</v>
      </c>
      <c r="K443" s="44">
        <v>0.0</v>
      </c>
      <c r="L443" s="44">
        <v>0.0</v>
      </c>
      <c r="M443" s="150">
        <f t="shared" si="1"/>
        <v>0</v>
      </c>
    </row>
    <row r="444" ht="15.75" customHeight="1">
      <c r="A444" s="151">
        <v>7000046.0</v>
      </c>
      <c r="B444" s="151" t="s">
        <v>68</v>
      </c>
      <c r="C444" s="44">
        <v>0.0</v>
      </c>
      <c r="D444" s="44">
        <v>0.0</v>
      </c>
      <c r="E444" s="44">
        <v>0.0</v>
      </c>
      <c r="F444" s="44">
        <v>0.0</v>
      </c>
      <c r="G444" s="44">
        <v>0.0</v>
      </c>
      <c r="H444" s="44">
        <v>0.0</v>
      </c>
      <c r="I444" s="44">
        <v>0.0</v>
      </c>
      <c r="J444" s="44">
        <v>0.0</v>
      </c>
      <c r="K444" s="44">
        <v>0.0</v>
      </c>
      <c r="L444" s="44">
        <v>0.0</v>
      </c>
      <c r="M444" s="150">
        <f t="shared" si="1"/>
        <v>0</v>
      </c>
    </row>
    <row r="445" ht="15.75" customHeight="1">
      <c r="A445" s="151">
        <v>7000047.0</v>
      </c>
      <c r="B445" s="151" t="s">
        <v>68</v>
      </c>
      <c r="C445" s="44">
        <v>0.0</v>
      </c>
      <c r="D445" s="44">
        <v>0.0</v>
      </c>
      <c r="E445" s="149">
        <v>1.0</v>
      </c>
      <c r="F445" s="44">
        <v>0.0</v>
      </c>
      <c r="G445" s="44">
        <v>0.0</v>
      </c>
      <c r="H445" s="44">
        <v>0.0</v>
      </c>
      <c r="I445" s="44">
        <v>0.0</v>
      </c>
      <c r="J445" s="44">
        <v>0.0</v>
      </c>
      <c r="K445" s="149">
        <v>1.0</v>
      </c>
      <c r="L445" s="44">
        <v>0.0</v>
      </c>
      <c r="M445" s="150">
        <f t="shared" si="1"/>
        <v>2</v>
      </c>
    </row>
    <row r="446" ht="15.75" customHeight="1">
      <c r="A446" s="151">
        <v>7000048.0</v>
      </c>
      <c r="B446" s="151" t="s">
        <v>68</v>
      </c>
      <c r="C446" s="44">
        <v>0.0</v>
      </c>
      <c r="D446" s="44">
        <v>0.0</v>
      </c>
      <c r="E446" s="44">
        <v>0.0</v>
      </c>
      <c r="F446" s="44">
        <v>0.0</v>
      </c>
      <c r="G446" s="44">
        <v>0.0</v>
      </c>
      <c r="H446" s="44">
        <v>0.0</v>
      </c>
      <c r="I446" s="149">
        <v>1.0</v>
      </c>
      <c r="J446" s="44">
        <v>0.0</v>
      </c>
      <c r="K446" s="149">
        <v>1.0</v>
      </c>
      <c r="L446" s="44">
        <v>0.0</v>
      </c>
      <c r="M446" s="150">
        <f t="shared" si="1"/>
        <v>2</v>
      </c>
    </row>
    <row r="447" ht="15.75" customHeight="1">
      <c r="A447" s="151">
        <v>7000049.0</v>
      </c>
      <c r="B447" s="151" t="s">
        <v>238</v>
      </c>
      <c r="C447" s="44">
        <v>0.0</v>
      </c>
      <c r="D447" s="44">
        <v>0.0</v>
      </c>
      <c r="E447" s="44">
        <v>0.0</v>
      </c>
      <c r="F447" s="44">
        <v>0.0</v>
      </c>
      <c r="G447" s="44">
        <v>0.0</v>
      </c>
      <c r="H447" s="44">
        <v>0.0</v>
      </c>
      <c r="I447" s="44">
        <v>0.0</v>
      </c>
      <c r="J447" s="44">
        <v>0.0</v>
      </c>
      <c r="K447" s="44">
        <v>0.0</v>
      </c>
      <c r="L447" s="44">
        <v>0.0</v>
      </c>
      <c r="M447" s="150">
        <f t="shared" si="1"/>
        <v>0</v>
      </c>
    </row>
    <row r="448" ht="15.75" customHeight="1">
      <c r="A448" s="151">
        <v>7000050.0</v>
      </c>
      <c r="B448" s="151" t="s">
        <v>238</v>
      </c>
      <c r="C448" s="44">
        <v>0.0</v>
      </c>
      <c r="D448" s="44">
        <v>0.0</v>
      </c>
      <c r="E448" s="44">
        <v>0.0</v>
      </c>
      <c r="F448" s="44">
        <v>0.0</v>
      </c>
      <c r="G448" s="44">
        <v>0.0</v>
      </c>
      <c r="H448" s="44">
        <v>0.0</v>
      </c>
      <c r="I448" s="149">
        <v>1.0</v>
      </c>
      <c r="J448" s="44">
        <v>0.0</v>
      </c>
      <c r="K448" s="149">
        <v>1.0</v>
      </c>
      <c r="L448" s="44">
        <v>0.0</v>
      </c>
      <c r="M448" s="150">
        <f t="shared" si="1"/>
        <v>2</v>
      </c>
    </row>
    <row r="449" ht="15.75" customHeight="1">
      <c r="A449" s="151">
        <v>7000051.0</v>
      </c>
      <c r="B449" s="151" t="s">
        <v>238</v>
      </c>
      <c r="C449" s="44">
        <v>0.0</v>
      </c>
      <c r="D449" s="44">
        <v>0.0</v>
      </c>
      <c r="E449" s="44">
        <v>0.0</v>
      </c>
      <c r="F449" s="44">
        <v>0.0</v>
      </c>
      <c r="G449" s="44">
        <v>0.0</v>
      </c>
      <c r="H449" s="44">
        <v>0.0</v>
      </c>
      <c r="I449" s="44">
        <v>0.0</v>
      </c>
      <c r="J449" s="44">
        <v>0.0</v>
      </c>
      <c r="K449" s="44">
        <v>0.0</v>
      </c>
      <c r="L449" s="44">
        <v>0.0</v>
      </c>
      <c r="M449" s="150">
        <f t="shared" si="1"/>
        <v>0</v>
      </c>
    </row>
    <row r="450" ht="15.75" customHeight="1">
      <c r="A450" s="151">
        <v>7000052.0</v>
      </c>
      <c r="B450" s="151" t="s">
        <v>238</v>
      </c>
      <c r="C450" s="44">
        <v>0.0</v>
      </c>
      <c r="D450" s="44">
        <v>0.0</v>
      </c>
      <c r="E450" s="44">
        <v>0.0</v>
      </c>
      <c r="F450" s="44">
        <v>0.0</v>
      </c>
      <c r="G450" s="44">
        <v>0.0</v>
      </c>
      <c r="H450" s="44">
        <v>0.0</v>
      </c>
      <c r="I450" s="44">
        <v>0.0</v>
      </c>
      <c r="J450" s="44">
        <v>0.0</v>
      </c>
      <c r="K450" s="44">
        <v>0.0</v>
      </c>
      <c r="L450" s="44">
        <v>0.0</v>
      </c>
      <c r="M450" s="150">
        <f t="shared" si="1"/>
        <v>0</v>
      </c>
    </row>
    <row r="451" ht="15.75" customHeight="1">
      <c r="A451" s="151">
        <v>7000053.0</v>
      </c>
      <c r="B451" s="151" t="s">
        <v>238</v>
      </c>
      <c r="C451" s="44">
        <v>0.0</v>
      </c>
      <c r="D451" s="44">
        <v>0.0</v>
      </c>
      <c r="E451" s="44">
        <v>0.0</v>
      </c>
      <c r="F451" s="44">
        <v>0.0</v>
      </c>
      <c r="G451" s="44">
        <v>0.0</v>
      </c>
      <c r="H451" s="44">
        <v>0.0</v>
      </c>
      <c r="I451" s="44">
        <v>0.0</v>
      </c>
      <c r="J451" s="44">
        <v>0.0</v>
      </c>
      <c r="K451" s="44">
        <v>0.0</v>
      </c>
      <c r="L451" s="44">
        <v>0.0</v>
      </c>
      <c r="M451" s="150">
        <f t="shared" si="1"/>
        <v>0</v>
      </c>
    </row>
    <row r="452" ht="15.75" customHeight="1">
      <c r="A452" s="151">
        <v>7000054.0</v>
      </c>
      <c r="B452" s="151" t="s">
        <v>238</v>
      </c>
      <c r="C452" s="44">
        <v>0.0</v>
      </c>
      <c r="D452" s="44">
        <v>0.0</v>
      </c>
      <c r="E452" s="44">
        <v>0.0</v>
      </c>
      <c r="F452" s="44">
        <v>0.0</v>
      </c>
      <c r="G452" s="44">
        <v>0.0</v>
      </c>
      <c r="H452" s="44">
        <v>0.0</v>
      </c>
      <c r="I452" s="44">
        <v>0.0</v>
      </c>
      <c r="J452" s="44">
        <v>0.0</v>
      </c>
      <c r="K452" s="44">
        <v>0.0</v>
      </c>
      <c r="L452" s="44">
        <v>0.0</v>
      </c>
      <c r="M452" s="150">
        <f t="shared" si="1"/>
        <v>0</v>
      </c>
    </row>
    <row r="453" ht="15.75" customHeight="1">
      <c r="A453" s="151">
        <v>7000055.0</v>
      </c>
      <c r="B453" s="151" t="s">
        <v>238</v>
      </c>
      <c r="C453" s="44">
        <v>0.0</v>
      </c>
      <c r="D453" s="44">
        <v>0.0</v>
      </c>
      <c r="E453" s="44">
        <v>0.0</v>
      </c>
      <c r="F453" s="44">
        <v>0.0</v>
      </c>
      <c r="G453" s="44">
        <v>0.0</v>
      </c>
      <c r="H453" s="44">
        <v>0.0</v>
      </c>
      <c r="I453" s="44">
        <v>0.0</v>
      </c>
      <c r="J453" s="44">
        <v>0.0</v>
      </c>
      <c r="K453" s="44">
        <v>0.0</v>
      </c>
      <c r="L453" s="44">
        <v>0.0</v>
      </c>
      <c r="M453" s="150">
        <f t="shared" si="1"/>
        <v>0</v>
      </c>
    </row>
    <row r="454" ht="15.75" customHeight="1">
      <c r="A454" s="151">
        <v>7000056.0</v>
      </c>
      <c r="B454" s="151" t="s">
        <v>238</v>
      </c>
      <c r="C454" s="44">
        <v>0.0</v>
      </c>
      <c r="D454" s="44">
        <v>0.0</v>
      </c>
      <c r="E454" s="44">
        <v>0.0</v>
      </c>
      <c r="F454" s="44">
        <v>0.0</v>
      </c>
      <c r="G454" s="44">
        <v>0.0</v>
      </c>
      <c r="H454" s="44">
        <v>0.0</v>
      </c>
      <c r="I454" s="44">
        <v>0.0</v>
      </c>
      <c r="J454" s="44">
        <v>0.0</v>
      </c>
      <c r="K454" s="44">
        <v>0.0</v>
      </c>
      <c r="L454" s="44">
        <v>0.0</v>
      </c>
      <c r="M454" s="150">
        <f t="shared" si="1"/>
        <v>0</v>
      </c>
    </row>
    <row r="455" ht="15.75" customHeight="1">
      <c r="A455" s="151">
        <v>8000001.0</v>
      </c>
      <c r="B455" s="151" t="s">
        <v>68</v>
      </c>
      <c r="C455" s="44">
        <v>0.0</v>
      </c>
      <c r="D455" s="44">
        <v>0.0</v>
      </c>
      <c r="E455" s="44">
        <v>0.0</v>
      </c>
      <c r="F455" s="44">
        <v>0.0</v>
      </c>
      <c r="G455" s="149">
        <v>1.0</v>
      </c>
      <c r="H455" s="44">
        <v>0.0</v>
      </c>
      <c r="I455" s="44">
        <v>0.0</v>
      </c>
      <c r="J455" s="44">
        <v>0.0</v>
      </c>
      <c r="K455" s="44">
        <v>0.0</v>
      </c>
      <c r="L455" s="44">
        <v>0.0</v>
      </c>
      <c r="M455" s="150">
        <f t="shared" si="1"/>
        <v>1</v>
      </c>
    </row>
    <row r="456" ht="15.75" customHeight="1">
      <c r="A456" s="151">
        <v>8000002.0</v>
      </c>
      <c r="B456" s="151" t="s">
        <v>68</v>
      </c>
      <c r="C456" s="44">
        <v>0.0</v>
      </c>
      <c r="D456" s="44">
        <v>0.0</v>
      </c>
      <c r="E456" s="44">
        <v>0.0</v>
      </c>
      <c r="F456" s="44">
        <v>0.0</v>
      </c>
      <c r="G456" s="44">
        <v>0.0</v>
      </c>
      <c r="H456" s="44">
        <v>0.0</v>
      </c>
      <c r="I456" s="44">
        <v>0.0</v>
      </c>
      <c r="J456" s="44">
        <v>0.0</v>
      </c>
      <c r="K456" s="44">
        <v>0.0</v>
      </c>
      <c r="L456" s="44">
        <v>0.0</v>
      </c>
      <c r="M456" s="150">
        <f t="shared" si="1"/>
        <v>0</v>
      </c>
    </row>
    <row r="457" ht="15.75" customHeight="1">
      <c r="A457" s="151">
        <v>8000003.0</v>
      </c>
      <c r="B457" s="151" t="s">
        <v>68</v>
      </c>
      <c r="C457" s="44">
        <v>0.0</v>
      </c>
      <c r="D457" s="44">
        <v>0.0</v>
      </c>
      <c r="E457" s="44">
        <v>0.0</v>
      </c>
      <c r="F457" s="44">
        <v>0.0</v>
      </c>
      <c r="G457" s="44">
        <v>0.0</v>
      </c>
      <c r="H457" s="44">
        <v>0.0</v>
      </c>
      <c r="I457" s="44">
        <v>0.0</v>
      </c>
      <c r="J457" s="44">
        <v>0.0</v>
      </c>
      <c r="K457" s="44">
        <v>0.0</v>
      </c>
      <c r="L457" s="44">
        <v>0.0</v>
      </c>
      <c r="M457" s="150">
        <f t="shared" si="1"/>
        <v>0</v>
      </c>
    </row>
    <row r="458" ht="15.75" customHeight="1">
      <c r="A458" s="151">
        <v>8000004.0</v>
      </c>
      <c r="B458" s="151" t="s">
        <v>68</v>
      </c>
      <c r="C458" s="44">
        <v>0.0</v>
      </c>
      <c r="D458" s="44">
        <v>0.0</v>
      </c>
      <c r="E458" s="44">
        <v>0.0</v>
      </c>
      <c r="F458" s="44">
        <v>0.0</v>
      </c>
      <c r="G458" s="44">
        <v>0.0</v>
      </c>
      <c r="H458" s="44">
        <v>0.0</v>
      </c>
      <c r="I458" s="44">
        <v>0.0</v>
      </c>
      <c r="J458" s="44">
        <v>0.0</v>
      </c>
      <c r="K458" s="44">
        <v>0.0</v>
      </c>
      <c r="L458" s="44">
        <v>0.0</v>
      </c>
      <c r="M458" s="150">
        <f t="shared" si="1"/>
        <v>0</v>
      </c>
    </row>
    <row r="459" ht="15.75" customHeight="1">
      <c r="A459" s="151">
        <v>8000005.0</v>
      </c>
      <c r="B459" s="151" t="s">
        <v>68</v>
      </c>
      <c r="C459" s="44">
        <v>0.0</v>
      </c>
      <c r="D459" s="44">
        <v>0.0</v>
      </c>
      <c r="E459" s="44">
        <v>0.0</v>
      </c>
      <c r="F459" s="44">
        <v>0.0</v>
      </c>
      <c r="G459" s="44">
        <v>0.0</v>
      </c>
      <c r="H459" s="44">
        <v>0.0</v>
      </c>
      <c r="I459" s="44">
        <v>0.0</v>
      </c>
      <c r="J459" s="44">
        <v>0.0</v>
      </c>
      <c r="K459" s="44">
        <v>0.0</v>
      </c>
      <c r="L459" s="44">
        <v>0.0</v>
      </c>
      <c r="M459" s="150">
        <f t="shared" si="1"/>
        <v>0</v>
      </c>
    </row>
    <row r="460" ht="15.75" customHeight="1">
      <c r="A460" s="151">
        <v>8000006.0</v>
      </c>
      <c r="B460" s="151" t="s">
        <v>68</v>
      </c>
      <c r="C460" s="44">
        <v>0.0</v>
      </c>
      <c r="D460" s="44">
        <v>0.0</v>
      </c>
      <c r="E460" s="44">
        <v>0.0</v>
      </c>
      <c r="F460" s="44">
        <v>0.0</v>
      </c>
      <c r="G460" s="44">
        <v>0.0</v>
      </c>
      <c r="H460" s="44">
        <v>0.0</v>
      </c>
      <c r="I460" s="44">
        <v>0.0</v>
      </c>
      <c r="J460" s="44">
        <v>0.0</v>
      </c>
      <c r="K460" s="44">
        <v>0.0</v>
      </c>
      <c r="L460" s="44">
        <v>0.0</v>
      </c>
      <c r="M460" s="150">
        <f t="shared" si="1"/>
        <v>0</v>
      </c>
    </row>
    <row r="461" ht="15.75" customHeight="1">
      <c r="A461" s="151">
        <v>8000007.0</v>
      </c>
      <c r="B461" s="151" t="s">
        <v>68</v>
      </c>
      <c r="C461" s="44">
        <v>0.0</v>
      </c>
      <c r="D461" s="44">
        <v>0.0</v>
      </c>
      <c r="E461" s="44">
        <v>0.0</v>
      </c>
      <c r="F461" s="44">
        <v>0.0</v>
      </c>
      <c r="G461" s="44">
        <v>0.0</v>
      </c>
      <c r="H461" s="44">
        <v>0.0</v>
      </c>
      <c r="I461" s="44">
        <v>0.0</v>
      </c>
      <c r="J461" s="44">
        <v>0.0</v>
      </c>
      <c r="K461" s="44">
        <v>0.0</v>
      </c>
      <c r="L461" s="44">
        <v>0.0</v>
      </c>
      <c r="M461" s="150">
        <f t="shared" si="1"/>
        <v>0</v>
      </c>
    </row>
    <row r="462" ht="15.75" customHeight="1">
      <c r="A462" s="151">
        <v>8000008.0</v>
      </c>
      <c r="B462" s="151" t="s">
        <v>68</v>
      </c>
      <c r="C462" s="44">
        <v>0.0</v>
      </c>
      <c r="D462" s="44">
        <v>0.0</v>
      </c>
      <c r="E462" s="44">
        <v>0.0</v>
      </c>
      <c r="F462" s="44">
        <v>0.0</v>
      </c>
      <c r="G462" s="44">
        <v>0.0</v>
      </c>
      <c r="H462" s="44">
        <v>0.0</v>
      </c>
      <c r="I462" s="44">
        <v>0.0</v>
      </c>
      <c r="J462" s="44">
        <v>0.0</v>
      </c>
      <c r="K462" s="44">
        <v>0.0</v>
      </c>
      <c r="L462" s="44">
        <v>0.0</v>
      </c>
      <c r="M462" s="150">
        <f t="shared" si="1"/>
        <v>0</v>
      </c>
    </row>
    <row r="463" ht="15.75" customHeight="1">
      <c r="A463" s="151">
        <v>8000009.0</v>
      </c>
      <c r="B463" s="151" t="s">
        <v>68</v>
      </c>
      <c r="C463" s="44">
        <v>0.0</v>
      </c>
      <c r="D463" s="44">
        <v>0.0</v>
      </c>
      <c r="E463" s="44">
        <v>0.0</v>
      </c>
      <c r="F463" s="44">
        <v>0.0</v>
      </c>
      <c r="G463" s="44">
        <v>0.0</v>
      </c>
      <c r="H463" s="44">
        <v>0.0</v>
      </c>
      <c r="I463" s="44">
        <v>0.0</v>
      </c>
      <c r="J463" s="44">
        <v>0.0</v>
      </c>
      <c r="K463" s="44">
        <v>0.0</v>
      </c>
      <c r="L463" s="44">
        <v>0.0</v>
      </c>
      <c r="M463" s="150">
        <f t="shared" si="1"/>
        <v>0</v>
      </c>
    </row>
    <row r="464" ht="15.75" customHeight="1">
      <c r="A464" s="151">
        <v>8000010.0</v>
      </c>
      <c r="B464" s="151" t="s">
        <v>68</v>
      </c>
      <c r="C464" s="44">
        <v>0.0</v>
      </c>
      <c r="D464" s="44">
        <v>0.0</v>
      </c>
      <c r="E464" s="44">
        <v>0.0</v>
      </c>
      <c r="F464" s="44">
        <v>0.0</v>
      </c>
      <c r="G464" s="44">
        <v>0.0</v>
      </c>
      <c r="H464" s="44">
        <v>0.0</v>
      </c>
      <c r="I464" s="44">
        <v>0.0</v>
      </c>
      <c r="J464" s="44">
        <v>0.0</v>
      </c>
      <c r="K464" s="44">
        <v>0.0</v>
      </c>
      <c r="L464" s="44">
        <v>0.0</v>
      </c>
      <c r="M464" s="150">
        <f t="shared" si="1"/>
        <v>0</v>
      </c>
    </row>
    <row r="465" ht="15.75" customHeight="1">
      <c r="A465" s="151">
        <v>8000011.0</v>
      </c>
      <c r="B465" s="151" t="s">
        <v>68</v>
      </c>
      <c r="C465" s="44">
        <v>0.0</v>
      </c>
      <c r="D465" s="44">
        <v>0.0</v>
      </c>
      <c r="E465" s="44">
        <v>0.0</v>
      </c>
      <c r="F465" s="44">
        <v>0.0</v>
      </c>
      <c r="G465" s="44">
        <v>0.0</v>
      </c>
      <c r="H465" s="44">
        <v>0.0</v>
      </c>
      <c r="I465" s="44">
        <v>0.0</v>
      </c>
      <c r="J465" s="44">
        <v>0.0</v>
      </c>
      <c r="K465" s="44">
        <v>0.0</v>
      </c>
      <c r="L465" s="44">
        <v>0.0</v>
      </c>
      <c r="M465" s="150">
        <f t="shared" si="1"/>
        <v>0</v>
      </c>
    </row>
    <row r="466" ht="15.75" customHeight="1">
      <c r="A466" s="151">
        <v>8000012.0</v>
      </c>
      <c r="B466" s="151" t="s">
        <v>68</v>
      </c>
      <c r="C466" s="44">
        <v>0.0</v>
      </c>
      <c r="D466" s="44">
        <v>0.0</v>
      </c>
      <c r="E466" s="44">
        <v>0.0</v>
      </c>
      <c r="F466" s="44">
        <v>0.0</v>
      </c>
      <c r="G466" s="44">
        <v>0.0</v>
      </c>
      <c r="H466" s="44">
        <v>0.0</v>
      </c>
      <c r="I466" s="44">
        <v>0.0</v>
      </c>
      <c r="J466" s="44">
        <v>0.0</v>
      </c>
      <c r="K466" s="44">
        <v>0.0</v>
      </c>
      <c r="L466" s="44">
        <v>0.0</v>
      </c>
      <c r="M466" s="150">
        <f t="shared" si="1"/>
        <v>0</v>
      </c>
    </row>
    <row r="467" ht="15.75" customHeight="1">
      <c r="A467" s="151">
        <v>8000013.0</v>
      </c>
      <c r="B467" s="151" t="s">
        <v>68</v>
      </c>
      <c r="C467" s="44">
        <v>0.0</v>
      </c>
      <c r="D467" s="44">
        <v>0.0</v>
      </c>
      <c r="E467" s="44">
        <v>0.0</v>
      </c>
      <c r="F467" s="44">
        <v>0.0</v>
      </c>
      <c r="G467" s="44">
        <v>0.0</v>
      </c>
      <c r="H467" s="44">
        <v>0.0</v>
      </c>
      <c r="I467" s="44">
        <v>0.0</v>
      </c>
      <c r="J467" s="44">
        <v>0.0</v>
      </c>
      <c r="K467" s="44">
        <v>0.0</v>
      </c>
      <c r="L467" s="44">
        <v>0.0</v>
      </c>
      <c r="M467" s="150">
        <f t="shared" si="1"/>
        <v>0</v>
      </c>
    </row>
    <row r="468" ht="15.75" customHeight="1">
      <c r="A468" s="151">
        <v>8000014.0</v>
      </c>
      <c r="B468" s="151" t="s">
        <v>68</v>
      </c>
      <c r="C468" s="44">
        <v>0.0</v>
      </c>
      <c r="D468" s="44">
        <v>0.0</v>
      </c>
      <c r="E468" s="44">
        <v>0.0</v>
      </c>
      <c r="F468" s="44">
        <v>0.0</v>
      </c>
      <c r="G468" s="44">
        <v>0.0</v>
      </c>
      <c r="H468" s="44">
        <v>0.0</v>
      </c>
      <c r="I468" s="44">
        <v>0.0</v>
      </c>
      <c r="J468" s="44">
        <v>0.0</v>
      </c>
      <c r="K468" s="44">
        <v>0.0</v>
      </c>
      <c r="L468" s="44">
        <v>0.0</v>
      </c>
      <c r="M468" s="150">
        <f t="shared" si="1"/>
        <v>0</v>
      </c>
    </row>
    <row r="469" ht="15.75" customHeight="1">
      <c r="A469" s="151">
        <v>8000015.0</v>
      </c>
      <c r="B469" s="151" t="s">
        <v>68</v>
      </c>
      <c r="C469" s="44">
        <v>0.0</v>
      </c>
      <c r="D469" s="44">
        <v>0.0</v>
      </c>
      <c r="E469" s="44">
        <v>0.0</v>
      </c>
      <c r="F469" s="44">
        <v>0.0</v>
      </c>
      <c r="G469" s="44">
        <v>0.0</v>
      </c>
      <c r="H469" s="44">
        <v>0.0</v>
      </c>
      <c r="I469" s="44">
        <v>0.0</v>
      </c>
      <c r="J469" s="44">
        <v>0.0</v>
      </c>
      <c r="K469" s="44">
        <v>0.0</v>
      </c>
      <c r="L469" s="44">
        <v>0.0</v>
      </c>
      <c r="M469" s="150">
        <f t="shared" si="1"/>
        <v>0</v>
      </c>
    </row>
    <row r="470" ht="15.75" customHeight="1">
      <c r="A470" s="151">
        <v>8000016.0</v>
      </c>
      <c r="B470" s="151" t="s">
        <v>68</v>
      </c>
      <c r="C470" s="44">
        <v>0.0</v>
      </c>
      <c r="D470" s="44">
        <v>0.0</v>
      </c>
      <c r="E470" s="44">
        <v>0.0</v>
      </c>
      <c r="F470" s="44">
        <v>0.0</v>
      </c>
      <c r="G470" s="44">
        <v>0.0</v>
      </c>
      <c r="H470" s="44">
        <v>0.0</v>
      </c>
      <c r="I470" s="44">
        <v>0.0</v>
      </c>
      <c r="J470" s="44">
        <v>0.0</v>
      </c>
      <c r="K470" s="44">
        <v>0.0</v>
      </c>
      <c r="L470" s="44">
        <v>0.0</v>
      </c>
      <c r="M470" s="150">
        <f t="shared" si="1"/>
        <v>0</v>
      </c>
    </row>
    <row r="471" ht="15.75" customHeight="1">
      <c r="A471" s="151">
        <v>8000017.0</v>
      </c>
      <c r="B471" s="151" t="s">
        <v>68</v>
      </c>
      <c r="C471" s="44">
        <v>0.0</v>
      </c>
      <c r="D471" s="44">
        <v>0.0</v>
      </c>
      <c r="E471" s="44">
        <v>0.0</v>
      </c>
      <c r="F471" s="44">
        <v>0.0</v>
      </c>
      <c r="G471" s="44">
        <v>0.0</v>
      </c>
      <c r="H471" s="44">
        <v>0.0</v>
      </c>
      <c r="I471" s="149">
        <v>1.0</v>
      </c>
      <c r="J471" s="44">
        <v>0.0</v>
      </c>
      <c r="K471" s="44">
        <v>0.0</v>
      </c>
      <c r="L471" s="44">
        <v>0.0</v>
      </c>
      <c r="M471" s="150">
        <f t="shared" si="1"/>
        <v>1</v>
      </c>
    </row>
    <row r="472" ht="15.75" customHeight="1">
      <c r="A472" s="151">
        <v>8000018.0</v>
      </c>
      <c r="B472" s="151" t="s">
        <v>238</v>
      </c>
      <c r="C472" s="44">
        <v>0.0</v>
      </c>
      <c r="D472" s="44">
        <v>0.0</v>
      </c>
      <c r="E472" s="44">
        <v>0.0</v>
      </c>
      <c r="F472" s="44">
        <v>0.0</v>
      </c>
      <c r="G472" s="44">
        <v>0.0</v>
      </c>
      <c r="H472" s="44">
        <v>0.0</v>
      </c>
      <c r="I472" s="44">
        <v>0.0</v>
      </c>
      <c r="J472" s="44">
        <v>0.0</v>
      </c>
      <c r="K472" s="44">
        <v>0.0</v>
      </c>
      <c r="L472" s="44">
        <v>0.0</v>
      </c>
      <c r="M472" s="150">
        <f t="shared" si="1"/>
        <v>0</v>
      </c>
    </row>
    <row r="473" ht="15.75" customHeight="1">
      <c r="A473" s="151">
        <v>8000019.0</v>
      </c>
      <c r="B473" s="151" t="s">
        <v>68</v>
      </c>
      <c r="C473" s="44">
        <v>0.0</v>
      </c>
      <c r="D473" s="44">
        <v>0.0</v>
      </c>
      <c r="E473" s="44">
        <v>0.0</v>
      </c>
      <c r="F473" s="44">
        <v>0.0</v>
      </c>
      <c r="G473" s="44">
        <v>0.0</v>
      </c>
      <c r="H473" s="44">
        <v>0.0</v>
      </c>
      <c r="I473" s="44">
        <v>0.0</v>
      </c>
      <c r="J473" s="44">
        <v>0.0</v>
      </c>
      <c r="K473" s="44">
        <v>0.0</v>
      </c>
      <c r="L473" s="44">
        <v>0.0</v>
      </c>
      <c r="M473" s="150">
        <f t="shared" si="1"/>
        <v>0</v>
      </c>
    </row>
    <row r="474" ht="15.75" customHeight="1">
      <c r="A474" s="151">
        <v>8000021.0</v>
      </c>
      <c r="B474" s="151" t="s">
        <v>68</v>
      </c>
      <c r="C474" s="44">
        <v>0.0</v>
      </c>
      <c r="D474" s="44">
        <v>0.0</v>
      </c>
      <c r="E474" s="44">
        <v>0.0</v>
      </c>
      <c r="F474" s="44">
        <v>0.0</v>
      </c>
      <c r="G474" s="44">
        <v>0.0</v>
      </c>
      <c r="H474" s="44">
        <v>0.0</v>
      </c>
      <c r="I474" s="44">
        <v>0.0</v>
      </c>
      <c r="J474" s="44">
        <v>0.0</v>
      </c>
      <c r="K474" s="44">
        <v>0.0</v>
      </c>
      <c r="L474" s="44">
        <v>0.0</v>
      </c>
      <c r="M474" s="150">
        <f t="shared" si="1"/>
        <v>0</v>
      </c>
    </row>
    <row r="475" ht="15.75" customHeight="1">
      <c r="A475" s="151">
        <v>8000024.0</v>
      </c>
      <c r="B475" s="151" t="s">
        <v>238</v>
      </c>
      <c r="C475" s="44">
        <v>0.0</v>
      </c>
      <c r="D475" s="44">
        <v>0.0</v>
      </c>
      <c r="E475" s="149">
        <v>1.0</v>
      </c>
      <c r="F475" s="44">
        <v>0.0</v>
      </c>
      <c r="G475" s="44">
        <v>0.0</v>
      </c>
      <c r="H475" s="149">
        <v>1.0</v>
      </c>
      <c r="I475" s="149">
        <v>1.0</v>
      </c>
      <c r="J475" s="44">
        <v>0.0</v>
      </c>
      <c r="K475" s="149">
        <v>1.0</v>
      </c>
      <c r="L475" s="44">
        <v>0.0</v>
      </c>
      <c r="M475" s="150">
        <f t="shared" si="1"/>
        <v>4</v>
      </c>
    </row>
    <row r="476" ht="15.75" customHeight="1">
      <c r="A476" s="151">
        <v>8000025.0</v>
      </c>
      <c r="B476" s="151" t="s">
        <v>238</v>
      </c>
      <c r="C476" s="44">
        <v>0.0</v>
      </c>
      <c r="D476" s="44">
        <v>0.0</v>
      </c>
      <c r="E476" s="44">
        <v>0.0</v>
      </c>
      <c r="F476" s="44">
        <v>0.0</v>
      </c>
      <c r="G476" s="44">
        <v>0.0</v>
      </c>
      <c r="H476" s="44">
        <v>0.0</v>
      </c>
      <c r="I476" s="44">
        <v>0.0</v>
      </c>
      <c r="J476" s="44">
        <v>0.0</v>
      </c>
      <c r="K476" s="44">
        <v>0.0</v>
      </c>
      <c r="L476" s="44">
        <v>0.0</v>
      </c>
      <c r="M476" s="150">
        <f t="shared" si="1"/>
        <v>0</v>
      </c>
    </row>
    <row r="477" ht="15.75" customHeight="1">
      <c r="A477" s="151">
        <v>8000026.0</v>
      </c>
      <c r="B477" s="151" t="s">
        <v>238</v>
      </c>
      <c r="C477" s="44">
        <v>0.0</v>
      </c>
      <c r="D477" s="44">
        <v>0.0</v>
      </c>
      <c r="E477" s="149">
        <v>1.0</v>
      </c>
      <c r="F477" s="44">
        <v>0.0</v>
      </c>
      <c r="G477" s="44">
        <v>0.0</v>
      </c>
      <c r="H477" s="44">
        <v>0.0</v>
      </c>
      <c r="I477" s="149">
        <v>1.0</v>
      </c>
      <c r="J477" s="149">
        <v>1.0</v>
      </c>
      <c r="K477" s="149">
        <v>1.0</v>
      </c>
      <c r="L477" s="44">
        <v>0.0</v>
      </c>
      <c r="M477" s="150">
        <f t="shared" si="1"/>
        <v>4</v>
      </c>
    </row>
    <row r="478" ht="15.75" customHeight="1">
      <c r="A478" s="151">
        <v>8000031.0</v>
      </c>
      <c r="B478" s="151" t="s">
        <v>68</v>
      </c>
      <c r="C478" s="44">
        <v>0.0</v>
      </c>
      <c r="D478" s="44">
        <v>0.0</v>
      </c>
      <c r="E478" s="44">
        <v>0.0</v>
      </c>
      <c r="F478" s="44">
        <v>0.0</v>
      </c>
      <c r="G478" s="44">
        <v>0.0</v>
      </c>
      <c r="H478" s="44">
        <v>0.0</v>
      </c>
      <c r="I478" s="44">
        <v>0.0</v>
      </c>
      <c r="J478" s="44">
        <v>0.0</v>
      </c>
      <c r="K478" s="44">
        <v>0.0</v>
      </c>
      <c r="L478" s="44">
        <v>0.0</v>
      </c>
      <c r="M478" s="150">
        <f t="shared" si="1"/>
        <v>0</v>
      </c>
    </row>
    <row r="479" ht="15.75" customHeight="1">
      <c r="A479" s="151">
        <v>8000041.0</v>
      </c>
      <c r="B479" s="151" t="s">
        <v>68</v>
      </c>
      <c r="C479" s="44">
        <v>0.0</v>
      </c>
      <c r="D479" s="44">
        <v>0.0</v>
      </c>
      <c r="E479" s="44">
        <v>0.0</v>
      </c>
      <c r="F479" s="44">
        <v>0.0</v>
      </c>
      <c r="G479" s="44">
        <v>0.0</v>
      </c>
      <c r="H479" s="44">
        <v>0.0</v>
      </c>
      <c r="I479" s="44">
        <v>0.0</v>
      </c>
      <c r="J479" s="44">
        <v>0.0</v>
      </c>
      <c r="K479" s="44">
        <v>0.0</v>
      </c>
      <c r="L479" s="44">
        <v>0.0</v>
      </c>
      <c r="M479" s="150">
        <f t="shared" si="1"/>
        <v>0</v>
      </c>
    </row>
    <row r="480" ht="15.75" customHeight="1">
      <c r="A480" s="151">
        <v>8000043.0</v>
      </c>
      <c r="B480" s="151" t="s">
        <v>68</v>
      </c>
      <c r="C480" s="44">
        <v>0.0</v>
      </c>
      <c r="D480" s="44">
        <v>0.0</v>
      </c>
      <c r="E480" s="44">
        <v>0.0</v>
      </c>
      <c r="F480" s="44">
        <v>0.0</v>
      </c>
      <c r="G480" s="44">
        <v>0.0</v>
      </c>
      <c r="H480" s="44">
        <v>0.0</v>
      </c>
      <c r="I480" s="44">
        <v>0.0</v>
      </c>
      <c r="J480" s="44">
        <v>0.0</v>
      </c>
      <c r="K480" s="44">
        <v>0.0</v>
      </c>
      <c r="L480" s="44">
        <v>0.0</v>
      </c>
      <c r="M480" s="150">
        <f t="shared" si="1"/>
        <v>0</v>
      </c>
    </row>
    <row r="481" ht="15.75" customHeight="1">
      <c r="A481" s="151">
        <v>8000045.0</v>
      </c>
      <c r="B481" s="151" t="s">
        <v>238</v>
      </c>
      <c r="C481" s="44">
        <v>0.0</v>
      </c>
      <c r="D481" s="44">
        <v>0.0</v>
      </c>
      <c r="E481" s="44">
        <v>0.0</v>
      </c>
      <c r="F481" s="44">
        <v>0.0</v>
      </c>
      <c r="G481" s="44">
        <v>0.0</v>
      </c>
      <c r="H481" s="44">
        <v>0.0</v>
      </c>
      <c r="I481" s="44">
        <v>0.0</v>
      </c>
      <c r="J481" s="44">
        <v>0.0</v>
      </c>
      <c r="K481" s="44">
        <v>0.0</v>
      </c>
      <c r="L481" s="44">
        <v>0.0</v>
      </c>
      <c r="M481" s="150">
        <f t="shared" si="1"/>
        <v>0</v>
      </c>
    </row>
    <row r="482" ht="15.75" customHeight="1">
      <c r="A482" s="151">
        <v>8000047.0</v>
      </c>
      <c r="B482" s="151" t="s">
        <v>68</v>
      </c>
      <c r="C482" s="44">
        <v>0.0</v>
      </c>
      <c r="D482" s="44">
        <v>0.0</v>
      </c>
      <c r="E482" s="44">
        <v>0.0</v>
      </c>
      <c r="F482" s="44">
        <v>0.0</v>
      </c>
      <c r="G482" s="44">
        <v>0.0</v>
      </c>
      <c r="H482" s="44">
        <v>0.0</v>
      </c>
      <c r="I482" s="44">
        <v>0.0</v>
      </c>
      <c r="J482" s="44">
        <v>0.0</v>
      </c>
      <c r="K482" s="44">
        <v>0.0</v>
      </c>
      <c r="L482" s="44">
        <v>0.0</v>
      </c>
      <c r="M482" s="150">
        <f t="shared" si="1"/>
        <v>0</v>
      </c>
    </row>
    <row r="483" ht="15.75" customHeight="1">
      <c r="A483" s="151">
        <v>8000048.0</v>
      </c>
      <c r="B483" s="151" t="s">
        <v>238</v>
      </c>
      <c r="C483" s="44">
        <v>0.0</v>
      </c>
      <c r="D483" s="44">
        <v>0.0</v>
      </c>
      <c r="E483" s="44">
        <v>0.0</v>
      </c>
      <c r="F483" s="44">
        <v>0.0</v>
      </c>
      <c r="G483" s="44">
        <v>0.0</v>
      </c>
      <c r="H483" s="44">
        <v>0.0</v>
      </c>
      <c r="I483" s="44">
        <v>0.0</v>
      </c>
      <c r="J483" s="44">
        <v>0.0</v>
      </c>
      <c r="K483" s="44">
        <v>0.0</v>
      </c>
      <c r="L483" s="44">
        <v>0.0</v>
      </c>
      <c r="M483" s="150">
        <f t="shared" si="1"/>
        <v>0</v>
      </c>
    </row>
    <row r="484" ht="15.75" customHeight="1">
      <c r="A484" s="151">
        <v>8000051.0</v>
      </c>
      <c r="B484" s="151" t="s">
        <v>238</v>
      </c>
      <c r="C484" s="44">
        <v>0.0</v>
      </c>
      <c r="D484" s="44">
        <v>0.0</v>
      </c>
      <c r="E484" s="44">
        <v>0.0</v>
      </c>
      <c r="F484" s="44">
        <v>0.0</v>
      </c>
      <c r="G484" s="44">
        <v>0.0</v>
      </c>
      <c r="H484" s="44">
        <v>0.0</v>
      </c>
      <c r="I484" s="44">
        <v>0.0</v>
      </c>
      <c r="J484" s="44">
        <v>0.0</v>
      </c>
      <c r="K484" s="44">
        <v>0.0</v>
      </c>
      <c r="L484" s="44">
        <v>0.0</v>
      </c>
      <c r="M484" s="150">
        <f t="shared" si="1"/>
        <v>0</v>
      </c>
    </row>
    <row r="485" ht="15.75" customHeight="1">
      <c r="A485" s="151">
        <v>8000053.0</v>
      </c>
      <c r="B485" s="151" t="s">
        <v>68</v>
      </c>
      <c r="C485" s="44">
        <v>0.0</v>
      </c>
      <c r="D485" s="44">
        <v>0.0</v>
      </c>
      <c r="E485" s="44">
        <v>0.0</v>
      </c>
      <c r="F485" s="44">
        <v>0.0</v>
      </c>
      <c r="G485" s="44">
        <v>0.0</v>
      </c>
      <c r="H485" s="44">
        <v>0.0</v>
      </c>
      <c r="I485" s="44">
        <v>0.0</v>
      </c>
      <c r="J485" s="44">
        <v>0.0</v>
      </c>
      <c r="K485" s="44">
        <v>0.0</v>
      </c>
      <c r="L485" s="44">
        <v>0.0</v>
      </c>
      <c r="M485" s="150">
        <f t="shared" si="1"/>
        <v>0</v>
      </c>
    </row>
    <row r="486" ht="15.75" customHeight="1">
      <c r="A486" s="151">
        <v>8000055.0</v>
      </c>
      <c r="B486" s="151" t="s">
        <v>68</v>
      </c>
      <c r="C486" s="44">
        <v>0.0</v>
      </c>
      <c r="D486" s="44">
        <v>0.0</v>
      </c>
      <c r="E486" s="44">
        <v>0.0</v>
      </c>
      <c r="F486" s="44">
        <v>0.0</v>
      </c>
      <c r="G486" s="44">
        <v>0.0</v>
      </c>
      <c r="H486" s="44">
        <v>0.0</v>
      </c>
      <c r="I486" s="44">
        <v>0.0</v>
      </c>
      <c r="J486" s="44">
        <v>0.0</v>
      </c>
      <c r="K486" s="44">
        <v>0.0</v>
      </c>
      <c r="L486" s="44">
        <v>0.0</v>
      </c>
      <c r="M486" s="150">
        <f t="shared" si="1"/>
        <v>0</v>
      </c>
    </row>
    <row r="487" ht="15.75" customHeight="1">
      <c r="A487" s="151">
        <v>8000056.0</v>
      </c>
      <c r="B487" s="151" t="s">
        <v>68</v>
      </c>
      <c r="C487" s="44">
        <v>0.0</v>
      </c>
      <c r="D487" s="44">
        <v>0.0</v>
      </c>
      <c r="E487" s="44">
        <v>0.0</v>
      </c>
      <c r="F487" s="44">
        <v>0.0</v>
      </c>
      <c r="G487" s="44">
        <v>0.0</v>
      </c>
      <c r="H487" s="44">
        <v>0.0</v>
      </c>
      <c r="I487" s="44">
        <v>0.0</v>
      </c>
      <c r="J487" s="44">
        <v>0.0</v>
      </c>
      <c r="K487" s="44">
        <v>0.0</v>
      </c>
      <c r="L487" s="44">
        <v>0.0</v>
      </c>
      <c r="M487" s="150">
        <f t="shared" si="1"/>
        <v>0</v>
      </c>
    </row>
    <row r="488" ht="15.75" customHeight="1">
      <c r="A488" s="151">
        <v>8000057.0</v>
      </c>
      <c r="B488" s="151" t="s">
        <v>68</v>
      </c>
      <c r="C488" s="44">
        <v>0.0</v>
      </c>
      <c r="D488" s="44">
        <v>0.0</v>
      </c>
      <c r="E488" s="44">
        <v>0.0</v>
      </c>
      <c r="F488" s="44">
        <v>0.0</v>
      </c>
      <c r="G488" s="44">
        <v>0.0</v>
      </c>
      <c r="H488" s="44">
        <v>0.0</v>
      </c>
      <c r="I488" s="44">
        <v>0.0</v>
      </c>
      <c r="J488" s="44">
        <v>0.0</v>
      </c>
      <c r="K488" s="44">
        <v>0.0</v>
      </c>
      <c r="L488" s="44">
        <v>0.0</v>
      </c>
      <c r="M488" s="150">
        <f t="shared" si="1"/>
        <v>0</v>
      </c>
    </row>
    <row r="489" ht="15.75" customHeight="1">
      <c r="A489" s="151">
        <v>8000058.0</v>
      </c>
      <c r="B489" s="151" t="s">
        <v>68</v>
      </c>
      <c r="C489" s="44">
        <v>0.0</v>
      </c>
      <c r="D489" s="44">
        <v>0.0</v>
      </c>
      <c r="E489" s="44">
        <v>0.0</v>
      </c>
      <c r="F489" s="44">
        <v>0.0</v>
      </c>
      <c r="G489" s="44">
        <v>0.0</v>
      </c>
      <c r="H489" s="44">
        <v>0.0</v>
      </c>
      <c r="I489" s="44">
        <v>0.0</v>
      </c>
      <c r="J489" s="44">
        <v>0.0</v>
      </c>
      <c r="K489" s="44">
        <v>0.0</v>
      </c>
      <c r="L489" s="44">
        <v>0.0</v>
      </c>
      <c r="M489" s="150">
        <f t="shared" si="1"/>
        <v>0</v>
      </c>
    </row>
    <row r="490" ht="15.75" customHeight="1">
      <c r="A490" s="151">
        <v>8000061.0</v>
      </c>
      <c r="B490" s="151" t="s">
        <v>68</v>
      </c>
      <c r="C490" s="44">
        <v>0.0</v>
      </c>
      <c r="D490" s="44">
        <v>0.0</v>
      </c>
      <c r="E490" s="44">
        <v>0.0</v>
      </c>
      <c r="F490" s="44">
        <v>0.0</v>
      </c>
      <c r="G490" s="44">
        <v>0.0</v>
      </c>
      <c r="H490" s="44">
        <v>0.0</v>
      </c>
      <c r="I490" s="44">
        <v>0.0</v>
      </c>
      <c r="J490" s="44">
        <v>0.0</v>
      </c>
      <c r="K490" s="44">
        <v>0.0</v>
      </c>
      <c r="L490" s="44">
        <v>0.0</v>
      </c>
      <c r="M490" s="150">
        <f t="shared" si="1"/>
        <v>0</v>
      </c>
    </row>
    <row r="491" ht="15.75" customHeight="1">
      <c r="A491" s="151">
        <v>8000062.0</v>
      </c>
      <c r="B491" s="151" t="s">
        <v>68</v>
      </c>
      <c r="C491" s="44">
        <v>0.0</v>
      </c>
      <c r="D491" s="44">
        <v>0.0</v>
      </c>
      <c r="E491" s="44">
        <v>0.0</v>
      </c>
      <c r="F491" s="44">
        <v>0.0</v>
      </c>
      <c r="G491" s="44">
        <v>0.0</v>
      </c>
      <c r="H491" s="44">
        <v>0.0</v>
      </c>
      <c r="I491" s="44">
        <v>0.0</v>
      </c>
      <c r="J491" s="44">
        <v>0.0</v>
      </c>
      <c r="K491" s="44">
        <v>0.0</v>
      </c>
      <c r="L491" s="44">
        <v>0.0</v>
      </c>
      <c r="M491" s="150">
        <f t="shared" si="1"/>
        <v>0</v>
      </c>
    </row>
    <row r="492" ht="15.75" customHeight="1">
      <c r="A492" s="151">
        <v>8000063.0</v>
      </c>
      <c r="B492" s="151" t="s">
        <v>68</v>
      </c>
      <c r="C492" s="44">
        <v>0.0</v>
      </c>
      <c r="D492" s="44">
        <v>0.0</v>
      </c>
      <c r="E492" s="44">
        <v>0.0</v>
      </c>
      <c r="F492" s="44">
        <v>0.0</v>
      </c>
      <c r="G492" s="149">
        <v>1.0</v>
      </c>
      <c r="H492" s="44">
        <v>0.0</v>
      </c>
      <c r="I492" s="44">
        <v>0.0</v>
      </c>
      <c r="J492" s="44">
        <v>0.0</v>
      </c>
      <c r="K492" s="44">
        <v>0.0</v>
      </c>
      <c r="L492" s="44">
        <v>0.0</v>
      </c>
      <c r="M492" s="150">
        <f t="shared" si="1"/>
        <v>1</v>
      </c>
    </row>
    <row r="493" ht="15.75" customHeight="1">
      <c r="A493" s="151">
        <v>8000073.0</v>
      </c>
      <c r="B493" s="151" t="s">
        <v>68</v>
      </c>
      <c r="C493" s="44">
        <v>0.0</v>
      </c>
      <c r="D493" s="44">
        <v>0.0</v>
      </c>
      <c r="E493" s="44">
        <v>0.0</v>
      </c>
      <c r="F493" s="44">
        <v>0.0</v>
      </c>
      <c r="G493" s="44">
        <v>0.0</v>
      </c>
      <c r="H493" s="44">
        <v>0.0</v>
      </c>
      <c r="I493" s="44">
        <v>0.0</v>
      </c>
      <c r="J493" s="44">
        <v>0.0</v>
      </c>
      <c r="K493" s="44">
        <v>0.0</v>
      </c>
      <c r="L493" s="44">
        <v>0.0</v>
      </c>
      <c r="M493" s="150">
        <f t="shared" si="1"/>
        <v>0</v>
      </c>
    </row>
    <row r="494" ht="15.75" customHeight="1">
      <c r="A494" s="151">
        <v>8000078.0</v>
      </c>
      <c r="B494" s="151" t="s">
        <v>238</v>
      </c>
      <c r="C494" s="44">
        <v>0.0</v>
      </c>
      <c r="D494" s="44">
        <v>0.0</v>
      </c>
      <c r="E494" s="44">
        <v>0.0</v>
      </c>
      <c r="F494" s="44">
        <v>0.0</v>
      </c>
      <c r="G494" s="44">
        <v>0.0</v>
      </c>
      <c r="H494" s="44">
        <v>0.0</v>
      </c>
      <c r="I494" s="44">
        <v>0.0</v>
      </c>
      <c r="J494" s="44">
        <v>0.0</v>
      </c>
      <c r="K494" s="44">
        <v>0.0</v>
      </c>
      <c r="L494" s="44">
        <v>0.0</v>
      </c>
      <c r="M494" s="150">
        <f t="shared" si="1"/>
        <v>0</v>
      </c>
    </row>
    <row r="495" ht="15.75" customHeight="1">
      <c r="A495" s="151">
        <v>8000086.0</v>
      </c>
      <c r="B495" s="151" t="s">
        <v>68</v>
      </c>
      <c r="C495" s="44">
        <v>0.0</v>
      </c>
      <c r="D495" s="44">
        <v>0.0</v>
      </c>
      <c r="E495" s="44">
        <v>0.0</v>
      </c>
      <c r="F495" s="44">
        <v>0.0</v>
      </c>
      <c r="G495" s="44">
        <v>0.0</v>
      </c>
      <c r="H495" s="44">
        <v>0.0</v>
      </c>
      <c r="I495" s="44">
        <v>0.0</v>
      </c>
      <c r="J495" s="44">
        <v>0.0</v>
      </c>
      <c r="K495" s="44">
        <v>0.0</v>
      </c>
      <c r="L495" s="44">
        <v>0.0</v>
      </c>
      <c r="M495" s="150">
        <f t="shared" si="1"/>
        <v>0</v>
      </c>
    </row>
    <row r="496" ht="15.75" customHeight="1">
      <c r="A496" s="151">
        <v>8000087.0</v>
      </c>
      <c r="B496" s="151" t="s">
        <v>238</v>
      </c>
      <c r="C496" s="44">
        <v>0.0</v>
      </c>
      <c r="D496" s="44">
        <v>0.0</v>
      </c>
      <c r="E496" s="44">
        <v>0.0</v>
      </c>
      <c r="F496" s="44">
        <v>0.0</v>
      </c>
      <c r="G496" s="44">
        <v>0.0</v>
      </c>
      <c r="H496" s="44">
        <v>0.0</v>
      </c>
      <c r="I496" s="44">
        <v>0.0</v>
      </c>
      <c r="J496" s="44">
        <v>0.0</v>
      </c>
      <c r="K496" s="44">
        <v>0.0</v>
      </c>
      <c r="L496" s="44">
        <v>0.0</v>
      </c>
      <c r="M496" s="150">
        <f t="shared" si="1"/>
        <v>0</v>
      </c>
    </row>
    <row r="497" ht="15.75" customHeight="1">
      <c r="A497" s="151">
        <v>8000088.0</v>
      </c>
      <c r="B497" s="151" t="s">
        <v>238</v>
      </c>
      <c r="C497" s="44">
        <v>0.0</v>
      </c>
      <c r="D497" s="44">
        <v>0.0</v>
      </c>
      <c r="E497" s="149">
        <v>1.0</v>
      </c>
      <c r="F497" s="44">
        <v>0.0</v>
      </c>
      <c r="G497" s="149">
        <v>1.0</v>
      </c>
      <c r="H497" s="44">
        <v>0.0</v>
      </c>
      <c r="I497" s="44">
        <v>0.0</v>
      </c>
      <c r="J497" s="149">
        <v>1.0</v>
      </c>
      <c r="K497" s="149">
        <v>1.0</v>
      </c>
      <c r="L497" s="44">
        <v>0.0</v>
      </c>
      <c r="M497" s="150">
        <f t="shared" si="1"/>
        <v>4</v>
      </c>
    </row>
    <row r="498" ht="15.75" customHeight="1">
      <c r="A498" s="151">
        <v>8000089.0</v>
      </c>
      <c r="B498" s="151" t="s">
        <v>68</v>
      </c>
      <c r="C498" s="44">
        <v>0.0</v>
      </c>
      <c r="D498" s="44">
        <v>0.0</v>
      </c>
      <c r="E498" s="44">
        <v>0.0</v>
      </c>
      <c r="F498" s="44">
        <v>0.0</v>
      </c>
      <c r="G498" s="44">
        <v>0.0</v>
      </c>
      <c r="H498" s="44">
        <v>0.0</v>
      </c>
      <c r="I498" s="44">
        <v>0.0</v>
      </c>
      <c r="J498" s="44">
        <v>0.0</v>
      </c>
      <c r="K498" s="44">
        <v>0.0</v>
      </c>
      <c r="L498" s="44">
        <v>0.0</v>
      </c>
      <c r="M498" s="150">
        <f t="shared" si="1"/>
        <v>0</v>
      </c>
    </row>
    <row r="499" ht="15.75" customHeight="1">
      <c r="A499" s="151">
        <v>8000090.0</v>
      </c>
      <c r="B499" s="151" t="s">
        <v>68</v>
      </c>
      <c r="C499" s="44">
        <v>0.0</v>
      </c>
      <c r="D499" s="44">
        <v>0.0</v>
      </c>
      <c r="E499" s="44">
        <v>0.0</v>
      </c>
      <c r="F499" s="44">
        <v>0.0</v>
      </c>
      <c r="G499" s="44">
        <v>0.0</v>
      </c>
      <c r="H499" s="44">
        <v>0.0</v>
      </c>
      <c r="I499" s="44">
        <v>0.0</v>
      </c>
      <c r="J499" s="44">
        <v>0.0</v>
      </c>
      <c r="K499" s="44">
        <v>0.0</v>
      </c>
      <c r="L499" s="44">
        <v>0.0</v>
      </c>
      <c r="M499" s="150">
        <f t="shared" si="1"/>
        <v>0</v>
      </c>
    </row>
    <row r="500" ht="15.75" customHeight="1">
      <c r="A500" s="151">
        <v>8000092.0</v>
      </c>
      <c r="B500" s="151" t="s">
        <v>68</v>
      </c>
      <c r="C500" s="44">
        <v>0.0</v>
      </c>
      <c r="D500" s="44">
        <v>0.0</v>
      </c>
      <c r="E500" s="44">
        <v>0.0</v>
      </c>
      <c r="F500" s="44">
        <v>0.0</v>
      </c>
      <c r="G500" s="44">
        <v>0.0</v>
      </c>
      <c r="H500" s="44">
        <v>0.0</v>
      </c>
      <c r="I500" s="44">
        <v>0.0</v>
      </c>
      <c r="J500" s="44">
        <v>0.0</v>
      </c>
      <c r="K500" s="44">
        <v>0.0</v>
      </c>
      <c r="L500" s="44">
        <v>0.0</v>
      </c>
      <c r="M500" s="150">
        <f t="shared" si="1"/>
        <v>0</v>
      </c>
    </row>
    <row r="501" ht="15.75" customHeight="1">
      <c r="A501" s="151">
        <v>8000094.0</v>
      </c>
      <c r="B501" s="151" t="s">
        <v>68</v>
      </c>
      <c r="C501" s="44">
        <v>0.0</v>
      </c>
      <c r="D501" s="44">
        <v>0.0</v>
      </c>
      <c r="E501" s="44">
        <v>0.0</v>
      </c>
      <c r="F501" s="44">
        <v>0.0</v>
      </c>
      <c r="G501" s="44">
        <v>0.0</v>
      </c>
      <c r="H501" s="44">
        <v>0.0</v>
      </c>
      <c r="I501" s="44">
        <v>0.0</v>
      </c>
      <c r="J501" s="44">
        <v>0.0</v>
      </c>
      <c r="K501" s="44">
        <v>0.0</v>
      </c>
      <c r="L501" s="44">
        <v>0.0</v>
      </c>
      <c r="M501" s="150">
        <f t="shared" si="1"/>
        <v>0</v>
      </c>
    </row>
    <row r="502" ht="15.75" customHeight="1">
      <c r="A502" s="151">
        <v>8000095.0</v>
      </c>
      <c r="B502" s="151" t="s">
        <v>68</v>
      </c>
      <c r="C502" s="44">
        <v>0.0</v>
      </c>
      <c r="D502" s="44">
        <v>0.0</v>
      </c>
      <c r="E502" s="44">
        <v>0.0</v>
      </c>
      <c r="F502" s="44">
        <v>0.0</v>
      </c>
      <c r="G502" s="44">
        <v>0.0</v>
      </c>
      <c r="H502" s="44">
        <v>0.0</v>
      </c>
      <c r="I502" s="44">
        <v>0.0</v>
      </c>
      <c r="J502" s="44">
        <v>0.0</v>
      </c>
      <c r="K502" s="44">
        <v>0.0</v>
      </c>
      <c r="L502" s="44">
        <v>0.0</v>
      </c>
      <c r="M502" s="150">
        <f t="shared" si="1"/>
        <v>0</v>
      </c>
    </row>
    <row r="503" ht="15.75" customHeight="1">
      <c r="A503" s="151">
        <v>8000096.0</v>
      </c>
      <c r="B503" s="151" t="s">
        <v>238</v>
      </c>
      <c r="C503" s="44">
        <v>0.0</v>
      </c>
      <c r="D503" s="44">
        <v>0.0</v>
      </c>
      <c r="E503" s="44">
        <v>0.0</v>
      </c>
      <c r="F503" s="44">
        <v>0.0</v>
      </c>
      <c r="G503" s="44">
        <v>0.0</v>
      </c>
      <c r="H503" s="44">
        <v>0.0</v>
      </c>
      <c r="I503" s="149">
        <v>1.0</v>
      </c>
      <c r="J503" s="149">
        <v>1.0</v>
      </c>
      <c r="K503" s="44">
        <v>0.0</v>
      </c>
      <c r="L503" s="44">
        <v>0.0</v>
      </c>
      <c r="M503" s="150">
        <f t="shared" si="1"/>
        <v>2</v>
      </c>
    </row>
    <row r="504" ht="15.75" customHeight="1">
      <c r="A504" s="151">
        <v>8000097.0</v>
      </c>
      <c r="B504" s="151" t="s">
        <v>238</v>
      </c>
      <c r="C504" s="44">
        <v>0.0</v>
      </c>
      <c r="D504" s="44">
        <v>0.0</v>
      </c>
      <c r="E504" s="44">
        <v>0.0</v>
      </c>
      <c r="F504" s="44">
        <v>0.0</v>
      </c>
      <c r="G504" s="44">
        <v>0.0</v>
      </c>
      <c r="H504" s="44">
        <v>0.0</v>
      </c>
      <c r="I504" s="44">
        <v>0.0</v>
      </c>
      <c r="J504" s="149">
        <v>1.0</v>
      </c>
      <c r="K504" s="44">
        <v>0.0</v>
      </c>
      <c r="L504" s="44">
        <v>0.0</v>
      </c>
      <c r="M504" s="150">
        <f t="shared" si="1"/>
        <v>1</v>
      </c>
    </row>
    <row r="505" ht="15.75" customHeight="1">
      <c r="A505" s="151">
        <v>8000098.0</v>
      </c>
      <c r="B505" s="151" t="s">
        <v>68</v>
      </c>
      <c r="C505" s="44">
        <v>0.0</v>
      </c>
      <c r="D505" s="44">
        <v>0.0</v>
      </c>
      <c r="E505" s="44">
        <v>0.0</v>
      </c>
      <c r="F505" s="44">
        <v>0.0</v>
      </c>
      <c r="G505" s="44">
        <v>0.0</v>
      </c>
      <c r="H505" s="44">
        <v>0.0</v>
      </c>
      <c r="I505" s="44">
        <v>0.0</v>
      </c>
      <c r="J505" s="44">
        <v>0.0</v>
      </c>
      <c r="K505" s="149">
        <v>1.0</v>
      </c>
      <c r="L505" s="44">
        <v>0.0</v>
      </c>
      <c r="M505" s="150">
        <f t="shared" si="1"/>
        <v>1</v>
      </c>
    </row>
    <row r="506" ht="15.75" customHeight="1">
      <c r="A506" s="151">
        <v>8000099.0</v>
      </c>
      <c r="B506" s="151" t="s">
        <v>68</v>
      </c>
      <c r="C506" s="44">
        <v>0.0</v>
      </c>
      <c r="D506" s="44">
        <v>0.0</v>
      </c>
      <c r="E506" s="44">
        <v>0.0</v>
      </c>
      <c r="F506" s="44">
        <v>0.0</v>
      </c>
      <c r="G506" s="44">
        <v>0.0</v>
      </c>
      <c r="H506" s="44">
        <v>0.0</v>
      </c>
      <c r="I506" s="44">
        <v>0.0</v>
      </c>
      <c r="J506" s="44">
        <v>0.0</v>
      </c>
      <c r="K506" s="44">
        <v>0.0</v>
      </c>
      <c r="L506" s="44">
        <v>0.0</v>
      </c>
      <c r="M506" s="150">
        <f t="shared" si="1"/>
        <v>0</v>
      </c>
    </row>
    <row r="507" ht="15.75" customHeight="1">
      <c r="A507" s="151">
        <v>8000100.0</v>
      </c>
      <c r="B507" s="151" t="s">
        <v>238</v>
      </c>
      <c r="C507" s="44">
        <v>0.0</v>
      </c>
      <c r="D507" s="44">
        <v>0.0</v>
      </c>
      <c r="E507" s="44">
        <v>0.0</v>
      </c>
      <c r="F507" s="44">
        <v>0.0</v>
      </c>
      <c r="G507" s="44">
        <v>0.0</v>
      </c>
      <c r="H507" s="44">
        <v>0.0</v>
      </c>
      <c r="I507" s="44">
        <v>0.0</v>
      </c>
      <c r="J507" s="44">
        <v>0.0</v>
      </c>
      <c r="K507" s="149">
        <v>1.0</v>
      </c>
      <c r="L507" s="44">
        <v>0.0</v>
      </c>
      <c r="M507" s="150">
        <f t="shared" si="1"/>
        <v>1</v>
      </c>
    </row>
    <row r="508" ht="15.75" customHeight="1">
      <c r="A508" s="151">
        <v>8000102.0</v>
      </c>
      <c r="B508" s="151" t="s">
        <v>68</v>
      </c>
      <c r="C508" s="44">
        <v>0.0</v>
      </c>
      <c r="D508" s="44">
        <v>0.0</v>
      </c>
      <c r="E508" s="44">
        <v>0.0</v>
      </c>
      <c r="F508" s="44">
        <v>0.0</v>
      </c>
      <c r="G508" s="44">
        <v>0.0</v>
      </c>
      <c r="H508" s="44">
        <v>0.0</v>
      </c>
      <c r="I508" s="44">
        <v>0.0</v>
      </c>
      <c r="J508" s="44">
        <v>0.0</v>
      </c>
      <c r="K508" s="44">
        <v>0.0</v>
      </c>
      <c r="L508" s="44">
        <v>0.0</v>
      </c>
      <c r="M508" s="150">
        <f t="shared" si="1"/>
        <v>0</v>
      </c>
    </row>
    <row r="509" ht="15.75" customHeight="1">
      <c r="A509" s="151">
        <v>8000103.0</v>
      </c>
      <c r="B509" s="151" t="s">
        <v>68</v>
      </c>
      <c r="C509" s="44">
        <v>0.0</v>
      </c>
      <c r="D509" s="44">
        <v>0.0</v>
      </c>
      <c r="E509" s="44">
        <v>0.0</v>
      </c>
      <c r="F509" s="44">
        <v>0.0</v>
      </c>
      <c r="G509" s="44">
        <v>0.0</v>
      </c>
      <c r="H509" s="44">
        <v>0.0</v>
      </c>
      <c r="I509" s="44">
        <v>0.0</v>
      </c>
      <c r="J509" s="44">
        <v>0.0</v>
      </c>
      <c r="K509" s="44">
        <v>0.0</v>
      </c>
      <c r="L509" s="44">
        <v>0.0</v>
      </c>
      <c r="M509" s="150">
        <f t="shared" si="1"/>
        <v>0</v>
      </c>
    </row>
    <row r="510" ht="15.75" customHeight="1">
      <c r="A510" s="151">
        <v>8000104.0</v>
      </c>
      <c r="B510" s="151" t="s">
        <v>68</v>
      </c>
      <c r="C510" s="44">
        <v>0.0</v>
      </c>
      <c r="D510" s="44">
        <v>0.0</v>
      </c>
      <c r="E510" s="44">
        <v>0.0</v>
      </c>
      <c r="F510" s="44">
        <v>0.0</v>
      </c>
      <c r="G510" s="44">
        <v>0.0</v>
      </c>
      <c r="H510" s="44">
        <v>0.0</v>
      </c>
      <c r="I510" s="44">
        <v>0.0</v>
      </c>
      <c r="J510" s="44">
        <v>0.0</v>
      </c>
      <c r="K510" s="44">
        <v>0.0</v>
      </c>
      <c r="L510" s="44">
        <v>0.0</v>
      </c>
      <c r="M510" s="150">
        <f t="shared" si="1"/>
        <v>0</v>
      </c>
    </row>
    <row r="511" ht="15.75" customHeight="1">
      <c r="A511" s="151">
        <v>8000105.0</v>
      </c>
      <c r="B511" s="151" t="s">
        <v>68</v>
      </c>
      <c r="C511" s="44">
        <v>0.0</v>
      </c>
      <c r="D511" s="44">
        <v>0.0</v>
      </c>
      <c r="E511" s="44">
        <v>0.0</v>
      </c>
      <c r="F511" s="44">
        <v>0.0</v>
      </c>
      <c r="G511" s="44">
        <v>0.0</v>
      </c>
      <c r="H511" s="44">
        <v>0.0</v>
      </c>
      <c r="I511" s="44">
        <v>0.0</v>
      </c>
      <c r="J511" s="44">
        <v>0.0</v>
      </c>
      <c r="K511" s="44">
        <v>0.0</v>
      </c>
      <c r="L511" s="44">
        <v>0.0</v>
      </c>
      <c r="M511" s="150">
        <f t="shared" si="1"/>
        <v>0</v>
      </c>
    </row>
    <row r="512" ht="15.75" customHeight="1">
      <c r="A512" s="151">
        <v>8000106.0</v>
      </c>
      <c r="B512" s="151" t="s">
        <v>68</v>
      </c>
      <c r="C512" s="44">
        <v>0.0</v>
      </c>
      <c r="D512" s="44">
        <v>0.0</v>
      </c>
      <c r="E512" s="44">
        <v>0.0</v>
      </c>
      <c r="F512" s="44">
        <v>0.0</v>
      </c>
      <c r="G512" s="44">
        <v>0.0</v>
      </c>
      <c r="H512" s="44">
        <v>0.0</v>
      </c>
      <c r="I512" s="44">
        <v>0.0</v>
      </c>
      <c r="J512" s="44">
        <v>0.0</v>
      </c>
      <c r="K512" s="44">
        <v>0.0</v>
      </c>
      <c r="L512" s="44">
        <v>0.0</v>
      </c>
      <c r="M512" s="150">
        <f t="shared" si="1"/>
        <v>0</v>
      </c>
    </row>
    <row r="513" ht="15.75" customHeight="1">
      <c r="A513" s="151">
        <v>8000107.0</v>
      </c>
      <c r="B513" s="151" t="s">
        <v>68</v>
      </c>
      <c r="C513" s="44">
        <v>0.0</v>
      </c>
      <c r="D513" s="44">
        <v>0.0</v>
      </c>
      <c r="E513" s="44">
        <v>0.0</v>
      </c>
      <c r="F513" s="44">
        <v>0.0</v>
      </c>
      <c r="G513" s="44">
        <v>0.0</v>
      </c>
      <c r="H513" s="44">
        <v>0.0</v>
      </c>
      <c r="I513" s="44">
        <v>0.0</v>
      </c>
      <c r="J513" s="44">
        <v>0.0</v>
      </c>
      <c r="K513" s="44">
        <v>0.0</v>
      </c>
      <c r="L513" s="44">
        <v>0.0</v>
      </c>
      <c r="M513" s="150">
        <f t="shared" si="1"/>
        <v>0</v>
      </c>
    </row>
    <row r="514" ht="15.75" customHeight="1">
      <c r="A514" s="151">
        <v>8000108.0</v>
      </c>
      <c r="B514" s="151" t="s">
        <v>68</v>
      </c>
      <c r="C514" s="44">
        <v>0.0</v>
      </c>
      <c r="D514" s="44">
        <v>0.0</v>
      </c>
      <c r="E514" s="44">
        <v>0.0</v>
      </c>
      <c r="F514" s="44">
        <v>0.0</v>
      </c>
      <c r="G514" s="44">
        <v>0.0</v>
      </c>
      <c r="H514" s="44">
        <v>0.0</v>
      </c>
      <c r="I514" s="44">
        <v>0.0</v>
      </c>
      <c r="J514" s="44">
        <v>0.0</v>
      </c>
      <c r="K514" s="44">
        <v>0.0</v>
      </c>
      <c r="L514" s="44">
        <v>0.0</v>
      </c>
      <c r="M514" s="150">
        <f t="shared" si="1"/>
        <v>0</v>
      </c>
    </row>
    <row r="515" ht="15.75" customHeight="1">
      <c r="A515" s="151">
        <v>8000109.0</v>
      </c>
      <c r="B515" s="151" t="s">
        <v>68</v>
      </c>
      <c r="C515" s="44">
        <v>0.0</v>
      </c>
      <c r="D515" s="44">
        <v>0.0</v>
      </c>
      <c r="E515" s="44">
        <v>0.0</v>
      </c>
      <c r="F515" s="44">
        <v>0.0</v>
      </c>
      <c r="G515" s="44">
        <v>0.0</v>
      </c>
      <c r="H515" s="44">
        <v>0.0</v>
      </c>
      <c r="I515" s="44">
        <v>0.0</v>
      </c>
      <c r="J515" s="44">
        <v>0.0</v>
      </c>
      <c r="K515" s="44">
        <v>0.0</v>
      </c>
      <c r="L515" s="44">
        <v>0.0</v>
      </c>
      <c r="M515" s="150">
        <f t="shared" si="1"/>
        <v>0</v>
      </c>
    </row>
    <row r="516" ht="15.75" customHeight="1">
      <c r="A516" s="151">
        <v>8000110.0</v>
      </c>
      <c r="B516" s="151" t="s">
        <v>68</v>
      </c>
      <c r="C516" s="44">
        <v>0.0</v>
      </c>
      <c r="D516" s="44">
        <v>0.0</v>
      </c>
      <c r="E516" s="44">
        <v>0.0</v>
      </c>
      <c r="F516" s="44">
        <v>0.0</v>
      </c>
      <c r="G516" s="44">
        <v>0.0</v>
      </c>
      <c r="H516" s="44">
        <v>0.0</v>
      </c>
      <c r="I516" s="44">
        <v>0.0</v>
      </c>
      <c r="J516" s="44">
        <v>0.0</v>
      </c>
      <c r="K516" s="44">
        <v>0.0</v>
      </c>
      <c r="L516" s="44">
        <v>0.0</v>
      </c>
      <c r="M516" s="150">
        <f t="shared" si="1"/>
        <v>0</v>
      </c>
    </row>
    <row r="517" ht="15.75" customHeight="1">
      <c r="A517" s="151">
        <v>8000111.0</v>
      </c>
      <c r="B517" s="151" t="s">
        <v>68</v>
      </c>
      <c r="C517" s="44">
        <v>0.0</v>
      </c>
      <c r="D517" s="44">
        <v>0.0</v>
      </c>
      <c r="E517" s="44">
        <v>0.0</v>
      </c>
      <c r="F517" s="44">
        <v>0.0</v>
      </c>
      <c r="G517" s="44">
        <v>0.0</v>
      </c>
      <c r="H517" s="44">
        <v>0.0</v>
      </c>
      <c r="I517" s="44">
        <v>0.0</v>
      </c>
      <c r="J517" s="44">
        <v>0.0</v>
      </c>
      <c r="K517" s="44">
        <v>0.0</v>
      </c>
      <c r="L517" s="44">
        <v>0.0</v>
      </c>
      <c r="M517" s="150">
        <f t="shared" si="1"/>
        <v>0</v>
      </c>
    </row>
    <row r="518" ht="15.75" customHeight="1">
      <c r="A518" s="151">
        <v>8000112.0</v>
      </c>
      <c r="B518" s="151" t="s">
        <v>68</v>
      </c>
      <c r="C518" s="44">
        <v>0.0</v>
      </c>
      <c r="D518" s="44">
        <v>0.0</v>
      </c>
      <c r="E518" s="44">
        <v>0.0</v>
      </c>
      <c r="F518" s="44">
        <v>0.0</v>
      </c>
      <c r="G518" s="44">
        <v>0.0</v>
      </c>
      <c r="H518" s="44">
        <v>0.0</v>
      </c>
      <c r="I518" s="44">
        <v>0.0</v>
      </c>
      <c r="J518" s="44">
        <v>0.0</v>
      </c>
      <c r="K518" s="44">
        <v>0.0</v>
      </c>
      <c r="L518" s="44">
        <v>0.0</v>
      </c>
      <c r="M518" s="150">
        <f t="shared" si="1"/>
        <v>0</v>
      </c>
    </row>
    <row r="519" ht="15.75" customHeight="1">
      <c r="A519" s="151">
        <v>8000113.0</v>
      </c>
      <c r="B519" s="151" t="s">
        <v>238</v>
      </c>
      <c r="C519" s="149">
        <v>1.0</v>
      </c>
      <c r="D519" s="44">
        <v>0.0</v>
      </c>
      <c r="E519" s="44">
        <v>0.0</v>
      </c>
      <c r="F519" s="44">
        <v>0.0</v>
      </c>
      <c r="G519" s="149">
        <v>1.0</v>
      </c>
      <c r="H519" s="44">
        <v>0.0</v>
      </c>
      <c r="I519" s="44">
        <v>0.0</v>
      </c>
      <c r="J519" s="44">
        <v>0.0</v>
      </c>
      <c r="K519" s="44">
        <v>0.0</v>
      </c>
      <c r="L519" s="44">
        <v>0.0</v>
      </c>
      <c r="M519" s="150">
        <f t="shared" si="1"/>
        <v>2</v>
      </c>
    </row>
    <row r="520" ht="15.75" customHeight="1">
      <c r="A520" s="151">
        <v>8000114.0</v>
      </c>
      <c r="B520" s="151" t="s">
        <v>68</v>
      </c>
      <c r="C520" s="44">
        <v>0.0</v>
      </c>
      <c r="D520" s="44">
        <v>0.0</v>
      </c>
      <c r="E520" s="149">
        <v>1.0</v>
      </c>
      <c r="F520" s="44">
        <v>0.0</v>
      </c>
      <c r="G520" s="149">
        <v>1.0</v>
      </c>
      <c r="H520" s="149">
        <v>1.0</v>
      </c>
      <c r="I520" s="149">
        <v>1.0</v>
      </c>
      <c r="J520" s="149">
        <v>1.0</v>
      </c>
      <c r="K520" s="149">
        <v>1.0</v>
      </c>
      <c r="L520" s="44">
        <v>0.0</v>
      </c>
      <c r="M520" s="150">
        <f t="shared" si="1"/>
        <v>6</v>
      </c>
    </row>
    <row r="521" ht="15.75" customHeight="1">
      <c r="A521" s="151">
        <v>8000115.0</v>
      </c>
      <c r="B521" s="151" t="s">
        <v>238</v>
      </c>
      <c r="C521" s="44">
        <v>0.0</v>
      </c>
      <c r="D521" s="44">
        <v>0.0</v>
      </c>
      <c r="E521" s="44">
        <v>0.0</v>
      </c>
      <c r="F521" s="44">
        <v>0.0</v>
      </c>
      <c r="G521" s="149">
        <v>1.0</v>
      </c>
      <c r="H521" s="44">
        <v>0.0</v>
      </c>
      <c r="I521" s="44">
        <v>0.0</v>
      </c>
      <c r="J521" s="44">
        <v>0.0</v>
      </c>
      <c r="K521" s="44">
        <v>0.0</v>
      </c>
      <c r="L521" s="44">
        <v>0.0</v>
      </c>
      <c r="M521" s="150">
        <f t="shared" si="1"/>
        <v>1</v>
      </c>
    </row>
    <row r="522" ht="15.75" customHeight="1">
      <c r="A522" s="151">
        <v>8000116.0</v>
      </c>
      <c r="B522" s="151" t="s">
        <v>68</v>
      </c>
      <c r="C522" s="44">
        <v>0.0</v>
      </c>
      <c r="D522" s="44">
        <v>0.0</v>
      </c>
      <c r="E522" s="149">
        <v>1.0</v>
      </c>
      <c r="F522" s="44">
        <v>0.0</v>
      </c>
      <c r="G522" s="149">
        <v>1.0</v>
      </c>
      <c r="H522" s="44">
        <v>0.0</v>
      </c>
      <c r="I522" s="149">
        <v>1.0</v>
      </c>
      <c r="J522" s="149">
        <v>1.0</v>
      </c>
      <c r="K522" s="149">
        <v>1.0</v>
      </c>
      <c r="L522" s="44">
        <v>0.0</v>
      </c>
      <c r="M522" s="150">
        <f t="shared" si="1"/>
        <v>5</v>
      </c>
    </row>
    <row r="523" ht="15.75" customHeight="1">
      <c r="A523" s="151">
        <v>8000117.0</v>
      </c>
      <c r="B523" s="151" t="s">
        <v>238</v>
      </c>
      <c r="C523" s="44">
        <v>0.0</v>
      </c>
      <c r="D523" s="44">
        <v>0.0</v>
      </c>
      <c r="E523" s="149">
        <v>1.0</v>
      </c>
      <c r="F523" s="44">
        <v>0.0</v>
      </c>
      <c r="G523" s="149">
        <v>1.0</v>
      </c>
      <c r="H523" s="44">
        <v>0.0</v>
      </c>
      <c r="I523" s="44">
        <v>0.0</v>
      </c>
      <c r="J523" s="44">
        <v>0.0</v>
      </c>
      <c r="K523" s="44">
        <v>0.0</v>
      </c>
      <c r="L523" s="44">
        <v>0.0</v>
      </c>
      <c r="M523" s="150">
        <f t="shared" si="1"/>
        <v>2</v>
      </c>
    </row>
    <row r="524" ht="15.75" customHeight="1">
      <c r="A524" s="151">
        <v>8000118.0</v>
      </c>
      <c r="B524" s="151" t="s">
        <v>238</v>
      </c>
      <c r="C524" s="44">
        <v>0.0</v>
      </c>
      <c r="D524" s="44">
        <v>0.0</v>
      </c>
      <c r="E524" s="149">
        <v>1.0</v>
      </c>
      <c r="F524" s="44">
        <v>0.0</v>
      </c>
      <c r="G524" s="149">
        <v>1.0</v>
      </c>
      <c r="H524" s="44">
        <v>0.0</v>
      </c>
      <c r="I524" s="44">
        <v>0.0</v>
      </c>
      <c r="J524" s="44">
        <v>0.0</v>
      </c>
      <c r="K524" s="44">
        <v>0.0</v>
      </c>
      <c r="L524" s="44">
        <v>0.0</v>
      </c>
      <c r="M524" s="150">
        <f t="shared" si="1"/>
        <v>2</v>
      </c>
    </row>
    <row r="525" ht="15.75" customHeight="1">
      <c r="A525" s="151">
        <v>8000119.0</v>
      </c>
      <c r="B525" s="151" t="s">
        <v>68</v>
      </c>
      <c r="C525" s="44">
        <v>0.0</v>
      </c>
      <c r="D525" s="44">
        <v>0.0</v>
      </c>
      <c r="E525" s="44">
        <v>0.0</v>
      </c>
      <c r="F525" s="44">
        <v>0.0</v>
      </c>
      <c r="G525" s="149">
        <v>1.0</v>
      </c>
      <c r="H525" s="44">
        <v>0.0</v>
      </c>
      <c r="I525" s="149">
        <v>1.0</v>
      </c>
      <c r="J525" s="44">
        <v>0.0</v>
      </c>
      <c r="K525" s="149">
        <v>1.0</v>
      </c>
      <c r="L525" s="44">
        <v>0.0</v>
      </c>
      <c r="M525" s="150">
        <f t="shared" si="1"/>
        <v>3</v>
      </c>
    </row>
    <row r="526" ht="15.75" customHeight="1">
      <c r="A526" s="151">
        <v>8000120.0</v>
      </c>
      <c r="B526" s="151" t="s">
        <v>68</v>
      </c>
      <c r="C526" s="44">
        <v>0.0</v>
      </c>
      <c r="D526" s="44">
        <v>0.0</v>
      </c>
      <c r="E526" s="44">
        <v>0.0</v>
      </c>
      <c r="F526" s="44">
        <v>0.0</v>
      </c>
      <c r="G526" s="149">
        <v>1.0</v>
      </c>
      <c r="H526" s="149">
        <v>1.0</v>
      </c>
      <c r="I526" s="149">
        <v>1.0</v>
      </c>
      <c r="J526" s="149">
        <v>1.0</v>
      </c>
      <c r="K526" s="149">
        <v>1.0</v>
      </c>
      <c r="L526" s="44">
        <v>0.0</v>
      </c>
      <c r="M526" s="150">
        <f t="shared" si="1"/>
        <v>5</v>
      </c>
    </row>
    <row r="527" ht="15.75" customHeight="1">
      <c r="A527" s="151">
        <v>8000121.0</v>
      </c>
      <c r="B527" s="151" t="s">
        <v>238</v>
      </c>
      <c r="C527" s="44">
        <v>0.0</v>
      </c>
      <c r="D527" s="44">
        <v>0.0</v>
      </c>
      <c r="E527" s="149">
        <v>1.0</v>
      </c>
      <c r="F527" s="44">
        <v>0.0</v>
      </c>
      <c r="G527" s="44">
        <v>0.0</v>
      </c>
      <c r="H527" s="44">
        <v>0.0</v>
      </c>
      <c r="I527" s="149">
        <v>1.0</v>
      </c>
      <c r="J527" s="149">
        <v>1.0</v>
      </c>
      <c r="K527" s="149">
        <v>1.0</v>
      </c>
      <c r="L527" s="44">
        <v>0.0</v>
      </c>
      <c r="M527" s="150">
        <f t="shared" si="1"/>
        <v>4</v>
      </c>
    </row>
    <row r="528" ht="15.75" customHeight="1">
      <c r="A528" s="151">
        <v>8000122.0</v>
      </c>
      <c r="B528" s="151" t="s">
        <v>68</v>
      </c>
      <c r="C528" s="44">
        <v>0.0</v>
      </c>
      <c r="D528" s="44">
        <v>0.0</v>
      </c>
      <c r="E528" s="44">
        <v>0.0</v>
      </c>
      <c r="F528" s="44">
        <v>0.0</v>
      </c>
      <c r="G528" s="44">
        <v>0.0</v>
      </c>
      <c r="H528" s="44">
        <v>0.0</v>
      </c>
      <c r="I528" s="44">
        <v>0.0</v>
      </c>
      <c r="J528" s="44">
        <v>0.0</v>
      </c>
      <c r="K528" s="44">
        <v>0.0</v>
      </c>
      <c r="L528" s="44">
        <v>0.0</v>
      </c>
      <c r="M528" s="150">
        <f t="shared" si="1"/>
        <v>0</v>
      </c>
    </row>
    <row r="529" ht="15.75" customHeight="1">
      <c r="A529" s="151">
        <v>8000123.0</v>
      </c>
      <c r="B529" s="151" t="s">
        <v>68</v>
      </c>
      <c r="C529" s="44">
        <v>0.0</v>
      </c>
      <c r="D529" s="44">
        <v>0.0</v>
      </c>
      <c r="E529" s="44">
        <v>0.0</v>
      </c>
      <c r="F529" s="44">
        <v>0.0</v>
      </c>
      <c r="G529" s="44">
        <v>0.0</v>
      </c>
      <c r="H529" s="44">
        <v>0.0</v>
      </c>
      <c r="I529" s="44">
        <v>0.0</v>
      </c>
      <c r="J529" s="44">
        <v>0.0</v>
      </c>
      <c r="K529" s="44">
        <v>0.0</v>
      </c>
      <c r="L529" s="44">
        <v>0.0</v>
      </c>
      <c r="M529" s="150">
        <f t="shared" si="1"/>
        <v>0</v>
      </c>
    </row>
    <row r="530" ht="15.75" customHeight="1">
      <c r="A530" s="151">
        <v>8000124.0</v>
      </c>
      <c r="B530" s="151" t="s">
        <v>238</v>
      </c>
      <c r="C530" s="44">
        <v>0.0</v>
      </c>
      <c r="D530" s="44">
        <v>0.0</v>
      </c>
      <c r="E530" s="44">
        <v>0.0</v>
      </c>
      <c r="F530" s="44">
        <v>0.0</v>
      </c>
      <c r="G530" s="44">
        <v>0.0</v>
      </c>
      <c r="H530" s="44">
        <v>0.0</v>
      </c>
      <c r="I530" s="44">
        <v>0.0</v>
      </c>
      <c r="J530" s="44">
        <v>0.0</v>
      </c>
      <c r="K530" s="44">
        <v>0.0</v>
      </c>
      <c r="L530" s="44">
        <v>0.0</v>
      </c>
      <c r="M530" s="150">
        <f t="shared" si="1"/>
        <v>0</v>
      </c>
    </row>
    <row r="531" ht="15.75" customHeight="1">
      <c r="A531" s="151">
        <v>8000125.0</v>
      </c>
      <c r="B531" s="151" t="s">
        <v>68</v>
      </c>
      <c r="C531" s="44">
        <v>0.0</v>
      </c>
      <c r="D531" s="44">
        <v>0.0</v>
      </c>
      <c r="E531" s="44">
        <v>0.0</v>
      </c>
      <c r="F531" s="44">
        <v>0.0</v>
      </c>
      <c r="G531" s="44">
        <v>0.0</v>
      </c>
      <c r="H531" s="44">
        <v>0.0</v>
      </c>
      <c r="I531" s="44">
        <v>0.0</v>
      </c>
      <c r="J531" s="44">
        <v>0.0</v>
      </c>
      <c r="K531" s="44">
        <v>0.0</v>
      </c>
      <c r="L531" s="44">
        <v>0.0</v>
      </c>
      <c r="M531" s="150">
        <f t="shared" si="1"/>
        <v>0</v>
      </c>
    </row>
    <row r="532" ht="15.75" customHeight="1">
      <c r="A532" s="151">
        <v>8000126.0</v>
      </c>
      <c r="B532" s="151" t="s">
        <v>68</v>
      </c>
      <c r="C532" s="44">
        <v>0.0</v>
      </c>
      <c r="D532" s="44">
        <v>0.0</v>
      </c>
      <c r="E532" s="44">
        <v>0.0</v>
      </c>
      <c r="F532" s="44">
        <v>0.0</v>
      </c>
      <c r="G532" s="44">
        <v>0.0</v>
      </c>
      <c r="H532" s="44">
        <v>0.0</v>
      </c>
      <c r="I532" s="44">
        <v>0.0</v>
      </c>
      <c r="J532" s="44">
        <v>0.0</v>
      </c>
      <c r="K532" s="44">
        <v>0.0</v>
      </c>
      <c r="L532" s="44">
        <v>0.0</v>
      </c>
      <c r="M532" s="150">
        <f t="shared" si="1"/>
        <v>0</v>
      </c>
    </row>
    <row r="533" ht="15.75" customHeight="1">
      <c r="A533" s="151">
        <v>8000127.0</v>
      </c>
      <c r="B533" s="151" t="s">
        <v>68</v>
      </c>
      <c r="C533" s="44">
        <v>0.0</v>
      </c>
      <c r="D533" s="44">
        <v>0.0</v>
      </c>
      <c r="E533" s="44">
        <v>0.0</v>
      </c>
      <c r="F533" s="44">
        <v>0.0</v>
      </c>
      <c r="G533" s="44">
        <v>0.0</v>
      </c>
      <c r="H533" s="44">
        <v>0.0</v>
      </c>
      <c r="I533" s="44">
        <v>0.0</v>
      </c>
      <c r="J533" s="44">
        <v>0.0</v>
      </c>
      <c r="K533" s="44">
        <v>0.0</v>
      </c>
      <c r="L533" s="44">
        <v>0.0</v>
      </c>
      <c r="M533" s="150">
        <f t="shared" si="1"/>
        <v>0</v>
      </c>
    </row>
    <row r="534" ht="15.75" customHeight="1">
      <c r="A534" s="151">
        <v>8000128.0</v>
      </c>
      <c r="B534" s="151" t="s">
        <v>68</v>
      </c>
      <c r="C534" s="44">
        <v>0.0</v>
      </c>
      <c r="D534" s="44">
        <v>0.0</v>
      </c>
      <c r="E534" s="44">
        <v>0.0</v>
      </c>
      <c r="F534" s="44">
        <v>0.0</v>
      </c>
      <c r="G534" s="44">
        <v>0.0</v>
      </c>
      <c r="H534" s="44">
        <v>0.0</v>
      </c>
      <c r="I534" s="44">
        <v>0.0</v>
      </c>
      <c r="J534" s="44">
        <v>0.0</v>
      </c>
      <c r="K534" s="44">
        <v>0.0</v>
      </c>
      <c r="L534" s="44">
        <v>0.0</v>
      </c>
      <c r="M534" s="150">
        <f t="shared" si="1"/>
        <v>0</v>
      </c>
    </row>
    <row r="535" ht="15.75" customHeight="1">
      <c r="A535" s="151">
        <v>8000129.0</v>
      </c>
      <c r="B535" s="151" t="s">
        <v>68</v>
      </c>
      <c r="C535" s="44">
        <v>0.0</v>
      </c>
      <c r="D535" s="44">
        <v>0.0</v>
      </c>
      <c r="E535" s="149">
        <v>1.0</v>
      </c>
      <c r="F535" s="44">
        <v>0.0</v>
      </c>
      <c r="G535" s="44">
        <v>0.0</v>
      </c>
      <c r="H535" s="44">
        <v>0.0</v>
      </c>
      <c r="I535" s="44">
        <v>0.0</v>
      </c>
      <c r="J535" s="44">
        <v>0.0</v>
      </c>
      <c r="K535" s="44">
        <v>0.0</v>
      </c>
      <c r="L535" s="44">
        <v>0.0</v>
      </c>
      <c r="M535" s="150">
        <f t="shared" si="1"/>
        <v>1</v>
      </c>
    </row>
    <row r="536" ht="15.75" customHeight="1">
      <c r="A536" s="151">
        <v>8000130.0</v>
      </c>
      <c r="B536" s="151" t="s">
        <v>68</v>
      </c>
      <c r="C536" s="44">
        <v>0.0</v>
      </c>
      <c r="D536" s="44">
        <v>0.0</v>
      </c>
      <c r="E536" s="44">
        <v>0.0</v>
      </c>
      <c r="F536" s="44">
        <v>0.0</v>
      </c>
      <c r="G536" s="44">
        <v>0.0</v>
      </c>
      <c r="H536" s="44">
        <v>0.0</v>
      </c>
      <c r="I536" s="44">
        <v>0.0</v>
      </c>
      <c r="J536" s="44">
        <v>0.0</v>
      </c>
      <c r="K536" s="44">
        <v>0.0</v>
      </c>
      <c r="L536" s="44">
        <v>0.0</v>
      </c>
      <c r="M536" s="150">
        <f t="shared" si="1"/>
        <v>0</v>
      </c>
    </row>
    <row r="537" ht="15.75" customHeight="1">
      <c r="A537" s="151">
        <v>8000131.0</v>
      </c>
      <c r="B537" s="151" t="s">
        <v>68</v>
      </c>
      <c r="C537" s="44">
        <v>0.0</v>
      </c>
      <c r="D537" s="44">
        <v>0.0</v>
      </c>
      <c r="E537" s="149">
        <v>1.0</v>
      </c>
      <c r="F537" s="44">
        <v>0.0</v>
      </c>
      <c r="G537" s="44">
        <v>0.0</v>
      </c>
      <c r="H537" s="149">
        <v>1.0</v>
      </c>
      <c r="I537" s="44">
        <v>0.0</v>
      </c>
      <c r="J537" s="149">
        <v>1.0</v>
      </c>
      <c r="K537" s="149">
        <v>1.0</v>
      </c>
      <c r="L537" s="149">
        <v>1.0</v>
      </c>
      <c r="M537" s="150">
        <f t="shared" si="1"/>
        <v>5</v>
      </c>
    </row>
    <row r="538" ht="15.75" customHeight="1">
      <c r="A538" s="151">
        <v>8000132.0</v>
      </c>
      <c r="B538" s="151" t="s">
        <v>68</v>
      </c>
      <c r="C538" s="44">
        <v>0.0</v>
      </c>
      <c r="D538" s="44">
        <v>0.0</v>
      </c>
      <c r="E538" s="149">
        <v>1.0</v>
      </c>
      <c r="F538" s="44">
        <v>0.0</v>
      </c>
      <c r="G538" s="44">
        <v>0.0</v>
      </c>
      <c r="H538" s="149">
        <v>1.0</v>
      </c>
      <c r="I538" s="149">
        <v>1.0</v>
      </c>
      <c r="J538" s="149">
        <v>1.0</v>
      </c>
      <c r="K538" s="149">
        <v>1.0</v>
      </c>
      <c r="L538" s="149">
        <v>1.0</v>
      </c>
      <c r="M538" s="150">
        <f t="shared" si="1"/>
        <v>6</v>
      </c>
    </row>
    <row r="539" ht="15.75" customHeight="1">
      <c r="A539" s="151">
        <v>8000133.0</v>
      </c>
      <c r="B539" s="151" t="s">
        <v>68</v>
      </c>
      <c r="C539" s="44">
        <v>0.0</v>
      </c>
      <c r="D539" s="44">
        <v>0.0</v>
      </c>
      <c r="E539" s="44">
        <v>0.0</v>
      </c>
      <c r="F539" s="44">
        <v>0.0</v>
      </c>
      <c r="G539" s="44">
        <v>0.0</v>
      </c>
      <c r="H539" s="44">
        <v>0.0</v>
      </c>
      <c r="I539" s="44">
        <v>0.0</v>
      </c>
      <c r="J539" s="44">
        <v>0.0</v>
      </c>
      <c r="K539" s="44">
        <v>0.0</v>
      </c>
      <c r="L539" s="44">
        <v>0.0</v>
      </c>
      <c r="M539" s="150">
        <f t="shared" si="1"/>
        <v>0</v>
      </c>
    </row>
    <row r="540" ht="15.75" customHeight="1">
      <c r="A540" s="151">
        <v>8000134.0</v>
      </c>
      <c r="B540" s="151" t="s">
        <v>238</v>
      </c>
      <c r="C540" s="44">
        <v>0.0</v>
      </c>
      <c r="D540" s="44">
        <v>0.0</v>
      </c>
      <c r="E540" s="44">
        <v>0.0</v>
      </c>
      <c r="F540" s="44">
        <v>0.0</v>
      </c>
      <c r="G540" s="44">
        <v>0.0</v>
      </c>
      <c r="H540" s="44">
        <v>0.0</v>
      </c>
      <c r="I540" s="44">
        <v>0.0</v>
      </c>
      <c r="J540" s="44">
        <v>0.0</v>
      </c>
      <c r="K540" s="44">
        <v>0.0</v>
      </c>
      <c r="L540" s="44">
        <v>0.0</v>
      </c>
      <c r="M540" s="150">
        <f t="shared" si="1"/>
        <v>0</v>
      </c>
    </row>
    <row r="541" ht="15.75" customHeight="1">
      <c r="A541" s="151">
        <v>8000135.0</v>
      </c>
      <c r="B541" s="151" t="s">
        <v>68</v>
      </c>
      <c r="C541" s="44">
        <v>0.0</v>
      </c>
      <c r="D541" s="44">
        <v>0.0</v>
      </c>
      <c r="E541" s="44">
        <v>0.0</v>
      </c>
      <c r="F541" s="44">
        <v>0.0</v>
      </c>
      <c r="G541" s="44">
        <v>0.0</v>
      </c>
      <c r="H541" s="44">
        <v>0.0</v>
      </c>
      <c r="I541" s="44">
        <v>0.0</v>
      </c>
      <c r="J541" s="44">
        <v>0.0</v>
      </c>
      <c r="K541" s="44">
        <v>0.0</v>
      </c>
      <c r="L541" s="44">
        <v>0.0</v>
      </c>
      <c r="M541" s="150">
        <f t="shared" si="1"/>
        <v>0</v>
      </c>
    </row>
    <row r="542" ht="15.75" customHeight="1">
      <c r="A542" s="151">
        <v>8000136.0</v>
      </c>
      <c r="B542" s="151" t="s">
        <v>68</v>
      </c>
      <c r="C542" s="44">
        <v>0.0</v>
      </c>
      <c r="D542" s="44">
        <v>0.0</v>
      </c>
      <c r="E542" s="149">
        <v>1.0</v>
      </c>
      <c r="F542" s="44">
        <v>0.0</v>
      </c>
      <c r="G542" s="44">
        <v>0.0</v>
      </c>
      <c r="H542" s="44">
        <v>0.0</v>
      </c>
      <c r="I542" s="44">
        <v>0.0</v>
      </c>
      <c r="J542" s="149">
        <v>1.0</v>
      </c>
      <c r="K542" s="149">
        <v>1.0</v>
      </c>
      <c r="L542" s="44">
        <v>0.0</v>
      </c>
      <c r="M542" s="150">
        <f t="shared" si="1"/>
        <v>3</v>
      </c>
    </row>
    <row r="543" ht="15.75" customHeight="1">
      <c r="A543" s="151">
        <v>8000137.0</v>
      </c>
      <c r="B543" s="151" t="s">
        <v>68</v>
      </c>
      <c r="C543" s="44">
        <v>0.0</v>
      </c>
      <c r="D543" s="44">
        <v>0.0</v>
      </c>
      <c r="E543" s="44">
        <v>0.0</v>
      </c>
      <c r="F543" s="44">
        <v>0.0</v>
      </c>
      <c r="G543" s="44">
        <v>0.0</v>
      </c>
      <c r="H543" s="44">
        <v>0.0</v>
      </c>
      <c r="I543" s="44">
        <v>0.0</v>
      </c>
      <c r="J543" s="44">
        <v>0.0</v>
      </c>
      <c r="K543" s="44">
        <v>0.0</v>
      </c>
      <c r="L543" s="44">
        <v>0.0</v>
      </c>
      <c r="M543" s="150">
        <f t="shared" si="1"/>
        <v>0</v>
      </c>
    </row>
    <row r="544" ht="15.75" customHeight="1">
      <c r="A544" s="151">
        <v>8000138.0</v>
      </c>
      <c r="B544" s="151" t="s">
        <v>68</v>
      </c>
      <c r="C544" s="44">
        <v>0.0</v>
      </c>
      <c r="D544" s="44">
        <v>0.0</v>
      </c>
      <c r="E544" s="44">
        <v>0.0</v>
      </c>
      <c r="F544" s="44">
        <v>0.0</v>
      </c>
      <c r="G544" s="44">
        <v>0.0</v>
      </c>
      <c r="H544" s="44">
        <v>0.0</v>
      </c>
      <c r="I544" s="44">
        <v>0.0</v>
      </c>
      <c r="J544" s="44">
        <v>0.0</v>
      </c>
      <c r="K544" s="44">
        <v>0.0</v>
      </c>
      <c r="L544" s="44">
        <v>0.0</v>
      </c>
      <c r="M544" s="150">
        <f t="shared" si="1"/>
        <v>0</v>
      </c>
    </row>
    <row r="545" ht="15.75" customHeight="1">
      <c r="A545" s="151">
        <v>8000139.0</v>
      </c>
      <c r="B545" s="151" t="s">
        <v>68</v>
      </c>
      <c r="C545" s="44">
        <v>0.0</v>
      </c>
      <c r="D545" s="44">
        <v>0.0</v>
      </c>
      <c r="E545" s="44">
        <v>0.0</v>
      </c>
      <c r="F545" s="44">
        <v>0.0</v>
      </c>
      <c r="G545" s="44">
        <v>0.0</v>
      </c>
      <c r="H545" s="44">
        <v>0.0</v>
      </c>
      <c r="I545" s="44">
        <v>0.0</v>
      </c>
      <c r="J545" s="44">
        <v>0.0</v>
      </c>
      <c r="K545" s="44">
        <v>0.0</v>
      </c>
      <c r="L545" s="44">
        <v>0.0</v>
      </c>
      <c r="M545" s="150">
        <f t="shared" si="1"/>
        <v>0</v>
      </c>
    </row>
    <row r="546" ht="15.75" customHeight="1">
      <c r="A546" s="151">
        <v>8000140.0</v>
      </c>
      <c r="B546" s="151" t="s">
        <v>68</v>
      </c>
      <c r="C546" s="44">
        <v>0.0</v>
      </c>
      <c r="D546" s="44">
        <v>0.0</v>
      </c>
      <c r="E546" s="44">
        <v>0.0</v>
      </c>
      <c r="F546" s="44">
        <v>0.0</v>
      </c>
      <c r="G546" s="44">
        <v>0.0</v>
      </c>
      <c r="H546" s="44">
        <v>0.0</v>
      </c>
      <c r="I546" s="44">
        <v>0.0</v>
      </c>
      <c r="J546" s="44">
        <v>0.0</v>
      </c>
      <c r="K546" s="44">
        <v>0.0</v>
      </c>
      <c r="L546" s="44">
        <v>0.0</v>
      </c>
      <c r="M546" s="150">
        <f t="shared" si="1"/>
        <v>0</v>
      </c>
    </row>
    <row r="547" ht="15.75" customHeight="1">
      <c r="A547" s="151">
        <v>8000141.0</v>
      </c>
      <c r="B547" s="151" t="s">
        <v>68</v>
      </c>
      <c r="C547" s="44">
        <v>0.0</v>
      </c>
      <c r="D547" s="44">
        <v>0.0</v>
      </c>
      <c r="E547" s="44">
        <v>0.0</v>
      </c>
      <c r="F547" s="44">
        <v>0.0</v>
      </c>
      <c r="G547" s="44">
        <v>0.0</v>
      </c>
      <c r="H547" s="44">
        <v>0.0</v>
      </c>
      <c r="I547" s="44">
        <v>0.0</v>
      </c>
      <c r="J547" s="44">
        <v>0.0</v>
      </c>
      <c r="K547" s="44">
        <v>0.0</v>
      </c>
      <c r="L547" s="44">
        <v>0.0</v>
      </c>
      <c r="M547" s="150">
        <f t="shared" si="1"/>
        <v>0</v>
      </c>
    </row>
    <row r="548" ht="15.75" customHeight="1">
      <c r="A548" s="151">
        <v>8000142.0</v>
      </c>
      <c r="B548" s="151" t="s">
        <v>238</v>
      </c>
      <c r="C548" s="44">
        <v>0.0</v>
      </c>
      <c r="D548" s="44">
        <v>0.0</v>
      </c>
      <c r="E548" s="149">
        <v>1.0</v>
      </c>
      <c r="F548" s="44">
        <v>0.0</v>
      </c>
      <c r="G548" s="44">
        <v>0.0</v>
      </c>
      <c r="H548" s="149">
        <v>1.0</v>
      </c>
      <c r="I548" s="149">
        <v>1.0</v>
      </c>
      <c r="J548" s="149">
        <v>1.0</v>
      </c>
      <c r="K548" s="149">
        <v>1.0</v>
      </c>
      <c r="L548" s="44">
        <v>0.0</v>
      </c>
      <c r="M548" s="150">
        <f t="shared" si="1"/>
        <v>5</v>
      </c>
    </row>
    <row r="549" ht="15.75" customHeight="1">
      <c r="A549" s="151">
        <v>8000143.0</v>
      </c>
      <c r="B549" s="151" t="s">
        <v>68</v>
      </c>
      <c r="C549" s="44">
        <v>0.0</v>
      </c>
      <c r="D549" s="44">
        <v>0.0</v>
      </c>
      <c r="E549" s="44">
        <v>0.0</v>
      </c>
      <c r="F549" s="44">
        <v>0.0</v>
      </c>
      <c r="G549" s="44">
        <v>0.0</v>
      </c>
      <c r="H549" s="44">
        <v>0.0</v>
      </c>
      <c r="I549" s="44">
        <v>0.0</v>
      </c>
      <c r="J549" s="44">
        <v>0.0</v>
      </c>
      <c r="K549" s="44">
        <v>0.0</v>
      </c>
      <c r="L549" s="44">
        <v>0.0</v>
      </c>
      <c r="M549" s="150">
        <f t="shared" si="1"/>
        <v>0</v>
      </c>
    </row>
    <row r="550" ht="15.75" customHeight="1">
      <c r="A550" s="151">
        <v>8000144.0</v>
      </c>
      <c r="B550" s="151" t="s">
        <v>68</v>
      </c>
      <c r="C550" s="44">
        <v>0.0</v>
      </c>
      <c r="D550" s="44">
        <v>0.0</v>
      </c>
      <c r="E550" s="44">
        <v>0.0</v>
      </c>
      <c r="F550" s="44">
        <v>0.0</v>
      </c>
      <c r="G550" s="44">
        <v>0.0</v>
      </c>
      <c r="H550" s="44">
        <v>0.0</v>
      </c>
      <c r="I550" s="44">
        <v>0.0</v>
      </c>
      <c r="J550" s="44">
        <v>0.0</v>
      </c>
      <c r="K550" s="44">
        <v>0.0</v>
      </c>
      <c r="L550" s="44">
        <v>0.0</v>
      </c>
      <c r="M550" s="150">
        <f t="shared" si="1"/>
        <v>0</v>
      </c>
    </row>
    <row r="551" ht="15.75" customHeight="1">
      <c r="A551" s="151">
        <v>8000145.0</v>
      </c>
      <c r="B551" s="151" t="s">
        <v>68</v>
      </c>
      <c r="C551" s="44">
        <v>0.0</v>
      </c>
      <c r="D551" s="44">
        <v>0.0</v>
      </c>
      <c r="E551" s="44">
        <v>0.0</v>
      </c>
      <c r="F551" s="44">
        <v>0.0</v>
      </c>
      <c r="G551" s="44">
        <v>0.0</v>
      </c>
      <c r="H551" s="44">
        <v>0.0</v>
      </c>
      <c r="I551" s="44">
        <v>0.0</v>
      </c>
      <c r="J551" s="44">
        <v>0.0</v>
      </c>
      <c r="K551" s="44">
        <v>0.0</v>
      </c>
      <c r="L551" s="44">
        <v>0.0</v>
      </c>
      <c r="M551" s="150">
        <f t="shared" si="1"/>
        <v>0</v>
      </c>
    </row>
    <row r="552" ht="15.75" customHeight="1">
      <c r="A552" s="151">
        <v>8000146.0</v>
      </c>
      <c r="B552" s="151" t="s">
        <v>68</v>
      </c>
      <c r="C552" s="44">
        <v>0.0</v>
      </c>
      <c r="D552" s="44">
        <v>0.0</v>
      </c>
      <c r="E552" s="44">
        <v>0.0</v>
      </c>
      <c r="F552" s="44">
        <v>0.0</v>
      </c>
      <c r="G552" s="44">
        <v>0.0</v>
      </c>
      <c r="H552" s="44">
        <v>0.0</v>
      </c>
      <c r="I552" s="44">
        <v>0.0</v>
      </c>
      <c r="J552" s="44">
        <v>0.0</v>
      </c>
      <c r="K552" s="44">
        <v>0.0</v>
      </c>
      <c r="L552" s="44">
        <v>0.0</v>
      </c>
      <c r="M552" s="150">
        <f t="shared" si="1"/>
        <v>0</v>
      </c>
    </row>
    <row r="553" ht="15.75" customHeight="1">
      <c r="A553" s="151">
        <v>8000147.0</v>
      </c>
      <c r="B553" s="151" t="s">
        <v>68</v>
      </c>
      <c r="C553" s="44">
        <v>0.0</v>
      </c>
      <c r="D553" s="44">
        <v>0.0</v>
      </c>
      <c r="E553" s="149">
        <v>1.0</v>
      </c>
      <c r="F553" s="44">
        <v>0.0</v>
      </c>
      <c r="G553" s="149">
        <v>1.0</v>
      </c>
      <c r="H553" s="149">
        <v>1.0</v>
      </c>
      <c r="I553" s="149">
        <v>1.0</v>
      </c>
      <c r="J553" s="149">
        <v>1.0</v>
      </c>
      <c r="K553" s="149">
        <v>1.0</v>
      </c>
      <c r="L553" s="44">
        <v>0.0</v>
      </c>
      <c r="M553" s="150">
        <f t="shared" si="1"/>
        <v>6</v>
      </c>
    </row>
    <row r="554" ht="15.75" customHeight="1">
      <c r="A554" s="151">
        <v>8000148.0</v>
      </c>
      <c r="B554" s="151" t="s">
        <v>68</v>
      </c>
      <c r="C554" s="44">
        <v>0.0</v>
      </c>
      <c r="D554" s="44">
        <v>0.0</v>
      </c>
      <c r="E554" s="44">
        <v>0.0</v>
      </c>
      <c r="F554" s="44">
        <v>0.0</v>
      </c>
      <c r="G554" s="149">
        <v>1.0</v>
      </c>
      <c r="H554" s="44">
        <v>0.0</v>
      </c>
      <c r="I554" s="44">
        <v>0.0</v>
      </c>
      <c r="J554" s="44">
        <v>0.0</v>
      </c>
      <c r="K554" s="44">
        <v>0.0</v>
      </c>
      <c r="L554" s="44">
        <v>0.0</v>
      </c>
      <c r="M554" s="150">
        <f t="shared" si="1"/>
        <v>1</v>
      </c>
    </row>
    <row r="555" ht="15.75" customHeight="1">
      <c r="A555" s="151">
        <v>8000149.0</v>
      </c>
      <c r="B555" s="151" t="s">
        <v>68</v>
      </c>
      <c r="C555" s="44">
        <v>0.0</v>
      </c>
      <c r="D555" s="44">
        <v>0.0</v>
      </c>
      <c r="E555" s="44">
        <v>0.0</v>
      </c>
      <c r="F555" s="44">
        <v>0.0</v>
      </c>
      <c r="G555" s="149">
        <v>1.0</v>
      </c>
      <c r="H555" s="44">
        <v>0.0</v>
      </c>
      <c r="I555" s="44">
        <v>0.0</v>
      </c>
      <c r="J555" s="44">
        <v>0.0</v>
      </c>
      <c r="K555" s="44">
        <v>0.0</v>
      </c>
      <c r="L555" s="44">
        <v>0.0</v>
      </c>
      <c r="M555" s="150">
        <f t="shared" si="1"/>
        <v>1</v>
      </c>
    </row>
    <row r="556" ht="15.75" customHeight="1">
      <c r="A556" s="151">
        <v>8000150.0</v>
      </c>
      <c r="B556" s="151" t="s">
        <v>68</v>
      </c>
      <c r="C556" s="44">
        <v>0.0</v>
      </c>
      <c r="D556" s="44">
        <v>0.0</v>
      </c>
      <c r="E556" s="44">
        <v>0.0</v>
      </c>
      <c r="F556" s="44">
        <v>0.0</v>
      </c>
      <c r="G556" s="149">
        <v>1.0</v>
      </c>
      <c r="H556" s="44">
        <v>0.0</v>
      </c>
      <c r="I556" s="44">
        <v>0.0</v>
      </c>
      <c r="J556" s="44">
        <v>0.0</v>
      </c>
      <c r="K556" s="44">
        <v>0.0</v>
      </c>
      <c r="L556" s="44">
        <v>0.0</v>
      </c>
      <c r="M556" s="150">
        <f t="shared" si="1"/>
        <v>1</v>
      </c>
    </row>
    <row r="557" ht="15.75" customHeight="1">
      <c r="A557" s="151">
        <v>8000151.0</v>
      </c>
      <c r="B557" s="151" t="s">
        <v>68</v>
      </c>
      <c r="C557" s="44">
        <v>0.0</v>
      </c>
      <c r="D557" s="44">
        <v>0.0</v>
      </c>
      <c r="E557" s="44">
        <v>0.0</v>
      </c>
      <c r="F557" s="44">
        <v>0.0</v>
      </c>
      <c r="G557" s="149">
        <v>1.0</v>
      </c>
      <c r="H557" s="44">
        <v>0.0</v>
      </c>
      <c r="I557" s="44">
        <v>0.0</v>
      </c>
      <c r="J557" s="44">
        <v>0.0</v>
      </c>
      <c r="K557" s="44">
        <v>0.0</v>
      </c>
      <c r="L557" s="44">
        <v>0.0</v>
      </c>
      <c r="M557" s="150">
        <f t="shared" si="1"/>
        <v>1</v>
      </c>
    </row>
    <row r="558" ht="15.75" customHeight="1">
      <c r="A558" s="151">
        <v>9000001.0</v>
      </c>
      <c r="B558" s="151" t="s">
        <v>68</v>
      </c>
      <c r="C558" s="44">
        <v>0.0</v>
      </c>
      <c r="D558" s="44">
        <v>0.0</v>
      </c>
      <c r="E558" s="44">
        <v>0.0</v>
      </c>
      <c r="F558" s="44">
        <v>0.0</v>
      </c>
      <c r="G558" s="44">
        <v>0.0</v>
      </c>
      <c r="H558" s="44">
        <v>0.0</v>
      </c>
      <c r="I558" s="44">
        <v>0.0</v>
      </c>
      <c r="J558" s="44">
        <v>0.0</v>
      </c>
      <c r="K558" s="44">
        <v>0.0</v>
      </c>
      <c r="L558" s="44">
        <v>0.0</v>
      </c>
      <c r="M558" s="150">
        <f t="shared" si="1"/>
        <v>0</v>
      </c>
    </row>
    <row r="559" ht="15.75" customHeight="1">
      <c r="A559" s="151">
        <v>9000002.0</v>
      </c>
      <c r="B559" s="151" t="s">
        <v>68</v>
      </c>
      <c r="C559" s="44">
        <v>0.0</v>
      </c>
      <c r="D559" s="44">
        <v>0.0</v>
      </c>
      <c r="E559" s="44">
        <v>0.0</v>
      </c>
      <c r="F559" s="44">
        <v>0.0</v>
      </c>
      <c r="G559" s="44">
        <v>0.0</v>
      </c>
      <c r="H559" s="44">
        <v>0.0</v>
      </c>
      <c r="I559" s="44">
        <v>0.0</v>
      </c>
      <c r="J559" s="44">
        <v>0.0</v>
      </c>
      <c r="K559" s="44">
        <v>0.0</v>
      </c>
      <c r="L559" s="44">
        <v>0.0</v>
      </c>
      <c r="M559" s="150">
        <f t="shared" si="1"/>
        <v>0</v>
      </c>
    </row>
    <row r="560" ht="15.75" customHeight="1">
      <c r="A560" s="151">
        <v>9000003.0</v>
      </c>
      <c r="B560" s="151" t="s">
        <v>68</v>
      </c>
      <c r="C560" s="44">
        <v>0.0</v>
      </c>
      <c r="D560" s="44">
        <v>0.0</v>
      </c>
      <c r="E560" s="149">
        <v>1.0</v>
      </c>
      <c r="F560" s="44">
        <v>0.0</v>
      </c>
      <c r="G560" s="44">
        <v>0.0</v>
      </c>
      <c r="H560" s="44">
        <v>0.0</v>
      </c>
      <c r="I560" s="44">
        <v>1.0</v>
      </c>
      <c r="J560" s="44">
        <v>0.0</v>
      </c>
      <c r="K560" s="149">
        <v>1.0</v>
      </c>
      <c r="L560" s="44">
        <v>0.0</v>
      </c>
      <c r="M560" s="150">
        <f t="shared" si="1"/>
        <v>3</v>
      </c>
    </row>
    <row r="561" ht="15.75" customHeight="1">
      <c r="A561" s="151">
        <v>9000004.0</v>
      </c>
      <c r="B561" s="151" t="s">
        <v>68</v>
      </c>
      <c r="C561" s="44">
        <v>0.0</v>
      </c>
      <c r="D561" s="44">
        <v>0.0</v>
      </c>
      <c r="E561" s="44">
        <v>0.0</v>
      </c>
      <c r="F561" s="44">
        <v>0.0</v>
      </c>
      <c r="G561" s="44">
        <v>0.0</v>
      </c>
      <c r="H561" s="44">
        <v>0.0</v>
      </c>
      <c r="I561" s="149">
        <v>1.0</v>
      </c>
      <c r="J561" s="44">
        <v>0.0</v>
      </c>
      <c r="K561" s="149">
        <v>1.0</v>
      </c>
      <c r="L561" s="44">
        <v>0.0</v>
      </c>
      <c r="M561" s="150">
        <f t="shared" si="1"/>
        <v>2</v>
      </c>
    </row>
    <row r="562" ht="15.75" customHeight="1">
      <c r="A562" s="151">
        <v>9000005.0</v>
      </c>
      <c r="B562" s="151" t="s">
        <v>68</v>
      </c>
      <c r="C562" s="44">
        <v>0.0</v>
      </c>
      <c r="D562" s="44">
        <v>0.0</v>
      </c>
      <c r="E562" s="149">
        <v>1.0</v>
      </c>
      <c r="F562" s="44">
        <v>0.0</v>
      </c>
      <c r="G562" s="44">
        <v>0.0</v>
      </c>
      <c r="H562" s="44">
        <v>0.0</v>
      </c>
      <c r="I562" s="149">
        <v>1.0</v>
      </c>
      <c r="J562" s="44">
        <v>0.0</v>
      </c>
      <c r="K562" s="149">
        <v>1.0</v>
      </c>
      <c r="L562" s="44">
        <v>0.0</v>
      </c>
      <c r="M562" s="150">
        <f t="shared" si="1"/>
        <v>3</v>
      </c>
    </row>
    <row r="563" ht="15.75" customHeight="1">
      <c r="A563" s="151">
        <v>9000006.0</v>
      </c>
      <c r="B563" s="151" t="s">
        <v>68</v>
      </c>
      <c r="C563" s="44">
        <v>0.0</v>
      </c>
      <c r="D563" s="44">
        <v>0.0</v>
      </c>
      <c r="E563" s="44">
        <v>0.0</v>
      </c>
      <c r="F563" s="44">
        <v>0.0</v>
      </c>
      <c r="G563" s="44">
        <v>0.0</v>
      </c>
      <c r="H563" s="44">
        <v>0.0</v>
      </c>
      <c r="I563" s="44">
        <v>0.0</v>
      </c>
      <c r="J563" s="44">
        <v>0.0</v>
      </c>
      <c r="K563" s="44">
        <v>0.0</v>
      </c>
      <c r="L563" s="44">
        <v>0.0</v>
      </c>
      <c r="M563" s="150">
        <f t="shared" si="1"/>
        <v>0</v>
      </c>
    </row>
    <row r="564" ht="15.75" customHeight="1">
      <c r="A564" s="151">
        <v>9000007.0</v>
      </c>
      <c r="B564" s="151" t="s">
        <v>68</v>
      </c>
      <c r="C564" s="44">
        <v>0.0</v>
      </c>
      <c r="D564" s="44">
        <v>0.0</v>
      </c>
      <c r="E564" s="44">
        <v>0.0</v>
      </c>
      <c r="F564" s="44">
        <v>0.0</v>
      </c>
      <c r="G564" s="44">
        <v>0.0</v>
      </c>
      <c r="H564" s="44">
        <v>0.0</v>
      </c>
      <c r="I564" s="44">
        <v>1.0</v>
      </c>
      <c r="J564" s="44">
        <v>0.0</v>
      </c>
      <c r="K564" s="149">
        <v>1.0</v>
      </c>
      <c r="L564" s="44">
        <v>0.0</v>
      </c>
      <c r="M564" s="150">
        <f t="shared" si="1"/>
        <v>2</v>
      </c>
    </row>
    <row r="565" ht="15.75" customHeight="1">
      <c r="A565" s="151">
        <v>9000008.0</v>
      </c>
      <c r="B565" s="151" t="s">
        <v>68</v>
      </c>
      <c r="C565" s="44">
        <v>0.0</v>
      </c>
      <c r="D565" s="44">
        <v>0.0</v>
      </c>
      <c r="E565" s="44">
        <v>0.0</v>
      </c>
      <c r="F565" s="44">
        <v>0.0</v>
      </c>
      <c r="G565" s="44">
        <v>0.0</v>
      </c>
      <c r="H565" s="44">
        <v>0.0</v>
      </c>
      <c r="I565" s="44">
        <v>0.0</v>
      </c>
      <c r="J565" s="44">
        <v>0.0</v>
      </c>
      <c r="K565" s="44">
        <v>0.0</v>
      </c>
      <c r="L565" s="44">
        <v>0.0</v>
      </c>
      <c r="M565" s="150">
        <f t="shared" si="1"/>
        <v>0</v>
      </c>
    </row>
    <row r="566" ht="15.75" customHeight="1">
      <c r="A566" s="151">
        <v>9000009.0</v>
      </c>
      <c r="B566" s="151" t="s">
        <v>68</v>
      </c>
      <c r="C566" s="44">
        <v>0.0</v>
      </c>
      <c r="D566" s="44">
        <v>0.0</v>
      </c>
      <c r="E566" s="44">
        <v>0.0</v>
      </c>
      <c r="F566" s="44">
        <v>0.0</v>
      </c>
      <c r="G566" s="44">
        <v>0.0</v>
      </c>
      <c r="H566" s="44">
        <v>0.0</v>
      </c>
      <c r="I566" s="149">
        <v>1.0</v>
      </c>
      <c r="J566" s="44">
        <v>0.0</v>
      </c>
      <c r="K566" s="149">
        <v>1.0</v>
      </c>
      <c r="L566" s="44">
        <v>0.0</v>
      </c>
      <c r="M566" s="150">
        <f t="shared" si="1"/>
        <v>2</v>
      </c>
    </row>
    <row r="567" ht="15.75" customHeight="1">
      <c r="A567" s="151">
        <v>9000010.0</v>
      </c>
      <c r="B567" s="151" t="s">
        <v>68</v>
      </c>
      <c r="C567" s="44">
        <v>0.0</v>
      </c>
      <c r="D567" s="44">
        <v>0.0</v>
      </c>
      <c r="E567" s="149">
        <v>1.0</v>
      </c>
      <c r="F567" s="44">
        <v>0.0</v>
      </c>
      <c r="G567" s="44">
        <v>0.0</v>
      </c>
      <c r="H567" s="44">
        <v>0.0</v>
      </c>
      <c r="I567" s="149">
        <v>1.0</v>
      </c>
      <c r="J567" s="44">
        <v>0.0</v>
      </c>
      <c r="K567" s="149">
        <v>1.0</v>
      </c>
      <c r="L567" s="44">
        <v>0.0</v>
      </c>
      <c r="M567" s="150">
        <f t="shared" si="1"/>
        <v>3</v>
      </c>
    </row>
    <row r="568" ht="15.75" customHeight="1">
      <c r="A568" s="151">
        <v>9000011.0</v>
      </c>
      <c r="B568" s="151" t="s">
        <v>68</v>
      </c>
      <c r="C568" s="44">
        <v>0.0</v>
      </c>
      <c r="D568" s="44">
        <v>0.0</v>
      </c>
      <c r="E568" s="44">
        <v>0.0</v>
      </c>
      <c r="F568" s="44">
        <v>0.0</v>
      </c>
      <c r="G568" s="44">
        <v>0.0</v>
      </c>
      <c r="H568" s="44">
        <v>0.0</v>
      </c>
      <c r="I568" s="149">
        <v>1.0</v>
      </c>
      <c r="J568" s="44">
        <v>0.0</v>
      </c>
      <c r="K568" s="149">
        <v>1.0</v>
      </c>
      <c r="L568" s="44">
        <v>0.0</v>
      </c>
      <c r="M568" s="150">
        <f t="shared" si="1"/>
        <v>2</v>
      </c>
    </row>
    <row r="569" ht="15.75" customHeight="1">
      <c r="A569" s="151">
        <v>9000012.0</v>
      </c>
      <c r="B569" s="151" t="s">
        <v>68</v>
      </c>
      <c r="C569" s="44">
        <v>0.0</v>
      </c>
      <c r="D569" s="44">
        <v>0.0</v>
      </c>
      <c r="E569" s="44">
        <v>0.0</v>
      </c>
      <c r="F569" s="44">
        <v>0.0</v>
      </c>
      <c r="G569" s="44">
        <v>0.0</v>
      </c>
      <c r="H569" s="44">
        <v>0.0</v>
      </c>
      <c r="I569" s="149">
        <v>1.0</v>
      </c>
      <c r="J569" s="44">
        <v>0.0</v>
      </c>
      <c r="K569" s="149">
        <v>1.0</v>
      </c>
      <c r="L569" s="44">
        <v>0.0</v>
      </c>
      <c r="M569" s="150">
        <f t="shared" si="1"/>
        <v>2</v>
      </c>
    </row>
    <row r="570" ht="15.75" customHeight="1">
      <c r="A570" s="151">
        <v>9000013.0</v>
      </c>
      <c r="B570" s="151" t="s">
        <v>68</v>
      </c>
      <c r="C570" s="44">
        <v>0.0</v>
      </c>
      <c r="D570" s="44">
        <v>0.0</v>
      </c>
      <c r="E570" s="44">
        <v>0.0</v>
      </c>
      <c r="F570" s="44">
        <v>0.0</v>
      </c>
      <c r="G570" s="44">
        <v>0.0</v>
      </c>
      <c r="H570" s="44">
        <v>0.0</v>
      </c>
      <c r="I570" s="149">
        <v>1.0</v>
      </c>
      <c r="J570" s="44">
        <v>0.0</v>
      </c>
      <c r="K570" s="149">
        <v>1.0</v>
      </c>
      <c r="L570" s="44">
        <v>0.0</v>
      </c>
      <c r="M570" s="150">
        <f t="shared" si="1"/>
        <v>2</v>
      </c>
    </row>
    <row r="571" ht="15.75" customHeight="1">
      <c r="A571" s="151">
        <v>9000014.0</v>
      </c>
      <c r="B571" s="151" t="s">
        <v>68</v>
      </c>
      <c r="C571" s="44">
        <v>0.0</v>
      </c>
      <c r="D571" s="44">
        <v>0.0</v>
      </c>
      <c r="E571" s="149">
        <v>1.0</v>
      </c>
      <c r="F571" s="44">
        <v>0.0</v>
      </c>
      <c r="G571" s="44">
        <v>0.0</v>
      </c>
      <c r="H571" s="44">
        <v>0.0</v>
      </c>
      <c r="I571" s="149">
        <v>1.0</v>
      </c>
      <c r="J571" s="44">
        <v>0.0</v>
      </c>
      <c r="K571" s="149">
        <v>1.0</v>
      </c>
      <c r="L571" s="44">
        <v>0.0</v>
      </c>
      <c r="M571" s="150">
        <f t="shared" si="1"/>
        <v>3</v>
      </c>
    </row>
    <row r="572" ht="15.75" customHeight="1">
      <c r="A572" s="151">
        <v>9000015.0</v>
      </c>
      <c r="B572" s="151" t="s">
        <v>68</v>
      </c>
      <c r="C572" s="44">
        <v>0.0</v>
      </c>
      <c r="D572" s="44">
        <v>0.0</v>
      </c>
      <c r="E572" s="44">
        <v>0.0</v>
      </c>
      <c r="F572" s="44">
        <v>0.0</v>
      </c>
      <c r="G572" s="44">
        <v>0.0</v>
      </c>
      <c r="H572" s="44">
        <v>0.0</v>
      </c>
      <c r="I572" s="44">
        <v>0.0</v>
      </c>
      <c r="J572" s="44">
        <v>0.0</v>
      </c>
      <c r="K572" s="44">
        <v>0.0</v>
      </c>
      <c r="L572" s="44">
        <v>0.0</v>
      </c>
      <c r="M572" s="150">
        <f t="shared" si="1"/>
        <v>0</v>
      </c>
    </row>
    <row r="573" ht="15.75" customHeight="1">
      <c r="A573" s="151">
        <v>9000016.0</v>
      </c>
      <c r="B573" s="151" t="s">
        <v>68</v>
      </c>
      <c r="C573" s="44">
        <v>0.0</v>
      </c>
      <c r="D573" s="44">
        <v>0.0</v>
      </c>
      <c r="E573" s="44">
        <v>0.0</v>
      </c>
      <c r="F573" s="44">
        <v>0.0</v>
      </c>
      <c r="G573" s="44">
        <v>0.0</v>
      </c>
      <c r="H573" s="44">
        <v>0.0</v>
      </c>
      <c r="I573" s="149">
        <v>1.0</v>
      </c>
      <c r="J573" s="44">
        <v>0.0</v>
      </c>
      <c r="K573" s="149">
        <v>1.0</v>
      </c>
      <c r="L573" s="44">
        <v>0.0</v>
      </c>
      <c r="M573" s="150">
        <f t="shared" si="1"/>
        <v>2</v>
      </c>
    </row>
    <row r="574" ht="15.75" customHeight="1">
      <c r="A574" s="151">
        <v>9000017.0</v>
      </c>
      <c r="B574" s="151" t="s">
        <v>68</v>
      </c>
      <c r="C574" s="44">
        <v>0.0</v>
      </c>
      <c r="D574" s="44">
        <v>0.0</v>
      </c>
      <c r="E574" s="44">
        <v>0.0</v>
      </c>
      <c r="F574" s="44">
        <v>0.0</v>
      </c>
      <c r="G574" s="44">
        <v>0.0</v>
      </c>
      <c r="H574" s="44">
        <v>0.0</v>
      </c>
      <c r="I574" s="149">
        <v>1.0</v>
      </c>
      <c r="J574" s="44">
        <v>0.0</v>
      </c>
      <c r="K574" s="149">
        <v>1.0</v>
      </c>
      <c r="L574" s="44">
        <v>0.0</v>
      </c>
      <c r="M574" s="150">
        <f t="shared" si="1"/>
        <v>2</v>
      </c>
    </row>
    <row r="575" ht="15.75" customHeight="1">
      <c r="A575" s="151">
        <v>9000018.0</v>
      </c>
      <c r="B575" s="151" t="s">
        <v>68</v>
      </c>
      <c r="C575" s="44">
        <v>0.0</v>
      </c>
      <c r="D575" s="44">
        <v>0.0</v>
      </c>
      <c r="E575" s="44">
        <v>0.0</v>
      </c>
      <c r="F575" s="44">
        <v>0.0</v>
      </c>
      <c r="G575" s="44">
        <v>0.0</v>
      </c>
      <c r="H575" s="44">
        <v>0.0</v>
      </c>
      <c r="I575" s="44">
        <v>0.0</v>
      </c>
      <c r="J575" s="44">
        <v>0.0</v>
      </c>
      <c r="K575" s="44">
        <v>0.0</v>
      </c>
      <c r="L575" s="44">
        <v>0.0</v>
      </c>
      <c r="M575" s="150">
        <f t="shared" si="1"/>
        <v>0</v>
      </c>
    </row>
    <row r="576" ht="15.75" customHeight="1">
      <c r="A576" s="151">
        <v>9000019.0</v>
      </c>
      <c r="B576" s="151" t="s">
        <v>68</v>
      </c>
      <c r="C576" s="44">
        <v>0.0</v>
      </c>
      <c r="D576" s="44">
        <v>0.0</v>
      </c>
      <c r="E576" s="44">
        <v>0.0</v>
      </c>
      <c r="F576" s="44">
        <v>0.0</v>
      </c>
      <c r="G576" s="44">
        <v>0.0</v>
      </c>
      <c r="H576" s="44">
        <v>0.0</v>
      </c>
      <c r="I576" s="44">
        <v>0.0</v>
      </c>
      <c r="J576" s="44">
        <v>0.0</v>
      </c>
      <c r="K576" s="44">
        <v>0.0</v>
      </c>
      <c r="L576" s="44">
        <v>0.0</v>
      </c>
      <c r="M576" s="150">
        <f t="shared" si="1"/>
        <v>0</v>
      </c>
    </row>
    <row r="577" ht="15.75" customHeight="1">
      <c r="A577" s="151">
        <v>9000020.0</v>
      </c>
      <c r="B577" s="151" t="s">
        <v>68</v>
      </c>
      <c r="C577" s="44">
        <v>0.0</v>
      </c>
      <c r="D577" s="44">
        <v>0.0</v>
      </c>
      <c r="E577" s="44">
        <v>0.0</v>
      </c>
      <c r="F577" s="44">
        <v>0.0</v>
      </c>
      <c r="G577" s="44">
        <v>0.0</v>
      </c>
      <c r="H577" s="44">
        <v>0.0</v>
      </c>
      <c r="I577" s="44">
        <v>0.0</v>
      </c>
      <c r="J577" s="44">
        <v>0.0</v>
      </c>
      <c r="K577" s="44">
        <v>0.0</v>
      </c>
      <c r="L577" s="44">
        <v>0.0</v>
      </c>
      <c r="M577" s="150">
        <f t="shared" si="1"/>
        <v>0</v>
      </c>
    </row>
    <row r="578" ht="15.75" customHeight="1">
      <c r="A578" s="151">
        <v>9000021.0</v>
      </c>
      <c r="B578" s="151" t="s">
        <v>68</v>
      </c>
      <c r="C578" s="44">
        <v>0.0</v>
      </c>
      <c r="D578" s="44">
        <v>0.0</v>
      </c>
      <c r="E578" s="44">
        <v>0.0</v>
      </c>
      <c r="F578" s="44">
        <v>0.0</v>
      </c>
      <c r="G578" s="44">
        <v>0.0</v>
      </c>
      <c r="H578" s="44">
        <v>0.0</v>
      </c>
      <c r="I578" s="44">
        <v>0.0</v>
      </c>
      <c r="J578" s="44">
        <v>0.0</v>
      </c>
      <c r="K578" s="44">
        <v>0.0</v>
      </c>
      <c r="L578" s="44">
        <v>0.0</v>
      </c>
      <c r="M578" s="150">
        <f t="shared" si="1"/>
        <v>0</v>
      </c>
    </row>
    <row r="579" ht="15.75" customHeight="1">
      <c r="A579" s="151">
        <v>9000022.0</v>
      </c>
      <c r="B579" s="151" t="s">
        <v>68</v>
      </c>
      <c r="C579" s="44">
        <v>0.0</v>
      </c>
      <c r="D579" s="44">
        <v>0.0</v>
      </c>
      <c r="E579" s="44">
        <v>0.0</v>
      </c>
      <c r="F579" s="44">
        <v>0.0</v>
      </c>
      <c r="G579" s="44">
        <v>0.0</v>
      </c>
      <c r="H579" s="44">
        <v>0.0</v>
      </c>
      <c r="I579" s="44">
        <v>0.0</v>
      </c>
      <c r="J579" s="44">
        <v>0.0</v>
      </c>
      <c r="K579" s="44">
        <v>0.0</v>
      </c>
      <c r="L579" s="44">
        <v>0.0</v>
      </c>
      <c r="M579" s="150">
        <f t="shared" si="1"/>
        <v>0</v>
      </c>
    </row>
    <row r="580" ht="15.75" customHeight="1">
      <c r="A580" s="151">
        <v>9900001.0</v>
      </c>
      <c r="B580" s="151" t="s">
        <v>68</v>
      </c>
      <c r="C580" s="44">
        <v>0.0</v>
      </c>
      <c r="D580" s="44">
        <v>0.0</v>
      </c>
      <c r="E580" s="44">
        <v>0.0</v>
      </c>
      <c r="F580" s="44">
        <v>0.0</v>
      </c>
      <c r="G580" s="44">
        <v>0.0</v>
      </c>
      <c r="H580" s="44">
        <v>0.0</v>
      </c>
      <c r="I580" s="44">
        <v>0.0</v>
      </c>
      <c r="J580" s="44">
        <v>0.0</v>
      </c>
      <c r="K580" s="44">
        <v>0.0</v>
      </c>
      <c r="L580" s="44">
        <v>0.0</v>
      </c>
      <c r="M580" s="150">
        <f t="shared" si="1"/>
        <v>0</v>
      </c>
    </row>
    <row r="581" ht="15.75" customHeight="1">
      <c r="A581" s="151">
        <v>9900002.0</v>
      </c>
      <c r="B581" s="151" t="s">
        <v>68</v>
      </c>
      <c r="C581" s="44">
        <v>0.0</v>
      </c>
      <c r="D581" s="44">
        <v>0.0</v>
      </c>
      <c r="E581" s="44">
        <v>0.0</v>
      </c>
      <c r="F581" s="44">
        <v>0.0</v>
      </c>
      <c r="G581" s="44">
        <v>0.0</v>
      </c>
      <c r="H581" s="44">
        <v>0.0</v>
      </c>
      <c r="I581" s="44">
        <v>0.0</v>
      </c>
      <c r="J581" s="44">
        <v>0.0</v>
      </c>
      <c r="K581" s="44">
        <v>0.0</v>
      </c>
      <c r="L581" s="44">
        <v>0.0</v>
      </c>
      <c r="M581" s="150">
        <f t="shared" si="1"/>
        <v>0</v>
      </c>
    </row>
    <row r="582" ht="15.75" customHeight="1">
      <c r="A582" s="151">
        <v>9900003.0</v>
      </c>
      <c r="B582" s="151" t="s">
        <v>68</v>
      </c>
      <c r="C582" s="44">
        <v>0.0</v>
      </c>
      <c r="D582" s="44">
        <v>0.0</v>
      </c>
      <c r="E582" s="149">
        <v>1.0</v>
      </c>
      <c r="F582" s="44">
        <v>0.0</v>
      </c>
      <c r="G582" s="44">
        <v>0.0</v>
      </c>
      <c r="H582" s="44">
        <v>0.0</v>
      </c>
      <c r="I582" s="44">
        <v>0.0</v>
      </c>
      <c r="J582" s="44">
        <v>0.0</v>
      </c>
      <c r="K582" s="149">
        <v>1.0</v>
      </c>
      <c r="L582" s="44">
        <v>0.0</v>
      </c>
      <c r="M582" s="150">
        <f t="shared" si="1"/>
        <v>2</v>
      </c>
    </row>
    <row r="583" ht="15.75" customHeight="1">
      <c r="A583" s="151">
        <v>9900004.0</v>
      </c>
      <c r="B583" s="151" t="s">
        <v>68</v>
      </c>
      <c r="C583" s="44">
        <v>0.0</v>
      </c>
      <c r="D583" s="44">
        <v>0.0</v>
      </c>
      <c r="E583" s="44">
        <v>0.0</v>
      </c>
      <c r="F583" s="44">
        <v>0.0</v>
      </c>
      <c r="G583" s="44">
        <v>0.0</v>
      </c>
      <c r="H583" s="44">
        <v>0.0</v>
      </c>
      <c r="I583" s="44">
        <v>0.0</v>
      </c>
      <c r="J583" s="44">
        <v>0.0</v>
      </c>
      <c r="K583" s="44">
        <v>0.0</v>
      </c>
      <c r="L583" s="44">
        <v>0.0</v>
      </c>
      <c r="M583" s="150">
        <f t="shared" si="1"/>
        <v>0</v>
      </c>
    </row>
    <row r="584" ht="15.75" customHeight="1">
      <c r="A584" s="151">
        <v>9900005.0</v>
      </c>
      <c r="B584" s="151" t="s">
        <v>238</v>
      </c>
      <c r="C584" s="44">
        <v>0.0</v>
      </c>
      <c r="D584" s="44">
        <v>0.0</v>
      </c>
      <c r="E584" s="149">
        <v>1.0</v>
      </c>
      <c r="F584" s="44">
        <v>0.0</v>
      </c>
      <c r="G584" s="44">
        <v>0.0</v>
      </c>
      <c r="H584" s="44">
        <v>0.0</v>
      </c>
      <c r="I584" s="44">
        <v>0.0</v>
      </c>
      <c r="J584" s="44">
        <v>0.0</v>
      </c>
      <c r="K584" s="44">
        <v>0.0</v>
      </c>
      <c r="L584" s="44">
        <v>0.0</v>
      </c>
      <c r="M584" s="150">
        <f t="shared" si="1"/>
        <v>1</v>
      </c>
    </row>
    <row r="585" ht="15.75" customHeight="1">
      <c r="A585" s="151">
        <v>9900006.0</v>
      </c>
      <c r="B585" s="151" t="s">
        <v>238</v>
      </c>
      <c r="C585" s="44">
        <v>0.0</v>
      </c>
      <c r="D585" s="44">
        <v>0.0</v>
      </c>
      <c r="E585" s="149">
        <v>1.0</v>
      </c>
      <c r="F585" s="44">
        <v>0.0</v>
      </c>
      <c r="G585" s="44">
        <v>0.0</v>
      </c>
      <c r="H585" s="44">
        <v>0.0</v>
      </c>
      <c r="I585" s="149">
        <v>1.0</v>
      </c>
      <c r="J585" s="44">
        <v>0.0</v>
      </c>
      <c r="K585" s="149">
        <v>1.0</v>
      </c>
      <c r="L585" s="149">
        <v>1.0</v>
      </c>
      <c r="M585" s="150">
        <f t="shared" si="1"/>
        <v>4</v>
      </c>
    </row>
    <row r="586" ht="15.75" customHeight="1">
      <c r="A586" s="151">
        <v>9900007.0</v>
      </c>
      <c r="B586" s="151" t="s">
        <v>238</v>
      </c>
      <c r="C586" s="44">
        <v>0.0</v>
      </c>
      <c r="D586" s="44">
        <v>0.0</v>
      </c>
      <c r="E586" s="44">
        <v>0.0</v>
      </c>
      <c r="F586" s="44">
        <v>0.0</v>
      </c>
      <c r="G586" s="44">
        <v>0.0</v>
      </c>
      <c r="H586" s="44">
        <v>0.0</v>
      </c>
      <c r="I586" s="44">
        <v>0.0</v>
      </c>
      <c r="J586" s="44">
        <v>0.0</v>
      </c>
      <c r="K586" s="44">
        <v>0.0</v>
      </c>
      <c r="L586" s="44">
        <v>0.0</v>
      </c>
      <c r="M586" s="150">
        <f t="shared" si="1"/>
        <v>0</v>
      </c>
    </row>
    <row r="587" ht="15.75" customHeight="1">
      <c r="A587" s="151">
        <v>9900008.0</v>
      </c>
      <c r="B587" s="151" t="s">
        <v>238</v>
      </c>
      <c r="C587" s="44">
        <v>0.0</v>
      </c>
      <c r="D587" s="44">
        <v>0.0</v>
      </c>
      <c r="E587" s="44">
        <v>0.0</v>
      </c>
      <c r="F587" s="44">
        <v>0.0</v>
      </c>
      <c r="G587" s="44">
        <v>0.0</v>
      </c>
      <c r="H587" s="44">
        <v>0.0</v>
      </c>
      <c r="I587" s="44">
        <v>0.0</v>
      </c>
      <c r="J587" s="44">
        <v>0.0</v>
      </c>
      <c r="K587" s="44">
        <v>0.0</v>
      </c>
      <c r="L587" s="44">
        <v>0.0</v>
      </c>
      <c r="M587" s="150">
        <f t="shared" si="1"/>
        <v>0</v>
      </c>
    </row>
    <row r="588" ht="15.75" customHeight="1">
      <c r="A588" s="151">
        <v>9900009.0</v>
      </c>
      <c r="B588" s="151" t="s">
        <v>238</v>
      </c>
      <c r="C588" s="44">
        <v>0.0</v>
      </c>
      <c r="D588" s="44">
        <v>0.0</v>
      </c>
      <c r="E588" s="44">
        <v>0.0</v>
      </c>
      <c r="F588" s="44">
        <v>0.0</v>
      </c>
      <c r="G588" s="44">
        <v>0.0</v>
      </c>
      <c r="H588" s="44">
        <v>0.0</v>
      </c>
      <c r="I588" s="44">
        <v>0.0</v>
      </c>
      <c r="J588" s="44">
        <v>0.0</v>
      </c>
      <c r="K588" s="44">
        <v>0.0</v>
      </c>
      <c r="L588" s="44">
        <v>0.0</v>
      </c>
      <c r="M588" s="150">
        <f t="shared" si="1"/>
        <v>0</v>
      </c>
    </row>
    <row r="589" ht="15.75" customHeight="1">
      <c r="A589" s="151">
        <v>9900010.0</v>
      </c>
      <c r="B589" s="151" t="s">
        <v>68</v>
      </c>
      <c r="C589" s="44">
        <v>0.0</v>
      </c>
      <c r="D589" s="44">
        <v>0.0</v>
      </c>
      <c r="E589" s="44">
        <v>0.0</v>
      </c>
      <c r="F589" s="44">
        <v>0.0</v>
      </c>
      <c r="G589" s="44">
        <v>0.0</v>
      </c>
      <c r="H589" s="44">
        <v>0.0</v>
      </c>
      <c r="I589" s="44">
        <v>0.0</v>
      </c>
      <c r="J589" s="44">
        <v>0.0</v>
      </c>
      <c r="K589" s="44">
        <v>0.0</v>
      </c>
      <c r="L589" s="44">
        <v>0.0</v>
      </c>
      <c r="M589" s="150">
        <f t="shared" si="1"/>
        <v>0</v>
      </c>
    </row>
    <row r="590" ht="15.75" customHeight="1">
      <c r="A590" s="151">
        <v>9900011.0</v>
      </c>
      <c r="B590" s="151" t="s">
        <v>68</v>
      </c>
      <c r="C590" s="44">
        <v>0.0</v>
      </c>
      <c r="D590" s="44">
        <v>0.0</v>
      </c>
      <c r="E590" s="44">
        <v>0.0</v>
      </c>
      <c r="F590" s="44">
        <v>0.0</v>
      </c>
      <c r="G590" s="44">
        <v>0.0</v>
      </c>
      <c r="H590" s="44">
        <v>0.0</v>
      </c>
      <c r="I590" s="44">
        <v>0.0</v>
      </c>
      <c r="J590" s="44">
        <v>0.0</v>
      </c>
      <c r="K590" s="44">
        <v>0.0</v>
      </c>
      <c r="L590" s="44">
        <v>0.0</v>
      </c>
      <c r="M590" s="150">
        <f t="shared" si="1"/>
        <v>0</v>
      </c>
    </row>
    <row r="591" ht="15.75" customHeight="1">
      <c r="A591" s="151">
        <v>9900012.0</v>
      </c>
      <c r="B591" s="151" t="s">
        <v>68</v>
      </c>
      <c r="C591" s="44">
        <v>0.0</v>
      </c>
      <c r="D591" s="44">
        <v>0.0</v>
      </c>
      <c r="E591" s="44">
        <v>0.0</v>
      </c>
      <c r="F591" s="44">
        <v>0.0</v>
      </c>
      <c r="G591" s="44">
        <v>0.0</v>
      </c>
      <c r="H591" s="44">
        <v>0.0</v>
      </c>
      <c r="I591" s="44">
        <v>0.0</v>
      </c>
      <c r="J591" s="44">
        <v>0.0</v>
      </c>
      <c r="K591" s="44">
        <v>0.0</v>
      </c>
      <c r="L591" s="44">
        <v>0.0</v>
      </c>
      <c r="M591" s="150">
        <f t="shared" si="1"/>
        <v>0</v>
      </c>
    </row>
    <row r="592" ht="15.75" customHeight="1">
      <c r="A592" s="151">
        <v>9900013.0</v>
      </c>
      <c r="B592" s="151" t="s">
        <v>68</v>
      </c>
      <c r="C592" s="44">
        <v>0.0</v>
      </c>
      <c r="D592" s="44">
        <v>0.0</v>
      </c>
      <c r="E592" s="149">
        <v>1.0</v>
      </c>
      <c r="F592" s="44">
        <v>0.0</v>
      </c>
      <c r="G592" s="44">
        <v>0.0</v>
      </c>
      <c r="H592" s="44">
        <v>0.0</v>
      </c>
      <c r="I592" s="44">
        <v>0.0</v>
      </c>
      <c r="J592" s="44">
        <v>0.0</v>
      </c>
      <c r="K592" s="149">
        <v>1.0</v>
      </c>
      <c r="L592" s="44">
        <v>0.0</v>
      </c>
      <c r="M592" s="150">
        <f t="shared" si="1"/>
        <v>2</v>
      </c>
    </row>
    <row r="593" ht="15.75" customHeight="1">
      <c r="A593" s="151">
        <v>9900014.0</v>
      </c>
      <c r="B593" s="151" t="s">
        <v>68</v>
      </c>
      <c r="C593" s="44">
        <v>0.0</v>
      </c>
      <c r="D593" s="44">
        <v>0.0</v>
      </c>
      <c r="E593" s="44">
        <v>0.0</v>
      </c>
      <c r="F593" s="44">
        <v>0.0</v>
      </c>
      <c r="G593" s="44">
        <v>0.0</v>
      </c>
      <c r="H593" s="44">
        <v>0.0</v>
      </c>
      <c r="I593" s="44">
        <v>0.0</v>
      </c>
      <c r="J593" s="44">
        <v>0.0</v>
      </c>
      <c r="K593" s="44">
        <v>0.0</v>
      </c>
      <c r="L593" s="44">
        <v>0.0</v>
      </c>
      <c r="M593" s="150">
        <f t="shared" si="1"/>
        <v>0</v>
      </c>
    </row>
    <row r="594" ht="15.75" customHeight="1">
      <c r="A594" s="151">
        <v>9900015.0</v>
      </c>
      <c r="B594" s="151" t="s">
        <v>68</v>
      </c>
      <c r="C594" s="44">
        <v>0.0</v>
      </c>
      <c r="D594" s="44">
        <v>0.0</v>
      </c>
      <c r="E594" s="44">
        <v>0.0</v>
      </c>
      <c r="F594" s="44">
        <v>0.0</v>
      </c>
      <c r="G594" s="44">
        <v>0.0</v>
      </c>
      <c r="H594" s="44">
        <v>0.0</v>
      </c>
      <c r="I594" s="44">
        <v>0.0</v>
      </c>
      <c r="J594" s="44">
        <v>0.0</v>
      </c>
      <c r="K594" s="44">
        <v>0.0</v>
      </c>
      <c r="L594" s="44">
        <v>0.0</v>
      </c>
      <c r="M594" s="150">
        <f t="shared" si="1"/>
        <v>0</v>
      </c>
    </row>
    <row r="595" ht="15.75" customHeight="1">
      <c r="A595" s="151">
        <v>9900016.0</v>
      </c>
      <c r="B595" s="151" t="s">
        <v>68</v>
      </c>
      <c r="C595" s="44">
        <v>0.0</v>
      </c>
      <c r="D595" s="44">
        <v>0.0</v>
      </c>
      <c r="E595" s="44">
        <v>0.0</v>
      </c>
      <c r="F595" s="44">
        <v>0.0</v>
      </c>
      <c r="G595" s="44">
        <v>0.0</v>
      </c>
      <c r="H595" s="44">
        <v>0.0</v>
      </c>
      <c r="I595" s="44">
        <v>0.0</v>
      </c>
      <c r="J595" s="44">
        <v>0.0</v>
      </c>
      <c r="K595" s="149">
        <v>1.0</v>
      </c>
      <c r="L595" s="44">
        <v>0.0</v>
      </c>
      <c r="M595" s="150">
        <f t="shared" si="1"/>
        <v>1</v>
      </c>
    </row>
    <row r="596" ht="15.75" customHeight="1">
      <c r="A596" s="151">
        <v>9900017.0</v>
      </c>
      <c r="B596" s="151" t="s">
        <v>68</v>
      </c>
      <c r="C596" s="44">
        <v>0.0</v>
      </c>
      <c r="D596" s="44">
        <v>0.0</v>
      </c>
      <c r="E596" s="44">
        <v>0.0</v>
      </c>
      <c r="F596" s="44">
        <v>0.0</v>
      </c>
      <c r="G596" s="44">
        <v>0.0</v>
      </c>
      <c r="H596" s="44">
        <v>0.0</v>
      </c>
      <c r="I596" s="44">
        <v>0.0</v>
      </c>
      <c r="J596" s="44">
        <v>0.0</v>
      </c>
      <c r="K596" s="44">
        <v>0.0</v>
      </c>
      <c r="L596" s="44">
        <v>0.0</v>
      </c>
      <c r="M596" s="150">
        <f t="shared" si="1"/>
        <v>0</v>
      </c>
    </row>
    <row r="597" ht="15.75" customHeight="1">
      <c r="A597" s="151">
        <v>9900018.0</v>
      </c>
      <c r="B597" s="151" t="s">
        <v>68</v>
      </c>
      <c r="C597" s="44">
        <v>0.0</v>
      </c>
      <c r="D597" s="44">
        <v>0.0</v>
      </c>
      <c r="E597" s="44">
        <v>0.0</v>
      </c>
      <c r="F597" s="44">
        <v>0.0</v>
      </c>
      <c r="G597" s="44">
        <v>0.0</v>
      </c>
      <c r="H597" s="44">
        <v>0.0</v>
      </c>
      <c r="I597" s="44">
        <v>0.0</v>
      </c>
      <c r="J597" s="44">
        <v>0.0</v>
      </c>
      <c r="K597" s="44">
        <v>0.0</v>
      </c>
      <c r="L597" s="44">
        <v>0.0</v>
      </c>
      <c r="M597" s="150">
        <f t="shared" si="1"/>
        <v>0</v>
      </c>
    </row>
    <row r="598" ht="15.75" customHeight="1">
      <c r="A598" s="151">
        <v>9900019.0</v>
      </c>
      <c r="B598" s="151" t="s">
        <v>238</v>
      </c>
      <c r="C598" s="44">
        <v>0.0</v>
      </c>
      <c r="D598" s="44">
        <v>0.0</v>
      </c>
      <c r="E598" s="149">
        <v>1.0</v>
      </c>
      <c r="F598" s="44">
        <v>0.0</v>
      </c>
      <c r="G598" s="44">
        <v>0.0</v>
      </c>
      <c r="H598" s="44">
        <v>0.0</v>
      </c>
      <c r="I598" s="44">
        <v>0.0</v>
      </c>
      <c r="J598" s="44">
        <v>0.0</v>
      </c>
      <c r="K598" s="44">
        <v>0.0</v>
      </c>
      <c r="L598" s="44">
        <v>0.0</v>
      </c>
      <c r="M598" s="150">
        <f t="shared" si="1"/>
        <v>1</v>
      </c>
    </row>
    <row r="599" ht="15.75" customHeight="1">
      <c r="A599" s="151">
        <v>9900020.0</v>
      </c>
      <c r="B599" s="151" t="s">
        <v>238</v>
      </c>
      <c r="C599" s="44">
        <v>0.0</v>
      </c>
      <c r="D599" s="44">
        <v>0.0</v>
      </c>
      <c r="E599" s="44">
        <v>0.0</v>
      </c>
      <c r="F599" s="44">
        <v>0.0</v>
      </c>
      <c r="G599" s="44">
        <v>0.0</v>
      </c>
      <c r="H599" s="44">
        <v>0.0</v>
      </c>
      <c r="I599" s="44">
        <v>0.0</v>
      </c>
      <c r="J599" s="44">
        <v>0.0</v>
      </c>
      <c r="K599" s="44">
        <v>0.0</v>
      </c>
      <c r="L599" s="44">
        <v>0.0</v>
      </c>
      <c r="M599" s="150">
        <f t="shared" si="1"/>
        <v>0</v>
      </c>
    </row>
    <row r="600" ht="15.75" customHeight="1">
      <c r="A600" s="151">
        <v>9900021.0</v>
      </c>
      <c r="B600" s="151" t="s">
        <v>238</v>
      </c>
      <c r="C600" s="44">
        <v>0.0</v>
      </c>
      <c r="D600" s="44">
        <v>0.0</v>
      </c>
      <c r="E600" s="149">
        <v>1.0</v>
      </c>
      <c r="F600" s="44">
        <v>0.0</v>
      </c>
      <c r="G600" s="44">
        <v>0.0</v>
      </c>
      <c r="H600" s="149">
        <v>1.0</v>
      </c>
      <c r="I600" s="149">
        <v>1.0</v>
      </c>
      <c r="J600" s="149">
        <v>1.0</v>
      </c>
      <c r="K600" s="149">
        <v>1.0</v>
      </c>
      <c r="L600" s="149">
        <v>1.0</v>
      </c>
      <c r="M600" s="150">
        <f t="shared" si="1"/>
        <v>6</v>
      </c>
    </row>
    <row r="601" ht="15.75" customHeight="1">
      <c r="A601" s="151">
        <v>9900022.0</v>
      </c>
      <c r="B601" s="151" t="s">
        <v>238</v>
      </c>
      <c r="C601" s="44">
        <v>0.0</v>
      </c>
      <c r="D601" s="44">
        <v>0.0</v>
      </c>
      <c r="E601" s="44">
        <v>0.0</v>
      </c>
      <c r="F601" s="44">
        <v>0.0</v>
      </c>
      <c r="G601" s="44">
        <v>0.0</v>
      </c>
      <c r="H601" s="44">
        <v>0.0</v>
      </c>
      <c r="I601" s="44">
        <v>0.0</v>
      </c>
      <c r="J601" s="44">
        <v>0.0</v>
      </c>
      <c r="K601" s="44">
        <v>0.0</v>
      </c>
      <c r="L601" s="44">
        <v>0.0</v>
      </c>
      <c r="M601" s="150">
        <f t="shared" si="1"/>
        <v>0</v>
      </c>
    </row>
    <row r="602" ht="15.75" customHeight="1">
      <c r="A602" s="151">
        <v>9900023.0</v>
      </c>
      <c r="B602" s="151" t="s">
        <v>68</v>
      </c>
      <c r="C602" s="44">
        <v>0.0</v>
      </c>
      <c r="D602" s="44">
        <v>0.0</v>
      </c>
      <c r="E602" s="149">
        <v>1.0</v>
      </c>
      <c r="F602" s="44">
        <v>0.0</v>
      </c>
      <c r="G602" s="44">
        <v>0.0</v>
      </c>
      <c r="H602" s="149">
        <v>1.0</v>
      </c>
      <c r="I602" s="149">
        <v>1.0</v>
      </c>
      <c r="J602" s="149">
        <v>1.0</v>
      </c>
      <c r="K602" s="149">
        <v>1.0</v>
      </c>
      <c r="L602" s="44">
        <v>0.0</v>
      </c>
      <c r="M602" s="150">
        <f t="shared" si="1"/>
        <v>5</v>
      </c>
    </row>
    <row r="603" ht="15.75" customHeight="1">
      <c r="A603" s="151">
        <v>9900024.0</v>
      </c>
      <c r="B603" s="151" t="s">
        <v>68</v>
      </c>
      <c r="C603" s="44">
        <v>0.0</v>
      </c>
      <c r="D603" s="44">
        <v>0.0</v>
      </c>
      <c r="E603" s="149">
        <v>1.0</v>
      </c>
      <c r="F603" s="44">
        <v>0.0</v>
      </c>
      <c r="G603" s="44">
        <v>0.0</v>
      </c>
      <c r="H603" s="149">
        <v>1.0</v>
      </c>
      <c r="I603" s="149">
        <v>1.0</v>
      </c>
      <c r="J603" s="149">
        <v>1.0</v>
      </c>
      <c r="K603" s="149">
        <v>1.0</v>
      </c>
      <c r="L603" s="149">
        <v>1.0</v>
      </c>
      <c r="M603" s="150">
        <f t="shared" si="1"/>
        <v>6</v>
      </c>
    </row>
    <row r="604" ht="15.75" customHeight="1">
      <c r="A604" s="151">
        <v>9900025.0</v>
      </c>
      <c r="B604" s="151" t="s">
        <v>68</v>
      </c>
      <c r="C604" s="44">
        <v>0.0</v>
      </c>
      <c r="D604" s="44">
        <v>0.0</v>
      </c>
      <c r="E604" s="44">
        <v>0.0</v>
      </c>
      <c r="F604" s="44">
        <v>0.0</v>
      </c>
      <c r="G604" s="44">
        <v>0.0</v>
      </c>
      <c r="H604" s="44">
        <v>0.0</v>
      </c>
      <c r="I604" s="149">
        <v>1.0</v>
      </c>
      <c r="J604" s="44">
        <v>0.0</v>
      </c>
      <c r="K604" s="44">
        <v>0.0</v>
      </c>
      <c r="L604" s="44">
        <v>0.0</v>
      </c>
      <c r="M604" s="150">
        <f t="shared" si="1"/>
        <v>1</v>
      </c>
    </row>
    <row r="605" ht="15.75" customHeight="1">
      <c r="A605" s="151">
        <v>9900026.0</v>
      </c>
      <c r="B605" s="151" t="s">
        <v>68</v>
      </c>
      <c r="C605" s="44">
        <v>0.0</v>
      </c>
      <c r="D605" s="44">
        <v>0.0</v>
      </c>
      <c r="E605" s="44">
        <v>0.0</v>
      </c>
      <c r="F605" s="44">
        <v>0.0</v>
      </c>
      <c r="G605" s="44">
        <v>0.0</v>
      </c>
      <c r="H605" s="44">
        <v>0.0</v>
      </c>
      <c r="I605" s="44">
        <v>0.0</v>
      </c>
      <c r="J605" s="44">
        <v>0.0</v>
      </c>
      <c r="K605" s="44">
        <v>0.0</v>
      </c>
      <c r="L605" s="44">
        <v>0.0</v>
      </c>
      <c r="M605" s="150">
        <f t="shared" si="1"/>
        <v>0</v>
      </c>
    </row>
    <row r="606" ht="15.75" customHeight="1">
      <c r="A606" s="151">
        <v>9900027.0</v>
      </c>
      <c r="B606" s="151" t="s">
        <v>238</v>
      </c>
      <c r="C606" s="44">
        <v>0.0</v>
      </c>
      <c r="D606" s="44">
        <v>0.0</v>
      </c>
      <c r="E606" s="149">
        <v>1.0</v>
      </c>
      <c r="F606" s="44">
        <v>0.0</v>
      </c>
      <c r="G606" s="44">
        <v>0.0</v>
      </c>
      <c r="H606" s="44">
        <v>0.0</v>
      </c>
      <c r="I606" s="149">
        <v>1.0</v>
      </c>
      <c r="J606" s="44">
        <v>0.0</v>
      </c>
      <c r="K606" s="44">
        <v>0.0</v>
      </c>
      <c r="L606" s="149">
        <v>1.0</v>
      </c>
      <c r="M606" s="150">
        <f t="shared" si="1"/>
        <v>3</v>
      </c>
    </row>
    <row r="607" ht="15.75" customHeight="1">
      <c r="A607" s="151">
        <v>9900028.0</v>
      </c>
      <c r="B607" s="151" t="s">
        <v>68</v>
      </c>
      <c r="C607" s="44">
        <v>0.0</v>
      </c>
      <c r="D607" s="44">
        <v>0.0</v>
      </c>
      <c r="E607" s="44">
        <v>0.0</v>
      </c>
      <c r="F607" s="44">
        <v>0.0</v>
      </c>
      <c r="G607" s="44">
        <v>0.0</v>
      </c>
      <c r="H607" s="44">
        <v>0.0</v>
      </c>
      <c r="I607" s="44">
        <v>0.0</v>
      </c>
      <c r="J607" s="44">
        <v>0.0</v>
      </c>
      <c r="K607" s="44">
        <v>0.0</v>
      </c>
      <c r="L607" s="44">
        <v>0.0</v>
      </c>
      <c r="M607" s="150">
        <f t="shared" si="1"/>
        <v>0</v>
      </c>
    </row>
    <row r="608" ht="15.75" customHeight="1">
      <c r="A608" s="151">
        <v>9900029.0</v>
      </c>
      <c r="B608" s="151" t="s">
        <v>68</v>
      </c>
      <c r="C608" s="44">
        <v>0.0</v>
      </c>
      <c r="D608" s="44">
        <v>0.0</v>
      </c>
      <c r="E608" s="44">
        <v>0.0</v>
      </c>
      <c r="F608" s="44">
        <v>0.0</v>
      </c>
      <c r="G608" s="44">
        <v>0.0</v>
      </c>
      <c r="H608" s="44">
        <v>0.0</v>
      </c>
      <c r="I608" s="44">
        <v>0.0</v>
      </c>
      <c r="J608" s="44">
        <v>0.0</v>
      </c>
      <c r="K608" s="44">
        <v>0.0</v>
      </c>
      <c r="L608" s="44">
        <v>0.0</v>
      </c>
      <c r="M608" s="150">
        <f t="shared" si="1"/>
        <v>0</v>
      </c>
    </row>
    <row r="609" ht="15.75" customHeight="1">
      <c r="A609" s="151">
        <v>9900030.0</v>
      </c>
      <c r="B609" s="151" t="s">
        <v>238</v>
      </c>
      <c r="C609" s="44">
        <v>0.0</v>
      </c>
      <c r="D609" s="44">
        <v>0.0</v>
      </c>
      <c r="E609" s="149">
        <v>1.0</v>
      </c>
      <c r="F609" s="44">
        <v>0.0</v>
      </c>
      <c r="G609" s="44">
        <v>0.0</v>
      </c>
      <c r="H609" s="149">
        <v>1.0</v>
      </c>
      <c r="I609" s="149">
        <v>1.0</v>
      </c>
      <c r="J609" s="149">
        <v>1.0</v>
      </c>
      <c r="K609" s="149">
        <v>1.0</v>
      </c>
      <c r="L609" s="44">
        <v>0.0</v>
      </c>
      <c r="M609" s="150">
        <f t="shared" si="1"/>
        <v>5</v>
      </c>
    </row>
    <row r="610" ht="15.75" customHeight="1">
      <c r="A610" s="151">
        <v>9900031.0</v>
      </c>
      <c r="B610" s="151" t="s">
        <v>238</v>
      </c>
      <c r="C610" s="44">
        <v>0.0</v>
      </c>
      <c r="D610" s="44">
        <v>0.0</v>
      </c>
      <c r="E610" s="44">
        <v>0.0</v>
      </c>
      <c r="F610" s="44">
        <v>0.0</v>
      </c>
      <c r="G610" s="44">
        <v>0.0</v>
      </c>
      <c r="H610" s="44">
        <v>0.0</v>
      </c>
      <c r="I610" s="44">
        <v>0.0</v>
      </c>
      <c r="J610" s="44">
        <v>0.0</v>
      </c>
      <c r="K610" s="44">
        <v>0.0</v>
      </c>
      <c r="L610" s="44">
        <v>0.0</v>
      </c>
      <c r="M610" s="150">
        <f t="shared" si="1"/>
        <v>0</v>
      </c>
    </row>
    <row r="611" ht="15.75" customHeight="1">
      <c r="A611" s="151">
        <v>9900032.0</v>
      </c>
      <c r="B611" s="151" t="s">
        <v>68</v>
      </c>
      <c r="C611" s="44">
        <v>0.0</v>
      </c>
      <c r="D611" s="44">
        <v>0.0</v>
      </c>
      <c r="E611" s="44">
        <v>0.0</v>
      </c>
      <c r="F611" s="44">
        <v>0.0</v>
      </c>
      <c r="G611" s="44">
        <v>0.0</v>
      </c>
      <c r="H611" s="44">
        <v>0.0</v>
      </c>
      <c r="I611" s="44">
        <v>0.0</v>
      </c>
      <c r="J611" s="44">
        <v>0.0</v>
      </c>
      <c r="K611" s="44">
        <v>0.0</v>
      </c>
      <c r="L611" s="44">
        <v>0.0</v>
      </c>
      <c r="M611" s="150">
        <f t="shared" si="1"/>
        <v>0</v>
      </c>
    </row>
    <row r="612" ht="15.75" customHeight="1">
      <c r="A612" s="151">
        <v>9900033.0</v>
      </c>
      <c r="B612" s="151" t="s">
        <v>68</v>
      </c>
      <c r="C612" s="44">
        <v>0.0</v>
      </c>
      <c r="D612" s="44">
        <v>0.0</v>
      </c>
      <c r="E612" s="44">
        <v>0.0</v>
      </c>
      <c r="F612" s="44">
        <v>0.0</v>
      </c>
      <c r="G612" s="44">
        <v>0.0</v>
      </c>
      <c r="H612" s="44">
        <v>0.0</v>
      </c>
      <c r="I612" s="44">
        <v>0.0</v>
      </c>
      <c r="J612" s="44">
        <v>0.0</v>
      </c>
      <c r="K612" s="44">
        <v>0.0</v>
      </c>
      <c r="L612" s="44">
        <v>0.0</v>
      </c>
      <c r="M612" s="150">
        <f t="shared" si="1"/>
        <v>0</v>
      </c>
    </row>
    <row r="613" ht="15.75" customHeight="1">
      <c r="A613" s="151">
        <v>9900034.0</v>
      </c>
      <c r="B613" s="151" t="s">
        <v>68</v>
      </c>
      <c r="C613" s="44">
        <v>0.0</v>
      </c>
      <c r="D613" s="44">
        <v>0.0</v>
      </c>
      <c r="E613" s="44">
        <v>0.0</v>
      </c>
      <c r="F613" s="44">
        <v>0.0</v>
      </c>
      <c r="G613" s="44">
        <v>0.0</v>
      </c>
      <c r="H613" s="44">
        <v>0.0</v>
      </c>
      <c r="I613" s="44">
        <v>0.0</v>
      </c>
      <c r="J613" s="44">
        <v>0.0</v>
      </c>
      <c r="K613" s="44">
        <v>0.0</v>
      </c>
      <c r="L613" s="44">
        <v>0.0</v>
      </c>
      <c r="M613" s="150">
        <f t="shared" si="1"/>
        <v>0</v>
      </c>
    </row>
    <row r="614" ht="15.75" customHeight="1">
      <c r="A614" s="151">
        <v>9900035.0</v>
      </c>
      <c r="B614" s="151" t="s">
        <v>68</v>
      </c>
      <c r="C614" s="44">
        <v>0.0</v>
      </c>
      <c r="D614" s="44">
        <v>0.0</v>
      </c>
      <c r="E614" s="44">
        <v>0.0</v>
      </c>
      <c r="F614" s="44">
        <v>0.0</v>
      </c>
      <c r="G614" s="44">
        <v>0.0</v>
      </c>
      <c r="H614" s="44">
        <v>0.0</v>
      </c>
      <c r="I614" s="44">
        <v>0.0</v>
      </c>
      <c r="J614" s="44">
        <v>0.0</v>
      </c>
      <c r="K614" s="44">
        <v>0.0</v>
      </c>
      <c r="L614" s="44">
        <v>0.0</v>
      </c>
      <c r="M614" s="150">
        <f t="shared" si="1"/>
        <v>0</v>
      </c>
    </row>
    <row r="615" ht="15.75" customHeight="1">
      <c r="A615" s="151">
        <v>9900036.0</v>
      </c>
      <c r="B615" s="151" t="s">
        <v>68</v>
      </c>
      <c r="C615" s="44">
        <v>0.0</v>
      </c>
      <c r="D615" s="44">
        <v>0.0</v>
      </c>
      <c r="E615" s="44">
        <v>0.0</v>
      </c>
      <c r="F615" s="44">
        <v>0.0</v>
      </c>
      <c r="G615" s="44">
        <v>0.0</v>
      </c>
      <c r="H615" s="44">
        <v>0.0</v>
      </c>
      <c r="I615" s="44">
        <v>0.0</v>
      </c>
      <c r="J615" s="44">
        <v>0.0</v>
      </c>
      <c r="K615" s="44">
        <v>0.0</v>
      </c>
      <c r="L615" s="44">
        <v>0.0</v>
      </c>
      <c r="M615" s="150">
        <f t="shared" si="1"/>
        <v>0</v>
      </c>
    </row>
    <row r="616" ht="15.75" customHeight="1">
      <c r="A616" s="151">
        <v>9900037.0</v>
      </c>
      <c r="B616" s="151" t="s">
        <v>68</v>
      </c>
      <c r="C616" s="44">
        <v>0.0</v>
      </c>
      <c r="D616" s="44">
        <v>0.0</v>
      </c>
      <c r="E616" s="44">
        <v>0.0</v>
      </c>
      <c r="F616" s="44">
        <v>0.0</v>
      </c>
      <c r="G616" s="44">
        <v>0.0</v>
      </c>
      <c r="H616" s="44">
        <v>0.0</v>
      </c>
      <c r="I616" s="44">
        <v>0.0</v>
      </c>
      <c r="J616" s="44">
        <v>0.0</v>
      </c>
      <c r="K616" s="44">
        <v>0.0</v>
      </c>
      <c r="L616" s="44">
        <v>0.0</v>
      </c>
      <c r="M616" s="150">
        <f t="shared" si="1"/>
        <v>0</v>
      </c>
    </row>
    <row r="617" ht="15.75" customHeight="1">
      <c r="A617" s="151">
        <v>9900038.0</v>
      </c>
      <c r="B617" s="151" t="s">
        <v>68</v>
      </c>
      <c r="C617" s="44">
        <v>0.0</v>
      </c>
      <c r="D617" s="44">
        <v>0.0</v>
      </c>
      <c r="E617" s="44">
        <v>0.0</v>
      </c>
      <c r="F617" s="44">
        <v>0.0</v>
      </c>
      <c r="G617" s="44">
        <v>0.0</v>
      </c>
      <c r="H617" s="44">
        <v>0.0</v>
      </c>
      <c r="I617" s="44">
        <v>0.0</v>
      </c>
      <c r="J617" s="44">
        <v>0.0</v>
      </c>
      <c r="K617" s="44">
        <v>0.0</v>
      </c>
      <c r="L617" s="44">
        <v>0.0</v>
      </c>
      <c r="M617" s="150">
        <f t="shared" si="1"/>
        <v>0</v>
      </c>
    </row>
    <row r="618" ht="15.75" customHeight="1">
      <c r="A618" s="151">
        <v>9900039.0</v>
      </c>
      <c r="B618" s="151" t="s">
        <v>68</v>
      </c>
      <c r="C618" s="44">
        <v>0.0</v>
      </c>
      <c r="D618" s="44">
        <v>0.0</v>
      </c>
      <c r="E618" s="44">
        <v>0.0</v>
      </c>
      <c r="F618" s="44">
        <v>0.0</v>
      </c>
      <c r="G618" s="44">
        <v>0.0</v>
      </c>
      <c r="H618" s="44">
        <v>0.0</v>
      </c>
      <c r="I618" s="44">
        <v>0.0</v>
      </c>
      <c r="J618" s="44">
        <v>0.0</v>
      </c>
      <c r="K618" s="44">
        <v>0.0</v>
      </c>
      <c r="L618" s="44">
        <v>0.0</v>
      </c>
      <c r="M618" s="150">
        <f t="shared" si="1"/>
        <v>0</v>
      </c>
    </row>
    <row r="619" ht="15.75" customHeight="1">
      <c r="A619" s="151">
        <v>9900040.0</v>
      </c>
      <c r="B619" s="151" t="s">
        <v>68</v>
      </c>
      <c r="C619" s="44">
        <v>0.0</v>
      </c>
      <c r="D619" s="44">
        <v>0.0</v>
      </c>
      <c r="E619" s="44">
        <v>0.0</v>
      </c>
      <c r="F619" s="44">
        <v>0.0</v>
      </c>
      <c r="G619" s="44">
        <v>0.0</v>
      </c>
      <c r="H619" s="44">
        <v>0.0</v>
      </c>
      <c r="I619" s="44">
        <v>0.0</v>
      </c>
      <c r="J619" s="44">
        <v>0.0</v>
      </c>
      <c r="K619" s="44">
        <v>0.0</v>
      </c>
      <c r="L619" s="44">
        <v>0.0</v>
      </c>
      <c r="M619" s="150">
        <f t="shared" si="1"/>
        <v>0</v>
      </c>
    </row>
    <row r="620" ht="15.75" customHeight="1">
      <c r="A620" s="151">
        <v>9900041.0</v>
      </c>
      <c r="B620" s="151" t="s">
        <v>238</v>
      </c>
      <c r="C620" s="44">
        <v>0.0</v>
      </c>
      <c r="D620" s="44">
        <v>0.0</v>
      </c>
      <c r="E620" s="149">
        <v>1.0</v>
      </c>
      <c r="F620" s="44">
        <v>0.0</v>
      </c>
      <c r="G620" s="44">
        <v>0.0</v>
      </c>
      <c r="H620" s="44">
        <v>0.0</v>
      </c>
      <c r="I620" s="44">
        <v>0.0</v>
      </c>
      <c r="J620" s="44">
        <v>0.0</v>
      </c>
      <c r="K620" s="149">
        <v>1.0</v>
      </c>
      <c r="L620" s="44">
        <v>0.0</v>
      </c>
      <c r="M620" s="150">
        <f t="shared" si="1"/>
        <v>2</v>
      </c>
    </row>
    <row r="621" ht="15.75" customHeight="1">
      <c r="A621" s="151">
        <v>9900042.0</v>
      </c>
      <c r="B621" s="151" t="s">
        <v>238</v>
      </c>
      <c r="C621" s="44">
        <v>0.0</v>
      </c>
      <c r="D621" s="44">
        <v>0.0</v>
      </c>
      <c r="E621" s="44">
        <v>0.0</v>
      </c>
      <c r="F621" s="44">
        <v>0.0</v>
      </c>
      <c r="G621" s="44">
        <v>0.0</v>
      </c>
      <c r="H621" s="44">
        <v>0.0</v>
      </c>
      <c r="I621" s="44">
        <v>0.0</v>
      </c>
      <c r="J621" s="44">
        <v>0.0</v>
      </c>
      <c r="K621" s="44">
        <v>0.0</v>
      </c>
      <c r="L621" s="44">
        <v>0.0</v>
      </c>
      <c r="M621" s="150">
        <f t="shared" si="1"/>
        <v>0</v>
      </c>
    </row>
    <row r="622" ht="15.75" customHeight="1">
      <c r="A622" s="151">
        <v>9900043.0</v>
      </c>
      <c r="B622" s="151" t="s">
        <v>68</v>
      </c>
      <c r="C622" s="44">
        <v>0.0</v>
      </c>
      <c r="D622" s="44">
        <v>0.0</v>
      </c>
      <c r="E622" s="149">
        <v>1.0</v>
      </c>
      <c r="F622" s="44">
        <v>0.0</v>
      </c>
      <c r="G622" s="44">
        <v>0.0</v>
      </c>
      <c r="H622" s="44">
        <v>0.0</v>
      </c>
      <c r="I622" s="44">
        <v>0.0</v>
      </c>
      <c r="J622" s="44">
        <v>0.0</v>
      </c>
      <c r="K622" s="149">
        <v>1.0</v>
      </c>
      <c r="L622" s="44">
        <v>0.0</v>
      </c>
      <c r="M622" s="150">
        <f t="shared" si="1"/>
        <v>2</v>
      </c>
    </row>
    <row r="623" ht="15.75" customHeight="1">
      <c r="A623" s="151">
        <v>9900044.0</v>
      </c>
      <c r="B623" s="151" t="s">
        <v>68</v>
      </c>
      <c r="C623" s="44">
        <v>0.0</v>
      </c>
      <c r="D623" s="44">
        <v>0.0</v>
      </c>
      <c r="E623" s="149">
        <v>1.0</v>
      </c>
      <c r="F623" s="44">
        <v>0.0</v>
      </c>
      <c r="G623" s="44">
        <v>0.0</v>
      </c>
      <c r="H623" s="44">
        <v>0.0</v>
      </c>
      <c r="I623" s="44">
        <v>0.0</v>
      </c>
      <c r="J623" s="44">
        <v>0.0</v>
      </c>
      <c r="K623" s="149">
        <v>1.0</v>
      </c>
      <c r="L623" s="44">
        <v>0.0</v>
      </c>
      <c r="M623" s="150">
        <f t="shared" si="1"/>
        <v>2</v>
      </c>
    </row>
    <row r="624" ht="15.75" customHeight="1">
      <c r="A624" s="151">
        <v>9900045.0</v>
      </c>
      <c r="B624" s="151" t="s">
        <v>68</v>
      </c>
      <c r="C624" s="44">
        <v>0.0</v>
      </c>
      <c r="D624" s="44">
        <v>0.0</v>
      </c>
      <c r="E624" s="44">
        <v>0.0</v>
      </c>
      <c r="F624" s="44">
        <v>0.0</v>
      </c>
      <c r="G624" s="44">
        <v>0.0</v>
      </c>
      <c r="H624" s="44">
        <v>0.0</v>
      </c>
      <c r="I624" s="44">
        <v>0.0</v>
      </c>
      <c r="J624" s="44">
        <v>0.0</v>
      </c>
      <c r="K624" s="44">
        <v>0.0</v>
      </c>
      <c r="L624" s="44">
        <v>0.0</v>
      </c>
      <c r="M624" s="150">
        <f t="shared" si="1"/>
        <v>0</v>
      </c>
    </row>
    <row r="625" ht="15.75" customHeight="1">
      <c r="A625" s="151">
        <v>9900046.0</v>
      </c>
      <c r="B625" s="151" t="s">
        <v>68</v>
      </c>
      <c r="C625" s="44">
        <v>0.0</v>
      </c>
      <c r="D625" s="44">
        <v>0.0</v>
      </c>
      <c r="E625" s="44">
        <v>0.0</v>
      </c>
      <c r="F625" s="44">
        <v>0.0</v>
      </c>
      <c r="G625" s="44">
        <v>0.0</v>
      </c>
      <c r="H625" s="44">
        <v>0.0</v>
      </c>
      <c r="I625" s="44">
        <v>0.0</v>
      </c>
      <c r="J625" s="44">
        <v>0.0</v>
      </c>
      <c r="K625" s="44">
        <v>0.0</v>
      </c>
      <c r="L625" s="44">
        <v>0.0</v>
      </c>
      <c r="M625" s="150">
        <f t="shared" si="1"/>
        <v>0</v>
      </c>
    </row>
    <row r="626" ht="15.75" customHeight="1">
      <c r="A626" s="151">
        <v>9900047.0</v>
      </c>
      <c r="B626" s="151" t="s">
        <v>68</v>
      </c>
      <c r="C626" s="44">
        <v>0.0</v>
      </c>
      <c r="D626" s="44">
        <v>0.0</v>
      </c>
      <c r="E626" s="44">
        <v>0.0</v>
      </c>
      <c r="F626" s="44">
        <v>0.0</v>
      </c>
      <c r="G626" s="44">
        <v>0.0</v>
      </c>
      <c r="H626" s="44">
        <v>0.0</v>
      </c>
      <c r="I626" s="44">
        <v>0.0</v>
      </c>
      <c r="J626" s="44">
        <v>0.0</v>
      </c>
      <c r="K626" s="44">
        <v>0.0</v>
      </c>
      <c r="L626" s="44">
        <v>0.0</v>
      </c>
      <c r="M626" s="150">
        <f t="shared" si="1"/>
        <v>0</v>
      </c>
    </row>
    <row r="627" ht="15.75" customHeight="1">
      <c r="A627" s="151">
        <v>9900048.0</v>
      </c>
      <c r="B627" s="151" t="s">
        <v>68</v>
      </c>
      <c r="C627" s="44">
        <v>0.0</v>
      </c>
      <c r="D627" s="44">
        <v>0.0</v>
      </c>
      <c r="E627" s="44">
        <v>0.0</v>
      </c>
      <c r="F627" s="44">
        <v>0.0</v>
      </c>
      <c r="G627" s="44">
        <v>0.0</v>
      </c>
      <c r="H627" s="44">
        <v>0.0</v>
      </c>
      <c r="I627" s="44">
        <v>0.0</v>
      </c>
      <c r="J627" s="44">
        <v>0.0</v>
      </c>
      <c r="K627" s="44">
        <v>0.0</v>
      </c>
      <c r="L627" s="44">
        <v>0.0</v>
      </c>
      <c r="M627" s="150">
        <f t="shared" si="1"/>
        <v>0</v>
      </c>
    </row>
    <row r="628" ht="15.75" customHeight="1">
      <c r="A628" s="151">
        <v>9900049.0</v>
      </c>
      <c r="B628" s="151" t="s">
        <v>68</v>
      </c>
      <c r="C628" s="44">
        <v>0.0</v>
      </c>
      <c r="D628" s="44">
        <v>0.0</v>
      </c>
      <c r="E628" s="44">
        <v>0.0</v>
      </c>
      <c r="F628" s="44">
        <v>0.0</v>
      </c>
      <c r="G628" s="44">
        <v>0.0</v>
      </c>
      <c r="H628" s="44">
        <v>0.0</v>
      </c>
      <c r="I628" s="44">
        <v>0.0</v>
      </c>
      <c r="J628" s="44">
        <v>0.0</v>
      </c>
      <c r="K628" s="44">
        <v>0.0</v>
      </c>
      <c r="L628" s="44">
        <v>0.0</v>
      </c>
      <c r="M628" s="150">
        <f t="shared" si="1"/>
        <v>0</v>
      </c>
    </row>
    <row r="629" ht="15.75" customHeight="1">
      <c r="A629" s="151">
        <v>9900050.0</v>
      </c>
      <c r="B629" s="151" t="s">
        <v>68</v>
      </c>
      <c r="C629" s="44">
        <v>0.0</v>
      </c>
      <c r="D629" s="44">
        <v>0.0</v>
      </c>
      <c r="E629" s="44">
        <v>0.0</v>
      </c>
      <c r="F629" s="44">
        <v>0.0</v>
      </c>
      <c r="G629" s="44">
        <v>0.0</v>
      </c>
      <c r="H629" s="44">
        <v>0.0</v>
      </c>
      <c r="I629" s="44">
        <v>0.0</v>
      </c>
      <c r="J629" s="44">
        <v>0.0</v>
      </c>
      <c r="K629" s="44">
        <v>0.0</v>
      </c>
      <c r="L629" s="44">
        <v>0.0</v>
      </c>
      <c r="M629" s="150">
        <f t="shared" si="1"/>
        <v>0</v>
      </c>
    </row>
    <row r="630" ht="15.75" customHeight="1">
      <c r="A630" s="151">
        <v>9900051.0</v>
      </c>
      <c r="B630" s="151" t="s">
        <v>68</v>
      </c>
      <c r="C630" s="44">
        <v>0.0</v>
      </c>
      <c r="D630" s="44">
        <v>0.0</v>
      </c>
      <c r="E630" s="44">
        <v>0.0</v>
      </c>
      <c r="F630" s="44">
        <v>0.0</v>
      </c>
      <c r="G630" s="44">
        <v>0.0</v>
      </c>
      <c r="H630" s="44">
        <v>0.0</v>
      </c>
      <c r="I630" s="44">
        <v>0.0</v>
      </c>
      <c r="J630" s="44">
        <v>0.0</v>
      </c>
      <c r="K630" s="44">
        <v>0.0</v>
      </c>
      <c r="L630" s="44">
        <v>0.0</v>
      </c>
      <c r="M630" s="150">
        <f t="shared" si="1"/>
        <v>0</v>
      </c>
    </row>
    <row r="631" ht="15.75" customHeight="1">
      <c r="A631" s="151">
        <v>9900052.0</v>
      </c>
      <c r="B631" s="151" t="s">
        <v>68</v>
      </c>
      <c r="C631" s="44">
        <v>0.0</v>
      </c>
      <c r="D631" s="44">
        <v>0.0</v>
      </c>
      <c r="E631" s="44">
        <v>0.0</v>
      </c>
      <c r="F631" s="44">
        <v>0.0</v>
      </c>
      <c r="G631" s="44">
        <v>0.0</v>
      </c>
      <c r="H631" s="44">
        <v>0.0</v>
      </c>
      <c r="I631" s="44">
        <v>0.0</v>
      </c>
      <c r="J631" s="44">
        <v>0.0</v>
      </c>
      <c r="K631" s="44">
        <v>0.0</v>
      </c>
      <c r="L631" s="44">
        <v>0.0</v>
      </c>
      <c r="M631" s="150">
        <f t="shared" si="1"/>
        <v>0</v>
      </c>
    </row>
    <row r="632" ht="15.75" customHeight="1">
      <c r="A632" s="151">
        <v>9900053.0</v>
      </c>
      <c r="B632" s="151" t="s">
        <v>68</v>
      </c>
      <c r="C632" s="44">
        <v>0.0</v>
      </c>
      <c r="D632" s="44">
        <v>0.0</v>
      </c>
      <c r="E632" s="44">
        <v>0.0</v>
      </c>
      <c r="F632" s="44">
        <v>0.0</v>
      </c>
      <c r="G632" s="44">
        <v>0.0</v>
      </c>
      <c r="H632" s="44">
        <v>0.0</v>
      </c>
      <c r="I632" s="44">
        <v>0.0</v>
      </c>
      <c r="J632" s="44">
        <v>0.0</v>
      </c>
      <c r="K632" s="44">
        <v>0.0</v>
      </c>
      <c r="L632" s="44">
        <v>0.0</v>
      </c>
      <c r="M632" s="150">
        <f t="shared" si="1"/>
        <v>0</v>
      </c>
    </row>
    <row r="633" ht="15.75" customHeight="1">
      <c r="A633" s="151">
        <v>9900054.0</v>
      </c>
      <c r="B633" s="151" t="s">
        <v>68</v>
      </c>
      <c r="C633" s="44">
        <v>0.0</v>
      </c>
      <c r="D633" s="44">
        <v>0.0</v>
      </c>
      <c r="E633" s="44">
        <v>0.0</v>
      </c>
      <c r="F633" s="44">
        <v>0.0</v>
      </c>
      <c r="G633" s="44">
        <v>0.0</v>
      </c>
      <c r="H633" s="44">
        <v>0.0</v>
      </c>
      <c r="I633" s="44">
        <v>0.0</v>
      </c>
      <c r="J633" s="44">
        <v>0.0</v>
      </c>
      <c r="K633" s="44">
        <v>0.0</v>
      </c>
      <c r="L633" s="44">
        <v>0.0</v>
      </c>
      <c r="M633" s="150">
        <f t="shared" si="1"/>
        <v>0</v>
      </c>
    </row>
    <row r="634" ht="15.75" customHeight="1">
      <c r="A634" s="151">
        <v>9900055.0</v>
      </c>
      <c r="B634" s="151" t="s">
        <v>68</v>
      </c>
      <c r="C634" s="44">
        <v>0.0</v>
      </c>
      <c r="D634" s="44">
        <v>0.0</v>
      </c>
      <c r="E634" s="44">
        <v>0.0</v>
      </c>
      <c r="F634" s="44">
        <v>0.0</v>
      </c>
      <c r="G634" s="44">
        <v>0.0</v>
      </c>
      <c r="H634" s="44">
        <v>0.0</v>
      </c>
      <c r="I634" s="44">
        <v>0.0</v>
      </c>
      <c r="J634" s="44">
        <v>0.0</v>
      </c>
      <c r="K634" s="44">
        <v>0.0</v>
      </c>
      <c r="L634" s="44">
        <v>0.0</v>
      </c>
      <c r="M634" s="150">
        <f t="shared" si="1"/>
        <v>0</v>
      </c>
    </row>
    <row r="635" ht="15.75" customHeight="1">
      <c r="A635" s="151">
        <v>9900056.0</v>
      </c>
      <c r="B635" s="151" t="s">
        <v>68</v>
      </c>
      <c r="C635" s="44">
        <v>0.0</v>
      </c>
      <c r="D635" s="44">
        <v>0.0</v>
      </c>
      <c r="E635" s="44">
        <v>0.0</v>
      </c>
      <c r="F635" s="44">
        <v>0.0</v>
      </c>
      <c r="G635" s="44">
        <v>0.0</v>
      </c>
      <c r="H635" s="44">
        <v>0.0</v>
      </c>
      <c r="I635" s="44">
        <v>0.0</v>
      </c>
      <c r="J635" s="44">
        <v>0.0</v>
      </c>
      <c r="K635" s="44">
        <v>0.0</v>
      </c>
      <c r="L635" s="44">
        <v>0.0</v>
      </c>
      <c r="M635" s="150">
        <f t="shared" si="1"/>
        <v>0</v>
      </c>
    </row>
    <row r="636" ht="15.75" customHeight="1">
      <c r="A636" s="151">
        <v>9900057.0</v>
      </c>
      <c r="B636" s="151" t="s">
        <v>68</v>
      </c>
      <c r="C636" s="44">
        <v>0.0</v>
      </c>
      <c r="D636" s="44">
        <v>0.0</v>
      </c>
      <c r="E636" s="44">
        <v>0.0</v>
      </c>
      <c r="F636" s="44">
        <v>0.0</v>
      </c>
      <c r="G636" s="44">
        <v>0.0</v>
      </c>
      <c r="H636" s="44">
        <v>0.0</v>
      </c>
      <c r="I636" s="44">
        <v>0.0</v>
      </c>
      <c r="J636" s="44">
        <v>0.0</v>
      </c>
      <c r="K636" s="44">
        <v>0.0</v>
      </c>
      <c r="L636" s="44">
        <v>0.0</v>
      </c>
      <c r="M636" s="150">
        <f t="shared" si="1"/>
        <v>0</v>
      </c>
    </row>
    <row r="637" ht="15.75" customHeight="1">
      <c r="A637" s="151">
        <v>9900058.0</v>
      </c>
      <c r="B637" s="151" t="s">
        <v>68</v>
      </c>
      <c r="C637" s="44">
        <v>0.0</v>
      </c>
      <c r="D637" s="44">
        <v>0.0</v>
      </c>
      <c r="E637" s="44">
        <v>0.0</v>
      </c>
      <c r="F637" s="44">
        <v>0.0</v>
      </c>
      <c r="G637" s="44">
        <v>0.0</v>
      </c>
      <c r="H637" s="44">
        <v>0.0</v>
      </c>
      <c r="I637" s="44">
        <v>0.0</v>
      </c>
      <c r="J637" s="44">
        <v>0.0</v>
      </c>
      <c r="K637" s="44">
        <v>0.0</v>
      </c>
      <c r="L637" s="44">
        <v>0.0</v>
      </c>
      <c r="M637" s="150">
        <f t="shared" si="1"/>
        <v>0</v>
      </c>
    </row>
    <row r="638" ht="15.75" customHeight="1">
      <c r="A638" s="151">
        <v>9900059.0</v>
      </c>
      <c r="B638" s="151" t="s">
        <v>68</v>
      </c>
      <c r="C638" s="44">
        <v>0.0</v>
      </c>
      <c r="D638" s="44">
        <v>0.0</v>
      </c>
      <c r="E638" s="44">
        <v>0.0</v>
      </c>
      <c r="F638" s="44">
        <v>0.0</v>
      </c>
      <c r="G638" s="44">
        <v>0.0</v>
      </c>
      <c r="H638" s="44">
        <v>0.0</v>
      </c>
      <c r="I638" s="44">
        <v>0.0</v>
      </c>
      <c r="J638" s="44">
        <v>0.0</v>
      </c>
      <c r="K638" s="44">
        <v>0.0</v>
      </c>
      <c r="L638" s="44">
        <v>0.0</v>
      </c>
      <c r="M638" s="150">
        <f t="shared" si="1"/>
        <v>0</v>
      </c>
    </row>
    <row r="639" ht="15.75" customHeight="1">
      <c r="A639" s="151">
        <v>9900060.0</v>
      </c>
      <c r="B639" s="151" t="s">
        <v>68</v>
      </c>
      <c r="C639" s="44">
        <v>0.0</v>
      </c>
      <c r="D639" s="44">
        <v>0.0</v>
      </c>
      <c r="E639" s="44">
        <v>0.0</v>
      </c>
      <c r="F639" s="44">
        <v>0.0</v>
      </c>
      <c r="G639" s="44">
        <v>0.0</v>
      </c>
      <c r="H639" s="44">
        <v>0.0</v>
      </c>
      <c r="I639" s="44">
        <v>0.0</v>
      </c>
      <c r="J639" s="44">
        <v>0.0</v>
      </c>
      <c r="K639" s="44">
        <v>0.0</v>
      </c>
      <c r="L639" s="44">
        <v>0.0</v>
      </c>
      <c r="M639" s="150">
        <f t="shared" si="1"/>
        <v>0</v>
      </c>
    </row>
    <row r="640" ht="15.75" customHeight="1">
      <c r="A640" s="151">
        <v>9900061.0</v>
      </c>
      <c r="B640" s="151" t="s">
        <v>68</v>
      </c>
      <c r="C640" s="44">
        <v>0.0</v>
      </c>
      <c r="D640" s="44">
        <v>0.0</v>
      </c>
      <c r="E640" s="44">
        <v>0.0</v>
      </c>
      <c r="F640" s="44">
        <v>0.0</v>
      </c>
      <c r="G640" s="44">
        <v>0.0</v>
      </c>
      <c r="H640" s="44">
        <v>0.0</v>
      </c>
      <c r="I640" s="44">
        <v>0.0</v>
      </c>
      <c r="J640" s="44">
        <v>0.0</v>
      </c>
      <c r="K640" s="44">
        <v>0.0</v>
      </c>
      <c r="L640" s="44">
        <v>0.0</v>
      </c>
      <c r="M640" s="150">
        <f t="shared" si="1"/>
        <v>0</v>
      </c>
    </row>
    <row r="641" ht="15.75" customHeight="1">
      <c r="A641" s="151">
        <v>9900062.0</v>
      </c>
      <c r="B641" s="151" t="s">
        <v>68</v>
      </c>
      <c r="C641" s="44">
        <v>0.0</v>
      </c>
      <c r="D641" s="44">
        <v>0.0</v>
      </c>
      <c r="E641" s="44">
        <v>0.0</v>
      </c>
      <c r="F641" s="44">
        <v>0.0</v>
      </c>
      <c r="G641" s="44">
        <v>0.0</v>
      </c>
      <c r="H641" s="44">
        <v>0.0</v>
      </c>
      <c r="I641" s="44">
        <v>0.0</v>
      </c>
      <c r="J641" s="44">
        <v>0.0</v>
      </c>
      <c r="K641" s="149">
        <v>1.0</v>
      </c>
      <c r="L641" s="44">
        <v>0.0</v>
      </c>
      <c r="M641" s="150">
        <f t="shared" si="1"/>
        <v>1</v>
      </c>
    </row>
    <row r="642" ht="15.75" customHeight="1">
      <c r="A642" s="151">
        <v>9900063.0</v>
      </c>
      <c r="B642" s="151" t="s">
        <v>68</v>
      </c>
      <c r="C642" s="44">
        <v>0.0</v>
      </c>
      <c r="D642" s="44">
        <v>0.0</v>
      </c>
      <c r="E642" s="44">
        <v>0.0</v>
      </c>
      <c r="F642" s="44">
        <v>0.0</v>
      </c>
      <c r="G642" s="44">
        <v>0.0</v>
      </c>
      <c r="H642" s="44">
        <v>0.0</v>
      </c>
      <c r="I642" s="44">
        <v>0.0</v>
      </c>
      <c r="J642" s="44">
        <v>0.0</v>
      </c>
      <c r="K642" s="44">
        <v>0.0</v>
      </c>
      <c r="L642" s="44">
        <v>0.0</v>
      </c>
      <c r="M642" s="150">
        <f t="shared" si="1"/>
        <v>0</v>
      </c>
    </row>
    <row r="643" ht="15.75" customHeight="1">
      <c r="A643" s="151">
        <v>9900064.0</v>
      </c>
      <c r="B643" s="151" t="s">
        <v>68</v>
      </c>
      <c r="C643" s="44">
        <v>0.0</v>
      </c>
      <c r="D643" s="44">
        <v>0.0</v>
      </c>
      <c r="E643" s="44">
        <v>0.0</v>
      </c>
      <c r="F643" s="44">
        <v>0.0</v>
      </c>
      <c r="G643" s="44">
        <v>0.0</v>
      </c>
      <c r="H643" s="44">
        <v>0.0</v>
      </c>
      <c r="I643" s="44">
        <v>0.0</v>
      </c>
      <c r="J643" s="44">
        <v>0.0</v>
      </c>
      <c r="K643" s="44">
        <v>0.0</v>
      </c>
      <c r="L643" s="44">
        <v>0.0</v>
      </c>
      <c r="M643" s="150">
        <f t="shared" si="1"/>
        <v>0</v>
      </c>
    </row>
    <row r="644" ht="15.75" customHeight="1">
      <c r="A644" s="151">
        <v>9900065.0</v>
      </c>
      <c r="B644" s="151" t="s">
        <v>68</v>
      </c>
      <c r="C644" s="44">
        <v>0.0</v>
      </c>
      <c r="D644" s="44">
        <v>0.0</v>
      </c>
      <c r="E644" s="44">
        <v>0.0</v>
      </c>
      <c r="F644" s="44">
        <v>0.0</v>
      </c>
      <c r="G644" s="44">
        <v>0.0</v>
      </c>
      <c r="H644" s="44">
        <v>0.0</v>
      </c>
      <c r="I644" s="44">
        <v>0.0</v>
      </c>
      <c r="J644" s="44">
        <v>0.0</v>
      </c>
      <c r="K644" s="44">
        <v>0.0</v>
      </c>
      <c r="L644" s="44">
        <v>0.0</v>
      </c>
      <c r="M644" s="150">
        <f t="shared" si="1"/>
        <v>0</v>
      </c>
    </row>
    <row r="645" ht="15.75" customHeight="1">
      <c r="A645" s="151">
        <v>9900066.0</v>
      </c>
      <c r="B645" s="151" t="s">
        <v>68</v>
      </c>
      <c r="C645" s="44">
        <v>0.0</v>
      </c>
      <c r="D645" s="44">
        <v>0.0</v>
      </c>
      <c r="E645" s="44">
        <v>0.0</v>
      </c>
      <c r="F645" s="44">
        <v>0.0</v>
      </c>
      <c r="G645" s="44">
        <v>0.0</v>
      </c>
      <c r="H645" s="44">
        <v>0.0</v>
      </c>
      <c r="I645" s="44">
        <v>0.0</v>
      </c>
      <c r="J645" s="44">
        <v>0.0</v>
      </c>
      <c r="K645" s="44">
        <v>0.0</v>
      </c>
      <c r="L645" s="44">
        <v>0.0</v>
      </c>
      <c r="M645" s="150">
        <f t="shared" si="1"/>
        <v>0</v>
      </c>
    </row>
    <row r="646" ht="15.75" customHeight="1">
      <c r="A646" s="151">
        <v>9900067.0</v>
      </c>
      <c r="B646" s="151" t="s">
        <v>68</v>
      </c>
      <c r="C646" s="44">
        <v>0.0</v>
      </c>
      <c r="D646" s="44">
        <v>0.0</v>
      </c>
      <c r="E646" s="44">
        <v>0.0</v>
      </c>
      <c r="F646" s="44">
        <v>0.0</v>
      </c>
      <c r="G646" s="44">
        <v>0.0</v>
      </c>
      <c r="H646" s="44">
        <v>0.0</v>
      </c>
      <c r="I646" s="44">
        <v>0.0</v>
      </c>
      <c r="J646" s="44">
        <v>0.0</v>
      </c>
      <c r="K646" s="44">
        <v>0.0</v>
      </c>
      <c r="L646" s="44">
        <v>0.0</v>
      </c>
      <c r="M646" s="150">
        <f t="shared" si="1"/>
        <v>0</v>
      </c>
    </row>
    <row r="647" ht="15.75" customHeight="1">
      <c r="A647" s="151">
        <v>9900068.0</v>
      </c>
      <c r="B647" s="151" t="s">
        <v>68</v>
      </c>
      <c r="C647" s="44">
        <v>0.0</v>
      </c>
      <c r="D647" s="44">
        <v>0.0</v>
      </c>
      <c r="E647" s="44">
        <v>0.0</v>
      </c>
      <c r="F647" s="44">
        <v>0.0</v>
      </c>
      <c r="G647" s="44">
        <v>0.0</v>
      </c>
      <c r="H647" s="44">
        <v>0.0</v>
      </c>
      <c r="I647" s="44">
        <v>0.0</v>
      </c>
      <c r="J647" s="44">
        <v>0.0</v>
      </c>
      <c r="K647" s="44">
        <v>0.0</v>
      </c>
      <c r="L647" s="44">
        <v>0.0</v>
      </c>
      <c r="M647" s="150">
        <f t="shared" si="1"/>
        <v>0</v>
      </c>
    </row>
    <row r="648" ht="15.75" customHeight="1">
      <c r="A648" s="151">
        <v>9900069.0</v>
      </c>
      <c r="B648" s="151" t="s">
        <v>68</v>
      </c>
      <c r="C648" s="44">
        <v>0.0</v>
      </c>
      <c r="D648" s="44">
        <v>0.0</v>
      </c>
      <c r="E648" s="44">
        <v>0.0</v>
      </c>
      <c r="F648" s="44">
        <v>0.0</v>
      </c>
      <c r="G648" s="44">
        <v>0.0</v>
      </c>
      <c r="H648" s="44">
        <v>0.0</v>
      </c>
      <c r="I648" s="44">
        <v>0.0</v>
      </c>
      <c r="J648" s="44">
        <v>0.0</v>
      </c>
      <c r="K648" s="44">
        <v>0.0</v>
      </c>
      <c r="L648" s="44">
        <v>0.0</v>
      </c>
      <c r="M648" s="150">
        <f t="shared" si="1"/>
        <v>0</v>
      </c>
    </row>
    <row r="649" ht="15.75" customHeight="1">
      <c r="A649" s="151">
        <v>9900070.0</v>
      </c>
      <c r="B649" s="151" t="s">
        <v>68</v>
      </c>
      <c r="C649" s="44">
        <v>0.0</v>
      </c>
      <c r="D649" s="44">
        <v>0.0</v>
      </c>
      <c r="E649" s="44">
        <v>0.0</v>
      </c>
      <c r="F649" s="44">
        <v>0.0</v>
      </c>
      <c r="G649" s="44">
        <v>0.0</v>
      </c>
      <c r="H649" s="44">
        <v>0.0</v>
      </c>
      <c r="I649" s="44">
        <v>0.0</v>
      </c>
      <c r="J649" s="44">
        <v>0.0</v>
      </c>
      <c r="K649" s="44">
        <v>0.0</v>
      </c>
      <c r="L649" s="44">
        <v>0.0</v>
      </c>
      <c r="M649" s="150">
        <f t="shared" si="1"/>
        <v>0</v>
      </c>
    </row>
    <row r="650" ht="15.75" customHeight="1">
      <c r="A650" s="151">
        <v>9900071.0</v>
      </c>
      <c r="B650" s="151" t="s">
        <v>68</v>
      </c>
      <c r="C650" s="44">
        <v>0.0</v>
      </c>
      <c r="D650" s="44">
        <v>0.0</v>
      </c>
      <c r="E650" s="44">
        <v>0.0</v>
      </c>
      <c r="F650" s="44">
        <v>0.0</v>
      </c>
      <c r="G650" s="44">
        <v>0.0</v>
      </c>
      <c r="H650" s="44">
        <v>0.0</v>
      </c>
      <c r="I650" s="44">
        <v>0.0</v>
      </c>
      <c r="J650" s="44">
        <v>0.0</v>
      </c>
      <c r="K650" s="44">
        <v>0.0</v>
      </c>
      <c r="L650" s="44">
        <v>0.0</v>
      </c>
      <c r="M650" s="150">
        <f t="shared" si="1"/>
        <v>0</v>
      </c>
    </row>
    <row r="651" ht="15.75" customHeight="1">
      <c r="A651" s="151">
        <v>9900072.0</v>
      </c>
      <c r="B651" s="151" t="s">
        <v>68</v>
      </c>
      <c r="C651" s="44">
        <v>0.0</v>
      </c>
      <c r="D651" s="44">
        <v>0.0</v>
      </c>
      <c r="E651" s="44">
        <v>0.0</v>
      </c>
      <c r="F651" s="44">
        <v>0.0</v>
      </c>
      <c r="G651" s="44">
        <v>0.0</v>
      </c>
      <c r="H651" s="44">
        <v>0.0</v>
      </c>
      <c r="I651" s="44">
        <v>0.0</v>
      </c>
      <c r="J651" s="44">
        <v>0.0</v>
      </c>
      <c r="K651" s="44">
        <v>0.0</v>
      </c>
      <c r="L651" s="44">
        <v>0.0</v>
      </c>
      <c r="M651" s="150">
        <f t="shared" si="1"/>
        <v>0</v>
      </c>
    </row>
    <row r="652" ht="15.75" customHeight="1">
      <c r="A652" s="151">
        <v>9900073.0</v>
      </c>
      <c r="B652" s="151" t="s">
        <v>68</v>
      </c>
      <c r="C652" s="44">
        <v>0.0</v>
      </c>
      <c r="D652" s="44">
        <v>0.0</v>
      </c>
      <c r="E652" s="44">
        <v>0.0</v>
      </c>
      <c r="F652" s="44">
        <v>0.0</v>
      </c>
      <c r="G652" s="44">
        <v>0.0</v>
      </c>
      <c r="H652" s="44">
        <v>0.0</v>
      </c>
      <c r="I652" s="44">
        <v>0.0</v>
      </c>
      <c r="J652" s="44">
        <v>0.0</v>
      </c>
      <c r="K652" s="44">
        <v>0.0</v>
      </c>
      <c r="L652" s="44">
        <v>0.0</v>
      </c>
      <c r="M652" s="150">
        <f t="shared" si="1"/>
        <v>0</v>
      </c>
    </row>
    <row r="653" ht="15.75" customHeight="1">
      <c r="A653" s="151">
        <v>9900074.0</v>
      </c>
      <c r="B653" s="151" t="s">
        <v>68</v>
      </c>
      <c r="C653" s="44">
        <v>0.0</v>
      </c>
      <c r="D653" s="44">
        <v>0.0</v>
      </c>
      <c r="E653" s="44">
        <v>0.0</v>
      </c>
      <c r="F653" s="44">
        <v>0.0</v>
      </c>
      <c r="G653" s="44">
        <v>0.0</v>
      </c>
      <c r="H653" s="44">
        <v>0.0</v>
      </c>
      <c r="I653" s="44">
        <v>0.0</v>
      </c>
      <c r="J653" s="44">
        <v>0.0</v>
      </c>
      <c r="K653" s="44">
        <v>0.0</v>
      </c>
      <c r="L653" s="44">
        <v>0.0</v>
      </c>
      <c r="M653" s="150">
        <f t="shared" si="1"/>
        <v>0</v>
      </c>
    </row>
    <row r="654" ht="15.75" customHeight="1">
      <c r="A654" s="151">
        <v>9900075.0</v>
      </c>
      <c r="B654" s="151" t="s">
        <v>68</v>
      </c>
      <c r="C654" s="44">
        <v>0.0</v>
      </c>
      <c r="D654" s="44">
        <v>0.0</v>
      </c>
      <c r="E654" s="44">
        <v>0.0</v>
      </c>
      <c r="F654" s="44">
        <v>0.0</v>
      </c>
      <c r="G654" s="44">
        <v>0.0</v>
      </c>
      <c r="H654" s="44">
        <v>0.0</v>
      </c>
      <c r="I654" s="44">
        <v>0.0</v>
      </c>
      <c r="J654" s="44">
        <v>0.0</v>
      </c>
      <c r="K654" s="44">
        <v>0.0</v>
      </c>
      <c r="L654" s="44">
        <v>0.0</v>
      </c>
      <c r="M654" s="150">
        <f t="shared" si="1"/>
        <v>0</v>
      </c>
    </row>
    <row r="655" ht="15.75" customHeight="1">
      <c r="A655" s="151">
        <v>9900076.0</v>
      </c>
      <c r="B655" s="151" t="s">
        <v>68</v>
      </c>
      <c r="C655" s="44">
        <v>0.0</v>
      </c>
      <c r="D655" s="44">
        <v>0.0</v>
      </c>
      <c r="E655" s="44">
        <v>0.0</v>
      </c>
      <c r="F655" s="44">
        <v>0.0</v>
      </c>
      <c r="G655" s="44">
        <v>0.0</v>
      </c>
      <c r="H655" s="44">
        <v>0.0</v>
      </c>
      <c r="I655" s="44">
        <v>0.0</v>
      </c>
      <c r="J655" s="44">
        <v>0.0</v>
      </c>
      <c r="K655" s="44">
        <v>0.0</v>
      </c>
      <c r="L655" s="44">
        <v>0.0</v>
      </c>
      <c r="M655" s="150">
        <f t="shared" si="1"/>
        <v>0</v>
      </c>
    </row>
    <row r="656" ht="15.75" customHeight="1">
      <c r="A656" s="151">
        <v>9900077.0</v>
      </c>
      <c r="B656" s="151" t="s">
        <v>68</v>
      </c>
      <c r="C656" s="44">
        <v>0.0</v>
      </c>
      <c r="D656" s="44">
        <v>0.0</v>
      </c>
      <c r="E656" s="44">
        <v>0.0</v>
      </c>
      <c r="F656" s="44">
        <v>0.0</v>
      </c>
      <c r="G656" s="44">
        <v>0.0</v>
      </c>
      <c r="H656" s="44">
        <v>0.0</v>
      </c>
      <c r="I656" s="44">
        <v>0.0</v>
      </c>
      <c r="J656" s="44">
        <v>0.0</v>
      </c>
      <c r="K656" s="44">
        <v>0.0</v>
      </c>
      <c r="L656" s="44">
        <v>0.0</v>
      </c>
      <c r="M656" s="150">
        <f t="shared" si="1"/>
        <v>0</v>
      </c>
    </row>
    <row r="657" ht="15.75" customHeight="1">
      <c r="A657" s="151">
        <v>9900078.0</v>
      </c>
      <c r="B657" s="151" t="s">
        <v>68</v>
      </c>
      <c r="C657" s="44">
        <v>0.0</v>
      </c>
      <c r="D657" s="44">
        <v>0.0</v>
      </c>
      <c r="E657" s="44">
        <v>0.0</v>
      </c>
      <c r="F657" s="44">
        <v>0.0</v>
      </c>
      <c r="G657" s="44">
        <v>0.0</v>
      </c>
      <c r="H657" s="44">
        <v>0.0</v>
      </c>
      <c r="I657" s="44">
        <v>0.0</v>
      </c>
      <c r="J657" s="44">
        <v>0.0</v>
      </c>
      <c r="K657" s="44">
        <v>0.0</v>
      </c>
      <c r="L657" s="44">
        <v>0.0</v>
      </c>
      <c r="M657" s="150">
        <f t="shared" si="1"/>
        <v>0</v>
      </c>
    </row>
    <row r="658" ht="15.75" customHeight="1">
      <c r="A658" s="151">
        <v>9900079.0</v>
      </c>
      <c r="B658" s="151" t="s">
        <v>68</v>
      </c>
      <c r="C658" s="44">
        <v>0.0</v>
      </c>
      <c r="D658" s="44">
        <v>0.0</v>
      </c>
      <c r="E658" s="44">
        <v>0.0</v>
      </c>
      <c r="F658" s="44">
        <v>0.0</v>
      </c>
      <c r="G658" s="44">
        <v>0.0</v>
      </c>
      <c r="H658" s="44">
        <v>0.0</v>
      </c>
      <c r="I658" s="44">
        <v>0.0</v>
      </c>
      <c r="J658" s="44">
        <v>0.0</v>
      </c>
      <c r="K658" s="44">
        <v>0.0</v>
      </c>
      <c r="L658" s="44">
        <v>0.0</v>
      </c>
      <c r="M658" s="150">
        <f t="shared" si="1"/>
        <v>0</v>
      </c>
    </row>
    <row r="659" ht="15.75" customHeight="1">
      <c r="A659" s="151">
        <v>9900080.0</v>
      </c>
      <c r="B659" s="151" t="s">
        <v>68</v>
      </c>
      <c r="C659" s="44">
        <v>0.0</v>
      </c>
      <c r="D659" s="44">
        <v>0.0</v>
      </c>
      <c r="E659" s="44">
        <v>0.0</v>
      </c>
      <c r="F659" s="44">
        <v>0.0</v>
      </c>
      <c r="G659" s="44">
        <v>0.0</v>
      </c>
      <c r="H659" s="44">
        <v>0.0</v>
      </c>
      <c r="I659" s="44">
        <v>0.0</v>
      </c>
      <c r="J659" s="44">
        <v>0.0</v>
      </c>
      <c r="K659" s="44">
        <v>0.0</v>
      </c>
      <c r="L659" s="44">
        <v>0.0</v>
      </c>
      <c r="M659" s="150">
        <f t="shared" si="1"/>
        <v>0</v>
      </c>
    </row>
    <row r="660" ht="15.75" customHeight="1">
      <c r="A660" s="151">
        <v>9900081.0</v>
      </c>
      <c r="B660" s="151" t="s">
        <v>68</v>
      </c>
      <c r="C660" s="44">
        <v>0.0</v>
      </c>
      <c r="D660" s="44">
        <v>0.0</v>
      </c>
      <c r="E660" s="44">
        <v>0.0</v>
      </c>
      <c r="F660" s="44">
        <v>0.0</v>
      </c>
      <c r="G660" s="44">
        <v>0.0</v>
      </c>
      <c r="H660" s="44">
        <v>0.0</v>
      </c>
      <c r="I660" s="44">
        <v>0.0</v>
      </c>
      <c r="J660" s="44">
        <v>0.0</v>
      </c>
      <c r="K660" s="44">
        <v>0.0</v>
      </c>
      <c r="L660" s="44">
        <v>0.0</v>
      </c>
      <c r="M660" s="150">
        <f t="shared" si="1"/>
        <v>0</v>
      </c>
    </row>
    <row r="661" ht="15.75" customHeight="1">
      <c r="A661" s="151">
        <v>9900082.0</v>
      </c>
      <c r="B661" s="151" t="s">
        <v>68</v>
      </c>
      <c r="C661" s="44">
        <v>0.0</v>
      </c>
      <c r="D661" s="44">
        <v>0.0</v>
      </c>
      <c r="E661" s="44">
        <v>0.0</v>
      </c>
      <c r="F661" s="44">
        <v>0.0</v>
      </c>
      <c r="G661" s="44">
        <v>0.0</v>
      </c>
      <c r="H661" s="44">
        <v>0.0</v>
      </c>
      <c r="I661" s="44">
        <v>0.0</v>
      </c>
      <c r="J661" s="44">
        <v>0.0</v>
      </c>
      <c r="K661" s="44">
        <v>0.0</v>
      </c>
      <c r="L661" s="44">
        <v>0.0</v>
      </c>
      <c r="M661" s="150">
        <f t="shared" si="1"/>
        <v>0</v>
      </c>
    </row>
    <row r="662" ht="15.75" customHeight="1">
      <c r="A662" s="151">
        <v>9900083.0</v>
      </c>
      <c r="B662" s="151" t="s">
        <v>68</v>
      </c>
      <c r="C662" s="44">
        <v>0.0</v>
      </c>
      <c r="D662" s="44">
        <v>0.0</v>
      </c>
      <c r="E662" s="44">
        <v>0.0</v>
      </c>
      <c r="F662" s="44">
        <v>0.0</v>
      </c>
      <c r="G662" s="44">
        <v>0.0</v>
      </c>
      <c r="H662" s="44">
        <v>0.0</v>
      </c>
      <c r="I662" s="44">
        <v>0.0</v>
      </c>
      <c r="J662" s="44">
        <v>0.0</v>
      </c>
      <c r="K662" s="44">
        <v>0.0</v>
      </c>
      <c r="L662" s="44">
        <v>0.0</v>
      </c>
      <c r="M662" s="150">
        <f t="shared" si="1"/>
        <v>0</v>
      </c>
    </row>
    <row r="663" ht="15.75" customHeight="1">
      <c r="A663" s="151">
        <v>9900084.0</v>
      </c>
      <c r="B663" s="151" t="s">
        <v>68</v>
      </c>
      <c r="C663" s="44">
        <v>0.0</v>
      </c>
      <c r="D663" s="44">
        <v>0.0</v>
      </c>
      <c r="E663" s="44">
        <v>0.0</v>
      </c>
      <c r="F663" s="44">
        <v>0.0</v>
      </c>
      <c r="G663" s="44">
        <v>0.0</v>
      </c>
      <c r="H663" s="44">
        <v>0.0</v>
      </c>
      <c r="I663" s="44">
        <v>0.0</v>
      </c>
      <c r="J663" s="44">
        <v>0.0</v>
      </c>
      <c r="K663" s="44">
        <v>0.0</v>
      </c>
      <c r="L663" s="44">
        <v>0.0</v>
      </c>
      <c r="M663" s="150">
        <f t="shared" si="1"/>
        <v>0</v>
      </c>
    </row>
    <row r="664" ht="15.75" customHeight="1">
      <c r="A664" s="151">
        <v>9900085.0</v>
      </c>
      <c r="B664" s="151" t="s">
        <v>68</v>
      </c>
      <c r="C664" s="44">
        <v>0.0</v>
      </c>
      <c r="D664" s="44">
        <v>0.0</v>
      </c>
      <c r="E664" s="44">
        <v>0.0</v>
      </c>
      <c r="F664" s="44">
        <v>0.0</v>
      </c>
      <c r="G664" s="44">
        <v>0.0</v>
      </c>
      <c r="H664" s="44">
        <v>0.0</v>
      </c>
      <c r="I664" s="44">
        <v>0.0</v>
      </c>
      <c r="J664" s="44">
        <v>0.0</v>
      </c>
      <c r="K664" s="44">
        <v>0.0</v>
      </c>
      <c r="L664" s="44">
        <v>0.0</v>
      </c>
      <c r="M664" s="150">
        <f t="shared" si="1"/>
        <v>0</v>
      </c>
    </row>
    <row r="665" ht="15.75" customHeight="1">
      <c r="A665" s="151">
        <v>9900086.0</v>
      </c>
      <c r="B665" s="151" t="s">
        <v>68</v>
      </c>
      <c r="C665" s="44">
        <v>0.0</v>
      </c>
      <c r="D665" s="44">
        <v>0.0</v>
      </c>
      <c r="E665" s="44">
        <v>0.0</v>
      </c>
      <c r="F665" s="44">
        <v>0.0</v>
      </c>
      <c r="G665" s="44">
        <v>0.0</v>
      </c>
      <c r="H665" s="44">
        <v>0.0</v>
      </c>
      <c r="I665" s="44">
        <v>0.0</v>
      </c>
      <c r="J665" s="44">
        <v>0.0</v>
      </c>
      <c r="K665" s="44">
        <v>0.0</v>
      </c>
      <c r="L665" s="44">
        <v>0.0</v>
      </c>
      <c r="M665" s="150">
        <f t="shared" si="1"/>
        <v>0</v>
      </c>
    </row>
    <row r="666" ht="15.75" customHeight="1">
      <c r="A666" s="151">
        <v>9900087.0</v>
      </c>
      <c r="B666" s="151" t="s">
        <v>68</v>
      </c>
      <c r="C666" s="44">
        <v>0.0</v>
      </c>
      <c r="D666" s="44">
        <v>0.0</v>
      </c>
      <c r="E666" s="149">
        <v>1.0</v>
      </c>
      <c r="F666" s="44">
        <v>0.0</v>
      </c>
      <c r="G666" s="44">
        <v>0.0</v>
      </c>
      <c r="H666" s="44">
        <v>0.0</v>
      </c>
      <c r="I666" s="44">
        <v>0.0</v>
      </c>
      <c r="J666" s="44">
        <v>0.0</v>
      </c>
      <c r="K666" s="149">
        <v>1.0</v>
      </c>
      <c r="L666" s="44">
        <v>0.0</v>
      </c>
      <c r="M666" s="150">
        <f t="shared" si="1"/>
        <v>2</v>
      </c>
    </row>
    <row r="667" ht="15.75" customHeight="1">
      <c r="A667" s="151">
        <v>9900088.0</v>
      </c>
      <c r="B667" s="151" t="s">
        <v>68</v>
      </c>
      <c r="C667" s="44">
        <v>0.0</v>
      </c>
      <c r="D667" s="44">
        <v>0.0</v>
      </c>
      <c r="E667" s="44">
        <v>0.0</v>
      </c>
      <c r="F667" s="44">
        <v>0.0</v>
      </c>
      <c r="G667" s="44">
        <v>0.0</v>
      </c>
      <c r="H667" s="44">
        <v>0.0</v>
      </c>
      <c r="I667" s="44">
        <v>0.0</v>
      </c>
      <c r="J667" s="44">
        <v>0.0</v>
      </c>
      <c r="K667" s="44">
        <v>0.0</v>
      </c>
      <c r="L667" s="44">
        <v>0.0</v>
      </c>
      <c r="M667" s="150">
        <f t="shared" si="1"/>
        <v>0</v>
      </c>
    </row>
    <row r="668" ht="15.75" customHeight="1">
      <c r="A668" s="151">
        <v>9900089.0</v>
      </c>
      <c r="B668" s="151" t="s">
        <v>238</v>
      </c>
      <c r="C668" s="44">
        <v>0.0</v>
      </c>
      <c r="D668" s="44">
        <v>0.0</v>
      </c>
      <c r="E668" s="149">
        <v>1.0</v>
      </c>
      <c r="F668" s="44">
        <v>0.0</v>
      </c>
      <c r="G668" s="44">
        <v>0.0</v>
      </c>
      <c r="H668" s="149">
        <v>1.0</v>
      </c>
      <c r="I668" s="149">
        <v>1.0</v>
      </c>
      <c r="J668" s="149">
        <v>1.0</v>
      </c>
      <c r="K668" s="149">
        <v>1.0</v>
      </c>
      <c r="L668" s="149">
        <v>1.0</v>
      </c>
      <c r="M668" s="150">
        <f t="shared" si="1"/>
        <v>6</v>
      </c>
    </row>
    <row r="669" ht="15.75" customHeight="1">
      <c r="A669" s="151">
        <v>9900090.0</v>
      </c>
      <c r="B669" s="151" t="s">
        <v>68</v>
      </c>
      <c r="C669" s="44">
        <v>0.0</v>
      </c>
      <c r="D669" s="44">
        <v>0.0</v>
      </c>
      <c r="E669" s="149">
        <v>1.0</v>
      </c>
      <c r="F669" s="44">
        <v>0.0</v>
      </c>
      <c r="G669" s="44">
        <v>0.0</v>
      </c>
      <c r="H669" s="44">
        <v>0.0</v>
      </c>
      <c r="I669" s="44">
        <v>0.0</v>
      </c>
      <c r="J669" s="44">
        <v>0.0</v>
      </c>
      <c r="K669" s="149">
        <v>1.0</v>
      </c>
      <c r="L669" s="44">
        <v>0.0</v>
      </c>
      <c r="M669" s="150">
        <f t="shared" si="1"/>
        <v>2</v>
      </c>
    </row>
    <row r="670" ht="15.75" customHeight="1">
      <c r="A670" s="151">
        <v>9900091.0</v>
      </c>
      <c r="B670" s="151" t="s">
        <v>68</v>
      </c>
      <c r="C670" s="44">
        <v>0.0</v>
      </c>
      <c r="D670" s="44">
        <v>0.0</v>
      </c>
      <c r="E670" s="44">
        <v>0.0</v>
      </c>
      <c r="F670" s="44">
        <v>0.0</v>
      </c>
      <c r="G670" s="44">
        <v>0.0</v>
      </c>
      <c r="H670" s="44">
        <v>0.0</v>
      </c>
      <c r="I670" s="44">
        <v>0.0</v>
      </c>
      <c r="J670" s="44">
        <v>0.0</v>
      </c>
      <c r="K670" s="149">
        <v>1.0</v>
      </c>
      <c r="L670" s="44">
        <v>0.0</v>
      </c>
      <c r="M670" s="150">
        <f t="shared" si="1"/>
        <v>1</v>
      </c>
    </row>
    <row r="671" ht="15.75" customHeight="1">
      <c r="A671" s="151">
        <v>9900092.0</v>
      </c>
      <c r="B671" s="151" t="s">
        <v>68</v>
      </c>
      <c r="C671" s="44">
        <v>0.0</v>
      </c>
      <c r="D671" s="44">
        <v>0.0</v>
      </c>
      <c r="E671" s="44">
        <v>0.0</v>
      </c>
      <c r="F671" s="44">
        <v>0.0</v>
      </c>
      <c r="G671" s="44">
        <v>0.0</v>
      </c>
      <c r="H671" s="44">
        <v>0.0</v>
      </c>
      <c r="I671" s="44">
        <v>0.0</v>
      </c>
      <c r="J671" s="44">
        <v>0.0</v>
      </c>
      <c r="K671" s="44">
        <v>0.0</v>
      </c>
      <c r="L671" s="44">
        <v>0.0</v>
      </c>
      <c r="M671" s="150">
        <f t="shared" si="1"/>
        <v>0</v>
      </c>
    </row>
    <row r="672" ht="15.75" customHeight="1">
      <c r="A672" s="151">
        <v>9900093.0</v>
      </c>
      <c r="B672" s="151" t="s">
        <v>68</v>
      </c>
      <c r="C672" s="44">
        <v>0.0</v>
      </c>
      <c r="D672" s="44">
        <v>0.0</v>
      </c>
      <c r="E672" s="44">
        <v>0.0</v>
      </c>
      <c r="F672" s="44">
        <v>0.0</v>
      </c>
      <c r="G672" s="44">
        <v>0.0</v>
      </c>
      <c r="H672" s="44">
        <v>0.0</v>
      </c>
      <c r="I672" s="44">
        <v>0.0</v>
      </c>
      <c r="J672" s="44">
        <v>0.0</v>
      </c>
      <c r="K672" s="149">
        <v>1.0</v>
      </c>
      <c r="L672" s="44">
        <v>0.0</v>
      </c>
      <c r="M672" s="150">
        <f t="shared" si="1"/>
        <v>1</v>
      </c>
    </row>
    <row r="673" ht="15.75" customHeight="1">
      <c r="A673" s="151">
        <v>9900094.0</v>
      </c>
      <c r="B673" s="151" t="s">
        <v>68</v>
      </c>
      <c r="C673" s="44">
        <v>0.0</v>
      </c>
      <c r="D673" s="44">
        <v>0.0</v>
      </c>
      <c r="E673" s="44">
        <v>0.0</v>
      </c>
      <c r="F673" s="44">
        <v>0.0</v>
      </c>
      <c r="G673" s="44">
        <v>0.0</v>
      </c>
      <c r="H673" s="44">
        <v>0.0</v>
      </c>
      <c r="I673" s="44">
        <v>0.0</v>
      </c>
      <c r="J673" s="44">
        <v>0.0</v>
      </c>
      <c r="K673" s="44">
        <v>0.0</v>
      </c>
      <c r="L673" s="44">
        <v>0.0</v>
      </c>
      <c r="M673" s="150">
        <f t="shared" si="1"/>
        <v>0</v>
      </c>
    </row>
    <row r="674" ht="15.75" customHeight="1">
      <c r="A674" s="151">
        <v>9900095.0</v>
      </c>
      <c r="B674" s="151" t="s">
        <v>68</v>
      </c>
      <c r="C674" s="44">
        <v>0.0</v>
      </c>
      <c r="D674" s="44">
        <v>0.0</v>
      </c>
      <c r="E674" s="44">
        <v>0.0</v>
      </c>
      <c r="F674" s="44">
        <v>0.0</v>
      </c>
      <c r="G674" s="44">
        <v>0.0</v>
      </c>
      <c r="H674" s="44">
        <v>0.0</v>
      </c>
      <c r="I674" s="44">
        <v>0.0</v>
      </c>
      <c r="J674" s="44">
        <v>0.0</v>
      </c>
      <c r="K674" s="44">
        <v>0.0</v>
      </c>
      <c r="L674" s="44">
        <v>0.0</v>
      </c>
      <c r="M674" s="150">
        <f t="shared" si="1"/>
        <v>0</v>
      </c>
    </row>
    <row r="675" ht="15.75" customHeight="1">
      <c r="A675" s="151">
        <v>9900096.0</v>
      </c>
      <c r="B675" s="151" t="s">
        <v>68</v>
      </c>
      <c r="C675" s="44">
        <v>0.0</v>
      </c>
      <c r="D675" s="44">
        <v>0.0</v>
      </c>
      <c r="E675" s="44">
        <v>0.0</v>
      </c>
      <c r="F675" s="44">
        <v>0.0</v>
      </c>
      <c r="G675" s="44">
        <v>0.0</v>
      </c>
      <c r="H675" s="44">
        <v>0.0</v>
      </c>
      <c r="I675" s="44">
        <v>0.0</v>
      </c>
      <c r="J675" s="44">
        <v>0.0</v>
      </c>
      <c r="K675" s="44">
        <v>0.0</v>
      </c>
      <c r="L675" s="44">
        <v>0.0</v>
      </c>
      <c r="M675" s="150">
        <f t="shared" si="1"/>
        <v>0</v>
      </c>
    </row>
    <row r="676" ht="15.75" customHeight="1">
      <c r="A676" s="151">
        <v>9900097.0</v>
      </c>
      <c r="B676" s="151" t="s">
        <v>68</v>
      </c>
      <c r="C676" s="44">
        <v>0.0</v>
      </c>
      <c r="D676" s="44">
        <v>0.0</v>
      </c>
      <c r="E676" s="44">
        <v>0.0</v>
      </c>
      <c r="F676" s="44">
        <v>0.0</v>
      </c>
      <c r="G676" s="44">
        <v>0.0</v>
      </c>
      <c r="H676" s="44">
        <v>0.0</v>
      </c>
      <c r="I676" s="44">
        <v>0.0</v>
      </c>
      <c r="J676" s="44">
        <v>0.0</v>
      </c>
      <c r="K676" s="44">
        <v>0.0</v>
      </c>
      <c r="L676" s="44">
        <v>0.0</v>
      </c>
      <c r="M676" s="150">
        <f t="shared" si="1"/>
        <v>0</v>
      </c>
    </row>
    <row r="677" ht="15.75" customHeight="1">
      <c r="A677" s="151">
        <v>9900098.0</v>
      </c>
      <c r="B677" s="151" t="s">
        <v>68</v>
      </c>
      <c r="C677" s="44">
        <v>0.0</v>
      </c>
      <c r="D677" s="44">
        <v>0.0</v>
      </c>
      <c r="E677" s="44">
        <v>0.0</v>
      </c>
      <c r="F677" s="44">
        <v>0.0</v>
      </c>
      <c r="G677" s="44">
        <v>0.0</v>
      </c>
      <c r="H677" s="44">
        <v>0.0</v>
      </c>
      <c r="I677" s="44">
        <v>0.0</v>
      </c>
      <c r="J677" s="44">
        <v>0.0</v>
      </c>
      <c r="K677" s="44">
        <v>0.0</v>
      </c>
      <c r="L677" s="44">
        <v>0.0</v>
      </c>
      <c r="M677" s="150">
        <f t="shared" si="1"/>
        <v>0</v>
      </c>
    </row>
    <row r="678" ht="15.75" customHeight="1">
      <c r="A678" s="151">
        <v>9900099.0</v>
      </c>
      <c r="B678" s="151" t="s">
        <v>68</v>
      </c>
      <c r="C678" s="44">
        <v>0.0</v>
      </c>
      <c r="D678" s="44">
        <v>0.0</v>
      </c>
      <c r="E678" s="44">
        <v>0.0</v>
      </c>
      <c r="F678" s="44">
        <v>0.0</v>
      </c>
      <c r="G678" s="44">
        <v>0.0</v>
      </c>
      <c r="H678" s="44">
        <v>0.0</v>
      </c>
      <c r="I678" s="44">
        <v>0.0</v>
      </c>
      <c r="J678" s="44">
        <v>0.0</v>
      </c>
      <c r="K678" s="44">
        <v>0.0</v>
      </c>
      <c r="L678" s="44">
        <v>0.0</v>
      </c>
      <c r="M678" s="150">
        <f t="shared" si="1"/>
        <v>0</v>
      </c>
    </row>
    <row r="679" ht="15.75" customHeight="1">
      <c r="A679" s="151">
        <v>9900100.0</v>
      </c>
      <c r="B679" s="151" t="s">
        <v>68</v>
      </c>
      <c r="C679" s="44">
        <v>0.0</v>
      </c>
      <c r="D679" s="44">
        <v>0.0</v>
      </c>
      <c r="E679" s="44">
        <v>0.0</v>
      </c>
      <c r="F679" s="44">
        <v>0.0</v>
      </c>
      <c r="G679" s="44">
        <v>0.0</v>
      </c>
      <c r="H679" s="44">
        <v>0.0</v>
      </c>
      <c r="I679" s="44">
        <v>0.0</v>
      </c>
      <c r="J679" s="44">
        <v>0.0</v>
      </c>
      <c r="K679" s="44">
        <v>0.0</v>
      </c>
      <c r="L679" s="44">
        <v>0.0</v>
      </c>
      <c r="M679" s="150">
        <f t="shared" si="1"/>
        <v>0</v>
      </c>
    </row>
    <row r="680" ht="15.75" customHeight="1">
      <c r="A680" s="151">
        <v>9900101.0</v>
      </c>
      <c r="B680" s="151" t="s">
        <v>68</v>
      </c>
      <c r="C680" s="44">
        <v>0.0</v>
      </c>
      <c r="D680" s="44">
        <v>0.0</v>
      </c>
      <c r="E680" s="44">
        <v>0.0</v>
      </c>
      <c r="F680" s="44">
        <v>0.0</v>
      </c>
      <c r="G680" s="44">
        <v>0.0</v>
      </c>
      <c r="H680" s="44">
        <v>0.0</v>
      </c>
      <c r="I680" s="44">
        <v>0.0</v>
      </c>
      <c r="J680" s="44">
        <v>0.0</v>
      </c>
      <c r="K680" s="44">
        <v>0.0</v>
      </c>
      <c r="L680" s="44">
        <v>0.0</v>
      </c>
      <c r="M680" s="150">
        <f t="shared" si="1"/>
        <v>0</v>
      </c>
    </row>
    <row r="681" ht="15.75" customHeight="1">
      <c r="A681" s="151">
        <v>9900102.0</v>
      </c>
      <c r="B681" s="151" t="s">
        <v>68</v>
      </c>
      <c r="C681" s="44">
        <v>0.0</v>
      </c>
      <c r="D681" s="44">
        <v>0.0</v>
      </c>
      <c r="E681" s="44">
        <v>0.0</v>
      </c>
      <c r="F681" s="44">
        <v>0.0</v>
      </c>
      <c r="G681" s="44">
        <v>0.0</v>
      </c>
      <c r="H681" s="44">
        <v>0.0</v>
      </c>
      <c r="I681" s="44">
        <v>0.0</v>
      </c>
      <c r="J681" s="44">
        <v>0.0</v>
      </c>
      <c r="K681" s="44">
        <v>0.0</v>
      </c>
      <c r="L681" s="44">
        <v>0.0</v>
      </c>
      <c r="M681" s="150">
        <f t="shared" si="1"/>
        <v>0</v>
      </c>
    </row>
    <row r="682" ht="15.75" customHeight="1">
      <c r="A682" s="151">
        <v>9900103.0</v>
      </c>
      <c r="B682" s="151" t="s">
        <v>68</v>
      </c>
      <c r="C682" s="44">
        <v>0.0</v>
      </c>
      <c r="D682" s="44">
        <v>0.0</v>
      </c>
      <c r="E682" s="44">
        <v>0.0</v>
      </c>
      <c r="F682" s="44">
        <v>0.0</v>
      </c>
      <c r="G682" s="44">
        <v>0.0</v>
      </c>
      <c r="H682" s="44">
        <v>0.0</v>
      </c>
      <c r="I682" s="44">
        <v>0.0</v>
      </c>
      <c r="J682" s="44">
        <v>0.0</v>
      </c>
      <c r="K682" s="44">
        <v>0.0</v>
      </c>
      <c r="L682" s="44">
        <v>0.0</v>
      </c>
      <c r="M682" s="150">
        <f t="shared" si="1"/>
        <v>0</v>
      </c>
    </row>
    <row r="683" ht="15.75" customHeight="1">
      <c r="A683" s="151">
        <v>9900104.0</v>
      </c>
      <c r="B683" s="151" t="s">
        <v>238</v>
      </c>
      <c r="C683" s="44">
        <v>0.0</v>
      </c>
      <c r="D683" s="44">
        <v>0.0</v>
      </c>
      <c r="E683" s="44">
        <v>0.0</v>
      </c>
      <c r="F683" s="44">
        <v>0.0</v>
      </c>
      <c r="G683" s="44">
        <v>0.0</v>
      </c>
      <c r="H683" s="44">
        <v>0.0</v>
      </c>
      <c r="I683" s="44">
        <v>0.0</v>
      </c>
      <c r="J683" s="44">
        <v>0.0</v>
      </c>
      <c r="K683" s="149">
        <v>1.0</v>
      </c>
      <c r="L683" s="44">
        <v>0.0</v>
      </c>
      <c r="M683" s="150">
        <f t="shared" si="1"/>
        <v>1</v>
      </c>
    </row>
    <row r="684" ht="15.75" customHeight="1">
      <c r="A684" s="151">
        <v>9900105.0</v>
      </c>
      <c r="B684" s="151" t="s">
        <v>68</v>
      </c>
      <c r="C684" s="44">
        <v>0.0</v>
      </c>
      <c r="D684" s="44">
        <v>0.0</v>
      </c>
      <c r="E684" s="44">
        <v>0.0</v>
      </c>
      <c r="F684" s="44">
        <v>0.0</v>
      </c>
      <c r="G684" s="44">
        <v>0.0</v>
      </c>
      <c r="H684" s="44">
        <v>0.0</v>
      </c>
      <c r="I684" s="44">
        <v>0.0</v>
      </c>
      <c r="J684" s="44">
        <v>0.0</v>
      </c>
      <c r="K684" s="44">
        <v>0.0</v>
      </c>
      <c r="L684" s="44">
        <v>0.0</v>
      </c>
      <c r="M684" s="150">
        <f t="shared" si="1"/>
        <v>0</v>
      </c>
    </row>
    <row r="685" ht="15.75" customHeight="1">
      <c r="A685" s="151">
        <v>9900106.0</v>
      </c>
      <c r="B685" s="151" t="s">
        <v>68</v>
      </c>
      <c r="C685" s="44">
        <v>0.0</v>
      </c>
      <c r="D685" s="44">
        <v>0.0</v>
      </c>
      <c r="E685" s="44">
        <v>0.0</v>
      </c>
      <c r="F685" s="44">
        <v>0.0</v>
      </c>
      <c r="G685" s="44">
        <v>0.0</v>
      </c>
      <c r="H685" s="44">
        <v>0.0</v>
      </c>
      <c r="I685" s="44">
        <v>0.0</v>
      </c>
      <c r="J685" s="44">
        <v>0.0</v>
      </c>
      <c r="K685" s="44">
        <v>0.0</v>
      </c>
      <c r="L685" s="44">
        <v>0.0</v>
      </c>
      <c r="M685" s="150">
        <f t="shared" si="1"/>
        <v>0</v>
      </c>
    </row>
    <row r="686" ht="15.75" customHeight="1">
      <c r="A686" s="151">
        <v>9900107.0</v>
      </c>
      <c r="B686" s="151" t="s">
        <v>68</v>
      </c>
      <c r="C686" s="44">
        <v>0.0</v>
      </c>
      <c r="D686" s="44">
        <v>0.0</v>
      </c>
      <c r="E686" s="44">
        <v>0.0</v>
      </c>
      <c r="F686" s="44">
        <v>0.0</v>
      </c>
      <c r="G686" s="44">
        <v>0.0</v>
      </c>
      <c r="H686" s="44">
        <v>0.0</v>
      </c>
      <c r="I686" s="44">
        <v>0.0</v>
      </c>
      <c r="J686" s="44">
        <v>0.0</v>
      </c>
      <c r="K686" s="44">
        <v>0.0</v>
      </c>
      <c r="L686" s="44">
        <v>0.0</v>
      </c>
      <c r="M686" s="150">
        <f t="shared" si="1"/>
        <v>0</v>
      </c>
    </row>
    <row r="687" ht="15.75" customHeight="1">
      <c r="A687" s="151">
        <v>9900108.0</v>
      </c>
      <c r="B687" s="151" t="s">
        <v>68</v>
      </c>
      <c r="C687" s="44">
        <v>0.0</v>
      </c>
      <c r="D687" s="44">
        <v>0.0</v>
      </c>
      <c r="E687" s="44">
        <v>0.0</v>
      </c>
      <c r="F687" s="44">
        <v>0.0</v>
      </c>
      <c r="G687" s="44">
        <v>0.0</v>
      </c>
      <c r="H687" s="44">
        <v>0.0</v>
      </c>
      <c r="I687" s="44">
        <v>0.0</v>
      </c>
      <c r="J687" s="44">
        <v>0.0</v>
      </c>
      <c r="K687" s="44">
        <v>0.0</v>
      </c>
      <c r="L687" s="44">
        <v>0.0</v>
      </c>
      <c r="M687" s="150">
        <f t="shared" si="1"/>
        <v>0</v>
      </c>
    </row>
    <row r="688" ht="15.75" customHeight="1">
      <c r="A688" s="151">
        <v>9900109.0</v>
      </c>
      <c r="B688" s="151" t="s">
        <v>68</v>
      </c>
      <c r="C688" s="44">
        <v>0.0</v>
      </c>
      <c r="D688" s="44">
        <v>0.0</v>
      </c>
      <c r="E688" s="149">
        <v>1.0</v>
      </c>
      <c r="F688" s="44">
        <v>0.0</v>
      </c>
      <c r="G688" s="44">
        <v>0.0</v>
      </c>
      <c r="H688" s="149">
        <v>1.0</v>
      </c>
      <c r="I688" s="149">
        <v>1.0</v>
      </c>
      <c r="J688" s="149">
        <v>1.0</v>
      </c>
      <c r="K688" s="149">
        <v>1.0</v>
      </c>
      <c r="L688" s="149">
        <v>1.0</v>
      </c>
      <c r="M688" s="150">
        <f t="shared" si="1"/>
        <v>6</v>
      </c>
    </row>
    <row r="689" ht="15.75" customHeight="1">
      <c r="A689" s="151">
        <v>9900110.0</v>
      </c>
      <c r="B689" s="151" t="s">
        <v>68</v>
      </c>
      <c r="C689" s="44">
        <v>0.0</v>
      </c>
      <c r="D689" s="44">
        <v>0.0</v>
      </c>
      <c r="E689" s="149">
        <v>1.0</v>
      </c>
      <c r="F689" s="44">
        <v>0.0</v>
      </c>
      <c r="G689" s="44">
        <v>0.0</v>
      </c>
      <c r="H689" s="149">
        <v>1.0</v>
      </c>
      <c r="I689" s="149">
        <v>1.0</v>
      </c>
      <c r="J689" s="149">
        <v>1.0</v>
      </c>
      <c r="K689" s="149">
        <v>1.0</v>
      </c>
      <c r="L689" s="149">
        <v>1.0</v>
      </c>
      <c r="M689" s="150">
        <f t="shared" si="1"/>
        <v>6</v>
      </c>
    </row>
    <row r="690" ht="15.75" customHeight="1">
      <c r="A690" s="151">
        <v>9900111.0</v>
      </c>
      <c r="B690" s="151" t="s">
        <v>68</v>
      </c>
      <c r="C690" s="44">
        <v>0.0</v>
      </c>
      <c r="D690" s="44">
        <v>0.0</v>
      </c>
      <c r="E690" s="149">
        <v>1.0</v>
      </c>
      <c r="F690" s="44">
        <v>0.0</v>
      </c>
      <c r="G690" s="44">
        <v>0.0</v>
      </c>
      <c r="H690" s="44">
        <v>0.0</v>
      </c>
      <c r="I690" s="44">
        <v>0.0</v>
      </c>
      <c r="J690" s="44">
        <v>0.0</v>
      </c>
      <c r="K690" s="44">
        <v>0.0</v>
      </c>
      <c r="L690" s="149">
        <v>1.0</v>
      </c>
      <c r="M690" s="150">
        <f t="shared" si="1"/>
        <v>2</v>
      </c>
    </row>
    <row r="691" ht="15.75" customHeight="1">
      <c r="A691" s="151">
        <v>9900112.0</v>
      </c>
      <c r="B691" s="151" t="s">
        <v>238</v>
      </c>
      <c r="C691" s="44">
        <v>0.0</v>
      </c>
      <c r="D691" s="44">
        <v>0.0</v>
      </c>
      <c r="E691" s="149">
        <v>1.0</v>
      </c>
      <c r="F691" s="44">
        <v>0.0</v>
      </c>
      <c r="G691" s="44">
        <v>0.0</v>
      </c>
      <c r="H691" s="44">
        <v>0.0</v>
      </c>
      <c r="I691" s="44">
        <v>0.0</v>
      </c>
      <c r="J691" s="44">
        <v>0.0</v>
      </c>
      <c r="K691" s="44">
        <v>0.0</v>
      </c>
      <c r="L691" s="44">
        <v>0.0</v>
      </c>
      <c r="M691" s="150">
        <f t="shared" si="1"/>
        <v>1</v>
      </c>
    </row>
    <row r="692" ht="15.75" customHeight="1">
      <c r="A692" s="151">
        <v>9900113.0</v>
      </c>
      <c r="B692" s="151" t="s">
        <v>68</v>
      </c>
      <c r="C692" s="44">
        <v>0.0</v>
      </c>
      <c r="D692" s="44">
        <v>0.0</v>
      </c>
      <c r="E692" s="149">
        <v>1.0</v>
      </c>
      <c r="F692" s="44">
        <v>0.0</v>
      </c>
      <c r="G692" s="44">
        <v>0.0</v>
      </c>
      <c r="H692" s="44">
        <v>0.0</v>
      </c>
      <c r="I692" s="44">
        <v>0.0</v>
      </c>
      <c r="J692" s="44">
        <v>0.0</v>
      </c>
      <c r="K692" s="149">
        <v>1.0</v>
      </c>
      <c r="L692" s="44">
        <v>0.0</v>
      </c>
      <c r="M692" s="150">
        <f t="shared" si="1"/>
        <v>2</v>
      </c>
    </row>
    <row r="693" ht="15.75" customHeight="1">
      <c r="A693" s="151">
        <v>9900114.0</v>
      </c>
      <c r="B693" s="151" t="s">
        <v>68</v>
      </c>
      <c r="C693" s="44">
        <v>0.0</v>
      </c>
      <c r="D693" s="44">
        <v>0.0</v>
      </c>
      <c r="E693" s="44">
        <v>0.0</v>
      </c>
      <c r="F693" s="44">
        <v>0.0</v>
      </c>
      <c r="G693" s="44">
        <v>0.0</v>
      </c>
      <c r="H693" s="44">
        <v>0.0</v>
      </c>
      <c r="I693" s="44">
        <v>0.0</v>
      </c>
      <c r="J693" s="44">
        <v>0.0</v>
      </c>
      <c r="K693" s="149">
        <v>1.0</v>
      </c>
      <c r="L693" s="44">
        <v>0.0</v>
      </c>
      <c r="M693" s="150">
        <f t="shared" si="1"/>
        <v>1</v>
      </c>
    </row>
    <row r="694" ht="15.75" customHeight="1">
      <c r="A694" s="151">
        <v>9900115.0</v>
      </c>
      <c r="B694" s="151" t="s">
        <v>238</v>
      </c>
      <c r="C694" s="44">
        <v>0.0</v>
      </c>
      <c r="D694" s="44">
        <v>0.0</v>
      </c>
      <c r="E694" s="44">
        <v>0.0</v>
      </c>
      <c r="F694" s="44">
        <v>0.0</v>
      </c>
      <c r="G694" s="44">
        <v>0.0</v>
      </c>
      <c r="H694" s="44">
        <v>0.0</v>
      </c>
      <c r="I694" s="44">
        <v>0.0</v>
      </c>
      <c r="J694" s="44">
        <v>0.0</v>
      </c>
      <c r="K694" s="44">
        <v>0.0</v>
      </c>
      <c r="L694" s="44">
        <v>0.0</v>
      </c>
      <c r="M694" s="150">
        <f t="shared" si="1"/>
        <v>0</v>
      </c>
    </row>
    <row r="695" ht="15.75" customHeight="1">
      <c r="A695" s="151">
        <v>9900116.0</v>
      </c>
      <c r="B695" s="151" t="s">
        <v>238</v>
      </c>
      <c r="C695" s="44">
        <v>0.0</v>
      </c>
      <c r="D695" s="44">
        <v>0.0</v>
      </c>
      <c r="E695" s="149">
        <v>1.0</v>
      </c>
      <c r="F695" s="44">
        <v>0.0</v>
      </c>
      <c r="G695" s="44">
        <v>0.0</v>
      </c>
      <c r="H695" s="44">
        <v>0.0</v>
      </c>
      <c r="I695" s="44">
        <v>0.0</v>
      </c>
      <c r="J695" s="44">
        <v>0.0</v>
      </c>
      <c r="K695" s="149">
        <v>1.0</v>
      </c>
      <c r="L695" s="44">
        <v>0.0</v>
      </c>
      <c r="M695" s="150">
        <f t="shared" si="1"/>
        <v>2</v>
      </c>
    </row>
    <row r="696" ht="15.75" customHeight="1">
      <c r="A696" s="151">
        <v>9900117.0</v>
      </c>
      <c r="B696" s="151" t="s">
        <v>238</v>
      </c>
      <c r="C696" s="44">
        <v>0.0</v>
      </c>
      <c r="D696" s="44">
        <v>0.0</v>
      </c>
      <c r="E696" s="149">
        <v>1.0</v>
      </c>
      <c r="F696" s="44">
        <v>0.0</v>
      </c>
      <c r="G696" s="44">
        <v>0.0</v>
      </c>
      <c r="H696" s="44">
        <v>0.0</v>
      </c>
      <c r="I696" s="44">
        <v>0.0</v>
      </c>
      <c r="J696" s="44">
        <v>0.0</v>
      </c>
      <c r="K696" s="149">
        <v>1.0</v>
      </c>
      <c r="L696" s="149">
        <v>1.0</v>
      </c>
      <c r="M696" s="150">
        <f t="shared" si="1"/>
        <v>3</v>
      </c>
    </row>
    <row r="697" ht="15.75" customHeight="1">
      <c r="A697" s="151">
        <v>9900118.0</v>
      </c>
      <c r="B697" s="151" t="s">
        <v>68</v>
      </c>
      <c r="C697" s="44">
        <v>0.0</v>
      </c>
      <c r="D697" s="44">
        <v>0.0</v>
      </c>
      <c r="E697" s="149">
        <v>1.0</v>
      </c>
      <c r="F697" s="44">
        <v>0.0</v>
      </c>
      <c r="G697" s="44">
        <v>0.0</v>
      </c>
      <c r="H697" s="44">
        <v>0.0</v>
      </c>
      <c r="I697" s="44">
        <v>0.0</v>
      </c>
      <c r="J697" s="44">
        <v>0.0</v>
      </c>
      <c r="K697" s="149">
        <v>1.0</v>
      </c>
      <c r="L697" s="44">
        <v>0.0</v>
      </c>
      <c r="M697" s="150">
        <f t="shared" si="1"/>
        <v>2</v>
      </c>
    </row>
    <row r="698" ht="15.75" customHeight="1">
      <c r="A698" s="151">
        <v>9900119.0</v>
      </c>
      <c r="B698" s="151" t="s">
        <v>68</v>
      </c>
      <c r="C698" s="44">
        <v>0.0</v>
      </c>
      <c r="D698" s="44">
        <v>0.0</v>
      </c>
      <c r="E698" s="149">
        <v>1.0</v>
      </c>
      <c r="F698" s="44">
        <v>0.0</v>
      </c>
      <c r="G698" s="44">
        <v>0.0</v>
      </c>
      <c r="H698" s="44">
        <v>0.0</v>
      </c>
      <c r="I698" s="44">
        <v>0.0</v>
      </c>
      <c r="J698" s="44">
        <v>0.0</v>
      </c>
      <c r="K698" s="149">
        <v>1.0</v>
      </c>
      <c r="L698" s="44">
        <v>0.0</v>
      </c>
      <c r="M698" s="150">
        <f t="shared" si="1"/>
        <v>2</v>
      </c>
    </row>
    <row r="699" ht="15.75" customHeight="1">
      <c r="A699" s="151">
        <v>9900120.0</v>
      </c>
      <c r="B699" s="151" t="s">
        <v>68</v>
      </c>
      <c r="C699" s="44">
        <v>0.0</v>
      </c>
      <c r="D699" s="44">
        <v>0.0</v>
      </c>
      <c r="E699" s="44">
        <v>0.0</v>
      </c>
      <c r="F699" s="44">
        <v>0.0</v>
      </c>
      <c r="G699" s="44">
        <v>0.0</v>
      </c>
      <c r="H699" s="44">
        <v>0.0</v>
      </c>
      <c r="I699" s="44">
        <v>0.0</v>
      </c>
      <c r="J699" s="44">
        <v>0.0</v>
      </c>
      <c r="K699" s="44">
        <v>0.0</v>
      </c>
      <c r="L699" s="44">
        <v>0.0</v>
      </c>
      <c r="M699" s="150">
        <f t="shared" si="1"/>
        <v>0</v>
      </c>
    </row>
    <row r="700" ht="15.75" customHeight="1">
      <c r="A700" s="151">
        <v>9900121.0</v>
      </c>
      <c r="B700" s="151" t="s">
        <v>238</v>
      </c>
      <c r="C700" s="44">
        <v>0.0</v>
      </c>
      <c r="D700" s="44">
        <v>0.0</v>
      </c>
      <c r="E700" s="149">
        <v>1.0</v>
      </c>
      <c r="F700" s="44">
        <v>0.0</v>
      </c>
      <c r="G700" s="44">
        <v>0.0</v>
      </c>
      <c r="H700" s="44">
        <v>0.0</v>
      </c>
      <c r="I700" s="44">
        <v>0.0</v>
      </c>
      <c r="J700" s="44">
        <v>0.0</v>
      </c>
      <c r="K700" s="44">
        <v>0.0</v>
      </c>
      <c r="L700" s="44">
        <v>0.0</v>
      </c>
      <c r="M700" s="150">
        <f t="shared" si="1"/>
        <v>1</v>
      </c>
    </row>
    <row r="701" ht="15.75" customHeight="1">
      <c r="A701" s="151">
        <v>9900122.0</v>
      </c>
      <c r="B701" s="151" t="s">
        <v>238</v>
      </c>
      <c r="C701" s="44">
        <v>0.0</v>
      </c>
      <c r="D701" s="44">
        <v>0.0</v>
      </c>
      <c r="E701" s="44">
        <v>0.0</v>
      </c>
      <c r="F701" s="44">
        <v>0.0</v>
      </c>
      <c r="G701" s="44">
        <v>0.0</v>
      </c>
      <c r="H701" s="44">
        <v>0.0</v>
      </c>
      <c r="I701" s="44">
        <v>1.0</v>
      </c>
      <c r="J701" s="44">
        <v>0.0</v>
      </c>
      <c r="K701" s="44">
        <v>0.0</v>
      </c>
      <c r="L701" s="44">
        <v>0.0</v>
      </c>
      <c r="M701" s="150">
        <f t="shared" si="1"/>
        <v>1</v>
      </c>
    </row>
    <row r="702" ht="15.75" customHeight="1">
      <c r="A702" s="151">
        <v>9900123.0</v>
      </c>
      <c r="B702" s="151" t="s">
        <v>238</v>
      </c>
      <c r="C702" s="44">
        <v>0.0</v>
      </c>
      <c r="D702" s="44">
        <v>0.0</v>
      </c>
      <c r="E702" s="44">
        <v>0.0</v>
      </c>
      <c r="F702" s="44">
        <v>0.0</v>
      </c>
      <c r="G702" s="44">
        <v>0.0</v>
      </c>
      <c r="H702" s="44">
        <v>0.0</v>
      </c>
      <c r="I702" s="44">
        <v>1.0</v>
      </c>
      <c r="J702" s="44">
        <v>0.0</v>
      </c>
      <c r="K702" s="44">
        <v>0.0</v>
      </c>
      <c r="L702" s="44">
        <v>0.0</v>
      </c>
      <c r="M702" s="150">
        <f t="shared" si="1"/>
        <v>1</v>
      </c>
    </row>
    <row r="703" ht="15.75" customHeight="1">
      <c r="A703" s="151">
        <v>9900124.0</v>
      </c>
      <c r="B703" s="151" t="s">
        <v>238</v>
      </c>
      <c r="C703" s="44">
        <v>0.0</v>
      </c>
      <c r="D703" s="44">
        <v>0.0</v>
      </c>
      <c r="E703" s="44">
        <v>0.0</v>
      </c>
      <c r="F703" s="44">
        <v>0.0</v>
      </c>
      <c r="G703" s="44">
        <v>0.0</v>
      </c>
      <c r="H703" s="44">
        <v>0.0</v>
      </c>
      <c r="I703" s="44">
        <v>0.0</v>
      </c>
      <c r="J703" s="44">
        <v>0.0</v>
      </c>
      <c r="K703" s="44">
        <v>0.0</v>
      </c>
      <c r="L703" s="44">
        <v>0.0</v>
      </c>
      <c r="M703" s="150">
        <f t="shared" si="1"/>
        <v>0</v>
      </c>
    </row>
    <row r="704" ht="15.75" customHeight="1">
      <c r="A704" s="151">
        <v>9900125.0</v>
      </c>
      <c r="B704" s="151" t="s">
        <v>238</v>
      </c>
      <c r="C704" s="44">
        <v>0.0</v>
      </c>
      <c r="D704" s="44">
        <v>0.0</v>
      </c>
      <c r="E704" s="44">
        <v>0.0</v>
      </c>
      <c r="F704" s="44">
        <v>0.0</v>
      </c>
      <c r="G704" s="44">
        <v>0.0</v>
      </c>
      <c r="H704" s="44">
        <v>0.0</v>
      </c>
      <c r="I704" s="44">
        <v>0.0</v>
      </c>
      <c r="J704" s="44">
        <v>0.0</v>
      </c>
      <c r="K704" s="44">
        <v>0.0</v>
      </c>
      <c r="L704" s="44">
        <v>0.0</v>
      </c>
      <c r="M704" s="150">
        <f t="shared" si="1"/>
        <v>0</v>
      </c>
    </row>
    <row r="705" ht="15.75" customHeight="1">
      <c r="A705" s="151">
        <v>9900126.0</v>
      </c>
      <c r="B705" s="151" t="s">
        <v>238</v>
      </c>
      <c r="C705" s="44">
        <v>0.0</v>
      </c>
      <c r="D705" s="44">
        <v>0.0</v>
      </c>
      <c r="E705" s="44">
        <v>0.0</v>
      </c>
      <c r="F705" s="44">
        <v>0.0</v>
      </c>
      <c r="G705" s="44">
        <v>0.0</v>
      </c>
      <c r="H705" s="44">
        <v>0.0</v>
      </c>
      <c r="I705" s="44">
        <v>0.0</v>
      </c>
      <c r="J705" s="44">
        <v>0.0</v>
      </c>
      <c r="K705" s="44">
        <v>0.0</v>
      </c>
      <c r="L705" s="44">
        <v>0.0</v>
      </c>
      <c r="M705" s="150">
        <f t="shared" si="1"/>
        <v>0</v>
      </c>
    </row>
    <row r="706" ht="15.75" customHeight="1">
      <c r="A706" s="151">
        <v>9900127.0</v>
      </c>
      <c r="B706" s="151" t="s">
        <v>238</v>
      </c>
      <c r="C706" s="44">
        <v>0.0</v>
      </c>
      <c r="D706" s="44">
        <v>0.0</v>
      </c>
      <c r="E706" s="44">
        <v>0.0</v>
      </c>
      <c r="F706" s="44">
        <v>0.0</v>
      </c>
      <c r="G706" s="44">
        <v>0.0</v>
      </c>
      <c r="H706" s="44">
        <v>0.0</v>
      </c>
      <c r="I706" s="44">
        <v>0.0</v>
      </c>
      <c r="J706" s="44">
        <v>0.0</v>
      </c>
      <c r="K706" s="44">
        <v>0.0</v>
      </c>
      <c r="L706" s="44">
        <v>0.0</v>
      </c>
      <c r="M706" s="150">
        <f t="shared" si="1"/>
        <v>0</v>
      </c>
    </row>
    <row r="707" ht="15.75" customHeight="1">
      <c r="A707" s="151">
        <v>9900128.0</v>
      </c>
      <c r="B707" s="151" t="s">
        <v>68</v>
      </c>
      <c r="C707" s="44">
        <v>0.0</v>
      </c>
      <c r="D707" s="44">
        <v>0.0</v>
      </c>
      <c r="E707" s="149">
        <v>1.0</v>
      </c>
      <c r="F707" s="44">
        <v>0.0</v>
      </c>
      <c r="G707" s="44">
        <v>0.0</v>
      </c>
      <c r="H707" s="44">
        <v>0.0</v>
      </c>
      <c r="I707" s="44">
        <v>0.0</v>
      </c>
      <c r="J707" s="44">
        <v>0.0</v>
      </c>
      <c r="K707" s="44">
        <v>0.0</v>
      </c>
      <c r="L707" s="44">
        <v>0.0</v>
      </c>
      <c r="M707" s="150">
        <f t="shared" si="1"/>
        <v>1</v>
      </c>
    </row>
    <row r="708" ht="15.75" customHeight="1">
      <c r="A708" s="151">
        <v>9900129.0</v>
      </c>
      <c r="B708" s="151" t="s">
        <v>68</v>
      </c>
      <c r="C708" s="44">
        <v>0.0</v>
      </c>
      <c r="D708" s="44">
        <v>0.0</v>
      </c>
      <c r="E708" s="149">
        <v>1.0</v>
      </c>
      <c r="F708" s="44">
        <v>0.0</v>
      </c>
      <c r="G708" s="44">
        <v>0.0</v>
      </c>
      <c r="H708" s="44">
        <v>0.0</v>
      </c>
      <c r="I708" s="44">
        <v>0.0</v>
      </c>
      <c r="J708" s="44">
        <v>0.0</v>
      </c>
      <c r="K708" s="149">
        <v>1.0</v>
      </c>
      <c r="L708" s="44">
        <v>0.0</v>
      </c>
      <c r="M708" s="150">
        <f t="shared" si="1"/>
        <v>2</v>
      </c>
    </row>
    <row r="709" ht="15.75" customHeight="1">
      <c r="A709" s="151">
        <v>9900130.0</v>
      </c>
      <c r="B709" s="151" t="s">
        <v>68</v>
      </c>
      <c r="C709" s="44">
        <v>0.0</v>
      </c>
      <c r="D709" s="44">
        <v>0.0</v>
      </c>
      <c r="E709" s="149">
        <v>1.0</v>
      </c>
      <c r="F709" s="44">
        <v>0.0</v>
      </c>
      <c r="G709" s="44">
        <v>0.0</v>
      </c>
      <c r="H709" s="44">
        <v>0.0</v>
      </c>
      <c r="I709" s="44">
        <v>0.0</v>
      </c>
      <c r="J709" s="44">
        <v>0.0</v>
      </c>
      <c r="K709" s="44">
        <v>0.0</v>
      </c>
      <c r="L709" s="44">
        <v>0.0</v>
      </c>
      <c r="M709" s="150">
        <f t="shared" si="1"/>
        <v>1</v>
      </c>
    </row>
    <row r="710" ht="15.75" customHeight="1">
      <c r="A710" s="151">
        <v>9900131.0</v>
      </c>
      <c r="B710" s="151" t="s">
        <v>68</v>
      </c>
      <c r="C710" s="44">
        <v>0.0</v>
      </c>
      <c r="D710" s="44">
        <v>0.0</v>
      </c>
      <c r="E710" s="149">
        <v>1.0</v>
      </c>
      <c r="F710" s="44">
        <v>0.0</v>
      </c>
      <c r="G710" s="44">
        <v>0.0</v>
      </c>
      <c r="H710" s="44">
        <v>0.0</v>
      </c>
      <c r="I710" s="44">
        <v>0.0</v>
      </c>
      <c r="J710" s="44">
        <v>0.0</v>
      </c>
      <c r="K710" s="44">
        <v>0.0</v>
      </c>
      <c r="L710" s="44">
        <v>0.0</v>
      </c>
      <c r="M710" s="150">
        <f t="shared" si="1"/>
        <v>1</v>
      </c>
    </row>
    <row r="711" ht="15.75" customHeight="1">
      <c r="A711" s="151">
        <v>9900132.0</v>
      </c>
      <c r="B711" s="151" t="s">
        <v>68</v>
      </c>
      <c r="C711" s="44">
        <v>0.0</v>
      </c>
      <c r="D711" s="44">
        <v>0.0</v>
      </c>
      <c r="E711" s="149">
        <v>1.0</v>
      </c>
      <c r="F711" s="44">
        <v>0.0</v>
      </c>
      <c r="G711" s="44">
        <v>0.0</v>
      </c>
      <c r="H711" s="44">
        <v>0.0</v>
      </c>
      <c r="I711" s="44">
        <v>0.0</v>
      </c>
      <c r="J711" s="44">
        <v>0.0</v>
      </c>
      <c r="K711" s="44">
        <v>0.0</v>
      </c>
      <c r="L711" s="44">
        <v>0.0</v>
      </c>
      <c r="M711" s="150">
        <f t="shared" si="1"/>
        <v>1</v>
      </c>
    </row>
    <row r="712" ht="15.75" customHeight="1">
      <c r="A712" s="151">
        <v>9900133.0</v>
      </c>
      <c r="B712" s="151" t="s">
        <v>238</v>
      </c>
      <c r="C712" s="44">
        <v>0.0</v>
      </c>
      <c r="D712" s="44">
        <v>0.0</v>
      </c>
      <c r="E712" s="149">
        <v>1.0</v>
      </c>
      <c r="F712" s="44">
        <v>0.0</v>
      </c>
      <c r="G712" s="44">
        <v>0.0</v>
      </c>
      <c r="H712" s="44">
        <v>0.0</v>
      </c>
      <c r="I712" s="44">
        <v>0.0</v>
      </c>
      <c r="J712" s="44">
        <v>0.0</v>
      </c>
      <c r="K712" s="44">
        <v>0.0</v>
      </c>
      <c r="L712" s="44">
        <v>0.0</v>
      </c>
      <c r="M712" s="150">
        <f t="shared" si="1"/>
        <v>1</v>
      </c>
    </row>
    <row r="713" ht="15.75" customHeight="1">
      <c r="A713" s="151">
        <v>9900134.0</v>
      </c>
      <c r="B713" s="151" t="s">
        <v>238</v>
      </c>
      <c r="C713" s="44">
        <v>0.0</v>
      </c>
      <c r="D713" s="44">
        <v>0.0</v>
      </c>
      <c r="E713" s="149">
        <v>1.0</v>
      </c>
      <c r="F713" s="44">
        <v>0.0</v>
      </c>
      <c r="G713" s="44">
        <v>0.0</v>
      </c>
      <c r="H713" s="44">
        <v>0.0</v>
      </c>
      <c r="I713" s="44">
        <v>0.0</v>
      </c>
      <c r="J713" s="44">
        <v>0.0</v>
      </c>
      <c r="K713" s="44">
        <v>0.0</v>
      </c>
      <c r="L713" s="44">
        <v>0.0</v>
      </c>
      <c r="M713" s="150">
        <f t="shared" si="1"/>
        <v>1</v>
      </c>
    </row>
    <row r="714" ht="15.75" customHeight="1">
      <c r="A714" s="152"/>
      <c r="B714" s="153"/>
      <c r="C714" s="153">
        <f t="shared" ref="C714:L714" si="2">SUM(C2:C713)</f>
        <v>17</v>
      </c>
      <c r="D714" s="153">
        <f t="shared" si="2"/>
        <v>11</v>
      </c>
      <c r="E714" s="153">
        <f t="shared" si="2"/>
        <v>119</v>
      </c>
      <c r="F714" s="153">
        <f t="shared" si="2"/>
        <v>0</v>
      </c>
      <c r="G714" s="153">
        <f t="shared" si="2"/>
        <v>28</v>
      </c>
      <c r="H714" s="153">
        <f t="shared" si="2"/>
        <v>29</v>
      </c>
      <c r="I714" s="153">
        <f t="shared" si="2"/>
        <v>81</v>
      </c>
      <c r="J714" s="153">
        <f t="shared" si="2"/>
        <v>35</v>
      </c>
      <c r="K714" s="153">
        <f t="shared" si="2"/>
        <v>163</v>
      </c>
      <c r="L714" s="153">
        <f t="shared" si="2"/>
        <v>22</v>
      </c>
      <c r="M714" s="154"/>
    </row>
    <row r="715" ht="15.75" customHeight="1">
      <c r="A715" s="155"/>
      <c r="B715" s="155"/>
      <c r="C715" s="155"/>
      <c r="D715" s="155"/>
      <c r="E715" s="155"/>
      <c r="F715" s="155"/>
      <c r="G715" s="155"/>
      <c r="H715" s="155"/>
      <c r="I715" s="155"/>
      <c r="J715" s="155"/>
      <c r="K715" s="155"/>
      <c r="L715" s="155"/>
      <c r="M715" s="155"/>
    </row>
    <row r="716" ht="15.75" customHeight="1">
      <c r="A716" s="156" t="s">
        <v>5814</v>
      </c>
      <c r="B716" s="155"/>
      <c r="C716" s="155"/>
      <c r="D716" s="155"/>
      <c r="E716" s="155"/>
      <c r="F716" s="155"/>
      <c r="G716" s="155"/>
      <c r="H716" s="155"/>
      <c r="I716" s="155"/>
      <c r="J716" s="155"/>
      <c r="K716" s="155"/>
      <c r="L716" s="155"/>
      <c r="M716" s="155"/>
    </row>
  </sheetData>
  <autoFilter ref="$A$1:$M$713">
    <sortState ref="A1:M713">
      <sortCondition ref="A1:A713"/>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4.75"/>
    <col customWidth="1" min="6" max="7" width="14.38"/>
    <col customWidth="1" min="24" max="24" width="17.38"/>
    <col customWidth="1" min="33" max="33" width="16.13"/>
    <col customWidth="1" min="34" max="34" width="14.5"/>
    <col customWidth="1" min="35" max="35" width="16.25"/>
    <col customWidth="1" min="36" max="36" width="14.63"/>
    <col customWidth="1" min="50" max="50" width="15.38"/>
  </cols>
  <sheetData>
    <row r="1">
      <c r="A1" s="1" t="s">
        <v>0</v>
      </c>
      <c r="B1" s="2" t="s">
        <v>1</v>
      </c>
      <c r="C1" s="2" t="s">
        <v>2</v>
      </c>
      <c r="D1" s="2" t="s">
        <v>3</v>
      </c>
      <c r="E1" s="2" t="s">
        <v>4</v>
      </c>
      <c r="F1" s="2" t="s">
        <v>5</v>
      </c>
      <c r="G1" s="2" t="s">
        <v>5815</v>
      </c>
      <c r="H1" s="2" t="s">
        <v>6</v>
      </c>
      <c r="I1" s="2" t="s">
        <v>7</v>
      </c>
      <c r="J1" s="2" t="s">
        <v>8</v>
      </c>
      <c r="K1" s="3" t="s">
        <v>9</v>
      </c>
      <c r="L1" s="2" t="s">
        <v>10</v>
      </c>
      <c r="M1" s="2" t="s">
        <v>11</v>
      </c>
      <c r="N1" s="2" t="s">
        <v>5816</v>
      </c>
      <c r="O1" s="2" t="s">
        <v>14</v>
      </c>
      <c r="P1" s="2" t="s">
        <v>15</v>
      </c>
      <c r="Q1" s="2" t="s">
        <v>16</v>
      </c>
      <c r="R1" s="2" t="s">
        <v>17</v>
      </c>
      <c r="S1" s="2" t="s">
        <v>18</v>
      </c>
      <c r="T1" s="3" t="s">
        <v>19</v>
      </c>
      <c r="U1" s="3" t="s">
        <v>20</v>
      </c>
      <c r="V1" s="2" t="s">
        <v>21</v>
      </c>
      <c r="W1" s="2" t="s">
        <v>22</v>
      </c>
      <c r="X1" s="2" t="s">
        <v>23</v>
      </c>
      <c r="Y1" s="2" t="s">
        <v>24</v>
      </c>
      <c r="Z1" s="2" t="s">
        <v>25</v>
      </c>
      <c r="AA1" s="2" t="s">
        <v>26</v>
      </c>
      <c r="AB1" s="2" t="s">
        <v>27</v>
      </c>
      <c r="AC1" s="2" t="s">
        <v>28</v>
      </c>
      <c r="AD1" s="2" t="s">
        <v>29</v>
      </c>
      <c r="AE1" s="2" t="s">
        <v>5817</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6" t="s">
        <v>45</v>
      </c>
      <c r="AU1" s="2" t="s">
        <v>46</v>
      </c>
      <c r="AV1" s="2" t="s">
        <v>47</v>
      </c>
      <c r="AW1" s="2" t="s">
        <v>48</v>
      </c>
      <c r="AX1" s="7" t="s">
        <v>49</v>
      </c>
      <c r="AY1" s="2" t="s">
        <v>50</v>
      </c>
      <c r="AZ1" s="2" t="s">
        <v>51</v>
      </c>
      <c r="BA1" s="2" t="s">
        <v>52</v>
      </c>
      <c r="BB1" s="2" t="s">
        <v>53</v>
      </c>
      <c r="BC1" s="2" t="s">
        <v>54</v>
      </c>
      <c r="BD1" s="2" t="s">
        <v>55</v>
      </c>
      <c r="BE1" s="1" t="s">
        <v>56</v>
      </c>
    </row>
    <row r="2">
      <c r="A2" s="157" t="s">
        <v>5818</v>
      </c>
      <c r="B2" s="157" t="s">
        <v>5819</v>
      </c>
      <c r="C2" s="157" t="s">
        <v>5820</v>
      </c>
      <c r="D2" s="158" t="s">
        <v>5821</v>
      </c>
      <c r="E2" s="157" t="s">
        <v>5822</v>
      </c>
      <c r="F2" s="159" t="s">
        <v>5823</v>
      </c>
      <c r="G2" s="160" t="s">
        <v>5815</v>
      </c>
      <c r="H2" s="157" t="s">
        <v>5824</v>
      </c>
      <c r="I2" s="157" t="s">
        <v>5825</v>
      </c>
      <c r="J2" s="157" t="s">
        <v>5826</v>
      </c>
      <c r="K2" s="157" t="s">
        <v>9</v>
      </c>
      <c r="L2" s="157" t="s">
        <v>10</v>
      </c>
      <c r="M2" s="157" t="s">
        <v>5827</v>
      </c>
      <c r="N2" s="157" t="s">
        <v>5828</v>
      </c>
      <c r="O2" s="157" t="s">
        <v>5829</v>
      </c>
      <c r="P2" s="157" t="s">
        <v>5830</v>
      </c>
      <c r="Q2" s="157" t="s">
        <v>5831</v>
      </c>
      <c r="R2" s="157" t="s">
        <v>5832</v>
      </c>
      <c r="S2" s="157" t="s">
        <v>5833</v>
      </c>
      <c r="T2" s="157" t="s">
        <v>5834</v>
      </c>
      <c r="U2" s="157" t="s">
        <v>5835</v>
      </c>
      <c r="V2" s="157" t="s">
        <v>5836</v>
      </c>
      <c r="W2" s="157" t="s">
        <v>5837</v>
      </c>
      <c r="X2" s="157" t="s">
        <v>23</v>
      </c>
      <c r="Y2" s="157" t="s">
        <v>24</v>
      </c>
      <c r="Z2" s="157" t="s">
        <v>25</v>
      </c>
      <c r="AA2" s="157" t="s">
        <v>26</v>
      </c>
      <c r="AB2" s="157" t="s">
        <v>27</v>
      </c>
      <c r="AC2" s="157" t="s">
        <v>28</v>
      </c>
      <c r="AD2" s="157" t="s">
        <v>29</v>
      </c>
      <c r="AE2" s="157" t="s">
        <v>5817</v>
      </c>
      <c r="AF2" s="157" t="s">
        <v>5838</v>
      </c>
      <c r="AG2" s="157" t="s">
        <v>32</v>
      </c>
      <c r="AH2" s="157" t="s">
        <v>5839</v>
      </c>
      <c r="AI2" s="157" t="s">
        <v>5840</v>
      </c>
      <c r="AJ2" s="157" t="s">
        <v>5841</v>
      </c>
      <c r="AK2" s="157" t="s">
        <v>5842</v>
      </c>
      <c r="AL2" s="157" t="s">
        <v>5843</v>
      </c>
      <c r="AM2" s="157" t="s">
        <v>5844</v>
      </c>
      <c r="AN2" s="157" t="s">
        <v>5845</v>
      </c>
      <c r="AO2" s="157" t="s">
        <v>5846</v>
      </c>
      <c r="AP2" s="157" t="s">
        <v>5847</v>
      </c>
      <c r="AQ2" s="157" t="s">
        <v>5848</v>
      </c>
      <c r="AR2" s="157" t="s">
        <v>5849</v>
      </c>
      <c r="AS2" s="157" t="s">
        <v>5850</v>
      </c>
      <c r="AT2" s="157" t="s">
        <v>5851</v>
      </c>
      <c r="AU2" s="157" t="s">
        <v>5852</v>
      </c>
      <c r="AV2" s="157" t="s">
        <v>5853</v>
      </c>
      <c r="AW2" s="157" t="s">
        <v>5854</v>
      </c>
      <c r="AX2" s="157" t="s">
        <v>5855</v>
      </c>
      <c r="AY2" s="157" t="s">
        <v>5856</v>
      </c>
      <c r="AZ2" s="157" t="s">
        <v>5857</v>
      </c>
      <c r="BA2" s="157" t="s">
        <v>5858</v>
      </c>
      <c r="BB2" s="157" t="s">
        <v>5859</v>
      </c>
      <c r="BC2" s="157" t="s">
        <v>5860</v>
      </c>
      <c r="BD2" s="157" t="s">
        <v>5861</v>
      </c>
      <c r="BE2" s="157" t="s">
        <v>5862</v>
      </c>
    </row>
    <row r="3" ht="15.0" customHeight="1">
      <c r="A3" s="161"/>
      <c r="B3" s="161"/>
      <c r="C3" s="161" t="s">
        <v>5863</v>
      </c>
      <c r="D3" s="161"/>
      <c r="E3" s="161" t="s">
        <v>5863</v>
      </c>
      <c r="F3" s="162"/>
      <c r="G3" s="162"/>
      <c r="H3" s="161" t="s">
        <v>5863</v>
      </c>
      <c r="I3" s="162"/>
      <c r="J3" s="162"/>
      <c r="K3" s="162"/>
      <c r="L3" s="162"/>
      <c r="M3" s="162"/>
      <c r="N3" s="162"/>
      <c r="O3" s="162"/>
      <c r="P3" s="162"/>
      <c r="Q3" s="162"/>
      <c r="R3" s="162"/>
      <c r="S3" s="162"/>
      <c r="T3" s="162"/>
      <c r="U3" s="161" t="s">
        <v>5863</v>
      </c>
      <c r="V3" s="161" t="s">
        <v>5863</v>
      </c>
      <c r="W3" s="162"/>
      <c r="X3" s="161"/>
      <c r="Y3" s="162"/>
      <c r="Z3" s="162"/>
      <c r="AA3" s="162"/>
      <c r="AB3" s="162"/>
      <c r="AC3" s="162"/>
      <c r="AD3" s="162"/>
      <c r="AE3" s="162"/>
      <c r="AF3" s="162"/>
      <c r="AG3" s="161" t="s">
        <v>5864</v>
      </c>
      <c r="AH3" s="161" t="s">
        <v>5864</v>
      </c>
      <c r="AI3" s="161" t="s">
        <v>5864</v>
      </c>
      <c r="AJ3" s="161" t="s">
        <v>5864</v>
      </c>
      <c r="AK3" s="162"/>
      <c r="AL3" s="162"/>
      <c r="AM3" s="162"/>
      <c r="AN3" s="162"/>
      <c r="AO3" s="162"/>
      <c r="AP3" s="162"/>
      <c r="AQ3" s="162"/>
      <c r="AR3" s="162"/>
      <c r="AS3" s="162"/>
      <c r="AT3" s="162"/>
      <c r="AU3" s="162"/>
      <c r="AV3" s="162"/>
      <c r="AW3" s="162"/>
      <c r="AX3" s="161" t="s">
        <v>5864</v>
      </c>
      <c r="AY3" s="162"/>
      <c r="AZ3" s="162"/>
      <c r="BA3" s="162"/>
      <c r="BB3" s="162"/>
      <c r="BC3" s="162"/>
      <c r="BD3" s="162"/>
      <c r="BE3" s="162"/>
    </row>
    <row r="8">
      <c r="A8" s="163" t="s">
        <v>5865</v>
      </c>
    </row>
    <row r="9">
      <c r="A9" s="164" t="s">
        <v>5866</v>
      </c>
      <c r="B9" s="165" t="s">
        <v>5867</v>
      </c>
    </row>
    <row r="10">
      <c r="A10" s="164" t="s">
        <v>5868</v>
      </c>
      <c r="B10" s="165" t="s">
        <v>5869</v>
      </c>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24.75"/>
    <col customWidth="1" min="2" max="2" width="23.5"/>
    <col customWidth="1" min="3" max="3" width="38.63"/>
    <col customWidth="1" min="4" max="5" width="46.38"/>
    <col customWidth="1" min="6" max="6" width="55.13"/>
    <col customWidth="1" min="7" max="7" width="21.38"/>
    <col customWidth="1" min="8" max="8" width="17.63"/>
    <col customWidth="1" min="9" max="9" width="23.88"/>
    <col customWidth="1" min="10" max="10" width="101.38"/>
    <col customWidth="1" min="11" max="11" width="88.88"/>
    <col customWidth="1" min="12" max="12" width="54.25"/>
    <col customWidth="1" min="13" max="13" width="12.63"/>
    <col customWidth="1" min="14" max="15" width="18.88"/>
    <col customWidth="1" min="16" max="16" width="16.38"/>
    <col customWidth="1" min="17" max="17" width="18.88"/>
    <col customWidth="1" min="18" max="18" width="93.63"/>
    <col customWidth="1" min="19" max="19" width="78.88"/>
    <col customWidth="1" min="20" max="20" width="117.63"/>
    <col customWidth="1" min="21" max="21" width="105.13"/>
    <col customWidth="1" min="22" max="22" width="68.0"/>
    <col customWidth="1" min="23" max="23" width="72.63"/>
    <col customWidth="1" min="24" max="24" width="59.0"/>
    <col customWidth="1" min="25" max="26" width="67.63"/>
    <col customWidth="1" min="27" max="27" width="27.63"/>
    <col customWidth="1" min="28" max="28" width="21.38"/>
    <col customWidth="1" min="29" max="29" width="25.13"/>
    <col customWidth="1" min="30" max="30" width="26.38"/>
    <col customWidth="1" min="31" max="31" width="27.63"/>
    <col customWidth="1" min="32" max="32" width="25.13"/>
    <col customWidth="1" min="33" max="33" width="31.38"/>
    <col customWidth="1" min="34" max="35" width="32.63"/>
    <col customWidth="1" min="36" max="36" width="30.13"/>
    <col customWidth="1" min="37" max="37" width="26.38"/>
    <col customWidth="1" min="38" max="39" width="27.63"/>
    <col customWidth="1" min="40" max="40" width="25.13"/>
    <col customWidth="1" min="41" max="41" width="43.88"/>
    <col customWidth="1" min="42" max="43" width="45.13"/>
    <col customWidth="1" min="44" max="44" width="42.63"/>
    <col customWidth="1" min="45" max="45" width="51.38"/>
    <col customWidth="1" min="46" max="46" width="21.38"/>
  </cols>
  <sheetData>
    <row r="1" ht="15.75" customHeight="1">
      <c r="A1" s="166" t="s">
        <v>5818</v>
      </c>
      <c r="B1" s="157" t="s">
        <v>1</v>
      </c>
      <c r="C1" s="167" t="s">
        <v>5821</v>
      </c>
      <c r="D1" s="159" t="s">
        <v>5823</v>
      </c>
      <c r="E1" s="168" t="s">
        <v>5815</v>
      </c>
      <c r="F1" s="2" t="s">
        <v>5825</v>
      </c>
      <c r="G1" s="157" t="s">
        <v>5826</v>
      </c>
      <c r="H1" s="3" t="s">
        <v>9</v>
      </c>
      <c r="I1" s="2" t="s">
        <v>10</v>
      </c>
      <c r="J1" s="2" t="s">
        <v>5827</v>
      </c>
      <c r="K1" s="2" t="s">
        <v>5828</v>
      </c>
      <c r="L1" s="169" t="s">
        <v>5829</v>
      </c>
      <c r="M1" s="2" t="s">
        <v>5830</v>
      </c>
      <c r="N1" s="157" t="s">
        <v>5831</v>
      </c>
      <c r="O1" s="157" t="s">
        <v>5832</v>
      </c>
      <c r="P1" s="157" t="s">
        <v>5833</v>
      </c>
      <c r="Q1" s="157" t="s">
        <v>5834</v>
      </c>
      <c r="R1" s="157" t="s">
        <v>5837</v>
      </c>
      <c r="S1" s="2" t="s">
        <v>23</v>
      </c>
      <c r="T1" s="157" t="s">
        <v>24</v>
      </c>
      <c r="U1" s="157" t="s">
        <v>25</v>
      </c>
      <c r="V1" s="2" t="s">
        <v>26</v>
      </c>
      <c r="W1" s="2" t="s">
        <v>27</v>
      </c>
      <c r="X1" s="157" t="s">
        <v>28</v>
      </c>
      <c r="Y1" s="157" t="s">
        <v>29</v>
      </c>
      <c r="Z1" s="157" t="s">
        <v>30</v>
      </c>
      <c r="AA1" s="157" t="s">
        <v>5838</v>
      </c>
      <c r="AB1" s="157" t="s">
        <v>5842</v>
      </c>
      <c r="AC1" s="157" t="s">
        <v>5843</v>
      </c>
      <c r="AD1" s="157" t="s">
        <v>5844</v>
      </c>
      <c r="AE1" s="157" t="s">
        <v>5845</v>
      </c>
      <c r="AF1" s="157" t="s">
        <v>5846</v>
      </c>
      <c r="AG1" s="157" t="s">
        <v>5847</v>
      </c>
      <c r="AH1" s="157" t="s">
        <v>5848</v>
      </c>
      <c r="AI1" s="157" t="s">
        <v>5850</v>
      </c>
      <c r="AJ1" s="157" t="s">
        <v>5849</v>
      </c>
      <c r="AK1" s="157" t="s">
        <v>5851</v>
      </c>
      <c r="AL1" s="157" t="s">
        <v>5852</v>
      </c>
      <c r="AM1" s="157" t="s">
        <v>5853</v>
      </c>
      <c r="AN1" s="157" t="s">
        <v>5854</v>
      </c>
      <c r="AO1" s="157" t="s">
        <v>5856</v>
      </c>
      <c r="AP1" s="157" t="s">
        <v>5857</v>
      </c>
      <c r="AQ1" s="157" t="s">
        <v>5858</v>
      </c>
      <c r="AR1" s="157" t="s">
        <v>5859</v>
      </c>
      <c r="AS1" s="157" t="s">
        <v>5860</v>
      </c>
      <c r="AT1" s="166" t="s">
        <v>5861</v>
      </c>
    </row>
    <row r="2" ht="15.75" customHeight="1">
      <c r="A2" s="8">
        <v>1000001.0</v>
      </c>
      <c r="B2" s="8" t="s">
        <v>57</v>
      </c>
      <c r="C2" s="8" t="s">
        <v>58</v>
      </c>
      <c r="D2" s="8" t="s">
        <v>59</v>
      </c>
      <c r="E2" s="170" t="b">
        <v>1</v>
      </c>
      <c r="F2" s="8" t="s">
        <v>60</v>
      </c>
      <c r="G2" s="8" t="s">
        <v>61</v>
      </c>
      <c r="H2" s="9" t="s">
        <v>62</v>
      </c>
      <c r="I2" s="8" t="s">
        <v>63</v>
      </c>
      <c r="J2" s="8" t="s">
        <v>64</v>
      </c>
      <c r="K2" s="8" t="s">
        <v>64</v>
      </c>
      <c r="L2" s="171" t="s">
        <v>5870</v>
      </c>
      <c r="M2" s="8" t="s">
        <v>67</v>
      </c>
      <c r="N2" s="12">
        <v>1464.0</v>
      </c>
      <c r="O2" s="12">
        <f t="shared" ref="O2:O728" si="1">N2*1.16</f>
        <v>1698.24</v>
      </c>
      <c r="P2" s="8" t="s">
        <v>68</v>
      </c>
      <c r="Q2" s="9" t="s">
        <v>69</v>
      </c>
      <c r="R2" s="8" t="s">
        <v>71</v>
      </c>
      <c r="S2" s="11"/>
      <c r="T2" s="14" t="s">
        <v>72</v>
      </c>
      <c r="U2" s="11" t="s">
        <v>73</v>
      </c>
      <c r="V2" s="11" t="s">
        <v>71</v>
      </c>
      <c r="W2" s="11"/>
      <c r="X2" s="11" t="s">
        <v>71</v>
      </c>
      <c r="Y2" s="11"/>
      <c r="Z2" s="172"/>
      <c r="AA2" s="11" t="s">
        <v>74</v>
      </c>
      <c r="AB2" s="8" t="s">
        <v>75</v>
      </c>
      <c r="AC2" s="16">
        <v>23.0</v>
      </c>
      <c r="AD2" s="17">
        <v>190.0</v>
      </c>
      <c r="AE2" s="18">
        <v>100.0</v>
      </c>
      <c r="AF2" s="16">
        <v>105.0</v>
      </c>
      <c r="AG2" s="19">
        <v>0.0</v>
      </c>
      <c r="AH2" s="19">
        <v>0.0</v>
      </c>
      <c r="AI2" s="19">
        <v>0.0</v>
      </c>
      <c r="AJ2" s="19">
        <v>0.0</v>
      </c>
      <c r="AK2" s="16">
        <v>25.0</v>
      </c>
      <c r="AL2" s="16">
        <v>108.0</v>
      </c>
      <c r="AM2" s="16">
        <v>12.0</v>
      </c>
      <c r="AN2" s="16">
        <v>62.0</v>
      </c>
      <c r="AO2" s="17">
        <v>0.0</v>
      </c>
      <c r="AP2" s="17">
        <v>0.0</v>
      </c>
      <c r="AQ2" s="17">
        <v>0.0</v>
      </c>
      <c r="AR2" s="17">
        <v>0.0</v>
      </c>
      <c r="AS2" s="17">
        <f t="shared" ref="AS2:AS728" si="2">(AP2*AR2*AQ2)/5000</f>
        <v>0</v>
      </c>
      <c r="AT2" s="173" t="s">
        <v>5871</v>
      </c>
    </row>
    <row r="3" ht="15.75" customHeight="1">
      <c r="A3" s="8">
        <v>1000002.0</v>
      </c>
      <c r="B3" s="8" t="s">
        <v>78</v>
      </c>
      <c r="C3" s="8" t="s">
        <v>58</v>
      </c>
      <c r="D3" s="8" t="s">
        <v>59</v>
      </c>
      <c r="E3" s="170" t="b">
        <v>1</v>
      </c>
      <c r="F3" s="8" t="s">
        <v>60</v>
      </c>
      <c r="G3" s="8" t="s">
        <v>61</v>
      </c>
      <c r="H3" s="9" t="s">
        <v>79</v>
      </c>
      <c r="I3" s="8" t="s">
        <v>63</v>
      </c>
      <c r="J3" s="8" t="s">
        <v>80</v>
      </c>
      <c r="K3" s="8" t="s">
        <v>80</v>
      </c>
      <c r="L3" s="171" t="s">
        <v>5870</v>
      </c>
      <c r="M3" s="8" t="s">
        <v>67</v>
      </c>
      <c r="N3" s="12">
        <v>1464.0</v>
      </c>
      <c r="O3" s="12">
        <f t="shared" si="1"/>
        <v>1698.24</v>
      </c>
      <c r="P3" s="8" t="s">
        <v>68</v>
      </c>
      <c r="Q3" s="9" t="s">
        <v>69</v>
      </c>
      <c r="R3" s="8" t="s">
        <v>82</v>
      </c>
      <c r="S3" s="11"/>
      <c r="T3" s="14" t="s">
        <v>72</v>
      </c>
      <c r="U3" s="11" t="s">
        <v>83</v>
      </c>
      <c r="V3" s="11" t="s">
        <v>82</v>
      </c>
      <c r="W3" s="11"/>
      <c r="X3" s="11" t="s">
        <v>82</v>
      </c>
      <c r="Y3" s="11"/>
      <c r="Z3" s="172"/>
      <c r="AA3" s="11" t="s">
        <v>74</v>
      </c>
      <c r="AB3" s="8" t="s">
        <v>75</v>
      </c>
      <c r="AC3" s="16">
        <v>23.0</v>
      </c>
      <c r="AD3" s="17">
        <v>190.0</v>
      </c>
      <c r="AE3" s="18">
        <v>100.0</v>
      </c>
      <c r="AF3" s="16">
        <v>105.0</v>
      </c>
      <c r="AG3" s="19">
        <v>0.0</v>
      </c>
      <c r="AH3" s="19">
        <v>0.0</v>
      </c>
      <c r="AI3" s="19">
        <v>0.0</v>
      </c>
      <c r="AJ3" s="19">
        <v>0.0</v>
      </c>
      <c r="AK3" s="16">
        <v>25.0</v>
      </c>
      <c r="AL3" s="16">
        <v>108.0</v>
      </c>
      <c r="AM3" s="16">
        <v>12.0</v>
      </c>
      <c r="AN3" s="16">
        <v>62.0</v>
      </c>
      <c r="AO3" s="17">
        <v>0.0</v>
      </c>
      <c r="AP3" s="17">
        <v>0.0</v>
      </c>
      <c r="AQ3" s="17">
        <v>0.0</v>
      </c>
      <c r="AR3" s="17">
        <v>0.0</v>
      </c>
      <c r="AS3" s="17">
        <f t="shared" si="2"/>
        <v>0</v>
      </c>
      <c r="AT3" s="173" t="s">
        <v>5871</v>
      </c>
    </row>
    <row r="4" ht="15.75" customHeight="1">
      <c r="A4" s="8">
        <v>1000003.0</v>
      </c>
      <c r="B4" s="8" t="s">
        <v>85</v>
      </c>
      <c r="C4" s="8" t="s">
        <v>58</v>
      </c>
      <c r="D4" s="8" t="s">
        <v>59</v>
      </c>
      <c r="E4" s="170" t="b">
        <v>1</v>
      </c>
      <c r="F4" s="8" t="s">
        <v>60</v>
      </c>
      <c r="G4" s="8" t="s">
        <v>61</v>
      </c>
      <c r="H4" s="9" t="s">
        <v>86</v>
      </c>
      <c r="I4" s="8" t="s">
        <v>63</v>
      </c>
      <c r="J4" s="8" t="s">
        <v>87</v>
      </c>
      <c r="K4" s="8" t="s">
        <v>87</v>
      </c>
      <c r="L4" s="171" t="s">
        <v>5870</v>
      </c>
      <c r="M4" s="8" t="s">
        <v>67</v>
      </c>
      <c r="N4" s="12">
        <v>1638.8</v>
      </c>
      <c r="O4" s="12">
        <f t="shared" si="1"/>
        <v>1901.008</v>
      </c>
      <c r="P4" s="8" t="s">
        <v>68</v>
      </c>
      <c r="Q4" s="9" t="s">
        <v>69</v>
      </c>
      <c r="R4" s="8" t="s">
        <v>89</v>
      </c>
      <c r="S4" s="11"/>
      <c r="T4" s="23"/>
      <c r="U4" s="11"/>
      <c r="V4" s="11" t="s">
        <v>89</v>
      </c>
      <c r="W4" s="11"/>
      <c r="X4" s="11" t="s">
        <v>89</v>
      </c>
      <c r="Y4" s="11"/>
      <c r="Z4" s="172"/>
      <c r="AA4" s="11" t="s">
        <v>74</v>
      </c>
      <c r="AB4" s="8" t="s">
        <v>75</v>
      </c>
      <c r="AC4" s="16">
        <v>33.0</v>
      </c>
      <c r="AD4" s="17">
        <v>190.0</v>
      </c>
      <c r="AE4" s="18">
        <v>200.0</v>
      </c>
      <c r="AF4" s="16">
        <v>105.0</v>
      </c>
      <c r="AG4" s="19">
        <v>0.0</v>
      </c>
      <c r="AH4" s="19">
        <v>0.0</v>
      </c>
      <c r="AI4" s="19">
        <v>0.0</v>
      </c>
      <c r="AJ4" s="19">
        <v>0.0</v>
      </c>
      <c r="AK4" s="16">
        <v>36.8</v>
      </c>
      <c r="AL4" s="16">
        <v>208.0</v>
      </c>
      <c r="AM4" s="16">
        <v>12.0</v>
      </c>
      <c r="AN4" s="16">
        <v>62.0</v>
      </c>
      <c r="AO4" s="17">
        <v>0.0</v>
      </c>
      <c r="AP4" s="17">
        <v>0.0</v>
      </c>
      <c r="AQ4" s="17">
        <v>0.0</v>
      </c>
      <c r="AR4" s="17">
        <v>0.0</v>
      </c>
      <c r="AS4" s="17">
        <f t="shared" si="2"/>
        <v>0</v>
      </c>
      <c r="AT4" s="173" t="s">
        <v>5871</v>
      </c>
    </row>
    <row r="5" ht="15.75" customHeight="1">
      <c r="A5" s="8">
        <v>1000004.0</v>
      </c>
      <c r="B5" s="8" t="s">
        <v>91</v>
      </c>
      <c r="C5" s="8" t="s">
        <v>58</v>
      </c>
      <c r="D5" s="8" t="s">
        <v>59</v>
      </c>
      <c r="E5" s="170" t="b">
        <v>1</v>
      </c>
      <c r="F5" s="8" t="s">
        <v>60</v>
      </c>
      <c r="G5" s="8" t="s">
        <v>61</v>
      </c>
      <c r="H5" s="9" t="s">
        <v>92</v>
      </c>
      <c r="I5" s="8" t="s">
        <v>63</v>
      </c>
      <c r="J5" s="8" t="s">
        <v>93</v>
      </c>
      <c r="K5" s="8" t="s">
        <v>93</v>
      </c>
      <c r="L5" s="171" t="s">
        <v>5870</v>
      </c>
      <c r="M5" s="8" t="s">
        <v>67</v>
      </c>
      <c r="N5" s="12">
        <v>1638.8</v>
      </c>
      <c r="O5" s="12">
        <f t="shared" si="1"/>
        <v>1901.008</v>
      </c>
      <c r="P5" s="8" t="s">
        <v>68</v>
      </c>
      <c r="Q5" s="9" t="s">
        <v>69</v>
      </c>
      <c r="R5" s="8" t="s">
        <v>95</v>
      </c>
      <c r="S5" s="11"/>
      <c r="T5" s="14" t="s">
        <v>95</v>
      </c>
      <c r="U5" s="11" t="s">
        <v>96</v>
      </c>
      <c r="V5" s="11" t="s">
        <v>95</v>
      </c>
      <c r="W5" s="24" t="s">
        <v>97</v>
      </c>
      <c r="X5" s="11" t="s">
        <v>95</v>
      </c>
      <c r="Y5" s="11"/>
      <c r="Z5" s="172"/>
      <c r="AA5" s="11" t="s">
        <v>74</v>
      </c>
      <c r="AB5" s="8" t="s">
        <v>75</v>
      </c>
      <c r="AC5" s="16">
        <v>33.0</v>
      </c>
      <c r="AD5" s="17">
        <v>190.0</v>
      </c>
      <c r="AE5" s="18">
        <v>200.0</v>
      </c>
      <c r="AF5" s="16">
        <v>105.0</v>
      </c>
      <c r="AG5" s="19">
        <v>0.0</v>
      </c>
      <c r="AH5" s="19">
        <v>0.0</v>
      </c>
      <c r="AI5" s="19">
        <v>0.0</v>
      </c>
      <c r="AJ5" s="19">
        <v>0.0</v>
      </c>
      <c r="AK5" s="16">
        <v>36.8</v>
      </c>
      <c r="AL5" s="16">
        <v>208.0</v>
      </c>
      <c r="AM5" s="16">
        <v>12.0</v>
      </c>
      <c r="AN5" s="16">
        <v>62.0</v>
      </c>
      <c r="AO5" s="17">
        <v>0.0</v>
      </c>
      <c r="AP5" s="17">
        <v>0.0</v>
      </c>
      <c r="AQ5" s="17">
        <v>0.0</v>
      </c>
      <c r="AR5" s="17">
        <v>0.0</v>
      </c>
      <c r="AS5" s="17">
        <f t="shared" si="2"/>
        <v>0</v>
      </c>
      <c r="AT5" s="173" t="s">
        <v>5871</v>
      </c>
    </row>
    <row r="6" ht="15.75" customHeight="1">
      <c r="A6" s="8">
        <v>1000005.0</v>
      </c>
      <c r="B6" s="8" t="s">
        <v>99</v>
      </c>
      <c r="C6" s="8" t="s">
        <v>58</v>
      </c>
      <c r="D6" s="8" t="s">
        <v>59</v>
      </c>
      <c r="E6" s="170" t="b">
        <v>1</v>
      </c>
      <c r="F6" s="8" t="s">
        <v>60</v>
      </c>
      <c r="G6" s="8" t="s">
        <v>61</v>
      </c>
      <c r="H6" s="9" t="s">
        <v>100</v>
      </c>
      <c r="I6" s="8" t="s">
        <v>63</v>
      </c>
      <c r="J6" s="8" t="s">
        <v>101</v>
      </c>
      <c r="K6" s="8" t="s">
        <v>101</v>
      </c>
      <c r="L6" s="171" t="s">
        <v>5870</v>
      </c>
      <c r="M6" s="8" t="s">
        <v>67</v>
      </c>
      <c r="N6" s="12">
        <v>1507.7</v>
      </c>
      <c r="O6" s="12">
        <f t="shared" si="1"/>
        <v>1748.932</v>
      </c>
      <c r="P6" s="8" t="s">
        <v>68</v>
      </c>
      <c r="Q6" s="9" t="s">
        <v>69</v>
      </c>
      <c r="R6" s="8" t="s">
        <v>103</v>
      </c>
      <c r="S6" s="11"/>
      <c r="T6" s="14" t="s">
        <v>103</v>
      </c>
      <c r="U6" s="11" t="s">
        <v>104</v>
      </c>
      <c r="V6" s="11" t="s">
        <v>103</v>
      </c>
      <c r="W6" s="11"/>
      <c r="X6" s="11" t="s">
        <v>103</v>
      </c>
      <c r="Y6" s="11"/>
      <c r="Z6" s="172"/>
      <c r="AA6" s="11" t="s">
        <v>74</v>
      </c>
      <c r="AB6" s="8" t="s">
        <v>75</v>
      </c>
      <c r="AC6" s="16">
        <v>27.0</v>
      </c>
      <c r="AD6" s="17">
        <v>190.0</v>
      </c>
      <c r="AE6" s="18">
        <v>135.0</v>
      </c>
      <c r="AF6" s="16">
        <v>105.0</v>
      </c>
      <c r="AG6" s="19">
        <v>0.0</v>
      </c>
      <c r="AH6" s="19">
        <v>0.0</v>
      </c>
      <c r="AI6" s="19">
        <v>0.0</v>
      </c>
      <c r="AJ6" s="19">
        <v>0.0</v>
      </c>
      <c r="AK6" s="16">
        <v>29.0</v>
      </c>
      <c r="AL6" s="16">
        <v>143.0</v>
      </c>
      <c r="AM6" s="16">
        <v>12.0</v>
      </c>
      <c r="AN6" s="16">
        <v>62.0</v>
      </c>
      <c r="AO6" s="17">
        <v>0.0</v>
      </c>
      <c r="AP6" s="17">
        <v>0.0</v>
      </c>
      <c r="AQ6" s="17">
        <v>0.0</v>
      </c>
      <c r="AR6" s="17">
        <v>0.0</v>
      </c>
      <c r="AS6" s="17">
        <f t="shared" si="2"/>
        <v>0</v>
      </c>
      <c r="AT6" s="173" t="s">
        <v>5871</v>
      </c>
    </row>
    <row r="7" ht="15.75" customHeight="1">
      <c r="A7" s="8">
        <v>1000006.0</v>
      </c>
      <c r="B7" s="8" t="s">
        <v>106</v>
      </c>
      <c r="C7" s="8" t="s">
        <v>58</v>
      </c>
      <c r="D7" s="8" t="s">
        <v>59</v>
      </c>
      <c r="E7" s="170" t="b">
        <v>1</v>
      </c>
      <c r="F7" s="8" t="s">
        <v>60</v>
      </c>
      <c r="G7" s="8" t="s">
        <v>61</v>
      </c>
      <c r="H7" s="9" t="s">
        <v>107</v>
      </c>
      <c r="I7" s="8" t="s">
        <v>63</v>
      </c>
      <c r="J7" s="8" t="s">
        <v>108</v>
      </c>
      <c r="K7" s="8" t="s">
        <v>108</v>
      </c>
      <c r="L7" s="171" t="s">
        <v>5870</v>
      </c>
      <c r="M7" s="8" t="s">
        <v>67</v>
      </c>
      <c r="N7" s="12">
        <v>1507.7</v>
      </c>
      <c r="O7" s="12">
        <f t="shared" si="1"/>
        <v>1748.932</v>
      </c>
      <c r="P7" s="8" t="s">
        <v>68</v>
      </c>
      <c r="Q7" s="9" t="s">
        <v>69</v>
      </c>
      <c r="R7" s="8" t="s">
        <v>110</v>
      </c>
      <c r="S7" s="11"/>
      <c r="T7" s="14" t="s">
        <v>110</v>
      </c>
      <c r="U7" s="11" t="s">
        <v>111</v>
      </c>
      <c r="V7" s="11" t="s">
        <v>110</v>
      </c>
      <c r="W7" s="24" t="s">
        <v>112</v>
      </c>
      <c r="X7" s="11" t="s">
        <v>110</v>
      </c>
      <c r="Y7" s="11"/>
      <c r="Z7" s="172"/>
      <c r="AA7" s="11" t="s">
        <v>74</v>
      </c>
      <c r="AB7" s="8" t="s">
        <v>75</v>
      </c>
      <c r="AC7" s="16">
        <v>27.0</v>
      </c>
      <c r="AD7" s="17">
        <v>190.0</v>
      </c>
      <c r="AE7" s="18">
        <v>135.0</v>
      </c>
      <c r="AF7" s="16">
        <v>105.0</v>
      </c>
      <c r="AG7" s="19">
        <v>0.0</v>
      </c>
      <c r="AH7" s="19">
        <v>0.0</v>
      </c>
      <c r="AI7" s="19">
        <v>0.0</v>
      </c>
      <c r="AJ7" s="19">
        <v>0.0</v>
      </c>
      <c r="AK7" s="16">
        <v>29.0</v>
      </c>
      <c r="AL7" s="16">
        <v>143.0</v>
      </c>
      <c r="AM7" s="16">
        <v>12.0</v>
      </c>
      <c r="AN7" s="16">
        <v>62.0</v>
      </c>
      <c r="AO7" s="17">
        <v>0.0</v>
      </c>
      <c r="AP7" s="17">
        <v>0.0</v>
      </c>
      <c r="AQ7" s="17">
        <v>0.0</v>
      </c>
      <c r="AR7" s="17">
        <v>0.0</v>
      </c>
      <c r="AS7" s="17">
        <f t="shared" si="2"/>
        <v>0</v>
      </c>
      <c r="AT7" s="173" t="s">
        <v>5871</v>
      </c>
    </row>
    <row r="8" ht="15.75" customHeight="1">
      <c r="A8" s="8">
        <v>1000007.0</v>
      </c>
      <c r="B8" s="8" t="s">
        <v>114</v>
      </c>
      <c r="C8" s="8" t="s">
        <v>58</v>
      </c>
      <c r="D8" s="8" t="s">
        <v>59</v>
      </c>
      <c r="E8" s="170" t="b">
        <v>1</v>
      </c>
      <c r="F8" s="8" t="s">
        <v>60</v>
      </c>
      <c r="G8" s="8" t="s">
        <v>61</v>
      </c>
      <c r="H8" s="9" t="s">
        <v>115</v>
      </c>
      <c r="I8" s="8" t="s">
        <v>63</v>
      </c>
      <c r="J8" s="8" t="s">
        <v>116</v>
      </c>
      <c r="K8" s="8" t="s">
        <v>116</v>
      </c>
      <c r="L8" s="171" t="s">
        <v>5870</v>
      </c>
      <c r="M8" s="8" t="s">
        <v>67</v>
      </c>
      <c r="N8" s="12">
        <v>1529.55</v>
      </c>
      <c r="O8" s="12">
        <f t="shared" si="1"/>
        <v>1774.278</v>
      </c>
      <c r="P8" s="8" t="s">
        <v>68</v>
      </c>
      <c r="Q8" s="9" t="s">
        <v>69</v>
      </c>
      <c r="R8" s="8" t="s">
        <v>118</v>
      </c>
      <c r="S8" s="11"/>
      <c r="T8" s="14" t="s">
        <v>118</v>
      </c>
      <c r="U8" s="11" t="s">
        <v>119</v>
      </c>
      <c r="V8" s="11" t="s">
        <v>118</v>
      </c>
      <c r="W8" s="24" t="s">
        <v>97</v>
      </c>
      <c r="X8" s="11"/>
      <c r="Y8" s="11"/>
      <c r="Z8" s="172"/>
      <c r="AA8" s="11" t="s">
        <v>74</v>
      </c>
      <c r="AB8" s="8" t="s">
        <v>75</v>
      </c>
      <c r="AC8" s="16">
        <v>28.0</v>
      </c>
      <c r="AD8" s="17">
        <v>190.0</v>
      </c>
      <c r="AE8" s="18">
        <v>150.0</v>
      </c>
      <c r="AF8" s="16">
        <v>105.0</v>
      </c>
      <c r="AG8" s="19">
        <v>0.0</v>
      </c>
      <c r="AH8" s="19">
        <v>0.0</v>
      </c>
      <c r="AI8" s="19">
        <v>0.0</v>
      </c>
      <c r="AJ8" s="19">
        <v>0.0</v>
      </c>
      <c r="AK8" s="16">
        <v>30.8</v>
      </c>
      <c r="AL8" s="16">
        <v>158.0</v>
      </c>
      <c r="AM8" s="16">
        <v>12.0</v>
      </c>
      <c r="AN8" s="16">
        <v>62.0</v>
      </c>
      <c r="AO8" s="17">
        <v>0.0</v>
      </c>
      <c r="AP8" s="17">
        <v>0.0</v>
      </c>
      <c r="AQ8" s="17">
        <v>0.0</v>
      </c>
      <c r="AR8" s="17">
        <v>0.0</v>
      </c>
      <c r="AS8" s="17">
        <f t="shared" si="2"/>
        <v>0</v>
      </c>
      <c r="AT8" s="173" t="s">
        <v>5871</v>
      </c>
    </row>
    <row r="9" ht="15.75" customHeight="1">
      <c r="A9" s="11">
        <v>1000008.0</v>
      </c>
      <c r="B9" s="8" t="s">
        <v>121</v>
      </c>
      <c r="C9" s="8" t="s">
        <v>58</v>
      </c>
      <c r="D9" s="8" t="s">
        <v>122</v>
      </c>
      <c r="E9" s="170" t="b">
        <v>1</v>
      </c>
      <c r="F9" s="8" t="s">
        <v>123</v>
      </c>
      <c r="G9" s="11" t="s">
        <v>124</v>
      </c>
      <c r="H9" s="25" t="s">
        <v>125</v>
      </c>
      <c r="I9" s="8" t="s">
        <v>126</v>
      </c>
      <c r="J9" s="8" t="s">
        <v>127</v>
      </c>
      <c r="K9" s="11" t="s">
        <v>5872</v>
      </c>
      <c r="L9" s="171" t="s">
        <v>5873</v>
      </c>
      <c r="M9" s="11" t="s">
        <v>67</v>
      </c>
      <c r="N9" s="12">
        <v>856.28</v>
      </c>
      <c r="O9" s="12">
        <f t="shared" si="1"/>
        <v>993.2848</v>
      </c>
      <c r="P9" s="8" t="s">
        <v>68</v>
      </c>
      <c r="Q9" s="9" t="s">
        <v>130</v>
      </c>
      <c r="R9" s="8" t="s">
        <v>132</v>
      </c>
      <c r="S9" s="11" t="s">
        <v>133</v>
      </c>
      <c r="T9" s="14" t="s">
        <v>134</v>
      </c>
      <c r="U9" s="11" t="s">
        <v>135</v>
      </c>
      <c r="V9" s="11" t="s">
        <v>132</v>
      </c>
      <c r="W9" s="11"/>
      <c r="X9" s="11" t="s">
        <v>132</v>
      </c>
      <c r="Y9" s="11"/>
      <c r="Z9" s="172"/>
      <c r="AA9" s="11" t="s">
        <v>136</v>
      </c>
      <c r="AB9" s="8" t="s">
        <v>75</v>
      </c>
      <c r="AC9" s="27">
        <v>0.0</v>
      </c>
      <c r="AD9" s="27">
        <v>0.0</v>
      </c>
      <c r="AE9" s="27">
        <v>0.0</v>
      </c>
      <c r="AF9" s="27">
        <v>0.0</v>
      </c>
      <c r="AG9" s="19">
        <v>0.0</v>
      </c>
      <c r="AH9" s="19">
        <v>0.0</v>
      </c>
      <c r="AI9" s="19">
        <v>0.0</v>
      </c>
      <c r="AJ9" s="19">
        <v>0.0</v>
      </c>
      <c r="AK9" s="16">
        <v>15.5</v>
      </c>
      <c r="AL9" s="16">
        <v>56.5</v>
      </c>
      <c r="AM9" s="16">
        <v>56.0</v>
      </c>
      <c r="AN9" s="16">
        <v>51.5</v>
      </c>
      <c r="AO9" s="17">
        <v>0.0</v>
      </c>
      <c r="AP9" s="17">
        <v>0.0</v>
      </c>
      <c r="AQ9" s="17">
        <v>0.0</v>
      </c>
      <c r="AR9" s="17">
        <v>0.0</v>
      </c>
      <c r="AS9" s="17">
        <f t="shared" si="2"/>
        <v>0</v>
      </c>
      <c r="AT9" s="173" t="s">
        <v>5871</v>
      </c>
    </row>
    <row r="10" ht="15.75" customHeight="1">
      <c r="A10" s="11">
        <v>1000009.0</v>
      </c>
      <c r="B10" s="8" t="s">
        <v>138</v>
      </c>
      <c r="C10" s="8" t="s">
        <v>58</v>
      </c>
      <c r="D10" s="8" t="s">
        <v>122</v>
      </c>
      <c r="E10" s="170" t="b">
        <v>1</v>
      </c>
      <c r="F10" s="8" t="s">
        <v>123</v>
      </c>
      <c r="G10" s="11" t="s">
        <v>124</v>
      </c>
      <c r="H10" s="25" t="s">
        <v>139</v>
      </c>
      <c r="I10" s="8" t="s">
        <v>126</v>
      </c>
      <c r="J10" s="8" t="s">
        <v>140</v>
      </c>
      <c r="K10" s="11" t="s">
        <v>5874</v>
      </c>
      <c r="L10" s="171" t="s">
        <v>5873</v>
      </c>
      <c r="M10" s="11" t="s">
        <v>67</v>
      </c>
      <c r="N10" s="12">
        <v>856.28</v>
      </c>
      <c r="O10" s="12">
        <f t="shared" si="1"/>
        <v>993.2848</v>
      </c>
      <c r="P10" s="8" t="s">
        <v>68</v>
      </c>
      <c r="Q10" s="9" t="s">
        <v>130</v>
      </c>
      <c r="R10" s="8" t="s">
        <v>142</v>
      </c>
      <c r="S10" s="11" t="s">
        <v>143</v>
      </c>
      <c r="T10" s="14" t="s">
        <v>134</v>
      </c>
      <c r="U10" s="11" t="s">
        <v>144</v>
      </c>
      <c r="V10" s="11" t="s">
        <v>142</v>
      </c>
      <c r="W10" s="11"/>
      <c r="X10" s="11" t="s">
        <v>142</v>
      </c>
      <c r="Y10" s="11"/>
      <c r="Z10" s="172"/>
      <c r="AA10" s="11" t="s">
        <v>136</v>
      </c>
      <c r="AB10" s="8" t="s">
        <v>75</v>
      </c>
      <c r="AC10" s="27">
        <v>0.0</v>
      </c>
      <c r="AD10" s="27">
        <v>0.0</v>
      </c>
      <c r="AE10" s="27">
        <v>0.0</v>
      </c>
      <c r="AF10" s="27">
        <v>0.0</v>
      </c>
      <c r="AG10" s="19">
        <v>0.0</v>
      </c>
      <c r="AH10" s="19">
        <v>0.0</v>
      </c>
      <c r="AI10" s="19">
        <v>0.0</v>
      </c>
      <c r="AJ10" s="19">
        <v>0.0</v>
      </c>
      <c r="AK10" s="16">
        <v>15.5</v>
      </c>
      <c r="AL10" s="16">
        <v>56.5</v>
      </c>
      <c r="AM10" s="16">
        <v>56.0</v>
      </c>
      <c r="AN10" s="16">
        <v>51.5</v>
      </c>
      <c r="AO10" s="17">
        <v>0.0</v>
      </c>
      <c r="AP10" s="17">
        <v>0.0</v>
      </c>
      <c r="AQ10" s="17">
        <v>0.0</v>
      </c>
      <c r="AR10" s="17">
        <v>0.0</v>
      </c>
      <c r="AS10" s="17">
        <f t="shared" si="2"/>
        <v>0</v>
      </c>
      <c r="AT10" s="173" t="s">
        <v>5871</v>
      </c>
    </row>
    <row r="11" ht="15.75" customHeight="1">
      <c r="A11" s="11">
        <v>1000010.0</v>
      </c>
      <c r="B11" s="8" t="s">
        <v>146</v>
      </c>
      <c r="C11" s="8" t="s">
        <v>58</v>
      </c>
      <c r="D11" s="8" t="s">
        <v>122</v>
      </c>
      <c r="E11" s="170" t="b">
        <v>1</v>
      </c>
      <c r="F11" s="8" t="s">
        <v>123</v>
      </c>
      <c r="G11" s="11" t="s">
        <v>124</v>
      </c>
      <c r="H11" s="25" t="s">
        <v>147</v>
      </c>
      <c r="I11" s="8" t="s">
        <v>126</v>
      </c>
      <c r="J11" s="8" t="s">
        <v>148</v>
      </c>
      <c r="K11" s="11" t="s">
        <v>5875</v>
      </c>
      <c r="L11" s="171" t="s">
        <v>5873</v>
      </c>
      <c r="M11" s="11" t="s">
        <v>67</v>
      </c>
      <c r="N11" s="12">
        <v>856.28</v>
      </c>
      <c r="O11" s="12">
        <f t="shared" si="1"/>
        <v>993.2848</v>
      </c>
      <c r="P11" s="8" t="s">
        <v>68</v>
      </c>
      <c r="Q11" s="9" t="s">
        <v>130</v>
      </c>
      <c r="R11" s="8" t="s">
        <v>150</v>
      </c>
      <c r="S11" s="11" t="s">
        <v>151</v>
      </c>
      <c r="T11" s="14" t="s">
        <v>134</v>
      </c>
      <c r="U11" s="11"/>
      <c r="V11" s="11" t="s">
        <v>150</v>
      </c>
      <c r="W11" s="11"/>
      <c r="X11" s="11" t="s">
        <v>150</v>
      </c>
      <c r="Y11" s="11"/>
      <c r="Z11" s="172"/>
      <c r="AA11" s="11" t="s">
        <v>152</v>
      </c>
      <c r="AB11" s="8" t="s">
        <v>75</v>
      </c>
      <c r="AC11" s="27">
        <v>0.0</v>
      </c>
      <c r="AD11" s="27">
        <v>0.0</v>
      </c>
      <c r="AE11" s="27">
        <v>0.0</v>
      </c>
      <c r="AF11" s="27">
        <v>0.0</v>
      </c>
      <c r="AG11" s="19">
        <v>0.0</v>
      </c>
      <c r="AH11" s="19">
        <v>0.0</v>
      </c>
      <c r="AI11" s="19">
        <v>0.0</v>
      </c>
      <c r="AJ11" s="19">
        <v>0.0</v>
      </c>
      <c r="AK11" s="16">
        <v>15.5</v>
      </c>
      <c r="AL11" s="16">
        <v>56.5</v>
      </c>
      <c r="AM11" s="16">
        <v>56.0</v>
      </c>
      <c r="AN11" s="16">
        <v>51.5</v>
      </c>
      <c r="AO11" s="17">
        <v>0.0</v>
      </c>
      <c r="AP11" s="17">
        <v>0.0</v>
      </c>
      <c r="AQ11" s="17">
        <v>0.0</v>
      </c>
      <c r="AR11" s="17">
        <v>0.0</v>
      </c>
      <c r="AS11" s="17">
        <f t="shared" si="2"/>
        <v>0</v>
      </c>
      <c r="AT11" s="173" t="s">
        <v>5871</v>
      </c>
    </row>
    <row r="12" ht="15.75" customHeight="1">
      <c r="A12" s="11">
        <v>1000011.0</v>
      </c>
      <c r="B12" s="8" t="s">
        <v>154</v>
      </c>
      <c r="C12" s="8" t="s">
        <v>58</v>
      </c>
      <c r="D12" s="8" t="s">
        <v>155</v>
      </c>
      <c r="E12" s="170" t="b">
        <v>1</v>
      </c>
      <c r="F12" s="8" t="s">
        <v>156</v>
      </c>
      <c r="G12" s="11" t="s">
        <v>157</v>
      </c>
      <c r="H12" s="25" t="s">
        <v>158</v>
      </c>
      <c r="I12" s="8" t="s">
        <v>159</v>
      </c>
      <c r="J12" s="8" t="s">
        <v>160</v>
      </c>
      <c r="K12" s="8" t="s">
        <v>160</v>
      </c>
      <c r="L12" s="171" t="s">
        <v>5873</v>
      </c>
      <c r="M12" s="11" t="s">
        <v>67</v>
      </c>
      <c r="N12" s="29">
        <v>2541.0</v>
      </c>
      <c r="O12" s="12">
        <f t="shared" si="1"/>
        <v>2947.56</v>
      </c>
      <c r="P12" s="8" t="s">
        <v>68</v>
      </c>
      <c r="Q12" s="9" t="s">
        <v>161</v>
      </c>
      <c r="R12" s="11" t="s">
        <v>160</v>
      </c>
      <c r="S12" s="11" t="s">
        <v>163</v>
      </c>
      <c r="T12" s="14" t="s">
        <v>164</v>
      </c>
      <c r="U12" s="11" t="s">
        <v>165</v>
      </c>
      <c r="V12" s="11"/>
      <c r="W12" s="11"/>
      <c r="X12" s="11"/>
      <c r="Y12" s="11"/>
      <c r="Z12" s="172"/>
      <c r="AA12" s="11" t="s">
        <v>166</v>
      </c>
      <c r="AB12" s="8" t="s">
        <v>75</v>
      </c>
      <c r="AC12" s="16">
        <v>1.0E-5</v>
      </c>
      <c r="AD12" s="16">
        <v>1.0E-5</v>
      </c>
      <c r="AE12" s="16">
        <v>1.0E-5</v>
      </c>
      <c r="AF12" s="16">
        <v>1.0E-5</v>
      </c>
      <c r="AG12" s="19">
        <v>0.0</v>
      </c>
      <c r="AH12" s="19">
        <v>0.0</v>
      </c>
      <c r="AI12" s="19">
        <v>0.0</v>
      </c>
      <c r="AJ12" s="19">
        <v>0.0</v>
      </c>
      <c r="AK12" s="16">
        <v>35.0</v>
      </c>
      <c r="AL12" s="16">
        <v>170.0</v>
      </c>
      <c r="AM12" s="16">
        <v>115.0</v>
      </c>
      <c r="AN12" s="16">
        <v>25.0</v>
      </c>
      <c r="AO12" s="17">
        <v>0.0</v>
      </c>
      <c r="AP12" s="17">
        <v>0.0</v>
      </c>
      <c r="AQ12" s="17">
        <v>0.0</v>
      </c>
      <c r="AR12" s="17">
        <v>0.0</v>
      </c>
      <c r="AS12" s="17">
        <f t="shared" si="2"/>
        <v>0</v>
      </c>
      <c r="AT12" s="173" t="s">
        <v>5871</v>
      </c>
    </row>
    <row r="13" ht="15.75" customHeight="1">
      <c r="A13" s="11">
        <v>1000012.0</v>
      </c>
      <c r="B13" s="8" t="s">
        <v>168</v>
      </c>
      <c r="C13" s="8" t="s">
        <v>58</v>
      </c>
      <c r="D13" s="8" t="s">
        <v>155</v>
      </c>
      <c r="E13" s="170" t="b">
        <v>1</v>
      </c>
      <c r="G13" s="11" t="s">
        <v>169</v>
      </c>
      <c r="H13" s="25" t="s">
        <v>170</v>
      </c>
      <c r="I13" s="8" t="s">
        <v>171</v>
      </c>
      <c r="J13" s="8" t="s">
        <v>172</v>
      </c>
      <c r="K13" s="8" t="s">
        <v>172</v>
      </c>
      <c r="L13" s="171" t="s">
        <v>5873</v>
      </c>
      <c r="M13" s="11" t="s">
        <v>67</v>
      </c>
      <c r="N13" s="29">
        <v>2421.0</v>
      </c>
      <c r="O13" s="12">
        <f t="shared" si="1"/>
        <v>2808.36</v>
      </c>
      <c r="P13" s="8" t="s">
        <v>68</v>
      </c>
      <c r="Q13" s="9" t="s">
        <v>161</v>
      </c>
      <c r="R13" s="11" t="s">
        <v>172</v>
      </c>
      <c r="S13" s="11" t="s">
        <v>173</v>
      </c>
      <c r="T13" s="14" t="s">
        <v>174</v>
      </c>
      <c r="U13" s="11" t="s">
        <v>175</v>
      </c>
      <c r="V13" s="11"/>
      <c r="W13" s="11"/>
      <c r="X13" s="11"/>
      <c r="Y13" s="11"/>
      <c r="Z13" s="172"/>
      <c r="AA13" s="11" t="s">
        <v>176</v>
      </c>
      <c r="AB13" s="8" t="s">
        <v>75</v>
      </c>
      <c r="AC13" s="16">
        <v>1.0E-5</v>
      </c>
      <c r="AD13" s="16">
        <v>1.0E-5</v>
      </c>
      <c r="AE13" s="16">
        <v>1.0E-5</v>
      </c>
      <c r="AF13" s="16">
        <v>1.0E-5</v>
      </c>
      <c r="AG13" s="19">
        <v>0.0</v>
      </c>
      <c r="AH13" s="19">
        <v>0.0</v>
      </c>
      <c r="AI13" s="19">
        <v>0.0</v>
      </c>
      <c r="AJ13" s="19">
        <v>0.0</v>
      </c>
      <c r="AK13" s="16">
        <v>35.0</v>
      </c>
      <c r="AL13" s="16">
        <v>183.0</v>
      </c>
      <c r="AM13" s="16">
        <v>110.0</v>
      </c>
      <c r="AN13" s="16">
        <v>25.0</v>
      </c>
      <c r="AO13" s="17">
        <v>0.0</v>
      </c>
      <c r="AP13" s="17">
        <v>0.0</v>
      </c>
      <c r="AQ13" s="17">
        <v>0.0</v>
      </c>
      <c r="AR13" s="17">
        <v>0.0</v>
      </c>
      <c r="AS13" s="17">
        <f t="shared" si="2"/>
        <v>0</v>
      </c>
      <c r="AT13" s="173" t="s">
        <v>5871</v>
      </c>
    </row>
    <row r="14" ht="15.75" customHeight="1">
      <c r="A14" s="11">
        <v>1000013.0</v>
      </c>
      <c r="B14" s="8" t="s">
        <v>178</v>
      </c>
      <c r="C14" s="8" t="s">
        <v>58</v>
      </c>
      <c r="D14" s="8" t="s">
        <v>155</v>
      </c>
      <c r="E14" s="170" t="b">
        <v>1</v>
      </c>
      <c r="F14" s="8" t="s">
        <v>156</v>
      </c>
      <c r="G14" s="11" t="s">
        <v>179</v>
      </c>
      <c r="H14" s="25" t="s">
        <v>180</v>
      </c>
      <c r="I14" s="8" t="s">
        <v>181</v>
      </c>
      <c r="J14" s="8" t="s">
        <v>182</v>
      </c>
      <c r="K14" s="8" t="s">
        <v>182</v>
      </c>
      <c r="L14" s="171" t="s">
        <v>5873</v>
      </c>
      <c r="M14" s="11" t="s">
        <v>67</v>
      </c>
      <c r="N14" s="29">
        <v>1240.0</v>
      </c>
      <c r="O14" s="12">
        <f t="shared" si="1"/>
        <v>1438.4</v>
      </c>
      <c r="P14" s="8" t="s">
        <v>68</v>
      </c>
      <c r="Q14" s="9" t="s">
        <v>161</v>
      </c>
      <c r="R14" s="11" t="s">
        <v>182</v>
      </c>
      <c r="S14" s="11" t="s">
        <v>183</v>
      </c>
      <c r="T14" s="14" t="s">
        <v>184</v>
      </c>
      <c r="U14" s="11"/>
      <c r="V14" s="11"/>
      <c r="W14" s="11"/>
      <c r="X14" s="11"/>
      <c r="Y14" s="11"/>
      <c r="Z14" s="172"/>
      <c r="AA14" s="11" t="s">
        <v>185</v>
      </c>
      <c r="AB14" s="8" t="s">
        <v>75</v>
      </c>
      <c r="AC14" s="16">
        <v>1.0E-5</v>
      </c>
      <c r="AD14" s="16">
        <v>1.0E-5</v>
      </c>
      <c r="AE14" s="16">
        <v>1.0E-5</v>
      </c>
      <c r="AF14" s="16">
        <v>1.0E-5</v>
      </c>
      <c r="AG14" s="19">
        <v>0.0</v>
      </c>
      <c r="AH14" s="19">
        <v>0.0</v>
      </c>
      <c r="AI14" s="19">
        <v>0.0</v>
      </c>
      <c r="AJ14" s="19">
        <v>0.0</v>
      </c>
      <c r="AK14" s="16">
        <v>26.0</v>
      </c>
      <c r="AL14" s="16">
        <v>183.0</v>
      </c>
      <c r="AM14" s="16">
        <v>97.0</v>
      </c>
      <c r="AN14" s="16">
        <v>19.0</v>
      </c>
      <c r="AO14" s="17">
        <v>0.0</v>
      </c>
      <c r="AP14" s="17">
        <v>0.0</v>
      </c>
      <c r="AQ14" s="17">
        <v>0.0</v>
      </c>
      <c r="AR14" s="17">
        <v>0.0</v>
      </c>
      <c r="AS14" s="17">
        <f t="shared" si="2"/>
        <v>0</v>
      </c>
      <c r="AT14" s="173" t="s">
        <v>5871</v>
      </c>
    </row>
    <row r="15" ht="15.75" customHeight="1">
      <c r="A15" s="11">
        <v>1000014.0</v>
      </c>
      <c r="B15" s="8" t="s">
        <v>187</v>
      </c>
      <c r="C15" s="8" t="s">
        <v>58</v>
      </c>
      <c r="D15" s="8" t="s">
        <v>155</v>
      </c>
      <c r="E15" s="170" t="b">
        <v>1</v>
      </c>
      <c r="F15" s="8" t="s">
        <v>156</v>
      </c>
      <c r="G15" s="11" t="s">
        <v>188</v>
      </c>
      <c r="H15" s="25" t="s">
        <v>189</v>
      </c>
      <c r="I15" s="8" t="s">
        <v>190</v>
      </c>
      <c r="J15" s="8" t="s">
        <v>191</v>
      </c>
      <c r="K15" s="8" t="s">
        <v>191</v>
      </c>
      <c r="L15" s="171" t="s">
        <v>5873</v>
      </c>
      <c r="M15" s="11" t="s">
        <v>67</v>
      </c>
      <c r="N15" s="12">
        <v>1493.79</v>
      </c>
      <c r="O15" s="12">
        <f t="shared" si="1"/>
        <v>1732.7964</v>
      </c>
      <c r="P15" s="8" t="s">
        <v>68</v>
      </c>
      <c r="Q15" s="9" t="s">
        <v>161</v>
      </c>
      <c r="R15" s="11" t="s">
        <v>191</v>
      </c>
      <c r="S15" s="11" t="s">
        <v>192</v>
      </c>
      <c r="T15" s="14" t="s">
        <v>191</v>
      </c>
      <c r="U15" s="11" t="s">
        <v>193</v>
      </c>
      <c r="V15" s="11" t="s">
        <v>191</v>
      </c>
      <c r="W15" s="11"/>
      <c r="X15" s="11"/>
      <c r="Y15" s="11"/>
      <c r="Z15" s="172"/>
      <c r="AA15" s="11" t="s">
        <v>194</v>
      </c>
      <c r="AB15" s="8" t="s">
        <v>75</v>
      </c>
      <c r="AC15" s="16">
        <v>1.0E-5</v>
      </c>
      <c r="AD15" s="16">
        <v>177.0</v>
      </c>
      <c r="AE15" s="16">
        <v>106.0</v>
      </c>
      <c r="AF15" s="16">
        <v>76.0</v>
      </c>
      <c r="AG15" s="19">
        <v>0.0</v>
      </c>
      <c r="AH15" s="19">
        <v>0.0</v>
      </c>
      <c r="AI15" s="19">
        <v>0.0</v>
      </c>
      <c r="AJ15" s="19">
        <v>0.0</v>
      </c>
      <c r="AK15" s="16">
        <v>35.0</v>
      </c>
      <c r="AL15" s="16">
        <v>180.0</v>
      </c>
      <c r="AM15" s="16">
        <v>112.0</v>
      </c>
      <c r="AN15" s="16">
        <v>15.0</v>
      </c>
      <c r="AO15" s="17">
        <v>0.0</v>
      </c>
      <c r="AP15" s="17">
        <v>0.0</v>
      </c>
      <c r="AQ15" s="17">
        <v>0.0</v>
      </c>
      <c r="AR15" s="17">
        <v>0.0</v>
      </c>
      <c r="AS15" s="17">
        <f t="shared" si="2"/>
        <v>0</v>
      </c>
      <c r="AT15" s="173" t="s">
        <v>5871</v>
      </c>
    </row>
    <row r="16" ht="15.75" customHeight="1">
      <c r="A16" s="11">
        <v>1000015.0</v>
      </c>
      <c r="B16" s="8" t="s">
        <v>196</v>
      </c>
      <c r="C16" s="8" t="s">
        <v>58</v>
      </c>
      <c r="D16" s="8" t="s">
        <v>155</v>
      </c>
      <c r="E16" s="170" t="b">
        <v>1</v>
      </c>
      <c r="F16" s="8" t="s">
        <v>156</v>
      </c>
      <c r="G16" s="8" t="s">
        <v>197</v>
      </c>
      <c r="H16" s="25" t="s">
        <v>198</v>
      </c>
      <c r="I16" s="8" t="s">
        <v>199</v>
      </c>
      <c r="J16" s="8" t="s">
        <v>200</v>
      </c>
      <c r="K16" s="8" t="s">
        <v>200</v>
      </c>
      <c r="L16" s="171" t="s">
        <v>5873</v>
      </c>
      <c r="M16" s="11" t="s">
        <v>67</v>
      </c>
      <c r="N16" s="29">
        <v>1106.51</v>
      </c>
      <c r="O16" s="12">
        <f t="shared" si="1"/>
        <v>1283.5516</v>
      </c>
      <c r="P16" s="8" t="s">
        <v>68</v>
      </c>
      <c r="Q16" s="9" t="s">
        <v>161</v>
      </c>
      <c r="R16" s="8" t="s">
        <v>200</v>
      </c>
      <c r="S16" s="11"/>
      <c r="T16" s="14" t="s">
        <v>201</v>
      </c>
      <c r="U16" s="11" t="s">
        <v>202</v>
      </c>
      <c r="V16" s="11"/>
      <c r="W16" s="11"/>
      <c r="X16" s="11"/>
      <c r="Y16" s="11"/>
      <c r="Z16" s="172"/>
      <c r="AA16" s="11" t="s">
        <v>203</v>
      </c>
      <c r="AB16" s="8" t="s">
        <v>75</v>
      </c>
      <c r="AC16" s="16">
        <v>20.0</v>
      </c>
      <c r="AD16" s="16">
        <v>172.0</v>
      </c>
      <c r="AE16" s="16">
        <v>102.0</v>
      </c>
      <c r="AF16" s="16">
        <v>72.5</v>
      </c>
      <c r="AG16" s="19">
        <v>0.0</v>
      </c>
      <c r="AH16" s="19">
        <v>0.0</v>
      </c>
      <c r="AI16" s="19">
        <v>0.0</v>
      </c>
      <c r="AJ16" s="19">
        <v>0.0</v>
      </c>
      <c r="AK16" s="16">
        <v>22.0</v>
      </c>
      <c r="AL16" s="16">
        <v>169.0</v>
      </c>
      <c r="AM16" s="16">
        <v>13.0</v>
      </c>
      <c r="AN16" s="16">
        <v>99.0</v>
      </c>
      <c r="AO16" s="17">
        <v>0.0</v>
      </c>
      <c r="AP16" s="17">
        <v>0.0</v>
      </c>
      <c r="AQ16" s="17">
        <v>0.0</v>
      </c>
      <c r="AR16" s="17">
        <v>0.0</v>
      </c>
      <c r="AS16" s="17">
        <f t="shared" si="2"/>
        <v>0</v>
      </c>
      <c r="AT16" s="173" t="s">
        <v>5871</v>
      </c>
    </row>
    <row r="17" ht="15.75" customHeight="1">
      <c r="A17" s="11">
        <v>1000016.0</v>
      </c>
      <c r="B17" s="8" t="s">
        <v>205</v>
      </c>
      <c r="C17" s="8" t="s">
        <v>58</v>
      </c>
      <c r="D17" s="8" t="s">
        <v>155</v>
      </c>
      <c r="E17" s="170" t="b">
        <v>1</v>
      </c>
      <c r="F17" s="8" t="s">
        <v>156</v>
      </c>
      <c r="G17" s="8" t="s">
        <v>197</v>
      </c>
      <c r="H17" s="25" t="s">
        <v>206</v>
      </c>
      <c r="I17" s="8" t="s">
        <v>199</v>
      </c>
      <c r="J17" s="8" t="s">
        <v>207</v>
      </c>
      <c r="K17" s="8" t="s">
        <v>207</v>
      </c>
      <c r="L17" s="171" t="s">
        <v>5873</v>
      </c>
      <c r="M17" s="11" t="s">
        <v>67</v>
      </c>
      <c r="N17" s="29">
        <v>1106.51</v>
      </c>
      <c r="O17" s="12">
        <f t="shared" si="1"/>
        <v>1283.5516</v>
      </c>
      <c r="P17" s="8" t="s">
        <v>68</v>
      </c>
      <c r="Q17" s="9" t="s">
        <v>161</v>
      </c>
      <c r="R17" s="8" t="s">
        <v>207</v>
      </c>
      <c r="S17" s="11"/>
      <c r="T17" s="14" t="s">
        <v>201</v>
      </c>
      <c r="U17" s="11" t="s">
        <v>208</v>
      </c>
      <c r="V17" s="11" t="s">
        <v>207</v>
      </c>
      <c r="W17" s="11"/>
      <c r="X17" s="11"/>
      <c r="Y17" s="11"/>
      <c r="Z17" s="172"/>
      <c r="AA17" s="11" t="s">
        <v>209</v>
      </c>
      <c r="AB17" s="8" t="s">
        <v>75</v>
      </c>
      <c r="AC17" s="16">
        <v>20.0</v>
      </c>
      <c r="AD17" s="16">
        <v>172.0</v>
      </c>
      <c r="AE17" s="16">
        <v>102.0</v>
      </c>
      <c r="AF17" s="16">
        <v>72.5</v>
      </c>
      <c r="AG17" s="19">
        <v>0.0</v>
      </c>
      <c r="AH17" s="19">
        <v>0.0</v>
      </c>
      <c r="AI17" s="19">
        <v>0.0</v>
      </c>
      <c r="AJ17" s="19">
        <v>0.0</v>
      </c>
      <c r="AK17" s="16">
        <v>22.0</v>
      </c>
      <c r="AL17" s="16">
        <v>169.0</v>
      </c>
      <c r="AM17" s="16">
        <v>13.0</v>
      </c>
      <c r="AN17" s="16">
        <v>99.0</v>
      </c>
      <c r="AO17" s="17">
        <v>0.0</v>
      </c>
      <c r="AP17" s="17">
        <v>0.0</v>
      </c>
      <c r="AQ17" s="17">
        <v>0.0</v>
      </c>
      <c r="AR17" s="17">
        <v>0.0</v>
      </c>
      <c r="AS17" s="17">
        <f t="shared" si="2"/>
        <v>0</v>
      </c>
      <c r="AT17" s="173" t="s">
        <v>5871</v>
      </c>
    </row>
    <row r="18" ht="15.75" customHeight="1">
      <c r="A18" s="11">
        <v>1000017.0</v>
      </c>
      <c r="B18" s="8" t="s">
        <v>211</v>
      </c>
      <c r="C18" s="8" t="s">
        <v>58</v>
      </c>
      <c r="D18" s="8" t="s">
        <v>122</v>
      </c>
      <c r="E18" s="170" t="b">
        <v>1</v>
      </c>
      <c r="F18" s="8" t="s">
        <v>212</v>
      </c>
      <c r="G18" s="11"/>
      <c r="H18" s="30"/>
      <c r="I18" s="8" t="s">
        <v>213</v>
      </c>
      <c r="J18" s="8" t="s">
        <v>214</v>
      </c>
      <c r="K18" s="8" t="s">
        <v>214</v>
      </c>
      <c r="L18" s="171" t="s">
        <v>5876</v>
      </c>
      <c r="M18" s="11" t="s">
        <v>216</v>
      </c>
      <c r="N18" s="29">
        <v>2153.9</v>
      </c>
      <c r="O18" s="12">
        <f t="shared" si="1"/>
        <v>2498.524</v>
      </c>
      <c r="P18" s="8" t="s">
        <v>68</v>
      </c>
      <c r="Q18" s="9" t="s">
        <v>217</v>
      </c>
      <c r="R18" s="11" t="s">
        <v>219</v>
      </c>
      <c r="S18" s="11"/>
      <c r="T18" s="23"/>
      <c r="U18" s="11"/>
      <c r="V18" s="11"/>
      <c r="W18" s="11"/>
      <c r="X18" s="11"/>
      <c r="Y18" s="11"/>
      <c r="Z18" s="172"/>
      <c r="AA18" s="11" t="s">
        <v>220</v>
      </c>
      <c r="AB18" s="11"/>
      <c r="AC18" s="16">
        <v>1.0E-5</v>
      </c>
      <c r="AD18" s="16">
        <v>1.0E-5</v>
      </c>
      <c r="AE18" s="16">
        <v>1.0E-5</v>
      </c>
      <c r="AF18" s="16">
        <v>1.0E-5</v>
      </c>
      <c r="AG18" s="19">
        <v>0.0</v>
      </c>
      <c r="AH18" s="19">
        <v>0.0</v>
      </c>
      <c r="AI18" s="19">
        <v>0.0</v>
      </c>
      <c r="AJ18" s="19">
        <v>0.0</v>
      </c>
      <c r="AK18" s="16"/>
      <c r="AL18" s="16"/>
      <c r="AM18" s="16"/>
      <c r="AN18" s="16"/>
      <c r="AO18" s="17">
        <v>0.0</v>
      </c>
      <c r="AP18" s="17">
        <v>0.0</v>
      </c>
      <c r="AQ18" s="17">
        <v>0.0</v>
      </c>
      <c r="AR18" s="17">
        <v>0.0</v>
      </c>
      <c r="AS18" s="17">
        <f t="shared" si="2"/>
        <v>0</v>
      </c>
      <c r="AT18" s="173" t="s">
        <v>5871</v>
      </c>
    </row>
    <row r="19" ht="15.75" customHeight="1">
      <c r="A19" s="11">
        <v>1000018.0</v>
      </c>
      <c r="B19" s="8" t="s">
        <v>222</v>
      </c>
      <c r="C19" s="8" t="s">
        <v>58</v>
      </c>
      <c r="D19" s="8" t="s">
        <v>122</v>
      </c>
      <c r="E19" s="170" t="b">
        <v>1</v>
      </c>
      <c r="F19" s="8" t="s">
        <v>212</v>
      </c>
      <c r="G19" s="11"/>
      <c r="H19" s="30"/>
      <c r="I19" s="8" t="s">
        <v>223</v>
      </c>
      <c r="J19" s="8" t="s">
        <v>224</v>
      </c>
      <c r="K19" s="8" t="s">
        <v>224</v>
      </c>
      <c r="L19" s="171" t="s">
        <v>5876</v>
      </c>
      <c r="M19" s="11" t="s">
        <v>216</v>
      </c>
      <c r="N19" s="29">
        <v>2153.9</v>
      </c>
      <c r="O19" s="12">
        <f t="shared" si="1"/>
        <v>2498.524</v>
      </c>
      <c r="P19" s="8" t="s">
        <v>68</v>
      </c>
      <c r="Q19" s="9" t="s">
        <v>217</v>
      </c>
      <c r="R19" s="11" t="s">
        <v>225</v>
      </c>
      <c r="S19" s="11"/>
      <c r="T19" s="23"/>
      <c r="U19" s="11"/>
      <c r="V19" s="11"/>
      <c r="W19" s="11"/>
      <c r="X19" s="11"/>
      <c r="Y19" s="11"/>
      <c r="Z19" s="172"/>
      <c r="AA19" s="11" t="s">
        <v>220</v>
      </c>
      <c r="AB19" s="11"/>
      <c r="AC19" s="16">
        <v>1.0E-5</v>
      </c>
      <c r="AD19" s="16">
        <v>1.0E-5</v>
      </c>
      <c r="AE19" s="16">
        <v>1.0E-5</v>
      </c>
      <c r="AF19" s="16">
        <v>1.0E-5</v>
      </c>
      <c r="AG19" s="19">
        <v>0.0</v>
      </c>
      <c r="AH19" s="19">
        <v>0.0</v>
      </c>
      <c r="AI19" s="19">
        <v>0.0</v>
      </c>
      <c r="AJ19" s="19">
        <v>0.0</v>
      </c>
      <c r="AK19" s="16"/>
      <c r="AL19" s="16"/>
      <c r="AM19" s="16"/>
      <c r="AN19" s="16"/>
      <c r="AO19" s="17">
        <v>0.0</v>
      </c>
      <c r="AP19" s="17">
        <v>0.0</v>
      </c>
      <c r="AQ19" s="17">
        <v>0.0</v>
      </c>
      <c r="AR19" s="17">
        <v>0.0</v>
      </c>
      <c r="AS19" s="17">
        <f t="shared" si="2"/>
        <v>0</v>
      </c>
      <c r="AT19" s="173" t="s">
        <v>5871</v>
      </c>
    </row>
    <row r="20" ht="15.75" customHeight="1">
      <c r="A20" s="11">
        <v>1000019.0</v>
      </c>
      <c r="B20" s="8" t="s">
        <v>227</v>
      </c>
      <c r="C20" s="8" t="s">
        <v>58</v>
      </c>
      <c r="D20" s="8" t="s">
        <v>122</v>
      </c>
      <c r="E20" s="170" t="b">
        <v>1</v>
      </c>
      <c r="F20" s="8" t="s">
        <v>212</v>
      </c>
      <c r="G20" s="11"/>
      <c r="H20" s="30"/>
      <c r="I20" s="8" t="s">
        <v>228</v>
      </c>
      <c r="J20" s="8" t="s">
        <v>229</v>
      </c>
      <c r="K20" s="8" t="s">
        <v>229</v>
      </c>
      <c r="L20" s="171" t="s">
        <v>5876</v>
      </c>
      <c r="M20" s="11" t="s">
        <v>216</v>
      </c>
      <c r="N20" s="29">
        <v>2223.0</v>
      </c>
      <c r="O20" s="12">
        <f t="shared" si="1"/>
        <v>2578.68</v>
      </c>
      <c r="P20" s="8" t="s">
        <v>68</v>
      </c>
      <c r="Q20" s="9" t="s">
        <v>217</v>
      </c>
      <c r="R20" s="11" t="s">
        <v>230</v>
      </c>
      <c r="S20" s="11"/>
      <c r="T20" s="23"/>
      <c r="U20" s="11"/>
      <c r="V20" s="11"/>
      <c r="W20" s="11"/>
      <c r="X20" s="11"/>
      <c r="Y20" s="11"/>
      <c r="Z20" s="172"/>
      <c r="AA20" s="11" t="s">
        <v>220</v>
      </c>
      <c r="AB20" s="11"/>
      <c r="AC20" s="16">
        <v>1.0E-5</v>
      </c>
      <c r="AD20" s="16">
        <v>1.0E-5</v>
      </c>
      <c r="AE20" s="16">
        <v>1.0E-5</v>
      </c>
      <c r="AF20" s="16">
        <v>1.0E-5</v>
      </c>
      <c r="AG20" s="19">
        <v>0.0</v>
      </c>
      <c r="AH20" s="19">
        <v>0.0</v>
      </c>
      <c r="AI20" s="19">
        <v>0.0</v>
      </c>
      <c r="AJ20" s="19">
        <v>0.0</v>
      </c>
      <c r="AK20" s="16"/>
      <c r="AL20" s="16"/>
      <c r="AM20" s="16"/>
      <c r="AN20" s="16"/>
      <c r="AO20" s="17">
        <v>0.0</v>
      </c>
      <c r="AP20" s="17">
        <v>0.0</v>
      </c>
      <c r="AQ20" s="17">
        <v>0.0</v>
      </c>
      <c r="AR20" s="17">
        <v>0.0</v>
      </c>
      <c r="AS20" s="17">
        <f t="shared" si="2"/>
        <v>0</v>
      </c>
      <c r="AT20" s="173" t="s">
        <v>5871</v>
      </c>
    </row>
    <row r="21" ht="15.75" customHeight="1">
      <c r="A21" s="8">
        <v>1000020.0</v>
      </c>
      <c r="B21" s="8"/>
      <c r="C21" s="32" t="s">
        <v>58</v>
      </c>
      <c r="D21" s="8" t="s">
        <v>155</v>
      </c>
      <c r="E21" s="170" t="b">
        <v>1</v>
      </c>
      <c r="F21" s="8" t="s">
        <v>232</v>
      </c>
      <c r="G21" s="8" t="s">
        <v>233</v>
      </c>
      <c r="H21" s="9" t="s">
        <v>234</v>
      </c>
      <c r="I21" s="33" t="s">
        <v>235</v>
      </c>
      <c r="J21" s="8" t="s">
        <v>236</v>
      </c>
      <c r="K21" s="8" t="s">
        <v>236</v>
      </c>
      <c r="L21" s="171" t="s">
        <v>5873</v>
      </c>
      <c r="M21" s="32" t="s">
        <v>67</v>
      </c>
      <c r="N21" s="12">
        <v>2537.42</v>
      </c>
      <c r="O21" s="12">
        <f t="shared" si="1"/>
        <v>2943.4072</v>
      </c>
      <c r="P21" s="8" t="s">
        <v>238</v>
      </c>
      <c r="Q21" s="34" t="s">
        <v>161</v>
      </c>
      <c r="R21" s="8" t="s">
        <v>239</v>
      </c>
      <c r="S21" s="11"/>
      <c r="T21" s="14" t="s">
        <v>236</v>
      </c>
      <c r="U21" s="11" t="s">
        <v>240</v>
      </c>
      <c r="V21" s="11"/>
      <c r="W21" s="11"/>
      <c r="X21" s="11"/>
      <c r="Y21" s="11"/>
      <c r="Z21" s="172"/>
      <c r="AA21" s="11" t="s">
        <v>241</v>
      </c>
      <c r="AB21" s="8" t="s">
        <v>75</v>
      </c>
      <c r="AC21" s="17">
        <v>46.0</v>
      </c>
      <c r="AD21" s="17">
        <v>194.0</v>
      </c>
      <c r="AE21" s="17">
        <v>133.0</v>
      </c>
      <c r="AF21" s="17">
        <v>86.0</v>
      </c>
      <c r="AG21" s="19">
        <v>0.0</v>
      </c>
      <c r="AH21" s="19">
        <v>0.0</v>
      </c>
      <c r="AI21" s="19">
        <v>0.0</v>
      </c>
      <c r="AJ21" s="19">
        <v>0.0</v>
      </c>
      <c r="AK21" s="17">
        <v>50.0</v>
      </c>
      <c r="AL21" s="17">
        <v>196.0</v>
      </c>
      <c r="AM21" s="17">
        <v>77.0</v>
      </c>
      <c r="AN21" s="17">
        <v>44.0</v>
      </c>
      <c r="AO21" s="17">
        <v>0.0</v>
      </c>
      <c r="AP21" s="17">
        <v>0.0</v>
      </c>
      <c r="AQ21" s="17">
        <v>0.0</v>
      </c>
      <c r="AR21" s="17">
        <v>0.0</v>
      </c>
      <c r="AS21" s="17">
        <f t="shared" si="2"/>
        <v>0</v>
      </c>
      <c r="AT21" s="173" t="s">
        <v>5871</v>
      </c>
    </row>
    <row r="22" ht="15.75" customHeight="1">
      <c r="A22" s="11">
        <v>1000021.0</v>
      </c>
      <c r="B22" s="8" t="s">
        <v>243</v>
      </c>
      <c r="C22" s="32" t="s">
        <v>58</v>
      </c>
      <c r="D22" s="8" t="s">
        <v>155</v>
      </c>
      <c r="E22" s="170" t="b">
        <v>1</v>
      </c>
      <c r="F22" s="8" t="s">
        <v>244</v>
      </c>
      <c r="G22" s="35">
        <v>1814162.0</v>
      </c>
      <c r="H22" s="30"/>
      <c r="I22" s="33" t="s">
        <v>245</v>
      </c>
      <c r="J22" s="8" t="s">
        <v>246</v>
      </c>
      <c r="K22" s="8" t="s">
        <v>246</v>
      </c>
      <c r="L22" s="171" t="s">
        <v>5877</v>
      </c>
      <c r="M22" s="8" t="s">
        <v>249</v>
      </c>
      <c r="N22" s="12">
        <v>718.0</v>
      </c>
      <c r="O22" s="12">
        <f t="shared" si="1"/>
        <v>832.88</v>
      </c>
      <c r="P22" s="8" t="s">
        <v>68</v>
      </c>
      <c r="Q22" s="9" t="s">
        <v>250</v>
      </c>
      <c r="R22" s="11" t="s">
        <v>246</v>
      </c>
      <c r="S22" s="11"/>
      <c r="T22" s="23"/>
      <c r="U22" s="11"/>
      <c r="V22" s="11" t="s">
        <v>246</v>
      </c>
      <c r="W22" s="11"/>
      <c r="X22" s="11" t="s">
        <v>246</v>
      </c>
      <c r="Y22" s="11"/>
      <c r="Z22" s="172"/>
      <c r="AA22" s="11" t="s">
        <v>252</v>
      </c>
      <c r="AB22" s="8" t="s">
        <v>253</v>
      </c>
      <c r="AC22" s="16">
        <v>19.5</v>
      </c>
      <c r="AD22" s="16">
        <v>101.0</v>
      </c>
      <c r="AE22" s="16">
        <v>56.0</v>
      </c>
      <c r="AF22" s="16">
        <v>47.2</v>
      </c>
      <c r="AG22" s="19">
        <v>0.0</v>
      </c>
      <c r="AH22" s="19">
        <v>0.0</v>
      </c>
      <c r="AI22" s="19">
        <v>0.0</v>
      </c>
      <c r="AJ22" s="19">
        <v>0.0</v>
      </c>
      <c r="AK22" s="16">
        <v>20.0</v>
      </c>
      <c r="AL22" s="16">
        <v>102.0</v>
      </c>
      <c r="AM22" s="16">
        <v>56.0</v>
      </c>
      <c r="AN22" s="16">
        <v>52.0</v>
      </c>
      <c r="AO22" s="17">
        <v>0.0</v>
      </c>
      <c r="AP22" s="17">
        <v>0.0</v>
      </c>
      <c r="AQ22" s="17">
        <v>0.0</v>
      </c>
      <c r="AR22" s="17">
        <v>0.0</v>
      </c>
      <c r="AS22" s="17">
        <f t="shared" si="2"/>
        <v>0</v>
      </c>
      <c r="AT22" s="173" t="s">
        <v>5871</v>
      </c>
    </row>
    <row r="23" ht="15.75" customHeight="1">
      <c r="A23" s="11">
        <v>1000022.0</v>
      </c>
      <c r="B23" s="8" t="s">
        <v>255</v>
      </c>
      <c r="C23" s="32" t="s">
        <v>58</v>
      </c>
      <c r="D23" s="8" t="s">
        <v>155</v>
      </c>
      <c r="E23" s="170" t="b">
        <v>1</v>
      </c>
      <c r="F23" s="8" t="s">
        <v>244</v>
      </c>
      <c r="G23" s="35">
        <v>1814193.0</v>
      </c>
      <c r="H23" s="30"/>
      <c r="I23" s="33" t="s">
        <v>245</v>
      </c>
      <c r="J23" s="8" t="s">
        <v>256</v>
      </c>
      <c r="K23" s="8" t="s">
        <v>256</v>
      </c>
      <c r="L23" s="171" t="s">
        <v>5877</v>
      </c>
      <c r="M23" s="8" t="s">
        <v>249</v>
      </c>
      <c r="N23" s="12">
        <v>408.62</v>
      </c>
      <c r="O23" s="12">
        <f t="shared" si="1"/>
        <v>473.9992</v>
      </c>
      <c r="P23" s="8" t="s">
        <v>68</v>
      </c>
      <c r="Q23" s="9" t="s">
        <v>250</v>
      </c>
      <c r="R23" s="11" t="s">
        <v>256</v>
      </c>
      <c r="S23" s="11"/>
      <c r="T23" s="23"/>
      <c r="U23" s="11"/>
      <c r="V23" s="11" t="s">
        <v>256</v>
      </c>
      <c r="W23" s="11"/>
      <c r="X23" s="11" t="s">
        <v>256</v>
      </c>
      <c r="Y23" s="11"/>
      <c r="Z23" s="172"/>
      <c r="AA23" s="11" t="s">
        <v>252</v>
      </c>
      <c r="AB23" s="8" t="s">
        <v>253</v>
      </c>
      <c r="AC23" s="16">
        <v>7.5</v>
      </c>
      <c r="AD23" s="16">
        <v>41.4</v>
      </c>
      <c r="AE23" s="16">
        <v>42.4</v>
      </c>
      <c r="AF23" s="16">
        <v>57.4</v>
      </c>
      <c r="AG23" s="19">
        <v>0.0</v>
      </c>
      <c r="AH23" s="19">
        <v>0.0</v>
      </c>
      <c r="AI23" s="19">
        <v>0.0</v>
      </c>
      <c r="AJ23" s="19">
        <v>0.0</v>
      </c>
      <c r="AK23" s="16">
        <v>8.0</v>
      </c>
      <c r="AL23" s="16">
        <v>43.0</v>
      </c>
      <c r="AM23" s="16">
        <v>43.0</v>
      </c>
      <c r="AN23" s="16">
        <v>61.0</v>
      </c>
      <c r="AO23" s="17">
        <v>0.0</v>
      </c>
      <c r="AP23" s="17">
        <v>0.0</v>
      </c>
      <c r="AQ23" s="17">
        <v>0.0</v>
      </c>
      <c r="AR23" s="17">
        <v>0.0</v>
      </c>
      <c r="AS23" s="17">
        <f t="shared" si="2"/>
        <v>0</v>
      </c>
      <c r="AT23" s="173" t="s">
        <v>5871</v>
      </c>
    </row>
    <row r="24" ht="15.75" customHeight="1">
      <c r="A24" s="8">
        <v>1000023.0</v>
      </c>
      <c r="B24" s="8" t="s">
        <v>258</v>
      </c>
      <c r="C24" s="32" t="s">
        <v>58</v>
      </c>
      <c r="D24" s="8" t="s">
        <v>259</v>
      </c>
      <c r="E24" s="170" t="b">
        <v>1</v>
      </c>
      <c r="F24" s="8" t="s">
        <v>260</v>
      </c>
      <c r="G24" s="8" t="s">
        <v>261</v>
      </c>
      <c r="H24" s="9" t="s">
        <v>262</v>
      </c>
      <c r="I24" s="33" t="s">
        <v>263</v>
      </c>
      <c r="J24" s="8" t="s">
        <v>264</v>
      </c>
      <c r="K24" s="8" t="s">
        <v>265</v>
      </c>
      <c r="L24" s="171" t="s">
        <v>5876</v>
      </c>
      <c r="M24" s="8" t="s">
        <v>216</v>
      </c>
      <c r="N24" s="12">
        <v>1836.9</v>
      </c>
      <c r="O24" s="12">
        <f t="shared" si="1"/>
        <v>2130.804</v>
      </c>
      <c r="P24" s="8" t="s">
        <v>68</v>
      </c>
      <c r="Q24" s="9" t="s">
        <v>130</v>
      </c>
      <c r="R24" s="8" t="s">
        <v>264</v>
      </c>
      <c r="S24" s="11"/>
      <c r="T24" s="23"/>
      <c r="U24" s="11"/>
      <c r="V24" s="11" t="s">
        <v>264</v>
      </c>
      <c r="W24" s="11"/>
      <c r="X24" s="11" t="s">
        <v>266</v>
      </c>
      <c r="Y24" s="11"/>
      <c r="Z24" s="172"/>
      <c r="AA24" s="8" t="s">
        <v>267</v>
      </c>
      <c r="AB24" s="8" t="s">
        <v>75</v>
      </c>
      <c r="AC24" s="17">
        <v>18.8</v>
      </c>
      <c r="AD24" s="17">
        <v>40.0</v>
      </c>
      <c r="AE24" s="17">
        <v>48.0</v>
      </c>
      <c r="AF24" s="17">
        <v>111.0</v>
      </c>
      <c r="AG24" s="19">
        <v>0.0</v>
      </c>
      <c r="AH24" s="19">
        <v>0.0</v>
      </c>
      <c r="AI24" s="19">
        <v>0.0</v>
      </c>
      <c r="AJ24" s="19">
        <v>0.0</v>
      </c>
      <c r="AK24" s="17">
        <v>20.0</v>
      </c>
      <c r="AL24" s="17">
        <v>42.0</v>
      </c>
      <c r="AM24" s="17">
        <v>50.0</v>
      </c>
      <c r="AN24" s="17">
        <v>98.5</v>
      </c>
      <c r="AO24" s="17">
        <v>0.0</v>
      </c>
      <c r="AP24" s="17">
        <v>0.0</v>
      </c>
      <c r="AQ24" s="17">
        <v>0.0</v>
      </c>
      <c r="AR24" s="17">
        <v>0.0</v>
      </c>
      <c r="AS24" s="17">
        <f t="shared" si="2"/>
        <v>0</v>
      </c>
      <c r="AT24" s="173" t="s">
        <v>5871</v>
      </c>
    </row>
    <row r="25" ht="15.75" customHeight="1">
      <c r="A25" s="8">
        <v>1000024.0</v>
      </c>
      <c r="B25" s="8" t="s">
        <v>269</v>
      </c>
      <c r="C25" s="32" t="s">
        <v>58</v>
      </c>
      <c r="D25" s="8" t="s">
        <v>259</v>
      </c>
      <c r="E25" s="170" t="b">
        <v>1</v>
      </c>
      <c r="F25" s="8" t="s">
        <v>260</v>
      </c>
      <c r="G25" s="8" t="s">
        <v>270</v>
      </c>
      <c r="H25" s="9" t="s">
        <v>271</v>
      </c>
      <c r="I25" s="33" t="s">
        <v>263</v>
      </c>
      <c r="J25" s="8" t="s">
        <v>272</v>
      </c>
      <c r="K25" s="8" t="s">
        <v>273</v>
      </c>
      <c r="L25" s="171" t="s">
        <v>5876</v>
      </c>
      <c r="M25" s="8" t="s">
        <v>216</v>
      </c>
      <c r="N25" s="12">
        <v>1836.9</v>
      </c>
      <c r="O25" s="12">
        <f t="shared" si="1"/>
        <v>2130.804</v>
      </c>
      <c r="P25" s="8" t="s">
        <v>68</v>
      </c>
      <c r="Q25" s="9" t="s">
        <v>130</v>
      </c>
      <c r="R25" s="8" t="s">
        <v>272</v>
      </c>
      <c r="S25" s="11"/>
      <c r="T25" s="23"/>
      <c r="U25" s="11"/>
      <c r="V25" s="11" t="s">
        <v>272</v>
      </c>
      <c r="W25" s="11"/>
      <c r="X25" s="11"/>
      <c r="Y25" s="11"/>
      <c r="Z25" s="172"/>
      <c r="AA25" s="8" t="s">
        <v>274</v>
      </c>
      <c r="AB25" s="8" t="s">
        <v>75</v>
      </c>
      <c r="AC25" s="17">
        <v>18.8</v>
      </c>
      <c r="AD25" s="17">
        <v>40.0</v>
      </c>
      <c r="AE25" s="17">
        <v>48.0</v>
      </c>
      <c r="AF25" s="17">
        <v>111.0</v>
      </c>
      <c r="AG25" s="19">
        <v>0.0</v>
      </c>
      <c r="AH25" s="19">
        <v>0.0</v>
      </c>
      <c r="AI25" s="19">
        <v>0.0</v>
      </c>
      <c r="AJ25" s="19">
        <v>0.0</v>
      </c>
      <c r="AK25" s="17">
        <v>20.0</v>
      </c>
      <c r="AL25" s="17">
        <v>42.0</v>
      </c>
      <c r="AM25" s="17">
        <v>50.0</v>
      </c>
      <c r="AN25" s="17">
        <v>98.5</v>
      </c>
      <c r="AO25" s="17">
        <v>0.0</v>
      </c>
      <c r="AP25" s="17">
        <v>0.0</v>
      </c>
      <c r="AQ25" s="17">
        <v>0.0</v>
      </c>
      <c r="AR25" s="17">
        <v>0.0</v>
      </c>
      <c r="AS25" s="17">
        <f t="shared" si="2"/>
        <v>0</v>
      </c>
      <c r="AT25" s="173" t="s">
        <v>5871</v>
      </c>
    </row>
    <row r="26" ht="15.75" customHeight="1">
      <c r="A26" s="8">
        <v>1000025.0</v>
      </c>
      <c r="B26" s="8" t="s">
        <v>276</v>
      </c>
      <c r="C26" s="32" t="s">
        <v>58</v>
      </c>
      <c r="D26" s="8" t="s">
        <v>122</v>
      </c>
      <c r="E26" s="170" t="b">
        <v>1</v>
      </c>
      <c r="F26" s="8" t="s">
        <v>277</v>
      </c>
      <c r="G26" s="8" t="s">
        <v>278</v>
      </c>
      <c r="H26" s="8">
        <v>7.503031015768E12</v>
      </c>
      <c r="I26" s="33" t="s">
        <v>279</v>
      </c>
      <c r="J26" s="8" t="s">
        <v>280</v>
      </c>
      <c r="K26" s="8" t="s">
        <v>280</v>
      </c>
      <c r="L26" s="171" t="s">
        <v>5876</v>
      </c>
      <c r="M26" s="8" t="s">
        <v>216</v>
      </c>
      <c r="N26" s="12">
        <v>1478.7</v>
      </c>
      <c r="O26" s="12">
        <f t="shared" si="1"/>
        <v>1715.292</v>
      </c>
      <c r="P26" s="8" t="s">
        <v>238</v>
      </c>
      <c r="Q26" s="9" t="s">
        <v>281</v>
      </c>
      <c r="R26" s="8" t="s">
        <v>283</v>
      </c>
      <c r="S26" s="11"/>
      <c r="T26" s="23"/>
      <c r="U26" s="11"/>
      <c r="V26" s="11"/>
      <c r="W26" s="11"/>
      <c r="X26" s="11"/>
      <c r="Y26" s="11"/>
      <c r="Z26" s="172"/>
      <c r="AA26" s="8" t="s">
        <v>284</v>
      </c>
      <c r="AB26" s="8" t="s">
        <v>253</v>
      </c>
      <c r="AC26" s="17">
        <v>35.5</v>
      </c>
      <c r="AD26" s="17">
        <v>138.0</v>
      </c>
      <c r="AE26" s="17">
        <v>40.0</v>
      </c>
      <c r="AF26" s="17">
        <v>80.0</v>
      </c>
      <c r="AG26" s="19">
        <v>0.0</v>
      </c>
      <c r="AH26" s="19">
        <v>0.0</v>
      </c>
      <c r="AI26" s="19">
        <v>0.0</v>
      </c>
      <c r="AJ26" s="19">
        <v>0.0</v>
      </c>
      <c r="AK26" s="17">
        <v>35.5</v>
      </c>
      <c r="AL26" s="17">
        <v>138.0</v>
      </c>
      <c r="AM26" s="17">
        <v>40.0</v>
      </c>
      <c r="AN26" s="17">
        <v>80.0</v>
      </c>
      <c r="AO26" s="17">
        <v>0.0</v>
      </c>
      <c r="AP26" s="17">
        <v>0.0</v>
      </c>
      <c r="AQ26" s="17">
        <v>0.0</v>
      </c>
      <c r="AR26" s="17">
        <v>0.0</v>
      </c>
      <c r="AS26" s="17">
        <f t="shared" si="2"/>
        <v>0</v>
      </c>
      <c r="AT26" s="173" t="s">
        <v>5871</v>
      </c>
    </row>
    <row r="27" ht="15.75" customHeight="1">
      <c r="A27" s="8">
        <v>1000026.0</v>
      </c>
      <c r="B27" s="8" t="s">
        <v>286</v>
      </c>
      <c r="C27" s="8" t="s">
        <v>58</v>
      </c>
      <c r="D27" s="8" t="s">
        <v>155</v>
      </c>
      <c r="E27" s="170" t="b">
        <v>1</v>
      </c>
      <c r="F27" s="8" t="s">
        <v>287</v>
      </c>
      <c r="G27" s="8" t="s">
        <v>288</v>
      </c>
      <c r="H27" s="8">
        <v>7.503038723123E12</v>
      </c>
      <c r="I27" s="33" t="s">
        <v>289</v>
      </c>
      <c r="J27" s="8" t="s">
        <v>290</v>
      </c>
      <c r="K27" s="8" t="s">
        <v>290</v>
      </c>
      <c r="L27" s="171" t="s">
        <v>5876</v>
      </c>
      <c r="M27" s="8" t="s">
        <v>216</v>
      </c>
      <c r="N27" s="12">
        <v>672.2</v>
      </c>
      <c r="O27" s="12">
        <f t="shared" si="1"/>
        <v>779.752</v>
      </c>
      <c r="P27" s="8" t="s">
        <v>238</v>
      </c>
      <c r="Q27" s="9" t="s">
        <v>130</v>
      </c>
      <c r="R27" s="8" t="s">
        <v>290</v>
      </c>
      <c r="S27" s="11"/>
      <c r="T27" s="23"/>
      <c r="U27" s="11"/>
      <c r="V27" s="11" t="s">
        <v>290</v>
      </c>
      <c r="W27" s="11"/>
      <c r="X27" s="11"/>
      <c r="Y27" s="11"/>
      <c r="Z27" s="172"/>
      <c r="AA27" s="8" t="s">
        <v>292</v>
      </c>
      <c r="AB27" s="8" t="s">
        <v>253</v>
      </c>
      <c r="AC27" s="17">
        <v>14.5</v>
      </c>
      <c r="AD27" s="17">
        <v>151.0</v>
      </c>
      <c r="AE27" s="17">
        <v>34.0</v>
      </c>
      <c r="AF27" s="17">
        <v>22.0</v>
      </c>
      <c r="AG27" s="19">
        <v>0.0</v>
      </c>
      <c r="AH27" s="19">
        <v>0.0</v>
      </c>
      <c r="AI27" s="19">
        <v>0.0</v>
      </c>
      <c r="AJ27" s="19">
        <v>0.0</v>
      </c>
      <c r="AK27" s="17">
        <v>14.5</v>
      </c>
      <c r="AL27" s="17">
        <v>151.0</v>
      </c>
      <c r="AM27" s="17">
        <v>34.0</v>
      </c>
      <c r="AN27" s="17">
        <v>22.0</v>
      </c>
      <c r="AO27" s="17">
        <v>0.0</v>
      </c>
      <c r="AP27" s="17">
        <v>0.0</v>
      </c>
      <c r="AQ27" s="17">
        <v>0.0</v>
      </c>
      <c r="AR27" s="17">
        <v>0.0</v>
      </c>
      <c r="AS27" s="17">
        <f t="shared" si="2"/>
        <v>0</v>
      </c>
      <c r="AT27" s="173" t="s">
        <v>5871</v>
      </c>
    </row>
    <row r="28" ht="15.75" customHeight="1">
      <c r="A28" s="8">
        <v>1000027.0</v>
      </c>
      <c r="B28" s="8" t="s">
        <v>294</v>
      </c>
      <c r="C28" s="8" t="s">
        <v>58</v>
      </c>
      <c r="D28" s="8" t="s">
        <v>155</v>
      </c>
      <c r="E28" s="170" t="b">
        <v>1</v>
      </c>
      <c r="F28" s="8" t="s">
        <v>287</v>
      </c>
      <c r="G28" s="8" t="s">
        <v>295</v>
      </c>
      <c r="H28" s="8">
        <v>7.503038723154E12</v>
      </c>
      <c r="I28" s="33" t="s">
        <v>289</v>
      </c>
      <c r="J28" s="8" t="s">
        <v>296</v>
      </c>
      <c r="K28" s="8" t="s">
        <v>296</v>
      </c>
      <c r="L28" s="171" t="s">
        <v>5876</v>
      </c>
      <c r="M28" s="8" t="s">
        <v>216</v>
      </c>
      <c r="N28" s="12">
        <v>672.2</v>
      </c>
      <c r="O28" s="12">
        <f t="shared" si="1"/>
        <v>779.752</v>
      </c>
      <c r="P28" s="8" t="s">
        <v>238</v>
      </c>
      <c r="Q28" s="9" t="s">
        <v>130</v>
      </c>
      <c r="R28" s="8" t="s">
        <v>296</v>
      </c>
      <c r="S28" s="11"/>
      <c r="T28" s="23"/>
      <c r="U28" s="11"/>
      <c r="V28" s="11"/>
      <c r="W28" s="11"/>
      <c r="X28" s="11"/>
      <c r="Y28" s="11"/>
      <c r="Z28" s="172"/>
      <c r="AA28" s="8" t="s">
        <v>292</v>
      </c>
      <c r="AB28" s="8" t="s">
        <v>253</v>
      </c>
      <c r="AC28" s="17">
        <v>14.5</v>
      </c>
      <c r="AD28" s="17">
        <v>151.0</v>
      </c>
      <c r="AE28" s="17">
        <v>34.0</v>
      </c>
      <c r="AF28" s="17">
        <v>22.0</v>
      </c>
      <c r="AG28" s="19">
        <v>0.0</v>
      </c>
      <c r="AH28" s="19">
        <v>0.0</v>
      </c>
      <c r="AI28" s="19">
        <v>0.0</v>
      </c>
      <c r="AJ28" s="19">
        <v>0.0</v>
      </c>
      <c r="AK28" s="17">
        <v>14.5</v>
      </c>
      <c r="AL28" s="17">
        <v>151.0</v>
      </c>
      <c r="AM28" s="17">
        <v>34.0</v>
      </c>
      <c r="AN28" s="17">
        <v>22.0</v>
      </c>
      <c r="AO28" s="17">
        <v>0.0</v>
      </c>
      <c r="AP28" s="17">
        <v>0.0</v>
      </c>
      <c r="AQ28" s="17">
        <v>0.0</v>
      </c>
      <c r="AR28" s="17">
        <v>0.0</v>
      </c>
      <c r="AS28" s="17">
        <f t="shared" si="2"/>
        <v>0</v>
      </c>
      <c r="AT28" s="173" t="s">
        <v>5871</v>
      </c>
    </row>
    <row r="29" ht="15.75" customHeight="1">
      <c r="A29" s="8">
        <v>1000028.0</v>
      </c>
      <c r="B29" s="8"/>
      <c r="C29" s="8" t="s">
        <v>58</v>
      </c>
      <c r="D29" s="8" t="s">
        <v>155</v>
      </c>
      <c r="E29" s="170" t="b">
        <v>1</v>
      </c>
      <c r="F29" s="8" t="s">
        <v>299</v>
      </c>
      <c r="G29" s="8" t="s">
        <v>300</v>
      </c>
      <c r="H29" s="9" t="s">
        <v>301</v>
      </c>
      <c r="I29" s="33" t="s">
        <v>302</v>
      </c>
      <c r="J29" s="8" t="s">
        <v>303</v>
      </c>
      <c r="K29" s="8" t="s">
        <v>303</v>
      </c>
      <c r="L29" s="171" t="s">
        <v>5873</v>
      </c>
      <c r="M29" s="8" t="s">
        <v>67</v>
      </c>
      <c r="N29" s="12">
        <v>2041.48</v>
      </c>
      <c r="O29" s="12">
        <f t="shared" si="1"/>
        <v>2368.1168</v>
      </c>
      <c r="P29" s="8" t="s">
        <v>68</v>
      </c>
      <c r="Q29" s="34" t="s">
        <v>161</v>
      </c>
      <c r="R29" s="8" t="s">
        <v>304</v>
      </c>
      <c r="S29" s="11"/>
      <c r="T29" s="14" t="s">
        <v>305</v>
      </c>
      <c r="U29" s="11" t="s">
        <v>306</v>
      </c>
      <c r="V29" s="11"/>
      <c r="W29" s="11"/>
      <c r="X29" s="11"/>
      <c r="Y29" s="11"/>
      <c r="Z29" s="172"/>
      <c r="AA29" s="8" t="s">
        <v>307</v>
      </c>
      <c r="AB29" s="8" t="s">
        <v>75</v>
      </c>
      <c r="AC29" s="17">
        <v>30.8</v>
      </c>
      <c r="AD29" s="17">
        <v>95.0</v>
      </c>
      <c r="AE29" s="17">
        <v>89.0</v>
      </c>
      <c r="AF29" s="17">
        <v>100.0</v>
      </c>
      <c r="AG29" s="19">
        <v>0.0</v>
      </c>
      <c r="AH29" s="19">
        <v>0.0</v>
      </c>
      <c r="AI29" s="19">
        <v>0.0</v>
      </c>
      <c r="AJ29" s="19">
        <v>0.0</v>
      </c>
      <c r="AK29" s="17">
        <v>34.8</v>
      </c>
      <c r="AL29" s="17">
        <v>84.0</v>
      </c>
      <c r="AM29" s="17">
        <v>76.0</v>
      </c>
      <c r="AN29" s="17">
        <v>65.0</v>
      </c>
      <c r="AO29" s="17">
        <v>0.0</v>
      </c>
      <c r="AP29" s="17">
        <v>0.0</v>
      </c>
      <c r="AQ29" s="17">
        <v>0.0</v>
      </c>
      <c r="AR29" s="17">
        <v>0.0</v>
      </c>
      <c r="AS29" s="17">
        <f t="shared" si="2"/>
        <v>0</v>
      </c>
      <c r="AT29" s="173" t="s">
        <v>5871</v>
      </c>
    </row>
    <row r="30" ht="15.75" customHeight="1">
      <c r="A30" s="8">
        <v>1000029.0</v>
      </c>
      <c r="B30" s="8"/>
      <c r="C30" s="8" t="s">
        <v>58</v>
      </c>
      <c r="D30" s="8" t="s">
        <v>155</v>
      </c>
      <c r="E30" s="170" t="b">
        <v>1</v>
      </c>
      <c r="F30" s="8" t="s">
        <v>299</v>
      </c>
      <c r="G30" s="8" t="s">
        <v>309</v>
      </c>
      <c r="H30" s="9" t="s">
        <v>310</v>
      </c>
      <c r="I30" s="33" t="s">
        <v>311</v>
      </c>
      <c r="J30" s="8" t="s">
        <v>312</v>
      </c>
      <c r="K30" s="8" t="s">
        <v>312</v>
      </c>
      <c r="L30" s="171" t="s">
        <v>5873</v>
      </c>
      <c r="M30" s="8" t="s">
        <v>67</v>
      </c>
      <c r="N30" s="12">
        <v>1633.04</v>
      </c>
      <c r="O30" s="12">
        <f t="shared" si="1"/>
        <v>1894.3264</v>
      </c>
      <c r="P30" s="8" t="s">
        <v>68</v>
      </c>
      <c r="Q30" s="34" t="s">
        <v>161</v>
      </c>
      <c r="R30" s="8" t="s">
        <v>313</v>
      </c>
      <c r="S30" s="11"/>
      <c r="T30" s="14" t="s">
        <v>314</v>
      </c>
      <c r="U30" s="11" t="s">
        <v>315</v>
      </c>
      <c r="V30" s="11" t="s">
        <v>312</v>
      </c>
      <c r="W30" s="11"/>
      <c r="X30" s="11" t="s">
        <v>312</v>
      </c>
      <c r="Y30" s="11"/>
      <c r="Z30" s="172"/>
      <c r="AA30" s="8" t="s">
        <v>316</v>
      </c>
      <c r="AB30" s="8" t="s">
        <v>75</v>
      </c>
      <c r="AC30" s="17">
        <v>26.0</v>
      </c>
      <c r="AD30" s="17">
        <v>89.0</v>
      </c>
      <c r="AE30" s="17">
        <v>76.0</v>
      </c>
      <c r="AF30" s="17">
        <v>104.0</v>
      </c>
      <c r="AG30" s="19">
        <v>0.0</v>
      </c>
      <c r="AH30" s="19">
        <v>0.0</v>
      </c>
      <c r="AI30" s="19">
        <v>0.0</v>
      </c>
      <c r="AJ30" s="19">
        <v>0.0</v>
      </c>
      <c r="AK30" s="17">
        <v>30.0</v>
      </c>
      <c r="AL30" s="17">
        <v>76.0</v>
      </c>
      <c r="AM30" s="17">
        <v>78.0</v>
      </c>
      <c r="AN30" s="17">
        <v>53.0</v>
      </c>
      <c r="AO30" s="17">
        <v>0.0</v>
      </c>
      <c r="AP30" s="17">
        <v>0.0</v>
      </c>
      <c r="AQ30" s="17">
        <v>0.0</v>
      </c>
      <c r="AR30" s="17">
        <v>0.0</v>
      </c>
      <c r="AS30" s="17">
        <f t="shared" si="2"/>
        <v>0</v>
      </c>
      <c r="AT30" s="173" t="s">
        <v>5871</v>
      </c>
    </row>
    <row r="31" ht="15.75" customHeight="1">
      <c r="A31" s="11">
        <v>1000030.0</v>
      </c>
      <c r="B31" s="8" t="s">
        <v>318</v>
      </c>
      <c r="C31" s="8" t="s">
        <v>58</v>
      </c>
      <c r="D31" s="8" t="s">
        <v>122</v>
      </c>
      <c r="E31" s="170" t="b">
        <v>1</v>
      </c>
      <c r="F31" s="8" t="s">
        <v>212</v>
      </c>
      <c r="G31" s="11"/>
      <c r="H31" s="25" t="s">
        <v>319</v>
      </c>
      <c r="I31" s="33" t="s">
        <v>320</v>
      </c>
      <c r="J31" s="8" t="s">
        <v>321</v>
      </c>
      <c r="K31" s="8" t="s">
        <v>321</v>
      </c>
      <c r="L31" s="171" t="s">
        <v>5878</v>
      </c>
      <c r="M31" s="11" t="s">
        <v>323</v>
      </c>
      <c r="N31" s="12">
        <v>3750.0</v>
      </c>
      <c r="O31" s="12">
        <f t="shared" si="1"/>
        <v>4350</v>
      </c>
      <c r="P31" s="8" t="s">
        <v>68</v>
      </c>
      <c r="Q31" s="9" t="s">
        <v>217</v>
      </c>
      <c r="R31" s="11" t="s">
        <v>324</v>
      </c>
      <c r="S31" s="11"/>
      <c r="T31" s="23"/>
      <c r="U31" s="11"/>
      <c r="V31" s="11"/>
      <c r="W31" s="11"/>
      <c r="X31" s="11"/>
      <c r="Y31" s="11"/>
      <c r="Z31" s="172"/>
      <c r="AA31" s="11" t="s">
        <v>220</v>
      </c>
      <c r="AB31" s="11"/>
      <c r="AC31" s="16">
        <v>0.0</v>
      </c>
      <c r="AD31" s="16">
        <v>0.0</v>
      </c>
      <c r="AE31" s="16">
        <v>0.0</v>
      </c>
      <c r="AF31" s="16">
        <v>0.0</v>
      </c>
      <c r="AG31" s="19">
        <v>0.0</v>
      </c>
      <c r="AH31" s="19">
        <v>0.0</v>
      </c>
      <c r="AI31" s="19">
        <v>0.0</v>
      </c>
      <c r="AJ31" s="19">
        <v>0.0</v>
      </c>
      <c r="AK31" s="16"/>
      <c r="AL31" s="16"/>
      <c r="AM31" s="16"/>
      <c r="AN31" s="16"/>
      <c r="AO31" s="17">
        <v>0.0</v>
      </c>
      <c r="AP31" s="17">
        <v>0.0</v>
      </c>
      <c r="AQ31" s="17">
        <v>0.0</v>
      </c>
      <c r="AR31" s="17">
        <v>0.0</v>
      </c>
      <c r="AS31" s="17">
        <f t="shared" si="2"/>
        <v>0</v>
      </c>
      <c r="AT31" s="173" t="s">
        <v>5871</v>
      </c>
    </row>
    <row r="32" ht="15.75" customHeight="1">
      <c r="A32" s="8">
        <v>1000031.0</v>
      </c>
      <c r="B32" s="8"/>
      <c r="C32" s="8" t="s">
        <v>58</v>
      </c>
      <c r="D32" s="8" t="s">
        <v>59</v>
      </c>
      <c r="E32" s="170" t="b">
        <v>1</v>
      </c>
      <c r="F32" s="8" t="s">
        <v>326</v>
      </c>
      <c r="G32" s="8" t="s">
        <v>327</v>
      </c>
      <c r="H32" s="9" t="s">
        <v>328</v>
      </c>
      <c r="I32" s="33" t="s">
        <v>329</v>
      </c>
      <c r="J32" s="8" t="s">
        <v>330</v>
      </c>
      <c r="K32" s="8" t="s">
        <v>330</v>
      </c>
      <c r="L32" s="171" t="s">
        <v>5876</v>
      </c>
      <c r="M32" s="8" t="s">
        <v>216</v>
      </c>
      <c r="N32" s="12">
        <v>2483.79</v>
      </c>
      <c r="O32" s="12">
        <f t="shared" si="1"/>
        <v>2881.1964</v>
      </c>
      <c r="P32" s="8" t="s">
        <v>238</v>
      </c>
      <c r="Q32" s="9" t="s">
        <v>331</v>
      </c>
      <c r="R32" s="8" t="s">
        <v>333</v>
      </c>
      <c r="S32" s="11"/>
      <c r="T32" s="23"/>
      <c r="U32" s="11"/>
      <c r="V32" s="11"/>
      <c r="W32" s="11"/>
      <c r="X32" s="11"/>
      <c r="Y32" s="11"/>
      <c r="Z32" s="172"/>
      <c r="AA32" s="8" t="s">
        <v>334</v>
      </c>
      <c r="AB32" s="8" t="s">
        <v>75</v>
      </c>
      <c r="AC32" s="16">
        <v>40.95</v>
      </c>
      <c r="AD32" s="17">
        <v>191.8</v>
      </c>
      <c r="AE32" s="17">
        <v>69.0</v>
      </c>
      <c r="AF32" s="17">
        <v>85.0</v>
      </c>
      <c r="AG32" s="19">
        <v>0.0</v>
      </c>
      <c r="AH32" s="19">
        <v>0.0</v>
      </c>
      <c r="AI32" s="19">
        <v>0.0</v>
      </c>
      <c r="AJ32" s="19">
        <v>0.0</v>
      </c>
      <c r="AK32" s="17">
        <v>43.0</v>
      </c>
      <c r="AL32" s="17">
        <v>147.0</v>
      </c>
      <c r="AM32" s="17">
        <v>70.0</v>
      </c>
      <c r="AN32" s="17">
        <v>11.0</v>
      </c>
      <c r="AO32" s="17">
        <v>0.0</v>
      </c>
      <c r="AP32" s="17">
        <v>0.0</v>
      </c>
      <c r="AQ32" s="17">
        <v>0.0</v>
      </c>
      <c r="AR32" s="17">
        <v>0.0</v>
      </c>
      <c r="AS32" s="17">
        <f t="shared" si="2"/>
        <v>0</v>
      </c>
      <c r="AT32" s="173" t="s">
        <v>216</v>
      </c>
    </row>
    <row r="33" ht="15.75" customHeight="1">
      <c r="A33" s="8">
        <v>1000032.0</v>
      </c>
      <c r="B33" s="8"/>
      <c r="C33" s="8" t="s">
        <v>58</v>
      </c>
      <c r="D33" s="8" t="s">
        <v>59</v>
      </c>
      <c r="E33" s="170" t="b">
        <v>1</v>
      </c>
      <c r="F33" s="8" t="s">
        <v>326</v>
      </c>
      <c r="G33" s="8" t="s">
        <v>336</v>
      </c>
      <c r="H33" s="9" t="s">
        <v>337</v>
      </c>
      <c r="I33" s="33" t="s">
        <v>338</v>
      </c>
      <c r="J33" s="8" t="s">
        <v>339</v>
      </c>
      <c r="K33" s="8" t="s">
        <v>339</v>
      </c>
      <c r="L33" s="171" t="s">
        <v>5876</v>
      </c>
      <c r="M33" s="8" t="s">
        <v>216</v>
      </c>
      <c r="N33" s="12">
        <v>2499.14</v>
      </c>
      <c r="O33" s="12">
        <f t="shared" si="1"/>
        <v>2899.0024</v>
      </c>
      <c r="P33" s="8" t="s">
        <v>238</v>
      </c>
      <c r="Q33" s="9" t="s">
        <v>331</v>
      </c>
      <c r="R33" s="8" t="s">
        <v>340</v>
      </c>
      <c r="S33" s="11"/>
      <c r="T33" s="23"/>
      <c r="U33" s="11"/>
      <c r="V33" s="11" t="s">
        <v>339</v>
      </c>
      <c r="W33" s="11"/>
      <c r="X33" s="11" t="s">
        <v>339</v>
      </c>
      <c r="Y33" s="11"/>
      <c r="Z33" s="172"/>
      <c r="AA33" s="8" t="s">
        <v>341</v>
      </c>
      <c r="AB33" s="8" t="s">
        <v>75</v>
      </c>
      <c r="AC33" s="16">
        <v>1.0E-5</v>
      </c>
      <c r="AD33" s="17">
        <v>133.5</v>
      </c>
      <c r="AE33" s="17">
        <v>67.0</v>
      </c>
      <c r="AF33" s="17">
        <v>123.8</v>
      </c>
      <c r="AG33" s="19">
        <v>0.0</v>
      </c>
      <c r="AH33" s="19">
        <v>0.0</v>
      </c>
      <c r="AI33" s="19">
        <v>0.0</v>
      </c>
      <c r="AJ33" s="19">
        <v>0.0</v>
      </c>
      <c r="AK33" s="16">
        <v>23.0</v>
      </c>
      <c r="AL33" s="16">
        <v>139.0</v>
      </c>
      <c r="AM33" s="16">
        <v>68.0</v>
      </c>
      <c r="AN33" s="16">
        <v>9.5</v>
      </c>
      <c r="AO33" s="17">
        <v>0.0</v>
      </c>
      <c r="AP33" s="17">
        <v>0.0</v>
      </c>
      <c r="AQ33" s="17">
        <v>0.0</v>
      </c>
      <c r="AR33" s="17">
        <v>0.0</v>
      </c>
      <c r="AS33" s="17">
        <f t="shared" si="2"/>
        <v>0</v>
      </c>
      <c r="AT33" s="173" t="s">
        <v>216</v>
      </c>
    </row>
    <row r="34" ht="15.75" customHeight="1">
      <c r="A34" s="11">
        <v>1000033.0</v>
      </c>
      <c r="B34" s="8"/>
      <c r="C34" s="8" t="s">
        <v>58</v>
      </c>
      <c r="D34" s="8" t="s">
        <v>59</v>
      </c>
      <c r="E34" s="170" t="b">
        <v>1</v>
      </c>
      <c r="F34" s="8" t="s">
        <v>343</v>
      </c>
      <c r="G34" s="11" t="s">
        <v>344</v>
      </c>
      <c r="H34" s="25" t="s">
        <v>345</v>
      </c>
      <c r="I34" s="33" t="s">
        <v>346</v>
      </c>
      <c r="J34" s="8" t="s">
        <v>347</v>
      </c>
      <c r="K34" s="8" t="s">
        <v>347</v>
      </c>
      <c r="L34" s="171" t="s">
        <v>5876</v>
      </c>
      <c r="M34" s="8" t="s">
        <v>216</v>
      </c>
      <c r="N34" s="36">
        <v>2001.03</v>
      </c>
      <c r="O34" s="12">
        <f t="shared" si="1"/>
        <v>2321.1948</v>
      </c>
      <c r="P34" s="8" t="s">
        <v>238</v>
      </c>
      <c r="Q34" s="34" t="s">
        <v>348</v>
      </c>
      <c r="R34" s="11" t="s">
        <v>350</v>
      </c>
      <c r="S34" s="11"/>
      <c r="T34" s="23"/>
      <c r="U34" s="11"/>
      <c r="V34" s="11"/>
      <c r="W34" s="11"/>
      <c r="X34" s="11" t="s">
        <v>350</v>
      </c>
      <c r="Y34" s="11"/>
      <c r="Z34" s="172"/>
      <c r="AA34" s="11" t="s">
        <v>351</v>
      </c>
      <c r="AB34" s="11"/>
      <c r="AC34" s="16">
        <v>1.0E-5</v>
      </c>
      <c r="AD34" s="16">
        <v>92.0</v>
      </c>
      <c r="AE34" s="16">
        <v>46.0</v>
      </c>
      <c r="AF34" s="16">
        <v>181.0</v>
      </c>
      <c r="AG34" s="19">
        <v>0.0</v>
      </c>
      <c r="AH34" s="19">
        <v>0.0</v>
      </c>
      <c r="AI34" s="19">
        <v>0.0</v>
      </c>
      <c r="AJ34" s="19">
        <v>0.0</v>
      </c>
      <c r="AK34" s="16">
        <v>48.0</v>
      </c>
      <c r="AL34" s="16">
        <v>191.0</v>
      </c>
      <c r="AM34" s="16">
        <v>51.0</v>
      </c>
      <c r="AN34" s="16">
        <v>17.0</v>
      </c>
      <c r="AO34" s="17">
        <v>0.0</v>
      </c>
      <c r="AP34" s="17">
        <v>0.0</v>
      </c>
      <c r="AQ34" s="17">
        <v>0.0</v>
      </c>
      <c r="AR34" s="17">
        <v>0.0</v>
      </c>
      <c r="AS34" s="17">
        <f t="shared" si="2"/>
        <v>0</v>
      </c>
      <c r="AT34" s="173" t="s">
        <v>216</v>
      </c>
    </row>
    <row r="35" ht="15.75" customHeight="1">
      <c r="A35" s="11">
        <v>1000034.0</v>
      </c>
      <c r="B35" s="8"/>
      <c r="C35" s="8" t="s">
        <v>58</v>
      </c>
      <c r="D35" s="8" t="s">
        <v>59</v>
      </c>
      <c r="E35" s="170" t="b">
        <v>1</v>
      </c>
      <c r="F35" s="8" t="s">
        <v>343</v>
      </c>
      <c r="G35" s="11" t="s">
        <v>353</v>
      </c>
      <c r="H35" s="25" t="s">
        <v>354</v>
      </c>
      <c r="I35" s="33" t="s">
        <v>355</v>
      </c>
      <c r="J35" s="8" t="s">
        <v>356</v>
      </c>
      <c r="K35" s="8" t="s">
        <v>356</v>
      </c>
      <c r="L35" s="171" t="s">
        <v>5876</v>
      </c>
      <c r="M35" s="8" t="s">
        <v>216</v>
      </c>
      <c r="N35" s="36">
        <v>3037.24</v>
      </c>
      <c r="O35" s="12">
        <f t="shared" si="1"/>
        <v>3523.1984</v>
      </c>
      <c r="P35" s="8" t="s">
        <v>238</v>
      </c>
      <c r="Q35" s="34" t="s">
        <v>348</v>
      </c>
      <c r="R35" s="11" t="s">
        <v>357</v>
      </c>
      <c r="S35" s="11"/>
      <c r="T35" s="23"/>
      <c r="U35" s="11"/>
      <c r="V35" s="11"/>
      <c r="W35" s="11"/>
      <c r="X35" s="11"/>
      <c r="Y35" s="11"/>
      <c r="Z35" s="172"/>
      <c r="AA35" s="11" t="s">
        <v>358</v>
      </c>
      <c r="AB35" s="11"/>
      <c r="AC35" s="16">
        <v>1.0E-5</v>
      </c>
      <c r="AD35" s="16">
        <v>162.0</v>
      </c>
      <c r="AE35" s="16">
        <v>45.0</v>
      </c>
      <c r="AF35" s="16">
        <v>181.0</v>
      </c>
      <c r="AG35" s="19">
        <v>0.0</v>
      </c>
      <c r="AH35" s="19">
        <v>0.0</v>
      </c>
      <c r="AI35" s="19">
        <v>0.0</v>
      </c>
      <c r="AJ35" s="19">
        <v>0.0</v>
      </c>
      <c r="AK35" s="16">
        <v>76.0</v>
      </c>
      <c r="AL35" s="16">
        <v>191.0</v>
      </c>
      <c r="AM35" s="16">
        <v>51.0</v>
      </c>
      <c r="AN35" s="16">
        <v>31.0</v>
      </c>
      <c r="AO35" s="17">
        <v>0.0</v>
      </c>
      <c r="AP35" s="17">
        <v>0.0</v>
      </c>
      <c r="AQ35" s="17">
        <v>0.0</v>
      </c>
      <c r="AR35" s="17">
        <v>0.0</v>
      </c>
      <c r="AS35" s="17">
        <f t="shared" si="2"/>
        <v>0</v>
      </c>
      <c r="AT35" s="173" t="s">
        <v>216</v>
      </c>
    </row>
    <row r="36" ht="15.75" customHeight="1">
      <c r="A36" s="11">
        <v>1000035.0</v>
      </c>
      <c r="B36" s="8"/>
      <c r="C36" s="8" t="s">
        <v>58</v>
      </c>
      <c r="D36" s="8" t="s">
        <v>59</v>
      </c>
      <c r="E36" s="170" t="b">
        <v>1</v>
      </c>
      <c r="F36" s="8" t="s">
        <v>360</v>
      </c>
      <c r="G36" s="11" t="s">
        <v>361</v>
      </c>
      <c r="H36" s="25" t="s">
        <v>362</v>
      </c>
      <c r="I36" s="33" t="s">
        <v>363</v>
      </c>
      <c r="J36" s="8" t="s">
        <v>364</v>
      </c>
      <c r="K36" s="8" t="s">
        <v>364</v>
      </c>
      <c r="L36" s="171" t="s">
        <v>5876</v>
      </c>
      <c r="M36" s="8" t="s">
        <v>216</v>
      </c>
      <c r="N36" s="36">
        <v>802.76</v>
      </c>
      <c r="O36" s="12">
        <f t="shared" si="1"/>
        <v>931.2016</v>
      </c>
      <c r="P36" s="8" t="s">
        <v>238</v>
      </c>
      <c r="Q36" s="9" t="s">
        <v>365</v>
      </c>
      <c r="R36" s="11" t="s">
        <v>367</v>
      </c>
      <c r="S36" s="11"/>
      <c r="T36" s="23"/>
      <c r="U36" s="11"/>
      <c r="V36" s="11"/>
      <c r="W36" s="11"/>
      <c r="X36" s="11"/>
      <c r="Y36" s="11"/>
      <c r="Z36" s="172"/>
      <c r="AA36" s="11" t="s">
        <v>368</v>
      </c>
      <c r="AB36" s="11"/>
      <c r="AC36" s="16">
        <v>1.0E-5</v>
      </c>
      <c r="AD36" s="16">
        <v>44.5</v>
      </c>
      <c r="AE36" s="16">
        <v>35.5</v>
      </c>
      <c r="AF36" s="16">
        <v>60.0</v>
      </c>
      <c r="AG36" s="19">
        <v>0.0</v>
      </c>
      <c r="AH36" s="19">
        <v>0.0</v>
      </c>
      <c r="AI36" s="19">
        <v>0.0</v>
      </c>
      <c r="AJ36" s="19">
        <v>0.0</v>
      </c>
      <c r="AK36" s="16">
        <v>15.0</v>
      </c>
      <c r="AL36" s="16">
        <v>50.0</v>
      </c>
      <c r="AM36" s="16">
        <v>37.0</v>
      </c>
      <c r="AN36" s="16">
        <v>17.0</v>
      </c>
      <c r="AO36" s="17">
        <v>0.0</v>
      </c>
      <c r="AP36" s="17">
        <v>0.0</v>
      </c>
      <c r="AQ36" s="17">
        <v>0.0</v>
      </c>
      <c r="AR36" s="17">
        <v>0.0</v>
      </c>
      <c r="AS36" s="17">
        <f t="shared" si="2"/>
        <v>0</v>
      </c>
      <c r="AT36" s="173" t="s">
        <v>216</v>
      </c>
    </row>
    <row r="37" ht="15.75" customHeight="1">
      <c r="A37" s="11">
        <v>1000036.0</v>
      </c>
      <c r="B37" s="8"/>
      <c r="C37" s="8" t="s">
        <v>58</v>
      </c>
      <c r="D37" s="8" t="s">
        <v>122</v>
      </c>
      <c r="E37" s="170" t="b">
        <v>1</v>
      </c>
      <c r="F37" s="8" t="s">
        <v>123</v>
      </c>
      <c r="G37" s="11" t="s">
        <v>124</v>
      </c>
      <c r="H37" s="25" t="s">
        <v>370</v>
      </c>
      <c r="I37" s="8" t="s">
        <v>126</v>
      </c>
      <c r="J37" s="8" t="s">
        <v>371</v>
      </c>
      <c r="K37" s="8" t="s">
        <v>371</v>
      </c>
      <c r="L37" s="171" t="s">
        <v>5873</v>
      </c>
      <c r="M37" s="11" t="s">
        <v>67</v>
      </c>
      <c r="N37" s="12">
        <v>214.07</v>
      </c>
      <c r="O37" s="12">
        <f t="shared" si="1"/>
        <v>248.3212</v>
      </c>
      <c r="P37" s="8" t="s">
        <v>68</v>
      </c>
      <c r="Q37" s="9" t="s">
        <v>130</v>
      </c>
      <c r="R37" s="11" t="s">
        <v>371</v>
      </c>
      <c r="S37" s="11"/>
      <c r="T37" s="23"/>
      <c r="U37" s="11"/>
      <c r="V37" s="11"/>
      <c r="W37" s="11"/>
      <c r="X37" s="11"/>
      <c r="Y37" s="11"/>
      <c r="Z37" s="172"/>
      <c r="AA37" s="11" t="s">
        <v>136</v>
      </c>
      <c r="AB37" s="8" t="s">
        <v>253</v>
      </c>
      <c r="AC37" s="16">
        <v>3.5</v>
      </c>
      <c r="AD37" s="16">
        <v>53.0</v>
      </c>
      <c r="AE37" s="16">
        <v>46.5</v>
      </c>
      <c r="AF37" s="16">
        <v>82.0</v>
      </c>
      <c r="AG37" s="19">
        <v>0.0</v>
      </c>
      <c r="AH37" s="19">
        <v>0.0</v>
      </c>
      <c r="AI37" s="19">
        <v>0.0</v>
      </c>
      <c r="AJ37" s="19">
        <v>0.0</v>
      </c>
      <c r="AK37" s="16">
        <v>0.0</v>
      </c>
      <c r="AL37" s="16">
        <v>0.0</v>
      </c>
      <c r="AM37" s="16">
        <v>0.0</v>
      </c>
      <c r="AN37" s="16">
        <v>0.0</v>
      </c>
      <c r="AO37" s="17">
        <v>0.0</v>
      </c>
      <c r="AP37" s="17">
        <v>0.0</v>
      </c>
      <c r="AQ37" s="17">
        <v>0.0</v>
      </c>
      <c r="AR37" s="17">
        <v>0.0</v>
      </c>
      <c r="AS37" s="17">
        <f t="shared" si="2"/>
        <v>0</v>
      </c>
      <c r="AT37" s="173" t="s">
        <v>5871</v>
      </c>
    </row>
    <row r="38" ht="15.75" customHeight="1">
      <c r="A38" s="11">
        <v>1000037.0</v>
      </c>
      <c r="B38" s="8"/>
      <c r="C38" s="8" t="s">
        <v>58</v>
      </c>
      <c r="D38" s="8" t="s">
        <v>122</v>
      </c>
      <c r="E38" s="170" t="b">
        <v>1</v>
      </c>
      <c r="F38" s="8" t="s">
        <v>123</v>
      </c>
      <c r="G38" s="11" t="s">
        <v>124</v>
      </c>
      <c r="H38" s="25" t="s">
        <v>373</v>
      </c>
      <c r="I38" s="8" t="s">
        <v>126</v>
      </c>
      <c r="J38" s="8" t="s">
        <v>374</v>
      </c>
      <c r="K38" s="8" t="s">
        <v>374</v>
      </c>
      <c r="L38" s="171" t="s">
        <v>5873</v>
      </c>
      <c r="M38" s="11" t="s">
        <v>67</v>
      </c>
      <c r="N38" s="12">
        <v>214.07</v>
      </c>
      <c r="O38" s="12">
        <f t="shared" si="1"/>
        <v>248.3212</v>
      </c>
      <c r="P38" s="8" t="s">
        <v>68</v>
      </c>
      <c r="Q38" s="9" t="s">
        <v>130</v>
      </c>
      <c r="R38" s="11" t="s">
        <v>374</v>
      </c>
      <c r="S38" s="11"/>
      <c r="T38" s="23"/>
      <c r="U38" s="11"/>
      <c r="V38" s="11"/>
      <c r="W38" s="11"/>
      <c r="X38" s="11"/>
      <c r="Y38" s="11"/>
      <c r="Z38" s="172"/>
      <c r="AA38" s="11" t="s">
        <v>136</v>
      </c>
      <c r="AB38" s="8" t="s">
        <v>253</v>
      </c>
      <c r="AC38" s="16">
        <v>3.5</v>
      </c>
      <c r="AD38" s="16">
        <v>53.0</v>
      </c>
      <c r="AE38" s="16">
        <v>46.5</v>
      </c>
      <c r="AF38" s="16">
        <v>82.0</v>
      </c>
      <c r="AG38" s="19">
        <v>0.0</v>
      </c>
      <c r="AH38" s="19">
        <v>0.0</v>
      </c>
      <c r="AI38" s="19">
        <v>0.0</v>
      </c>
      <c r="AJ38" s="19">
        <v>0.0</v>
      </c>
      <c r="AK38" s="16">
        <v>0.0</v>
      </c>
      <c r="AL38" s="16">
        <v>0.0</v>
      </c>
      <c r="AM38" s="16">
        <v>0.0</v>
      </c>
      <c r="AN38" s="16">
        <v>0.0</v>
      </c>
      <c r="AO38" s="17">
        <v>0.0</v>
      </c>
      <c r="AP38" s="17">
        <v>0.0</v>
      </c>
      <c r="AQ38" s="17">
        <v>0.0</v>
      </c>
      <c r="AR38" s="17">
        <v>0.0</v>
      </c>
      <c r="AS38" s="17">
        <f t="shared" si="2"/>
        <v>0</v>
      </c>
      <c r="AT38" s="173" t="s">
        <v>5871</v>
      </c>
    </row>
    <row r="39" ht="15.75" customHeight="1">
      <c r="A39" s="11">
        <v>1000038.0</v>
      </c>
      <c r="B39" s="8"/>
      <c r="C39" s="8" t="s">
        <v>58</v>
      </c>
      <c r="D39" s="8" t="s">
        <v>122</v>
      </c>
      <c r="E39" s="170" t="b">
        <v>1</v>
      </c>
      <c r="F39" s="8" t="s">
        <v>123</v>
      </c>
      <c r="G39" s="11" t="s">
        <v>124</v>
      </c>
      <c r="H39" s="25" t="s">
        <v>375</v>
      </c>
      <c r="I39" s="8" t="s">
        <v>126</v>
      </c>
      <c r="J39" s="8" t="s">
        <v>376</v>
      </c>
      <c r="K39" s="8" t="s">
        <v>376</v>
      </c>
      <c r="L39" s="171" t="s">
        <v>5873</v>
      </c>
      <c r="M39" s="11" t="s">
        <v>67</v>
      </c>
      <c r="N39" s="12">
        <v>214.07</v>
      </c>
      <c r="O39" s="12">
        <f t="shared" si="1"/>
        <v>248.3212</v>
      </c>
      <c r="P39" s="8" t="s">
        <v>68</v>
      </c>
      <c r="Q39" s="9" t="s">
        <v>130</v>
      </c>
      <c r="R39" s="11" t="s">
        <v>376</v>
      </c>
      <c r="S39" s="11"/>
      <c r="T39" s="23"/>
      <c r="U39" s="11"/>
      <c r="V39" s="11"/>
      <c r="W39" s="11"/>
      <c r="X39" s="11"/>
      <c r="Y39" s="11"/>
      <c r="Z39" s="172"/>
      <c r="AA39" s="11" t="s">
        <v>152</v>
      </c>
      <c r="AB39" s="8" t="s">
        <v>253</v>
      </c>
      <c r="AC39" s="16">
        <v>3.5</v>
      </c>
      <c r="AD39" s="16">
        <v>53.0</v>
      </c>
      <c r="AE39" s="16">
        <v>46.5</v>
      </c>
      <c r="AF39" s="16">
        <v>82.0</v>
      </c>
      <c r="AG39" s="19">
        <v>0.0</v>
      </c>
      <c r="AH39" s="19">
        <v>0.0</v>
      </c>
      <c r="AI39" s="19">
        <v>0.0</v>
      </c>
      <c r="AJ39" s="19">
        <v>0.0</v>
      </c>
      <c r="AK39" s="16">
        <v>0.0</v>
      </c>
      <c r="AL39" s="16">
        <v>0.0</v>
      </c>
      <c r="AM39" s="16">
        <v>0.0</v>
      </c>
      <c r="AN39" s="16">
        <v>0.0</v>
      </c>
      <c r="AO39" s="17">
        <v>0.0</v>
      </c>
      <c r="AP39" s="17">
        <v>0.0</v>
      </c>
      <c r="AQ39" s="17">
        <v>0.0</v>
      </c>
      <c r="AR39" s="17">
        <v>0.0</v>
      </c>
      <c r="AS39" s="17">
        <f t="shared" si="2"/>
        <v>0</v>
      </c>
      <c r="AT39" s="173" t="s">
        <v>5871</v>
      </c>
    </row>
    <row r="40" ht="15.75" customHeight="1">
      <c r="A40" s="11">
        <v>2000001.0</v>
      </c>
      <c r="B40" s="8" t="s">
        <v>523</v>
      </c>
      <c r="C40" s="8" t="s">
        <v>524</v>
      </c>
      <c r="D40" s="8" t="s">
        <v>525</v>
      </c>
      <c r="E40" s="170" t="b">
        <v>1</v>
      </c>
      <c r="F40" s="8" t="s">
        <v>526</v>
      </c>
      <c r="G40" s="11" t="s">
        <v>527</v>
      </c>
      <c r="H40" s="25" t="s">
        <v>528</v>
      </c>
      <c r="I40" s="11" t="s">
        <v>529</v>
      </c>
      <c r="J40" s="11" t="s">
        <v>5879</v>
      </c>
      <c r="K40" s="11" t="s">
        <v>5880</v>
      </c>
      <c r="L40" s="171" t="s">
        <v>5881</v>
      </c>
      <c r="M40" s="11" t="s">
        <v>67</v>
      </c>
      <c r="N40" s="29">
        <v>848.77</v>
      </c>
      <c r="O40" s="12">
        <f t="shared" si="1"/>
        <v>984.5732</v>
      </c>
      <c r="P40" s="8" t="s">
        <v>68</v>
      </c>
      <c r="Q40" s="9" t="s">
        <v>533</v>
      </c>
      <c r="R40" s="11" t="s">
        <v>535</v>
      </c>
      <c r="S40" s="11" t="s">
        <v>536</v>
      </c>
      <c r="T40" s="14" t="s">
        <v>537</v>
      </c>
      <c r="U40" s="11" t="s">
        <v>538</v>
      </c>
      <c r="V40" s="11"/>
      <c r="W40" s="11"/>
      <c r="X40" s="11"/>
      <c r="Y40" s="11"/>
      <c r="Z40" s="172"/>
      <c r="AA40" s="11" t="s">
        <v>539</v>
      </c>
      <c r="AB40" s="8" t="s">
        <v>75</v>
      </c>
      <c r="AC40" s="27">
        <v>0.0</v>
      </c>
      <c r="AD40" s="27">
        <v>0.0</v>
      </c>
      <c r="AE40" s="27">
        <v>0.0</v>
      </c>
      <c r="AF40" s="27">
        <v>0.0</v>
      </c>
      <c r="AG40" s="19">
        <v>0.0</v>
      </c>
      <c r="AH40" s="19">
        <v>0.0</v>
      </c>
      <c r="AI40" s="19">
        <v>0.0</v>
      </c>
      <c r="AJ40" s="19">
        <v>0.0</v>
      </c>
      <c r="AK40" s="16">
        <v>19.0</v>
      </c>
      <c r="AL40" s="16">
        <v>114.0</v>
      </c>
      <c r="AM40" s="16">
        <v>47.0</v>
      </c>
      <c r="AN40" s="16">
        <v>25.0</v>
      </c>
      <c r="AO40" s="17">
        <v>0.0</v>
      </c>
      <c r="AP40" s="17">
        <v>0.0</v>
      </c>
      <c r="AQ40" s="17">
        <v>0.0</v>
      </c>
      <c r="AR40" s="17">
        <v>0.0</v>
      </c>
      <c r="AS40" s="17">
        <f t="shared" si="2"/>
        <v>0</v>
      </c>
      <c r="AT40" s="173" t="s">
        <v>5871</v>
      </c>
    </row>
    <row r="41" ht="15.75" customHeight="1">
      <c r="A41" s="11">
        <v>2000002.0</v>
      </c>
      <c r="B41" s="8" t="s">
        <v>541</v>
      </c>
      <c r="C41" s="8" t="s">
        <v>524</v>
      </c>
      <c r="D41" s="8" t="s">
        <v>525</v>
      </c>
      <c r="E41" s="170" t="b">
        <v>1</v>
      </c>
      <c r="F41" s="8" t="s">
        <v>526</v>
      </c>
      <c r="G41" s="11" t="s">
        <v>542</v>
      </c>
      <c r="H41" s="25" t="s">
        <v>543</v>
      </c>
      <c r="I41" s="11" t="s">
        <v>542</v>
      </c>
      <c r="J41" s="11" t="s">
        <v>5882</v>
      </c>
      <c r="K41" s="11" t="s">
        <v>5883</v>
      </c>
      <c r="L41" s="171" t="s">
        <v>5884</v>
      </c>
      <c r="M41" s="11" t="s">
        <v>67</v>
      </c>
      <c r="N41" s="29">
        <v>657.16</v>
      </c>
      <c r="O41" s="12">
        <f t="shared" si="1"/>
        <v>762.3056</v>
      </c>
      <c r="P41" s="8" t="s">
        <v>238</v>
      </c>
      <c r="Q41" s="9" t="s">
        <v>533</v>
      </c>
      <c r="R41" s="11" t="s">
        <v>547</v>
      </c>
      <c r="S41" s="11" t="s">
        <v>548</v>
      </c>
      <c r="T41" s="14" t="s">
        <v>549</v>
      </c>
      <c r="U41" s="11" t="s">
        <v>547</v>
      </c>
      <c r="V41" s="11" t="s">
        <v>547</v>
      </c>
      <c r="W41" s="24" t="s">
        <v>550</v>
      </c>
      <c r="X41" s="11" t="s">
        <v>547</v>
      </c>
      <c r="Y41" s="24" t="s">
        <v>551</v>
      </c>
      <c r="Z41" s="172"/>
      <c r="AA41" s="11" t="s">
        <v>552</v>
      </c>
      <c r="AB41" s="8" t="s">
        <v>75</v>
      </c>
      <c r="AC41" s="27">
        <v>0.0</v>
      </c>
      <c r="AD41" s="27">
        <v>0.0</v>
      </c>
      <c r="AE41" s="27">
        <v>0.0</v>
      </c>
      <c r="AF41" s="27">
        <v>0.0</v>
      </c>
      <c r="AG41" s="19">
        <v>0.0</v>
      </c>
      <c r="AH41" s="19">
        <v>0.0</v>
      </c>
      <c r="AI41" s="19">
        <v>0.0</v>
      </c>
      <c r="AJ41" s="19">
        <v>0.0</v>
      </c>
      <c r="AK41" s="16">
        <v>13.4</v>
      </c>
      <c r="AL41" s="16">
        <v>90.0</v>
      </c>
      <c r="AM41" s="16">
        <v>20.0</v>
      </c>
      <c r="AN41" s="16">
        <v>46.5</v>
      </c>
      <c r="AO41" s="17">
        <v>0.0</v>
      </c>
      <c r="AP41" s="17">
        <v>0.0</v>
      </c>
      <c r="AQ41" s="17">
        <v>0.0</v>
      </c>
      <c r="AR41" s="17">
        <v>0.0</v>
      </c>
      <c r="AS41" s="17">
        <f t="shared" si="2"/>
        <v>0</v>
      </c>
      <c r="AT41" s="173" t="s">
        <v>5871</v>
      </c>
    </row>
    <row r="42" ht="15.75" customHeight="1">
      <c r="A42" s="11">
        <v>2000003.0</v>
      </c>
      <c r="B42" s="8" t="s">
        <v>554</v>
      </c>
      <c r="C42" s="8" t="s">
        <v>524</v>
      </c>
      <c r="D42" s="8" t="s">
        <v>525</v>
      </c>
      <c r="E42" s="170" t="b">
        <v>1</v>
      </c>
      <c r="F42" s="8" t="s">
        <v>526</v>
      </c>
      <c r="G42" s="11" t="s">
        <v>555</v>
      </c>
      <c r="H42" s="25" t="s">
        <v>556</v>
      </c>
      <c r="I42" s="11" t="s">
        <v>557</v>
      </c>
      <c r="J42" s="11" t="s">
        <v>5885</v>
      </c>
      <c r="K42" s="11" t="s">
        <v>5886</v>
      </c>
      <c r="L42" s="171" t="s">
        <v>5884</v>
      </c>
      <c r="M42" s="11" t="s">
        <v>67</v>
      </c>
      <c r="N42" s="29">
        <v>818.74</v>
      </c>
      <c r="O42" s="12">
        <f t="shared" si="1"/>
        <v>949.7384</v>
      </c>
      <c r="P42" s="8" t="s">
        <v>68</v>
      </c>
      <c r="Q42" s="9" t="s">
        <v>533</v>
      </c>
      <c r="R42" s="11" t="s">
        <v>560</v>
      </c>
      <c r="S42" s="11"/>
      <c r="T42" s="23"/>
      <c r="U42" s="11"/>
      <c r="V42" s="11"/>
      <c r="W42" s="11"/>
      <c r="X42" s="11"/>
      <c r="Y42" s="11"/>
      <c r="Z42" s="172"/>
      <c r="AA42" s="11" t="s">
        <v>561</v>
      </c>
      <c r="AB42" s="8" t="s">
        <v>75</v>
      </c>
      <c r="AC42" s="27">
        <v>0.0</v>
      </c>
      <c r="AD42" s="27">
        <v>0.0</v>
      </c>
      <c r="AE42" s="27">
        <v>0.0</v>
      </c>
      <c r="AF42" s="27">
        <v>0.0</v>
      </c>
      <c r="AG42" s="19">
        <v>0.0</v>
      </c>
      <c r="AH42" s="19">
        <v>0.0</v>
      </c>
      <c r="AI42" s="19">
        <v>0.0</v>
      </c>
      <c r="AJ42" s="19">
        <v>0.0</v>
      </c>
      <c r="AK42" s="16">
        <v>19.0</v>
      </c>
      <c r="AL42" s="16">
        <v>114.0</v>
      </c>
      <c r="AM42" s="16">
        <v>47.0</v>
      </c>
      <c r="AN42" s="16">
        <v>25.0</v>
      </c>
      <c r="AO42" s="17">
        <v>0.0</v>
      </c>
      <c r="AP42" s="17">
        <v>0.0</v>
      </c>
      <c r="AQ42" s="17">
        <v>0.0</v>
      </c>
      <c r="AR42" s="17">
        <v>0.0</v>
      </c>
      <c r="AS42" s="17">
        <f t="shared" si="2"/>
        <v>0</v>
      </c>
      <c r="AT42" s="173" t="s">
        <v>5871</v>
      </c>
    </row>
    <row r="43" ht="15.75" customHeight="1">
      <c r="A43" s="11">
        <v>2000004.0</v>
      </c>
      <c r="B43" s="8" t="s">
        <v>563</v>
      </c>
      <c r="C43" s="8" t="s">
        <v>524</v>
      </c>
      <c r="D43" s="8" t="s">
        <v>525</v>
      </c>
      <c r="E43" s="170" t="b">
        <v>1</v>
      </c>
      <c r="F43" s="8" t="s">
        <v>526</v>
      </c>
      <c r="G43" s="11" t="s">
        <v>529</v>
      </c>
      <c r="H43" s="25" t="s">
        <v>564</v>
      </c>
      <c r="I43" s="11" t="s">
        <v>529</v>
      </c>
      <c r="J43" s="11" t="s">
        <v>5887</v>
      </c>
      <c r="K43" s="11" t="s">
        <v>5888</v>
      </c>
      <c r="L43" s="171" t="s">
        <v>5881</v>
      </c>
      <c r="M43" s="11" t="s">
        <v>67</v>
      </c>
      <c r="N43" s="29">
        <v>752.88</v>
      </c>
      <c r="O43" s="12">
        <f t="shared" si="1"/>
        <v>873.3408</v>
      </c>
      <c r="P43" s="8" t="s">
        <v>68</v>
      </c>
      <c r="Q43" s="9" t="s">
        <v>533</v>
      </c>
      <c r="R43" s="11" t="s">
        <v>567</v>
      </c>
      <c r="S43" s="11" t="s">
        <v>568</v>
      </c>
      <c r="T43" s="23"/>
      <c r="U43" s="11"/>
      <c r="V43" s="11"/>
      <c r="W43" s="11"/>
      <c r="X43" s="11"/>
      <c r="Y43" s="11"/>
      <c r="Z43" s="172"/>
      <c r="AA43" s="11" t="s">
        <v>569</v>
      </c>
      <c r="AB43" s="8" t="s">
        <v>75</v>
      </c>
      <c r="AC43" s="27">
        <v>0.0</v>
      </c>
      <c r="AD43" s="27">
        <v>0.0</v>
      </c>
      <c r="AE43" s="27">
        <v>0.0</v>
      </c>
      <c r="AF43" s="27">
        <v>0.0</v>
      </c>
      <c r="AG43" s="19">
        <v>0.0</v>
      </c>
      <c r="AH43" s="19">
        <v>0.0</v>
      </c>
      <c r="AI43" s="19">
        <v>0.0</v>
      </c>
      <c r="AJ43" s="19">
        <v>0.0</v>
      </c>
      <c r="AK43" s="16">
        <v>19.0</v>
      </c>
      <c r="AL43" s="16">
        <v>114.0</v>
      </c>
      <c r="AM43" s="16">
        <v>47.0</v>
      </c>
      <c r="AN43" s="16">
        <v>27.0</v>
      </c>
      <c r="AO43" s="17">
        <v>0.0</v>
      </c>
      <c r="AP43" s="17">
        <v>0.0</v>
      </c>
      <c r="AQ43" s="17">
        <v>0.0</v>
      </c>
      <c r="AR43" s="17">
        <v>0.0</v>
      </c>
      <c r="AS43" s="17">
        <f t="shared" si="2"/>
        <v>0</v>
      </c>
      <c r="AT43" s="173" t="s">
        <v>5871</v>
      </c>
    </row>
    <row r="44" ht="15.75" customHeight="1">
      <c r="A44" s="11">
        <v>2000005.0</v>
      </c>
      <c r="B44" s="8" t="s">
        <v>570</v>
      </c>
      <c r="C44" s="8" t="s">
        <v>524</v>
      </c>
      <c r="D44" s="8" t="s">
        <v>525</v>
      </c>
      <c r="E44" s="170" t="b">
        <v>1</v>
      </c>
      <c r="F44" s="8" t="s">
        <v>526</v>
      </c>
      <c r="G44" s="11" t="s">
        <v>571</v>
      </c>
      <c r="H44" s="25" t="s">
        <v>572</v>
      </c>
      <c r="I44" s="11" t="s">
        <v>571</v>
      </c>
      <c r="J44" s="11" t="s">
        <v>5887</v>
      </c>
      <c r="K44" s="11" t="s">
        <v>5888</v>
      </c>
      <c r="L44" s="171" t="s">
        <v>5881</v>
      </c>
      <c r="M44" s="11" t="s">
        <v>67</v>
      </c>
      <c r="N44" s="29">
        <v>964.2</v>
      </c>
      <c r="O44" s="12">
        <f t="shared" si="1"/>
        <v>1118.472</v>
      </c>
      <c r="P44" s="8" t="s">
        <v>238</v>
      </c>
      <c r="Q44" s="9" t="s">
        <v>533</v>
      </c>
      <c r="R44" s="11" t="s">
        <v>567</v>
      </c>
      <c r="S44" s="11" t="s">
        <v>573</v>
      </c>
      <c r="T44" s="14" t="s">
        <v>574</v>
      </c>
      <c r="U44" s="11"/>
      <c r="V44" s="11" t="s">
        <v>567</v>
      </c>
      <c r="W44" s="24" t="s">
        <v>575</v>
      </c>
      <c r="X44" s="11" t="s">
        <v>567</v>
      </c>
      <c r="Y44" s="24" t="s">
        <v>576</v>
      </c>
      <c r="Z44" s="172"/>
      <c r="AA44" s="11" t="s">
        <v>577</v>
      </c>
      <c r="AB44" s="8" t="s">
        <v>75</v>
      </c>
      <c r="AC44" s="27">
        <v>0.0</v>
      </c>
      <c r="AD44" s="27">
        <v>0.0</v>
      </c>
      <c r="AE44" s="27">
        <v>0.0</v>
      </c>
      <c r="AF44" s="27">
        <v>0.0</v>
      </c>
      <c r="AG44" s="19">
        <v>0.0</v>
      </c>
      <c r="AH44" s="19">
        <v>0.0</v>
      </c>
      <c r="AI44" s="19">
        <v>0.0</v>
      </c>
      <c r="AJ44" s="19">
        <v>0.0</v>
      </c>
      <c r="AK44" s="16">
        <v>17.5</v>
      </c>
      <c r="AL44" s="16">
        <v>112.0</v>
      </c>
      <c r="AM44" s="16">
        <v>21.6</v>
      </c>
      <c r="AN44" s="16">
        <v>46.2</v>
      </c>
      <c r="AO44" s="17">
        <v>0.0</v>
      </c>
      <c r="AP44" s="17">
        <v>0.0</v>
      </c>
      <c r="AQ44" s="17">
        <v>0.0</v>
      </c>
      <c r="AR44" s="17">
        <v>0.0</v>
      </c>
      <c r="AS44" s="17">
        <f t="shared" si="2"/>
        <v>0</v>
      </c>
      <c r="AT44" s="173" t="s">
        <v>5871</v>
      </c>
    </row>
    <row r="45" ht="15.75" customHeight="1">
      <c r="A45" s="11">
        <v>2000006.0</v>
      </c>
      <c r="B45" s="8" t="s">
        <v>579</v>
      </c>
      <c r="C45" s="8" t="s">
        <v>524</v>
      </c>
      <c r="D45" s="8" t="s">
        <v>525</v>
      </c>
      <c r="E45" s="170" t="b">
        <v>1</v>
      </c>
      <c r="F45" s="8" t="s">
        <v>526</v>
      </c>
      <c r="G45" s="11" t="s">
        <v>580</v>
      </c>
      <c r="H45" s="25" t="s">
        <v>581</v>
      </c>
      <c r="I45" s="11" t="s">
        <v>582</v>
      </c>
      <c r="J45" s="11" t="s">
        <v>5889</v>
      </c>
      <c r="K45" s="11" t="s">
        <v>5890</v>
      </c>
      <c r="L45" s="171" t="s">
        <v>5881</v>
      </c>
      <c r="M45" s="11" t="s">
        <v>67</v>
      </c>
      <c r="N45" s="29">
        <v>853.2</v>
      </c>
      <c r="O45" s="12">
        <f t="shared" si="1"/>
        <v>989.712</v>
      </c>
      <c r="P45" s="8" t="s">
        <v>68</v>
      </c>
      <c r="Q45" s="9" t="s">
        <v>533</v>
      </c>
      <c r="R45" s="11" t="s">
        <v>585</v>
      </c>
      <c r="S45" s="11"/>
      <c r="T45" s="14" t="s">
        <v>586</v>
      </c>
      <c r="U45" s="11"/>
      <c r="V45" s="11" t="s">
        <v>585</v>
      </c>
      <c r="W45" s="11"/>
      <c r="X45" s="11"/>
      <c r="Y45" s="11"/>
      <c r="Z45" s="172"/>
      <c r="AA45" s="11" t="s">
        <v>587</v>
      </c>
      <c r="AB45" s="8" t="s">
        <v>75</v>
      </c>
      <c r="AC45" s="27">
        <v>0.0</v>
      </c>
      <c r="AD45" s="27">
        <v>0.0</v>
      </c>
      <c r="AE45" s="27">
        <v>0.0</v>
      </c>
      <c r="AF45" s="27">
        <v>0.0</v>
      </c>
      <c r="AG45" s="19">
        <v>0.0</v>
      </c>
      <c r="AH45" s="19">
        <v>0.0</v>
      </c>
      <c r="AI45" s="19">
        <v>0.0</v>
      </c>
      <c r="AJ45" s="19">
        <v>0.0</v>
      </c>
      <c r="AK45" s="16">
        <v>14.0</v>
      </c>
      <c r="AL45" s="16">
        <v>59.0</v>
      </c>
      <c r="AM45" s="16">
        <v>20.0</v>
      </c>
      <c r="AN45" s="16">
        <v>46.0</v>
      </c>
      <c r="AO45" s="17">
        <v>0.0</v>
      </c>
      <c r="AP45" s="17">
        <v>0.0</v>
      </c>
      <c r="AQ45" s="17">
        <v>0.0</v>
      </c>
      <c r="AR45" s="17">
        <v>0.0</v>
      </c>
      <c r="AS45" s="17">
        <f t="shared" si="2"/>
        <v>0</v>
      </c>
      <c r="AT45" s="173" t="s">
        <v>5871</v>
      </c>
    </row>
    <row r="46" ht="15.75" customHeight="1">
      <c r="A46" s="11">
        <v>2000007.0</v>
      </c>
      <c r="B46" s="8" t="s">
        <v>589</v>
      </c>
      <c r="C46" s="8" t="s">
        <v>524</v>
      </c>
      <c r="D46" s="8" t="s">
        <v>525</v>
      </c>
      <c r="E46" s="170" t="b">
        <v>1</v>
      </c>
      <c r="F46" s="8" t="s">
        <v>526</v>
      </c>
      <c r="G46" s="11" t="s">
        <v>571</v>
      </c>
      <c r="H46" s="25" t="s">
        <v>590</v>
      </c>
      <c r="I46" s="11" t="s">
        <v>571</v>
      </c>
      <c r="J46" s="11" t="s">
        <v>5891</v>
      </c>
      <c r="K46" s="11" t="s">
        <v>5892</v>
      </c>
      <c r="L46" s="171" t="s">
        <v>5881</v>
      </c>
      <c r="M46" s="11" t="s">
        <v>67</v>
      </c>
      <c r="N46" s="29">
        <v>851.16</v>
      </c>
      <c r="O46" s="12">
        <f t="shared" si="1"/>
        <v>987.3456</v>
      </c>
      <c r="P46" s="8" t="s">
        <v>68</v>
      </c>
      <c r="Q46" s="9" t="s">
        <v>533</v>
      </c>
      <c r="R46" s="11" t="s">
        <v>593</v>
      </c>
      <c r="S46" s="11"/>
      <c r="T46" s="14" t="s">
        <v>594</v>
      </c>
      <c r="U46" s="11"/>
      <c r="V46" s="11"/>
      <c r="W46" s="11"/>
      <c r="X46" s="11"/>
      <c r="Y46" s="11"/>
      <c r="Z46" s="172"/>
      <c r="AA46" s="11" t="s">
        <v>595</v>
      </c>
      <c r="AB46" s="8" t="s">
        <v>75</v>
      </c>
      <c r="AC46" s="27">
        <v>0.0</v>
      </c>
      <c r="AD46" s="27">
        <v>0.0</v>
      </c>
      <c r="AE46" s="27">
        <v>0.0</v>
      </c>
      <c r="AF46" s="27">
        <v>0.0</v>
      </c>
      <c r="AG46" s="19">
        <v>0.0</v>
      </c>
      <c r="AH46" s="19">
        <v>0.0</v>
      </c>
      <c r="AI46" s="19">
        <v>0.0</v>
      </c>
      <c r="AJ46" s="19">
        <v>0.0</v>
      </c>
      <c r="AK46" s="16">
        <v>19.0</v>
      </c>
      <c r="AL46" s="16">
        <v>114.0</v>
      </c>
      <c r="AM46" s="16">
        <v>47.0</v>
      </c>
      <c r="AN46" s="16">
        <v>25.0</v>
      </c>
      <c r="AO46" s="17">
        <v>0.0</v>
      </c>
      <c r="AP46" s="17">
        <v>0.0</v>
      </c>
      <c r="AQ46" s="17">
        <v>0.0</v>
      </c>
      <c r="AR46" s="17">
        <v>0.0</v>
      </c>
      <c r="AS46" s="17">
        <f t="shared" si="2"/>
        <v>0</v>
      </c>
      <c r="AT46" s="173" t="s">
        <v>5871</v>
      </c>
    </row>
    <row r="47" ht="15.75" customHeight="1">
      <c r="A47" s="11">
        <v>2000008.0</v>
      </c>
      <c r="B47" s="8" t="s">
        <v>597</v>
      </c>
      <c r="C47" s="8" t="s">
        <v>524</v>
      </c>
      <c r="D47" s="8" t="s">
        <v>525</v>
      </c>
      <c r="E47" s="170" t="b">
        <v>1</v>
      </c>
      <c r="F47" s="8" t="s">
        <v>526</v>
      </c>
      <c r="G47" s="11" t="s">
        <v>527</v>
      </c>
      <c r="H47" s="25" t="s">
        <v>598</v>
      </c>
      <c r="I47" s="11" t="s">
        <v>529</v>
      </c>
      <c r="J47" s="11" t="s">
        <v>5893</v>
      </c>
      <c r="K47" s="11" t="s">
        <v>5894</v>
      </c>
      <c r="L47" s="171" t="s">
        <v>5881</v>
      </c>
      <c r="M47" s="11" t="s">
        <v>67</v>
      </c>
      <c r="N47" s="29">
        <v>839.76</v>
      </c>
      <c r="O47" s="12">
        <f t="shared" si="1"/>
        <v>974.1216</v>
      </c>
      <c r="P47" s="8" t="s">
        <v>238</v>
      </c>
      <c r="Q47" s="9" t="s">
        <v>533</v>
      </c>
      <c r="R47" s="11" t="s">
        <v>601</v>
      </c>
      <c r="S47" s="11" t="s">
        <v>602</v>
      </c>
      <c r="T47" s="14" t="s">
        <v>603</v>
      </c>
      <c r="U47" s="11"/>
      <c r="V47" s="11"/>
      <c r="W47" s="11"/>
      <c r="X47" s="11"/>
      <c r="Y47" s="11"/>
      <c r="Z47" s="172"/>
      <c r="AA47" s="11" t="s">
        <v>604</v>
      </c>
      <c r="AB47" s="8" t="s">
        <v>75</v>
      </c>
      <c r="AC47" s="27">
        <v>0.0</v>
      </c>
      <c r="AD47" s="27">
        <v>0.0</v>
      </c>
      <c r="AE47" s="27">
        <v>0.0</v>
      </c>
      <c r="AF47" s="27">
        <v>0.0</v>
      </c>
      <c r="AG47" s="19">
        <v>0.0</v>
      </c>
      <c r="AH47" s="19">
        <v>0.0</v>
      </c>
      <c r="AI47" s="19">
        <v>0.0</v>
      </c>
      <c r="AJ47" s="19">
        <v>0.0</v>
      </c>
      <c r="AK47" s="16">
        <v>19.0</v>
      </c>
      <c r="AL47" s="16">
        <v>114.0</v>
      </c>
      <c r="AM47" s="16">
        <v>47.0</v>
      </c>
      <c r="AN47" s="16">
        <v>25.0</v>
      </c>
      <c r="AO47" s="17">
        <v>0.0</v>
      </c>
      <c r="AP47" s="17">
        <v>0.0</v>
      </c>
      <c r="AQ47" s="17">
        <v>0.0</v>
      </c>
      <c r="AR47" s="17">
        <v>0.0</v>
      </c>
      <c r="AS47" s="17">
        <f t="shared" si="2"/>
        <v>0</v>
      </c>
      <c r="AT47" s="173" t="s">
        <v>5871</v>
      </c>
    </row>
    <row r="48" ht="15.75" customHeight="1">
      <c r="A48" s="11">
        <v>2000009.0</v>
      </c>
      <c r="B48" s="8" t="s">
        <v>606</v>
      </c>
      <c r="C48" s="8" t="s">
        <v>524</v>
      </c>
      <c r="D48" s="8" t="s">
        <v>525</v>
      </c>
      <c r="E48" s="170" t="b">
        <v>1</v>
      </c>
      <c r="F48" s="8" t="s">
        <v>607</v>
      </c>
      <c r="G48" s="11" t="s">
        <v>608</v>
      </c>
      <c r="H48" s="25" t="s">
        <v>609</v>
      </c>
      <c r="I48" s="8" t="s">
        <v>582</v>
      </c>
      <c r="J48" s="8" t="s">
        <v>610</v>
      </c>
      <c r="K48" s="8" t="s">
        <v>610</v>
      </c>
      <c r="L48" s="171" t="s">
        <v>5881</v>
      </c>
      <c r="M48" s="11" t="s">
        <v>67</v>
      </c>
      <c r="N48" s="12">
        <v>670.0</v>
      </c>
      <c r="O48" s="12">
        <f t="shared" si="1"/>
        <v>777.2</v>
      </c>
      <c r="P48" s="8" t="s">
        <v>68</v>
      </c>
      <c r="Q48" s="9" t="s">
        <v>217</v>
      </c>
      <c r="R48" s="11" t="s">
        <v>612</v>
      </c>
      <c r="S48" s="11" t="s">
        <v>613</v>
      </c>
      <c r="T48" s="14" t="s">
        <v>614</v>
      </c>
      <c r="U48" s="11" t="s">
        <v>615</v>
      </c>
      <c r="V48" s="11"/>
      <c r="W48" s="11"/>
      <c r="X48" s="11"/>
      <c r="Y48" s="11"/>
      <c r="Z48" s="172"/>
      <c r="AA48" s="11" t="s">
        <v>616</v>
      </c>
      <c r="AB48" s="8" t="s">
        <v>75</v>
      </c>
      <c r="AC48" s="16">
        <v>0.0</v>
      </c>
      <c r="AD48" s="16">
        <v>0.0</v>
      </c>
      <c r="AE48" s="16">
        <v>0.0</v>
      </c>
      <c r="AF48" s="16">
        <v>0.0</v>
      </c>
      <c r="AG48" s="19">
        <v>0.0</v>
      </c>
      <c r="AH48" s="19">
        <v>0.0</v>
      </c>
      <c r="AI48" s="19">
        <v>0.0</v>
      </c>
      <c r="AJ48" s="19">
        <v>0.0</v>
      </c>
      <c r="AK48" s="16">
        <v>14.0</v>
      </c>
      <c r="AL48" s="16">
        <v>102.0</v>
      </c>
      <c r="AM48" s="16">
        <v>24.0</v>
      </c>
      <c r="AN48" s="16">
        <v>61.0</v>
      </c>
      <c r="AO48" s="17">
        <v>0.0</v>
      </c>
      <c r="AP48" s="17">
        <v>0.0</v>
      </c>
      <c r="AQ48" s="17">
        <v>0.0</v>
      </c>
      <c r="AR48" s="17">
        <v>0.0</v>
      </c>
      <c r="AS48" s="17">
        <f t="shared" si="2"/>
        <v>0</v>
      </c>
      <c r="AT48" s="173" t="s">
        <v>5871</v>
      </c>
    </row>
    <row r="49" ht="15.75" customHeight="1">
      <c r="A49" s="11">
        <v>2000010.0</v>
      </c>
      <c r="B49" s="8" t="s">
        <v>618</v>
      </c>
      <c r="C49" s="8" t="s">
        <v>524</v>
      </c>
      <c r="D49" s="8" t="s">
        <v>525</v>
      </c>
      <c r="E49" s="170" t="b">
        <v>1</v>
      </c>
      <c r="F49" s="8" t="s">
        <v>619</v>
      </c>
      <c r="G49" s="11" t="s">
        <v>620</v>
      </c>
      <c r="H49" s="25" t="s">
        <v>621</v>
      </c>
      <c r="I49" s="11" t="s">
        <v>622</v>
      </c>
      <c r="J49" s="11" t="s">
        <v>623</v>
      </c>
      <c r="K49" s="11" t="s">
        <v>5895</v>
      </c>
      <c r="L49" s="171" t="s">
        <v>5881</v>
      </c>
      <c r="M49" s="11" t="s">
        <v>67</v>
      </c>
      <c r="N49" s="29">
        <v>588.0</v>
      </c>
      <c r="O49" s="12">
        <f t="shared" si="1"/>
        <v>682.08</v>
      </c>
      <c r="P49" s="8" t="s">
        <v>68</v>
      </c>
      <c r="Q49" s="9" t="s">
        <v>625</v>
      </c>
      <c r="R49" s="11" t="s">
        <v>627</v>
      </c>
      <c r="S49" s="11" t="s">
        <v>628</v>
      </c>
      <c r="T49" s="14" t="s">
        <v>629</v>
      </c>
      <c r="U49" s="11"/>
      <c r="V49" s="11"/>
      <c r="W49" s="11"/>
      <c r="X49" s="11"/>
      <c r="Y49" s="11"/>
      <c r="Z49" s="172"/>
      <c r="AA49" s="11" t="s">
        <v>630</v>
      </c>
      <c r="AB49" s="8" t="s">
        <v>75</v>
      </c>
      <c r="AC49" s="16">
        <v>8.7</v>
      </c>
      <c r="AD49" s="16">
        <v>122.0</v>
      </c>
      <c r="AE49" s="16">
        <v>61.0</v>
      </c>
      <c r="AF49" s="16">
        <v>74.0</v>
      </c>
      <c r="AG49" s="19">
        <v>0.0</v>
      </c>
      <c r="AH49" s="19">
        <v>0.0</v>
      </c>
      <c r="AI49" s="19">
        <v>0.0</v>
      </c>
      <c r="AJ49" s="19">
        <v>0.0</v>
      </c>
      <c r="AK49" s="16">
        <v>10.0</v>
      </c>
      <c r="AL49" s="16">
        <v>123.0</v>
      </c>
      <c r="AM49" s="16">
        <v>61.5</v>
      </c>
      <c r="AN49" s="16">
        <v>5.0</v>
      </c>
      <c r="AO49" s="17">
        <v>0.0</v>
      </c>
      <c r="AP49" s="17">
        <v>0.0</v>
      </c>
      <c r="AQ49" s="17">
        <v>0.0</v>
      </c>
      <c r="AR49" s="17">
        <v>0.0</v>
      </c>
      <c r="AS49" s="17">
        <f t="shared" si="2"/>
        <v>0</v>
      </c>
      <c r="AT49" s="173" t="s">
        <v>5871</v>
      </c>
    </row>
    <row r="50" ht="15.75" customHeight="1">
      <c r="A50" s="11">
        <v>2000011.0</v>
      </c>
      <c r="B50" s="8" t="s">
        <v>631</v>
      </c>
      <c r="C50" s="8" t="s">
        <v>524</v>
      </c>
      <c r="D50" s="8" t="s">
        <v>525</v>
      </c>
      <c r="E50" s="170" t="b">
        <v>1</v>
      </c>
      <c r="F50" s="8" t="s">
        <v>619</v>
      </c>
      <c r="G50" s="11" t="s">
        <v>632</v>
      </c>
      <c r="H50" s="25" t="s">
        <v>633</v>
      </c>
      <c r="I50" s="8" t="s">
        <v>634</v>
      </c>
      <c r="J50" s="8" t="s">
        <v>635</v>
      </c>
      <c r="K50" s="8" t="s">
        <v>5896</v>
      </c>
      <c r="L50" s="171" t="s">
        <v>5881</v>
      </c>
      <c r="M50" s="11" t="s">
        <v>67</v>
      </c>
      <c r="N50" s="29">
        <v>425.95</v>
      </c>
      <c r="O50" s="12">
        <f t="shared" si="1"/>
        <v>494.102</v>
      </c>
      <c r="P50" s="8" t="s">
        <v>68</v>
      </c>
      <c r="Q50" s="9" t="s">
        <v>625</v>
      </c>
      <c r="R50" s="11" t="s">
        <v>637</v>
      </c>
      <c r="S50" s="11"/>
      <c r="T50" s="23"/>
      <c r="U50" s="11"/>
      <c r="V50" s="11"/>
      <c r="W50" s="11"/>
      <c r="X50" s="11"/>
      <c r="Y50" s="11"/>
      <c r="Z50" s="172"/>
      <c r="AA50" s="11" t="s">
        <v>638</v>
      </c>
      <c r="AB50" s="8" t="s">
        <v>75</v>
      </c>
      <c r="AC50" s="16">
        <v>1.0E-5</v>
      </c>
      <c r="AD50" s="16">
        <v>1.0E-5</v>
      </c>
      <c r="AE50" s="16">
        <v>1.0E-5</v>
      </c>
      <c r="AF50" s="16">
        <v>1.0E-5</v>
      </c>
      <c r="AG50" s="19">
        <v>0.0</v>
      </c>
      <c r="AH50" s="19">
        <v>0.0</v>
      </c>
      <c r="AI50" s="19">
        <v>0.0</v>
      </c>
      <c r="AJ50" s="19">
        <v>0.0</v>
      </c>
      <c r="AK50" s="16">
        <v>12.0</v>
      </c>
      <c r="AL50" s="16">
        <v>94.0</v>
      </c>
      <c r="AM50" s="16">
        <v>75.0</v>
      </c>
      <c r="AN50" s="16">
        <v>9.0</v>
      </c>
      <c r="AO50" s="17">
        <v>0.0</v>
      </c>
      <c r="AP50" s="17">
        <v>0.0</v>
      </c>
      <c r="AQ50" s="17">
        <v>0.0</v>
      </c>
      <c r="AR50" s="17">
        <v>0.0</v>
      </c>
      <c r="AS50" s="17">
        <f t="shared" si="2"/>
        <v>0</v>
      </c>
      <c r="AT50" s="173" t="s">
        <v>5871</v>
      </c>
    </row>
    <row r="51" ht="15.75" customHeight="1">
      <c r="A51" s="11">
        <v>2000012.0</v>
      </c>
      <c r="B51" s="8" t="s">
        <v>640</v>
      </c>
      <c r="C51" s="8" t="s">
        <v>524</v>
      </c>
      <c r="D51" s="8" t="s">
        <v>525</v>
      </c>
      <c r="E51" s="170" t="b">
        <v>1</v>
      </c>
      <c r="F51" s="8" t="s">
        <v>619</v>
      </c>
      <c r="G51" s="11" t="s">
        <v>641</v>
      </c>
      <c r="H51" s="25" t="s">
        <v>642</v>
      </c>
      <c r="I51" s="8" t="s">
        <v>643</v>
      </c>
      <c r="J51" s="8" t="s">
        <v>644</v>
      </c>
      <c r="K51" s="8" t="s">
        <v>5897</v>
      </c>
      <c r="L51" s="171" t="s">
        <v>5881</v>
      </c>
      <c r="M51" s="11" t="s">
        <v>67</v>
      </c>
      <c r="N51" s="29">
        <v>470.67</v>
      </c>
      <c r="O51" s="12">
        <f t="shared" si="1"/>
        <v>545.9772</v>
      </c>
      <c r="P51" s="8" t="s">
        <v>68</v>
      </c>
      <c r="Q51" s="9" t="s">
        <v>625</v>
      </c>
      <c r="R51" s="11" t="s">
        <v>637</v>
      </c>
      <c r="S51" s="11"/>
      <c r="T51" s="23"/>
      <c r="U51" s="11"/>
      <c r="V51" s="11"/>
      <c r="W51" s="11"/>
      <c r="X51" s="11"/>
      <c r="Y51" s="11"/>
      <c r="Z51" s="172"/>
      <c r="AA51" s="11" t="s">
        <v>646</v>
      </c>
      <c r="AB51" s="8" t="s">
        <v>75</v>
      </c>
      <c r="AC51" s="16">
        <v>12.5</v>
      </c>
      <c r="AD51" s="16">
        <v>180.0</v>
      </c>
      <c r="AE51" s="16">
        <v>74.0</v>
      </c>
      <c r="AF51" s="16">
        <v>74.0</v>
      </c>
      <c r="AG51" s="19">
        <v>0.0</v>
      </c>
      <c r="AH51" s="19">
        <v>0.0</v>
      </c>
      <c r="AI51" s="19">
        <v>0.0</v>
      </c>
      <c r="AJ51" s="19">
        <v>0.0</v>
      </c>
      <c r="AK51" s="16">
        <v>13.5</v>
      </c>
      <c r="AL51" s="16">
        <v>94.0</v>
      </c>
      <c r="AM51" s="16">
        <v>75.0</v>
      </c>
      <c r="AN51" s="16">
        <v>9.0</v>
      </c>
      <c r="AO51" s="17">
        <v>0.0</v>
      </c>
      <c r="AP51" s="17">
        <v>0.0</v>
      </c>
      <c r="AQ51" s="17">
        <v>0.0</v>
      </c>
      <c r="AR51" s="17">
        <v>0.0</v>
      </c>
      <c r="AS51" s="17">
        <f t="shared" si="2"/>
        <v>0</v>
      </c>
      <c r="AT51" s="173" t="s">
        <v>5871</v>
      </c>
    </row>
    <row r="52" ht="15.75" customHeight="1">
      <c r="A52" s="11">
        <v>2000013.0</v>
      </c>
      <c r="B52" s="8" t="s">
        <v>648</v>
      </c>
      <c r="C52" s="8" t="s">
        <v>524</v>
      </c>
      <c r="D52" s="8" t="s">
        <v>525</v>
      </c>
      <c r="E52" s="170" t="b">
        <v>1</v>
      </c>
      <c r="F52" s="8" t="s">
        <v>619</v>
      </c>
      <c r="G52" s="11" t="s">
        <v>649</v>
      </c>
      <c r="H52" s="25" t="s">
        <v>650</v>
      </c>
      <c r="I52" s="8" t="s">
        <v>651</v>
      </c>
      <c r="J52" s="8" t="s">
        <v>652</v>
      </c>
      <c r="K52" s="8" t="s">
        <v>5898</v>
      </c>
      <c r="L52" s="171" t="s">
        <v>5881</v>
      </c>
      <c r="M52" s="11" t="s">
        <v>67</v>
      </c>
      <c r="N52" s="29">
        <v>487.0</v>
      </c>
      <c r="O52" s="12">
        <f t="shared" si="1"/>
        <v>564.92</v>
      </c>
      <c r="P52" s="8" t="s">
        <v>238</v>
      </c>
      <c r="Q52" s="9" t="s">
        <v>625</v>
      </c>
      <c r="R52" s="11" t="s">
        <v>637</v>
      </c>
      <c r="S52" s="11" t="s">
        <v>654</v>
      </c>
      <c r="T52" s="14" t="s">
        <v>655</v>
      </c>
      <c r="U52" s="11" t="s">
        <v>656</v>
      </c>
      <c r="V52" s="11" t="s">
        <v>637</v>
      </c>
      <c r="W52" s="24" t="s">
        <v>657</v>
      </c>
      <c r="X52" s="11" t="s">
        <v>637</v>
      </c>
      <c r="Y52" s="24" t="s">
        <v>658</v>
      </c>
      <c r="Z52" s="172"/>
      <c r="AA52" s="11" t="s">
        <v>659</v>
      </c>
      <c r="AB52" s="8" t="s">
        <v>75</v>
      </c>
      <c r="AC52" s="16">
        <v>11.2</v>
      </c>
      <c r="AD52" s="16">
        <v>180.0</v>
      </c>
      <c r="AE52" s="16">
        <v>70.0</v>
      </c>
      <c r="AF52" s="16">
        <v>74.0</v>
      </c>
      <c r="AG52" s="19">
        <v>0.0</v>
      </c>
      <c r="AH52" s="19">
        <v>0.0</v>
      </c>
      <c r="AI52" s="19">
        <v>0.0</v>
      </c>
      <c r="AJ52" s="19">
        <v>0.0</v>
      </c>
      <c r="AK52" s="16">
        <v>11.8</v>
      </c>
      <c r="AL52" s="16">
        <v>71.0</v>
      </c>
      <c r="AM52" s="16">
        <v>8.0</v>
      </c>
      <c r="AN52" s="16">
        <v>94.0</v>
      </c>
      <c r="AO52" s="17">
        <v>0.0</v>
      </c>
      <c r="AP52" s="17">
        <v>0.0</v>
      </c>
      <c r="AQ52" s="17">
        <v>0.0</v>
      </c>
      <c r="AR52" s="17">
        <v>0.0</v>
      </c>
      <c r="AS52" s="17">
        <f t="shared" si="2"/>
        <v>0</v>
      </c>
      <c r="AT52" s="173" t="s">
        <v>5871</v>
      </c>
    </row>
    <row r="53" ht="15.75" customHeight="1">
      <c r="A53" s="11">
        <v>2000014.0</v>
      </c>
      <c r="B53" s="8" t="s">
        <v>661</v>
      </c>
      <c r="C53" s="8" t="s">
        <v>524</v>
      </c>
      <c r="D53" s="8" t="s">
        <v>525</v>
      </c>
      <c r="E53" s="170" t="b">
        <v>1</v>
      </c>
      <c r="F53" s="8" t="s">
        <v>619</v>
      </c>
      <c r="G53" s="11" t="s">
        <v>662</v>
      </c>
      <c r="H53" s="25" t="s">
        <v>663</v>
      </c>
      <c r="I53" s="8" t="s">
        <v>664</v>
      </c>
      <c r="J53" s="8" t="s">
        <v>665</v>
      </c>
      <c r="K53" s="8" t="s">
        <v>5899</v>
      </c>
      <c r="L53" s="171" t="s">
        <v>5881</v>
      </c>
      <c r="M53" s="11" t="s">
        <v>67</v>
      </c>
      <c r="N53" s="29">
        <v>465.73</v>
      </c>
      <c r="O53" s="12">
        <f t="shared" si="1"/>
        <v>540.2468</v>
      </c>
      <c r="P53" s="8" t="s">
        <v>68</v>
      </c>
      <c r="Q53" s="9" t="s">
        <v>625</v>
      </c>
      <c r="R53" s="11" t="s">
        <v>637</v>
      </c>
      <c r="S53" s="11"/>
      <c r="T53" s="23"/>
      <c r="U53" s="11"/>
      <c r="V53" s="11"/>
      <c r="W53" s="11"/>
      <c r="X53" s="11"/>
      <c r="Y53" s="11"/>
      <c r="Z53" s="172"/>
      <c r="AA53" s="11" t="s">
        <v>667</v>
      </c>
      <c r="AB53" s="8" t="s">
        <v>75</v>
      </c>
      <c r="AC53" s="16">
        <v>13.8</v>
      </c>
      <c r="AD53" s="16">
        <v>183.0</v>
      </c>
      <c r="AE53" s="16">
        <v>76.0</v>
      </c>
      <c r="AF53" s="16">
        <v>74.0</v>
      </c>
      <c r="AG53" s="19">
        <v>0.0</v>
      </c>
      <c r="AH53" s="19">
        <v>0.0</v>
      </c>
      <c r="AI53" s="19">
        <v>0.0</v>
      </c>
      <c r="AJ53" s="19">
        <v>0.0</v>
      </c>
      <c r="AK53" s="16">
        <v>14.8</v>
      </c>
      <c r="AL53" s="16">
        <v>94.0</v>
      </c>
      <c r="AM53" s="16">
        <v>75.0</v>
      </c>
      <c r="AN53" s="16">
        <v>9.0</v>
      </c>
      <c r="AO53" s="17">
        <v>0.0</v>
      </c>
      <c r="AP53" s="17">
        <v>0.0</v>
      </c>
      <c r="AQ53" s="17">
        <v>0.0</v>
      </c>
      <c r="AR53" s="17">
        <v>0.0</v>
      </c>
      <c r="AS53" s="17">
        <f t="shared" si="2"/>
        <v>0</v>
      </c>
      <c r="AT53" s="173" t="s">
        <v>5871</v>
      </c>
    </row>
    <row r="54" ht="15.75" customHeight="1">
      <c r="A54" s="11">
        <v>2000015.0</v>
      </c>
      <c r="B54" s="8" t="s">
        <v>669</v>
      </c>
      <c r="C54" s="8" t="s">
        <v>524</v>
      </c>
      <c r="D54" s="8" t="s">
        <v>525</v>
      </c>
      <c r="E54" s="170" t="b">
        <v>1</v>
      </c>
      <c r="F54" s="8" t="s">
        <v>619</v>
      </c>
      <c r="G54" s="11" t="s">
        <v>670</v>
      </c>
      <c r="H54" s="25" t="s">
        <v>671</v>
      </c>
      <c r="I54" s="11" t="s">
        <v>670</v>
      </c>
      <c r="J54" s="11" t="s">
        <v>672</v>
      </c>
      <c r="K54" s="11" t="s">
        <v>672</v>
      </c>
      <c r="L54" s="171" t="s">
        <v>5881</v>
      </c>
      <c r="M54" s="11" t="s">
        <v>67</v>
      </c>
      <c r="N54" s="29">
        <v>1192.0</v>
      </c>
      <c r="O54" s="12">
        <f t="shared" si="1"/>
        <v>1382.72</v>
      </c>
      <c r="P54" s="8" t="s">
        <v>68</v>
      </c>
      <c r="Q54" s="9" t="s">
        <v>625</v>
      </c>
      <c r="R54" s="11" t="s">
        <v>674</v>
      </c>
      <c r="S54" s="11" t="s">
        <v>675</v>
      </c>
      <c r="T54" s="14" t="s">
        <v>676</v>
      </c>
      <c r="U54" s="11"/>
      <c r="V54" s="11"/>
      <c r="W54" s="11"/>
      <c r="X54" s="11"/>
      <c r="Y54" s="11"/>
      <c r="Z54" s="172"/>
      <c r="AA54" s="11" t="s">
        <v>677</v>
      </c>
      <c r="AB54" s="8" t="s">
        <v>75</v>
      </c>
      <c r="AC54" s="16">
        <v>19.0</v>
      </c>
      <c r="AD54" s="16">
        <v>240.0</v>
      </c>
      <c r="AE54" s="16">
        <v>76.0</v>
      </c>
      <c r="AF54" s="16">
        <v>74.0</v>
      </c>
      <c r="AG54" s="19">
        <v>0.0</v>
      </c>
      <c r="AH54" s="19">
        <v>0.0</v>
      </c>
      <c r="AI54" s="19">
        <v>0.0</v>
      </c>
      <c r="AJ54" s="19">
        <v>0.0</v>
      </c>
      <c r="AK54" s="16">
        <v>20.0</v>
      </c>
      <c r="AL54" s="16">
        <v>77.0</v>
      </c>
      <c r="AM54" s="16">
        <v>125.0</v>
      </c>
      <c r="AN54" s="16">
        <v>10.0</v>
      </c>
      <c r="AO54" s="17">
        <v>0.0</v>
      </c>
      <c r="AP54" s="17">
        <v>0.0</v>
      </c>
      <c r="AQ54" s="17">
        <v>0.0</v>
      </c>
      <c r="AR54" s="17">
        <v>0.0</v>
      </c>
      <c r="AS54" s="17">
        <f t="shared" si="2"/>
        <v>0</v>
      </c>
      <c r="AT54" s="173" t="s">
        <v>5871</v>
      </c>
    </row>
    <row r="55" ht="15.75" customHeight="1">
      <c r="A55" s="11">
        <v>2000016.0</v>
      </c>
      <c r="B55" s="8" t="s">
        <v>679</v>
      </c>
      <c r="C55" s="8" t="s">
        <v>524</v>
      </c>
      <c r="D55" s="8" t="s">
        <v>525</v>
      </c>
      <c r="E55" s="170" t="b">
        <v>1</v>
      </c>
      <c r="F55" s="8" t="s">
        <v>619</v>
      </c>
      <c r="G55" s="11" t="s">
        <v>680</v>
      </c>
      <c r="H55" s="25" t="s">
        <v>681</v>
      </c>
      <c r="I55" s="11" t="s">
        <v>680</v>
      </c>
      <c r="J55" s="11" t="s">
        <v>682</v>
      </c>
      <c r="K55" s="11" t="s">
        <v>682</v>
      </c>
      <c r="L55" s="171" t="s">
        <v>5881</v>
      </c>
      <c r="M55" s="11" t="s">
        <v>67</v>
      </c>
      <c r="N55" s="29">
        <v>243.77</v>
      </c>
      <c r="O55" s="12">
        <f t="shared" si="1"/>
        <v>282.7732</v>
      </c>
      <c r="P55" s="8" t="s">
        <v>238</v>
      </c>
      <c r="Q55" s="9" t="s">
        <v>625</v>
      </c>
      <c r="R55" s="11" t="s">
        <v>684</v>
      </c>
      <c r="S55" s="11" t="s">
        <v>685</v>
      </c>
      <c r="T55" s="14" t="s">
        <v>686</v>
      </c>
      <c r="U55" s="11" t="s">
        <v>687</v>
      </c>
      <c r="V55" s="11" t="s">
        <v>5900</v>
      </c>
      <c r="W55" s="24" t="s">
        <v>657</v>
      </c>
      <c r="X55" s="11" t="s">
        <v>689</v>
      </c>
      <c r="Y55" s="24" t="s">
        <v>690</v>
      </c>
      <c r="Z55" s="172"/>
      <c r="AA55" s="11" t="s">
        <v>691</v>
      </c>
      <c r="AB55" s="8" t="s">
        <v>75</v>
      </c>
      <c r="AC55" s="16">
        <v>4.5</v>
      </c>
      <c r="AD55" s="16">
        <v>75.0</v>
      </c>
      <c r="AE55" s="16">
        <v>50.0</v>
      </c>
      <c r="AF55" s="16">
        <v>74.0</v>
      </c>
      <c r="AG55" s="19">
        <v>0.0</v>
      </c>
      <c r="AH55" s="19">
        <v>0.0</v>
      </c>
      <c r="AI55" s="19">
        <v>0.0</v>
      </c>
      <c r="AJ55" s="19">
        <v>0.0</v>
      </c>
      <c r="AK55" s="16">
        <v>5.0</v>
      </c>
      <c r="AL55" s="16">
        <v>7.0</v>
      </c>
      <c r="AM55" s="16">
        <v>86.0</v>
      </c>
      <c r="AN55" s="16">
        <v>52.0</v>
      </c>
      <c r="AO55" s="17">
        <v>0.0</v>
      </c>
      <c r="AP55" s="17">
        <v>0.0</v>
      </c>
      <c r="AQ55" s="17">
        <v>0.0</v>
      </c>
      <c r="AR55" s="17">
        <v>0.0</v>
      </c>
      <c r="AS55" s="17">
        <f t="shared" si="2"/>
        <v>0</v>
      </c>
      <c r="AT55" s="173" t="s">
        <v>5871</v>
      </c>
    </row>
    <row r="56" ht="15.75" customHeight="1">
      <c r="A56" s="11">
        <v>2000017.0</v>
      </c>
      <c r="B56" s="8" t="s">
        <v>694</v>
      </c>
      <c r="C56" s="8" t="s">
        <v>524</v>
      </c>
      <c r="D56" s="8" t="s">
        <v>525</v>
      </c>
      <c r="E56" s="170" t="b">
        <v>1</v>
      </c>
      <c r="F56" s="8" t="s">
        <v>619</v>
      </c>
      <c r="G56" s="11" t="s">
        <v>695</v>
      </c>
      <c r="H56" s="25" t="s">
        <v>696</v>
      </c>
      <c r="I56" s="11" t="s">
        <v>695</v>
      </c>
      <c r="J56" s="11" t="s">
        <v>697</v>
      </c>
      <c r="K56" s="11" t="s">
        <v>697</v>
      </c>
      <c r="L56" s="171" t="s">
        <v>5881</v>
      </c>
      <c r="M56" s="11" t="s">
        <v>67</v>
      </c>
      <c r="N56" s="29">
        <v>588.0</v>
      </c>
      <c r="O56" s="12">
        <f t="shared" si="1"/>
        <v>682.08</v>
      </c>
      <c r="P56" s="8" t="s">
        <v>68</v>
      </c>
      <c r="Q56" s="9" t="s">
        <v>625</v>
      </c>
      <c r="R56" s="11" t="s">
        <v>699</v>
      </c>
      <c r="S56" s="11" t="s">
        <v>700</v>
      </c>
      <c r="T56" s="14" t="s">
        <v>701</v>
      </c>
      <c r="U56" s="11"/>
      <c r="V56" s="11"/>
      <c r="W56" s="11"/>
      <c r="X56" s="11"/>
      <c r="Y56" s="11"/>
      <c r="Z56" s="172"/>
      <c r="AA56" s="11" t="s">
        <v>702</v>
      </c>
      <c r="AB56" s="8" t="s">
        <v>75</v>
      </c>
      <c r="AC56" s="16">
        <v>9.0</v>
      </c>
      <c r="AD56" s="16">
        <v>86.0</v>
      </c>
      <c r="AE56" s="16">
        <v>86.0</v>
      </c>
      <c r="AF56" s="16">
        <v>74.0</v>
      </c>
      <c r="AG56" s="19">
        <v>0.0</v>
      </c>
      <c r="AH56" s="19">
        <v>0.0</v>
      </c>
      <c r="AI56" s="19">
        <v>0.0</v>
      </c>
      <c r="AJ56" s="19">
        <v>0.0</v>
      </c>
      <c r="AK56" s="16">
        <v>10.0</v>
      </c>
      <c r="AL56" s="16">
        <v>87.0</v>
      </c>
      <c r="AM56" s="16">
        <v>87.0</v>
      </c>
      <c r="AN56" s="16">
        <v>5.0</v>
      </c>
      <c r="AO56" s="17">
        <v>0.0</v>
      </c>
      <c r="AP56" s="17">
        <v>0.0</v>
      </c>
      <c r="AQ56" s="17">
        <v>0.0</v>
      </c>
      <c r="AR56" s="17">
        <v>0.0</v>
      </c>
      <c r="AS56" s="17">
        <f t="shared" si="2"/>
        <v>0</v>
      </c>
      <c r="AT56" s="173" t="s">
        <v>5871</v>
      </c>
    </row>
    <row r="57" ht="15.75" customHeight="1">
      <c r="A57" s="11">
        <v>2000018.0</v>
      </c>
      <c r="B57" s="8" t="s">
        <v>704</v>
      </c>
      <c r="C57" s="8" t="s">
        <v>524</v>
      </c>
      <c r="D57" s="8" t="s">
        <v>525</v>
      </c>
      <c r="E57" s="170" t="b">
        <v>1</v>
      </c>
      <c r="F57" s="8" t="s">
        <v>619</v>
      </c>
      <c r="G57" s="11" t="s">
        <v>705</v>
      </c>
      <c r="H57" s="25" t="s">
        <v>706</v>
      </c>
      <c r="I57" s="11" t="s">
        <v>705</v>
      </c>
      <c r="J57" s="11" t="s">
        <v>707</v>
      </c>
      <c r="K57" s="11" t="s">
        <v>707</v>
      </c>
      <c r="L57" s="171" t="s">
        <v>5881</v>
      </c>
      <c r="M57" s="11" t="s">
        <v>67</v>
      </c>
      <c r="N57" s="29">
        <v>446.59</v>
      </c>
      <c r="O57" s="12">
        <f t="shared" si="1"/>
        <v>518.0444</v>
      </c>
      <c r="P57" s="8" t="s">
        <v>238</v>
      </c>
      <c r="Q57" s="9" t="s">
        <v>625</v>
      </c>
      <c r="R57" s="11" t="s">
        <v>709</v>
      </c>
      <c r="S57" s="11"/>
      <c r="T57" s="14" t="s">
        <v>710</v>
      </c>
      <c r="U57" s="11"/>
      <c r="V57" s="11"/>
      <c r="W57" s="11"/>
      <c r="X57" s="11"/>
      <c r="Y57" s="11"/>
      <c r="Z57" s="172"/>
      <c r="AA57" s="11" t="s">
        <v>711</v>
      </c>
      <c r="AB57" s="8" t="s">
        <v>75</v>
      </c>
      <c r="AC57" s="16">
        <v>10.5</v>
      </c>
      <c r="AD57" s="16">
        <v>180.0</v>
      </c>
      <c r="AE57" s="16">
        <v>70.0</v>
      </c>
      <c r="AF57" s="16">
        <v>74.0</v>
      </c>
      <c r="AG57" s="19">
        <v>0.0</v>
      </c>
      <c r="AH57" s="19">
        <v>0.0</v>
      </c>
      <c r="AI57" s="19">
        <v>0.0</v>
      </c>
      <c r="AJ57" s="19">
        <v>0.0</v>
      </c>
      <c r="AK57" s="16">
        <v>12.0</v>
      </c>
      <c r="AL57" s="16">
        <v>94.0</v>
      </c>
      <c r="AM57" s="16">
        <v>76.0</v>
      </c>
      <c r="AN57" s="16">
        <v>9.0</v>
      </c>
      <c r="AO57" s="17">
        <v>0.0</v>
      </c>
      <c r="AP57" s="17">
        <v>0.0</v>
      </c>
      <c r="AQ57" s="17">
        <v>0.0</v>
      </c>
      <c r="AR57" s="17">
        <v>0.0</v>
      </c>
      <c r="AS57" s="17">
        <f t="shared" si="2"/>
        <v>0</v>
      </c>
      <c r="AT57" s="173" t="s">
        <v>5871</v>
      </c>
    </row>
    <row r="58" ht="15.75" customHeight="1">
      <c r="A58" s="11">
        <v>2000019.0</v>
      </c>
      <c r="B58" s="8"/>
      <c r="C58" s="8" t="s">
        <v>524</v>
      </c>
      <c r="D58" s="8" t="s">
        <v>525</v>
      </c>
      <c r="E58" s="170" t="b">
        <v>1</v>
      </c>
      <c r="F58" s="8" t="s">
        <v>526</v>
      </c>
      <c r="G58" s="11" t="s">
        <v>713</v>
      </c>
      <c r="H58" s="25" t="s">
        <v>714</v>
      </c>
      <c r="I58" s="33" t="s">
        <v>715</v>
      </c>
      <c r="J58" s="8" t="s">
        <v>716</v>
      </c>
      <c r="K58" s="8" t="s">
        <v>5901</v>
      </c>
      <c r="L58" s="171" t="s">
        <v>5884</v>
      </c>
      <c r="M58" s="11" t="s">
        <v>67</v>
      </c>
      <c r="N58" s="29">
        <v>156.88</v>
      </c>
      <c r="O58" s="12">
        <f t="shared" si="1"/>
        <v>181.9808</v>
      </c>
      <c r="P58" s="8" t="s">
        <v>68</v>
      </c>
      <c r="Q58" s="9" t="s">
        <v>533</v>
      </c>
      <c r="R58" s="11" t="s">
        <v>716</v>
      </c>
      <c r="S58" s="11"/>
      <c r="T58" s="23"/>
      <c r="U58" s="11"/>
      <c r="V58" s="11"/>
      <c r="W58" s="11"/>
      <c r="X58" s="11"/>
      <c r="Y58" s="11"/>
      <c r="Z58" s="172"/>
      <c r="AA58" s="11" t="s">
        <v>220</v>
      </c>
      <c r="AB58" s="8" t="s">
        <v>253</v>
      </c>
      <c r="AC58" s="16">
        <v>3.3</v>
      </c>
      <c r="AD58" s="16">
        <v>44.0</v>
      </c>
      <c r="AE58" s="16">
        <v>48.5</v>
      </c>
      <c r="AF58" s="16">
        <v>80.5</v>
      </c>
      <c r="AG58" s="19">
        <v>0.0</v>
      </c>
      <c r="AH58" s="19">
        <v>0.0</v>
      </c>
      <c r="AI58" s="19">
        <v>0.0</v>
      </c>
      <c r="AJ58" s="19">
        <v>0.0</v>
      </c>
      <c r="AK58" s="16">
        <v>9.99999999999979E-6</v>
      </c>
      <c r="AL58" s="16">
        <v>9.99999999999979E-6</v>
      </c>
      <c r="AM58" s="16">
        <v>9.99999999999979E-6</v>
      </c>
      <c r="AN58" s="16">
        <v>9.99999999999979E-6</v>
      </c>
      <c r="AO58" s="17">
        <v>0.0</v>
      </c>
      <c r="AP58" s="17">
        <v>0.0</v>
      </c>
      <c r="AQ58" s="17">
        <v>0.0</v>
      </c>
      <c r="AR58" s="17">
        <v>0.0</v>
      </c>
      <c r="AS58" s="17">
        <f t="shared" si="2"/>
        <v>0</v>
      </c>
      <c r="AT58" s="173" t="s">
        <v>5871</v>
      </c>
    </row>
    <row r="59" ht="15.75" customHeight="1">
      <c r="A59" s="11">
        <v>2000020.0</v>
      </c>
      <c r="B59" s="8" t="s">
        <v>719</v>
      </c>
      <c r="C59" s="8" t="s">
        <v>524</v>
      </c>
      <c r="D59" s="8" t="s">
        <v>525</v>
      </c>
      <c r="E59" s="170" t="b">
        <v>1</v>
      </c>
      <c r="F59" s="8" t="s">
        <v>619</v>
      </c>
      <c r="G59" s="11" t="s">
        <v>649</v>
      </c>
      <c r="H59" s="25" t="s">
        <v>720</v>
      </c>
      <c r="I59" s="8" t="s">
        <v>651</v>
      </c>
      <c r="J59" s="8" t="s">
        <v>721</v>
      </c>
      <c r="K59" s="8" t="s">
        <v>722</v>
      </c>
      <c r="L59" s="171" t="s">
        <v>5881</v>
      </c>
      <c r="M59" s="11" t="s">
        <v>67</v>
      </c>
      <c r="N59" s="29">
        <v>513.3</v>
      </c>
      <c r="O59" s="12">
        <f t="shared" si="1"/>
        <v>595.428</v>
      </c>
      <c r="P59" s="8" t="s">
        <v>68</v>
      </c>
      <c r="Q59" s="9" t="s">
        <v>625</v>
      </c>
      <c r="R59" s="11" t="s">
        <v>723</v>
      </c>
      <c r="S59" s="11"/>
      <c r="T59" s="14" t="s">
        <v>724</v>
      </c>
      <c r="U59" s="11" t="s">
        <v>725</v>
      </c>
      <c r="V59" s="11" t="s">
        <v>723</v>
      </c>
      <c r="W59" s="24" t="s">
        <v>726</v>
      </c>
      <c r="X59" s="11" t="s">
        <v>723</v>
      </c>
      <c r="Y59" s="24" t="s">
        <v>727</v>
      </c>
      <c r="Z59" s="172"/>
      <c r="AA59" s="11" t="s">
        <v>659</v>
      </c>
      <c r="AB59" s="8" t="s">
        <v>75</v>
      </c>
      <c r="AC59" s="16">
        <v>11.2</v>
      </c>
      <c r="AD59" s="16">
        <v>180.0</v>
      </c>
      <c r="AE59" s="16">
        <v>70.0</v>
      </c>
      <c r="AF59" s="16">
        <v>74.0</v>
      </c>
      <c r="AG59" s="19">
        <v>0.0</v>
      </c>
      <c r="AH59" s="19">
        <v>0.0</v>
      </c>
      <c r="AI59" s="19">
        <v>0.0</v>
      </c>
      <c r="AJ59" s="19">
        <v>0.0</v>
      </c>
      <c r="AK59" s="16">
        <v>11.8</v>
      </c>
      <c r="AL59" s="16">
        <v>71.0</v>
      </c>
      <c r="AM59" s="16">
        <v>8.0</v>
      </c>
      <c r="AN59" s="16">
        <v>94.0</v>
      </c>
      <c r="AO59" s="17">
        <v>0.0</v>
      </c>
      <c r="AP59" s="17">
        <v>0.0</v>
      </c>
      <c r="AQ59" s="17">
        <v>0.0</v>
      </c>
      <c r="AR59" s="17">
        <v>0.0</v>
      </c>
      <c r="AS59" s="17">
        <f t="shared" si="2"/>
        <v>0</v>
      </c>
      <c r="AT59" s="173" t="s">
        <v>5871</v>
      </c>
    </row>
    <row r="60" ht="15.75" customHeight="1">
      <c r="A60" s="11">
        <v>2000021.0</v>
      </c>
      <c r="B60" s="8" t="s">
        <v>729</v>
      </c>
      <c r="C60" s="8" t="s">
        <v>524</v>
      </c>
      <c r="D60" s="8" t="s">
        <v>525</v>
      </c>
      <c r="E60" s="170" t="b">
        <v>1</v>
      </c>
      <c r="F60" s="8" t="s">
        <v>619</v>
      </c>
      <c r="G60" s="11" t="s">
        <v>730</v>
      </c>
      <c r="H60" s="25" t="s">
        <v>731</v>
      </c>
      <c r="I60" s="11" t="s">
        <v>730</v>
      </c>
      <c r="J60" s="11" t="s">
        <v>732</v>
      </c>
      <c r="K60" s="11" t="s">
        <v>732</v>
      </c>
      <c r="L60" s="171" t="s">
        <v>5881</v>
      </c>
      <c r="M60" s="11" t="s">
        <v>67</v>
      </c>
      <c r="N60" s="29">
        <v>413.15</v>
      </c>
      <c r="O60" s="12">
        <f t="shared" si="1"/>
        <v>479.254</v>
      </c>
      <c r="P60" s="8" t="s">
        <v>68</v>
      </c>
      <c r="Q60" s="9" t="s">
        <v>625</v>
      </c>
      <c r="R60" s="11" t="s">
        <v>734</v>
      </c>
      <c r="S60" s="11" t="s">
        <v>735</v>
      </c>
      <c r="T60" s="14" t="s">
        <v>736</v>
      </c>
      <c r="U60" s="11"/>
      <c r="V60" s="11" t="s">
        <v>734</v>
      </c>
      <c r="W60" s="24" t="s">
        <v>657</v>
      </c>
      <c r="X60" s="11" t="s">
        <v>734</v>
      </c>
      <c r="Y60" s="11"/>
      <c r="Z60" s="172"/>
      <c r="AA60" s="11" t="s">
        <v>737</v>
      </c>
      <c r="AB60" s="8" t="s">
        <v>75</v>
      </c>
      <c r="AC60" s="16">
        <v>12.5</v>
      </c>
      <c r="AD60" s="16">
        <v>180.0</v>
      </c>
      <c r="AE60" s="16">
        <v>74.5</v>
      </c>
      <c r="AF60" s="16">
        <v>74.0</v>
      </c>
      <c r="AG60" s="19">
        <v>0.0</v>
      </c>
      <c r="AH60" s="19">
        <v>0.0</v>
      </c>
      <c r="AI60" s="19">
        <v>0.0</v>
      </c>
      <c r="AJ60" s="19">
        <v>0.0</v>
      </c>
      <c r="AK60" s="16">
        <v>13.5</v>
      </c>
      <c r="AL60" s="16">
        <v>8.0</v>
      </c>
      <c r="AM60" s="16">
        <v>71.0</v>
      </c>
      <c r="AN60" s="16">
        <v>94.0</v>
      </c>
      <c r="AO60" s="17">
        <v>0.0</v>
      </c>
      <c r="AP60" s="17">
        <v>0.0</v>
      </c>
      <c r="AQ60" s="17">
        <v>0.0</v>
      </c>
      <c r="AR60" s="17">
        <v>0.0</v>
      </c>
      <c r="AS60" s="17">
        <f t="shared" si="2"/>
        <v>0</v>
      </c>
      <c r="AT60" s="173" t="s">
        <v>5871</v>
      </c>
    </row>
    <row r="61" ht="15.75" customHeight="1">
      <c r="A61" s="11">
        <v>2000022.0</v>
      </c>
      <c r="B61" s="8" t="s">
        <v>739</v>
      </c>
      <c r="C61" s="8" t="s">
        <v>524</v>
      </c>
      <c r="D61" s="8" t="s">
        <v>525</v>
      </c>
      <c r="E61" s="170" t="b">
        <v>1</v>
      </c>
      <c r="F61" s="8" t="s">
        <v>619</v>
      </c>
      <c r="G61" s="11" t="s">
        <v>730</v>
      </c>
      <c r="H61" s="25" t="s">
        <v>740</v>
      </c>
      <c r="I61" s="11" t="s">
        <v>730</v>
      </c>
      <c r="J61" s="11" t="s">
        <v>741</v>
      </c>
      <c r="K61" s="11" t="s">
        <v>741</v>
      </c>
      <c r="L61" s="171" t="s">
        <v>5881</v>
      </c>
      <c r="M61" s="11" t="s">
        <v>67</v>
      </c>
      <c r="N61" s="29">
        <v>473.76</v>
      </c>
      <c r="O61" s="12">
        <f t="shared" si="1"/>
        <v>549.5616</v>
      </c>
      <c r="P61" s="8" t="s">
        <v>68</v>
      </c>
      <c r="Q61" s="9" t="s">
        <v>625</v>
      </c>
      <c r="R61" s="11" t="s">
        <v>743</v>
      </c>
      <c r="S61" s="11" t="s">
        <v>744</v>
      </c>
      <c r="T61" s="14" t="s">
        <v>745</v>
      </c>
      <c r="U61" s="11"/>
      <c r="V61" s="11"/>
      <c r="W61" s="11"/>
      <c r="X61" s="11"/>
      <c r="Y61" s="11"/>
      <c r="Z61" s="172"/>
      <c r="AA61" s="11" t="s">
        <v>746</v>
      </c>
      <c r="AB61" s="8" t="s">
        <v>75</v>
      </c>
      <c r="AC61" s="16">
        <v>12.5</v>
      </c>
      <c r="AD61" s="16">
        <v>180.0</v>
      </c>
      <c r="AE61" s="16">
        <v>74.5</v>
      </c>
      <c r="AF61" s="16">
        <v>74.0</v>
      </c>
      <c r="AG61" s="19">
        <v>0.0</v>
      </c>
      <c r="AH61" s="19">
        <v>0.0</v>
      </c>
      <c r="AI61" s="19">
        <v>0.0</v>
      </c>
      <c r="AJ61" s="19">
        <v>0.0</v>
      </c>
      <c r="AK61" s="16">
        <v>12.0</v>
      </c>
      <c r="AL61" s="16">
        <v>94.0</v>
      </c>
      <c r="AM61" s="16">
        <v>76.0</v>
      </c>
      <c r="AN61" s="16">
        <v>9.0</v>
      </c>
      <c r="AO61" s="17">
        <v>0.0</v>
      </c>
      <c r="AP61" s="17">
        <v>0.0</v>
      </c>
      <c r="AQ61" s="17">
        <v>0.0</v>
      </c>
      <c r="AR61" s="17">
        <v>0.0</v>
      </c>
      <c r="AS61" s="17">
        <f t="shared" si="2"/>
        <v>0</v>
      </c>
      <c r="AT61" s="173" t="s">
        <v>5871</v>
      </c>
    </row>
    <row r="62" ht="15.75" customHeight="1">
      <c r="A62" s="11">
        <v>2000023.0</v>
      </c>
      <c r="B62" s="8" t="s">
        <v>748</v>
      </c>
      <c r="C62" s="8" t="s">
        <v>524</v>
      </c>
      <c r="D62" s="8" t="s">
        <v>525</v>
      </c>
      <c r="E62" s="170" t="b">
        <v>1</v>
      </c>
      <c r="F62" s="8" t="s">
        <v>749</v>
      </c>
      <c r="G62" s="11" t="s">
        <v>750</v>
      </c>
      <c r="H62" s="25" t="s">
        <v>751</v>
      </c>
      <c r="I62" s="8" t="s">
        <v>752</v>
      </c>
      <c r="J62" s="8" t="s">
        <v>753</v>
      </c>
      <c r="K62" s="8" t="s">
        <v>753</v>
      </c>
      <c r="L62" s="171" t="s">
        <v>5881</v>
      </c>
      <c r="M62" s="11" t="s">
        <v>67</v>
      </c>
      <c r="N62" s="12">
        <v>1420.44</v>
      </c>
      <c r="O62" s="12">
        <f t="shared" si="1"/>
        <v>1647.7104</v>
      </c>
      <c r="P62" s="8" t="s">
        <v>238</v>
      </c>
      <c r="Q62" s="9" t="s">
        <v>217</v>
      </c>
      <c r="R62" s="11" t="s">
        <v>755</v>
      </c>
      <c r="S62" s="11" t="s">
        <v>756</v>
      </c>
      <c r="T62" s="14" t="s">
        <v>757</v>
      </c>
      <c r="U62" s="11" t="s">
        <v>758</v>
      </c>
      <c r="V62" s="11"/>
      <c r="W62" s="11"/>
      <c r="X62" s="11"/>
      <c r="Y62" s="11"/>
      <c r="Z62" s="172"/>
      <c r="AA62" s="11" t="s">
        <v>759</v>
      </c>
      <c r="AB62" s="8" t="s">
        <v>75</v>
      </c>
      <c r="AC62" s="16">
        <v>0.0</v>
      </c>
      <c r="AD62" s="16">
        <v>0.0</v>
      </c>
      <c r="AE62" s="16">
        <v>0.0</v>
      </c>
      <c r="AF62" s="16">
        <v>0.0</v>
      </c>
      <c r="AG62" s="19">
        <v>0.0</v>
      </c>
      <c r="AH62" s="19">
        <v>0.0</v>
      </c>
      <c r="AI62" s="19">
        <v>0.0</v>
      </c>
      <c r="AJ62" s="19">
        <v>0.0</v>
      </c>
      <c r="AK62" s="16">
        <v>23.0</v>
      </c>
      <c r="AL62" s="16">
        <v>39.0</v>
      </c>
      <c r="AM62" s="16">
        <v>63.0</v>
      </c>
      <c r="AN62" s="16">
        <v>63.5</v>
      </c>
      <c r="AO62" s="17">
        <v>0.0</v>
      </c>
      <c r="AP62" s="17">
        <v>0.0</v>
      </c>
      <c r="AQ62" s="17">
        <v>0.0</v>
      </c>
      <c r="AR62" s="17">
        <v>0.0</v>
      </c>
      <c r="AS62" s="17">
        <f t="shared" si="2"/>
        <v>0</v>
      </c>
      <c r="AT62" s="173" t="s">
        <v>5871</v>
      </c>
    </row>
    <row r="63" ht="15.75" customHeight="1">
      <c r="A63" s="11">
        <v>2000024.0</v>
      </c>
      <c r="B63" s="8" t="s">
        <v>761</v>
      </c>
      <c r="C63" s="8" t="s">
        <v>524</v>
      </c>
      <c r="D63" s="8" t="s">
        <v>525</v>
      </c>
      <c r="E63" s="170" t="b">
        <v>1</v>
      </c>
      <c r="F63" s="8" t="s">
        <v>749</v>
      </c>
      <c r="G63" s="11" t="s">
        <v>762</v>
      </c>
      <c r="H63" s="25" t="s">
        <v>763</v>
      </c>
      <c r="I63" s="8" t="s">
        <v>764</v>
      </c>
      <c r="J63" s="8" t="s">
        <v>765</v>
      </c>
      <c r="K63" s="8" t="s">
        <v>765</v>
      </c>
      <c r="L63" s="171" t="s">
        <v>5881</v>
      </c>
      <c r="M63" s="11" t="s">
        <v>67</v>
      </c>
      <c r="N63" s="29">
        <v>1422.79</v>
      </c>
      <c r="O63" s="12">
        <f t="shared" si="1"/>
        <v>1650.4364</v>
      </c>
      <c r="P63" s="8" t="s">
        <v>238</v>
      </c>
      <c r="Q63" s="9" t="s">
        <v>217</v>
      </c>
      <c r="R63" s="11" t="s">
        <v>767</v>
      </c>
      <c r="S63" s="11" t="s">
        <v>768</v>
      </c>
      <c r="T63" s="14" t="s">
        <v>769</v>
      </c>
      <c r="U63" s="11" t="s">
        <v>770</v>
      </c>
      <c r="V63" s="11"/>
      <c r="W63" s="11"/>
      <c r="X63" s="11"/>
      <c r="Y63" s="11"/>
      <c r="Z63" s="172"/>
      <c r="AA63" s="11" t="s">
        <v>771</v>
      </c>
      <c r="AB63" s="8" t="s">
        <v>75</v>
      </c>
      <c r="AC63" s="16">
        <v>0.0</v>
      </c>
      <c r="AD63" s="16">
        <v>0.0</v>
      </c>
      <c r="AE63" s="16">
        <v>0.0</v>
      </c>
      <c r="AF63" s="16">
        <v>0.0</v>
      </c>
      <c r="AG63" s="19">
        <v>0.0</v>
      </c>
      <c r="AH63" s="19">
        <v>0.0</v>
      </c>
      <c r="AI63" s="19">
        <v>0.0</v>
      </c>
      <c r="AJ63" s="19">
        <v>0.0</v>
      </c>
      <c r="AK63" s="16">
        <v>26.0</v>
      </c>
      <c r="AL63" s="16">
        <v>62.0</v>
      </c>
      <c r="AM63" s="16">
        <v>73.5</v>
      </c>
      <c r="AN63" s="16">
        <v>64.5</v>
      </c>
      <c r="AO63" s="17">
        <v>0.0</v>
      </c>
      <c r="AP63" s="17">
        <v>0.0</v>
      </c>
      <c r="AQ63" s="17">
        <v>0.0</v>
      </c>
      <c r="AR63" s="17">
        <v>0.0</v>
      </c>
      <c r="AS63" s="17">
        <f t="shared" si="2"/>
        <v>0</v>
      </c>
      <c r="AT63" s="173" t="s">
        <v>5871</v>
      </c>
    </row>
    <row r="64" ht="15.75" customHeight="1">
      <c r="A64" s="11">
        <v>2000025.0</v>
      </c>
      <c r="B64" s="8" t="s">
        <v>773</v>
      </c>
      <c r="C64" s="8" t="s">
        <v>524</v>
      </c>
      <c r="D64" s="8" t="s">
        <v>525</v>
      </c>
      <c r="E64" s="170" t="b">
        <v>1</v>
      </c>
      <c r="F64" s="8" t="s">
        <v>749</v>
      </c>
      <c r="G64" s="11" t="s">
        <v>774</v>
      </c>
      <c r="H64" s="25" t="s">
        <v>775</v>
      </c>
      <c r="I64" s="8" t="s">
        <v>776</v>
      </c>
      <c r="J64" s="8" t="s">
        <v>777</v>
      </c>
      <c r="K64" s="8" t="s">
        <v>777</v>
      </c>
      <c r="L64" s="171" t="s">
        <v>5881</v>
      </c>
      <c r="M64" s="11" t="s">
        <v>67</v>
      </c>
      <c r="N64" s="29">
        <v>2678.0</v>
      </c>
      <c r="O64" s="12">
        <f t="shared" si="1"/>
        <v>3106.48</v>
      </c>
      <c r="P64" s="8" t="s">
        <v>68</v>
      </c>
      <c r="Q64" s="9" t="s">
        <v>217</v>
      </c>
      <c r="R64" s="11" t="s">
        <v>779</v>
      </c>
      <c r="S64" s="11" t="s">
        <v>780</v>
      </c>
      <c r="T64" s="14" t="s">
        <v>781</v>
      </c>
      <c r="U64" s="11"/>
      <c r="V64" s="11"/>
      <c r="W64" s="11"/>
      <c r="X64" s="11"/>
      <c r="Y64" s="11"/>
      <c r="Z64" s="172"/>
      <c r="AA64" s="11" t="s">
        <v>782</v>
      </c>
      <c r="AB64" s="8" t="s">
        <v>75</v>
      </c>
      <c r="AC64" s="16">
        <v>0.0</v>
      </c>
      <c r="AD64" s="16">
        <v>0.0</v>
      </c>
      <c r="AE64" s="16">
        <v>0.0</v>
      </c>
      <c r="AF64" s="16">
        <v>0.0</v>
      </c>
      <c r="AG64" s="19">
        <v>0.0</v>
      </c>
      <c r="AH64" s="19">
        <v>0.0</v>
      </c>
      <c r="AI64" s="19">
        <v>0.0</v>
      </c>
      <c r="AJ64" s="19">
        <v>0.0</v>
      </c>
      <c r="AK64" s="16">
        <v>36.0</v>
      </c>
      <c r="AL64" s="16">
        <v>110.0</v>
      </c>
      <c r="AM64" s="16">
        <v>57.0</v>
      </c>
      <c r="AN64" s="16">
        <v>39.0</v>
      </c>
      <c r="AO64" s="17">
        <v>0.0</v>
      </c>
      <c r="AP64" s="17">
        <v>0.0</v>
      </c>
      <c r="AQ64" s="17">
        <v>0.0</v>
      </c>
      <c r="AR64" s="17">
        <v>0.0</v>
      </c>
      <c r="AS64" s="17">
        <f t="shared" si="2"/>
        <v>0</v>
      </c>
      <c r="AT64" s="173" t="s">
        <v>5871</v>
      </c>
    </row>
    <row r="65" ht="15.75" customHeight="1">
      <c r="A65" s="11">
        <v>2000026.0</v>
      </c>
      <c r="B65" s="8" t="s">
        <v>784</v>
      </c>
      <c r="C65" s="8" t="s">
        <v>524</v>
      </c>
      <c r="D65" s="8" t="s">
        <v>525</v>
      </c>
      <c r="E65" s="170" t="b">
        <v>1</v>
      </c>
      <c r="F65" s="8" t="s">
        <v>749</v>
      </c>
      <c r="G65" s="11" t="s">
        <v>785</v>
      </c>
      <c r="H65" s="25" t="s">
        <v>786</v>
      </c>
      <c r="I65" s="8" t="s">
        <v>787</v>
      </c>
      <c r="J65" s="8" t="s">
        <v>788</v>
      </c>
      <c r="K65" s="8" t="s">
        <v>788</v>
      </c>
      <c r="L65" s="171" t="s">
        <v>5881</v>
      </c>
      <c r="M65" s="11" t="s">
        <v>67</v>
      </c>
      <c r="N65" s="29">
        <v>2135.5</v>
      </c>
      <c r="O65" s="12">
        <f t="shared" si="1"/>
        <v>2477.18</v>
      </c>
      <c r="P65" s="8" t="s">
        <v>68</v>
      </c>
      <c r="Q65" s="9" t="s">
        <v>217</v>
      </c>
      <c r="R65" s="11" t="s">
        <v>790</v>
      </c>
      <c r="S65" s="11" t="s">
        <v>791</v>
      </c>
      <c r="T65" s="14" t="s">
        <v>792</v>
      </c>
      <c r="U65" s="11" t="s">
        <v>793</v>
      </c>
      <c r="V65" s="11"/>
      <c r="W65" s="11"/>
      <c r="X65" s="11"/>
      <c r="Y65" s="11"/>
      <c r="Z65" s="172"/>
      <c r="AA65" s="11" t="s">
        <v>794</v>
      </c>
      <c r="AB65" s="8" t="s">
        <v>75</v>
      </c>
      <c r="AC65" s="16">
        <v>0.0</v>
      </c>
      <c r="AD65" s="16">
        <v>0.0</v>
      </c>
      <c r="AE65" s="16">
        <v>0.0</v>
      </c>
      <c r="AF65" s="16">
        <v>0.0</v>
      </c>
      <c r="AG65" s="19">
        <v>0.0</v>
      </c>
      <c r="AH65" s="19">
        <v>0.0</v>
      </c>
      <c r="AI65" s="19">
        <v>0.0</v>
      </c>
      <c r="AJ65" s="19">
        <v>0.0</v>
      </c>
      <c r="AK65" s="16">
        <v>30.0</v>
      </c>
      <c r="AL65" s="16">
        <v>83.0</v>
      </c>
      <c r="AM65" s="16">
        <v>77.0</v>
      </c>
      <c r="AN65" s="16">
        <v>62.0</v>
      </c>
      <c r="AO65" s="17">
        <v>0.0</v>
      </c>
      <c r="AP65" s="17">
        <v>0.0</v>
      </c>
      <c r="AQ65" s="17">
        <v>0.0</v>
      </c>
      <c r="AR65" s="17">
        <v>0.0</v>
      </c>
      <c r="AS65" s="17">
        <f t="shared" si="2"/>
        <v>0</v>
      </c>
      <c r="AT65" s="173" t="s">
        <v>5871</v>
      </c>
    </row>
    <row r="66" ht="15.75" customHeight="1">
      <c r="A66" s="11">
        <v>2000027.0</v>
      </c>
      <c r="B66" s="8" t="s">
        <v>796</v>
      </c>
      <c r="C66" s="8" t="s">
        <v>524</v>
      </c>
      <c r="D66" s="8" t="s">
        <v>525</v>
      </c>
      <c r="E66" s="170" t="b">
        <v>1</v>
      </c>
      <c r="F66" s="8" t="s">
        <v>749</v>
      </c>
      <c r="G66" s="11" t="s">
        <v>797</v>
      </c>
      <c r="H66" s="25" t="s">
        <v>798</v>
      </c>
      <c r="I66" s="8" t="s">
        <v>799</v>
      </c>
      <c r="J66" s="8" t="s">
        <v>800</v>
      </c>
      <c r="K66" s="8" t="s">
        <v>800</v>
      </c>
      <c r="L66" s="171" t="s">
        <v>5881</v>
      </c>
      <c r="M66" s="11" t="s">
        <v>67</v>
      </c>
      <c r="N66" s="29">
        <v>1541.78</v>
      </c>
      <c r="O66" s="12">
        <f t="shared" si="1"/>
        <v>1788.4648</v>
      </c>
      <c r="P66" s="8" t="s">
        <v>68</v>
      </c>
      <c r="Q66" s="9" t="s">
        <v>217</v>
      </c>
      <c r="R66" s="11" t="s">
        <v>802</v>
      </c>
      <c r="S66" s="11" t="s">
        <v>803</v>
      </c>
      <c r="T66" s="14" t="s">
        <v>804</v>
      </c>
      <c r="U66" s="11" t="s">
        <v>805</v>
      </c>
      <c r="V66" s="11" t="s">
        <v>806</v>
      </c>
      <c r="W66" s="11"/>
      <c r="X66" s="11"/>
      <c r="Y66" s="11"/>
      <c r="Z66" s="172"/>
      <c r="AA66" s="11" t="s">
        <v>807</v>
      </c>
      <c r="AB66" s="8" t="s">
        <v>75</v>
      </c>
      <c r="AC66" s="16">
        <v>0.0</v>
      </c>
      <c r="AD66" s="16">
        <v>0.0</v>
      </c>
      <c r="AE66" s="16">
        <v>0.0</v>
      </c>
      <c r="AF66" s="16">
        <v>0.0</v>
      </c>
      <c r="AG66" s="19">
        <v>0.0</v>
      </c>
      <c r="AH66" s="19">
        <v>0.0</v>
      </c>
      <c r="AI66" s="19">
        <v>0.0</v>
      </c>
      <c r="AJ66" s="19">
        <v>0.0</v>
      </c>
      <c r="AK66" s="16">
        <v>19.0</v>
      </c>
      <c r="AL66" s="16">
        <v>80.0</v>
      </c>
      <c r="AM66" s="16">
        <v>72.0</v>
      </c>
      <c r="AN66" s="16">
        <v>43.0</v>
      </c>
      <c r="AO66" s="17">
        <v>0.0</v>
      </c>
      <c r="AP66" s="17">
        <v>0.0</v>
      </c>
      <c r="AQ66" s="17">
        <v>0.0</v>
      </c>
      <c r="AR66" s="17">
        <v>0.0</v>
      </c>
      <c r="AS66" s="17">
        <f t="shared" si="2"/>
        <v>0</v>
      </c>
      <c r="AT66" s="173" t="s">
        <v>5871</v>
      </c>
    </row>
    <row r="67" ht="15.75" customHeight="1">
      <c r="A67" s="11">
        <v>2000028.0</v>
      </c>
      <c r="B67" s="8" t="s">
        <v>809</v>
      </c>
      <c r="C67" s="8" t="s">
        <v>524</v>
      </c>
      <c r="D67" s="8" t="s">
        <v>525</v>
      </c>
      <c r="E67" s="170" t="b">
        <v>1</v>
      </c>
      <c r="F67" s="8" t="s">
        <v>749</v>
      </c>
      <c r="G67" s="11" t="s">
        <v>810</v>
      </c>
      <c r="H67" s="25" t="s">
        <v>811</v>
      </c>
      <c r="I67" s="8" t="s">
        <v>812</v>
      </c>
      <c r="J67" s="8" t="s">
        <v>813</v>
      </c>
      <c r="K67" s="8" t="s">
        <v>813</v>
      </c>
      <c r="L67" s="171" t="s">
        <v>5881</v>
      </c>
      <c r="M67" s="11" t="s">
        <v>67</v>
      </c>
      <c r="N67" s="29">
        <v>2451.0</v>
      </c>
      <c r="O67" s="12">
        <f t="shared" si="1"/>
        <v>2843.16</v>
      </c>
      <c r="P67" s="8" t="s">
        <v>68</v>
      </c>
      <c r="Q67" s="9" t="s">
        <v>217</v>
      </c>
      <c r="R67" s="11" t="s">
        <v>815</v>
      </c>
      <c r="S67" s="11" t="s">
        <v>816</v>
      </c>
      <c r="T67" s="14" t="s">
        <v>817</v>
      </c>
      <c r="U67" s="11" t="s">
        <v>818</v>
      </c>
      <c r="V67" s="11"/>
      <c r="W67" s="11"/>
      <c r="X67" s="11"/>
      <c r="Y67" s="11"/>
      <c r="Z67" s="172"/>
      <c r="AA67" s="11" t="s">
        <v>819</v>
      </c>
      <c r="AB67" s="8" t="s">
        <v>75</v>
      </c>
      <c r="AC67" s="16">
        <v>0.0</v>
      </c>
      <c r="AD67" s="16">
        <v>0.0</v>
      </c>
      <c r="AE67" s="16">
        <v>0.0</v>
      </c>
      <c r="AF67" s="16">
        <v>0.0</v>
      </c>
      <c r="AG67" s="19">
        <v>0.0</v>
      </c>
      <c r="AH67" s="19">
        <v>0.0</v>
      </c>
      <c r="AI67" s="19">
        <v>0.0</v>
      </c>
      <c r="AJ67" s="19">
        <v>0.0</v>
      </c>
      <c r="AK67" s="16">
        <v>46.0</v>
      </c>
      <c r="AL67" s="16">
        <v>107.0</v>
      </c>
      <c r="AM67" s="16">
        <v>64.0</v>
      </c>
      <c r="AN67" s="16">
        <v>76.0</v>
      </c>
      <c r="AO67" s="17">
        <v>0.0</v>
      </c>
      <c r="AP67" s="17">
        <v>0.0</v>
      </c>
      <c r="AQ67" s="17">
        <v>0.0</v>
      </c>
      <c r="AR67" s="17">
        <v>0.0</v>
      </c>
      <c r="AS67" s="17">
        <f t="shared" si="2"/>
        <v>0</v>
      </c>
      <c r="AT67" s="173" t="s">
        <v>5871</v>
      </c>
    </row>
    <row r="68" ht="15.75" customHeight="1">
      <c r="A68" s="11">
        <v>2000029.0</v>
      </c>
      <c r="B68" s="8" t="s">
        <v>821</v>
      </c>
      <c r="C68" s="8" t="s">
        <v>524</v>
      </c>
      <c r="D68" s="8" t="s">
        <v>525</v>
      </c>
      <c r="E68" s="170" t="b">
        <v>1</v>
      </c>
      <c r="F68" s="8" t="s">
        <v>749</v>
      </c>
      <c r="G68" s="11" t="s">
        <v>822</v>
      </c>
      <c r="H68" s="25" t="s">
        <v>823</v>
      </c>
      <c r="I68" s="8" t="s">
        <v>824</v>
      </c>
      <c r="J68" s="8" t="s">
        <v>825</v>
      </c>
      <c r="K68" s="8" t="s">
        <v>825</v>
      </c>
      <c r="L68" s="171" t="s">
        <v>5881</v>
      </c>
      <c r="M68" s="11" t="s">
        <v>67</v>
      </c>
      <c r="N68" s="29">
        <v>2768.0</v>
      </c>
      <c r="O68" s="12">
        <f t="shared" si="1"/>
        <v>3210.88</v>
      </c>
      <c r="P68" s="8" t="s">
        <v>68</v>
      </c>
      <c r="Q68" s="9" t="s">
        <v>217</v>
      </c>
      <c r="R68" s="11" t="s">
        <v>827</v>
      </c>
      <c r="S68" s="11" t="s">
        <v>828</v>
      </c>
      <c r="T68" s="14" t="s">
        <v>829</v>
      </c>
      <c r="U68" s="11"/>
      <c r="V68" s="11"/>
      <c r="W68" s="11"/>
      <c r="X68" s="11"/>
      <c r="Y68" s="11"/>
      <c r="Z68" s="172"/>
      <c r="AA68" s="11" t="s">
        <v>830</v>
      </c>
      <c r="AB68" s="8" t="s">
        <v>75</v>
      </c>
      <c r="AC68" s="16">
        <v>0.0</v>
      </c>
      <c r="AD68" s="16">
        <v>0.0</v>
      </c>
      <c r="AE68" s="16">
        <v>0.0</v>
      </c>
      <c r="AF68" s="16">
        <v>0.0</v>
      </c>
      <c r="AG68" s="19">
        <v>0.0</v>
      </c>
      <c r="AH68" s="19">
        <v>0.0</v>
      </c>
      <c r="AI68" s="19">
        <v>0.0</v>
      </c>
      <c r="AJ68" s="19">
        <v>0.0</v>
      </c>
      <c r="AK68" s="16">
        <v>37.0</v>
      </c>
      <c r="AL68" s="16">
        <v>116.0</v>
      </c>
      <c r="AM68" s="16">
        <v>65.0</v>
      </c>
      <c r="AN68" s="16">
        <v>50.0</v>
      </c>
      <c r="AO68" s="17">
        <v>0.0</v>
      </c>
      <c r="AP68" s="17">
        <v>0.0</v>
      </c>
      <c r="AQ68" s="17">
        <v>0.0</v>
      </c>
      <c r="AR68" s="17">
        <v>0.0</v>
      </c>
      <c r="AS68" s="17">
        <f t="shared" si="2"/>
        <v>0</v>
      </c>
      <c r="AT68" s="173" t="s">
        <v>5871</v>
      </c>
    </row>
    <row r="69" ht="15.75" customHeight="1">
      <c r="A69" s="11">
        <v>2000030.0</v>
      </c>
      <c r="B69" s="8" t="s">
        <v>831</v>
      </c>
      <c r="C69" s="8" t="s">
        <v>524</v>
      </c>
      <c r="D69" s="8" t="s">
        <v>525</v>
      </c>
      <c r="E69" s="170" t="b">
        <v>1</v>
      </c>
      <c r="F69" s="8" t="s">
        <v>526</v>
      </c>
      <c r="G69" s="11" t="s">
        <v>529</v>
      </c>
      <c r="H69" s="25" t="s">
        <v>832</v>
      </c>
      <c r="I69" s="11" t="s">
        <v>529</v>
      </c>
      <c r="J69" s="11" t="s">
        <v>833</v>
      </c>
      <c r="K69" s="11" t="s">
        <v>833</v>
      </c>
      <c r="L69" s="171" t="s">
        <v>5881</v>
      </c>
      <c r="M69" s="41" t="s">
        <v>835</v>
      </c>
      <c r="N69" s="29">
        <v>195.48</v>
      </c>
      <c r="O69" s="12">
        <f t="shared" si="1"/>
        <v>226.7568</v>
      </c>
      <c r="P69" s="8" t="s">
        <v>238</v>
      </c>
      <c r="Q69" s="9" t="s">
        <v>533</v>
      </c>
      <c r="R69" s="11" t="s">
        <v>836</v>
      </c>
      <c r="S69" s="11"/>
      <c r="T69" s="23"/>
      <c r="U69" s="11"/>
      <c r="V69" s="11"/>
      <c r="W69" s="11"/>
      <c r="X69" s="11"/>
      <c r="Y69" s="11"/>
      <c r="Z69" s="172"/>
      <c r="AA69" s="11" t="s">
        <v>837</v>
      </c>
      <c r="AB69" s="8" t="s">
        <v>253</v>
      </c>
      <c r="AC69" s="16">
        <v>1.0E-5</v>
      </c>
      <c r="AD69" s="16">
        <v>1.0E-5</v>
      </c>
      <c r="AE69" s="16">
        <v>1.0E-5</v>
      </c>
      <c r="AF69" s="16">
        <v>1.0E-5</v>
      </c>
      <c r="AG69" s="19">
        <v>0.0</v>
      </c>
      <c r="AH69" s="19">
        <v>0.0</v>
      </c>
      <c r="AI69" s="19">
        <v>0.0</v>
      </c>
      <c r="AJ69" s="19">
        <v>0.0</v>
      </c>
      <c r="AK69" s="16">
        <v>0.0</v>
      </c>
      <c r="AL69" s="16">
        <v>0.0</v>
      </c>
      <c r="AM69" s="16">
        <v>0.0</v>
      </c>
      <c r="AN69" s="16">
        <v>0.0</v>
      </c>
      <c r="AO69" s="17">
        <v>0.0</v>
      </c>
      <c r="AP69" s="17">
        <v>0.0</v>
      </c>
      <c r="AQ69" s="17">
        <v>0.0</v>
      </c>
      <c r="AR69" s="17">
        <v>0.0</v>
      </c>
      <c r="AS69" s="17">
        <f t="shared" si="2"/>
        <v>0</v>
      </c>
      <c r="AT69" s="173" t="s">
        <v>5871</v>
      </c>
    </row>
    <row r="70" ht="15.75" customHeight="1">
      <c r="A70" s="11">
        <v>2000031.0</v>
      </c>
      <c r="B70" s="8" t="s">
        <v>838</v>
      </c>
      <c r="C70" s="8" t="s">
        <v>524</v>
      </c>
      <c r="D70" s="8" t="s">
        <v>525</v>
      </c>
      <c r="E70" s="170" t="b">
        <v>1</v>
      </c>
      <c r="F70" s="8" t="s">
        <v>619</v>
      </c>
      <c r="G70" s="11" t="s">
        <v>641</v>
      </c>
      <c r="H70" s="25" t="s">
        <v>839</v>
      </c>
      <c r="I70" s="11" t="s">
        <v>641</v>
      </c>
      <c r="J70" s="11" t="s">
        <v>840</v>
      </c>
      <c r="K70" s="11" t="s">
        <v>840</v>
      </c>
      <c r="L70" s="171" t="s">
        <v>5881</v>
      </c>
      <c r="M70" s="41" t="s">
        <v>835</v>
      </c>
      <c r="N70" s="29">
        <v>448.37</v>
      </c>
      <c r="O70" s="12">
        <f t="shared" si="1"/>
        <v>520.1092</v>
      </c>
      <c r="P70" s="8" t="s">
        <v>238</v>
      </c>
      <c r="Q70" s="34" t="s">
        <v>625</v>
      </c>
      <c r="R70" s="11" t="s">
        <v>723</v>
      </c>
      <c r="S70" s="11"/>
      <c r="T70" s="23"/>
      <c r="U70" s="11"/>
      <c r="V70" s="11"/>
      <c r="W70" s="11"/>
      <c r="X70" s="11"/>
      <c r="Y70" s="11"/>
      <c r="Z70" s="172"/>
      <c r="AA70" s="11" t="s">
        <v>220</v>
      </c>
      <c r="AB70" s="8" t="s">
        <v>75</v>
      </c>
      <c r="AC70" s="16">
        <v>12.5</v>
      </c>
      <c r="AD70" s="16">
        <v>180.0</v>
      </c>
      <c r="AE70" s="16">
        <v>74.0</v>
      </c>
      <c r="AF70" s="16">
        <v>74.0</v>
      </c>
      <c r="AG70" s="19">
        <v>0.0</v>
      </c>
      <c r="AH70" s="19">
        <v>0.0</v>
      </c>
      <c r="AI70" s="19">
        <v>0.0</v>
      </c>
      <c r="AJ70" s="19">
        <v>0.0</v>
      </c>
      <c r="AK70" s="16">
        <v>13.5</v>
      </c>
      <c r="AL70" s="16">
        <v>94.0</v>
      </c>
      <c r="AM70" s="16">
        <v>75.0</v>
      </c>
      <c r="AN70" s="16">
        <v>9.0</v>
      </c>
      <c r="AO70" s="17">
        <v>0.0</v>
      </c>
      <c r="AP70" s="17">
        <v>0.0</v>
      </c>
      <c r="AQ70" s="17">
        <v>0.0</v>
      </c>
      <c r="AR70" s="17">
        <v>0.0</v>
      </c>
      <c r="AS70" s="17">
        <f t="shared" si="2"/>
        <v>0</v>
      </c>
      <c r="AT70" s="173" t="s">
        <v>5871</v>
      </c>
    </row>
    <row r="71" ht="15.75" customHeight="1">
      <c r="A71" s="11">
        <v>2000032.0</v>
      </c>
      <c r="B71" s="8"/>
      <c r="C71" s="8" t="s">
        <v>524</v>
      </c>
      <c r="D71" s="8" t="s">
        <v>525</v>
      </c>
      <c r="E71" s="170" t="b">
        <v>1</v>
      </c>
      <c r="F71" s="8" t="s">
        <v>526</v>
      </c>
      <c r="G71" s="11" t="s">
        <v>842</v>
      </c>
      <c r="H71" s="25" t="s">
        <v>843</v>
      </c>
      <c r="I71" s="11" t="s">
        <v>844</v>
      </c>
      <c r="J71" s="11" t="s">
        <v>5902</v>
      </c>
      <c r="K71" s="11" t="s">
        <v>5902</v>
      </c>
      <c r="L71" s="171" t="s">
        <v>5903</v>
      </c>
      <c r="M71" s="11" t="s">
        <v>67</v>
      </c>
      <c r="N71" s="29">
        <v>856.19</v>
      </c>
      <c r="O71" s="12">
        <f t="shared" si="1"/>
        <v>993.1804</v>
      </c>
      <c r="P71" s="8" t="s">
        <v>68</v>
      </c>
      <c r="Q71" s="9" t="s">
        <v>533</v>
      </c>
      <c r="R71" s="11" t="s">
        <v>848</v>
      </c>
      <c r="S71" s="11"/>
      <c r="T71" s="14" t="s">
        <v>849</v>
      </c>
      <c r="U71" s="11" t="s">
        <v>850</v>
      </c>
      <c r="V71" s="11"/>
      <c r="W71" s="11"/>
      <c r="X71" s="11" t="s">
        <v>848</v>
      </c>
      <c r="Y71" s="11" t="s">
        <v>850</v>
      </c>
      <c r="Z71" s="172"/>
      <c r="AA71" s="11" t="s">
        <v>851</v>
      </c>
      <c r="AB71" s="8" t="s">
        <v>75</v>
      </c>
      <c r="AC71" s="27">
        <v>0.0</v>
      </c>
      <c r="AD71" s="27">
        <v>0.0</v>
      </c>
      <c r="AE71" s="27">
        <v>0.0</v>
      </c>
      <c r="AF71" s="27">
        <v>0.0</v>
      </c>
      <c r="AG71" s="19">
        <v>0.0</v>
      </c>
      <c r="AH71" s="19">
        <v>0.0</v>
      </c>
      <c r="AI71" s="19">
        <v>0.0</v>
      </c>
      <c r="AJ71" s="19">
        <v>0.0</v>
      </c>
      <c r="AK71" s="16">
        <v>17.5</v>
      </c>
      <c r="AL71" s="16">
        <v>112.0</v>
      </c>
      <c r="AM71" s="16">
        <v>21.0</v>
      </c>
      <c r="AN71" s="16">
        <v>47.0</v>
      </c>
      <c r="AO71" s="17">
        <v>0.0</v>
      </c>
      <c r="AP71" s="17">
        <v>0.0</v>
      </c>
      <c r="AQ71" s="17">
        <v>0.0</v>
      </c>
      <c r="AR71" s="17">
        <v>0.0</v>
      </c>
      <c r="AS71" s="17">
        <f t="shared" si="2"/>
        <v>0</v>
      </c>
      <c r="AT71" s="173" t="s">
        <v>5871</v>
      </c>
    </row>
    <row r="72" ht="15.75" customHeight="1">
      <c r="A72" s="11">
        <v>2000033.0</v>
      </c>
      <c r="B72" s="8"/>
      <c r="C72" s="8" t="s">
        <v>524</v>
      </c>
      <c r="D72" s="8" t="s">
        <v>525</v>
      </c>
      <c r="E72" s="170" t="b">
        <v>1</v>
      </c>
      <c r="F72" s="8" t="s">
        <v>619</v>
      </c>
      <c r="G72" s="11" t="s">
        <v>854</v>
      </c>
      <c r="H72" s="25" t="s">
        <v>855</v>
      </c>
      <c r="I72" s="8" t="s">
        <v>844</v>
      </c>
      <c r="J72" s="8" t="s">
        <v>856</v>
      </c>
      <c r="K72" s="8" t="s">
        <v>5904</v>
      </c>
      <c r="L72" s="171" t="s">
        <v>5903</v>
      </c>
      <c r="M72" s="11" t="s">
        <v>67</v>
      </c>
      <c r="N72" s="12">
        <v>338.52</v>
      </c>
      <c r="O72" s="12">
        <f t="shared" si="1"/>
        <v>392.6832</v>
      </c>
      <c r="P72" s="8" t="s">
        <v>238</v>
      </c>
      <c r="Q72" s="9" t="s">
        <v>625</v>
      </c>
      <c r="R72" s="11" t="s">
        <v>637</v>
      </c>
      <c r="S72" s="11"/>
      <c r="T72" s="23"/>
      <c r="U72" s="11"/>
      <c r="V72" s="11"/>
      <c r="W72" s="11"/>
      <c r="X72" s="11"/>
      <c r="Y72" s="11"/>
      <c r="Z72" s="172"/>
      <c r="AA72" s="11" t="s">
        <v>858</v>
      </c>
      <c r="AB72" s="8" t="s">
        <v>75</v>
      </c>
      <c r="AC72" s="16">
        <v>9.5</v>
      </c>
      <c r="AD72" s="16">
        <v>180.0</v>
      </c>
      <c r="AE72" s="16">
        <v>70.0</v>
      </c>
      <c r="AF72" s="16">
        <v>73.0</v>
      </c>
      <c r="AG72" s="19">
        <v>0.0</v>
      </c>
      <c r="AH72" s="19">
        <v>0.0</v>
      </c>
      <c r="AI72" s="19">
        <v>0.0</v>
      </c>
      <c r="AJ72" s="19">
        <v>0.0</v>
      </c>
      <c r="AK72" s="16">
        <v>10.2</v>
      </c>
      <c r="AL72" s="16">
        <v>72.0</v>
      </c>
      <c r="AM72" s="16">
        <v>8.0</v>
      </c>
      <c r="AN72" s="16">
        <v>93.5</v>
      </c>
      <c r="AO72" s="17">
        <v>0.0</v>
      </c>
      <c r="AP72" s="17">
        <v>0.0</v>
      </c>
      <c r="AQ72" s="17">
        <v>0.0</v>
      </c>
      <c r="AR72" s="17">
        <v>0.0</v>
      </c>
      <c r="AS72" s="17">
        <f t="shared" si="2"/>
        <v>0</v>
      </c>
      <c r="AT72" s="173" t="s">
        <v>5871</v>
      </c>
    </row>
    <row r="73" ht="15.75" customHeight="1">
      <c r="A73" s="11">
        <v>2000034.0</v>
      </c>
      <c r="B73" s="8" t="s">
        <v>859</v>
      </c>
      <c r="C73" s="8" t="s">
        <v>524</v>
      </c>
      <c r="D73" s="8" t="s">
        <v>525</v>
      </c>
      <c r="E73" s="170" t="b">
        <v>1</v>
      </c>
      <c r="F73" s="8" t="s">
        <v>619</v>
      </c>
      <c r="G73" s="11" t="s">
        <v>641</v>
      </c>
      <c r="H73" s="25" t="s">
        <v>860</v>
      </c>
      <c r="I73" s="11" t="s">
        <v>641</v>
      </c>
      <c r="J73" s="11" t="s">
        <v>861</v>
      </c>
      <c r="K73" s="11" t="s">
        <v>861</v>
      </c>
      <c r="L73" s="171" t="s">
        <v>5881</v>
      </c>
      <c r="M73" s="41" t="s">
        <v>835</v>
      </c>
      <c r="N73" s="29">
        <v>430.7</v>
      </c>
      <c r="O73" s="12">
        <f t="shared" si="1"/>
        <v>499.612</v>
      </c>
      <c r="P73" s="8" t="s">
        <v>238</v>
      </c>
      <c r="Q73" s="34" t="s">
        <v>625</v>
      </c>
      <c r="R73" s="11" t="s">
        <v>637</v>
      </c>
      <c r="S73" s="11"/>
      <c r="T73" s="23"/>
      <c r="U73" s="11"/>
      <c r="V73" s="11"/>
      <c r="W73" s="11"/>
      <c r="X73" s="11"/>
      <c r="Y73" s="11"/>
      <c r="Z73" s="172"/>
      <c r="AA73" s="11" t="s">
        <v>220</v>
      </c>
      <c r="AB73" s="8" t="s">
        <v>75</v>
      </c>
      <c r="AC73" s="16">
        <v>12.5</v>
      </c>
      <c r="AD73" s="16">
        <v>180.0</v>
      </c>
      <c r="AE73" s="16">
        <v>74.0</v>
      </c>
      <c r="AF73" s="16">
        <v>74.0</v>
      </c>
      <c r="AG73" s="19">
        <v>0.0</v>
      </c>
      <c r="AH73" s="19">
        <v>0.0</v>
      </c>
      <c r="AI73" s="19">
        <v>0.0</v>
      </c>
      <c r="AJ73" s="19">
        <v>0.0</v>
      </c>
      <c r="AK73" s="16">
        <v>13.5</v>
      </c>
      <c r="AL73" s="16">
        <v>94.0</v>
      </c>
      <c r="AM73" s="16">
        <v>75.0</v>
      </c>
      <c r="AN73" s="16">
        <v>9.0</v>
      </c>
      <c r="AO73" s="17">
        <v>0.0</v>
      </c>
      <c r="AP73" s="17">
        <v>0.0</v>
      </c>
      <c r="AQ73" s="17">
        <v>0.0</v>
      </c>
      <c r="AR73" s="17">
        <v>0.0</v>
      </c>
      <c r="AS73" s="17">
        <f t="shared" si="2"/>
        <v>0</v>
      </c>
      <c r="AT73" s="173" t="s">
        <v>5871</v>
      </c>
    </row>
    <row r="74" ht="15.75" customHeight="1">
      <c r="A74" s="11">
        <v>2000035.0</v>
      </c>
      <c r="B74" s="8" t="s">
        <v>863</v>
      </c>
      <c r="C74" s="8" t="s">
        <v>524</v>
      </c>
      <c r="D74" s="8" t="s">
        <v>525</v>
      </c>
      <c r="E74" s="170" t="b">
        <v>1</v>
      </c>
      <c r="F74" s="8" t="s">
        <v>619</v>
      </c>
      <c r="G74" s="11" t="s">
        <v>705</v>
      </c>
      <c r="H74" s="25" t="s">
        <v>864</v>
      </c>
      <c r="I74" s="11" t="s">
        <v>865</v>
      </c>
      <c r="J74" s="11" t="s">
        <v>707</v>
      </c>
      <c r="K74" s="11" t="s">
        <v>707</v>
      </c>
      <c r="L74" s="171" t="s">
        <v>5881</v>
      </c>
      <c r="M74" s="41" t="s">
        <v>835</v>
      </c>
      <c r="N74" s="29">
        <v>446.59</v>
      </c>
      <c r="O74" s="12">
        <f t="shared" si="1"/>
        <v>518.0444</v>
      </c>
      <c r="P74" s="8" t="s">
        <v>238</v>
      </c>
      <c r="Q74" s="34" t="s">
        <v>625</v>
      </c>
      <c r="R74" s="11" t="s">
        <v>709</v>
      </c>
      <c r="S74" s="11"/>
      <c r="T74" s="23"/>
      <c r="U74" s="11"/>
      <c r="V74" s="11"/>
      <c r="W74" s="11"/>
      <c r="X74" s="11"/>
      <c r="Y74" s="11"/>
      <c r="Z74" s="172"/>
      <c r="AA74" s="11" t="s">
        <v>711</v>
      </c>
      <c r="AB74" s="8" t="s">
        <v>75</v>
      </c>
      <c r="AC74" s="42">
        <v>10.5</v>
      </c>
      <c r="AD74" s="42">
        <v>180.0</v>
      </c>
      <c r="AE74" s="42">
        <v>70.0</v>
      </c>
      <c r="AF74" s="42">
        <v>74.0</v>
      </c>
      <c r="AG74" s="19">
        <v>0.0</v>
      </c>
      <c r="AH74" s="19">
        <v>0.0</v>
      </c>
      <c r="AI74" s="19">
        <v>0.0</v>
      </c>
      <c r="AJ74" s="19">
        <v>0.0</v>
      </c>
      <c r="AK74" s="16">
        <v>12.0</v>
      </c>
      <c r="AL74" s="16">
        <v>94.0</v>
      </c>
      <c r="AM74" s="16">
        <v>76.0</v>
      </c>
      <c r="AN74" s="16">
        <v>9.0</v>
      </c>
      <c r="AO74" s="17">
        <v>0.0</v>
      </c>
      <c r="AP74" s="17">
        <v>0.0</v>
      </c>
      <c r="AQ74" s="17">
        <v>0.0</v>
      </c>
      <c r="AR74" s="17">
        <v>0.0</v>
      </c>
      <c r="AS74" s="17">
        <f t="shared" si="2"/>
        <v>0</v>
      </c>
      <c r="AT74" s="173" t="s">
        <v>5871</v>
      </c>
    </row>
    <row r="75" ht="15.75" customHeight="1">
      <c r="A75" s="11">
        <v>2000036.0</v>
      </c>
      <c r="B75" s="8" t="s">
        <v>866</v>
      </c>
      <c r="C75" s="8" t="s">
        <v>524</v>
      </c>
      <c r="D75" s="8" t="s">
        <v>525</v>
      </c>
      <c r="E75" s="170" t="b">
        <v>1</v>
      </c>
      <c r="F75" s="8" t="s">
        <v>619</v>
      </c>
      <c r="G75" s="11" t="s">
        <v>730</v>
      </c>
      <c r="H75" s="25" t="s">
        <v>867</v>
      </c>
      <c r="I75" s="11" t="s">
        <v>730</v>
      </c>
      <c r="J75" s="11" t="s">
        <v>732</v>
      </c>
      <c r="K75" s="11" t="s">
        <v>732</v>
      </c>
      <c r="L75" s="171" t="s">
        <v>5881</v>
      </c>
      <c r="M75" s="41" t="s">
        <v>835</v>
      </c>
      <c r="N75" s="29">
        <v>413.15</v>
      </c>
      <c r="O75" s="12">
        <f t="shared" si="1"/>
        <v>479.254</v>
      </c>
      <c r="P75" s="8" t="s">
        <v>238</v>
      </c>
      <c r="Q75" s="34" t="s">
        <v>625</v>
      </c>
      <c r="R75" s="11" t="s">
        <v>734</v>
      </c>
      <c r="S75" s="11"/>
      <c r="T75" s="23"/>
      <c r="U75" s="11"/>
      <c r="V75" s="11"/>
      <c r="W75" s="11"/>
      <c r="X75" s="11"/>
      <c r="Y75" s="11"/>
      <c r="Z75" s="172"/>
      <c r="AA75" s="11" t="s">
        <v>737</v>
      </c>
      <c r="AB75" s="8" t="s">
        <v>75</v>
      </c>
      <c r="AC75" s="42">
        <v>12.5</v>
      </c>
      <c r="AD75" s="42">
        <v>180.0</v>
      </c>
      <c r="AE75" s="42">
        <v>74.5</v>
      </c>
      <c r="AF75" s="42">
        <v>74.0</v>
      </c>
      <c r="AG75" s="19">
        <v>0.0</v>
      </c>
      <c r="AH75" s="19">
        <v>0.0</v>
      </c>
      <c r="AI75" s="19">
        <v>0.0</v>
      </c>
      <c r="AJ75" s="19">
        <v>0.0</v>
      </c>
      <c r="AK75" s="16">
        <v>12.0</v>
      </c>
      <c r="AL75" s="16">
        <v>94.0</v>
      </c>
      <c r="AM75" s="16">
        <v>76.0</v>
      </c>
      <c r="AN75" s="16">
        <v>9.0</v>
      </c>
      <c r="AO75" s="17">
        <v>0.0</v>
      </c>
      <c r="AP75" s="17">
        <v>0.0</v>
      </c>
      <c r="AQ75" s="17">
        <v>0.0</v>
      </c>
      <c r="AR75" s="17">
        <v>0.0</v>
      </c>
      <c r="AS75" s="17">
        <f t="shared" si="2"/>
        <v>0</v>
      </c>
      <c r="AT75" s="173" t="s">
        <v>5871</v>
      </c>
    </row>
    <row r="76" ht="15.75" customHeight="1">
      <c r="A76" s="11">
        <v>2000037.0</v>
      </c>
      <c r="B76" s="8" t="s">
        <v>868</v>
      </c>
      <c r="C76" s="8" t="s">
        <v>524</v>
      </c>
      <c r="D76" s="8" t="s">
        <v>525</v>
      </c>
      <c r="E76" s="170" t="b">
        <v>1</v>
      </c>
      <c r="F76" s="8" t="s">
        <v>526</v>
      </c>
      <c r="G76" s="11" t="s">
        <v>529</v>
      </c>
      <c r="H76" s="25" t="s">
        <v>869</v>
      </c>
      <c r="I76" s="11" t="s">
        <v>529</v>
      </c>
      <c r="J76" s="11" t="s">
        <v>870</v>
      </c>
      <c r="K76" s="11" t="s">
        <v>870</v>
      </c>
      <c r="L76" s="171" t="s">
        <v>5881</v>
      </c>
      <c r="M76" s="41" t="s">
        <v>835</v>
      </c>
      <c r="N76" s="29">
        <v>752.88</v>
      </c>
      <c r="O76" s="12">
        <f t="shared" si="1"/>
        <v>873.3408</v>
      </c>
      <c r="P76" s="8" t="s">
        <v>238</v>
      </c>
      <c r="Q76" s="9" t="s">
        <v>533</v>
      </c>
      <c r="R76" s="11" t="s">
        <v>872</v>
      </c>
      <c r="S76" s="11"/>
      <c r="T76" s="23"/>
      <c r="U76" s="11"/>
      <c r="V76" s="11"/>
      <c r="W76" s="11"/>
      <c r="X76" s="11"/>
      <c r="Y76" s="11"/>
      <c r="Z76" s="172"/>
      <c r="AA76" s="11" t="s">
        <v>220</v>
      </c>
      <c r="AB76" s="8" t="s">
        <v>253</v>
      </c>
      <c r="AC76" s="16">
        <v>1.0E-5</v>
      </c>
      <c r="AD76" s="16">
        <v>1.0E-5</v>
      </c>
      <c r="AE76" s="16">
        <v>1.0E-5</v>
      </c>
      <c r="AF76" s="16">
        <v>1.0E-5</v>
      </c>
      <c r="AG76" s="19">
        <v>0.0</v>
      </c>
      <c r="AH76" s="19">
        <v>0.0</v>
      </c>
      <c r="AI76" s="19">
        <v>0.0</v>
      </c>
      <c r="AJ76" s="19">
        <v>0.0</v>
      </c>
      <c r="AK76" s="16">
        <v>19.0</v>
      </c>
      <c r="AL76" s="16">
        <v>114.0</v>
      </c>
      <c r="AM76" s="16">
        <v>47.0</v>
      </c>
      <c r="AN76" s="16">
        <v>25.0</v>
      </c>
      <c r="AO76" s="17">
        <v>0.0</v>
      </c>
      <c r="AP76" s="17">
        <v>0.0</v>
      </c>
      <c r="AQ76" s="17">
        <v>0.0</v>
      </c>
      <c r="AR76" s="17">
        <v>0.0</v>
      </c>
      <c r="AS76" s="17">
        <f t="shared" si="2"/>
        <v>0</v>
      </c>
      <c r="AT76" s="173" t="s">
        <v>5871</v>
      </c>
    </row>
    <row r="77" ht="15.75" customHeight="1">
      <c r="A77" s="11">
        <v>2000038.0</v>
      </c>
      <c r="B77" s="8" t="s">
        <v>873</v>
      </c>
      <c r="C77" s="8" t="s">
        <v>524</v>
      </c>
      <c r="D77" s="8" t="s">
        <v>525</v>
      </c>
      <c r="E77" s="170" t="b">
        <v>1</v>
      </c>
      <c r="F77" s="8" t="s">
        <v>526</v>
      </c>
      <c r="G77" s="11" t="s">
        <v>580</v>
      </c>
      <c r="H77" s="25" t="s">
        <v>874</v>
      </c>
      <c r="I77" s="11" t="s">
        <v>580</v>
      </c>
      <c r="J77" s="11" t="s">
        <v>875</v>
      </c>
      <c r="K77" s="11" t="s">
        <v>875</v>
      </c>
      <c r="L77" s="171" t="s">
        <v>5881</v>
      </c>
      <c r="M77" s="41" t="s">
        <v>835</v>
      </c>
      <c r="N77" s="29">
        <v>853.2</v>
      </c>
      <c r="O77" s="12">
        <f t="shared" si="1"/>
        <v>989.712</v>
      </c>
      <c r="P77" s="8" t="s">
        <v>238</v>
      </c>
      <c r="Q77" s="9" t="s">
        <v>533</v>
      </c>
      <c r="R77" s="11" t="s">
        <v>877</v>
      </c>
      <c r="S77" s="11"/>
      <c r="T77" s="23"/>
      <c r="U77" s="11"/>
      <c r="V77" s="11"/>
      <c r="W77" s="11"/>
      <c r="X77" s="11"/>
      <c r="Y77" s="11"/>
      <c r="Z77" s="172"/>
      <c r="AA77" s="11" t="s">
        <v>220</v>
      </c>
      <c r="AB77" s="8" t="s">
        <v>253</v>
      </c>
      <c r="AC77" s="16">
        <v>1.0E-5</v>
      </c>
      <c r="AD77" s="16">
        <v>1.0E-5</v>
      </c>
      <c r="AE77" s="16">
        <v>1.0E-5</v>
      </c>
      <c r="AF77" s="16">
        <v>1.0E-5</v>
      </c>
      <c r="AG77" s="19">
        <v>0.0</v>
      </c>
      <c r="AH77" s="19">
        <v>0.0</v>
      </c>
      <c r="AI77" s="19">
        <v>0.0</v>
      </c>
      <c r="AJ77" s="19">
        <v>0.0</v>
      </c>
      <c r="AK77" s="16">
        <v>14.0</v>
      </c>
      <c r="AL77" s="16">
        <v>59.0</v>
      </c>
      <c r="AM77" s="16">
        <v>20.0</v>
      </c>
      <c r="AN77" s="16">
        <v>46.0</v>
      </c>
      <c r="AO77" s="17">
        <v>0.0</v>
      </c>
      <c r="AP77" s="17">
        <v>0.0</v>
      </c>
      <c r="AQ77" s="17">
        <v>0.0</v>
      </c>
      <c r="AR77" s="17">
        <v>0.0</v>
      </c>
      <c r="AS77" s="17">
        <f t="shared" si="2"/>
        <v>0</v>
      </c>
      <c r="AT77" s="173" t="s">
        <v>5871</v>
      </c>
    </row>
    <row r="78" ht="15.75" customHeight="1">
      <c r="A78" s="11">
        <v>2000039.0</v>
      </c>
      <c r="B78" s="8" t="s">
        <v>878</v>
      </c>
      <c r="C78" s="8" t="s">
        <v>524</v>
      </c>
      <c r="D78" s="8" t="s">
        <v>525</v>
      </c>
      <c r="E78" s="170" t="b">
        <v>1</v>
      </c>
      <c r="F78" s="8" t="s">
        <v>526</v>
      </c>
      <c r="G78" s="11" t="s">
        <v>529</v>
      </c>
      <c r="H78" s="25" t="s">
        <v>879</v>
      </c>
      <c r="I78" s="11" t="s">
        <v>529</v>
      </c>
      <c r="J78" s="11" t="s">
        <v>880</v>
      </c>
      <c r="K78" s="11" t="s">
        <v>880</v>
      </c>
      <c r="L78" s="171" t="s">
        <v>5881</v>
      </c>
      <c r="M78" s="41" t="s">
        <v>835</v>
      </c>
      <c r="N78" s="29">
        <v>839.76</v>
      </c>
      <c r="O78" s="12">
        <f t="shared" si="1"/>
        <v>974.1216</v>
      </c>
      <c r="P78" s="8" t="s">
        <v>238</v>
      </c>
      <c r="Q78" s="9" t="s">
        <v>533</v>
      </c>
      <c r="R78" s="11" t="s">
        <v>882</v>
      </c>
      <c r="S78" s="11"/>
      <c r="T78" s="23"/>
      <c r="U78" s="11"/>
      <c r="V78" s="11"/>
      <c r="W78" s="11"/>
      <c r="X78" s="11"/>
      <c r="Y78" s="11"/>
      <c r="Z78" s="172"/>
      <c r="AA78" s="11" t="s">
        <v>220</v>
      </c>
      <c r="AB78" s="8" t="s">
        <v>253</v>
      </c>
      <c r="AC78" s="16">
        <v>1.0E-5</v>
      </c>
      <c r="AD78" s="16">
        <v>1.0E-5</v>
      </c>
      <c r="AE78" s="16">
        <v>1.0E-5</v>
      </c>
      <c r="AF78" s="16">
        <v>1.0E-5</v>
      </c>
      <c r="AG78" s="19">
        <v>0.0</v>
      </c>
      <c r="AH78" s="19">
        <v>0.0</v>
      </c>
      <c r="AI78" s="19">
        <v>0.0</v>
      </c>
      <c r="AJ78" s="19">
        <v>0.0</v>
      </c>
      <c r="AK78" s="16">
        <v>19.0</v>
      </c>
      <c r="AL78" s="16">
        <v>114.0</v>
      </c>
      <c r="AM78" s="16">
        <v>47.0</v>
      </c>
      <c r="AN78" s="16">
        <v>25.0</v>
      </c>
      <c r="AO78" s="17">
        <v>0.0</v>
      </c>
      <c r="AP78" s="17">
        <v>0.0</v>
      </c>
      <c r="AQ78" s="17">
        <v>0.0</v>
      </c>
      <c r="AR78" s="17">
        <v>0.0</v>
      </c>
      <c r="AS78" s="17">
        <f t="shared" si="2"/>
        <v>0</v>
      </c>
      <c r="AT78" s="173" t="s">
        <v>5871</v>
      </c>
    </row>
    <row r="79" ht="15.75" customHeight="1">
      <c r="A79" s="11">
        <v>2000040.0</v>
      </c>
      <c r="B79" s="8"/>
      <c r="C79" s="8" t="s">
        <v>524</v>
      </c>
      <c r="D79" s="8" t="s">
        <v>525</v>
      </c>
      <c r="E79" s="170" t="b">
        <v>1</v>
      </c>
      <c r="F79" s="8" t="s">
        <v>619</v>
      </c>
      <c r="G79" s="11" t="s">
        <v>883</v>
      </c>
      <c r="H79" s="25" t="s">
        <v>884</v>
      </c>
      <c r="I79" s="8" t="s">
        <v>885</v>
      </c>
      <c r="J79" s="8" t="s">
        <v>886</v>
      </c>
      <c r="K79" s="8" t="s">
        <v>5905</v>
      </c>
      <c r="L79" s="171" t="s">
        <v>5881</v>
      </c>
      <c r="M79" s="11" t="s">
        <v>67</v>
      </c>
      <c r="N79" s="29">
        <v>312.43</v>
      </c>
      <c r="O79" s="12">
        <f t="shared" si="1"/>
        <v>362.4188</v>
      </c>
      <c r="P79" s="8" t="s">
        <v>238</v>
      </c>
      <c r="Q79" s="9" t="s">
        <v>625</v>
      </c>
      <c r="R79" s="11" t="s">
        <v>627</v>
      </c>
      <c r="S79" s="11"/>
      <c r="T79" s="14" t="s">
        <v>888</v>
      </c>
      <c r="U79" s="11" t="s">
        <v>889</v>
      </c>
      <c r="V79" s="11" t="s">
        <v>627</v>
      </c>
      <c r="W79" s="24" t="s">
        <v>657</v>
      </c>
      <c r="X79" s="11" t="s">
        <v>627</v>
      </c>
      <c r="Y79" s="24" t="s">
        <v>890</v>
      </c>
      <c r="Z79" s="172"/>
      <c r="AA79" s="11" t="s">
        <v>891</v>
      </c>
      <c r="AB79" s="8" t="s">
        <v>75</v>
      </c>
      <c r="AC79" s="16">
        <v>8.5</v>
      </c>
      <c r="AD79" s="16">
        <v>122.0</v>
      </c>
      <c r="AE79" s="16">
        <v>60.0</v>
      </c>
      <c r="AF79" s="16">
        <v>74.0</v>
      </c>
      <c r="AG79" s="19">
        <v>0.0</v>
      </c>
      <c r="AH79" s="19">
        <v>0.0</v>
      </c>
      <c r="AI79" s="19">
        <v>0.0</v>
      </c>
      <c r="AJ79" s="19">
        <v>0.0</v>
      </c>
      <c r="AK79" s="16">
        <v>9.5</v>
      </c>
      <c r="AL79" s="16">
        <v>62.0</v>
      </c>
      <c r="AM79" s="16">
        <v>9.0</v>
      </c>
      <c r="AN79" s="16">
        <v>61.0</v>
      </c>
      <c r="AO79" s="17">
        <v>0.0</v>
      </c>
      <c r="AP79" s="17">
        <v>0.0</v>
      </c>
      <c r="AQ79" s="17">
        <v>0.0</v>
      </c>
      <c r="AR79" s="17">
        <v>0.0</v>
      </c>
      <c r="AS79" s="17">
        <f t="shared" si="2"/>
        <v>0</v>
      </c>
      <c r="AT79" s="173" t="s">
        <v>5871</v>
      </c>
    </row>
    <row r="80" ht="15.75" customHeight="1">
      <c r="A80" s="11">
        <v>2000041.0</v>
      </c>
      <c r="B80" s="8"/>
      <c r="C80" s="8" t="s">
        <v>524</v>
      </c>
      <c r="D80" s="8" t="s">
        <v>525</v>
      </c>
      <c r="E80" s="170" t="b">
        <v>1</v>
      </c>
      <c r="F80" s="8" t="s">
        <v>526</v>
      </c>
      <c r="G80" s="11" t="s">
        <v>527</v>
      </c>
      <c r="H80" s="25" t="s">
        <v>893</v>
      </c>
      <c r="I80" s="11" t="s">
        <v>529</v>
      </c>
      <c r="J80" s="11" t="s">
        <v>894</v>
      </c>
      <c r="K80" s="11" t="s">
        <v>894</v>
      </c>
      <c r="L80" s="171" t="s">
        <v>5881</v>
      </c>
      <c r="M80" s="11" t="s">
        <v>67</v>
      </c>
      <c r="N80" s="43">
        <v>212.1925</v>
      </c>
      <c r="O80" s="12">
        <f t="shared" si="1"/>
        <v>246.1433</v>
      </c>
      <c r="P80" s="8" t="s">
        <v>68</v>
      </c>
      <c r="Q80" s="9" t="s">
        <v>533</v>
      </c>
      <c r="R80" s="11" t="s">
        <v>894</v>
      </c>
      <c r="S80" s="11"/>
      <c r="T80" s="23"/>
      <c r="U80" s="11"/>
      <c r="V80" s="11"/>
      <c r="W80" s="11"/>
      <c r="X80" s="11"/>
      <c r="Y80" s="11"/>
      <c r="Z80" s="172"/>
      <c r="AA80" s="11" t="s">
        <v>896</v>
      </c>
      <c r="AB80" s="8" t="s">
        <v>253</v>
      </c>
      <c r="AC80" s="16">
        <v>1.0E-5</v>
      </c>
      <c r="AD80" s="16">
        <v>1.0E-5</v>
      </c>
      <c r="AE80" s="16">
        <v>1.0E-5</v>
      </c>
      <c r="AF80" s="16">
        <v>1.0E-5</v>
      </c>
      <c r="AG80" s="19">
        <v>0.0</v>
      </c>
      <c r="AH80" s="19">
        <v>0.0</v>
      </c>
      <c r="AI80" s="19">
        <v>0.0</v>
      </c>
      <c r="AJ80" s="19">
        <v>0.0</v>
      </c>
      <c r="AK80" s="16">
        <v>0.0</v>
      </c>
      <c r="AL80" s="16">
        <v>0.0</v>
      </c>
      <c r="AM80" s="16">
        <v>0.0</v>
      </c>
      <c r="AN80" s="16">
        <v>0.0</v>
      </c>
      <c r="AO80" s="17">
        <v>0.0</v>
      </c>
      <c r="AP80" s="17">
        <v>0.0</v>
      </c>
      <c r="AQ80" s="17">
        <v>0.0</v>
      </c>
      <c r="AR80" s="17">
        <v>0.0</v>
      </c>
      <c r="AS80" s="17">
        <f t="shared" si="2"/>
        <v>0</v>
      </c>
      <c r="AT80" s="173" t="s">
        <v>5871</v>
      </c>
    </row>
    <row r="81" ht="15.75" customHeight="1">
      <c r="A81" s="11">
        <v>2000042.0</v>
      </c>
      <c r="B81" s="8"/>
      <c r="C81" s="8" t="s">
        <v>524</v>
      </c>
      <c r="D81" s="8" t="s">
        <v>525</v>
      </c>
      <c r="E81" s="170" t="b">
        <v>1</v>
      </c>
      <c r="F81" s="8" t="s">
        <v>526</v>
      </c>
      <c r="G81" s="11" t="s">
        <v>542</v>
      </c>
      <c r="H81" s="25" t="s">
        <v>897</v>
      </c>
      <c r="I81" s="11" t="s">
        <v>542</v>
      </c>
      <c r="J81" s="11" t="s">
        <v>898</v>
      </c>
      <c r="K81" s="11" t="s">
        <v>898</v>
      </c>
      <c r="L81" s="171" t="s">
        <v>5884</v>
      </c>
      <c r="M81" s="11" t="s">
        <v>67</v>
      </c>
      <c r="N81" s="29">
        <v>164.29</v>
      </c>
      <c r="O81" s="12">
        <f t="shared" si="1"/>
        <v>190.5764</v>
      </c>
      <c r="P81" s="8" t="s">
        <v>238</v>
      </c>
      <c r="Q81" s="9" t="s">
        <v>533</v>
      </c>
      <c r="R81" s="11" t="s">
        <v>898</v>
      </c>
      <c r="S81" s="11"/>
      <c r="T81" s="14" t="s">
        <v>898</v>
      </c>
      <c r="U81" s="11"/>
      <c r="V81" s="11"/>
      <c r="W81" s="11"/>
      <c r="X81" s="11"/>
      <c r="Y81" s="11"/>
      <c r="Z81" s="172"/>
      <c r="AA81" s="11" t="s">
        <v>900</v>
      </c>
      <c r="AB81" s="8" t="s">
        <v>253</v>
      </c>
      <c r="AC81" s="16">
        <v>3.1</v>
      </c>
      <c r="AD81" s="16">
        <v>45.5</v>
      </c>
      <c r="AE81" s="16">
        <v>43.2</v>
      </c>
      <c r="AF81" s="16">
        <v>78.4</v>
      </c>
      <c r="AG81" s="19">
        <v>0.0</v>
      </c>
      <c r="AH81" s="19">
        <v>0.0</v>
      </c>
      <c r="AI81" s="19">
        <v>0.0</v>
      </c>
      <c r="AJ81" s="19">
        <v>0.0</v>
      </c>
      <c r="AK81" s="16">
        <v>0.0</v>
      </c>
      <c r="AL81" s="16">
        <v>0.0</v>
      </c>
      <c r="AM81" s="16">
        <v>0.0</v>
      </c>
      <c r="AN81" s="16">
        <v>0.0</v>
      </c>
      <c r="AO81" s="17">
        <v>0.0</v>
      </c>
      <c r="AP81" s="17">
        <v>0.0</v>
      </c>
      <c r="AQ81" s="17">
        <v>0.0</v>
      </c>
      <c r="AR81" s="17">
        <v>0.0</v>
      </c>
      <c r="AS81" s="17">
        <f t="shared" si="2"/>
        <v>0</v>
      </c>
      <c r="AT81" s="173" t="s">
        <v>5871</v>
      </c>
    </row>
    <row r="82" ht="15.75" customHeight="1">
      <c r="A82" s="11">
        <v>2000043.0</v>
      </c>
      <c r="B82" s="8"/>
      <c r="C82" s="8" t="s">
        <v>524</v>
      </c>
      <c r="D82" s="8" t="s">
        <v>525</v>
      </c>
      <c r="E82" s="170" t="b">
        <v>1</v>
      </c>
      <c r="F82" s="8" t="s">
        <v>526</v>
      </c>
      <c r="G82" s="11" t="s">
        <v>555</v>
      </c>
      <c r="H82" s="25" t="s">
        <v>901</v>
      </c>
      <c r="I82" s="11" t="s">
        <v>557</v>
      </c>
      <c r="J82" s="11" t="s">
        <v>902</v>
      </c>
      <c r="K82" s="11" t="s">
        <v>902</v>
      </c>
      <c r="L82" s="171" t="s">
        <v>5884</v>
      </c>
      <c r="M82" s="11" t="s">
        <v>67</v>
      </c>
      <c r="N82" s="43">
        <v>204.685</v>
      </c>
      <c r="O82" s="12">
        <f t="shared" si="1"/>
        <v>237.4346</v>
      </c>
      <c r="P82" s="8" t="s">
        <v>68</v>
      </c>
      <c r="Q82" s="9" t="s">
        <v>533</v>
      </c>
      <c r="R82" s="11" t="s">
        <v>902</v>
      </c>
      <c r="S82" s="11"/>
      <c r="T82" s="23"/>
      <c r="U82" s="11"/>
      <c r="V82" s="11"/>
      <c r="W82" s="11"/>
      <c r="X82" s="11"/>
      <c r="Y82" s="11"/>
      <c r="Z82" s="172"/>
      <c r="AA82" s="11" t="s">
        <v>561</v>
      </c>
      <c r="AB82" s="8" t="s">
        <v>253</v>
      </c>
      <c r="AC82" s="16">
        <v>1.0E-5</v>
      </c>
      <c r="AD82" s="16">
        <v>1.0E-5</v>
      </c>
      <c r="AE82" s="16">
        <v>1.0E-5</v>
      </c>
      <c r="AF82" s="16">
        <v>1.0E-5</v>
      </c>
      <c r="AG82" s="19">
        <v>0.0</v>
      </c>
      <c r="AH82" s="19">
        <v>0.0</v>
      </c>
      <c r="AI82" s="19">
        <v>0.0</v>
      </c>
      <c r="AJ82" s="19">
        <v>0.0</v>
      </c>
      <c r="AK82" s="16">
        <v>0.0</v>
      </c>
      <c r="AL82" s="16">
        <v>0.0</v>
      </c>
      <c r="AM82" s="16">
        <v>0.0</v>
      </c>
      <c r="AN82" s="16">
        <v>0.0</v>
      </c>
      <c r="AO82" s="17">
        <v>0.0</v>
      </c>
      <c r="AP82" s="17">
        <v>0.0</v>
      </c>
      <c r="AQ82" s="17">
        <v>0.0</v>
      </c>
      <c r="AR82" s="17">
        <v>0.0</v>
      </c>
      <c r="AS82" s="17">
        <f t="shared" si="2"/>
        <v>0</v>
      </c>
      <c r="AT82" s="173" t="s">
        <v>5871</v>
      </c>
    </row>
    <row r="83" ht="15.75" customHeight="1">
      <c r="A83" s="11">
        <v>2000044.0</v>
      </c>
      <c r="B83" s="8"/>
      <c r="C83" s="8" t="s">
        <v>524</v>
      </c>
      <c r="D83" s="8" t="s">
        <v>525</v>
      </c>
      <c r="E83" s="170" t="b">
        <v>1</v>
      </c>
      <c r="F83" s="8" t="s">
        <v>526</v>
      </c>
      <c r="G83" s="11" t="s">
        <v>529</v>
      </c>
      <c r="H83" s="25" t="s">
        <v>904</v>
      </c>
      <c r="I83" s="11" t="s">
        <v>529</v>
      </c>
      <c r="J83" s="11" t="s">
        <v>872</v>
      </c>
      <c r="K83" s="11" t="s">
        <v>872</v>
      </c>
      <c r="L83" s="171" t="s">
        <v>5881</v>
      </c>
      <c r="M83" s="11" t="s">
        <v>67</v>
      </c>
      <c r="N83" s="43">
        <v>188.22</v>
      </c>
      <c r="O83" s="12">
        <f t="shared" si="1"/>
        <v>218.3352</v>
      </c>
      <c r="P83" s="8" t="s">
        <v>68</v>
      </c>
      <c r="Q83" s="9" t="s">
        <v>533</v>
      </c>
      <c r="R83" s="11" t="s">
        <v>872</v>
      </c>
      <c r="S83" s="11"/>
      <c r="T83" s="23"/>
      <c r="U83" s="11"/>
      <c r="V83" s="11"/>
      <c r="W83" s="11"/>
      <c r="X83" s="11"/>
      <c r="Y83" s="11"/>
      <c r="Z83" s="172"/>
      <c r="AA83" s="11" t="s">
        <v>569</v>
      </c>
      <c r="AB83" s="8" t="s">
        <v>253</v>
      </c>
      <c r="AC83" s="16">
        <v>1.0E-5</v>
      </c>
      <c r="AD83" s="16">
        <v>50.0</v>
      </c>
      <c r="AE83" s="16">
        <v>45.0</v>
      </c>
      <c r="AF83" s="16">
        <v>88.0</v>
      </c>
      <c r="AG83" s="19">
        <v>0.0</v>
      </c>
      <c r="AH83" s="19">
        <v>0.0</v>
      </c>
      <c r="AI83" s="19">
        <v>0.0</v>
      </c>
      <c r="AJ83" s="19">
        <v>0.0</v>
      </c>
      <c r="AK83" s="16">
        <v>0.0</v>
      </c>
      <c r="AL83" s="16">
        <v>0.0</v>
      </c>
      <c r="AM83" s="16">
        <v>0.0</v>
      </c>
      <c r="AN83" s="16">
        <v>0.0</v>
      </c>
      <c r="AO83" s="17">
        <v>0.0</v>
      </c>
      <c r="AP83" s="17">
        <v>0.0</v>
      </c>
      <c r="AQ83" s="17">
        <v>0.0</v>
      </c>
      <c r="AR83" s="17">
        <v>0.0</v>
      </c>
      <c r="AS83" s="17">
        <f t="shared" si="2"/>
        <v>0</v>
      </c>
      <c r="AT83" s="173" t="s">
        <v>5871</v>
      </c>
    </row>
    <row r="84" ht="15.75" customHeight="1">
      <c r="A84" s="11">
        <v>2000045.0</v>
      </c>
      <c r="B84" s="8"/>
      <c r="C84" s="8" t="s">
        <v>524</v>
      </c>
      <c r="D84" s="8" t="s">
        <v>525</v>
      </c>
      <c r="E84" s="170" t="b">
        <v>1</v>
      </c>
      <c r="F84" s="8" t="s">
        <v>526</v>
      </c>
      <c r="G84" s="11" t="s">
        <v>571</v>
      </c>
      <c r="H84" s="25" t="s">
        <v>906</v>
      </c>
      <c r="I84" s="11" t="s">
        <v>571</v>
      </c>
      <c r="J84" s="11" t="s">
        <v>907</v>
      </c>
      <c r="K84" s="11" t="s">
        <v>907</v>
      </c>
      <c r="L84" s="171" t="s">
        <v>5881</v>
      </c>
      <c r="M84" s="11" t="s">
        <v>67</v>
      </c>
      <c r="N84" s="29">
        <v>241.05</v>
      </c>
      <c r="O84" s="12">
        <f t="shared" si="1"/>
        <v>279.618</v>
      </c>
      <c r="P84" s="8" t="s">
        <v>238</v>
      </c>
      <c r="Q84" s="9" t="s">
        <v>533</v>
      </c>
      <c r="R84" s="11" t="s">
        <v>872</v>
      </c>
      <c r="S84" s="11"/>
      <c r="T84" s="14" t="s">
        <v>872</v>
      </c>
      <c r="U84" s="11"/>
      <c r="V84" s="11"/>
      <c r="W84" s="11"/>
      <c r="X84" s="11"/>
      <c r="Y84" s="11"/>
      <c r="Z84" s="172"/>
      <c r="AA84" s="11" t="s">
        <v>909</v>
      </c>
      <c r="AB84" s="8" t="s">
        <v>253</v>
      </c>
      <c r="AC84" s="16">
        <v>3.95</v>
      </c>
      <c r="AD84" s="16">
        <v>50.5</v>
      </c>
      <c r="AE84" s="16">
        <v>46.0</v>
      </c>
      <c r="AF84" s="16">
        <v>85.0</v>
      </c>
      <c r="AG84" s="19">
        <v>0.0</v>
      </c>
      <c r="AH84" s="19">
        <v>0.0</v>
      </c>
      <c r="AI84" s="19">
        <v>0.0</v>
      </c>
      <c r="AJ84" s="19">
        <v>0.0</v>
      </c>
      <c r="AK84" s="16">
        <v>0.0</v>
      </c>
      <c r="AL84" s="16">
        <v>0.0</v>
      </c>
      <c r="AM84" s="16">
        <v>0.0</v>
      </c>
      <c r="AN84" s="16">
        <v>0.0</v>
      </c>
      <c r="AO84" s="17">
        <v>0.0</v>
      </c>
      <c r="AP84" s="17">
        <v>0.0</v>
      </c>
      <c r="AQ84" s="17">
        <v>0.0</v>
      </c>
      <c r="AR84" s="17">
        <v>0.0</v>
      </c>
      <c r="AS84" s="17">
        <f t="shared" si="2"/>
        <v>0</v>
      </c>
      <c r="AT84" s="173" t="s">
        <v>5871</v>
      </c>
    </row>
    <row r="85" ht="15.75" customHeight="1">
      <c r="A85" s="11">
        <v>2000046.0</v>
      </c>
      <c r="B85" s="8"/>
      <c r="C85" s="8" t="s">
        <v>524</v>
      </c>
      <c r="D85" s="8" t="s">
        <v>525</v>
      </c>
      <c r="E85" s="170" t="b">
        <v>1</v>
      </c>
      <c r="F85" s="8" t="s">
        <v>526</v>
      </c>
      <c r="G85" s="11" t="s">
        <v>580</v>
      </c>
      <c r="H85" s="25" t="s">
        <v>910</v>
      </c>
      <c r="I85" s="11" t="s">
        <v>582</v>
      </c>
      <c r="J85" s="11" t="s">
        <v>911</v>
      </c>
      <c r="K85" s="11" t="s">
        <v>911</v>
      </c>
      <c r="L85" s="171" t="s">
        <v>5881</v>
      </c>
      <c r="M85" s="11" t="s">
        <v>67</v>
      </c>
      <c r="N85" s="43">
        <v>213.3</v>
      </c>
      <c r="O85" s="12">
        <f t="shared" si="1"/>
        <v>247.428</v>
      </c>
      <c r="P85" s="8" t="s">
        <v>68</v>
      </c>
      <c r="Q85" s="9" t="s">
        <v>533</v>
      </c>
      <c r="R85" s="11" t="s">
        <v>877</v>
      </c>
      <c r="S85" s="11"/>
      <c r="T85" s="23"/>
      <c r="U85" s="11"/>
      <c r="V85" s="11"/>
      <c r="W85" s="11"/>
      <c r="X85" s="11"/>
      <c r="Y85" s="11"/>
      <c r="Z85" s="172"/>
      <c r="AA85" s="11" t="s">
        <v>587</v>
      </c>
      <c r="AB85" s="8" t="s">
        <v>253</v>
      </c>
      <c r="AC85" s="16">
        <v>1.0E-5</v>
      </c>
      <c r="AD85" s="16">
        <v>1.0E-5</v>
      </c>
      <c r="AE85" s="16">
        <v>1.0E-5</v>
      </c>
      <c r="AF85" s="16">
        <v>1.0E-5</v>
      </c>
      <c r="AG85" s="19">
        <v>0.0</v>
      </c>
      <c r="AH85" s="19">
        <v>0.0</v>
      </c>
      <c r="AI85" s="19">
        <v>0.0</v>
      </c>
      <c r="AJ85" s="19">
        <v>0.0</v>
      </c>
      <c r="AK85" s="16">
        <v>0.0</v>
      </c>
      <c r="AL85" s="16">
        <v>0.0</v>
      </c>
      <c r="AM85" s="16">
        <v>0.0</v>
      </c>
      <c r="AN85" s="16">
        <v>0.0</v>
      </c>
      <c r="AO85" s="17">
        <v>0.0</v>
      </c>
      <c r="AP85" s="17">
        <v>0.0</v>
      </c>
      <c r="AQ85" s="17">
        <v>0.0</v>
      </c>
      <c r="AR85" s="17">
        <v>0.0</v>
      </c>
      <c r="AS85" s="17">
        <f t="shared" si="2"/>
        <v>0</v>
      </c>
      <c r="AT85" s="173" t="s">
        <v>5871</v>
      </c>
    </row>
    <row r="86" ht="15.75" customHeight="1">
      <c r="A86" s="11">
        <v>2000047.0</v>
      </c>
      <c r="B86" s="8"/>
      <c r="C86" s="8" t="s">
        <v>524</v>
      </c>
      <c r="D86" s="8" t="s">
        <v>525</v>
      </c>
      <c r="E86" s="170" t="b">
        <v>1</v>
      </c>
      <c r="F86" s="8" t="s">
        <v>526</v>
      </c>
      <c r="G86" s="11" t="s">
        <v>571</v>
      </c>
      <c r="H86" s="25" t="s">
        <v>913</v>
      </c>
      <c r="I86" s="11" t="s">
        <v>571</v>
      </c>
      <c r="J86" s="11" t="s">
        <v>836</v>
      </c>
      <c r="K86" s="11" t="s">
        <v>836</v>
      </c>
      <c r="L86" s="171" t="s">
        <v>5881</v>
      </c>
      <c r="M86" s="11" t="s">
        <v>67</v>
      </c>
      <c r="N86" s="43">
        <v>212.79</v>
      </c>
      <c r="O86" s="12">
        <f t="shared" si="1"/>
        <v>246.8364</v>
      </c>
      <c r="P86" s="8" t="s">
        <v>68</v>
      </c>
      <c r="Q86" s="9" t="s">
        <v>533</v>
      </c>
      <c r="R86" s="11" t="s">
        <v>836</v>
      </c>
      <c r="S86" s="11"/>
      <c r="T86" s="23"/>
      <c r="U86" s="11"/>
      <c r="V86" s="11"/>
      <c r="W86" s="11"/>
      <c r="X86" s="11"/>
      <c r="Y86" s="11"/>
      <c r="Z86" s="172"/>
      <c r="AA86" s="11" t="s">
        <v>915</v>
      </c>
      <c r="AB86" s="8" t="s">
        <v>253</v>
      </c>
      <c r="AC86" s="16">
        <v>1.0E-5</v>
      </c>
      <c r="AD86" s="16">
        <v>1.0E-5</v>
      </c>
      <c r="AE86" s="16">
        <v>1.0E-5</v>
      </c>
      <c r="AF86" s="16">
        <v>1.0E-5</v>
      </c>
      <c r="AG86" s="19">
        <v>0.0</v>
      </c>
      <c r="AH86" s="19">
        <v>0.0</v>
      </c>
      <c r="AI86" s="19">
        <v>0.0</v>
      </c>
      <c r="AJ86" s="19">
        <v>0.0</v>
      </c>
      <c r="AK86" s="16">
        <v>0.0</v>
      </c>
      <c r="AL86" s="16">
        <v>0.0</v>
      </c>
      <c r="AM86" s="16">
        <v>0.0</v>
      </c>
      <c r="AN86" s="16">
        <v>0.0</v>
      </c>
      <c r="AO86" s="17">
        <v>0.0</v>
      </c>
      <c r="AP86" s="17">
        <v>0.0</v>
      </c>
      <c r="AQ86" s="17">
        <v>0.0</v>
      </c>
      <c r="AR86" s="17">
        <v>0.0</v>
      </c>
      <c r="AS86" s="17">
        <f t="shared" si="2"/>
        <v>0</v>
      </c>
      <c r="AT86" s="173" t="s">
        <v>5871</v>
      </c>
    </row>
    <row r="87" ht="15.75" customHeight="1">
      <c r="A87" s="11">
        <v>2000048.0</v>
      </c>
      <c r="B87" s="8"/>
      <c r="C87" s="8" t="s">
        <v>524</v>
      </c>
      <c r="D87" s="8" t="s">
        <v>525</v>
      </c>
      <c r="E87" s="170" t="b">
        <v>1</v>
      </c>
      <c r="F87" s="8" t="s">
        <v>526</v>
      </c>
      <c r="G87" s="11" t="s">
        <v>527</v>
      </c>
      <c r="H87" s="25" t="s">
        <v>916</v>
      </c>
      <c r="I87" s="11" t="s">
        <v>529</v>
      </c>
      <c r="J87" s="11" t="s">
        <v>882</v>
      </c>
      <c r="K87" s="11" t="s">
        <v>882</v>
      </c>
      <c r="L87" s="171" t="s">
        <v>5881</v>
      </c>
      <c r="M87" s="11" t="s">
        <v>67</v>
      </c>
      <c r="N87" s="43">
        <v>209.94</v>
      </c>
      <c r="O87" s="12">
        <f t="shared" si="1"/>
        <v>243.5304</v>
      </c>
      <c r="P87" s="8" t="s">
        <v>238</v>
      </c>
      <c r="Q87" s="9" t="s">
        <v>533</v>
      </c>
      <c r="R87" s="11" t="s">
        <v>882</v>
      </c>
      <c r="S87" s="11"/>
      <c r="T87" s="23"/>
      <c r="U87" s="11"/>
      <c r="V87" s="11"/>
      <c r="W87" s="11"/>
      <c r="X87" s="11"/>
      <c r="Y87" s="11"/>
      <c r="Z87" s="172"/>
      <c r="AA87" s="11" t="s">
        <v>604</v>
      </c>
      <c r="AB87" s="8" t="s">
        <v>253</v>
      </c>
      <c r="AC87" s="16">
        <v>1.0E-5</v>
      </c>
      <c r="AD87" s="16">
        <v>1.0E-5</v>
      </c>
      <c r="AE87" s="16">
        <v>1.0E-5</v>
      </c>
      <c r="AF87" s="16">
        <v>1.0E-5</v>
      </c>
      <c r="AG87" s="19">
        <v>0.0</v>
      </c>
      <c r="AH87" s="19">
        <v>0.0</v>
      </c>
      <c r="AI87" s="19">
        <v>0.0</v>
      </c>
      <c r="AJ87" s="19">
        <v>0.0</v>
      </c>
      <c r="AK87" s="16">
        <v>0.0</v>
      </c>
      <c r="AL87" s="16">
        <v>0.0</v>
      </c>
      <c r="AM87" s="16">
        <v>0.0</v>
      </c>
      <c r="AN87" s="16">
        <v>0.0</v>
      </c>
      <c r="AO87" s="17">
        <v>0.0</v>
      </c>
      <c r="AP87" s="17">
        <v>0.0</v>
      </c>
      <c r="AQ87" s="17">
        <v>0.0</v>
      </c>
      <c r="AR87" s="17">
        <v>0.0</v>
      </c>
      <c r="AS87" s="17">
        <f t="shared" si="2"/>
        <v>0</v>
      </c>
      <c r="AT87" s="173" t="s">
        <v>5871</v>
      </c>
    </row>
    <row r="88" ht="15.75" customHeight="1">
      <c r="A88" s="11">
        <v>2000049.0</v>
      </c>
      <c r="B88" s="8"/>
      <c r="C88" s="8" t="s">
        <v>524</v>
      </c>
      <c r="D88" s="8" t="s">
        <v>525</v>
      </c>
      <c r="E88" s="170" t="b">
        <v>1</v>
      </c>
      <c r="F88" s="8" t="s">
        <v>526</v>
      </c>
      <c r="G88" s="11" t="s">
        <v>842</v>
      </c>
      <c r="H88" s="25" t="s">
        <v>918</v>
      </c>
      <c r="I88" s="11" t="s">
        <v>844</v>
      </c>
      <c r="J88" s="11" t="s">
        <v>919</v>
      </c>
      <c r="K88" s="11" t="s">
        <v>919</v>
      </c>
      <c r="L88" s="171" t="s">
        <v>5903</v>
      </c>
      <c r="M88" s="11" t="s">
        <v>67</v>
      </c>
      <c r="N88" s="43">
        <v>214.0475</v>
      </c>
      <c r="O88" s="12">
        <f t="shared" si="1"/>
        <v>248.2951</v>
      </c>
      <c r="P88" s="8" t="s">
        <v>238</v>
      </c>
      <c r="Q88" s="9" t="s">
        <v>533</v>
      </c>
      <c r="R88" s="11" t="s">
        <v>919</v>
      </c>
      <c r="S88" s="11"/>
      <c r="T88" s="23"/>
      <c r="U88" s="11"/>
      <c r="V88" s="11"/>
      <c r="W88" s="11"/>
      <c r="X88" s="11"/>
      <c r="Y88" s="11"/>
      <c r="Z88" s="172"/>
      <c r="AA88" s="11" t="s">
        <v>851</v>
      </c>
      <c r="AB88" s="8" t="s">
        <v>253</v>
      </c>
      <c r="AC88" s="16">
        <v>3.625</v>
      </c>
      <c r="AD88" s="16">
        <v>52.0</v>
      </c>
      <c r="AE88" s="16">
        <v>45.0</v>
      </c>
      <c r="AF88" s="16">
        <v>84.0</v>
      </c>
      <c r="AG88" s="19">
        <v>0.0</v>
      </c>
      <c r="AH88" s="19">
        <v>0.0</v>
      </c>
      <c r="AI88" s="19">
        <v>0.0</v>
      </c>
      <c r="AJ88" s="19">
        <v>0.0</v>
      </c>
      <c r="AK88" s="16">
        <v>0.0</v>
      </c>
      <c r="AL88" s="16">
        <v>0.0</v>
      </c>
      <c r="AM88" s="16">
        <v>0.0</v>
      </c>
      <c r="AN88" s="16">
        <v>0.0</v>
      </c>
      <c r="AO88" s="17">
        <v>0.0</v>
      </c>
      <c r="AP88" s="17">
        <v>0.0</v>
      </c>
      <c r="AQ88" s="17">
        <v>0.0</v>
      </c>
      <c r="AR88" s="17">
        <v>0.0</v>
      </c>
      <c r="AS88" s="17">
        <f t="shared" si="2"/>
        <v>0</v>
      </c>
      <c r="AT88" s="173" t="s">
        <v>5871</v>
      </c>
    </row>
    <row r="89" ht="15.75" customHeight="1">
      <c r="A89" s="11">
        <v>2000050.0</v>
      </c>
      <c r="B89" s="8"/>
      <c r="C89" s="8" t="s">
        <v>524</v>
      </c>
      <c r="D89" s="8" t="s">
        <v>525</v>
      </c>
      <c r="E89" s="170" t="b">
        <v>1</v>
      </c>
      <c r="F89" s="8" t="s">
        <v>526</v>
      </c>
      <c r="G89" s="11" t="s">
        <v>713</v>
      </c>
      <c r="H89" s="25" t="s">
        <v>922</v>
      </c>
      <c r="I89" s="8" t="s">
        <v>715</v>
      </c>
      <c r="J89" s="8" t="s">
        <v>923</v>
      </c>
      <c r="K89" s="8" t="s">
        <v>924</v>
      </c>
      <c r="L89" s="171" t="s">
        <v>5884</v>
      </c>
      <c r="M89" s="11" t="s">
        <v>67</v>
      </c>
      <c r="N89" s="29">
        <v>156.88</v>
      </c>
      <c r="O89" s="12">
        <f t="shared" si="1"/>
        <v>181.9808</v>
      </c>
      <c r="P89" s="8" t="s">
        <v>68</v>
      </c>
      <c r="Q89" s="9" t="s">
        <v>533</v>
      </c>
      <c r="R89" s="11" t="s">
        <v>923</v>
      </c>
      <c r="S89" s="11"/>
      <c r="T89" s="23"/>
      <c r="U89" s="11"/>
      <c r="V89" s="11"/>
      <c r="W89" s="11"/>
      <c r="X89" s="11"/>
      <c r="Y89" s="11"/>
      <c r="Z89" s="172"/>
      <c r="AA89" s="11" t="s">
        <v>220</v>
      </c>
      <c r="AB89" s="8" t="s">
        <v>253</v>
      </c>
      <c r="AC89" s="16">
        <v>3.3</v>
      </c>
      <c r="AD89" s="16">
        <v>44.0</v>
      </c>
      <c r="AE89" s="16">
        <v>48.5</v>
      </c>
      <c r="AF89" s="16">
        <v>80.5</v>
      </c>
      <c r="AG89" s="19">
        <v>0.0</v>
      </c>
      <c r="AH89" s="19">
        <v>0.0</v>
      </c>
      <c r="AI89" s="19">
        <v>0.0</v>
      </c>
      <c r="AJ89" s="19">
        <v>0.0</v>
      </c>
      <c r="AK89" s="16">
        <v>9.99999999999979E-6</v>
      </c>
      <c r="AL89" s="16">
        <v>9.99999999999979E-6</v>
      </c>
      <c r="AM89" s="16">
        <v>9.99999999999979E-6</v>
      </c>
      <c r="AN89" s="16">
        <v>9.99999999999979E-6</v>
      </c>
      <c r="AO89" s="17">
        <v>0.0</v>
      </c>
      <c r="AP89" s="17">
        <v>0.0</v>
      </c>
      <c r="AQ89" s="17">
        <v>0.0</v>
      </c>
      <c r="AR89" s="17">
        <v>0.0</v>
      </c>
      <c r="AS89" s="17">
        <f t="shared" si="2"/>
        <v>0</v>
      </c>
      <c r="AT89" s="173" t="s">
        <v>5871</v>
      </c>
    </row>
    <row r="90" ht="15.75" customHeight="1">
      <c r="A90" s="11">
        <v>2000051.0</v>
      </c>
      <c r="B90" s="8"/>
      <c r="C90" s="8" t="s">
        <v>524</v>
      </c>
      <c r="D90" s="8" t="s">
        <v>525</v>
      </c>
      <c r="E90" s="170" t="b">
        <v>1</v>
      </c>
      <c r="F90" s="8" t="s">
        <v>619</v>
      </c>
      <c r="G90" s="11" t="s">
        <v>680</v>
      </c>
      <c r="H90" s="25" t="s">
        <v>926</v>
      </c>
      <c r="I90" s="11" t="s">
        <v>680</v>
      </c>
      <c r="J90" s="11" t="s">
        <v>927</v>
      </c>
      <c r="K90" s="11" t="s">
        <v>927</v>
      </c>
      <c r="L90" s="171" t="s">
        <v>5881</v>
      </c>
      <c r="M90" s="11" t="s">
        <v>67</v>
      </c>
      <c r="N90" s="29">
        <v>265.19</v>
      </c>
      <c r="O90" s="12">
        <f t="shared" si="1"/>
        <v>307.6204</v>
      </c>
      <c r="P90" s="8" t="s">
        <v>238</v>
      </c>
      <c r="Q90" s="9" t="s">
        <v>625</v>
      </c>
      <c r="R90" s="11" t="s">
        <v>929</v>
      </c>
      <c r="S90" s="11" t="s">
        <v>930</v>
      </c>
      <c r="T90" s="14" t="s">
        <v>931</v>
      </c>
      <c r="U90" s="11" t="s">
        <v>932</v>
      </c>
      <c r="V90" s="11" t="s">
        <v>933</v>
      </c>
      <c r="W90" s="24" t="s">
        <v>934</v>
      </c>
      <c r="X90" s="11" t="s">
        <v>935</v>
      </c>
      <c r="Y90" s="24" t="s">
        <v>935</v>
      </c>
      <c r="Z90" s="172"/>
      <c r="AA90" s="11" t="s">
        <v>691</v>
      </c>
      <c r="AB90" s="8" t="s">
        <v>75</v>
      </c>
      <c r="AC90" s="16">
        <v>4.5</v>
      </c>
      <c r="AD90" s="16">
        <v>75.0</v>
      </c>
      <c r="AE90" s="16">
        <v>50.0</v>
      </c>
      <c r="AF90" s="16">
        <v>74.0</v>
      </c>
      <c r="AG90" s="19">
        <v>0.0</v>
      </c>
      <c r="AH90" s="19">
        <v>0.0</v>
      </c>
      <c r="AI90" s="19">
        <v>0.0</v>
      </c>
      <c r="AJ90" s="19">
        <v>0.0</v>
      </c>
      <c r="AK90" s="16">
        <v>5.2</v>
      </c>
      <c r="AL90" s="16">
        <v>7.2</v>
      </c>
      <c r="AM90" s="16">
        <v>82.0</v>
      </c>
      <c r="AN90" s="16">
        <v>52.4</v>
      </c>
      <c r="AO90" s="17">
        <v>0.0</v>
      </c>
      <c r="AP90" s="17">
        <v>0.0</v>
      </c>
      <c r="AQ90" s="17">
        <v>0.0</v>
      </c>
      <c r="AR90" s="17">
        <v>0.0</v>
      </c>
      <c r="AS90" s="17">
        <f t="shared" si="2"/>
        <v>0</v>
      </c>
      <c r="AT90" s="173" t="s">
        <v>5871</v>
      </c>
    </row>
    <row r="91" ht="15.75" customHeight="1">
      <c r="A91" s="11">
        <v>2000052.0</v>
      </c>
      <c r="B91" s="8"/>
      <c r="C91" s="8" t="s">
        <v>524</v>
      </c>
      <c r="D91" s="8" t="s">
        <v>525</v>
      </c>
      <c r="E91" s="170" t="b">
        <v>1</v>
      </c>
      <c r="F91" s="8" t="s">
        <v>526</v>
      </c>
      <c r="G91" s="11" t="s">
        <v>937</v>
      </c>
      <c r="H91" s="25" t="s">
        <v>938</v>
      </c>
      <c r="I91" s="8" t="s">
        <v>939</v>
      </c>
      <c r="J91" s="33" t="s">
        <v>940</v>
      </c>
      <c r="K91" s="33" t="s">
        <v>941</v>
      </c>
      <c r="L91" s="171" t="s">
        <v>5884</v>
      </c>
      <c r="M91" s="11" t="s">
        <v>67</v>
      </c>
      <c r="N91" s="29">
        <v>127.72</v>
      </c>
      <c r="O91" s="12">
        <f t="shared" si="1"/>
        <v>148.1552</v>
      </c>
      <c r="P91" s="8" t="s">
        <v>238</v>
      </c>
      <c r="Q91" s="9" t="s">
        <v>533</v>
      </c>
      <c r="R91" s="44" t="s">
        <v>940</v>
      </c>
      <c r="S91" s="44"/>
      <c r="T91" s="45" t="s">
        <v>942</v>
      </c>
      <c r="U91" s="44"/>
      <c r="V91" s="44"/>
      <c r="W91" s="44"/>
      <c r="X91" s="44"/>
      <c r="Y91" s="44"/>
      <c r="Z91" s="172"/>
      <c r="AA91" s="11" t="s">
        <v>943</v>
      </c>
      <c r="AB91" s="8" t="s">
        <v>253</v>
      </c>
      <c r="AC91" s="16">
        <v>2.55</v>
      </c>
      <c r="AD91" s="16">
        <v>44.0</v>
      </c>
      <c r="AE91" s="16">
        <v>44.0</v>
      </c>
      <c r="AF91" s="16">
        <v>75.0</v>
      </c>
      <c r="AG91" s="19">
        <v>0.0</v>
      </c>
      <c r="AH91" s="19">
        <v>0.0</v>
      </c>
      <c r="AI91" s="19">
        <v>0.0</v>
      </c>
      <c r="AJ91" s="19">
        <v>0.0</v>
      </c>
      <c r="AK91" s="16">
        <v>0.0</v>
      </c>
      <c r="AL91" s="16">
        <v>0.0</v>
      </c>
      <c r="AM91" s="16">
        <v>0.0</v>
      </c>
      <c r="AN91" s="16">
        <v>0.0</v>
      </c>
      <c r="AO91" s="17">
        <v>0.0</v>
      </c>
      <c r="AP91" s="17">
        <v>0.0</v>
      </c>
      <c r="AQ91" s="17">
        <v>0.0</v>
      </c>
      <c r="AR91" s="17">
        <v>0.0</v>
      </c>
      <c r="AS91" s="17">
        <f t="shared" si="2"/>
        <v>0</v>
      </c>
      <c r="AT91" s="173" t="s">
        <v>5871</v>
      </c>
    </row>
    <row r="92" ht="15.75" customHeight="1">
      <c r="A92" s="11">
        <v>2000053.0</v>
      </c>
      <c r="B92" s="8"/>
      <c r="C92" s="8" t="s">
        <v>524</v>
      </c>
      <c r="D92" s="8" t="s">
        <v>525</v>
      </c>
      <c r="E92" s="170" t="b">
        <v>1</v>
      </c>
      <c r="F92" s="8" t="s">
        <v>526</v>
      </c>
      <c r="G92" s="11" t="s">
        <v>937</v>
      </c>
      <c r="H92" s="25" t="s">
        <v>945</v>
      </c>
      <c r="I92" s="8" t="s">
        <v>939</v>
      </c>
      <c r="J92" s="33" t="s">
        <v>946</v>
      </c>
      <c r="K92" s="33" t="s">
        <v>5906</v>
      </c>
      <c r="L92" s="171" t="s">
        <v>5884</v>
      </c>
      <c r="M92" s="11" t="s">
        <v>67</v>
      </c>
      <c r="N92" s="29">
        <v>127.72</v>
      </c>
      <c r="O92" s="12">
        <f t="shared" si="1"/>
        <v>148.1552</v>
      </c>
      <c r="P92" s="8" t="s">
        <v>238</v>
      </c>
      <c r="Q92" s="9" t="s">
        <v>533</v>
      </c>
      <c r="R92" s="44" t="s">
        <v>946</v>
      </c>
      <c r="S92" s="44"/>
      <c r="T92" s="45" t="s">
        <v>942</v>
      </c>
      <c r="U92" s="44"/>
      <c r="V92" s="44"/>
      <c r="W92" s="44"/>
      <c r="X92" s="44"/>
      <c r="Y92" s="44"/>
      <c r="Z92" s="172"/>
      <c r="AA92" s="11" t="s">
        <v>943</v>
      </c>
      <c r="AB92" s="8" t="s">
        <v>253</v>
      </c>
      <c r="AC92" s="16">
        <v>2.55</v>
      </c>
      <c r="AD92" s="16">
        <v>44.0</v>
      </c>
      <c r="AE92" s="16">
        <v>44.0</v>
      </c>
      <c r="AF92" s="16">
        <v>75.0</v>
      </c>
      <c r="AG92" s="19">
        <v>0.0</v>
      </c>
      <c r="AH92" s="19">
        <v>0.0</v>
      </c>
      <c r="AI92" s="19">
        <v>0.0</v>
      </c>
      <c r="AJ92" s="19">
        <v>0.0</v>
      </c>
      <c r="AK92" s="16">
        <v>0.0</v>
      </c>
      <c r="AL92" s="16">
        <v>0.0</v>
      </c>
      <c r="AM92" s="16">
        <v>0.0</v>
      </c>
      <c r="AN92" s="16">
        <v>0.0</v>
      </c>
      <c r="AO92" s="17">
        <v>0.0</v>
      </c>
      <c r="AP92" s="17">
        <v>0.0</v>
      </c>
      <c r="AQ92" s="17">
        <v>0.0</v>
      </c>
      <c r="AR92" s="17">
        <v>0.0</v>
      </c>
      <c r="AS92" s="17">
        <f t="shared" si="2"/>
        <v>0</v>
      </c>
      <c r="AT92" s="173" t="s">
        <v>5871</v>
      </c>
    </row>
    <row r="93" ht="15.75" customHeight="1">
      <c r="A93" s="8">
        <v>2000054.0</v>
      </c>
      <c r="B93" s="8"/>
      <c r="C93" s="8" t="s">
        <v>524</v>
      </c>
      <c r="D93" s="8" t="s">
        <v>525</v>
      </c>
      <c r="E93" s="170" t="b">
        <v>1</v>
      </c>
      <c r="F93" s="8" t="s">
        <v>619</v>
      </c>
      <c r="G93" s="8" t="s">
        <v>949</v>
      </c>
      <c r="H93" s="9" t="s">
        <v>950</v>
      </c>
      <c r="I93" s="8" t="s">
        <v>951</v>
      </c>
      <c r="J93" s="33" t="s">
        <v>952</v>
      </c>
      <c r="K93" s="33" t="s">
        <v>5907</v>
      </c>
      <c r="L93" s="171" t="s">
        <v>5881</v>
      </c>
      <c r="M93" s="8" t="s">
        <v>67</v>
      </c>
      <c r="N93" s="29"/>
      <c r="O93" s="12">
        <f t="shared" si="1"/>
        <v>0</v>
      </c>
      <c r="P93" s="8" t="s">
        <v>238</v>
      </c>
      <c r="Q93" s="9" t="s">
        <v>625</v>
      </c>
      <c r="R93" s="44" t="s">
        <v>637</v>
      </c>
      <c r="S93" s="44"/>
      <c r="T93" s="45"/>
      <c r="U93" s="44"/>
      <c r="V93" s="44"/>
      <c r="W93" s="44"/>
      <c r="X93" s="44"/>
      <c r="Y93" s="44"/>
      <c r="Z93" s="172"/>
      <c r="AA93" s="11"/>
      <c r="AB93" s="8" t="s">
        <v>75</v>
      </c>
      <c r="AC93" s="16"/>
      <c r="AD93" s="16"/>
      <c r="AE93" s="16"/>
      <c r="AF93" s="16"/>
      <c r="AG93" s="19">
        <v>0.0</v>
      </c>
      <c r="AH93" s="19">
        <v>0.0</v>
      </c>
      <c r="AI93" s="19">
        <v>0.0</v>
      </c>
      <c r="AJ93" s="19">
        <v>0.0</v>
      </c>
      <c r="AK93" s="16"/>
      <c r="AL93" s="16"/>
      <c r="AM93" s="16"/>
      <c r="AN93" s="16"/>
      <c r="AO93" s="17">
        <v>0.0</v>
      </c>
      <c r="AP93" s="17">
        <v>0.0</v>
      </c>
      <c r="AQ93" s="17">
        <v>0.0</v>
      </c>
      <c r="AR93" s="17">
        <v>0.0</v>
      </c>
      <c r="AS93" s="17">
        <f t="shared" si="2"/>
        <v>0</v>
      </c>
      <c r="AT93" s="173" t="s">
        <v>5871</v>
      </c>
    </row>
    <row r="94" ht="15.75" customHeight="1">
      <c r="A94" s="8">
        <v>2000055.0</v>
      </c>
      <c r="B94" s="8"/>
      <c r="C94" s="8" t="s">
        <v>524</v>
      </c>
      <c r="D94" s="8" t="s">
        <v>525</v>
      </c>
      <c r="E94" s="170" t="b">
        <v>1</v>
      </c>
      <c r="F94" s="8" t="s">
        <v>619</v>
      </c>
      <c r="G94" s="11"/>
      <c r="H94" s="9" t="s">
        <v>956</v>
      </c>
      <c r="I94" s="8" t="s">
        <v>957</v>
      </c>
      <c r="J94" s="33" t="s">
        <v>958</v>
      </c>
      <c r="K94" s="33"/>
      <c r="L94" s="174"/>
      <c r="M94" s="8" t="s">
        <v>67</v>
      </c>
      <c r="N94" s="29"/>
      <c r="O94" s="12">
        <f t="shared" si="1"/>
        <v>0</v>
      </c>
      <c r="P94" s="8" t="s">
        <v>238</v>
      </c>
      <c r="Q94" s="9" t="s">
        <v>625</v>
      </c>
      <c r="R94" s="44"/>
      <c r="S94" s="44"/>
      <c r="T94" s="45"/>
      <c r="U94" s="44"/>
      <c r="V94" s="44"/>
      <c r="W94" s="44"/>
      <c r="X94" s="44"/>
      <c r="Y94" s="44"/>
      <c r="Z94" s="172"/>
      <c r="AA94" s="11"/>
      <c r="AB94" s="8" t="s">
        <v>75</v>
      </c>
      <c r="AC94" s="16"/>
      <c r="AD94" s="16"/>
      <c r="AE94" s="16"/>
      <c r="AF94" s="16"/>
      <c r="AG94" s="19">
        <v>0.0</v>
      </c>
      <c r="AH94" s="19">
        <v>0.0</v>
      </c>
      <c r="AI94" s="19">
        <v>0.0</v>
      </c>
      <c r="AJ94" s="19">
        <v>0.0</v>
      </c>
      <c r="AK94" s="16"/>
      <c r="AL94" s="16"/>
      <c r="AM94" s="16"/>
      <c r="AN94" s="16"/>
      <c r="AO94" s="17">
        <v>0.0</v>
      </c>
      <c r="AP94" s="17">
        <v>0.0</v>
      </c>
      <c r="AQ94" s="17">
        <v>0.0</v>
      </c>
      <c r="AR94" s="17">
        <v>0.0</v>
      </c>
      <c r="AS94" s="17">
        <f t="shared" si="2"/>
        <v>0</v>
      </c>
      <c r="AT94" s="173" t="s">
        <v>5871</v>
      </c>
    </row>
    <row r="95" ht="15.75" customHeight="1">
      <c r="A95" s="8">
        <v>2000056.0</v>
      </c>
      <c r="B95" s="8"/>
      <c r="C95" s="8" t="s">
        <v>524</v>
      </c>
      <c r="D95" s="8" t="s">
        <v>525</v>
      </c>
      <c r="E95" s="170" t="b">
        <v>1</v>
      </c>
      <c r="F95" s="8" t="s">
        <v>962</v>
      </c>
      <c r="G95" s="8" t="s">
        <v>963</v>
      </c>
      <c r="H95" s="9" t="s">
        <v>964</v>
      </c>
      <c r="I95" s="8" t="s">
        <v>965</v>
      </c>
      <c r="J95" s="33" t="s">
        <v>966</v>
      </c>
      <c r="K95" s="33" t="s">
        <v>966</v>
      </c>
      <c r="L95" s="171" t="s">
        <v>5884</v>
      </c>
      <c r="M95" s="8" t="s">
        <v>67</v>
      </c>
      <c r="N95" s="29"/>
      <c r="O95" s="12">
        <f t="shared" si="1"/>
        <v>0</v>
      </c>
      <c r="P95" s="8" t="s">
        <v>238</v>
      </c>
      <c r="Q95" s="9" t="s">
        <v>533</v>
      </c>
      <c r="R95" s="44" t="s">
        <v>966</v>
      </c>
      <c r="S95" s="44"/>
      <c r="T95" s="45"/>
      <c r="U95" s="44"/>
      <c r="V95" s="44"/>
      <c r="W95" s="44"/>
      <c r="X95" s="44"/>
      <c r="Y95" s="44"/>
      <c r="Z95" s="172"/>
      <c r="AA95" s="11"/>
      <c r="AB95" s="8" t="s">
        <v>253</v>
      </c>
      <c r="AC95" s="17">
        <v>4.5</v>
      </c>
      <c r="AD95" s="17">
        <v>55.0</v>
      </c>
      <c r="AE95" s="17">
        <v>57.0</v>
      </c>
      <c r="AF95" s="17">
        <v>89.0</v>
      </c>
      <c r="AG95" s="19">
        <v>0.0</v>
      </c>
      <c r="AH95" s="19">
        <v>0.0</v>
      </c>
      <c r="AI95" s="19">
        <v>0.0</v>
      </c>
      <c r="AJ95" s="19">
        <v>0.0</v>
      </c>
      <c r="AK95" s="16"/>
      <c r="AL95" s="16"/>
      <c r="AM95" s="16"/>
      <c r="AN95" s="16"/>
      <c r="AO95" s="17">
        <v>0.0</v>
      </c>
      <c r="AP95" s="17">
        <v>0.0</v>
      </c>
      <c r="AQ95" s="17">
        <v>0.0</v>
      </c>
      <c r="AR95" s="17">
        <v>0.0</v>
      </c>
      <c r="AS95" s="17">
        <f t="shared" si="2"/>
        <v>0</v>
      </c>
      <c r="AT95" s="173" t="s">
        <v>5871</v>
      </c>
    </row>
    <row r="96" ht="15.75" customHeight="1">
      <c r="A96" s="11">
        <v>3000002.0</v>
      </c>
      <c r="B96" s="8" t="s">
        <v>967</v>
      </c>
      <c r="C96" s="8" t="s">
        <v>968</v>
      </c>
      <c r="D96" s="8" t="s">
        <v>969</v>
      </c>
      <c r="E96" s="170" t="b">
        <v>1</v>
      </c>
      <c r="F96" s="8" t="s">
        <v>970</v>
      </c>
      <c r="G96" s="47" t="s">
        <v>971</v>
      </c>
      <c r="H96" s="8">
        <v>7.501201209962E12</v>
      </c>
      <c r="I96" s="8" t="s">
        <v>972</v>
      </c>
      <c r="J96" s="8" t="s">
        <v>973</v>
      </c>
      <c r="K96" s="8" t="s">
        <v>974</v>
      </c>
      <c r="L96" s="171" t="s">
        <v>5908</v>
      </c>
      <c r="M96" s="8" t="s">
        <v>976</v>
      </c>
      <c r="N96" s="12">
        <v>1570.0</v>
      </c>
      <c r="O96" s="12">
        <f t="shared" si="1"/>
        <v>1821.2</v>
      </c>
      <c r="P96" s="8" t="s">
        <v>68</v>
      </c>
      <c r="Q96" s="9" t="s">
        <v>977</v>
      </c>
      <c r="R96" s="8" t="s">
        <v>979</v>
      </c>
      <c r="S96" s="11" t="s">
        <v>979</v>
      </c>
      <c r="T96" s="14" t="s">
        <v>979</v>
      </c>
      <c r="U96" s="11"/>
      <c r="V96" s="11"/>
      <c r="W96" s="11"/>
      <c r="X96" s="11" t="s">
        <v>979</v>
      </c>
      <c r="Y96" s="11"/>
      <c r="Z96" s="172"/>
      <c r="AA96" s="11" t="s">
        <v>980</v>
      </c>
      <c r="AB96" s="8" t="s">
        <v>253</v>
      </c>
      <c r="AC96" s="16">
        <v>28.0</v>
      </c>
      <c r="AD96" s="17">
        <v>190.0</v>
      </c>
      <c r="AE96" s="17">
        <v>135.0</v>
      </c>
      <c r="AF96" s="16">
        <v>25.0</v>
      </c>
      <c r="AG96" s="19">
        <v>0.0</v>
      </c>
      <c r="AH96" s="19">
        <v>0.0</v>
      </c>
      <c r="AI96" s="19">
        <v>0.0</v>
      </c>
      <c r="AJ96" s="19">
        <v>0.0</v>
      </c>
      <c r="AK96" s="16">
        <v>28.0</v>
      </c>
      <c r="AL96" s="16">
        <v>190.0</v>
      </c>
      <c r="AM96" s="16">
        <v>135.0</v>
      </c>
      <c r="AN96" s="16">
        <v>25.0</v>
      </c>
      <c r="AO96" s="17">
        <v>0.0</v>
      </c>
      <c r="AP96" s="17">
        <v>0.0</v>
      </c>
      <c r="AQ96" s="17">
        <v>0.0</v>
      </c>
      <c r="AR96" s="17">
        <v>0.0</v>
      </c>
      <c r="AS96" s="17">
        <f t="shared" si="2"/>
        <v>0</v>
      </c>
      <c r="AT96" s="173" t="s">
        <v>5871</v>
      </c>
    </row>
    <row r="97" ht="15.75" customHeight="1">
      <c r="A97" s="11">
        <v>3000015.0</v>
      </c>
      <c r="B97" s="8" t="s">
        <v>982</v>
      </c>
      <c r="C97" s="8" t="s">
        <v>968</v>
      </c>
      <c r="D97" s="8" t="s">
        <v>969</v>
      </c>
      <c r="E97" s="170" t="b">
        <v>1</v>
      </c>
      <c r="F97" s="8" t="s">
        <v>970</v>
      </c>
      <c r="G97" s="8" t="s">
        <v>983</v>
      </c>
      <c r="H97" s="8">
        <v>7.501201208385E12</v>
      </c>
      <c r="I97" s="8" t="s">
        <v>488</v>
      </c>
      <c r="J97" s="8" t="s">
        <v>984</v>
      </c>
      <c r="K97" s="8" t="s">
        <v>5909</v>
      </c>
      <c r="L97" s="171" t="s">
        <v>5908</v>
      </c>
      <c r="M97" s="8" t="s">
        <v>976</v>
      </c>
      <c r="N97" s="12">
        <v>1580.0</v>
      </c>
      <c r="O97" s="12">
        <f t="shared" si="1"/>
        <v>1832.8</v>
      </c>
      <c r="P97" s="8" t="s">
        <v>68</v>
      </c>
      <c r="Q97" s="9" t="s">
        <v>977</v>
      </c>
      <c r="R97" s="8" t="s">
        <v>986</v>
      </c>
      <c r="S97" s="11"/>
      <c r="T97" s="14" t="s">
        <v>986</v>
      </c>
      <c r="U97" s="11" t="s">
        <v>987</v>
      </c>
      <c r="V97" s="11"/>
      <c r="W97" s="11"/>
      <c r="X97" s="11" t="s">
        <v>988</v>
      </c>
      <c r="Y97" s="11"/>
      <c r="Z97" s="172"/>
      <c r="AA97" s="11" t="s">
        <v>989</v>
      </c>
      <c r="AB97" s="8" t="s">
        <v>253</v>
      </c>
      <c r="AC97" s="16">
        <v>23.0</v>
      </c>
      <c r="AD97" s="17">
        <v>190.0</v>
      </c>
      <c r="AE97" s="17">
        <v>100.0</v>
      </c>
      <c r="AF97" s="16">
        <v>31.0</v>
      </c>
      <c r="AG97" s="19">
        <v>0.0</v>
      </c>
      <c r="AH97" s="19">
        <v>0.0</v>
      </c>
      <c r="AI97" s="19">
        <v>0.0</v>
      </c>
      <c r="AJ97" s="19">
        <v>0.0</v>
      </c>
      <c r="AK97" s="16">
        <v>23.0</v>
      </c>
      <c r="AL97" s="16">
        <v>190.0</v>
      </c>
      <c r="AM97" s="16">
        <v>100.0</v>
      </c>
      <c r="AN97" s="16">
        <v>20.0</v>
      </c>
      <c r="AO97" s="17">
        <v>0.0</v>
      </c>
      <c r="AP97" s="17">
        <v>0.0</v>
      </c>
      <c r="AQ97" s="17">
        <v>0.0</v>
      </c>
      <c r="AR97" s="17">
        <v>0.0</v>
      </c>
      <c r="AS97" s="17">
        <f t="shared" si="2"/>
        <v>0</v>
      </c>
      <c r="AT97" s="173" t="s">
        <v>5871</v>
      </c>
    </row>
    <row r="98" ht="15.75" customHeight="1">
      <c r="A98" s="11">
        <v>3000016.0</v>
      </c>
      <c r="B98" s="8" t="s">
        <v>991</v>
      </c>
      <c r="C98" s="8" t="s">
        <v>968</v>
      </c>
      <c r="D98" s="8" t="s">
        <v>969</v>
      </c>
      <c r="E98" s="170" t="b">
        <v>1</v>
      </c>
      <c r="F98" s="8" t="s">
        <v>970</v>
      </c>
      <c r="G98" s="8" t="s">
        <v>992</v>
      </c>
      <c r="H98" s="8">
        <v>7.501201208415E12</v>
      </c>
      <c r="I98" s="8" t="s">
        <v>488</v>
      </c>
      <c r="J98" s="8" t="s">
        <v>993</v>
      </c>
      <c r="K98" s="8" t="s">
        <v>994</v>
      </c>
      <c r="L98" s="171" t="s">
        <v>5908</v>
      </c>
      <c r="M98" s="8" t="s">
        <v>976</v>
      </c>
      <c r="N98" s="12">
        <v>2830.0</v>
      </c>
      <c r="O98" s="12">
        <f t="shared" si="1"/>
        <v>3282.8</v>
      </c>
      <c r="P98" s="8" t="s">
        <v>68</v>
      </c>
      <c r="Q98" s="9" t="s">
        <v>977</v>
      </c>
      <c r="R98" s="8" t="s">
        <v>995</v>
      </c>
      <c r="S98" s="11"/>
      <c r="T98" s="14" t="s">
        <v>996</v>
      </c>
      <c r="U98" s="11" t="s">
        <v>997</v>
      </c>
      <c r="V98" s="11"/>
      <c r="W98" s="11"/>
      <c r="X98" s="11" t="s">
        <v>996</v>
      </c>
      <c r="Y98" s="11"/>
      <c r="Z98" s="172"/>
      <c r="AA98" s="11" t="s">
        <v>989</v>
      </c>
      <c r="AB98" s="8" t="s">
        <v>253</v>
      </c>
      <c r="AC98" s="16">
        <v>40.0</v>
      </c>
      <c r="AD98" s="17">
        <v>190.0</v>
      </c>
      <c r="AE98" s="17">
        <v>200.0</v>
      </c>
      <c r="AF98" s="16">
        <v>31.0</v>
      </c>
      <c r="AG98" s="19">
        <v>0.0</v>
      </c>
      <c r="AH98" s="19">
        <v>0.0</v>
      </c>
      <c r="AI98" s="19">
        <v>0.0</v>
      </c>
      <c r="AJ98" s="19">
        <v>0.0</v>
      </c>
      <c r="AK98" s="16">
        <v>40.0</v>
      </c>
      <c r="AL98" s="16">
        <v>190.0</v>
      </c>
      <c r="AM98" s="16">
        <v>200.0</v>
      </c>
      <c r="AN98" s="16">
        <v>23.0</v>
      </c>
      <c r="AO98" s="17">
        <v>0.0</v>
      </c>
      <c r="AP98" s="17">
        <v>0.0</v>
      </c>
      <c r="AQ98" s="17">
        <v>0.0</v>
      </c>
      <c r="AR98" s="17">
        <v>0.0</v>
      </c>
      <c r="AS98" s="17">
        <f t="shared" si="2"/>
        <v>0</v>
      </c>
      <c r="AT98" s="173" t="s">
        <v>5871</v>
      </c>
    </row>
    <row r="99" ht="15.75" customHeight="1">
      <c r="A99" s="11">
        <v>3000017.0</v>
      </c>
      <c r="B99" s="8" t="s">
        <v>999</v>
      </c>
      <c r="C99" s="8" t="s">
        <v>968</v>
      </c>
      <c r="D99" s="8" t="s">
        <v>969</v>
      </c>
      <c r="E99" s="170" t="b">
        <v>1</v>
      </c>
      <c r="F99" s="8" t="s">
        <v>970</v>
      </c>
      <c r="G99" s="8" t="s">
        <v>1000</v>
      </c>
      <c r="H99" s="8">
        <v>7.501201208392E12</v>
      </c>
      <c r="I99" s="8" t="s">
        <v>488</v>
      </c>
      <c r="J99" s="8" t="s">
        <v>1001</v>
      </c>
      <c r="K99" s="8" t="s">
        <v>1002</v>
      </c>
      <c r="L99" s="171" t="s">
        <v>5908</v>
      </c>
      <c r="M99" s="8" t="s">
        <v>976</v>
      </c>
      <c r="N99" s="12">
        <v>2000.0</v>
      </c>
      <c r="O99" s="12">
        <f t="shared" si="1"/>
        <v>2320</v>
      </c>
      <c r="P99" s="8" t="s">
        <v>68</v>
      </c>
      <c r="Q99" s="9" t="s">
        <v>977</v>
      </c>
      <c r="R99" s="8" t="s">
        <v>1003</v>
      </c>
      <c r="S99" s="11" t="s">
        <v>1004</v>
      </c>
      <c r="T99" s="14" t="s">
        <v>1003</v>
      </c>
      <c r="U99" s="11" t="s">
        <v>1005</v>
      </c>
      <c r="V99" s="11"/>
      <c r="W99" s="11"/>
      <c r="X99" s="11"/>
      <c r="Y99" s="11"/>
      <c r="Z99" s="172"/>
      <c r="AA99" s="11" t="s">
        <v>989</v>
      </c>
      <c r="AB99" s="8" t="s">
        <v>253</v>
      </c>
      <c r="AC99" s="16">
        <v>28.0</v>
      </c>
      <c r="AD99" s="17">
        <v>190.0</v>
      </c>
      <c r="AE99" s="17">
        <v>135.0</v>
      </c>
      <c r="AF99" s="16">
        <v>31.0</v>
      </c>
      <c r="AG99" s="19">
        <v>0.0</v>
      </c>
      <c r="AH99" s="19">
        <v>0.0</v>
      </c>
      <c r="AI99" s="19">
        <v>0.0</v>
      </c>
      <c r="AJ99" s="19">
        <v>0.0</v>
      </c>
      <c r="AK99" s="16">
        <v>28.0</v>
      </c>
      <c r="AL99" s="16">
        <v>190.0</v>
      </c>
      <c r="AM99" s="16">
        <v>135.0</v>
      </c>
      <c r="AN99" s="16">
        <v>20.0</v>
      </c>
      <c r="AO99" s="17">
        <v>0.0</v>
      </c>
      <c r="AP99" s="17">
        <v>0.0</v>
      </c>
      <c r="AQ99" s="17">
        <v>0.0</v>
      </c>
      <c r="AR99" s="17">
        <v>0.0</v>
      </c>
      <c r="AS99" s="17">
        <f t="shared" si="2"/>
        <v>0</v>
      </c>
      <c r="AT99" s="173" t="s">
        <v>5871</v>
      </c>
    </row>
    <row r="100" ht="15.75" customHeight="1">
      <c r="A100" s="11">
        <v>3000018.0</v>
      </c>
      <c r="B100" s="8" t="s">
        <v>1007</v>
      </c>
      <c r="C100" s="8" t="s">
        <v>968</v>
      </c>
      <c r="D100" s="8" t="s">
        <v>969</v>
      </c>
      <c r="E100" s="170" t="b">
        <v>1</v>
      </c>
      <c r="F100" s="8" t="s">
        <v>970</v>
      </c>
      <c r="G100" s="8" t="s">
        <v>1008</v>
      </c>
      <c r="H100" s="8">
        <v>7.501201208408E12</v>
      </c>
      <c r="I100" s="8" t="s">
        <v>488</v>
      </c>
      <c r="J100" s="8" t="s">
        <v>1009</v>
      </c>
      <c r="K100" s="8" t="s">
        <v>1010</v>
      </c>
      <c r="L100" s="171" t="s">
        <v>5908</v>
      </c>
      <c r="M100" s="8" t="s">
        <v>976</v>
      </c>
      <c r="N100" s="12">
        <v>2210.0</v>
      </c>
      <c r="O100" s="12">
        <f t="shared" si="1"/>
        <v>2563.6</v>
      </c>
      <c r="P100" s="8" t="s">
        <v>68</v>
      </c>
      <c r="Q100" s="9" t="s">
        <v>977</v>
      </c>
      <c r="R100" s="8" t="s">
        <v>1011</v>
      </c>
      <c r="S100" s="11"/>
      <c r="T100" s="14" t="s">
        <v>1012</v>
      </c>
      <c r="U100" s="11" t="s">
        <v>1013</v>
      </c>
      <c r="V100" s="11"/>
      <c r="W100" s="11"/>
      <c r="X100" s="11" t="s">
        <v>1012</v>
      </c>
      <c r="Y100" s="11"/>
      <c r="Z100" s="172"/>
      <c r="AA100" s="11" t="s">
        <v>989</v>
      </c>
      <c r="AB100" s="8" t="s">
        <v>253</v>
      </c>
      <c r="AC100" s="16">
        <v>33.0</v>
      </c>
      <c r="AD100" s="17">
        <v>190.0</v>
      </c>
      <c r="AE100" s="17">
        <v>150.0</v>
      </c>
      <c r="AF100" s="16">
        <v>31.0</v>
      </c>
      <c r="AG100" s="19">
        <v>0.0</v>
      </c>
      <c r="AH100" s="19">
        <v>0.0</v>
      </c>
      <c r="AI100" s="19">
        <v>0.0</v>
      </c>
      <c r="AJ100" s="19">
        <v>0.0</v>
      </c>
      <c r="AK100" s="16">
        <v>33.0</v>
      </c>
      <c r="AL100" s="16">
        <v>190.0</v>
      </c>
      <c r="AM100" s="16">
        <v>150.0</v>
      </c>
      <c r="AN100" s="16">
        <v>23.0</v>
      </c>
      <c r="AO100" s="17">
        <v>0.0</v>
      </c>
      <c r="AP100" s="17">
        <v>0.0</v>
      </c>
      <c r="AQ100" s="17">
        <v>0.0</v>
      </c>
      <c r="AR100" s="17">
        <v>0.0</v>
      </c>
      <c r="AS100" s="17">
        <f t="shared" si="2"/>
        <v>0</v>
      </c>
      <c r="AT100" s="173" t="s">
        <v>5871</v>
      </c>
    </row>
    <row r="101" ht="15.75" customHeight="1">
      <c r="A101" s="11">
        <v>3000019.0</v>
      </c>
      <c r="B101" s="8" t="s">
        <v>1015</v>
      </c>
      <c r="C101" s="8" t="s">
        <v>968</v>
      </c>
      <c r="D101" s="8" t="s">
        <v>969</v>
      </c>
      <c r="E101" s="170" t="b">
        <v>1</v>
      </c>
      <c r="F101" s="8" t="s">
        <v>970</v>
      </c>
      <c r="G101" s="8" t="s">
        <v>1016</v>
      </c>
      <c r="H101" s="8">
        <v>7.501201208507E12</v>
      </c>
      <c r="I101" s="8" t="s">
        <v>1017</v>
      </c>
      <c r="J101" s="8" t="s">
        <v>1018</v>
      </c>
      <c r="K101" s="8" t="s">
        <v>5910</v>
      </c>
      <c r="L101" s="171" t="s">
        <v>5908</v>
      </c>
      <c r="M101" s="8" t="s">
        <v>976</v>
      </c>
      <c r="N101" s="12">
        <v>1040.0</v>
      </c>
      <c r="O101" s="12">
        <f t="shared" si="1"/>
        <v>1206.4</v>
      </c>
      <c r="P101" s="8" t="s">
        <v>68</v>
      </c>
      <c r="Q101" s="9" t="s">
        <v>977</v>
      </c>
      <c r="R101" s="8" t="s">
        <v>1020</v>
      </c>
      <c r="S101" s="11" t="s">
        <v>1020</v>
      </c>
      <c r="T101" s="14" t="s">
        <v>1020</v>
      </c>
      <c r="U101" s="11" t="s">
        <v>1021</v>
      </c>
      <c r="V101" s="11"/>
      <c r="W101" s="11"/>
      <c r="X101" s="11"/>
      <c r="Y101" s="11"/>
      <c r="Z101" s="172"/>
      <c r="AA101" s="11" t="s">
        <v>1022</v>
      </c>
      <c r="AB101" s="8" t="s">
        <v>253</v>
      </c>
      <c r="AC101" s="16">
        <v>23.0</v>
      </c>
      <c r="AD101" s="17">
        <v>190.0</v>
      </c>
      <c r="AE101" s="17">
        <v>100.0</v>
      </c>
      <c r="AF101" s="16">
        <v>31.0</v>
      </c>
      <c r="AG101" s="19">
        <v>0.0</v>
      </c>
      <c r="AH101" s="19">
        <v>0.0</v>
      </c>
      <c r="AI101" s="19">
        <v>0.0</v>
      </c>
      <c r="AJ101" s="19">
        <v>0.0</v>
      </c>
      <c r="AK101" s="16">
        <v>23.0</v>
      </c>
      <c r="AL101" s="16">
        <v>190.0</v>
      </c>
      <c r="AM101" s="16">
        <v>100.0</v>
      </c>
      <c r="AN101" s="16">
        <v>20.0</v>
      </c>
      <c r="AO101" s="17">
        <v>0.0</v>
      </c>
      <c r="AP101" s="17">
        <v>0.0</v>
      </c>
      <c r="AQ101" s="17">
        <v>0.0</v>
      </c>
      <c r="AR101" s="17">
        <v>0.0</v>
      </c>
      <c r="AS101" s="17">
        <f t="shared" si="2"/>
        <v>0</v>
      </c>
      <c r="AT101" s="173" t="s">
        <v>5871</v>
      </c>
    </row>
    <row r="102" ht="15.75" customHeight="1">
      <c r="A102" s="11">
        <v>3000020.0</v>
      </c>
      <c r="B102" s="8" t="s">
        <v>1024</v>
      </c>
      <c r="C102" s="8" t="s">
        <v>968</v>
      </c>
      <c r="D102" s="8" t="s">
        <v>969</v>
      </c>
      <c r="E102" s="170" t="b">
        <v>1</v>
      </c>
      <c r="F102" s="8" t="s">
        <v>970</v>
      </c>
      <c r="G102" s="8" t="s">
        <v>1025</v>
      </c>
      <c r="H102" s="30"/>
      <c r="I102" s="8" t="s">
        <v>1017</v>
      </c>
      <c r="J102" s="8" t="s">
        <v>1026</v>
      </c>
      <c r="K102" s="8" t="s">
        <v>1027</v>
      </c>
      <c r="L102" s="171" t="s">
        <v>5908</v>
      </c>
      <c r="M102" s="8" t="s">
        <v>976</v>
      </c>
      <c r="N102" s="29">
        <v>1310.0</v>
      </c>
      <c r="O102" s="12">
        <f t="shared" si="1"/>
        <v>1519.6</v>
      </c>
      <c r="P102" s="8" t="s">
        <v>68</v>
      </c>
      <c r="Q102" s="9" t="s">
        <v>977</v>
      </c>
      <c r="R102" s="8" t="s">
        <v>1028</v>
      </c>
      <c r="S102" s="11"/>
      <c r="T102" s="23"/>
      <c r="U102" s="11"/>
      <c r="V102" s="11"/>
      <c r="W102" s="11"/>
      <c r="X102" s="11"/>
      <c r="Y102" s="11"/>
      <c r="Z102" s="172"/>
      <c r="AA102" s="11" t="s">
        <v>1022</v>
      </c>
      <c r="AB102" s="8" t="s">
        <v>253</v>
      </c>
      <c r="AC102" s="16">
        <v>28.0</v>
      </c>
      <c r="AD102" s="17">
        <v>190.0</v>
      </c>
      <c r="AE102" s="17">
        <v>135.0</v>
      </c>
      <c r="AF102" s="16">
        <v>31.0</v>
      </c>
      <c r="AG102" s="19">
        <v>0.0</v>
      </c>
      <c r="AH102" s="19">
        <v>0.0</v>
      </c>
      <c r="AI102" s="19">
        <v>0.0</v>
      </c>
      <c r="AJ102" s="19">
        <v>0.0</v>
      </c>
      <c r="AK102" s="16">
        <v>28.0</v>
      </c>
      <c r="AL102" s="16">
        <v>190.0</v>
      </c>
      <c r="AM102" s="16">
        <v>135.0</v>
      </c>
      <c r="AN102" s="16">
        <v>20.0</v>
      </c>
      <c r="AO102" s="17">
        <v>0.0</v>
      </c>
      <c r="AP102" s="17">
        <v>0.0</v>
      </c>
      <c r="AQ102" s="17">
        <v>0.0</v>
      </c>
      <c r="AR102" s="17">
        <v>0.0</v>
      </c>
      <c r="AS102" s="17">
        <f t="shared" si="2"/>
        <v>0</v>
      </c>
      <c r="AT102" s="173" t="s">
        <v>5871</v>
      </c>
    </row>
    <row r="103" ht="15.75" customHeight="1">
      <c r="A103" s="11">
        <v>3000025.0</v>
      </c>
      <c r="B103" s="8" t="s">
        <v>1030</v>
      </c>
      <c r="C103" s="8" t="s">
        <v>968</v>
      </c>
      <c r="D103" s="8" t="s">
        <v>969</v>
      </c>
      <c r="E103" s="170" t="b">
        <v>1</v>
      </c>
      <c r="F103" s="8" t="s">
        <v>970</v>
      </c>
      <c r="G103" s="8" t="s">
        <v>1031</v>
      </c>
      <c r="H103" s="8">
        <v>7.50120120846E12</v>
      </c>
      <c r="I103" s="8" t="s">
        <v>1032</v>
      </c>
      <c r="J103" s="8" t="s">
        <v>1033</v>
      </c>
      <c r="K103" s="8" t="s">
        <v>5911</v>
      </c>
      <c r="L103" s="171" t="s">
        <v>5908</v>
      </c>
      <c r="M103" s="8" t="s">
        <v>976</v>
      </c>
      <c r="N103" s="12">
        <v>1800.0</v>
      </c>
      <c r="O103" s="12">
        <f t="shared" si="1"/>
        <v>2088</v>
      </c>
      <c r="P103" s="8" t="s">
        <v>68</v>
      </c>
      <c r="Q103" s="9" t="s">
        <v>977</v>
      </c>
      <c r="R103" s="8" t="s">
        <v>1035</v>
      </c>
      <c r="S103" s="11" t="s">
        <v>1036</v>
      </c>
      <c r="T103" s="14" t="s">
        <v>1035</v>
      </c>
      <c r="U103" s="11"/>
      <c r="V103" s="11"/>
      <c r="W103" s="11"/>
      <c r="X103" s="11" t="s">
        <v>1035</v>
      </c>
      <c r="Y103" s="11"/>
      <c r="Z103" s="172"/>
      <c r="AA103" s="11" t="s">
        <v>1037</v>
      </c>
      <c r="AB103" s="8" t="s">
        <v>253</v>
      </c>
      <c r="AC103" s="16">
        <v>23.0</v>
      </c>
      <c r="AD103" s="17">
        <v>190.0</v>
      </c>
      <c r="AE103" s="17">
        <v>100.0</v>
      </c>
      <c r="AF103" s="16">
        <v>31.0</v>
      </c>
      <c r="AG103" s="19">
        <v>0.0</v>
      </c>
      <c r="AH103" s="19">
        <v>0.0</v>
      </c>
      <c r="AI103" s="19">
        <v>0.0</v>
      </c>
      <c r="AJ103" s="19">
        <v>0.0</v>
      </c>
      <c r="AK103" s="16">
        <v>23.0</v>
      </c>
      <c r="AL103" s="16">
        <v>190.0</v>
      </c>
      <c r="AM103" s="16">
        <v>100.0</v>
      </c>
      <c r="AN103" s="16">
        <v>20.0</v>
      </c>
      <c r="AO103" s="17">
        <v>0.0</v>
      </c>
      <c r="AP103" s="17">
        <v>0.0</v>
      </c>
      <c r="AQ103" s="17">
        <v>0.0</v>
      </c>
      <c r="AR103" s="17">
        <v>0.0</v>
      </c>
      <c r="AS103" s="17">
        <f t="shared" si="2"/>
        <v>0</v>
      </c>
      <c r="AT103" s="173" t="s">
        <v>5871</v>
      </c>
    </row>
    <row r="104" ht="15.75" customHeight="1">
      <c r="A104" s="11">
        <v>3000026.0</v>
      </c>
      <c r="B104" s="8" t="s">
        <v>1039</v>
      </c>
      <c r="C104" s="8" t="s">
        <v>968</v>
      </c>
      <c r="D104" s="8" t="s">
        <v>969</v>
      </c>
      <c r="E104" s="170" t="b">
        <v>1</v>
      </c>
      <c r="F104" s="8" t="s">
        <v>970</v>
      </c>
      <c r="G104" s="8" t="s">
        <v>1040</v>
      </c>
      <c r="H104" s="8">
        <v>7.501201208491E12</v>
      </c>
      <c r="I104" s="8" t="s">
        <v>1032</v>
      </c>
      <c r="J104" s="8" t="s">
        <v>1041</v>
      </c>
      <c r="K104" s="8" t="s">
        <v>1042</v>
      </c>
      <c r="L104" s="171" t="s">
        <v>5908</v>
      </c>
      <c r="M104" s="8" t="s">
        <v>976</v>
      </c>
      <c r="N104" s="12">
        <v>3250.0</v>
      </c>
      <c r="O104" s="12">
        <f t="shared" si="1"/>
        <v>3770</v>
      </c>
      <c r="P104" s="8" t="s">
        <v>68</v>
      </c>
      <c r="Q104" s="9" t="s">
        <v>977</v>
      </c>
      <c r="R104" s="8" t="s">
        <v>1043</v>
      </c>
      <c r="S104" s="11"/>
      <c r="T104" s="14" t="s">
        <v>1043</v>
      </c>
      <c r="U104" s="11" t="s">
        <v>1044</v>
      </c>
      <c r="V104" s="11"/>
      <c r="W104" s="11"/>
      <c r="X104" s="11" t="s">
        <v>1043</v>
      </c>
      <c r="Y104" s="11"/>
      <c r="Z104" s="172"/>
      <c r="AA104" s="11" t="s">
        <v>1045</v>
      </c>
      <c r="AB104" s="8" t="s">
        <v>253</v>
      </c>
      <c r="AC104" s="16">
        <v>40.0</v>
      </c>
      <c r="AD104" s="17">
        <v>190.0</v>
      </c>
      <c r="AE104" s="17">
        <v>200.0</v>
      </c>
      <c r="AF104" s="16">
        <v>31.0</v>
      </c>
      <c r="AG104" s="19">
        <v>0.0</v>
      </c>
      <c r="AH104" s="19">
        <v>0.0</v>
      </c>
      <c r="AI104" s="19">
        <v>0.0</v>
      </c>
      <c r="AJ104" s="19">
        <v>0.0</v>
      </c>
      <c r="AK104" s="16">
        <v>40.0</v>
      </c>
      <c r="AL104" s="16">
        <v>190.0</v>
      </c>
      <c r="AM104" s="16">
        <v>200.0</v>
      </c>
      <c r="AN104" s="16">
        <v>23.0</v>
      </c>
      <c r="AO104" s="17">
        <v>0.0</v>
      </c>
      <c r="AP104" s="17">
        <v>0.0</v>
      </c>
      <c r="AQ104" s="17">
        <v>0.0</v>
      </c>
      <c r="AR104" s="17">
        <v>0.0</v>
      </c>
      <c r="AS104" s="17">
        <f t="shared" si="2"/>
        <v>0</v>
      </c>
      <c r="AT104" s="173" t="s">
        <v>5871</v>
      </c>
    </row>
    <row r="105" ht="15.75" customHeight="1">
      <c r="A105" s="11">
        <v>3000027.0</v>
      </c>
      <c r="B105" s="8" t="s">
        <v>1047</v>
      </c>
      <c r="C105" s="8" t="s">
        <v>968</v>
      </c>
      <c r="D105" s="8" t="s">
        <v>969</v>
      </c>
      <c r="E105" s="170" t="b">
        <v>1</v>
      </c>
      <c r="F105" s="8" t="s">
        <v>970</v>
      </c>
      <c r="G105" s="8" t="s">
        <v>1048</v>
      </c>
      <c r="H105" s="8">
        <v>7.501201208477E12</v>
      </c>
      <c r="I105" s="8" t="s">
        <v>1032</v>
      </c>
      <c r="J105" s="8" t="s">
        <v>1049</v>
      </c>
      <c r="K105" s="8" t="s">
        <v>1050</v>
      </c>
      <c r="L105" s="171" t="s">
        <v>5908</v>
      </c>
      <c r="M105" s="8" t="s">
        <v>976</v>
      </c>
      <c r="N105" s="12">
        <v>2290.0</v>
      </c>
      <c r="O105" s="12">
        <f t="shared" si="1"/>
        <v>2656.4</v>
      </c>
      <c r="P105" s="8" t="s">
        <v>68</v>
      </c>
      <c r="Q105" s="9" t="s">
        <v>977</v>
      </c>
      <c r="R105" s="8" t="s">
        <v>1051</v>
      </c>
      <c r="S105" s="11" t="s">
        <v>1051</v>
      </c>
      <c r="T105" s="14" t="s">
        <v>1051</v>
      </c>
      <c r="U105" s="11"/>
      <c r="V105" s="11"/>
      <c r="W105" s="11"/>
      <c r="X105" s="11" t="s">
        <v>1051</v>
      </c>
      <c r="Y105" s="11"/>
      <c r="Z105" s="172"/>
      <c r="AA105" s="11" t="s">
        <v>1052</v>
      </c>
      <c r="AB105" s="8" t="s">
        <v>253</v>
      </c>
      <c r="AC105" s="16">
        <v>28.0</v>
      </c>
      <c r="AD105" s="17">
        <v>190.0</v>
      </c>
      <c r="AE105" s="17">
        <v>135.0</v>
      </c>
      <c r="AF105" s="16">
        <v>31.0</v>
      </c>
      <c r="AG105" s="19">
        <v>0.0</v>
      </c>
      <c r="AH105" s="19">
        <v>0.0</v>
      </c>
      <c r="AI105" s="19">
        <v>0.0</v>
      </c>
      <c r="AJ105" s="19">
        <v>0.0</v>
      </c>
      <c r="AK105" s="16">
        <v>28.0</v>
      </c>
      <c r="AL105" s="16">
        <v>190.0</v>
      </c>
      <c r="AM105" s="16">
        <v>135.0</v>
      </c>
      <c r="AN105" s="16">
        <v>20.0</v>
      </c>
      <c r="AO105" s="17">
        <v>0.0</v>
      </c>
      <c r="AP105" s="17">
        <v>0.0</v>
      </c>
      <c r="AQ105" s="17">
        <v>0.0</v>
      </c>
      <c r="AR105" s="17">
        <v>0.0</v>
      </c>
      <c r="AS105" s="17">
        <f t="shared" si="2"/>
        <v>0</v>
      </c>
      <c r="AT105" s="173" t="s">
        <v>5871</v>
      </c>
    </row>
    <row r="106" ht="15.75" customHeight="1">
      <c r="A106" s="44">
        <v>3000029.0</v>
      </c>
      <c r="B106" s="8" t="s">
        <v>1054</v>
      </c>
      <c r="C106" s="8" t="s">
        <v>968</v>
      </c>
      <c r="D106" s="8" t="s">
        <v>1055</v>
      </c>
      <c r="E106" s="170" t="b">
        <v>1</v>
      </c>
      <c r="F106" s="8" t="s">
        <v>1056</v>
      </c>
      <c r="G106" s="11">
        <v>1.010100900405E12</v>
      </c>
      <c r="H106" s="48">
        <v>7.502285941892E12</v>
      </c>
      <c r="I106" s="8" t="s">
        <v>1057</v>
      </c>
      <c r="J106" s="8" t="s">
        <v>1058</v>
      </c>
      <c r="K106" s="11" t="s">
        <v>1058</v>
      </c>
      <c r="L106" s="171" t="s">
        <v>5912</v>
      </c>
      <c r="M106" s="8" t="s">
        <v>1061</v>
      </c>
      <c r="N106" s="29">
        <v>287.98</v>
      </c>
      <c r="O106" s="12">
        <f t="shared" si="1"/>
        <v>334.0568</v>
      </c>
      <c r="P106" s="8" t="s">
        <v>68</v>
      </c>
      <c r="Q106" s="9" t="s">
        <v>1062</v>
      </c>
      <c r="R106" s="11" t="s">
        <v>1064</v>
      </c>
      <c r="S106" s="11"/>
      <c r="T106" s="23"/>
      <c r="U106" s="11"/>
      <c r="V106" s="11"/>
      <c r="W106" s="11"/>
      <c r="X106" s="11"/>
      <c r="Y106" s="11"/>
      <c r="Z106" s="172"/>
      <c r="AA106" s="11" t="s">
        <v>1065</v>
      </c>
      <c r="AB106" s="11"/>
      <c r="AC106" s="16">
        <v>9.99999999999994E-6</v>
      </c>
      <c r="AD106" s="16">
        <v>9.99999999999994E-6</v>
      </c>
      <c r="AE106" s="16">
        <v>9.99999999999994E-6</v>
      </c>
      <c r="AF106" s="16">
        <v>9.99999999999994E-6</v>
      </c>
      <c r="AG106" s="19">
        <v>0.0</v>
      </c>
      <c r="AH106" s="19">
        <v>0.0</v>
      </c>
      <c r="AI106" s="19">
        <v>0.0</v>
      </c>
      <c r="AJ106" s="19">
        <v>0.0</v>
      </c>
      <c r="AK106" s="16">
        <v>1.0</v>
      </c>
      <c r="AL106" s="16">
        <v>70.0</v>
      </c>
      <c r="AM106" s="16">
        <v>13.0</v>
      </c>
      <c r="AN106" s="16">
        <v>50.0</v>
      </c>
      <c r="AO106" s="17">
        <v>0.0</v>
      </c>
      <c r="AP106" s="17">
        <v>0.0</v>
      </c>
      <c r="AQ106" s="17">
        <v>0.0</v>
      </c>
      <c r="AR106" s="17">
        <v>0.0</v>
      </c>
      <c r="AS106" s="17">
        <f t="shared" si="2"/>
        <v>0</v>
      </c>
      <c r="AT106" s="173" t="s">
        <v>5871</v>
      </c>
    </row>
    <row r="107" ht="15.75" customHeight="1">
      <c r="A107" s="44">
        <v>3000030.0</v>
      </c>
      <c r="B107" s="8" t="s">
        <v>1067</v>
      </c>
      <c r="C107" s="8" t="s">
        <v>968</v>
      </c>
      <c r="D107" s="8" t="s">
        <v>1055</v>
      </c>
      <c r="E107" s="170" t="b">
        <v>1</v>
      </c>
      <c r="F107" s="8" t="s">
        <v>1056</v>
      </c>
      <c r="G107" s="11">
        <v>1.010500100405E12</v>
      </c>
      <c r="H107" s="48">
        <v>7.502306603365E12</v>
      </c>
      <c r="I107" s="8" t="s">
        <v>1068</v>
      </c>
      <c r="J107" s="8" t="s">
        <v>1069</v>
      </c>
      <c r="K107" s="8" t="s">
        <v>1069</v>
      </c>
      <c r="L107" s="171" t="s">
        <v>5912</v>
      </c>
      <c r="M107" s="8" t="s">
        <v>1061</v>
      </c>
      <c r="N107" s="29">
        <v>220.22</v>
      </c>
      <c r="O107" s="12">
        <f t="shared" si="1"/>
        <v>255.4552</v>
      </c>
      <c r="P107" s="8" t="s">
        <v>68</v>
      </c>
      <c r="Q107" s="9" t="s">
        <v>1062</v>
      </c>
      <c r="R107" s="11" t="s">
        <v>1071</v>
      </c>
      <c r="S107" s="11"/>
      <c r="T107" s="23"/>
      <c r="U107" s="11"/>
      <c r="V107" s="11"/>
      <c r="W107" s="11"/>
      <c r="X107" s="11"/>
      <c r="Y107" s="11"/>
      <c r="Z107" s="172"/>
      <c r="AA107" s="11" t="s">
        <v>1072</v>
      </c>
      <c r="AB107" s="11"/>
      <c r="AC107" s="16">
        <v>9.99999999999994E-6</v>
      </c>
      <c r="AD107" s="16">
        <v>9.99999999999994E-6</v>
      </c>
      <c r="AE107" s="16">
        <v>9.99999999999994E-6</v>
      </c>
      <c r="AF107" s="16">
        <v>9.99999999999994E-6</v>
      </c>
      <c r="AG107" s="19">
        <v>0.0</v>
      </c>
      <c r="AH107" s="19">
        <v>0.0</v>
      </c>
      <c r="AI107" s="19">
        <v>0.0</v>
      </c>
      <c r="AJ107" s="19">
        <v>0.0</v>
      </c>
      <c r="AK107" s="16">
        <v>2.0</v>
      </c>
      <c r="AL107" s="16">
        <v>70.0</v>
      </c>
      <c r="AM107" s="16">
        <v>26.0</v>
      </c>
      <c r="AN107" s="16">
        <v>50.0</v>
      </c>
      <c r="AO107" s="17">
        <v>0.0</v>
      </c>
      <c r="AP107" s="17">
        <v>0.0</v>
      </c>
      <c r="AQ107" s="17">
        <v>0.0</v>
      </c>
      <c r="AR107" s="17">
        <v>0.0</v>
      </c>
      <c r="AS107" s="17">
        <f t="shared" si="2"/>
        <v>0</v>
      </c>
      <c r="AT107" s="173" t="s">
        <v>5871</v>
      </c>
    </row>
    <row r="108" ht="15.75" customHeight="1">
      <c r="A108" s="11">
        <v>3000036.0</v>
      </c>
      <c r="B108" s="8" t="s">
        <v>1074</v>
      </c>
      <c r="C108" s="8" t="s">
        <v>968</v>
      </c>
      <c r="D108" s="8" t="s">
        <v>969</v>
      </c>
      <c r="E108" s="170" t="b">
        <v>1</v>
      </c>
      <c r="F108" s="8" t="s">
        <v>970</v>
      </c>
      <c r="G108" s="11" t="s">
        <v>1075</v>
      </c>
      <c r="H108" s="11">
        <v>7.501719264934E12</v>
      </c>
      <c r="I108" s="8" t="s">
        <v>1076</v>
      </c>
      <c r="J108" s="8" t="s">
        <v>1077</v>
      </c>
      <c r="K108" s="8" t="s">
        <v>5913</v>
      </c>
      <c r="L108" s="171" t="s">
        <v>5912</v>
      </c>
      <c r="M108" s="8" t="s">
        <v>1061</v>
      </c>
      <c r="N108" s="12">
        <v>4250.0</v>
      </c>
      <c r="O108" s="12">
        <f t="shared" si="1"/>
        <v>4930</v>
      </c>
      <c r="P108" s="8" t="s">
        <v>68</v>
      </c>
      <c r="Q108" s="9" t="s">
        <v>977</v>
      </c>
      <c r="R108" s="11" t="s">
        <v>1079</v>
      </c>
      <c r="S108" s="11" t="s">
        <v>1079</v>
      </c>
      <c r="T108" s="14" t="s">
        <v>1079</v>
      </c>
      <c r="U108" s="11"/>
      <c r="V108" s="11"/>
      <c r="W108" s="11"/>
      <c r="X108" s="11" t="s">
        <v>1079</v>
      </c>
      <c r="Y108" s="11"/>
      <c r="Z108" s="172"/>
      <c r="AA108" s="11" t="s">
        <v>1080</v>
      </c>
      <c r="AB108" s="8" t="s">
        <v>253</v>
      </c>
      <c r="AC108" s="16">
        <v>40.0</v>
      </c>
      <c r="AD108" s="17">
        <v>190.0</v>
      </c>
      <c r="AE108" s="17">
        <v>200.0</v>
      </c>
      <c r="AF108" s="16">
        <v>33.0</v>
      </c>
      <c r="AG108" s="19">
        <v>0.0</v>
      </c>
      <c r="AH108" s="19">
        <v>0.0</v>
      </c>
      <c r="AI108" s="19">
        <v>0.0</v>
      </c>
      <c r="AJ108" s="19">
        <v>0.0</v>
      </c>
      <c r="AK108" s="16">
        <v>40.0</v>
      </c>
      <c r="AL108" s="16">
        <v>190.0</v>
      </c>
      <c r="AM108" s="16">
        <v>200.0</v>
      </c>
      <c r="AN108" s="16">
        <v>23.0</v>
      </c>
      <c r="AO108" s="17">
        <v>0.0</v>
      </c>
      <c r="AP108" s="17">
        <v>0.0</v>
      </c>
      <c r="AQ108" s="17">
        <v>0.0</v>
      </c>
      <c r="AR108" s="17">
        <v>0.0</v>
      </c>
      <c r="AS108" s="17">
        <f t="shared" si="2"/>
        <v>0</v>
      </c>
      <c r="AT108" s="173" t="s">
        <v>5871</v>
      </c>
    </row>
    <row r="109" ht="15.75" customHeight="1">
      <c r="A109" s="11">
        <v>3000044.0</v>
      </c>
      <c r="B109" s="8" t="s">
        <v>1082</v>
      </c>
      <c r="C109" s="8" t="s">
        <v>968</v>
      </c>
      <c r="D109" s="8" t="s">
        <v>969</v>
      </c>
      <c r="E109" s="170" t="b">
        <v>1</v>
      </c>
      <c r="F109" s="8" t="s">
        <v>1083</v>
      </c>
      <c r="G109" s="11" t="s">
        <v>1084</v>
      </c>
      <c r="H109" s="11">
        <v>7.50231640332E12</v>
      </c>
      <c r="I109" s="8" t="s">
        <v>1085</v>
      </c>
      <c r="J109" s="8" t="s">
        <v>1086</v>
      </c>
      <c r="K109" s="11" t="s">
        <v>5914</v>
      </c>
      <c r="L109" s="171" t="s">
        <v>5912</v>
      </c>
      <c r="M109" s="8" t="s">
        <v>1061</v>
      </c>
      <c r="N109" s="12">
        <v>3850.0</v>
      </c>
      <c r="O109" s="12">
        <f t="shared" si="1"/>
        <v>4466</v>
      </c>
      <c r="P109" s="8" t="s">
        <v>68</v>
      </c>
      <c r="Q109" s="9" t="s">
        <v>977</v>
      </c>
      <c r="R109" s="11" t="s">
        <v>1088</v>
      </c>
      <c r="S109" s="11"/>
      <c r="T109" s="14" t="s">
        <v>1089</v>
      </c>
      <c r="U109" s="11" t="s">
        <v>1090</v>
      </c>
      <c r="V109" s="11"/>
      <c r="W109" s="11"/>
      <c r="X109" s="11" t="s">
        <v>1089</v>
      </c>
      <c r="Y109" s="11"/>
      <c r="Z109" s="172"/>
      <c r="AA109" s="11" t="s">
        <v>5915</v>
      </c>
      <c r="AB109" s="8" t="s">
        <v>75</v>
      </c>
      <c r="AC109" s="16">
        <v>28.0</v>
      </c>
      <c r="AD109" s="17">
        <v>190.0</v>
      </c>
      <c r="AE109" s="17">
        <v>135.0</v>
      </c>
      <c r="AF109" s="16">
        <v>25.0</v>
      </c>
      <c r="AG109" s="19">
        <v>0.0</v>
      </c>
      <c r="AH109" s="19">
        <v>0.0</v>
      </c>
      <c r="AI109" s="19">
        <v>0.0</v>
      </c>
      <c r="AJ109" s="19">
        <v>0.0</v>
      </c>
      <c r="AK109" s="16">
        <v>28.0</v>
      </c>
      <c r="AL109" s="16">
        <v>190.0</v>
      </c>
      <c r="AM109" s="16">
        <v>43.0</v>
      </c>
      <c r="AN109" s="16">
        <v>43.0</v>
      </c>
      <c r="AO109" s="17">
        <v>0.0</v>
      </c>
      <c r="AP109" s="17">
        <v>0.0</v>
      </c>
      <c r="AQ109" s="17">
        <v>0.0</v>
      </c>
      <c r="AR109" s="17">
        <v>0.0</v>
      </c>
      <c r="AS109" s="17">
        <f t="shared" si="2"/>
        <v>0</v>
      </c>
      <c r="AT109" s="173" t="s">
        <v>5871</v>
      </c>
    </row>
    <row r="110" ht="15.75" customHeight="1">
      <c r="A110" s="11">
        <v>3000053.0</v>
      </c>
      <c r="B110" s="8" t="s">
        <v>1093</v>
      </c>
      <c r="C110" s="8" t="s">
        <v>968</v>
      </c>
      <c r="D110" s="8" t="s">
        <v>969</v>
      </c>
      <c r="E110" s="170" t="b">
        <v>1</v>
      </c>
      <c r="F110" s="8" t="s">
        <v>970</v>
      </c>
      <c r="G110" s="11" t="s">
        <v>1094</v>
      </c>
      <c r="H110" s="11">
        <v>7.502215501189E12</v>
      </c>
      <c r="I110" s="8" t="s">
        <v>1095</v>
      </c>
      <c r="J110" s="8" t="s">
        <v>1096</v>
      </c>
      <c r="K110" s="8" t="s">
        <v>5916</v>
      </c>
      <c r="L110" s="171" t="s">
        <v>5912</v>
      </c>
      <c r="M110" s="8" t="s">
        <v>1061</v>
      </c>
      <c r="N110" s="12">
        <v>2170.0</v>
      </c>
      <c r="O110" s="12">
        <f t="shared" si="1"/>
        <v>2517.2</v>
      </c>
      <c r="P110" s="8" t="s">
        <v>238</v>
      </c>
      <c r="Q110" s="9" t="s">
        <v>977</v>
      </c>
      <c r="R110" s="11" t="s">
        <v>1098</v>
      </c>
      <c r="S110" s="11" t="s">
        <v>1098</v>
      </c>
      <c r="T110" s="14" t="s">
        <v>1098</v>
      </c>
      <c r="U110" s="11"/>
      <c r="V110" s="11"/>
      <c r="W110" s="11"/>
      <c r="X110" s="11" t="s">
        <v>1098</v>
      </c>
      <c r="Y110" s="11"/>
      <c r="Z110" s="172"/>
      <c r="AA110" s="11" t="s">
        <v>1099</v>
      </c>
      <c r="AB110" s="8" t="s">
        <v>253</v>
      </c>
      <c r="AC110" s="16">
        <v>33.0</v>
      </c>
      <c r="AD110" s="17">
        <v>190.0</v>
      </c>
      <c r="AE110" s="17">
        <v>150.0</v>
      </c>
      <c r="AF110" s="16">
        <v>27.0</v>
      </c>
      <c r="AG110" s="19">
        <v>0.0</v>
      </c>
      <c r="AH110" s="19">
        <v>0.0</v>
      </c>
      <c r="AI110" s="19">
        <v>0.0</v>
      </c>
      <c r="AJ110" s="19">
        <v>0.0</v>
      </c>
      <c r="AK110" s="16">
        <v>33.0</v>
      </c>
      <c r="AL110" s="16">
        <v>190.0</v>
      </c>
      <c r="AM110" s="16">
        <v>150.0</v>
      </c>
      <c r="AN110" s="16">
        <v>23.0</v>
      </c>
      <c r="AO110" s="17">
        <v>0.0</v>
      </c>
      <c r="AP110" s="17">
        <v>0.0</v>
      </c>
      <c r="AQ110" s="17">
        <v>0.0</v>
      </c>
      <c r="AR110" s="17">
        <v>0.0</v>
      </c>
      <c r="AS110" s="17">
        <f t="shared" si="2"/>
        <v>0</v>
      </c>
      <c r="AT110" s="173" t="s">
        <v>5871</v>
      </c>
    </row>
    <row r="111" ht="15.75" customHeight="1">
      <c r="A111" s="44">
        <v>3000055.0</v>
      </c>
      <c r="B111" s="8" t="s">
        <v>1101</v>
      </c>
      <c r="C111" s="8" t="s">
        <v>968</v>
      </c>
      <c r="D111" s="8" t="s">
        <v>969</v>
      </c>
      <c r="E111" s="170" t="b">
        <v>1</v>
      </c>
      <c r="F111" s="8" t="s">
        <v>970</v>
      </c>
      <c r="G111" s="11" t="s">
        <v>1102</v>
      </c>
      <c r="H111" s="11">
        <v>7.501719264934E12</v>
      </c>
      <c r="I111" s="8" t="s">
        <v>1103</v>
      </c>
      <c r="J111" s="8" t="s">
        <v>1104</v>
      </c>
      <c r="K111" s="8" t="s">
        <v>5917</v>
      </c>
      <c r="L111" s="171" t="s">
        <v>5912</v>
      </c>
      <c r="M111" s="8" t="s">
        <v>1061</v>
      </c>
      <c r="N111" s="29">
        <v>4250.0</v>
      </c>
      <c r="O111" s="12">
        <f t="shared" si="1"/>
        <v>4930</v>
      </c>
      <c r="P111" s="8" t="s">
        <v>68</v>
      </c>
      <c r="Q111" s="9" t="s">
        <v>977</v>
      </c>
      <c r="R111" s="11" t="s">
        <v>1106</v>
      </c>
      <c r="S111" s="11"/>
      <c r="T111" s="23"/>
      <c r="U111" s="11"/>
      <c r="V111" s="11"/>
      <c r="W111" s="11"/>
      <c r="X111" s="11"/>
      <c r="Y111" s="11"/>
      <c r="Z111" s="172"/>
      <c r="AA111" s="11" t="s">
        <v>1107</v>
      </c>
      <c r="AB111" s="8" t="s">
        <v>253</v>
      </c>
      <c r="AC111" s="16">
        <v>40.0</v>
      </c>
      <c r="AD111" s="17">
        <v>190.0</v>
      </c>
      <c r="AE111" s="17">
        <v>200.0</v>
      </c>
      <c r="AF111" s="16">
        <v>35.0</v>
      </c>
      <c r="AG111" s="19">
        <v>0.0</v>
      </c>
      <c r="AH111" s="19">
        <v>0.0</v>
      </c>
      <c r="AI111" s="19">
        <v>0.0</v>
      </c>
      <c r="AJ111" s="19">
        <v>0.0</v>
      </c>
      <c r="AK111" s="16">
        <v>40.0</v>
      </c>
      <c r="AL111" s="16">
        <v>190.0</v>
      </c>
      <c r="AM111" s="16">
        <v>200.0</v>
      </c>
      <c r="AN111" s="16">
        <v>23.0</v>
      </c>
      <c r="AO111" s="17">
        <v>0.0</v>
      </c>
      <c r="AP111" s="17">
        <v>0.0</v>
      </c>
      <c r="AQ111" s="17">
        <v>0.0</v>
      </c>
      <c r="AR111" s="17">
        <v>0.0</v>
      </c>
      <c r="AS111" s="17">
        <f t="shared" si="2"/>
        <v>0</v>
      </c>
      <c r="AT111" s="173" t="s">
        <v>5871</v>
      </c>
    </row>
    <row r="112" ht="15.75" customHeight="1">
      <c r="A112" s="44">
        <v>3000059.0</v>
      </c>
      <c r="B112" s="8" t="s">
        <v>1109</v>
      </c>
      <c r="C112" s="8" t="s">
        <v>968</v>
      </c>
      <c r="D112" s="8" t="s">
        <v>1055</v>
      </c>
      <c r="E112" s="170" t="b">
        <v>1</v>
      </c>
      <c r="F112" s="8" t="s">
        <v>1110</v>
      </c>
      <c r="G112" s="11">
        <v>1.142600100473E12</v>
      </c>
      <c r="H112" s="49">
        <v>7.502276329302E12</v>
      </c>
      <c r="I112" s="11"/>
      <c r="J112" s="8" t="s">
        <v>1111</v>
      </c>
      <c r="K112" s="8" t="s">
        <v>5918</v>
      </c>
      <c r="L112" s="171" t="s">
        <v>5912</v>
      </c>
      <c r="M112" s="8" t="s">
        <v>1061</v>
      </c>
      <c r="N112" s="29">
        <v>90.0</v>
      </c>
      <c r="O112" s="12">
        <f t="shared" si="1"/>
        <v>104.4</v>
      </c>
      <c r="P112" s="8" t="s">
        <v>68</v>
      </c>
      <c r="Q112" s="9" t="s">
        <v>1113</v>
      </c>
      <c r="R112" s="11" t="s">
        <v>1115</v>
      </c>
      <c r="S112" s="11"/>
      <c r="T112" s="23"/>
      <c r="U112" s="11"/>
      <c r="V112" s="11"/>
      <c r="W112" s="11"/>
      <c r="X112" s="11"/>
      <c r="Y112" s="11"/>
      <c r="Z112" s="172"/>
      <c r="AA112" s="11" t="s">
        <v>1116</v>
      </c>
      <c r="AB112" s="11"/>
      <c r="AC112" s="16">
        <v>9.99999999999994E-6</v>
      </c>
      <c r="AD112" s="16">
        <v>9.99999999999994E-6</v>
      </c>
      <c r="AE112" s="16">
        <v>140.0</v>
      </c>
      <c r="AF112" s="16">
        <v>210.0</v>
      </c>
      <c r="AG112" s="19">
        <v>0.0</v>
      </c>
      <c r="AH112" s="19">
        <v>0.0</v>
      </c>
      <c r="AI112" s="19">
        <v>0.0</v>
      </c>
      <c r="AJ112" s="19">
        <v>0.0</v>
      </c>
      <c r="AK112" s="16">
        <v>0.25</v>
      </c>
      <c r="AL112" s="16">
        <v>12.5</v>
      </c>
      <c r="AM112" s="16">
        <v>3.5</v>
      </c>
      <c r="AN112" s="16">
        <v>25.5</v>
      </c>
      <c r="AO112" s="17">
        <v>0.0</v>
      </c>
      <c r="AP112" s="17">
        <v>0.0</v>
      </c>
      <c r="AQ112" s="17">
        <v>0.0</v>
      </c>
      <c r="AR112" s="17">
        <v>0.0</v>
      </c>
      <c r="AS112" s="17">
        <f t="shared" si="2"/>
        <v>0</v>
      </c>
      <c r="AT112" s="173" t="s">
        <v>5871</v>
      </c>
    </row>
    <row r="113" ht="15.75" customHeight="1">
      <c r="A113" s="44">
        <v>3000060.0</v>
      </c>
      <c r="B113" s="8" t="s">
        <v>1117</v>
      </c>
      <c r="C113" s="8" t="s">
        <v>968</v>
      </c>
      <c r="D113" s="8" t="s">
        <v>1055</v>
      </c>
      <c r="E113" s="170" t="b">
        <v>1</v>
      </c>
      <c r="F113" s="8" t="s">
        <v>1110</v>
      </c>
      <c r="G113" s="11">
        <v>1.142600106073E12</v>
      </c>
      <c r="H113" s="49">
        <v>7.502276329326E12</v>
      </c>
      <c r="I113" s="11"/>
      <c r="J113" s="8" t="s">
        <v>1118</v>
      </c>
      <c r="K113" s="8" t="s">
        <v>5919</v>
      </c>
      <c r="L113" s="171" t="s">
        <v>5912</v>
      </c>
      <c r="M113" s="8" t="s">
        <v>1061</v>
      </c>
      <c r="N113" s="29">
        <v>90.0</v>
      </c>
      <c r="O113" s="12">
        <f t="shared" si="1"/>
        <v>104.4</v>
      </c>
      <c r="P113" s="8" t="s">
        <v>68</v>
      </c>
      <c r="Q113" s="9" t="s">
        <v>1113</v>
      </c>
      <c r="R113" s="11" t="s">
        <v>1120</v>
      </c>
      <c r="S113" s="11"/>
      <c r="T113" s="23"/>
      <c r="U113" s="11"/>
      <c r="V113" s="11"/>
      <c r="W113" s="11"/>
      <c r="X113" s="11"/>
      <c r="Y113" s="11"/>
      <c r="Z113" s="172"/>
      <c r="AA113" s="11" t="s">
        <v>1121</v>
      </c>
      <c r="AB113" s="11"/>
      <c r="AC113" s="16">
        <v>9.99999999999989E-6</v>
      </c>
      <c r="AD113" s="16">
        <v>9.99999999999989E-6</v>
      </c>
      <c r="AE113" s="16">
        <v>140.0</v>
      </c>
      <c r="AF113" s="16">
        <v>210.0</v>
      </c>
      <c r="AG113" s="19">
        <v>0.0</v>
      </c>
      <c r="AH113" s="19">
        <v>0.0</v>
      </c>
      <c r="AI113" s="19">
        <v>0.0</v>
      </c>
      <c r="AJ113" s="19">
        <v>0.0</v>
      </c>
      <c r="AK113" s="16">
        <v>0.25</v>
      </c>
      <c r="AL113" s="16">
        <v>12.5</v>
      </c>
      <c r="AM113" s="16">
        <v>3.5</v>
      </c>
      <c r="AN113" s="16">
        <v>25.5</v>
      </c>
      <c r="AO113" s="17">
        <v>0.0</v>
      </c>
      <c r="AP113" s="17">
        <v>0.0</v>
      </c>
      <c r="AQ113" s="17">
        <v>0.0</v>
      </c>
      <c r="AR113" s="17">
        <v>0.0</v>
      </c>
      <c r="AS113" s="17">
        <f t="shared" si="2"/>
        <v>0</v>
      </c>
      <c r="AT113" s="173" t="s">
        <v>5871</v>
      </c>
    </row>
    <row r="114" ht="15.75" customHeight="1">
      <c r="A114" s="44">
        <v>3000061.0</v>
      </c>
      <c r="B114" s="8" t="s">
        <v>1122</v>
      </c>
      <c r="C114" s="8" t="s">
        <v>968</v>
      </c>
      <c r="D114" s="8" t="s">
        <v>1055</v>
      </c>
      <c r="E114" s="170" t="b">
        <v>1</v>
      </c>
      <c r="F114" s="8" t="s">
        <v>1110</v>
      </c>
      <c r="G114" s="11">
        <v>1.142600101073E12</v>
      </c>
      <c r="H114" s="49">
        <v>7.502276329319E12</v>
      </c>
      <c r="I114" s="11"/>
      <c r="J114" s="8" t="s">
        <v>1123</v>
      </c>
      <c r="K114" s="8" t="s">
        <v>5920</v>
      </c>
      <c r="L114" s="171" t="s">
        <v>5912</v>
      </c>
      <c r="M114" s="8" t="s">
        <v>1061</v>
      </c>
      <c r="N114" s="29">
        <v>90.0</v>
      </c>
      <c r="O114" s="12">
        <f t="shared" si="1"/>
        <v>104.4</v>
      </c>
      <c r="P114" s="8" t="s">
        <v>68</v>
      </c>
      <c r="Q114" s="9" t="s">
        <v>1113</v>
      </c>
      <c r="R114" s="11" t="s">
        <v>1125</v>
      </c>
      <c r="S114" s="11"/>
      <c r="T114" s="23"/>
      <c r="U114" s="11"/>
      <c r="V114" s="11"/>
      <c r="W114" s="11"/>
      <c r="X114" s="11"/>
      <c r="Y114" s="11"/>
      <c r="Z114" s="172"/>
      <c r="AA114" s="11" t="s">
        <v>1121</v>
      </c>
      <c r="AB114" s="11"/>
      <c r="AC114" s="16">
        <v>9.99999999999989E-6</v>
      </c>
      <c r="AD114" s="16">
        <v>9.99999999999989E-6</v>
      </c>
      <c r="AE114" s="16">
        <v>140.0</v>
      </c>
      <c r="AF114" s="16">
        <v>210.0</v>
      </c>
      <c r="AG114" s="19">
        <v>0.0</v>
      </c>
      <c r="AH114" s="19">
        <v>0.0</v>
      </c>
      <c r="AI114" s="19">
        <v>0.0</v>
      </c>
      <c r="AJ114" s="19">
        <v>0.0</v>
      </c>
      <c r="AK114" s="16">
        <v>0.25</v>
      </c>
      <c r="AL114" s="16">
        <v>12.5</v>
      </c>
      <c r="AM114" s="16">
        <v>3.5</v>
      </c>
      <c r="AN114" s="16">
        <v>25.5</v>
      </c>
      <c r="AO114" s="17">
        <v>0.0</v>
      </c>
      <c r="AP114" s="17">
        <v>0.0</v>
      </c>
      <c r="AQ114" s="17">
        <v>0.0</v>
      </c>
      <c r="AR114" s="17">
        <v>0.0</v>
      </c>
      <c r="AS114" s="17">
        <f t="shared" si="2"/>
        <v>0</v>
      </c>
      <c r="AT114" s="173" t="s">
        <v>5871</v>
      </c>
    </row>
    <row r="115" ht="15.75" customHeight="1">
      <c r="A115" s="44">
        <v>3000062.0</v>
      </c>
      <c r="B115" s="8" t="s">
        <v>1126</v>
      </c>
      <c r="C115" s="8" t="s">
        <v>968</v>
      </c>
      <c r="D115" s="8" t="s">
        <v>1055</v>
      </c>
      <c r="E115" s="170" t="b">
        <v>1</v>
      </c>
      <c r="F115" s="8" t="s">
        <v>1127</v>
      </c>
      <c r="G115" s="11">
        <v>1.031100700401E12</v>
      </c>
      <c r="H115" s="51">
        <v>7.50200825072E12</v>
      </c>
      <c r="I115" s="8" t="s">
        <v>1128</v>
      </c>
      <c r="J115" s="8" t="s">
        <v>1129</v>
      </c>
      <c r="K115" s="11" t="s">
        <v>1129</v>
      </c>
      <c r="L115" s="171" t="s">
        <v>5912</v>
      </c>
      <c r="M115" s="8" t="s">
        <v>1061</v>
      </c>
      <c r="N115" s="29">
        <v>377.77</v>
      </c>
      <c r="O115" s="12">
        <f t="shared" si="1"/>
        <v>438.2132</v>
      </c>
      <c r="P115" s="8" t="s">
        <v>68</v>
      </c>
      <c r="Q115" s="9" t="s">
        <v>1131</v>
      </c>
      <c r="R115" s="11" t="s">
        <v>1133</v>
      </c>
      <c r="S115" s="11"/>
      <c r="T115" s="23"/>
      <c r="U115" s="11"/>
      <c r="V115" s="11"/>
      <c r="W115" s="11"/>
      <c r="X115" s="11"/>
      <c r="Y115" s="11"/>
      <c r="Z115" s="172"/>
      <c r="AA115" s="11" t="s">
        <v>1134</v>
      </c>
      <c r="AB115" s="11"/>
      <c r="AC115" s="16">
        <v>9.99999999999988E-6</v>
      </c>
      <c r="AD115" s="16">
        <v>9.99999999999988E-6</v>
      </c>
      <c r="AE115" s="16">
        <v>9.99999999999988E-6</v>
      </c>
      <c r="AF115" s="16">
        <v>9.99999999999988E-6</v>
      </c>
      <c r="AG115" s="19">
        <v>0.0</v>
      </c>
      <c r="AH115" s="19">
        <v>0.0</v>
      </c>
      <c r="AI115" s="19">
        <v>0.0</v>
      </c>
      <c r="AJ115" s="19">
        <v>0.0</v>
      </c>
      <c r="AK115" s="16">
        <v>2.0</v>
      </c>
      <c r="AL115" s="16">
        <v>36.0</v>
      </c>
      <c r="AM115" s="16">
        <v>11.0</v>
      </c>
      <c r="AN115" s="16">
        <v>41.0</v>
      </c>
      <c r="AO115" s="17">
        <v>0.0</v>
      </c>
      <c r="AP115" s="17">
        <v>0.0</v>
      </c>
      <c r="AQ115" s="17">
        <v>0.0</v>
      </c>
      <c r="AR115" s="17">
        <v>0.0</v>
      </c>
      <c r="AS115" s="17">
        <f t="shared" si="2"/>
        <v>0</v>
      </c>
      <c r="AT115" s="173" t="s">
        <v>5871</v>
      </c>
    </row>
    <row r="116" ht="15.75" customHeight="1">
      <c r="A116" s="44">
        <v>3000063.0</v>
      </c>
      <c r="B116" s="8" t="s">
        <v>1136</v>
      </c>
      <c r="C116" s="8" t="s">
        <v>968</v>
      </c>
      <c r="D116" s="8" t="s">
        <v>1055</v>
      </c>
      <c r="E116" s="170" t="b">
        <v>1</v>
      </c>
      <c r="F116" s="8" t="s">
        <v>1127</v>
      </c>
      <c r="G116" s="11">
        <v>1.031100700404E12</v>
      </c>
      <c r="H116" s="51">
        <v>7.502008250751E12</v>
      </c>
      <c r="I116" s="8" t="s">
        <v>1128</v>
      </c>
      <c r="J116" s="8" t="s">
        <v>1137</v>
      </c>
      <c r="K116" s="11" t="s">
        <v>1137</v>
      </c>
      <c r="L116" s="171" t="s">
        <v>5912</v>
      </c>
      <c r="M116" s="8" t="s">
        <v>1061</v>
      </c>
      <c r="N116" s="29">
        <v>556.6</v>
      </c>
      <c r="O116" s="12">
        <f t="shared" si="1"/>
        <v>645.656</v>
      </c>
      <c r="P116" s="8" t="s">
        <v>68</v>
      </c>
      <c r="Q116" s="9" t="s">
        <v>1131</v>
      </c>
      <c r="R116" s="11" t="s">
        <v>1139</v>
      </c>
      <c r="S116" s="11"/>
      <c r="T116" s="23"/>
      <c r="U116" s="11"/>
      <c r="V116" s="11"/>
      <c r="W116" s="11"/>
      <c r="X116" s="11"/>
      <c r="Y116" s="11"/>
      <c r="Z116" s="172"/>
      <c r="AA116" s="11" t="s">
        <v>1134</v>
      </c>
      <c r="AB116" s="11"/>
      <c r="AC116" s="16">
        <v>9.99999999999989E-6</v>
      </c>
      <c r="AD116" s="16">
        <v>9.99999999999989E-6</v>
      </c>
      <c r="AE116" s="16">
        <v>9.99999999999989E-6</v>
      </c>
      <c r="AF116" s="16">
        <v>9.99999999999989E-6</v>
      </c>
      <c r="AG116" s="19">
        <v>0.0</v>
      </c>
      <c r="AH116" s="19">
        <v>0.0</v>
      </c>
      <c r="AI116" s="19">
        <v>0.0</v>
      </c>
      <c r="AJ116" s="19">
        <v>0.0</v>
      </c>
      <c r="AK116" s="16">
        <v>4.0</v>
      </c>
      <c r="AL116" s="16">
        <v>36.0</v>
      </c>
      <c r="AM116" s="16">
        <v>15.0</v>
      </c>
      <c r="AN116" s="16">
        <v>41.0</v>
      </c>
      <c r="AO116" s="17">
        <v>0.0</v>
      </c>
      <c r="AP116" s="17">
        <v>0.0</v>
      </c>
      <c r="AQ116" s="17">
        <v>0.0</v>
      </c>
      <c r="AR116" s="17">
        <v>0.0</v>
      </c>
      <c r="AS116" s="17">
        <f t="shared" si="2"/>
        <v>0</v>
      </c>
      <c r="AT116" s="173" t="s">
        <v>5871</v>
      </c>
    </row>
    <row r="117" ht="15.75" customHeight="1">
      <c r="A117" s="44">
        <v>3000064.0</v>
      </c>
      <c r="B117" s="8" t="s">
        <v>1141</v>
      </c>
      <c r="C117" s="8" t="s">
        <v>968</v>
      </c>
      <c r="D117" s="8" t="s">
        <v>1055</v>
      </c>
      <c r="E117" s="170" t="b">
        <v>1</v>
      </c>
      <c r="F117" s="8" t="s">
        <v>1127</v>
      </c>
      <c r="G117" s="11">
        <v>1.031100700402E12</v>
      </c>
      <c r="H117" s="51">
        <v>7.502008250737E12</v>
      </c>
      <c r="I117" s="8" t="s">
        <v>1128</v>
      </c>
      <c r="J117" s="8" t="s">
        <v>1142</v>
      </c>
      <c r="K117" s="11" t="s">
        <v>1142</v>
      </c>
      <c r="L117" s="171" t="s">
        <v>5912</v>
      </c>
      <c r="M117" s="8" t="s">
        <v>1061</v>
      </c>
      <c r="N117" s="29">
        <v>415.27</v>
      </c>
      <c r="O117" s="12">
        <f t="shared" si="1"/>
        <v>481.7132</v>
      </c>
      <c r="P117" s="8" t="s">
        <v>68</v>
      </c>
      <c r="Q117" s="9" t="s">
        <v>1131</v>
      </c>
      <c r="R117" s="11" t="s">
        <v>1144</v>
      </c>
      <c r="S117" s="11"/>
      <c r="T117" s="23"/>
      <c r="U117" s="11"/>
      <c r="V117" s="11"/>
      <c r="W117" s="11"/>
      <c r="X117" s="11"/>
      <c r="Y117" s="11"/>
      <c r="Z117" s="172"/>
      <c r="AA117" s="11" t="s">
        <v>1145</v>
      </c>
      <c r="AB117" s="11"/>
      <c r="AC117" s="16">
        <v>9.99999999999989E-6</v>
      </c>
      <c r="AD117" s="16">
        <v>9.99999999999989E-6</v>
      </c>
      <c r="AE117" s="16">
        <v>9.99999999999989E-6</v>
      </c>
      <c r="AF117" s="16">
        <v>9.99999999999989E-6</v>
      </c>
      <c r="AG117" s="19">
        <v>0.0</v>
      </c>
      <c r="AH117" s="19">
        <v>0.0</v>
      </c>
      <c r="AI117" s="19">
        <v>0.0</v>
      </c>
      <c r="AJ117" s="19">
        <v>0.0</v>
      </c>
      <c r="AK117" s="16">
        <v>3.0</v>
      </c>
      <c r="AL117" s="16">
        <v>36.0</v>
      </c>
      <c r="AM117" s="16">
        <v>13.0</v>
      </c>
      <c r="AN117" s="16">
        <v>41.0</v>
      </c>
      <c r="AO117" s="17">
        <v>0.0</v>
      </c>
      <c r="AP117" s="17">
        <v>0.0</v>
      </c>
      <c r="AQ117" s="17">
        <v>0.0</v>
      </c>
      <c r="AR117" s="17">
        <v>0.0</v>
      </c>
      <c r="AS117" s="17">
        <f t="shared" si="2"/>
        <v>0</v>
      </c>
      <c r="AT117" s="173" t="s">
        <v>5871</v>
      </c>
    </row>
    <row r="118" ht="15.75" customHeight="1">
      <c r="A118" s="44">
        <v>3000065.0</v>
      </c>
      <c r="B118" s="8" t="s">
        <v>1147</v>
      </c>
      <c r="C118" s="8" t="s">
        <v>968</v>
      </c>
      <c r="D118" s="8" t="s">
        <v>1055</v>
      </c>
      <c r="E118" s="170" t="b">
        <v>1</v>
      </c>
      <c r="F118" s="8" t="s">
        <v>1148</v>
      </c>
      <c r="G118" s="11">
        <v>1.042000208401E12</v>
      </c>
      <c r="H118" s="48">
        <v>7.502269728785E12</v>
      </c>
      <c r="I118" s="8" t="s">
        <v>1149</v>
      </c>
      <c r="J118" s="8" t="s">
        <v>1150</v>
      </c>
      <c r="K118" s="11" t="s">
        <v>5921</v>
      </c>
      <c r="L118" s="171" t="s">
        <v>5912</v>
      </c>
      <c r="M118" s="8" t="s">
        <v>1061</v>
      </c>
      <c r="N118" s="29">
        <v>188.76</v>
      </c>
      <c r="O118" s="12">
        <f t="shared" si="1"/>
        <v>218.9616</v>
      </c>
      <c r="P118" s="8" t="s">
        <v>68</v>
      </c>
      <c r="Q118" s="9" t="s">
        <v>1152</v>
      </c>
      <c r="R118" s="11" t="s">
        <v>1154</v>
      </c>
      <c r="S118" s="11"/>
      <c r="T118" s="23"/>
      <c r="U118" s="11"/>
      <c r="V118" s="11"/>
      <c r="W118" s="11"/>
      <c r="X118" s="11"/>
      <c r="Y118" s="11"/>
      <c r="Z118" s="172"/>
      <c r="AA118" s="11" t="s">
        <v>1155</v>
      </c>
      <c r="AB118" s="11"/>
      <c r="AC118" s="16">
        <v>0.0</v>
      </c>
      <c r="AD118" s="16">
        <v>0.0</v>
      </c>
      <c r="AE118" s="16">
        <v>0.0</v>
      </c>
      <c r="AF118" s="16">
        <v>0.0</v>
      </c>
      <c r="AG118" s="19">
        <v>0.0</v>
      </c>
      <c r="AH118" s="19">
        <v>0.0</v>
      </c>
      <c r="AI118" s="19">
        <v>0.0</v>
      </c>
      <c r="AJ118" s="19">
        <v>0.0</v>
      </c>
      <c r="AK118" s="16">
        <v>2.0</v>
      </c>
      <c r="AL118" s="16">
        <v>27.0</v>
      </c>
      <c r="AM118" s="16">
        <v>6.0</v>
      </c>
      <c r="AN118" s="16">
        <v>22.0</v>
      </c>
      <c r="AO118" s="17">
        <v>0.0</v>
      </c>
      <c r="AP118" s="17">
        <v>0.0</v>
      </c>
      <c r="AQ118" s="17">
        <v>0.0</v>
      </c>
      <c r="AR118" s="17">
        <v>0.0</v>
      </c>
      <c r="AS118" s="17">
        <f t="shared" si="2"/>
        <v>0</v>
      </c>
      <c r="AT118" s="173" t="s">
        <v>5871</v>
      </c>
    </row>
    <row r="119" ht="15.75" customHeight="1">
      <c r="A119" s="44">
        <v>3000066.0</v>
      </c>
      <c r="B119" s="8" t="s">
        <v>1157</v>
      </c>
      <c r="C119" s="8" t="s">
        <v>968</v>
      </c>
      <c r="D119" s="8" t="s">
        <v>1055</v>
      </c>
      <c r="E119" s="170" t="b">
        <v>1</v>
      </c>
      <c r="F119" s="8" t="s">
        <v>1148</v>
      </c>
      <c r="G119" s="11">
        <v>1.042000208404E12</v>
      </c>
      <c r="H119" s="48">
        <v>7.502269728815E12</v>
      </c>
      <c r="I119" s="8" t="s">
        <v>1149</v>
      </c>
      <c r="J119" s="8" t="s">
        <v>1158</v>
      </c>
      <c r="K119" s="11" t="s">
        <v>1158</v>
      </c>
      <c r="L119" s="171" t="s">
        <v>5912</v>
      </c>
      <c r="M119" s="8" t="s">
        <v>1061</v>
      </c>
      <c r="N119" s="29">
        <v>274.89</v>
      </c>
      <c r="O119" s="12">
        <f t="shared" si="1"/>
        <v>318.8724</v>
      </c>
      <c r="P119" s="8" t="s">
        <v>68</v>
      </c>
      <c r="Q119" s="9" t="s">
        <v>1152</v>
      </c>
      <c r="R119" s="11" t="s">
        <v>1160</v>
      </c>
      <c r="S119" s="11"/>
      <c r="T119" s="23"/>
      <c r="U119" s="11"/>
      <c r="V119" s="11"/>
      <c r="W119" s="11"/>
      <c r="X119" s="11"/>
      <c r="Y119" s="11"/>
      <c r="Z119" s="172"/>
      <c r="AA119" s="11" t="s">
        <v>1161</v>
      </c>
      <c r="AB119" s="11"/>
      <c r="AC119" s="16">
        <v>0.0</v>
      </c>
      <c r="AD119" s="16">
        <v>0.0</v>
      </c>
      <c r="AE119" s="16">
        <v>0.0</v>
      </c>
      <c r="AF119" s="16">
        <v>0.0</v>
      </c>
      <c r="AG119" s="19">
        <v>0.0</v>
      </c>
      <c r="AH119" s="19">
        <v>0.0</v>
      </c>
      <c r="AI119" s="19">
        <v>0.0</v>
      </c>
      <c r="AJ119" s="19">
        <v>0.0</v>
      </c>
      <c r="AK119" s="16">
        <v>4.0</v>
      </c>
      <c r="AL119" s="16">
        <v>27.0</v>
      </c>
      <c r="AM119" s="16">
        <v>8.0</v>
      </c>
      <c r="AN119" s="16">
        <v>22.0</v>
      </c>
      <c r="AO119" s="17">
        <v>0.0</v>
      </c>
      <c r="AP119" s="17">
        <v>0.0</v>
      </c>
      <c r="AQ119" s="17">
        <v>0.0</v>
      </c>
      <c r="AR119" s="17">
        <v>0.0</v>
      </c>
      <c r="AS119" s="17">
        <f t="shared" si="2"/>
        <v>0</v>
      </c>
      <c r="AT119" s="173" t="s">
        <v>5871</v>
      </c>
    </row>
    <row r="120" ht="15.75" customHeight="1">
      <c r="A120" s="44">
        <v>3000067.0</v>
      </c>
      <c r="B120" s="8" t="s">
        <v>1163</v>
      </c>
      <c r="C120" s="8" t="s">
        <v>968</v>
      </c>
      <c r="D120" s="8" t="s">
        <v>1055</v>
      </c>
      <c r="E120" s="170" t="b">
        <v>1</v>
      </c>
      <c r="F120" s="8" t="s">
        <v>1148</v>
      </c>
      <c r="G120" s="11">
        <v>1.042000208402E12</v>
      </c>
      <c r="H120" s="48">
        <v>7.502269728792E12</v>
      </c>
      <c r="I120" s="8" t="s">
        <v>1149</v>
      </c>
      <c r="J120" s="8" t="s">
        <v>1164</v>
      </c>
      <c r="K120" s="11" t="s">
        <v>1164</v>
      </c>
      <c r="L120" s="171" t="s">
        <v>5912</v>
      </c>
      <c r="M120" s="8" t="s">
        <v>1061</v>
      </c>
      <c r="N120" s="29">
        <v>226.51</v>
      </c>
      <c r="O120" s="12">
        <f t="shared" si="1"/>
        <v>262.7516</v>
      </c>
      <c r="P120" s="8" t="s">
        <v>68</v>
      </c>
      <c r="Q120" s="9" t="s">
        <v>1152</v>
      </c>
      <c r="R120" s="11" t="s">
        <v>1166</v>
      </c>
      <c r="S120" s="11"/>
      <c r="T120" s="23"/>
      <c r="U120" s="11"/>
      <c r="V120" s="11"/>
      <c r="W120" s="11"/>
      <c r="X120" s="11"/>
      <c r="Y120" s="11"/>
      <c r="Z120" s="172"/>
      <c r="AA120" s="11" t="s">
        <v>1161</v>
      </c>
      <c r="AB120" s="11"/>
      <c r="AC120" s="16">
        <v>0.0</v>
      </c>
      <c r="AD120" s="16">
        <v>0.0</v>
      </c>
      <c r="AE120" s="16">
        <v>0.0</v>
      </c>
      <c r="AF120" s="16">
        <v>0.0</v>
      </c>
      <c r="AG120" s="19">
        <v>0.0</v>
      </c>
      <c r="AH120" s="19">
        <v>0.0</v>
      </c>
      <c r="AI120" s="19">
        <v>0.0</v>
      </c>
      <c r="AJ120" s="19">
        <v>0.0</v>
      </c>
      <c r="AK120" s="16">
        <v>3.0</v>
      </c>
      <c r="AL120" s="16">
        <v>27.0</v>
      </c>
      <c r="AM120" s="16">
        <v>8.0</v>
      </c>
      <c r="AN120" s="16">
        <v>22.0</v>
      </c>
      <c r="AO120" s="17">
        <v>0.0</v>
      </c>
      <c r="AP120" s="17">
        <v>0.0</v>
      </c>
      <c r="AQ120" s="17">
        <v>0.0</v>
      </c>
      <c r="AR120" s="17">
        <v>0.0</v>
      </c>
      <c r="AS120" s="17">
        <f t="shared" si="2"/>
        <v>0</v>
      </c>
      <c r="AT120" s="173" t="s">
        <v>5871</v>
      </c>
    </row>
    <row r="121" ht="15.75" customHeight="1">
      <c r="A121" s="44">
        <v>3000068.0</v>
      </c>
      <c r="B121" s="8" t="s">
        <v>1168</v>
      </c>
      <c r="C121" s="8" t="s">
        <v>968</v>
      </c>
      <c r="D121" s="8" t="s">
        <v>1055</v>
      </c>
      <c r="E121" s="170" t="b">
        <v>1</v>
      </c>
      <c r="F121" s="8" t="s">
        <v>1148</v>
      </c>
      <c r="G121" s="11">
        <v>1.042000218201E12</v>
      </c>
      <c r="H121" s="30"/>
      <c r="I121" s="8" t="s">
        <v>1149</v>
      </c>
      <c r="J121" s="8" t="s">
        <v>1169</v>
      </c>
      <c r="K121" s="11" t="s">
        <v>1169</v>
      </c>
      <c r="L121" s="171" t="s">
        <v>5912</v>
      </c>
      <c r="M121" s="8" t="s">
        <v>1061</v>
      </c>
      <c r="N121" s="29">
        <v>188.76</v>
      </c>
      <c r="O121" s="12">
        <f t="shared" si="1"/>
        <v>218.9616</v>
      </c>
      <c r="P121" s="8" t="s">
        <v>68</v>
      </c>
      <c r="Q121" s="9" t="s">
        <v>1152</v>
      </c>
      <c r="R121" s="11" t="s">
        <v>1171</v>
      </c>
      <c r="S121" s="11"/>
      <c r="T121" s="23"/>
      <c r="U121" s="11"/>
      <c r="V121" s="11"/>
      <c r="W121" s="11"/>
      <c r="X121" s="11"/>
      <c r="Y121" s="11"/>
      <c r="Z121" s="172"/>
      <c r="AA121" s="11" t="s">
        <v>1161</v>
      </c>
      <c r="AB121" s="11"/>
      <c r="AC121" s="16">
        <v>0.0</v>
      </c>
      <c r="AD121" s="16">
        <v>0.0</v>
      </c>
      <c r="AE121" s="16">
        <v>0.0</v>
      </c>
      <c r="AF121" s="16">
        <v>0.0</v>
      </c>
      <c r="AG121" s="19">
        <v>0.0</v>
      </c>
      <c r="AH121" s="19">
        <v>0.0</v>
      </c>
      <c r="AI121" s="19">
        <v>0.0</v>
      </c>
      <c r="AJ121" s="19">
        <v>0.0</v>
      </c>
      <c r="AK121" s="16">
        <v>2.0</v>
      </c>
      <c r="AL121" s="16">
        <v>27.0</v>
      </c>
      <c r="AM121" s="16">
        <v>6.0</v>
      </c>
      <c r="AN121" s="16">
        <v>22.0</v>
      </c>
      <c r="AO121" s="17">
        <v>0.0</v>
      </c>
      <c r="AP121" s="17">
        <v>0.0</v>
      </c>
      <c r="AQ121" s="17">
        <v>0.0</v>
      </c>
      <c r="AR121" s="17">
        <v>0.0</v>
      </c>
      <c r="AS121" s="17">
        <f t="shared" si="2"/>
        <v>0</v>
      </c>
      <c r="AT121" s="173" t="s">
        <v>5871</v>
      </c>
    </row>
    <row r="122" ht="15.75" customHeight="1">
      <c r="A122" s="44">
        <v>3000069.0</v>
      </c>
      <c r="B122" s="8" t="s">
        <v>1173</v>
      </c>
      <c r="C122" s="8" t="s">
        <v>968</v>
      </c>
      <c r="D122" s="8" t="s">
        <v>1055</v>
      </c>
      <c r="E122" s="170" t="b">
        <v>1</v>
      </c>
      <c r="F122" s="8" t="s">
        <v>1148</v>
      </c>
      <c r="G122" s="11">
        <v>1.042000218204E12</v>
      </c>
      <c r="H122" s="30"/>
      <c r="I122" s="8" t="s">
        <v>1149</v>
      </c>
      <c r="J122" s="8" t="s">
        <v>1174</v>
      </c>
      <c r="K122" s="11" t="s">
        <v>1174</v>
      </c>
      <c r="L122" s="171" t="s">
        <v>5912</v>
      </c>
      <c r="M122" s="8" t="s">
        <v>1061</v>
      </c>
      <c r="N122" s="29">
        <v>274.89</v>
      </c>
      <c r="O122" s="12">
        <f t="shared" si="1"/>
        <v>318.8724</v>
      </c>
      <c r="P122" s="8" t="s">
        <v>68</v>
      </c>
      <c r="Q122" s="9" t="s">
        <v>1152</v>
      </c>
      <c r="R122" s="11" t="s">
        <v>1176</v>
      </c>
      <c r="S122" s="11"/>
      <c r="T122" s="23"/>
      <c r="U122" s="11"/>
      <c r="V122" s="11"/>
      <c r="W122" s="11"/>
      <c r="X122" s="11"/>
      <c r="Y122" s="11"/>
      <c r="Z122" s="172"/>
      <c r="AA122" s="11" t="s">
        <v>1161</v>
      </c>
      <c r="AB122" s="11"/>
      <c r="AC122" s="16">
        <v>0.0</v>
      </c>
      <c r="AD122" s="16">
        <v>0.0</v>
      </c>
      <c r="AE122" s="16">
        <v>0.0</v>
      </c>
      <c r="AF122" s="16">
        <v>0.0</v>
      </c>
      <c r="AG122" s="19">
        <v>0.0</v>
      </c>
      <c r="AH122" s="19">
        <v>0.0</v>
      </c>
      <c r="AI122" s="19">
        <v>0.0</v>
      </c>
      <c r="AJ122" s="19">
        <v>0.0</v>
      </c>
      <c r="AK122" s="16">
        <v>4.0</v>
      </c>
      <c r="AL122" s="16">
        <v>27.0</v>
      </c>
      <c r="AM122" s="16">
        <v>8.0</v>
      </c>
      <c r="AN122" s="16">
        <v>22.0</v>
      </c>
      <c r="AO122" s="17">
        <v>0.0</v>
      </c>
      <c r="AP122" s="17">
        <v>0.0</v>
      </c>
      <c r="AQ122" s="17">
        <v>0.0</v>
      </c>
      <c r="AR122" s="17">
        <v>0.0</v>
      </c>
      <c r="AS122" s="17">
        <f t="shared" si="2"/>
        <v>0</v>
      </c>
      <c r="AT122" s="173" t="s">
        <v>5871</v>
      </c>
    </row>
    <row r="123" ht="15.75" customHeight="1">
      <c r="A123" s="44">
        <v>3000070.0</v>
      </c>
      <c r="B123" s="8" t="s">
        <v>1178</v>
      </c>
      <c r="C123" s="8" t="s">
        <v>968</v>
      </c>
      <c r="D123" s="8" t="s">
        <v>1055</v>
      </c>
      <c r="E123" s="170" t="b">
        <v>1</v>
      </c>
      <c r="F123" s="8" t="s">
        <v>1148</v>
      </c>
      <c r="G123" s="11">
        <v>1.042000218202E12</v>
      </c>
      <c r="H123" s="30"/>
      <c r="I123" s="8" t="s">
        <v>1149</v>
      </c>
      <c r="J123" s="8" t="s">
        <v>1179</v>
      </c>
      <c r="K123" s="11" t="s">
        <v>1179</v>
      </c>
      <c r="L123" s="171" t="s">
        <v>5912</v>
      </c>
      <c r="M123" s="8" t="s">
        <v>1061</v>
      </c>
      <c r="N123" s="29">
        <v>226.51</v>
      </c>
      <c r="O123" s="12">
        <f t="shared" si="1"/>
        <v>262.7516</v>
      </c>
      <c r="P123" s="8" t="s">
        <v>68</v>
      </c>
      <c r="Q123" s="9" t="s">
        <v>1152</v>
      </c>
      <c r="R123" s="11" t="s">
        <v>1181</v>
      </c>
      <c r="S123" s="11"/>
      <c r="T123" s="23"/>
      <c r="U123" s="11"/>
      <c r="V123" s="11"/>
      <c r="W123" s="11"/>
      <c r="X123" s="11"/>
      <c r="Y123" s="11"/>
      <c r="Z123" s="172"/>
      <c r="AA123" s="11" t="s">
        <v>1161</v>
      </c>
      <c r="AB123" s="11"/>
      <c r="AC123" s="16">
        <v>0.0</v>
      </c>
      <c r="AD123" s="16">
        <v>0.0</v>
      </c>
      <c r="AE123" s="16">
        <v>0.0</v>
      </c>
      <c r="AF123" s="16">
        <v>0.0</v>
      </c>
      <c r="AG123" s="19">
        <v>0.0</v>
      </c>
      <c r="AH123" s="19">
        <v>0.0</v>
      </c>
      <c r="AI123" s="19">
        <v>0.0</v>
      </c>
      <c r="AJ123" s="19">
        <v>0.0</v>
      </c>
      <c r="AK123" s="16">
        <v>3.0</v>
      </c>
      <c r="AL123" s="16">
        <v>27.0</v>
      </c>
      <c r="AM123" s="16">
        <v>8.0</v>
      </c>
      <c r="AN123" s="16">
        <v>22.0</v>
      </c>
      <c r="AO123" s="17">
        <v>0.0</v>
      </c>
      <c r="AP123" s="17">
        <v>0.0</v>
      </c>
      <c r="AQ123" s="17">
        <v>0.0</v>
      </c>
      <c r="AR123" s="17">
        <v>0.0</v>
      </c>
      <c r="AS123" s="17">
        <f t="shared" si="2"/>
        <v>0</v>
      </c>
      <c r="AT123" s="173" t="s">
        <v>5871</v>
      </c>
    </row>
    <row r="124" ht="15.75" customHeight="1">
      <c r="A124" s="44">
        <v>3000071.0</v>
      </c>
      <c r="B124" s="8" t="s">
        <v>1183</v>
      </c>
      <c r="C124" s="8" t="s">
        <v>968</v>
      </c>
      <c r="D124" s="8" t="s">
        <v>1055</v>
      </c>
      <c r="E124" s="170" t="b">
        <v>1</v>
      </c>
      <c r="F124" s="8" t="s">
        <v>1148</v>
      </c>
      <c r="G124" s="11">
        <v>1.042000203701E12</v>
      </c>
      <c r="H124" s="48">
        <v>7.502269728747E12</v>
      </c>
      <c r="I124" s="8" t="s">
        <v>1149</v>
      </c>
      <c r="J124" s="8" t="s">
        <v>1184</v>
      </c>
      <c r="K124" s="11" t="s">
        <v>1184</v>
      </c>
      <c r="L124" s="171" t="s">
        <v>5912</v>
      </c>
      <c r="M124" s="8" t="s">
        <v>1061</v>
      </c>
      <c r="N124" s="29">
        <v>188.76</v>
      </c>
      <c r="O124" s="12">
        <f t="shared" si="1"/>
        <v>218.9616</v>
      </c>
      <c r="P124" s="8" t="s">
        <v>68</v>
      </c>
      <c r="Q124" s="9" t="s">
        <v>1152</v>
      </c>
      <c r="R124" s="11" t="s">
        <v>1186</v>
      </c>
      <c r="S124" s="11"/>
      <c r="T124" s="23"/>
      <c r="U124" s="11"/>
      <c r="V124" s="11"/>
      <c r="W124" s="11"/>
      <c r="X124" s="11"/>
      <c r="Y124" s="11"/>
      <c r="Z124" s="172"/>
      <c r="AA124" s="11" t="s">
        <v>1161</v>
      </c>
      <c r="AB124" s="11"/>
      <c r="AC124" s="16">
        <v>0.0</v>
      </c>
      <c r="AD124" s="16">
        <v>0.0</v>
      </c>
      <c r="AE124" s="16">
        <v>0.0</v>
      </c>
      <c r="AF124" s="16">
        <v>0.0</v>
      </c>
      <c r="AG124" s="19">
        <v>0.0</v>
      </c>
      <c r="AH124" s="19">
        <v>0.0</v>
      </c>
      <c r="AI124" s="19">
        <v>0.0</v>
      </c>
      <c r="AJ124" s="19">
        <v>0.0</v>
      </c>
      <c r="AK124" s="16">
        <v>2.0</v>
      </c>
      <c r="AL124" s="16">
        <v>27.0</v>
      </c>
      <c r="AM124" s="16">
        <v>6.0</v>
      </c>
      <c r="AN124" s="16">
        <v>22.0</v>
      </c>
      <c r="AO124" s="17">
        <v>0.0</v>
      </c>
      <c r="AP124" s="17">
        <v>0.0</v>
      </c>
      <c r="AQ124" s="17">
        <v>0.0</v>
      </c>
      <c r="AR124" s="17">
        <v>0.0</v>
      </c>
      <c r="AS124" s="17">
        <f t="shared" si="2"/>
        <v>0</v>
      </c>
      <c r="AT124" s="173" t="s">
        <v>5871</v>
      </c>
    </row>
    <row r="125" ht="15.75" customHeight="1">
      <c r="A125" s="44">
        <v>3000072.0</v>
      </c>
      <c r="B125" s="8" t="s">
        <v>1188</v>
      </c>
      <c r="C125" s="8" t="s">
        <v>968</v>
      </c>
      <c r="D125" s="8" t="s">
        <v>1055</v>
      </c>
      <c r="E125" s="170" t="b">
        <v>1</v>
      </c>
      <c r="F125" s="8" t="s">
        <v>1148</v>
      </c>
      <c r="G125" s="11">
        <v>1.042000203704E12</v>
      </c>
      <c r="H125" s="11">
        <v>7.502269728778E12</v>
      </c>
      <c r="I125" s="8" t="s">
        <v>1149</v>
      </c>
      <c r="J125" s="8" t="s">
        <v>1189</v>
      </c>
      <c r="K125" s="11" t="s">
        <v>1189</v>
      </c>
      <c r="L125" s="171" t="s">
        <v>5912</v>
      </c>
      <c r="M125" s="8" t="s">
        <v>1061</v>
      </c>
      <c r="N125" s="29">
        <v>274.84</v>
      </c>
      <c r="O125" s="12">
        <f t="shared" si="1"/>
        <v>318.8144</v>
      </c>
      <c r="P125" s="8" t="s">
        <v>68</v>
      </c>
      <c r="Q125" s="9" t="s">
        <v>1152</v>
      </c>
      <c r="R125" s="11" t="s">
        <v>1191</v>
      </c>
      <c r="S125" s="11"/>
      <c r="T125" s="23"/>
      <c r="U125" s="11"/>
      <c r="V125" s="11"/>
      <c r="W125" s="11"/>
      <c r="X125" s="11"/>
      <c r="Y125" s="11"/>
      <c r="Z125" s="172"/>
      <c r="AA125" s="11" t="s">
        <v>1161</v>
      </c>
      <c r="AB125" s="11"/>
      <c r="AC125" s="16">
        <v>0.0</v>
      </c>
      <c r="AD125" s="16">
        <v>0.0</v>
      </c>
      <c r="AE125" s="16">
        <v>0.0</v>
      </c>
      <c r="AF125" s="16">
        <v>0.0</v>
      </c>
      <c r="AG125" s="19">
        <v>0.0</v>
      </c>
      <c r="AH125" s="19">
        <v>0.0</v>
      </c>
      <c r="AI125" s="19">
        <v>0.0</v>
      </c>
      <c r="AJ125" s="19">
        <v>0.0</v>
      </c>
      <c r="AK125" s="16">
        <v>4.0</v>
      </c>
      <c r="AL125" s="16">
        <v>27.0</v>
      </c>
      <c r="AM125" s="16">
        <v>8.0</v>
      </c>
      <c r="AN125" s="16">
        <v>22.0</v>
      </c>
      <c r="AO125" s="17">
        <v>0.0</v>
      </c>
      <c r="AP125" s="17">
        <v>0.0</v>
      </c>
      <c r="AQ125" s="17">
        <v>0.0</v>
      </c>
      <c r="AR125" s="17">
        <v>0.0</v>
      </c>
      <c r="AS125" s="17">
        <f t="shared" si="2"/>
        <v>0</v>
      </c>
      <c r="AT125" s="173" t="s">
        <v>5871</v>
      </c>
    </row>
    <row r="126" ht="15.75" customHeight="1">
      <c r="A126" s="44">
        <v>3000073.0</v>
      </c>
      <c r="B126" s="8" t="s">
        <v>1193</v>
      </c>
      <c r="C126" s="8" t="s">
        <v>968</v>
      </c>
      <c r="D126" s="8" t="s">
        <v>1055</v>
      </c>
      <c r="E126" s="170" t="b">
        <v>1</v>
      </c>
      <c r="F126" s="8" t="s">
        <v>1148</v>
      </c>
      <c r="G126" s="48">
        <v>1.042000203702E12</v>
      </c>
      <c r="H126" s="48">
        <v>7.502269728754E12</v>
      </c>
      <c r="I126" s="8" t="s">
        <v>1149</v>
      </c>
      <c r="J126" s="8" t="s">
        <v>1194</v>
      </c>
      <c r="K126" s="11" t="s">
        <v>1194</v>
      </c>
      <c r="L126" s="171" t="s">
        <v>5912</v>
      </c>
      <c r="M126" s="8" t="s">
        <v>1061</v>
      </c>
      <c r="N126" s="29">
        <v>226.51</v>
      </c>
      <c r="O126" s="12">
        <f t="shared" si="1"/>
        <v>262.7516</v>
      </c>
      <c r="P126" s="8" t="s">
        <v>68</v>
      </c>
      <c r="Q126" s="9" t="s">
        <v>1152</v>
      </c>
      <c r="R126" s="11" t="s">
        <v>1196</v>
      </c>
      <c r="S126" s="11"/>
      <c r="T126" s="23"/>
      <c r="U126" s="11"/>
      <c r="V126" s="11"/>
      <c r="W126" s="11"/>
      <c r="X126" s="11"/>
      <c r="Y126" s="11"/>
      <c r="Z126" s="172"/>
      <c r="AA126" s="11" t="s">
        <v>1161</v>
      </c>
      <c r="AB126" s="11"/>
      <c r="AC126" s="16">
        <v>0.0</v>
      </c>
      <c r="AD126" s="16">
        <v>0.0</v>
      </c>
      <c r="AE126" s="16">
        <v>0.0</v>
      </c>
      <c r="AF126" s="16">
        <v>0.0</v>
      </c>
      <c r="AG126" s="19">
        <v>0.0</v>
      </c>
      <c r="AH126" s="19">
        <v>0.0</v>
      </c>
      <c r="AI126" s="19">
        <v>0.0</v>
      </c>
      <c r="AJ126" s="19">
        <v>0.0</v>
      </c>
      <c r="AK126" s="16">
        <v>3.0</v>
      </c>
      <c r="AL126" s="16">
        <v>27.0</v>
      </c>
      <c r="AM126" s="16">
        <v>8.0</v>
      </c>
      <c r="AN126" s="16">
        <v>22.0</v>
      </c>
      <c r="AO126" s="17">
        <v>0.0</v>
      </c>
      <c r="AP126" s="17">
        <v>0.0</v>
      </c>
      <c r="AQ126" s="17">
        <v>0.0</v>
      </c>
      <c r="AR126" s="17">
        <v>0.0</v>
      </c>
      <c r="AS126" s="17">
        <f t="shared" si="2"/>
        <v>0</v>
      </c>
      <c r="AT126" s="173" t="s">
        <v>5871</v>
      </c>
    </row>
    <row r="127" ht="15.75" customHeight="1">
      <c r="A127" s="44">
        <v>3000074.0</v>
      </c>
      <c r="B127" s="8" t="s">
        <v>1198</v>
      </c>
      <c r="C127" s="8" t="s">
        <v>968</v>
      </c>
      <c r="D127" s="8" t="s">
        <v>1055</v>
      </c>
      <c r="E127" s="170" t="b">
        <v>1</v>
      </c>
      <c r="F127" s="8" t="s">
        <v>1148</v>
      </c>
      <c r="G127" s="11">
        <v>1.042000201101E12</v>
      </c>
      <c r="H127" s="48">
        <v>7.502276329395E12</v>
      </c>
      <c r="I127" s="8" t="s">
        <v>1149</v>
      </c>
      <c r="J127" s="8" t="s">
        <v>1199</v>
      </c>
      <c r="K127" s="11" t="s">
        <v>1199</v>
      </c>
      <c r="L127" s="171" t="s">
        <v>5912</v>
      </c>
      <c r="M127" s="8" t="s">
        <v>1061</v>
      </c>
      <c r="N127" s="29">
        <v>188.76</v>
      </c>
      <c r="O127" s="12">
        <f t="shared" si="1"/>
        <v>218.9616</v>
      </c>
      <c r="P127" s="8" t="s">
        <v>68</v>
      </c>
      <c r="Q127" s="9" t="s">
        <v>1152</v>
      </c>
      <c r="R127" s="11" t="s">
        <v>1201</v>
      </c>
      <c r="S127" s="11"/>
      <c r="T127" s="23"/>
      <c r="U127" s="11"/>
      <c r="V127" s="11"/>
      <c r="W127" s="11"/>
      <c r="X127" s="11"/>
      <c r="Y127" s="11"/>
      <c r="Z127" s="172"/>
      <c r="AA127" s="11" t="s">
        <v>1161</v>
      </c>
      <c r="AB127" s="11"/>
      <c r="AC127" s="16">
        <v>0.0</v>
      </c>
      <c r="AD127" s="16">
        <v>0.0</v>
      </c>
      <c r="AE127" s="16">
        <v>0.0</v>
      </c>
      <c r="AF127" s="16">
        <v>0.0</v>
      </c>
      <c r="AG127" s="19">
        <v>0.0</v>
      </c>
      <c r="AH127" s="19">
        <v>0.0</v>
      </c>
      <c r="AI127" s="19">
        <v>0.0</v>
      </c>
      <c r="AJ127" s="19">
        <v>0.0</v>
      </c>
      <c r="AK127" s="16">
        <v>2.0</v>
      </c>
      <c r="AL127" s="16">
        <v>27.0</v>
      </c>
      <c r="AM127" s="16">
        <v>6.0</v>
      </c>
      <c r="AN127" s="16">
        <v>22.0</v>
      </c>
      <c r="AO127" s="17">
        <v>0.0</v>
      </c>
      <c r="AP127" s="17">
        <v>0.0</v>
      </c>
      <c r="AQ127" s="17">
        <v>0.0</v>
      </c>
      <c r="AR127" s="17">
        <v>0.0</v>
      </c>
      <c r="AS127" s="17">
        <f t="shared" si="2"/>
        <v>0</v>
      </c>
      <c r="AT127" s="173" t="s">
        <v>5871</v>
      </c>
    </row>
    <row r="128" ht="15.75" customHeight="1">
      <c r="A128" s="44">
        <v>3000075.0</v>
      </c>
      <c r="B128" s="8" t="s">
        <v>1203</v>
      </c>
      <c r="C128" s="8" t="s">
        <v>968</v>
      </c>
      <c r="D128" s="8" t="s">
        <v>1055</v>
      </c>
      <c r="E128" s="170" t="b">
        <v>1</v>
      </c>
      <c r="F128" s="8" t="s">
        <v>1148</v>
      </c>
      <c r="G128" s="11">
        <v>1.042000201104E12</v>
      </c>
      <c r="H128" s="48">
        <v>7.502276329425E12</v>
      </c>
      <c r="I128" s="8" t="s">
        <v>1149</v>
      </c>
      <c r="J128" s="8" t="s">
        <v>1204</v>
      </c>
      <c r="K128" s="11" t="s">
        <v>1204</v>
      </c>
      <c r="L128" s="171" t="s">
        <v>5912</v>
      </c>
      <c r="M128" s="8" t="s">
        <v>1061</v>
      </c>
      <c r="N128" s="29">
        <v>274.84</v>
      </c>
      <c r="O128" s="12">
        <f t="shared" si="1"/>
        <v>318.8144</v>
      </c>
      <c r="P128" s="8" t="s">
        <v>68</v>
      </c>
      <c r="Q128" s="9" t="s">
        <v>1152</v>
      </c>
      <c r="R128" s="11" t="s">
        <v>1206</v>
      </c>
      <c r="S128" s="11"/>
      <c r="T128" s="23"/>
      <c r="U128" s="11"/>
      <c r="V128" s="11"/>
      <c r="W128" s="11"/>
      <c r="X128" s="11"/>
      <c r="Y128" s="11"/>
      <c r="Z128" s="172"/>
      <c r="AA128" s="11" t="s">
        <v>1161</v>
      </c>
      <c r="AB128" s="11"/>
      <c r="AC128" s="16">
        <v>0.0</v>
      </c>
      <c r="AD128" s="16">
        <v>0.0</v>
      </c>
      <c r="AE128" s="16">
        <v>0.0</v>
      </c>
      <c r="AF128" s="16">
        <v>0.0</v>
      </c>
      <c r="AG128" s="19">
        <v>0.0</v>
      </c>
      <c r="AH128" s="19">
        <v>0.0</v>
      </c>
      <c r="AI128" s="19">
        <v>0.0</v>
      </c>
      <c r="AJ128" s="19">
        <v>0.0</v>
      </c>
      <c r="AK128" s="16">
        <v>4.0</v>
      </c>
      <c r="AL128" s="16">
        <v>27.0</v>
      </c>
      <c r="AM128" s="16">
        <v>8.0</v>
      </c>
      <c r="AN128" s="16">
        <v>22.0</v>
      </c>
      <c r="AO128" s="17">
        <v>0.0</v>
      </c>
      <c r="AP128" s="17">
        <v>0.0</v>
      </c>
      <c r="AQ128" s="17">
        <v>0.0</v>
      </c>
      <c r="AR128" s="17">
        <v>0.0</v>
      </c>
      <c r="AS128" s="17">
        <f t="shared" si="2"/>
        <v>0</v>
      </c>
      <c r="AT128" s="173" t="s">
        <v>5871</v>
      </c>
    </row>
    <row r="129" ht="15.75" customHeight="1">
      <c r="A129" s="44">
        <v>3000076.0</v>
      </c>
      <c r="B129" s="8" t="s">
        <v>1208</v>
      </c>
      <c r="C129" s="8" t="s">
        <v>968</v>
      </c>
      <c r="D129" s="8" t="s">
        <v>1055</v>
      </c>
      <c r="E129" s="170" t="b">
        <v>1</v>
      </c>
      <c r="F129" s="8" t="s">
        <v>1148</v>
      </c>
      <c r="G129" s="11">
        <v>1.042000201102E12</v>
      </c>
      <c r="H129" s="48">
        <v>7.502276329401E12</v>
      </c>
      <c r="I129" s="8" t="s">
        <v>1149</v>
      </c>
      <c r="J129" s="8" t="s">
        <v>1209</v>
      </c>
      <c r="K129" s="11" t="s">
        <v>1209</v>
      </c>
      <c r="L129" s="171" t="s">
        <v>5912</v>
      </c>
      <c r="M129" s="8" t="s">
        <v>1061</v>
      </c>
      <c r="N129" s="29">
        <v>226.51</v>
      </c>
      <c r="O129" s="12">
        <f t="shared" si="1"/>
        <v>262.7516</v>
      </c>
      <c r="P129" s="8" t="s">
        <v>68</v>
      </c>
      <c r="Q129" s="9" t="s">
        <v>1152</v>
      </c>
      <c r="R129" s="11" t="s">
        <v>1211</v>
      </c>
      <c r="S129" s="11"/>
      <c r="T129" s="23"/>
      <c r="U129" s="11"/>
      <c r="V129" s="11"/>
      <c r="W129" s="11"/>
      <c r="X129" s="11"/>
      <c r="Y129" s="11"/>
      <c r="Z129" s="172"/>
      <c r="AA129" s="11" t="s">
        <v>1161</v>
      </c>
      <c r="AB129" s="11"/>
      <c r="AC129" s="16">
        <v>0.0</v>
      </c>
      <c r="AD129" s="16">
        <v>0.0</v>
      </c>
      <c r="AE129" s="16">
        <v>0.0</v>
      </c>
      <c r="AF129" s="16">
        <v>0.0</v>
      </c>
      <c r="AG129" s="19">
        <v>0.0</v>
      </c>
      <c r="AH129" s="19">
        <v>0.0</v>
      </c>
      <c r="AI129" s="19">
        <v>0.0</v>
      </c>
      <c r="AJ129" s="19">
        <v>0.0</v>
      </c>
      <c r="AK129" s="16">
        <v>3.0</v>
      </c>
      <c r="AL129" s="16">
        <v>27.0</v>
      </c>
      <c r="AM129" s="16">
        <v>8.0</v>
      </c>
      <c r="AN129" s="16">
        <v>22.0</v>
      </c>
      <c r="AO129" s="17">
        <v>0.0</v>
      </c>
      <c r="AP129" s="17">
        <v>0.0</v>
      </c>
      <c r="AQ129" s="17">
        <v>0.0</v>
      </c>
      <c r="AR129" s="17">
        <v>0.0</v>
      </c>
      <c r="AS129" s="17">
        <f t="shared" si="2"/>
        <v>0</v>
      </c>
      <c r="AT129" s="173" t="s">
        <v>5871</v>
      </c>
    </row>
    <row r="130" ht="15.75" customHeight="1">
      <c r="A130" s="44">
        <v>3000077.0</v>
      </c>
      <c r="B130" s="8" t="s">
        <v>1213</v>
      </c>
      <c r="C130" s="8" t="s">
        <v>968</v>
      </c>
      <c r="D130" s="8" t="s">
        <v>969</v>
      </c>
      <c r="E130" s="170" t="b">
        <v>1</v>
      </c>
      <c r="F130" s="8" t="s">
        <v>970</v>
      </c>
      <c r="G130" s="11" t="s">
        <v>1214</v>
      </c>
      <c r="H130" s="30"/>
      <c r="I130" s="8" t="s">
        <v>1215</v>
      </c>
      <c r="J130" s="8" t="s">
        <v>1216</v>
      </c>
      <c r="K130" s="11" t="s">
        <v>5922</v>
      </c>
      <c r="L130" s="171" t="s">
        <v>1218</v>
      </c>
      <c r="M130" s="8" t="s">
        <v>1219</v>
      </c>
      <c r="N130" s="29">
        <v>5600.0</v>
      </c>
      <c r="O130" s="12">
        <f t="shared" si="1"/>
        <v>6496</v>
      </c>
      <c r="P130" s="8" t="s">
        <v>68</v>
      </c>
      <c r="Q130" s="9" t="s">
        <v>977</v>
      </c>
      <c r="R130" s="11" t="s">
        <v>1220</v>
      </c>
      <c r="S130" s="11"/>
      <c r="T130" s="23"/>
      <c r="U130" s="11"/>
      <c r="V130" s="11"/>
      <c r="W130" s="11"/>
      <c r="X130" s="11"/>
      <c r="Y130" s="11"/>
      <c r="Z130" s="172"/>
      <c r="AA130" s="11" t="s">
        <v>1221</v>
      </c>
      <c r="AB130" s="8" t="s">
        <v>253</v>
      </c>
      <c r="AC130" s="16">
        <v>40.0</v>
      </c>
      <c r="AD130" s="16">
        <v>190.0</v>
      </c>
      <c r="AE130" s="16">
        <v>200.0</v>
      </c>
      <c r="AF130" s="16">
        <v>30.0</v>
      </c>
      <c r="AG130" s="19">
        <v>0.0</v>
      </c>
      <c r="AH130" s="19">
        <v>0.0</v>
      </c>
      <c r="AI130" s="19">
        <v>0.0</v>
      </c>
      <c r="AJ130" s="19">
        <v>0.0</v>
      </c>
      <c r="AK130" s="16">
        <v>40.0</v>
      </c>
      <c r="AL130" s="16">
        <v>190.0</v>
      </c>
      <c r="AM130" s="16">
        <v>200.0</v>
      </c>
      <c r="AN130" s="16">
        <v>23.0</v>
      </c>
      <c r="AO130" s="17">
        <v>0.0</v>
      </c>
      <c r="AP130" s="17">
        <v>0.0</v>
      </c>
      <c r="AQ130" s="17">
        <v>0.0</v>
      </c>
      <c r="AR130" s="17">
        <v>0.0</v>
      </c>
      <c r="AS130" s="17">
        <f t="shared" si="2"/>
        <v>0</v>
      </c>
      <c r="AT130" s="173" t="s">
        <v>5871</v>
      </c>
    </row>
    <row r="131" ht="15.75" customHeight="1">
      <c r="A131" s="44">
        <v>3000078.0</v>
      </c>
      <c r="B131" s="8" t="s">
        <v>1223</v>
      </c>
      <c r="C131" s="8" t="s">
        <v>968</v>
      </c>
      <c r="D131" s="8" t="s">
        <v>969</v>
      </c>
      <c r="E131" s="170" t="b">
        <v>1</v>
      </c>
      <c r="F131" s="8" t="s">
        <v>970</v>
      </c>
      <c r="G131" s="11" t="s">
        <v>1224</v>
      </c>
      <c r="H131" s="30"/>
      <c r="I131" s="8" t="s">
        <v>1215</v>
      </c>
      <c r="J131" s="8" t="s">
        <v>1225</v>
      </c>
      <c r="K131" s="11" t="s">
        <v>5923</v>
      </c>
      <c r="L131" s="171" t="s">
        <v>1218</v>
      </c>
      <c r="M131" s="8" t="s">
        <v>1219</v>
      </c>
      <c r="N131" s="29">
        <v>5999.25</v>
      </c>
      <c r="O131" s="12">
        <f t="shared" si="1"/>
        <v>6959.13</v>
      </c>
      <c r="P131" s="8" t="s">
        <v>68</v>
      </c>
      <c r="Q131" s="9" t="s">
        <v>977</v>
      </c>
      <c r="R131" s="11" t="s">
        <v>1227</v>
      </c>
      <c r="S131" s="11"/>
      <c r="T131" s="23"/>
      <c r="U131" s="11"/>
      <c r="V131" s="11"/>
      <c r="W131" s="11"/>
      <c r="X131" s="11"/>
      <c r="Y131" s="11"/>
      <c r="Z131" s="172"/>
      <c r="AA131" s="11" t="s">
        <v>1228</v>
      </c>
      <c r="AB131" s="8" t="s">
        <v>253</v>
      </c>
      <c r="AC131" s="16">
        <v>28.0</v>
      </c>
      <c r="AD131" s="16">
        <v>190.0</v>
      </c>
      <c r="AE131" s="16">
        <v>135.0</v>
      </c>
      <c r="AF131" s="16">
        <v>30.0</v>
      </c>
      <c r="AG131" s="19">
        <v>0.0</v>
      </c>
      <c r="AH131" s="19">
        <v>0.0</v>
      </c>
      <c r="AI131" s="19">
        <v>0.0</v>
      </c>
      <c r="AJ131" s="19">
        <v>0.0</v>
      </c>
      <c r="AK131" s="16">
        <v>28.0</v>
      </c>
      <c r="AL131" s="16">
        <v>190.0</v>
      </c>
      <c r="AM131" s="16">
        <v>135.0</v>
      </c>
      <c r="AN131" s="16">
        <v>20.0</v>
      </c>
      <c r="AO131" s="17">
        <v>0.0</v>
      </c>
      <c r="AP131" s="17">
        <v>0.0</v>
      </c>
      <c r="AQ131" s="17">
        <v>0.0</v>
      </c>
      <c r="AR131" s="17">
        <v>0.0</v>
      </c>
      <c r="AS131" s="17">
        <f t="shared" si="2"/>
        <v>0</v>
      </c>
      <c r="AT131" s="173" t="s">
        <v>5871</v>
      </c>
    </row>
    <row r="132" ht="15.75" customHeight="1">
      <c r="A132" s="44">
        <v>3000079.0</v>
      </c>
      <c r="B132" s="8" t="s">
        <v>1230</v>
      </c>
      <c r="C132" s="8" t="s">
        <v>968</v>
      </c>
      <c r="D132" s="8" t="s">
        <v>969</v>
      </c>
      <c r="E132" s="170" t="b">
        <v>1</v>
      </c>
      <c r="F132" s="8" t="s">
        <v>970</v>
      </c>
      <c r="G132" s="11" t="s">
        <v>1231</v>
      </c>
      <c r="H132" s="30"/>
      <c r="I132" s="8" t="s">
        <v>1232</v>
      </c>
      <c r="J132" s="8" t="s">
        <v>1233</v>
      </c>
      <c r="K132" s="11" t="s">
        <v>5924</v>
      </c>
      <c r="L132" s="171" t="s">
        <v>1218</v>
      </c>
      <c r="M132" s="8" t="s">
        <v>1219</v>
      </c>
      <c r="N132" s="29">
        <v>2700.0</v>
      </c>
      <c r="O132" s="12">
        <f t="shared" si="1"/>
        <v>3132</v>
      </c>
      <c r="P132" s="8" t="s">
        <v>68</v>
      </c>
      <c r="Q132" s="9" t="s">
        <v>977</v>
      </c>
      <c r="R132" s="11" t="s">
        <v>1235</v>
      </c>
      <c r="S132" s="11"/>
      <c r="T132" s="23"/>
      <c r="U132" s="11"/>
      <c r="V132" s="11"/>
      <c r="W132" s="11"/>
      <c r="X132" s="11"/>
      <c r="Y132" s="11"/>
      <c r="Z132" s="172"/>
      <c r="AA132" s="11" t="s">
        <v>1236</v>
      </c>
      <c r="AB132" s="8" t="s">
        <v>253</v>
      </c>
      <c r="AC132" s="16">
        <v>23.0</v>
      </c>
      <c r="AD132" s="16">
        <v>190.0</v>
      </c>
      <c r="AE132" s="16">
        <v>100.0</v>
      </c>
      <c r="AF132" s="16">
        <v>9.99999999999986E-6</v>
      </c>
      <c r="AG132" s="19">
        <v>0.0</v>
      </c>
      <c r="AH132" s="19">
        <v>0.0</v>
      </c>
      <c r="AI132" s="19">
        <v>0.0</v>
      </c>
      <c r="AJ132" s="19">
        <v>0.0</v>
      </c>
      <c r="AK132" s="16">
        <v>23.0</v>
      </c>
      <c r="AL132" s="16">
        <v>190.0</v>
      </c>
      <c r="AM132" s="16">
        <v>100.0</v>
      </c>
      <c r="AN132" s="16">
        <v>20.0</v>
      </c>
      <c r="AO132" s="17">
        <v>0.0</v>
      </c>
      <c r="AP132" s="17">
        <v>0.0</v>
      </c>
      <c r="AQ132" s="17">
        <v>0.0</v>
      </c>
      <c r="AR132" s="17">
        <v>0.0</v>
      </c>
      <c r="AS132" s="17">
        <f t="shared" si="2"/>
        <v>0</v>
      </c>
      <c r="AT132" s="173" t="s">
        <v>5871</v>
      </c>
    </row>
    <row r="133" ht="15.75" customHeight="1">
      <c r="A133" s="44">
        <v>3000080.0</v>
      </c>
      <c r="B133" s="8" t="s">
        <v>1237</v>
      </c>
      <c r="C133" s="8" t="s">
        <v>968</v>
      </c>
      <c r="D133" s="8" t="s">
        <v>969</v>
      </c>
      <c r="E133" s="170" t="b">
        <v>1</v>
      </c>
      <c r="F133" s="8" t="s">
        <v>970</v>
      </c>
      <c r="G133" s="11" t="s">
        <v>1238</v>
      </c>
      <c r="H133" s="30"/>
      <c r="I133" s="8" t="s">
        <v>1232</v>
      </c>
      <c r="J133" s="8" t="s">
        <v>1239</v>
      </c>
      <c r="K133" s="8" t="s">
        <v>5925</v>
      </c>
      <c r="L133" s="171" t="s">
        <v>1218</v>
      </c>
      <c r="M133" s="8" t="s">
        <v>1219</v>
      </c>
      <c r="N133" s="29">
        <v>4800.0</v>
      </c>
      <c r="O133" s="12">
        <f t="shared" si="1"/>
        <v>5568</v>
      </c>
      <c r="P133" s="8" t="s">
        <v>68</v>
      </c>
      <c r="Q133" s="9" t="s">
        <v>977</v>
      </c>
      <c r="R133" s="11" t="s">
        <v>1241</v>
      </c>
      <c r="S133" s="11"/>
      <c r="T133" s="23"/>
      <c r="U133" s="11"/>
      <c r="V133" s="11"/>
      <c r="W133" s="11"/>
      <c r="X133" s="11"/>
      <c r="Y133" s="11"/>
      <c r="Z133" s="172"/>
      <c r="AA133" s="11" t="s">
        <v>1242</v>
      </c>
      <c r="AB133" s="8" t="s">
        <v>253</v>
      </c>
      <c r="AC133" s="16">
        <v>40.0</v>
      </c>
      <c r="AD133" s="16">
        <v>190.0</v>
      </c>
      <c r="AE133" s="16">
        <v>200.0</v>
      </c>
      <c r="AF133" s="16">
        <v>9.99999999999986E-6</v>
      </c>
      <c r="AG133" s="19">
        <v>0.0</v>
      </c>
      <c r="AH133" s="19">
        <v>0.0</v>
      </c>
      <c r="AI133" s="19">
        <v>0.0</v>
      </c>
      <c r="AJ133" s="19">
        <v>0.0</v>
      </c>
      <c r="AK133" s="16">
        <v>40.0</v>
      </c>
      <c r="AL133" s="16">
        <v>190.0</v>
      </c>
      <c r="AM133" s="16">
        <v>200.0</v>
      </c>
      <c r="AN133" s="16">
        <v>23.0</v>
      </c>
      <c r="AO133" s="17">
        <v>0.0</v>
      </c>
      <c r="AP133" s="17">
        <v>0.0</v>
      </c>
      <c r="AQ133" s="17">
        <v>0.0</v>
      </c>
      <c r="AR133" s="17">
        <v>0.0</v>
      </c>
      <c r="AS133" s="17">
        <f t="shared" si="2"/>
        <v>0</v>
      </c>
      <c r="AT133" s="173" t="s">
        <v>5871</v>
      </c>
    </row>
    <row r="134" ht="15.75" customHeight="1">
      <c r="A134" s="44">
        <v>3000081.0</v>
      </c>
      <c r="B134" s="8" t="s">
        <v>1243</v>
      </c>
      <c r="C134" s="8" t="s">
        <v>968</v>
      </c>
      <c r="D134" s="8" t="s">
        <v>969</v>
      </c>
      <c r="E134" s="170" t="b">
        <v>1</v>
      </c>
      <c r="F134" s="8" t="s">
        <v>970</v>
      </c>
      <c r="G134" s="11" t="s">
        <v>1244</v>
      </c>
      <c r="H134" s="30"/>
      <c r="I134" s="8" t="s">
        <v>1232</v>
      </c>
      <c r="J134" s="8" t="s">
        <v>1245</v>
      </c>
      <c r="K134" s="11" t="s">
        <v>5926</v>
      </c>
      <c r="L134" s="171" t="s">
        <v>1218</v>
      </c>
      <c r="M134" s="8" t="s">
        <v>1219</v>
      </c>
      <c r="N134" s="29">
        <v>3999.25</v>
      </c>
      <c r="O134" s="12">
        <f t="shared" si="1"/>
        <v>4639.13</v>
      </c>
      <c r="P134" s="8" t="s">
        <v>68</v>
      </c>
      <c r="Q134" s="9" t="s">
        <v>977</v>
      </c>
      <c r="R134" s="11" t="s">
        <v>1247</v>
      </c>
      <c r="S134" s="11"/>
      <c r="T134" s="23"/>
      <c r="U134" s="11"/>
      <c r="V134" s="11"/>
      <c r="W134" s="11"/>
      <c r="X134" s="11"/>
      <c r="Y134" s="11"/>
      <c r="Z134" s="172"/>
      <c r="AA134" s="11" t="s">
        <v>1248</v>
      </c>
      <c r="AB134" s="8" t="s">
        <v>253</v>
      </c>
      <c r="AC134" s="16">
        <v>28.0</v>
      </c>
      <c r="AD134" s="16">
        <v>190.0</v>
      </c>
      <c r="AE134" s="16">
        <v>135.0</v>
      </c>
      <c r="AF134" s="16">
        <v>9.99999999999986E-6</v>
      </c>
      <c r="AG134" s="19">
        <v>0.0</v>
      </c>
      <c r="AH134" s="19">
        <v>0.0</v>
      </c>
      <c r="AI134" s="19">
        <v>0.0</v>
      </c>
      <c r="AJ134" s="19">
        <v>0.0</v>
      </c>
      <c r="AK134" s="16">
        <v>28.0</v>
      </c>
      <c r="AL134" s="16">
        <v>190.0</v>
      </c>
      <c r="AM134" s="16">
        <v>135.0</v>
      </c>
      <c r="AN134" s="16">
        <v>20.0</v>
      </c>
      <c r="AO134" s="17">
        <v>0.0</v>
      </c>
      <c r="AP134" s="17">
        <v>0.0</v>
      </c>
      <c r="AQ134" s="17">
        <v>0.0</v>
      </c>
      <c r="AR134" s="17">
        <v>0.0</v>
      </c>
      <c r="AS134" s="17">
        <f t="shared" si="2"/>
        <v>0</v>
      </c>
      <c r="AT134" s="173" t="s">
        <v>5871</v>
      </c>
    </row>
    <row r="135" ht="15.75" customHeight="1">
      <c r="A135" s="44">
        <v>3000082.0</v>
      </c>
      <c r="B135" s="8" t="s">
        <v>1249</v>
      </c>
      <c r="C135" s="8" t="s">
        <v>968</v>
      </c>
      <c r="D135" s="8" t="s">
        <v>969</v>
      </c>
      <c r="E135" s="170" t="b">
        <v>1</v>
      </c>
      <c r="F135" s="8" t="s">
        <v>970</v>
      </c>
      <c r="G135" s="8" t="s">
        <v>1250</v>
      </c>
      <c r="H135" s="8">
        <v>7.501201208514E12</v>
      </c>
      <c r="I135" s="8" t="s">
        <v>972</v>
      </c>
      <c r="J135" s="8" t="s">
        <v>1251</v>
      </c>
      <c r="K135" s="8" t="s">
        <v>5927</v>
      </c>
      <c r="L135" s="171" t="s">
        <v>5908</v>
      </c>
      <c r="M135" s="8" t="s">
        <v>976</v>
      </c>
      <c r="N135" s="12">
        <v>1220.0</v>
      </c>
      <c r="O135" s="12">
        <f t="shared" si="1"/>
        <v>1415.2</v>
      </c>
      <c r="P135" s="8" t="s">
        <v>68</v>
      </c>
      <c r="Q135" s="9" t="s">
        <v>977</v>
      </c>
      <c r="R135" s="8" t="s">
        <v>1253</v>
      </c>
      <c r="S135" s="11" t="s">
        <v>1254</v>
      </c>
      <c r="T135" s="14" t="s">
        <v>1253</v>
      </c>
      <c r="U135" s="11" t="s">
        <v>1255</v>
      </c>
      <c r="V135" s="11"/>
      <c r="W135" s="11"/>
      <c r="X135" s="11" t="s">
        <v>1253</v>
      </c>
      <c r="Y135" s="11"/>
      <c r="Z135" s="172"/>
      <c r="AA135" s="11" t="s">
        <v>1256</v>
      </c>
      <c r="AB135" s="8" t="s">
        <v>253</v>
      </c>
      <c r="AC135" s="16">
        <v>23.0</v>
      </c>
      <c r="AD135" s="17">
        <v>190.0</v>
      </c>
      <c r="AE135" s="17">
        <v>100.0</v>
      </c>
      <c r="AF135" s="16">
        <v>25.0</v>
      </c>
      <c r="AG135" s="19">
        <v>0.0</v>
      </c>
      <c r="AH135" s="19">
        <v>0.0</v>
      </c>
      <c r="AI135" s="19">
        <v>0.0</v>
      </c>
      <c r="AJ135" s="19">
        <v>0.0</v>
      </c>
      <c r="AK135" s="16">
        <v>23.0</v>
      </c>
      <c r="AL135" s="16">
        <v>190.0</v>
      </c>
      <c r="AM135" s="16">
        <v>100.0</v>
      </c>
      <c r="AN135" s="16">
        <v>25.0</v>
      </c>
      <c r="AO135" s="17">
        <v>0.0</v>
      </c>
      <c r="AP135" s="17">
        <v>0.0</v>
      </c>
      <c r="AQ135" s="17">
        <v>0.0</v>
      </c>
      <c r="AR135" s="17">
        <v>0.0</v>
      </c>
      <c r="AS135" s="17">
        <f t="shared" si="2"/>
        <v>0</v>
      </c>
      <c r="AT135" s="173" t="s">
        <v>5871</v>
      </c>
    </row>
    <row r="136" ht="15.75" customHeight="1">
      <c r="A136" s="44">
        <v>3000083.0</v>
      </c>
      <c r="B136" s="8" t="s">
        <v>1258</v>
      </c>
      <c r="C136" s="8" t="s">
        <v>968</v>
      </c>
      <c r="D136" s="8" t="s">
        <v>969</v>
      </c>
      <c r="E136" s="170" t="b">
        <v>1</v>
      </c>
      <c r="F136" s="8" t="s">
        <v>970</v>
      </c>
      <c r="G136" s="8" t="s">
        <v>1259</v>
      </c>
      <c r="H136" s="8">
        <v>7.501201208422E12</v>
      </c>
      <c r="I136" s="8" t="s">
        <v>1260</v>
      </c>
      <c r="J136" s="8" t="s">
        <v>1261</v>
      </c>
      <c r="K136" s="11" t="s">
        <v>5928</v>
      </c>
      <c r="L136" s="171" t="s">
        <v>5908</v>
      </c>
      <c r="M136" s="8" t="s">
        <v>976</v>
      </c>
      <c r="N136" s="12">
        <v>1950.0</v>
      </c>
      <c r="O136" s="12">
        <f t="shared" si="1"/>
        <v>2262</v>
      </c>
      <c r="P136" s="8" t="s">
        <v>68</v>
      </c>
      <c r="Q136" s="9" t="s">
        <v>977</v>
      </c>
      <c r="R136" s="8" t="s">
        <v>1263</v>
      </c>
      <c r="S136" s="11"/>
      <c r="T136" s="14" t="s">
        <v>1263</v>
      </c>
      <c r="U136" s="11" t="s">
        <v>1264</v>
      </c>
      <c r="V136" s="11"/>
      <c r="W136" s="11"/>
      <c r="X136" s="11"/>
      <c r="Y136" s="11"/>
      <c r="Z136" s="172"/>
      <c r="AA136" s="11" t="s">
        <v>1265</v>
      </c>
      <c r="AB136" s="8" t="s">
        <v>253</v>
      </c>
      <c r="AC136" s="16">
        <v>23.0</v>
      </c>
      <c r="AD136" s="17">
        <v>190.0</v>
      </c>
      <c r="AE136" s="17">
        <v>100.0</v>
      </c>
      <c r="AF136" s="16">
        <v>35.0</v>
      </c>
      <c r="AG136" s="19">
        <v>0.0</v>
      </c>
      <c r="AH136" s="19">
        <v>0.0</v>
      </c>
      <c r="AI136" s="19">
        <v>0.0</v>
      </c>
      <c r="AJ136" s="19">
        <v>0.0</v>
      </c>
      <c r="AK136" s="16">
        <v>23.0</v>
      </c>
      <c r="AL136" s="16">
        <v>190.0</v>
      </c>
      <c r="AM136" s="16">
        <v>100.0</v>
      </c>
      <c r="AN136" s="16">
        <v>20.0</v>
      </c>
      <c r="AO136" s="17">
        <v>0.0</v>
      </c>
      <c r="AP136" s="17">
        <v>0.0</v>
      </c>
      <c r="AQ136" s="17">
        <v>0.0</v>
      </c>
      <c r="AR136" s="17">
        <v>0.0</v>
      </c>
      <c r="AS136" s="17">
        <f t="shared" si="2"/>
        <v>0</v>
      </c>
      <c r="AT136" s="173" t="s">
        <v>5871</v>
      </c>
    </row>
    <row r="137" ht="15.75" customHeight="1">
      <c r="A137" s="44">
        <v>3000084.0</v>
      </c>
      <c r="B137" s="8" t="s">
        <v>1267</v>
      </c>
      <c r="C137" s="8" t="s">
        <v>968</v>
      </c>
      <c r="D137" s="8" t="s">
        <v>969</v>
      </c>
      <c r="E137" s="170" t="b">
        <v>1</v>
      </c>
      <c r="F137" s="8" t="s">
        <v>970</v>
      </c>
      <c r="G137" s="8" t="s">
        <v>1268</v>
      </c>
      <c r="H137" s="8">
        <v>7.501201208453E12</v>
      </c>
      <c r="I137" s="8" t="s">
        <v>1260</v>
      </c>
      <c r="J137" s="8" t="s">
        <v>1269</v>
      </c>
      <c r="K137" s="11" t="s">
        <v>5929</v>
      </c>
      <c r="L137" s="171" t="s">
        <v>5908</v>
      </c>
      <c r="M137" s="8" t="s">
        <v>976</v>
      </c>
      <c r="N137" s="12">
        <v>3540.0</v>
      </c>
      <c r="O137" s="12">
        <f t="shared" si="1"/>
        <v>4106.4</v>
      </c>
      <c r="P137" s="8" t="s">
        <v>68</v>
      </c>
      <c r="Q137" s="9" t="s">
        <v>977</v>
      </c>
      <c r="R137" s="8" t="s">
        <v>1271</v>
      </c>
      <c r="S137" s="11" t="s">
        <v>1272</v>
      </c>
      <c r="T137" s="14" t="s">
        <v>1271</v>
      </c>
      <c r="U137" s="11" t="s">
        <v>1273</v>
      </c>
      <c r="V137" s="11"/>
      <c r="W137" s="11"/>
      <c r="X137" s="11" t="s">
        <v>1272</v>
      </c>
      <c r="Y137" s="11"/>
      <c r="Z137" s="172"/>
      <c r="AA137" s="11" t="s">
        <v>1274</v>
      </c>
      <c r="AB137" s="8" t="s">
        <v>253</v>
      </c>
      <c r="AC137" s="16">
        <v>40.0</v>
      </c>
      <c r="AD137" s="17">
        <v>190.0</v>
      </c>
      <c r="AE137" s="17">
        <v>200.0</v>
      </c>
      <c r="AF137" s="16">
        <v>35.0</v>
      </c>
      <c r="AG137" s="19">
        <v>0.0</v>
      </c>
      <c r="AH137" s="19">
        <v>0.0</v>
      </c>
      <c r="AI137" s="19">
        <v>0.0</v>
      </c>
      <c r="AJ137" s="19">
        <v>0.0</v>
      </c>
      <c r="AK137" s="16">
        <v>40.0</v>
      </c>
      <c r="AL137" s="16">
        <v>190.0</v>
      </c>
      <c r="AM137" s="16">
        <v>200.0</v>
      </c>
      <c r="AN137" s="16">
        <v>23.0</v>
      </c>
      <c r="AO137" s="17">
        <v>0.0</v>
      </c>
      <c r="AP137" s="17">
        <v>0.0</v>
      </c>
      <c r="AQ137" s="17">
        <v>0.0</v>
      </c>
      <c r="AR137" s="17">
        <v>0.0</v>
      </c>
      <c r="AS137" s="17">
        <f t="shared" si="2"/>
        <v>0</v>
      </c>
      <c r="AT137" s="173" t="s">
        <v>5871</v>
      </c>
    </row>
    <row r="138" ht="15.75" customHeight="1">
      <c r="A138" s="44">
        <v>3000085.0</v>
      </c>
      <c r="B138" s="8" t="s">
        <v>1276</v>
      </c>
      <c r="C138" s="8" t="s">
        <v>968</v>
      </c>
      <c r="D138" s="8" t="s">
        <v>969</v>
      </c>
      <c r="E138" s="170" t="b">
        <v>1</v>
      </c>
      <c r="F138" s="8" t="s">
        <v>970</v>
      </c>
      <c r="G138" s="8" t="s">
        <v>1277</v>
      </c>
      <c r="H138" s="8">
        <v>7.501201208439E12</v>
      </c>
      <c r="I138" s="8" t="s">
        <v>1260</v>
      </c>
      <c r="J138" s="8" t="s">
        <v>1278</v>
      </c>
      <c r="K138" s="11" t="s">
        <v>5930</v>
      </c>
      <c r="L138" s="171" t="s">
        <v>5908</v>
      </c>
      <c r="M138" s="8" t="s">
        <v>976</v>
      </c>
      <c r="N138" s="12">
        <v>2500.0</v>
      </c>
      <c r="O138" s="12">
        <f t="shared" si="1"/>
        <v>2900</v>
      </c>
      <c r="P138" s="8" t="s">
        <v>68</v>
      </c>
      <c r="Q138" s="9" t="s">
        <v>977</v>
      </c>
      <c r="R138" s="8" t="s">
        <v>1280</v>
      </c>
      <c r="S138" s="11"/>
      <c r="T138" s="14" t="s">
        <v>1280</v>
      </c>
      <c r="U138" s="11" t="s">
        <v>1281</v>
      </c>
      <c r="V138" s="11"/>
      <c r="W138" s="11"/>
      <c r="X138" s="11"/>
      <c r="Y138" s="11"/>
      <c r="Z138" s="172"/>
      <c r="AA138" s="11" t="s">
        <v>1282</v>
      </c>
      <c r="AB138" s="8" t="s">
        <v>253</v>
      </c>
      <c r="AC138" s="16">
        <v>28.0</v>
      </c>
      <c r="AD138" s="17">
        <v>190.0</v>
      </c>
      <c r="AE138" s="17">
        <v>135.0</v>
      </c>
      <c r="AF138" s="16">
        <v>35.0</v>
      </c>
      <c r="AG138" s="19">
        <v>0.0</v>
      </c>
      <c r="AH138" s="19">
        <v>0.0</v>
      </c>
      <c r="AI138" s="19">
        <v>0.0</v>
      </c>
      <c r="AJ138" s="19">
        <v>0.0</v>
      </c>
      <c r="AK138" s="16">
        <v>28.0</v>
      </c>
      <c r="AL138" s="16">
        <v>190.0</v>
      </c>
      <c r="AM138" s="16">
        <v>135.0</v>
      </c>
      <c r="AN138" s="16">
        <v>20.0</v>
      </c>
      <c r="AO138" s="17">
        <v>0.0</v>
      </c>
      <c r="AP138" s="17">
        <v>0.0</v>
      </c>
      <c r="AQ138" s="17">
        <v>0.0</v>
      </c>
      <c r="AR138" s="17">
        <v>0.0</v>
      </c>
      <c r="AS138" s="17">
        <f t="shared" si="2"/>
        <v>0</v>
      </c>
      <c r="AT138" s="173" t="s">
        <v>5871</v>
      </c>
    </row>
    <row r="139" ht="15.75" customHeight="1">
      <c r="A139" s="44">
        <v>3000086.0</v>
      </c>
      <c r="B139" s="8" t="s">
        <v>1284</v>
      </c>
      <c r="C139" s="8" t="s">
        <v>968</v>
      </c>
      <c r="D139" s="8" t="s">
        <v>969</v>
      </c>
      <c r="E139" s="170" t="b">
        <v>1</v>
      </c>
      <c r="F139" s="8" t="s">
        <v>970</v>
      </c>
      <c r="G139" s="8" t="s">
        <v>1285</v>
      </c>
      <c r="H139" s="8">
        <v>7.501201208446E12</v>
      </c>
      <c r="I139" s="8" t="s">
        <v>1260</v>
      </c>
      <c r="J139" s="8" t="s">
        <v>1286</v>
      </c>
      <c r="K139" s="11" t="s">
        <v>5931</v>
      </c>
      <c r="L139" s="171" t="s">
        <v>5908</v>
      </c>
      <c r="M139" s="8" t="s">
        <v>976</v>
      </c>
      <c r="N139" s="12">
        <v>2750.0</v>
      </c>
      <c r="O139" s="12">
        <f t="shared" si="1"/>
        <v>3190</v>
      </c>
      <c r="P139" s="8" t="s">
        <v>68</v>
      </c>
      <c r="Q139" s="9" t="s">
        <v>977</v>
      </c>
      <c r="R139" s="8" t="s">
        <v>1288</v>
      </c>
      <c r="S139" s="11" t="s">
        <v>1289</v>
      </c>
      <c r="T139" s="14" t="s">
        <v>1288</v>
      </c>
      <c r="U139" s="11" t="s">
        <v>1290</v>
      </c>
      <c r="V139" s="11"/>
      <c r="W139" s="11"/>
      <c r="X139" s="11" t="s">
        <v>1291</v>
      </c>
      <c r="Y139" s="11"/>
      <c r="Z139" s="172"/>
      <c r="AA139" s="11" t="s">
        <v>1292</v>
      </c>
      <c r="AB139" s="8" t="s">
        <v>253</v>
      </c>
      <c r="AC139" s="16">
        <v>33.0</v>
      </c>
      <c r="AD139" s="17">
        <v>190.0</v>
      </c>
      <c r="AE139" s="17">
        <v>150.0</v>
      </c>
      <c r="AF139" s="16">
        <v>35.0</v>
      </c>
      <c r="AG139" s="19">
        <v>0.0</v>
      </c>
      <c r="AH139" s="19">
        <v>0.0</v>
      </c>
      <c r="AI139" s="19">
        <v>0.0</v>
      </c>
      <c r="AJ139" s="19">
        <v>0.0</v>
      </c>
      <c r="AK139" s="16">
        <v>33.0</v>
      </c>
      <c r="AL139" s="16">
        <v>190.0</v>
      </c>
      <c r="AM139" s="16">
        <v>150.0</v>
      </c>
      <c r="AN139" s="16">
        <v>23.0</v>
      </c>
      <c r="AO139" s="17">
        <v>0.0</v>
      </c>
      <c r="AP139" s="17">
        <v>0.0</v>
      </c>
      <c r="AQ139" s="17">
        <v>0.0</v>
      </c>
      <c r="AR139" s="17">
        <v>0.0</v>
      </c>
      <c r="AS139" s="17">
        <f t="shared" si="2"/>
        <v>0</v>
      </c>
      <c r="AT139" s="173" t="s">
        <v>5871</v>
      </c>
    </row>
    <row r="140" ht="15.75" customHeight="1">
      <c r="A140" s="44">
        <v>3000087.0</v>
      </c>
      <c r="B140" s="8" t="s">
        <v>1294</v>
      </c>
      <c r="C140" s="8" t="s">
        <v>968</v>
      </c>
      <c r="D140" s="8" t="s">
        <v>969</v>
      </c>
      <c r="E140" s="170" t="b">
        <v>1</v>
      </c>
      <c r="F140" s="8" t="s">
        <v>1083</v>
      </c>
      <c r="G140" s="8" t="s">
        <v>1295</v>
      </c>
      <c r="H140" s="8">
        <v>7.501201209979E12</v>
      </c>
      <c r="I140" s="8" t="s">
        <v>1296</v>
      </c>
      <c r="J140" s="8" t="s">
        <v>1297</v>
      </c>
      <c r="K140" s="11" t="s">
        <v>5932</v>
      </c>
      <c r="L140" s="171" t="s">
        <v>5908</v>
      </c>
      <c r="M140" s="8" t="s">
        <v>976</v>
      </c>
      <c r="N140" s="12">
        <v>3160.0</v>
      </c>
      <c r="O140" s="12">
        <f t="shared" si="1"/>
        <v>3665.6</v>
      </c>
      <c r="P140" s="8" t="s">
        <v>68</v>
      </c>
      <c r="Q140" s="9" t="s">
        <v>977</v>
      </c>
      <c r="R140" s="53" t="s">
        <v>1299</v>
      </c>
      <c r="S140" s="11" t="s">
        <v>1300</v>
      </c>
      <c r="T140" s="14" t="s">
        <v>1300</v>
      </c>
      <c r="U140" s="11" t="s">
        <v>1301</v>
      </c>
      <c r="V140" s="11"/>
      <c r="W140" s="11"/>
      <c r="X140" s="11" t="s">
        <v>1302</v>
      </c>
      <c r="Y140" s="11"/>
      <c r="Z140" s="172"/>
      <c r="AA140" s="11" t="s">
        <v>5933</v>
      </c>
      <c r="AB140" s="8" t="s">
        <v>75</v>
      </c>
      <c r="AC140" s="16">
        <v>23.0</v>
      </c>
      <c r="AD140" s="17">
        <v>190.0</v>
      </c>
      <c r="AE140" s="17">
        <v>100.0</v>
      </c>
      <c r="AF140" s="16">
        <v>28.0</v>
      </c>
      <c r="AG140" s="19">
        <v>0.0</v>
      </c>
      <c r="AH140" s="19">
        <v>0.0</v>
      </c>
      <c r="AI140" s="19">
        <v>0.0</v>
      </c>
      <c r="AJ140" s="19">
        <v>0.0</v>
      </c>
      <c r="AK140" s="16">
        <v>25.0</v>
      </c>
      <c r="AL140" s="16">
        <v>190.0</v>
      </c>
      <c r="AM140" s="16">
        <v>100.0</v>
      </c>
      <c r="AN140" s="16">
        <v>20.0</v>
      </c>
      <c r="AO140" s="17">
        <v>0.0</v>
      </c>
      <c r="AP140" s="17">
        <v>0.0</v>
      </c>
      <c r="AQ140" s="17">
        <v>0.0</v>
      </c>
      <c r="AR140" s="17">
        <v>0.0</v>
      </c>
      <c r="AS140" s="17">
        <f t="shared" si="2"/>
        <v>0</v>
      </c>
      <c r="AT140" s="173" t="s">
        <v>5871</v>
      </c>
    </row>
    <row r="141" ht="15.75" customHeight="1">
      <c r="A141" s="44">
        <v>3000088.0</v>
      </c>
      <c r="B141" s="8" t="s">
        <v>1305</v>
      </c>
      <c r="C141" s="8" t="s">
        <v>968</v>
      </c>
      <c r="D141" s="8" t="s">
        <v>969</v>
      </c>
      <c r="E141" s="170" t="b">
        <v>1</v>
      </c>
      <c r="F141" s="8" t="s">
        <v>1083</v>
      </c>
      <c r="G141" s="8" t="s">
        <v>1306</v>
      </c>
      <c r="H141" s="8">
        <v>7.501201206831E12</v>
      </c>
      <c r="I141" s="8" t="s">
        <v>1296</v>
      </c>
      <c r="J141" s="8" t="s">
        <v>1307</v>
      </c>
      <c r="K141" s="11" t="s">
        <v>5934</v>
      </c>
      <c r="L141" s="171" t="s">
        <v>5908</v>
      </c>
      <c r="M141" s="8" t="s">
        <v>976</v>
      </c>
      <c r="N141" s="12">
        <v>5830.0</v>
      </c>
      <c r="O141" s="12">
        <f t="shared" si="1"/>
        <v>6762.8</v>
      </c>
      <c r="P141" s="8" t="s">
        <v>68</v>
      </c>
      <c r="Q141" s="9" t="s">
        <v>977</v>
      </c>
      <c r="R141" s="53" t="s">
        <v>1309</v>
      </c>
      <c r="S141" s="11" t="s">
        <v>1310</v>
      </c>
      <c r="T141" s="23"/>
      <c r="U141" s="11" t="s">
        <v>1311</v>
      </c>
      <c r="V141" s="11"/>
      <c r="W141" s="11"/>
      <c r="X141" s="11" t="s">
        <v>1312</v>
      </c>
      <c r="Y141" s="11"/>
      <c r="Z141" s="172"/>
      <c r="AA141" s="11" t="s">
        <v>5935</v>
      </c>
      <c r="AB141" s="8" t="s">
        <v>75</v>
      </c>
      <c r="AC141" s="16">
        <v>40.0</v>
      </c>
      <c r="AD141" s="17">
        <v>190.0</v>
      </c>
      <c r="AE141" s="17">
        <v>200.0</v>
      </c>
      <c r="AF141" s="16">
        <v>28.0</v>
      </c>
      <c r="AG141" s="19">
        <v>0.0</v>
      </c>
      <c r="AH141" s="19">
        <v>0.0</v>
      </c>
      <c r="AI141" s="19">
        <v>0.0</v>
      </c>
      <c r="AJ141" s="19">
        <v>0.0</v>
      </c>
      <c r="AK141" s="16">
        <v>35.0</v>
      </c>
      <c r="AL141" s="16">
        <v>190.0</v>
      </c>
      <c r="AM141" s="16">
        <v>200.0</v>
      </c>
      <c r="AN141" s="16">
        <v>23.0</v>
      </c>
      <c r="AO141" s="17">
        <v>0.0</v>
      </c>
      <c r="AP141" s="17">
        <v>0.0</v>
      </c>
      <c r="AQ141" s="17">
        <v>0.0</v>
      </c>
      <c r="AR141" s="17">
        <v>0.0</v>
      </c>
      <c r="AS141" s="17">
        <f t="shared" si="2"/>
        <v>0</v>
      </c>
      <c r="AT141" s="173" t="s">
        <v>5871</v>
      </c>
    </row>
    <row r="142" ht="15.75" customHeight="1">
      <c r="A142" s="44">
        <v>3000089.0</v>
      </c>
      <c r="B142" s="8" t="s">
        <v>1315</v>
      </c>
      <c r="C142" s="8" t="s">
        <v>968</v>
      </c>
      <c r="D142" s="8" t="s">
        <v>969</v>
      </c>
      <c r="E142" s="170" t="b">
        <v>1</v>
      </c>
      <c r="F142" s="8" t="s">
        <v>1083</v>
      </c>
      <c r="G142" s="8" t="s">
        <v>1316</v>
      </c>
      <c r="H142" s="8">
        <v>7.501201209986E12</v>
      </c>
      <c r="I142" s="8" t="s">
        <v>1296</v>
      </c>
      <c r="J142" s="8" t="s">
        <v>1317</v>
      </c>
      <c r="K142" s="11" t="s">
        <v>5936</v>
      </c>
      <c r="L142" s="171" t="s">
        <v>5908</v>
      </c>
      <c r="M142" s="8" t="s">
        <v>976</v>
      </c>
      <c r="N142" s="12">
        <v>4080.0</v>
      </c>
      <c r="O142" s="12">
        <f t="shared" si="1"/>
        <v>4732.8</v>
      </c>
      <c r="P142" s="8" t="s">
        <v>68</v>
      </c>
      <c r="Q142" s="9" t="s">
        <v>977</v>
      </c>
      <c r="R142" s="53" t="s">
        <v>1319</v>
      </c>
      <c r="S142" s="11" t="s">
        <v>1320</v>
      </c>
      <c r="T142" s="23"/>
      <c r="U142" s="11" t="s">
        <v>1321</v>
      </c>
      <c r="V142" s="11"/>
      <c r="W142" s="11"/>
      <c r="X142" s="11" t="s">
        <v>1320</v>
      </c>
      <c r="Y142" s="11"/>
      <c r="Z142" s="172"/>
      <c r="AA142" s="11" t="s">
        <v>5937</v>
      </c>
      <c r="AB142" s="8" t="s">
        <v>75</v>
      </c>
      <c r="AC142" s="16">
        <v>28.0</v>
      </c>
      <c r="AD142" s="17">
        <v>190.0</v>
      </c>
      <c r="AE142" s="17">
        <v>135.0</v>
      </c>
      <c r="AF142" s="16">
        <v>28.0</v>
      </c>
      <c r="AG142" s="19">
        <v>0.0</v>
      </c>
      <c r="AH142" s="19">
        <v>0.0</v>
      </c>
      <c r="AI142" s="19">
        <v>0.0</v>
      </c>
      <c r="AJ142" s="19">
        <v>0.0</v>
      </c>
      <c r="AK142" s="16">
        <v>28.0</v>
      </c>
      <c r="AL142" s="16">
        <v>190.0</v>
      </c>
      <c r="AM142" s="16">
        <v>135.0</v>
      </c>
      <c r="AN142" s="16">
        <v>20.0</v>
      </c>
      <c r="AO142" s="17">
        <v>0.0</v>
      </c>
      <c r="AP142" s="17">
        <v>0.0</v>
      </c>
      <c r="AQ142" s="17">
        <v>0.0</v>
      </c>
      <c r="AR142" s="17">
        <v>0.0</v>
      </c>
      <c r="AS142" s="17">
        <f t="shared" si="2"/>
        <v>0</v>
      </c>
      <c r="AT142" s="173" t="s">
        <v>5871</v>
      </c>
    </row>
    <row r="143" ht="15.75" customHeight="1">
      <c r="A143" s="44">
        <v>3000090.0</v>
      </c>
      <c r="B143" s="8" t="s">
        <v>1324</v>
      </c>
      <c r="C143" s="8" t="s">
        <v>968</v>
      </c>
      <c r="D143" s="8" t="s">
        <v>969</v>
      </c>
      <c r="E143" s="170" t="b">
        <v>1</v>
      </c>
      <c r="F143" s="8" t="s">
        <v>1083</v>
      </c>
      <c r="G143" s="8" t="s">
        <v>1325</v>
      </c>
      <c r="H143" s="8">
        <v>7.501201206817E12</v>
      </c>
      <c r="I143" s="8" t="s">
        <v>1296</v>
      </c>
      <c r="J143" s="8" t="s">
        <v>1326</v>
      </c>
      <c r="K143" s="11" t="s">
        <v>5938</v>
      </c>
      <c r="L143" s="171" t="s">
        <v>5908</v>
      </c>
      <c r="M143" s="8" t="s">
        <v>976</v>
      </c>
      <c r="N143" s="12">
        <v>4590.0</v>
      </c>
      <c r="O143" s="12">
        <f t="shared" si="1"/>
        <v>5324.4</v>
      </c>
      <c r="P143" s="8" t="s">
        <v>68</v>
      </c>
      <c r="Q143" s="9" t="s">
        <v>977</v>
      </c>
      <c r="R143" s="53" t="s">
        <v>1328</v>
      </c>
      <c r="S143" s="11" t="s">
        <v>1329</v>
      </c>
      <c r="T143" s="14" t="s">
        <v>1330</v>
      </c>
      <c r="U143" s="11"/>
      <c r="V143" s="11"/>
      <c r="W143" s="11"/>
      <c r="X143" s="11" t="s">
        <v>1329</v>
      </c>
      <c r="Y143" s="11"/>
      <c r="Z143" s="172"/>
      <c r="AA143" s="11" t="s">
        <v>5939</v>
      </c>
      <c r="AB143" s="8" t="s">
        <v>75</v>
      </c>
      <c r="AC143" s="16">
        <v>33.0</v>
      </c>
      <c r="AD143" s="17">
        <v>190.0</v>
      </c>
      <c r="AE143" s="17">
        <v>150.0</v>
      </c>
      <c r="AF143" s="16">
        <v>28.0</v>
      </c>
      <c r="AG143" s="19">
        <v>0.0</v>
      </c>
      <c r="AH143" s="19">
        <v>0.0</v>
      </c>
      <c r="AI143" s="19">
        <v>0.0</v>
      </c>
      <c r="AJ143" s="19">
        <v>0.0</v>
      </c>
      <c r="AK143" s="16">
        <v>30.0</v>
      </c>
      <c r="AL143" s="16">
        <v>190.0</v>
      </c>
      <c r="AM143" s="16">
        <v>150.0</v>
      </c>
      <c r="AN143" s="16">
        <v>23.0</v>
      </c>
      <c r="AO143" s="17">
        <v>0.0</v>
      </c>
      <c r="AP143" s="17">
        <v>0.0</v>
      </c>
      <c r="AQ143" s="17">
        <v>0.0</v>
      </c>
      <c r="AR143" s="17">
        <v>0.0</v>
      </c>
      <c r="AS143" s="17">
        <f t="shared" si="2"/>
        <v>0</v>
      </c>
      <c r="AT143" s="173" t="s">
        <v>5871</v>
      </c>
    </row>
    <row r="144" ht="15.75" customHeight="1">
      <c r="A144" s="44">
        <v>3000091.0</v>
      </c>
      <c r="B144" s="8" t="s">
        <v>1333</v>
      </c>
      <c r="C144" s="8" t="s">
        <v>968</v>
      </c>
      <c r="D144" s="8" t="s">
        <v>969</v>
      </c>
      <c r="E144" s="170" t="b">
        <v>1</v>
      </c>
      <c r="F144" s="8" t="s">
        <v>970</v>
      </c>
      <c r="G144" s="8" t="s">
        <v>1334</v>
      </c>
      <c r="H144" s="8">
        <v>7.501201208484E12</v>
      </c>
      <c r="I144" s="8" t="s">
        <v>1032</v>
      </c>
      <c r="J144" s="8" t="s">
        <v>1335</v>
      </c>
      <c r="K144" s="8" t="s">
        <v>1336</v>
      </c>
      <c r="L144" s="171" t="s">
        <v>5908</v>
      </c>
      <c r="M144" s="8" t="s">
        <v>976</v>
      </c>
      <c r="N144" s="12">
        <v>2530.0</v>
      </c>
      <c r="O144" s="12">
        <f t="shared" si="1"/>
        <v>2934.8</v>
      </c>
      <c r="P144" s="8" t="s">
        <v>68</v>
      </c>
      <c r="Q144" s="9" t="s">
        <v>977</v>
      </c>
      <c r="R144" s="8" t="s">
        <v>1337</v>
      </c>
      <c r="S144" s="11"/>
      <c r="T144" s="14" t="s">
        <v>1337</v>
      </c>
      <c r="U144" s="11"/>
      <c r="V144" s="11"/>
      <c r="W144" s="11"/>
      <c r="X144" s="11" t="s">
        <v>1337</v>
      </c>
      <c r="Y144" s="11"/>
      <c r="Z144" s="172"/>
      <c r="AA144" s="11" t="s">
        <v>1338</v>
      </c>
      <c r="AB144" s="8" t="s">
        <v>253</v>
      </c>
      <c r="AC144" s="16">
        <v>33.0</v>
      </c>
      <c r="AD144" s="17">
        <v>190.0</v>
      </c>
      <c r="AE144" s="17">
        <v>150.0</v>
      </c>
      <c r="AF144" s="16">
        <v>31.0</v>
      </c>
      <c r="AG144" s="19">
        <v>0.0</v>
      </c>
      <c r="AH144" s="19">
        <v>0.0</v>
      </c>
      <c r="AI144" s="19">
        <v>0.0</v>
      </c>
      <c r="AJ144" s="19">
        <v>0.0</v>
      </c>
      <c r="AK144" s="16">
        <v>33.0</v>
      </c>
      <c r="AL144" s="16">
        <v>190.0</v>
      </c>
      <c r="AM144" s="16">
        <v>150.0</v>
      </c>
      <c r="AN144" s="16">
        <v>23.0</v>
      </c>
      <c r="AO144" s="17">
        <v>0.0</v>
      </c>
      <c r="AP144" s="17">
        <v>0.0</v>
      </c>
      <c r="AQ144" s="17">
        <v>0.0</v>
      </c>
      <c r="AR144" s="17">
        <v>0.0</v>
      </c>
      <c r="AS144" s="17">
        <f t="shared" si="2"/>
        <v>0</v>
      </c>
      <c r="AT144" s="173" t="s">
        <v>5871</v>
      </c>
    </row>
    <row r="145" ht="15.75" customHeight="1">
      <c r="A145" s="44">
        <v>3000092.0</v>
      </c>
      <c r="B145" s="8" t="s">
        <v>1340</v>
      </c>
      <c r="C145" s="8" t="s">
        <v>968</v>
      </c>
      <c r="D145" s="8" t="s">
        <v>969</v>
      </c>
      <c r="E145" s="170" t="b">
        <v>1</v>
      </c>
      <c r="F145" s="8" t="s">
        <v>970</v>
      </c>
      <c r="G145" s="11" t="s">
        <v>1341</v>
      </c>
      <c r="H145" s="11">
        <v>7.502215506115E12</v>
      </c>
      <c r="I145" s="8" t="s">
        <v>1342</v>
      </c>
      <c r="J145" s="8" t="s">
        <v>1343</v>
      </c>
      <c r="K145" s="8" t="s">
        <v>5940</v>
      </c>
      <c r="L145" s="171" t="s">
        <v>5912</v>
      </c>
      <c r="M145" s="8" t="s">
        <v>1061</v>
      </c>
      <c r="N145" s="12">
        <v>1790.0</v>
      </c>
      <c r="O145" s="12">
        <f t="shared" si="1"/>
        <v>2076.4</v>
      </c>
      <c r="P145" s="8" t="s">
        <v>68</v>
      </c>
      <c r="Q145" s="9" t="s">
        <v>977</v>
      </c>
      <c r="R145" s="11" t="s">
        <v>1345</v>
      </c>
      <c r="S145" s="11" t="s">
        <v>1345</v>
      </c>
      <c r="T145" s="14" t="s">
        <v>1345</v>
      </c>
      <c r="U145" s="11" t="s">
        <v>1346</v>
      </c>
      <c r="V145" s="11"/>
      <c r="W145" s="11"/>
      <c r="X145" s="11" t="s">
        <v>1345</v>
      </c>
      <c r="Y145" s="11"/>
      <c r="Z145" s="172"/>
      <c r="AA145" s="11" t="s">
        <v>1347</v>
      </c>
      <c r="AB145" s="8" t="s">
        <v>253</v>
      </c>
      <c r="AC145" s="16">
        <v>23.0</v>
      </c>
      <c r="AD145" s="17">
        <v>190.0</v>
      </c>
      <c r="AE145" s="17">
        <v>100.0</v>
      </c>
      <c r="AF145" s="16">
        <v>29.0</v>
      </c>
      <c r="AG145" s="19">
        <v>0.0</v>
      </c>
      <c r="AH145" s="19">
        <v>0.0</v>
      </c>
      <c r="AI145" s="19">
        <v>0.0</v>
      </c>
      <c r="AJ145" s="19">
        <v>0.0</v>
      </c>
      <c r="AK145" s="16">
        <v>23.0</v>
      </c>
      <c r="AL145" s="16">
        <v>190.0</v>
      </c>
      <c r="AM145" s="16">
        <v>100.0</v>
      </c>
      <c r="AN145" s="16">
        <v>20.0</v>
      </c>
      <c r="AO145" s="17">
        <v>0.0</v>
      </c>
      <c r="AP145" s="17">
        <v>0.0</v>
      </c>
      <c r="AQ145" s="17">
        <v>0.0</v>
      </c>
      <c r="AR145" s="17">
        <v>0.0</v>
      </c>
      <c r="AS145" s="17">
        <f t="shared" si="2"/>
        <v>0</v>
      </c>
      <c r="AT145" s="173" t="s">
        <v>5871</v>
      </c>
    </row>
    <row r="146" ht="15.75" customHeight="1">
      <c r="A146" s="44">
        <v>3000093.0</v>
      </c>
      <c r="B146" s="8" t="s">
        <v>1349</v>
      </c>
      <c r="C146" s="8" t="s">
        <v>968</v>
      </c>
      <c r="D146" s="8" t="s">
        <v>969</v>
      </c>
      <c r="E146" s="170" t="b">
        <v>1</v>
      </c>
      <c r="F146" s="8" t="s">
        <v>970</v>
      </c>
      <c r="G146" s="11" t="s">
        <v>1350</v>
      </c>
      <c r="H146" s="11">
        <v>7.502215506146E12</v>
      </c>
      <c r="I146" s="8" t="s">
        <v>1342</v>
      </c>
      <c r="J146" s="8" t="s">
        <v>1351</v>
      </c>
      <c r="K146" s="8" t="s">
        <v>5941</v>
      </c>
      <c r="L146" s="171" t="s">
        <v>5912</v>
      </c>
      <c r="M146" s="8" t="s">
        <v>1061</v>
      </c>
      <c r="N146" s="12">
        <v>3090.0</v>
      </c>
      <c r="O146" s="12">
        <f t="shared" si="1"/>
        <v>3584.4</v>
      </c>
      <c r="P146" s="8" t="s">
        <v>68</v>
      </c>
      <c r="Q146" s="9" t="s">
        <v>977</v>
      </c>
      <c r="R146" s="11" t="s">
        <v>1353</v>
      </c>
      <c r="S146" s="11" t="s">
        <v>1353</v>
      </c>
      <c r="T146" s="14" t="s">
        <v>1353</v>
      </c>
      <c r="U146" s="11" t="s">
        <v>1354</v>
      </c>
      <c r="V146" s="11"/>
      <c r="W146" s="11"/>
      <c r="X146" s="11"/>
      <c r="Y146" s="11"/>
      <c r="Z146" s="172"/>
      <c r="AA146" s="11" t="s">
        <v>1355</v>
      </c>
      <c r="AB146" s="8" t="s">
        <v>253</v>
      </c>
      <c r="AC146" s="16">
        <v>40.0</v>
      </c>
      <c r="AD146" s="17">
        <v>190.0</v>
      </c>
      <c r="AE146" s="17">
        <v>200.0</v>
      </c>
      <c r="AF146" s="16">
        <v>29.0</v>
      </c>
      <c r="AG146" s="19">
        <v>0.0</v>
      </c>
      <c r="AH146" s="19">
        <v>0.0</v>
      </c>
      <c r="AI146" s="19">
        <v>0.0</v>
      </c>
      <c r="AJ146" s="19">
        <v>0.0</v>
      </c>
      <c r="AK146" s="16">
        <v>40.0</v>
      </c>
      <c r="AL146" s="16">
        <v>190.0</v>
      </c>
      <c r="AM146" s="16">
        <v>200.0</v>
      </c>
      <c r="AN146" s="16">
        <v>23.0</v>
      </c>
      <c r="AO146" s="17">
        <v>0.0</v>
      </c>
      <c r="AP146" s="17">
        <v>0.0</v>
      </c>
      <c r="AQ146" s="17">
        <v>0.0</v>
      </c>
      <c r="AR146" s="17">
        <v>0.0</v>
      </c>
      <c r="AS146" s="17">
        <f t="shared" si="2"/>
        <v>0</v>
      </c>
      <c r="AT146" s="173" t="s">
        <v>5871</v>
      </c>
    </row>
    <row r="147" ht="15.75" customHeight="1">
      <c r="A147" s="44">
        <v>3000094.0</v>
      </c>
      <c r="B147" s="8" t="s">
        <v>1357</v>
      </c>
      <c r="C147" s="8" t="s">
        <v>968</v>
      </c>
      <c r="D147" s="8" t="s">
        <v>969</v>
      </c>
      <c r="E147" s="170" t="b">
        <v>1</v>
      </c>
      <c r="F147" s="8" t="s">
        <v>970</v>
      </c>
      <c r="G147" s="11" t="s">
        <v>1358</v>
      </c>
      <c r="H147" s="11">
        <v>7.502215506122E12</v>
      </c>
      <c r="I147" s="8" t="s">
        <v>1342</v>
      </c>
      <c r="J147" s="8" t="s">
        <v>1359</v>
      </c>
      <c r="K147" s="8" t="s">
        <v>5942</v>
      </c>
      <c r="L147" s="171" t="s">
        <v>5912</v>
      </c>
      <c r="M147" s="8" t="s">
        <v>1061</v>
      </c>
      <c r="N147" s="12">
        <v>2150.0</v>
      </c>
      <c r="O147" s="12">
        <f t="shared" si="1"/>
        <v>2494</v>
      </c>
      <c r="P147" s="8" t="s">
        <v>238</v>
      </c>
      <c r="Q147" s="9" t="s">
        <v>977</v>
      </c>
      <c r="R147" s="11" t="s">
        <v>1361</v>
      </c>
      <c r="S147" s="11" t="s">
        <v>1361</v>
      </c>
      <c r="T147" s="14" t="s">
        <v>1361</v>
      </c>
      <c r="U147" s="11" t="s">
        <v>1362</v>
      </c>
      <c r="V147" s="11"/>
      <c r="W147" s="11"/>
      <c r="X147" s="11" t="s">
        <v>1361</v>
      </c>
      <c r="Y147" s="11"/>
      <c r="Z147" s="172"/>
      <c r="AA147" s="11" t="s">
        <v>1363</v>
      </c>
      <c r="AB147" s="8" t="s">
        <v>253</v>
      </c>
      <c r="AC147" s="16">
        <v>28.0</v>
      </c>
      <c r="AD147" s="17">
        <v>190.0</v>
      </c>
      <c r="AE147" s="17">
        <v>135.0</v>
      </c>
      <c r="AF147" s="16">
        <v>29.0</v>
      </c>
      <c r="AG147" s="19">
        <v>0.0</v>
      </c>
      <c r="AH147" s="19">
        <v>0.0</v>
      </c>
      <c r="AI147" s="19">
        <v>0.0</v>
      </c>
      <c r="AJ147" s="19">
        <v>0.0</v>
      </c>
      <c r="AK147" s="16">
        <v>28.0</v>
      </c>
      <c r="AL147" s="16">
        <v>190.0</v>
      </c>
      <c r="AM147" s="16">
        <v>135.0</v>
      </c>
      <c r="AN147" s="16">
        <v>20.0</v>
      </c>
      <c r="AO147" s="17">
        <v>0.0</v>
      </c>
      <c r="AP147" s="17">
        <v>0.0</v>
      </c>
      <c r="AQ147" s="17">
        <v>0.0</v>
      </c>
      <c r="AR147" s="17">
        <v>0.0</v>
      </c>
      <c r="AS147" s="17">
        <f t="shared" si="2"/>
        <v>0</v>
      </c>
      <c r="AT147" s="173" t="s">
        <v>5871</v>
      </c>
    </row>
    <row r="148" ht="15.75" customHeight="1">
      <c r="A148" s="44">
        <v>3000095.0</v>
      </c>
      <c r="B148" s="8" t="s">
        <v>1365</v>
      </c>
      <c r="C148" s="8" t="s">
        <v>968</v>
      </c>
      <c r="D148" s="8" t="s">
        <v>969</v>
      </c>
      <c r="E148" s="170" t="b">
        <v>1</v>
      </c>
      <c r="F148" s="8" t="s">
        <v>970</v>
      </c>
      <c r="G148" s="11" t="s">
        <v>1366</v>
      </c>
      <c r="H148" s="11">
        <v>7.502215506139E12</v>
      </c>
      <c r="I148" s="8" t="s">
        <v>1342</v>
      </c>
      <c r="J148" s="8" t="s">
        <v>1367</v>
      </c>
      <c r="K148" s="8" t="s">
        <v>5943</v>
      </c>
      <c r="L148" s="171" t="s">
        <v>5912</v>
      </c>
      <c r="M148" s="8" t="s">
        <v>1061</v>
      </c>
      <c r="N148" s="12">
        <v>2400.0</v>
      </c>
      <c r="O148" s="12">
        <f t="shared" si="1"/>
        <v>2784</v>
      </c>
      <c r="P148" s="8" t="s">
        <v>68</v>
      </c>
      <c r="Q148" s="9" t="s">
        <v>977</v>
      </c>
      <c r="R148" s="11" t="s">
        <v>1369</v>
      </c>
      <c r="S148" s="11" t="s">
        <v>1369</v>
      </c>
      <c r="T148" s="14" t="s">
        <v>1369</v>
      </c>
      <c r="U148" s="11" t="s">
        <v>1370</v>
      </c>
      <c r="V148" s="11"/>
      <c r="W148" s="11"/>
      <c r="X148" s="11"/>
      <c r="Y148" s="11"/>
      <c r="Z148" s="172"/>
      <c r="AA148" s="11" t="s">
        <v>1371</v>
      </c>
      <c r="AB148" s="8" t="s">
        <v>253</v>
      </c>
      <c r="AC148" s="16">
        <v>33.0</v>
      </c>
      <c r="AD148" s="17">
        <v>190.0</v>
      </c>
      <c r="AE148" s="17">
        <v>150.0</v>
      </c>
      <c r="AF148" s="16">
        <v>29.0</v>
      </c>
      <c r="AG148" s="19">
        <v>0.0</v>
      </c>
      <c r="AH148" s="19">
        <v>0.0</v>
      </c>
      <c r="AI148" s="19">
        <v>0.0</v>
      </c>
      <c r="AJ148" s="19">
        <v>0.0</v>
      </c>
      <c r="AK148" s="16">
        <v>33.0</v>
      </c>
      <c r="AL148" s="16">
        <v>190.0</v>
      </c>
      <c r="AM148" s="16">
        <v>150.0</v>
      </c>
      <c r="AN148" s="16">
        <v>23.0</v>
      </c>
      <c r="AO148" s="17">
        <v>0.0</v>
      </c>
      <c r="AP148" s="17">
        <v>0.0</v>
      </c>
      <c r="AQ148" s="17">
        <v>0.0</v>
      </c>
      <c r="AR148" s="17">
        <v>0.0</v>
      </c>
      <c r="AS148" s="17">
        <f t="shared" si="2"/>
        <v>0</v>
      </c>
      <c r="AT148" s="173" t="s">
        <v>5871</v>
      </c>
    </row>
    <row r="149" ht="15.75" customHeight="1">
      <c r="A149" s="44">
        <v>3000096.0</v>
      </c>
      <c r="B149" s="8" t="s">
        <v>1373</v>
      </c>
      <c r="C149" s="8" t="s">
        <v>968</v>
      </c>
      <c r="D149" s="8" t="s">
        <v>969</v>
      </c>
      <c r="E149" s="170" t="b">
        <v>1</v>
      </c>
      <c r="F149" s="8" t="s">
        <v>970</v>
      </c>
      <c r="G149" s="11" t="s">
        <v>1374</v>
      </c>
      <c r="H149" s="11">
        <v>7.501719264903E12</v>
      </c>
      <c r="I149" s="8" t="s">
        <v>1076</v>
      </c>
      <c r="J149" s="8" t="s">
        <v>1375</v>
      </c>
      <c r="K149" s="8" t="s">
        <v>5944</v>
      </c>
      <c r="L149" s="171" t="s">
        <v>5912</v>
      </c>
      <c r="M149" s="8" t="s">
        <v>1061</v>
      </c>
      <c r="N149" s="12">
        <v>2650.0</v>
      </c>
      <c r="O149" s="12">
        <f t="shared" si="1"/>
        <v>3074</v>
      </c>
      <c r="P149" s="8" t="s">
        <v>68</v>
      </c>
      <c r="Q149" s="9" t="s">
        <v>977</v>
      </c>
      <c r="R149" s="11" t="s">
        <v>1377</v>
      </c>
      <c r="S149" s="11" t="s">
        <v>1377</v>
      </c>
      <c r="T149" s="14" t="s">
        <v>1377</v>
      </c>
      <c r="U149" s="11" t="s">
        <v>1378</v>
      </c>
      <c r="V149" s="11"/>
      <c r="W149" s="11"/>
      <c r="X149" s="11" t="s">
        <v>1377</v>
      </c>
      <c r="Y149" s="11"/>
      <c r="Z149" s="172"/>
      <c r="AA149" s="11" t="s">
        <v>1379</v>
      </c>
      <c r="AB149" s="8" t="s">
        <v>253</v>
      </c>
      <c r="AC149" s="16">
        <v>23.0</v>
      </c>
      <c r="AD149" s="17">
        <v>190.0</v>
      </c>
      <c r="AE149" s="17">
        <v>100.0</v>
      </c>
      <c r="AF149" s="16">
        <v>33.0</v>
      </c>
      <c r="AG149" s="19">
        <v>0.0</v>
      </c>
      <c r="AH149" s="19">
        <v>0.0</v>
      </c>
      <c r="AI149" s="19">
        <v>0.0</v>
      </c>
      <c r="AJ149" s="19">
        <v>0.0</v>
      </c>
      <c r="AK149" s="16">
        <v>23.0</v>
      </c>
      <c r="AL149" s="16">
        <v>190.0</v>
      </c>
      <c r="AM149" s="16">
        <v>100.0</v>
      </c>
      <c r="AN149" s="16">
        <v>20.0</v>
      </c>
      <c r="AO149" s="17">
        <v>0.0</v>
      </c>
      <c r="AP149" s="17">
        <v>0.0</v>
      </c>
      <c r="AQ149" s="17">
        <v>0.0</v>
      </c>
      <c r="AR149" s="17">
        <v>0.0</v>
      </c>
      <c r="AS149" s="17">
        <f t="shared" si="2"/>
        <v>0</v>
      </c>
      <c r="AT149" s="173" t="s">
        <v>5871</v>
      </c>
    </row>
    <row r="150" ht="15.75" customHeight="1">
      <c r="A150" s="44">
        <v>3000097.0</v>
      </c>
      <c r="B150" s="8" t="s">
        <v>1381</v>
      </c>
      <c r="C150" s="8" t="s">
        <v>968</v>
      </c>
      <c r="D150" s="8" t="s">
        <v>969</v>
      </c>
      <c r="E150" s="170" t="b">
        <v>1</v>
      </c>
      <c r="F150" s="8" t="s">
        <v>970</v>
      </c>
      <c r="G150" s="11" t="s">
        <v>1382</v>
      </c>
      <c r="H150" s="11">
        <v>7.50171926491E12</v>
      </c>
      <c r="I150" s="8" t="s">
        <v>1076</v>
      </c>
      <c r="J150" s="8" t="s">
        <v>1383</v>
      </c>
      <c r="K150" s="8" t="s">
        <v>5945</v>
      </c>
      <c r="L150" s="171" t="s">
        <v>5912</v>
      </c>
      <c r="M150" s="8" t="s">
        <v>1061</v>
      </c>
      <c r="N150" s="12">
        <v>3400.0</v>
      </c>
      <c r="O150" s="12">
        <f t="shared" si="1"/>
        <v>3944</v>
      </c>
      <c r="P150" s="8" t="s">
        <v>68</v>
      </c>
      <c r="Q150" s="9" t="s">
        <v>977</v>
      </c>
      <c r="R150" s="11" t="s">
        <v>1385</v>
      </c>
      <c r="S150" s="11" t="s">
        <v>1385</v>
      </c>
      <c r="T150" s="14" t="s">
        <v>1385</v>
      </c>
      <c r="U150" s="11" t="s">
        <v>1386</v>
      </c>
      <c r="V150" s="11"/>
      <c r="W150" s="11"/>
      <c r="X150" s="11"/>
      <c r="Y150" s="11"/>
      <c r="Z150" s="172"/>
      <c r="AA150" s="11" t="s">
        <v>1387</v>
      </c>
      <c r="AB150" s="8" t="s">
        <v>253</v>
      </c>
      <c r="AC150" s="16">
        <v>28.0</v>
      </c>
      <c r="AD150" s="17">
        <v>190.0</v>
      </c>
      <c r="AE150" s="17">
        <v>135.0</v>
      </c>
      <c r="AF150" s="16">
        <v>33.0</v>
      </c>
      <c r="AG150" s="19">
        <v>0.0</v>
      </c>
      <c r="AH150" s="19">
        <v>0.0</v>
      </c>
      <c r="AI150" s="19">
        <v>0.0</v>
      </c>
      <c r="AJ150" s="19">
        <v>0.0</v>
      </c>
      <c r="AK150" s="16">
        <v>28.0</v>
      </c>
      <c r="AL150" s="16">
        <v>190.0</v>
      </c>
      <c r="AM150" s="16">
        <v>135.0</v>
      </c>
      <c r="AN150" s="16">
        <v>20.0</v>
      </c>
      <c r="AO150" s="17">
        <v>0.0</v>
      </c>
      <c r="AP150" s="17">
        <v>0.0</v>
      </c>
      <c r="AQ150" s="17">
        <v>0.0</v>
      </c>
      <c r="AR150" s="17">
        <v>0.0</v>
      </c>
      <c r="AS150" s="17">
        <f t="shared" si="2"/>
        <v>0</v>
      </c>
      <c r="AT150" s="173" t="s">
        <v>5871</v>
      </c>
    </row>
    <row r="151" ht="15.75" customHeight="1">
      <c r="A151" s="44">
        <v>3000098.0</v>
      </c>
      <c r="B151" s="8" t="s">
        <v>1389</v>
      </c>
      <c r="C151" s="8" t="s">
        <v>968</v>
      </c>
      <c r="D151" s="8" t="s">
        <v>969</v>
      </c>
      <c r="E151" s="170" t="b">
        <v>1</v>
      </c>
      <c r="F151" s="8" t="s">
        <v>970</v>
      </c>
      <c r="G151" s="11" t="s">
        <v>1390</v>
      </c>
      <c r="H151" s="11">
        <v>7.501719264927E12</v>
      </c>
      <c r="I151" s="8" t="s">
        <v>1076</v>
      </c>
      <c r="J151" s="8" t="s">
        <v>1391</v>
      </c>
      <c r="K151" s="8" t="s">
        <v>5946</v>
      </c>
      <c r="L151" s="171" t="s">
        <v>5912</v>
      </c>
      <c r="M151" s="8" t="s">
        <v>1061</v>
      </c>
      <c r="N151" s="12">
        <v>3700.0</v>
      </c>
      <c r="O151" s="12">
        <f t="shared" si="1"/>
        <v>4292</v>
      </c>
      <c r="P151" s="8" t="s">
        <v>68</v>
      </c>
      <c r="Q151" s="9" t="s">
        <v>977</v>
      </c>
      <c r="R151" s="11" t="s">
        <v>1393</v>
      </c>
      <c r="S151" s="11" t="s">
        <v>1393</v>
      </c>
      <c r="T151" s="14" t="s">
        <v>1393</v>
      </c>
      <c r="U151" s="11" t="s">
        <v>1394</v>
      </c>
      <c r="V151" s="11"/>
      <c r="W151" s="11"/>
      <c r="X151" s="11" t="s">
        <v>1393</v>
      </c>
      <c r="Y151" s="11"/>
      <c r="Z151" s="172"/>
      <c r="AA151" s="11" t="s">
        <v>1395</v>
      </c>
      <c r="AB151" s="8" t="s">
        <v>253</v>
      </c>
      <c r="AC151" s="16">
        <v>33.0</v>
      </c>
      <c r="AD151" s="17">
        <v>190.0</v>
      </c>
      <c r="AE151" s="17">
        <v>150.0</v>
      </c>
      <c r="AF151" s="16">
        <v>33.0</v>
      </c>
      <c r="AG151" s="19">
        <v>0.0</v>
      </c>
      <c r="AH151" s="19">
        <v>0.0</v>
      </c>
      <c r="AI151" s="19">
        <v>0.0</v>
      </c>
      <c r="AJ151" s="19">
        <v>0.0</v>
      </c>
      <c r="AK151" s="16">
        <v>33.0</v>
      </c>
      <c r="AL151" s="16">
        <v>190.0</v>
      </c>
      <c r="AM151" s="16">
        <v>150.0</v>
      </c>
      <c r="AN151" s="16">
        <v>23.0</v>
      </c>
      <c r="AO151" s="17">
        <v>0.0</v>
      </c>
      <c r="AP151" s="17">
        <v>0.0</v>
      </c>
      <c r="AQ151" s="17">
        <v>0.0</v>
      </c>
      <c r="AR151" s="17">
        <v>0.0</v>
      </c>
      <c r="AS151" s="17">
        <f t="shared" si="2"/>
        <v>0</v>
      </c>
      <c r="AT151" s="173" t="s">
        <v>5871</v>
      </c>
    </row>
    <row r="152" ht="15.75" customHeight="1">
      <c r="A152" s="44">
        <v>3000099.0</v>
      </c>
      <c r="B152" s="8" t="s">
        <v>1397</v>
      </c>
      <c r="C152" s="8" t="s">
        <v>968</v>
      </c>
      <c r="D152" s="8" t="s">
        <v>969</v>
      </c>
      <c r="E152" s="170" t="b">
        <v>1</v>
      </c>
      <c r="F152" s="8" t="s">
        <v>1083</v>
      </c>
      <c r="G152" s="11" t="s">
        <v>1398</v>
      </c>
      <c r="H152" s="11">
        <v>7.502316403306E12</v>
      </c>
      <c r="I152" s="8" t="s">
        <v>1399</v>
      </c>
      <c r="J152" s="8" t="s">
        <v>1400</v>
      </c>
      <c r="K152" s="11" t="s">
        <v>5947</v>
      </c>
      <c r="L152" s="171" t="s">
        <v>5912</v>
      </c>
      <c r="M152" s="8" t="s">
        <v>1061</v>
      </c>
      <c r="N152" s="12">
        <v>4190.0</v>
      </c>
      <c r="O152" s="12">
        <f t="shared" si="1"/>
        <v>4860.4</v>
      </c>
      <c r="P152" s="8" t="s">
        <v>68</v>
      </c>
      <c r="Q152" s="9" t="s">
        <v>977</v>
      </c>
      <c r="R152" s="11" t="s">
        <v>1402</v>
      </c>
      <c r="S152" s="11" t="s">
        <v>1403</v>
      </c>
      <c r="T152" s="14" t="s">
        <v>1404</v>
      </c>
      <c r="U152" s="11" t="s">
        <v>1405</v>
      </c>
      <c r="V152" s="11"/>
      <c r="W152" s="11"/>
      <c r="X152" s="11" t="s">
        <v>1404</v>
      </c>
      <c r="Y152" s="11"/>
      <c r="Z152" s="172"/>
      <c r="AA152" s="11" t="s">
        <v>5948</v>
      </c>
      <c r="AB152" s="8" t="s">
        <v>75</v>
      </c>
      <c r="AC152" s="16">
        <v>35.0</v>
      </c>
      <c r="AD152" s="17">
        <v>190.0</v>
      </c>
      <c r="AE152" s="17">
        <v>200.0</v>
      </c>
      <c r="AF152" s="16">
        <v>20.0</v>
      </c>
      <c r="AG152" s="19">
        <v>0.0</v>
      </c>
      <c r="AH152" s="19">
        <v>0.0</v>
      </c>
      <c r="AI152" s="19">
        <v>0.0</v>
      </c>
      <c r="AJ152" s="19">
        <v>0.0</v>
      </c>
      <c r="AK152" s="16">
        <v>35.0</v>
      </c>
      <c r="AL152" s="16">
        <v>205.0</v>
      </c>
      <c r="AM152" s="16">
        <v>43.0</v>
      </c>
      <c r="AN152" s="16">
        <v>43.0</v>
      </c>
      <c r="AO152" s="17">
        <v>0.0</v>
      </c>
      <c r="AP152" s="17">
        <v>0.0</v>
      </c>
      <c r="AQ152" s="17">
        <v>0.0</v>
      </c>
      <c r="AR152" s="17">
        <v>0.0</v>
      </c>
      <c r="AS152" s="17">
        <f t="shared" si="2"/>
        <v>0</v>
      </c>
      <c r="AT152" s="173" t="s">
        <v>5871</v>
      </c>
    </row>
    <row r="153" ht="15.75" customHeight="1">
      <c r="A153" s="44">
        <v>3000100.0</v>
      </c>
      <c r="B153" s="8" t="s">
        <v>1408</v>
      </c>
      <c r="C153" s="8" t="s">
        <v>968</v>
      </c>
      <c r="D153" s="8" t="s">
        <v>969</v>
      </c>
      <c r="E153" s="170" t="b">
        <v>1</v>
      </c>
      <c r="F153" s="8" t="s">
        <v>1083</v>
      </c>
      <c r="G153" s="11" t="s">
        <v>1409</v>
      </c>
      <c r="H153" s="11">
        <v>7.502316403283E12</v>
      </c>
      <c r="I153" s="8" t="s">
        <v>1399</v>
      </c>
      <c r="J153" s="8" t="s">
        <v>1410</v>
      </c>
      <c r="K153" s="11" t="s">
        <v>5949</v>
      </c>
      <c r="L153" s="171" t="s">
        <v>5912</v>
      </c>
      <c r="M153" s="8" t="s">
        <v>1061</v>
      </c>
      <c r="N153" s="12">
        <v>2990.0</v>
      </c>
      <c r="O153" s="12">
        <f t="shared" si="1"/>
        <v>3468.4</v>
      </c>
      <c r="P153" s="8" t="s">
        <v>68</v>
      </c>
      <c r="Q153" s="9" t="s">
        <v>977</v>
      </c>
      <c r="R153" s="11" t="s">
        <v>1412</v>
      </c>
      <c r="S153" s="11"/>
      <c r="T153" s="14" t="s">
        <v>1413</v>
      </c>
      <c r="U153" s="11" t="s">
        <v>1414</v>
      </c>
      <c r="V153" s="11"/>
      <c r="W153" s="11"/>
      <c r="X153" s="11"/>
      <c r="Y153" s="11"/>
      <c r="Z153" s="172"/>
      <c r="AA153" s="11" t="s">
        <v>5950</v>
      </c>
      <c r="AB153" s="8" t="s">
        <v>75</v>
      </c>
      <c r="AC153" s="16">
        <v>28.0</v>
      </c>
      <c r="AD153" s="17">
        <v>190.0</v>
      </c>
      <c r="AE153" s="17">
        <v>135.0</v>
      </c>
      <c r="AF153" s="16">
        <v>20.0</v>
      </c>
      <c r="AG153" s="19">
        <v>0.0</v>
      </c>
      <c r="AH153" s="19">
        <v>0.0</v>
      </c>
      <c r="AI153" s="19">
        <v>0.0</v>
      </c>
      <c r="AJ153" s="19">
        <v>0.0</v>
      </c>
      <c r="AK153" s="16">
        <v>28.0</v>
      </c>
      <c r="AL153" s="16">
        <v>190.0</v>
      </c>
      <c r="AM153" s="16">
        <v>43.0</v>
      </c>
      <c r="AN153" s="16">
        <v>43.0</v>
      </c>
      <c r="AO153" s="17">
        <v>0.0</v>
      </c>
      <c r="AP153" s="17">
        <v>0.0</v>
      </c>
      <c r="AQ153" s="17">
        <v>0.0</v>
      </c>
      <c r="AR153" s="17">
        <v>0.0</v>
      </c>
      <c r="AS153" s="17">
        <f t="shared" si="2"/>
        <v>0</v>
      </c>
      <c r="AT153" s="173" t="s">
        <v>5871</v>
      </c>
    </row>
    <row r="154" ht="15.75" customHeight="1">
      <c r="A154" s="44">
        <v>3000101.0</v>
      </c>
      <c r="B154" s="8" t="s">
        <v>1417</v>
      </c>
      <c r="C154" s="8" t="s">
        <v>968</v>
      </c>
      <c r="D154" s="8" t="s">
        <v>969</v>
      </c>
      <c r="E154" s="170" t="b">
        <v>1</v>
      </c>
      <c r="F154" s="8" t="s">
        <v>1083</v>
      </c>
      <c r="G154" s="11" t="s">
        <v>1418</v>
      </c>
      <c r="H154" s="11">
        <v>7.50231640329E12</v>
      </c>
      <c r="I154" s="8" t="s">
        <v>1399</v>
      </c>
      <c r="J154" s="8" t="s">
        <v>1419</v>
      </c>
      <c r="K154" s="11" t="s">
        <v>5951</v>
      </c>
      <c r="L154" s="171" t="s">
        <v>5912</v>
      </c>
      <c r="M154" s="8" t="s">
        <v>1061</v>
      </c>
      <c r="N154" s="12">
        <v>3490.0</v>
      </c>
      <c r="O154" s="12">
        <f t="shared" si="1"/>
        <v>4048.4</v>
      </c>
      <c r="P154" s="8" t="s">
        <v>68</v>
      </c>
      <c r="Q154" s="9" t="s">
        <v>977</v>
      </c>
      <c r="R154" s="11" t="s">
        <v>1421</v>
      </c>
      <c r="S154" s="11"/>
      <c r="T154" s="14" t="s">
        <v>1422</v>
      </c>
      <c r="U154" s="11" t="s">
        <v>1423</v>
      </c>
      <c r="V154" s="11"/>
      <c r="W154" s="11"/>
      <c r="X154" s="11" t="s">
        <v>1422</v>
      </c>
      <c r="Y154" s="11"/>
      <c r="Z154" s="172"/>
      <c r="AA154" s="11" t="s">
        <v>5952</v>
      </c>
      <c r="AB154" s="8" t="s">
        <v>75</v>
      </c>
      <c r="AC154" s="16">
        <v>30.0</v>
      </c>
      <c r="AD154" s="17">
        <v>190.0</v>
      </c>
      <c r="AE154" s="17">
        <v>150.0</v>
      </c>
      <c r="AF154" s="16">
        <v>20.0</v>
      </c>
      <c r="AG154" s="19">
        <v>0.0</v>
      </c>
      <c r="AH154" s="19">
        <v>0.0</v>
      </c>
      <c r="AI154" s="19">
        <v>0.0</v>
      </c>
      <c r="AJ154" s="19">
        <v>0.0</v>
      </c>
      <c r="AK154" s="16">
        <v>30.0</v>
      </c>
      <c r="AL154" s="16">
        <v>194.0</v>
      </c>
      <c r="AM154" s="16">
        <v>43.0</v>
      </c>
      <c r="AN154" s="16">
        <v>43.0</v>
      </c>
      <c r="AO154" s="17">
        <v>0.0</v>
      </c>
      <c r="AP154" s="17">
        <v>0.0</v>
      </c>
      <c r="AQ154" s="17">
        <v>0.0</v>
      </c>
      <c r="AR154" s="17">
        <v>0.0</v>
      </c>
      <c r="AS154" s="17">
        <f t="shared" si="2"/>
        <v>0</v>
      </c>
      <c r="AT154" s="173" t="s">
        <v>5871</v>
      </c>
    </row>
    <row r="155" ht="15.75" customHeight="1">
      <c r="A155" s="44">
        <v>3000102.0</v>
      </c>
      <c r="B155" s="8" t="s">
        <v>1426</v>
      </c>
      <c r="C155" s="8" t="s">
        <v>968</v>
      </c>
      <c r="D155" s="8" t="s">
        <v>969</v>
      </c>
      <c r="E155" s="170" t="b">
        <v>1</v>
      </c>
      <c r="F155" s="8" t="s">
        <v>1083</v>
      </c>
      <c r="G155" s="11" t="s">
        <v>1427</v>
      </c>
      <c r="H155" s="11">
        <v>7.502316403313E12</v>
      </c>
      <c r="I155" s="8" t="s">
        <v>1085</v>
      </c>
      <c r="J155" s="8" t="s">
        <v>1428</v>
      </c>
      <c r="K155" s="11" t="s">
        <v>5953</v>
      </c>
      <c r="L155" s="171" t="s">
        <v>5912</v>
      </c>
      <c r="M155" s="8" t="s">
        <v>1061</v>
      </c>
      <c r="N155" s="12">
        <v>2990.0</v>
      </c>
      <c r="O155" s="12">
        <f t="shared" si="1"/>
        <v>3468.4</v>
      </c>
      <c r="P155" s="8" t="s">
        <v>68</v>
      </c>
      <c r="Q155" s="9" t="s">
        <v>977</v>
      </c>
      <c r="R155" s="11" t="s">
        <v>1430</v>
      </c>
      <c r="S155" s="11"/>
      <c r="T155" s="14" t="s">
        <v>1431</v>
      </c>
      <c r="U155" s="11" t="s">
        <v>1432</v>
      </c>
      <c r="V155" s="11"/>
      <c r="W155" s="11"/>
      <c r="X155" s="11" t="s">
        <v>1431</v>
      </c>
      <c r="Y155" s="11"/>
      <c r="Z155" s="172"/>
      <c r="AA155" s="11" t="s">
        <v>5954</v>
      </c>
      <c r="AB155" s="8" t="s">
        <v>75</v>
      </c>
      <c r="AC155" s="16">
        <v>25.0</v>
      </c>
      <c r="AD155" s="17">
        <v>190.0</v>
      </c>
      <c r="AE155" s="17">
        <v>100.0</v>
      </c>
      <c r="AF155" s="16">
        <v>25.0</v>
      </c>
      <c r="AG155" s="19">
        <v>0.0</v>
      </c>
      <c r="AH155" s="19">
        <v>0.0</v>
      </c>
      <c r="AI155" s="19">
        <v>0.0</v>
      </c>
      <c r="AJ155" s="19">
        <v>0.0</v>
      </c>
      <c r="AK155" s="16">
        <v>25.0</v>
      </c>
      <c r="AL155" s="16">
        <v>190.0</v>
      </c>
      <c r="AM155" s="16">
        <v>100.0</v>
      </c>
      <c r="AN155" s="16">
        <v>43.0</v>
      </c>
      <c r="AO155" s="17">
        <v>0.0</v>
      </c>
      <c r="AP155" s="17">
        <v>0.0</v>
      </c>
      <c r="AQ155" s="17">
        <v>0.0</v>
      </c>
      <c r="AR155" s="17">
        <v>0.0</v>
      </c>
      <c r="AS155" s="17">
        <f t="shared" si="2"/>
        <v>0</v>
      </c>
      <c r="AT155" s="173" t="s">
        <v>5871</v>
      </c>
    </row>
    <row r="156" ht="15.75" customHeight="1">
      <c r="A156" s="44">
        <v>3000103.0</v>
      </c>
      <c r="B156" s="8" t="s">
        <v>1435</v>
      </c>
      <c r="C156" s="8" t="s">
        <v>968</v>
      </c>
      <c r="D156" s="8" t="s">
        <v>969</v>
      </c>
      <c r="E156" s="170" t="b">
        <v>1</v>
      </c>
      <c r="F156" s="8" t="s">
        <v>1083</v>
      </c>
      <c r="G156" s="11" t="s">
        <v>1436</v>
      </c>
      <c r="H156" s="11">
        <v>7.502316403344E12</v>
      </c>
      <c r="I156" s="8" t="s">
        <v>1085</v>
      </c>
      <c r="J156" s="8" t="s">
        <v>1437</v>
      </c>
      <c r="K156" s="11" t="s">
        <v>5955</v>
      </c>
      <c r="L156" s="171" t="s">
        <v>5912</v>
      </c>
      <c r="M156" s="8" t="s">
        <v>1061</v>
      </c>
      <c r="N156" s="12">
        <v>5390.0</v>
      </c>
      <c r="O156" s="12">
        <f t="shared" si="1"/>
        <v>6252.4</v>
      </c>
      <c r="P156" s="8" t="s">
        <v>68</v>
      </c>
      <c r="Q156" s="9" t="s">
        <v>977</v>
      </c>
      <c r="R156" s="11" t="s">
        <v>1439</v>
      </c>
      <c r="S156" s="11"/>
      <c r="T156" s="14" t="s">
        <v>1440</v>
      </c>
      <c r="U156" s="11" t="s">
        <v>1441</v>
      </c>
      <c r="V156" s="11"/>
      <c r="W156" s="11"/>
      <c r="X156" s="11" t="s">
        <v>1440</v>
      </c>
      <c r="Y156" s="11"/>
      <c r="Z156" s="172"/>
      <c r="AA156" s="11" t="s">
        <v>5956</v>
      </c>
      <c r="AB156" s="8" t="s">
        <v>75</v>
      </c>
      <c r="AC156" s="16">
        <v>35.0</v>
      </c>
      <c r="AD156" s="17">
        <v>190.0</v>
      </c>
      <c r="AE156" s="17">
        <v>200.0</v>
      </c>
      <c r="AF156" s="16">
        <v>25.0</v>
      </c>
      <c r="AG156" s="19">
        <v>0.0</v>
      </c>
      <c r="AH156" s="19">
        <v>0.0</v>
      </c>
      <c r="AI156" s="19">
        <v>0.0</v>
      </c>
      <c r="AJ156" s="19">
        <v>0.0</v>
      </c>
      <c r="AK156" s="16">
        <v>35.0</v>
      </c>
      <c r="AL156" s="16">
        <v>205.0</v>
      </c>
      <c r="AM156" s="16">
        <v>43.0</v>
      </c>
      <c r="AN156" s="16">
        <v>43.0</v>
      </c>
      <c r="AO156" s="17">
        <v>0.0</v>
      </c>
      <c r="AP156" s="17">
        <v>0.0</v>
      </c>
      <c r="AQ156" s="17">
        <v>0.0</v>
      </c>
      <c r="AR156" s="17">
        <v>0.0</v>
      </c>
      <c r="AS156" s="17">
        <f t="shared" si="2"/>
        <v>0</v>
      </c>
      <c r="AT156" s="173" t="s">
        <v>5871</v>
      </c>
    </row>
    <row r="157" ht="15.75" customHeight="1">
      <c r="A157" s="44">
        <v>3000104.0</v>
      </c>
      <c r="B157" s="8" t="s">
        <v>1444</v>
      </c>
      <c r="C157" s="8" t="s">
        <v>968</v>
      </c>
      <c r="D157" s="8" t="s">
        <v>969</v>
      </c>
      <c r="E157" s="170" t="b">
        <v>1</v>
      </c>
      <c r="F157" s="8" t="s">
        <v>1083</v>
      </c>
      <c r="G157" s="11" t="s">
        <v>1445</v>
      </c>
      <c r="H157" s="11">
        <v>7.502316403337E12</v>
      </c>
      <c r="I157" s="8" t="s">
        <v>1085</v>
      </c>
      <c r="J157" s="8" t="s">
        <v>1446</v>
      </c>
      <c r="K157" s="11" t="s">
        <v>5957</v>
      </c>
      <c r="L157" s="171" t="s">
        <v>5912</v>
      </c>
      <c r="M157" s="8" t="s">
        <v>1061</v>
      </c>
      <c r="N157" s="12">
        <v>4450.0</v>
      </c>
      <c r="O157" s="12">
        <f t="shared" si="1"/>
        <v>5162</v>
      </c>
      <c r="P157" s="8" t="s">
        <v>68</v>
      </c>
      <c r="Q157" s="9" t="s">
        <v>977</v>
      </c>
      <c r="R157" s="11" t="s">
        <v>1448</v>
      </c>
      <c r="S157" s="11"/>
      <c r="T157" s="14" t="s">
        <v>1449</v>
      </c>
      <c r="U157" s="11" t="s">
        <v>1450</v>
      </c>
      <c r="V157" s="11"/>
      <c r="W157" s="11"/>
      <c r="X157" s="11" t="s">
        <v>1449</v>
      </c>
      <c r="Y157" s="11"/>
      <c r="Z157" s="172"/>
      <c r="AA157" s="11" t="s">
        <v>5958</v>
      </c>
      <c r="AB157" s="8" t="s">
        <v>75</v>
      </c>
      <c r="AC157" s="16">
        <v>30.0</v>
      </c>
      <c r="AD157" s="17">
        <v>190.0</v>
      </c>
      <c r="AE157" s="17">
        <v>150.0</v>
      </c>
      <c r="AF157" s="16">
        <v>25.0</v>
      </c>
      <c r="AG157" s="19">
        <v>0.0</v>
      </c>
      <c r="AH157" s="19">
        <v>0.0</v>
      </c>
      <c r="AI157" s="19">
        <v>0.0</v>
      </c>
      <c r="AJ157" s="19">
        <v>0.0</v>
      </c>
      <c r="AK157" s="16">
        <v>30.0</v>
      </c>
      <c r="AL157" s="16">
        <v>194.0</v>
      </c>
      <c r="AM157" s="16">
        <v>43.0</v>
      </c>
      <c r="AN157" s="16">
        <v>43.0</v>
      </c>
      <c r="AO157" s="17">
        <v>0.0</v>
      </c>
      <c r="AP157" s="17">
        <v>0.0</v>
      </c>
      <c r="AQ157" s="17">
        <v>0.0</v>
      </c>
      <c r="AR157" s="17">
        <v>0.0</v>
      </c>
      <c r="AS157" s="17">
        <f t="shared" si="2"/>
        <v>0</v>
      </c>
      <c r="AT157" s="173" t="s">
        <v>5871</v>
      </c>
    </row>
    <row r="158" ht="15.75" customHeight="1">
      <c r="A158" s="44">
        <v>3000105.0</v>
      </c>
      <c r="B158" s="8" t="s">
        <v>1453</v>
      </c>
      <c r="C158" s="8" t="s">
        <v>968</v>
      </c>
      <c r="D158" s="8" t="s">
        <v>969</v>
      </c>
      <c r="E158" s="170" t="b">
        <v>1</v>
      </c>
      <c r="F158" s="8" t="s">
        <v>970</v>
      </c>
      <c r="G158" s="11" t="s">
        <v>1454</v>
      </c>
      <c r="H158" s="11">
        <v>7.501719266631E12</v>
      </c>
      <c r="I158" s="8" t="s">
        <v>1455</v>
      </c>
      <c r="J158" s="8" t="s">
        <v>1456</v>
      </c>
      <c r="K158" s="8" t="s">
        <v>5959</v>
      </c>
      <c r="L158" s="171" t="s">
        <v>5912</v>
      </c>
      <c r="M158" s="8" t="s">
        <v>1061</v>
      </c>
      <c r="N158" s="12">
        <v>1920.0</v>
      </c>
      <c r="O158" s="12">
        <f t="shared" si="1"/>
        <v>2227.2</v>
      </c>
      <c r="P158" s="8" t="s">
        <v>68</v>
      </c>
      <c r="Q158" s="9" t="s">
        <v>977</v>
      </c>
      <c r="R158" s="11" t="s">
        <v>1458</v>
      </c>
      <c r="S158" s="11" t="s">
        <v>1458</v>
      </c>
      <c r="T158" s="14" t="s">
        <v>1458</v>
      </c>
      <c r="U158" s="11" t="s">
        <v>1459</v>
      </c>
      <c r="V158" s="11"/>
      <c r="W158" s="11"/>
      <c r="X158" s="11" t="s">
        <v>1458</v>
      </c>
      <c r="Y158" s="11"/>
      <c r="Z158" s="172"/>
      <c r="AA158" s="11" t="s">
        <v>1460</v>
      </c>
      <c r="AB158" s="8" t="s">
        <v>253</v>
      </c>
      <c r="AC158" s="16">
        <v>23.0</v>
      </c>
      <c r="AD158" s="17">
        <v>190.0</v>
      </c>
      <c r="AE158" s="17">
        <v>100.0</v>
      </c>
      <c r="AF158" s="16">
        <v>32.0</v>
      </c>
      <c r="AG158" s="19">
        <v>0.0</v>
      </c>
      <c r="AH158" s="19">
        <v>0.0</v>
      </c>
      <c r="AI158" s="19">
        <v>0.0</v>
      </c>
      <c r="AJ158" s="19">
        <v>0.0</v>
      </c>
      <c r="AK158" s="16">
        <v>23.0</v>
      </c>
      <c r="AL158" s="16">
        <v>190.0</v>
      </c>
      <c r="AM158" s="16">
        <v>100.0</v>
      </c>
      <c r="AN158" s="16">
        <v>20.0</v>
      </c>
      <c r="AO158" s="17">
        <v>0.0</v>
      </c>
      <c r="AP158" s="17">
        <v>0.0</v>
      </c>
      <c r="AQ158" s="17">
        <v>0.0</v>
      </c>
      <c r="AR158" s="17">
        <v>0.0</v>
      </c>
      <c r="AS158" s="17">
        <f t="shared" si="2"/>
        <v>0</v>
      </c>
      <c r="AT158" s="173" t="s">
        <v>5871</v>
      </c>
    </row>
    <row r="159" ht="15.75" customHeight="1">
      <c r="A159" s="44">
        <v>3000106.0</v>
      </c>
      <c r="B159" s="8" t="s">
        <v>1462</v>
      </c>
      <c r="C159" s="8" t="s">
        <v>968</v>
      </c>
      <c r="D159" s="8" t="s">
        <v>969</v>
      </c>
      <c r="E159" s="170" t="b">
        <v>1</v>
      </c>
      <c r="F159" s="8" t="s">
        <v>970</v>
      </c>
      <c r="G159" s="11" t="s">
        <v>1463</v>
      </c>
      <c r="H159" s="11">
        <v>7.501719266662E12</v>
      </c>
      <c r="I159" s="8" t="s">
        <v>1455</v>
      </c>
      <c r="J159" s="8" t="s">
        <v>1464</v>
      </c>
      <c r="K159" s="8" t="s">
        <v>5960</v>
      </c>
      <c r="L159" s="171" t="s">
        <v>5912</v>
      </c>
      <c r="M159" s="8" t="s">
        <v>1061</v>
      </c>
      <c r="N159" s="12">
        <v>3490.0</v>
      </c>
      <c r="O159" s="12">
        <f t="shared" si="1"/>
        <v>4048.4</v>
      </c>
      <c r="P159" s="8" t="s">
        <v>238</v>
      </c>
      <c r="Q159" s="9" t="s">
        <v>977</v>
      </c>
      <c r="R159" s="11" t="s">
        <v>1466</v>
      </c>
      <c r="S159" s="11" t="s">
        <v>1464</v>
      </c>
      <c r="T159" s="14" t="s">
        <v>1467</v>
      </c>
      <c r="U159" s="11" t="s">
        <v>1468</v>
      </c>
      <c r="V159" s="11"/>
      <c r="W159" s="11"/>
      <c r="X159" s="11" t="s">
        <v>1466</v>
      </c>
      <c r="Y159" s="11"/>
      <c r="Z159" s="172"/>
      <c r="AA159" s="11" t="s">
        <v>1460</v>
      </c>
      <c r="AB159" s="8" t="s">
        <v>253</v>
      </c>
      <c r="AC159" s="16">
        <v>40.0</v>
      </c>
      <c r="AD159" s="17">
        <v>190.0</v>
      </c>
      <c r="AE159" s="17">
        <v>200.0</v>
      </c>
      <c r="AF159" s="16">
        <v>32.0</v>
      </c>
      <c r="AG159" s="19">
        <v>0.0</v>
      </c>
      <c r="AH159" s="19">
        <v>0.0</v>
      </c>
      <c r="AI159" s="19">
        <v>0.0</v>
      </c>
      <c r="AJ159" s="19">
        <v>0.0</v>
      </c>
      <c r="AK159" s="16">
        <v>40.0</v>
      </c>
      <c r="AL159" s="16">
        <v>190.0</v>
      </c>
      <c r="AM159" s="16">
        <v>200.0</v>
      </c>
      <c r="AN159" s="16">
        <v>23.0</v>
      </c>
      <c r="AO159" s="17">
        <v>0.0</v>
      </c>
      <c r="AP159" s="17">
        <v>0.0</v>
      </c>
      <c r="AQ159" s="17">
        <v>0.0</v>
      </c>
      <c r="AR159" s="17">
        <v>0.0</v>
      </c>
      <c r="AS159" s="17">
        <f t="shared" si="2"/>
        <v>0</v>
      </c>
      <c r="AT159" s="173" t="s">
        <v>5871</v>
      </c>
    </row>
    <row r="160" ht="15.75" customHeight="1">
      <c r="A160" s="44">
        <v>3000107.0</v>
      </c>
      <c r="B160" s="8" t="s">
        <v>1470</v>
      </c>
      <c r="C160" s="8" t="s">
        <v>968</v>
      </c>
      <c r="D160" s="8" t="s">
        <v>969</v>
      </c>
      <c r="E160" s="170" t="b">
        <v>1</v>
      </c>
      <c r="F160" s="8" t="s">
        <v>970</v>
      </c>
      <c r="G160" s="11" t="s">
        <v>1471</v>
      </c>
      <c r="H160" s="11">
        <v>7.501719266648E12</v>
      </c>
      <c r="I160" s="8" t="s">
        <v>1455</v>
      </c>
      <c r="J160" s="8" t="s">
        <v>1472</v>
      </c>
      <c r="K160" s="8" t="s">
        <v>5961</v>
      </c>
      <c r="L160" s="171" t="s">
        <v>5912</v>
      </c>
      <c r="M160" s="8" t="s">
        <v>1061</v>
      </c>
      <c r="N160" s="12">
        <v>2400.0</v>
      </c>
      <c r="O160" s="12">
        <f t="shared" si="1"/>
        <v>2784</v>
      </c>
      <c r="P160" s="8" t="s">
        <v>238</v>
      </c>
      <c r="Q160" s="9" t="s">
        <v>977</v>
      </c>
      <c r="R160" s="11" t="s">
        <v>1474</v>
      </c>
      <c r="S160" s="11" t="s">
        <v>1472</v>
      </c>
      <c r="T160" s="14" t="s">
        <v>1474</v>
      </c>
      <c r="U160" s="11" t="s">
        <v>1475</v>
      </c>
      <c r="V160" s="11"/>
      <c r="W160" s="11"/>
      <c r="X160" s="11"/>
      <c r="Y160" s="11"/>
      <c r="Z160" s="172"/>
      <c r="AA160" s="11" t="s">
        <v>1460</v>
      </c>
      <c r="AB160" s="8" t="s">
        <v>253</v>
      </c>
      <c r="AC160" s="16">
        <v>28.0</v>
      </c>
      <c r="AD160" s="17">
        <v>190.0</v>
      </c>
      <c r="AE160" s="17">
        <v>135.0</v>
      </c>
      <c r="AF160" s="16">
        <v>32.0</v>
      </c>
      <c r="AG160" s="19">
        <v>0.0</v>
      </c>
      <c r="AH160" s="19">
        <v>0.0</v>
      </c>
      <c r="AI160" s="19">
        <v>0.0</v>
      </c>
      <c r="AJ160" s="19">
        <v>0.0</v>
      </c>
      <c r="AK160" s="16">
        <v>28.0</v>
      </c>
      <c r="AL160" s="16">
        <v>190.0</v>
      </c>
      <c r="AM160" s="16">
        <v>135.0</v>
      </c>
      <c r="AN160" s="16">
        <v>20.0</v>
      </c>
      <c r="AO160" s="17">
        <v>0.0</v>
      </c>
      <c r="AP160" s="17">
        <v>0.0</v>
      </c>
      <c r="AQ160" s="17">
        <v>0.0</v>
      </c>
      <c r="AR160" s="17">
        <v>0.0</v>
      </c>
      <c r="AS160" s="17">
        <f t="shared" si="2"/>
        <v>0</v>
      </c>
      <c r="AT160" s="173" t="s">
        <v>5871</v>
      </c>
    </row>
    <row r="161" ht="15.75" customHeight="1">
      <c r="A161" s="44">
        <v>3000108.0</v>
      </c>
      <c r="B161" s="8" t="s">
        <v>1477</v>
      </c>
      <c r="C161" s="8" t="s">
        <v>968</v>
      </c>
      <c r="D161" s="8" t="s">
        <v>969</v>
      </c>
      <c r="E161" s="170" t="b">
        <v>1</v>
      </c>
      <c r="F161" s="8" t="s">
        <v>970</v>
      </c>
      <c r="G161" s="11" t="s">
        <v>1478</v>
      </c>
      <c r="H161" s="11">
        <v>7.501719266655E12</v>
      </c>
      <c r="I161" s="8" t="s">
        <v>1455</v>
      </c>
      <c r="J161" s="8" t="s">
        <v>1479</v>
      </c>
      <c r="K161" s="8" t="s">
        <v>5962</v>
      </c>
      <c r="L161" s="171" t="s">
        <v>5912</v>
      </c>
      <c r="M161" s="8" t="s">
        <v>1061</v>
      </c>
      <c r="N161" s="12">
        <v>2690.0</v>
      </c>
      <c r="O161" s="12">
        <f t="shared" si="1"/>
        <v>3120.4</v>
      </c>
      <c r="P161" s="8" t="s">
        <v>68</v>
      </c>
      <c r="Q161" s="9" t="s">
        <v>977</v>
      </c>
      <c r="R161" s="11" t="s">
        <v>1481</v>
      </c>
      <c r="S161" s="11" t="s">
        <v>1479</v>
      </c>
      <c r="T161" s="14" t="s">
        <v>1482</v>
      </c>
      <c r="U161" s="11" t="s">
        <v>1483</v>
      </c>
      <c r="V161" s="11"/>
      <c r="W161" s="11"/>
      <c r="X161" s="11" t="s">
        <v>1481</v>
      </c>
      <c r="Y161" s="11"/>
      <c r="Z161" s="172"/>
      <c r="AA161" s="11" t="s">
        <v>1460</v>
      </c>
      <c r="AB161" s="8" t="s">
        <v>253</v>
      </c>
      <c r="AC161" s="16">
        <v>33.0</v>
      </c>
      <c r="AD161" s="17">
        <v>190.0</v>
      </c>
      <c r="AE161" s="17">
        <v>150.0</v>
      </c>
      <c r="AF161" s="16">
        <v>32.0</v>
      </c>
      <c r="AG161" s="19">
        <v>0.0</v>
      </c>
      <c r="AH161" s="19">
        <v>0.0</v>
      </c>
      <c r="AI161" s="19">
        <v>0.0</v>
      </c>
      <c r="AJ161" s="19">
        <v>0.0</v>
      </c>
      <c r="AK161" s="16">
        <v>33.0</v>
      </c>
      <c r="AL161" s="16">
        <v>190.0</v>
      </c>
      <c r="AM161" s="16">
        <v>150.0</v>
      </c>
      <c r="AN161" s="16">
        <v>23.0</v>
      </c>
      <c r="AO161" s="17">
        <v>0.0</v>
      </c>
      <c r="AP161" s="17">
        <v>0.0</v>
      </c>
      <c r="AQ161" s="17">
        <v>0.0</v>
      </c>
      <c r="AR161" s="17">
        <v>0.0</v>
      </c>
      <c r="AS161" s="17">
        <f t="shared" si="2"/>
        <v>0</v>
      </c>
      <c r="AT161" s="173" t="s">
        <v>5871</v>
      </c>
    </row>
    <row r="162" ht="15.75" customHeight="1">
      <c r="A162" s="44">
        <v>3000109.0</v>
      </c>
      <c r="B162" s="8" t="s">
        <v>1485</v>
      </c>
      <c r="C162" s="8" t="s">
        <v>968</v>
      </c>
      <c r="D162" s="8" t="s">
        <v>969</v>
      </c>
      <c r="E162" s="170" t="b">
        <v>1</v>
      </c>
      <c r="F162" s="8" t="s">
        <v>970</v>
      </c>
      <c r="G162" s="11" t="s">
        <v>1486</v>
      </c>
      <c r="H162" s="11">
        <v>7.502215501165E12</v>
      </c>
      <c r="I162" s="8" t="s">
        <v>1095</v>
      </c>
      <c r="J162" s="8" t="s">
        <v>1487</v>
      </c>
      <c r="K162" s="8" t="s">
        <v>5963</v>
      </c>
      <c r="L162" s="171" t="s">
        <v>5912</v>
      </c>
      <c r="M162" s="8" t="s">
        <v>1061</v>
      </c>
      <c r="N162" s="12">
        <v>1550.0</v>
      </c>
      <c r="O162" s="12">
        <f t="shared" si="1"/>
        <v>1798</v>
      </c>
      <c r="P162" s="8" t="s">
        <v>238</v>
      </c>
      <c r="Q162" s="9" t="s">
        <v>977</v>
      </c>
      <c r="R162" s="11" t="s">
        <v>1489</v>
      </c>
      <c r="S162" s="11" t="s">
        <v>1490</v>
      </c>
      <c r="T162" s="14" t="s">
        <v>1489</v>
      </c>
      <c r="U162" s="11" t="s">
        <v>1491</v>
      </c>
      <c r="V162" s="11"/>
      <c r="W162" s="11"/>
      <c r="X162" s="11"/>
      <c r="Y162" s="11"/>
      <c r="Z162" s="172"/>
      <c r="AA162" s="11" t="s">
        <v>5700</v>
      </c>
      <c r="AB162" s="8" t="s">
        <v>253</v>
      </c>
      <c r="AC162" s="16">
        <v>23.0</v>
      </c>
      <c r="AD162" s="17">
        <v>190.0</v>
      </c>
      <c r="AE162" s="17">
        <v>100.0</v>
      </c>
      <c r="AF162" s="16">
        <v>27.0</v>
      </c>
      <c r="AG162" s="19">
        <v>0.0</v>
      </c>
      <c r="AH162" s="19">
        <v>0.0</v>
      </c>
      <c r="AI162" s="19">
        <v>0.0</v>
      </c>
      <c r="AJ162" s="19">
        <v>0.0</v>
      </c>
      <c r="AK162" s="16">
        <v>23.0</v>
      </c>
      <c r="AL162" s="16">
        <v>190.0</v>
      </c>
      <c r="AM162" s="16">
        <v>100.0</v>
      </c>
      <c r="AN162" s="16">
        <v>20.0</v>
      </c>
      <c r="AO162" s="17">
        <v>0.0</v>
      </c>
      <c r="AP162" s="17">
        <v>0.0</v>
      </c>
      <c r="AQ162" s="17">
        <v>0.0</v>
      </c>
      <c r="AR162" s="17">
        <v>0.0</v>
      </c>
      <c r="AS162" s="17">
        <f t="shared" si="2"/>
        <v>0</v>
      </c>
      <c r="AT162" s="173" t="s">
        <v>5871</v>
      </c>
    </row>
    <row r="163" ht="15.75" customHeight="1">
      <c r="A163" s="44">
        <v>3000110.0</v>
      </c>
      <c r="B163" s="8" t="s">
        <v>1494</v>
      </c>
      <c r="C163" s="8" t="s">
        <v>968</v>
      </c>
      <c r="D163" s="8" t="s">
        <v>969</v>
      </c>
      <c r="E163" s="170" t="b">
        <v>1</v>
      </c>
      <c r="F163" s="8" t="s">
        <v>970</v>
      </c>
      <c r="G163" s="11" t="s">
        <v>1495</v>
      </c>
      <c r="H163" s="11">
        <v>7.502215501196E12</v>
      </c>
      <c r="I163" s="8" t="s">
        <v>1095</v>
      </c>
      <c r="J163" s="8" t="s">
        <v>1496</v>
      </c>
      <c r="K163" s="8" t="s">
        <v>5964</v>
      </c>
      <c r="L163" s="171" t="s">
        <v>5912</v>
      </c>
      <c r="M163" s="8" t="s">
        <v>1061</v>
      </c>
      <c r="N163" s="12">
        <v>2850.0</v>
      </c>
      <c r="O163" s="12">
        <f t="shared" si="1"/>
        <v>3306</v>
      </c>
      <c r="P163" s="8" t="s">
        <v>68</v>
      </c>
      <c r="Q163" s="9" t="s">
        <v>977</v>
      </c>
      <c r="R163" s="11" t="s">
        <v>1498</v>
      </c>
      <c r="S163" s="11" t="s">
        <v>1498</v>
      </c>
      <c r="T163" s="14" t="s">
        <v>1498</v>
      </c>
      <c r="U163" s="11"/>
      <c r="V163" s="11"/>
      <c r="W163" s="11"/>
      <c r="X163" s="11" t="s">
        <v>1498</v>
      </c>
      <c r="Y163" s="11"/>
      <c r="Z163" s="172"/>
      <c r="AA163" s="11" t="s">
        <v>5965</v>
      </c>
      <c r="AB163" s="8" t="s">
        <v>253</v>
      </c>
      <c r="AC163" s="16">
        <v>40.0</v>
      </c>
      <c r="AD163" s="17">
        <v>190.0</v>
      </c>
      <c r="AE163" s="17">
        <v>200.0</v>
      </c>
      <c r="AF163" s="16">
        <v>27.0</v>
      </c>
      <c r="AG163" s="19">
        <v>0.0</v>
      </c>
      <c r="AH163" s="19">
        <v>0.0</v>
      </c>
      <c r="AI163" s="19">
        <v>0.0</v>
      </c>
      <c r="AJ163" s="19">
        <v>0.0</v>
      </c>
      <c r="AK163" s="16">
        <v>40.0</v>
      </c>
      <c r="AL163" s="16">
        <v>190.0</v>
      </c>
      <c r="AM163" s="16">
        <v>200.0</v>
      </c>
      <c r="AN163" s="16">
        <v>23.0</v>
      </c>
      <c r="AO163" s="17">
        <v>0.0</v>
      </c>
      <c r="AP163" s="17">
        <v>0.0</v>
      </c>
      <c r="AQ163" s="17">
        <v>0.0</v>
      </c>
      <c r="AR163" s="17">
        <v>0.0</v>
      </c>
      <c r="AS163" s="17">
        <f t="shared" si="2"/>
        <v>0</v>
      </c>
      <c r="AT163" s="173" t="s">
        <v>5871</v>
      </c>
    </row>
    <row r="164" ht="15.75" customHeight="1">
      <c r="A164" s="44">
        <v>3000111.0</v>
      </c>
      <c r="B164" s="8" t="s">
        <v>1501</v>
      </c>
      <c r="C164" s="8" t="s">
        <v>968</v>
      </c>
      <c r="D164" s="8" t="s">
        <v>969</v>
      </c>
      <c r="E164" s="170" t="b">
        <v>1</v>
      </c>
      <c r="F164" s="8" t="s">
        <v>970</v>
      </c>
      <c r="G164" s="11" t="s">
        <v>1502</v>
      </c>
      <c r="H164" s="11">
        <v>7.502215501172E12</v>
      </c>
      <c r="I164" s="8" t="s">
        <v>1095</v>
      </c>
      <c r="J164" s="8" t="s">
        <v>1503</v>
      </c>
      <c r="K164" s="8" t="s">
        <v>5966</v>
      </c>
      <c r="L164" s="171" t="s">
        <v>5912</v>
      </c>
      <c r="M164" s="8" t="s">
        <v>1061</v>
      </c>
      <c r="N164" s="12">
        <v>1920.0</v>
      </c>
      <c r="O164" s="12">
        <f t="shared" si="1"/>
        <v>2227.2</v>
      </c>
      <c r="P164" s="8" t="s">
        <v>238</v>
      </c>
      <c r="Q164" s="9" t="s">
        <v>977</v>
      </c>
      <c r="R164" s="11" t="s">
        <v>1505</v>
      </c>
      <c r="S164" s="11" t="s">
        <v>1506</v>
      </c>
      <c r="T164" s="14" t="s">
        <v>1505</v>
      </c>
      <c r="U164" s="11" t="s">
        <v>1507</v>
      </c>
      <c r="V164" s="11"/>
      <c r="W164" s="11"/>
      <c r="X164" s="11" t="s">
        <v>1505</v>
      </c>
      <c r="Y164" s="11"/>
      <c r="Z164" s="172"/>
      <c r="AA164" s="11" t="s">
        <v>1508</v>
      </c>
      <c r="AB164" s="8" t="s">
        <v>253</v>
      </c>
      <c r="AC164" s="16">
        <v>28.0</v>
      </c>
      <c r="AD164" s="17">
        <v>190.0</v>
      </c>
      <c r="AE164" s="17">
        <v>135.0</v>
      </c>
      <c r="AF164" s="16">
        <v>27.0</v>
      </c>
      <c r="AG164" s="19">
        <v>0.0</v>
      </c>
      <c r="AH164" s="19">
        <v>0.0</v>
      </c>
      <c r="AI164" s="19">
        <v>0.0</v>
      </c>
      <c r="AJ164" s="19">
        <v>0.0</v>
      </c>
      <c r="AK164" s="16">
        <v>28.0</v>
      </c>
      <c r="AL164" s="16">
        <v>190.0</v>
      </c>
      <c r="AM164" s="16">
        <v>135.0</v>
      </c>
      <c r="AN164" s="16">
        <v>20.0</v>
      </c>
      <c r="AO164" s="17">
        <v>0.0</v>
      </c>
      <c r="AP164" s="17">
        <v>0.0</v>
      </c>
      <c r="AQ164" s="17">
        <v>0.0</v>
      </c>
      <c r="AR164" s="17">
        <v>0.0</v>
      </c>
      <c r="AS164" s="17">
        <f t="shared" si="2"/>
        <v>0</v>
      </c>
      <c r="AT164" s="173" t="s">
        <v>5871</v>
      </c>
    </row>
    <row r="165" ht="15.75" customHeight="1">
      <c r="A165" s="44">
        <v>3000112.0</v>
      </c>
      <c r="B165" s="8" t="s">
        <v>1510</v>
      </c>
      <c r="C165" s="8" t="s">
        <v>968</v>
      </c>
      <c r="D165" s="8" t="s">
        <v>969</v>
      </c>
      <c r="E165" s="170" t="b">
        <v>1</v>
      </c>
      <c r="F165" s="8" t="s">
        <v>970</v>
      </c>
      <c r="G165" s="11" t="s">
        <v>1511</v>
      </c>
      <c r="H165" s="11">
        <v>7.502215503282E12</v>
      </c>
      <c r="I165" s="8" t="s">
        <v>1103</v>
      </c>
      <c r="J165" s="8" t="s">
        <v>1512</v>
      </c>
      <c r="K165" s="8" t="s">
        <v>5967</v>
      </c>
      <c r="L165" s="171" t="s">
        <v>5912</v>
      </c>
      <c r="M165" s="8" t="s">
        <v>1061</v>
      </c>
      <c r="N165" s="12">
        <v>2350.0</v>
      </c>
      <c r="O165" s="12">
        <f t="shared" si="1"/>
        <v>2726</v>
      </c>
      <c r="P165" s="8" t="s">
        <v>68</v>
      </c>
      <c r="Q165" s="9" t="s">
        <v>977</v>
      </c>
      <c r="R165" s="11" t="s">
        <v>1514</v>
      </c>
      <c r="S165" s="11" t="s">
        <v>1512</v>
      </c>
      <c r="T165" s="14" t="s">
        <v>1514</v>
      </c>
      <c r="U165" s="11" t="s">
        <v>1515</v>
      </c>
      <c r="V165" s="11"/>
      <c r="W165" s="11"/>
      <c r="X165" s="11"/>
      <c r="Y165" s="11"/>
      <c r="Z165" s="172"/>
      <c r="AA165" s="11" t="s">
        <v>1516</v>
      </c>
      <c r="AB165" s="8" t="s">
        <v>253</v>
      </c>
      <c r="AC165" s="16">
        <v>23.0</v>
      </c>
      <c r="AD165" s="17">
        <v>190.0</v>
      </c>
      <c r="AE165" s="17">
        <v>100.0</v>
      </c>
      <c r="AF165" s="16">
        <v>35.0</v>
      </c>
      <c r="AG165" s="19">
        <v>0.0</v>
      </c>
      <c r="AH165" s="19">
        <v>0.0</v>
      </c>
      <c r="AI165" s="19">
        <v>0.0</v>
      </c>
      <c r="AJ165" s="19">
        <v>0.0</v>
      </c>
      <c r="AK165" s="16">
        <v>23.0</v>
      </c>
      <c r="AL165" s="16">
        <v>190.0</v>
      </c>
      <c r="AM165" s="16">
        <v>100.0</v>
      </c>
      <c r="AN165" s="16">
        <v>20.0</v>
      </c>
      <c r="AO165" s="17">
        <v>0.0</v>
      </c>
      <c r="AP165" s="17">
        <v>0.0</v>
      </c>
      <c r="AQ165" s="17">
        <v>0.0</v>
      </c>
      <c r="AR165" s="17">
        <v>0.0</v>
      </c>
      <c r="AS165" s="17">
        <f t="shared" si="2"/>
        <v>0</v>
      </c>
      <c r="AT165" s="173" t="s">
        <v>5871</v>
      </c>
    </row>
    <row r="166" ht="15.75" customHeight="1">
      <c r="A166" s="44">
        <v>3000113.0</v>
      </c>
      <c r="B166" s="8" t="s">
        <v>1518</v>
      </c>
      <c r="C166" s="8" t="s">
        <v>968</v>
      </c>
      <c r="D166" s="8" t="s">
        <v>969</v>
      </c>
      <c r="E166" s="170" t="b">
        <v>1</v>
      </c>
      <c r="F166" s="8" t="s">
        <v>970</v>
      </c>
      <c r="G166" s="11" t="s">
        <v>1519</v>
      </c>
      <c r="H166" s="11">
        <v>7.502215503299E12</v>
      </c>
      <c r="I166" s="8" t="s">
        <v>1103</v>
      </c>
      <c r="J166" s="8" t="s">
        <v>1520</v>
      </c>
      <c r="K166" s="8" t="s">
        <v>5968</v>
      </c>
      <c r="L166" s="171" t="s">
        <v>5912</v>
      </c>
      <c r="M166" s="8" t="s">
        <v>1061</v>
      </c>
      <c r="N166" s="12">
        <v>2950.0</v>
      </c>
      <c r="O166" s="12">
        <f t="shared" si="1"/>
        <v>3422</v>
      </c>
      <c r="P166" s="8" t="s">
        <v>68</v>
      </c>
      <c r="Q166" s="9" t="s">
        <v>977</v>
      </c>
      <c r="R166" s="11" t="s">
        <v>1522</v>
      </c>
      <c r="S166" s="11"/>
      <c r="T166" s="14" t="s">
        <v>1522</v>
      </c>
      <c r="U166" s="11" t="s">
        <v>1523</v>
      </c>
      <c r="V166" s="11"/>
      <c r="W166" s="11"/>
      <c r="X166" s="11"/>
      <c r="Y166" s="11"/>
      <c r="Z166" s="172"/>
      <c r="AA166" s="11" t="s">
        <v>1524</v>
      </c>
      <c r="AB166" s="8" t="s">
        <v>253</v>
      </c>
      <c r="AC166" s="16">
        <v>28.0</v>
      </c>
      <c r="AD166" s="17">
        <v>190.0</v>
      </c>
      <c r="AE166" s="17">
        <v>135.0</v>
      </c>
      <c r="AF166" s="16">
        <v>35.0</v>
      </c>
      <c r="AG166" s="19">
        <v>0.0</v>
      </c>
      <c r="AH166" s="19">
        <v>0.0</v>
      </c>
      <c r="AI166" s="19">
        <v>0.0</v>
      </c>
      <c r="AJ166" s="19">
        <v>0.0</v>
      </c>
      <c r="AK166" s="16">
        <v>28.0</v>
      </c>
      <c r="AL166" s="16">
        <v>190.0</v>
      </c>
      <c r="AM166" s="16">
        <v>135.0</v>
      </c>
      <c r="AN166" s="16">
        <v>20.0</v>
      </c>
      <c r="AO166" s="17">
        <v>0.0</v>
      </c>
      <c r="AP166" s="17">
        <v>0.0</v>
      </c>
      <c r="AQ166" s="17">
        <v>0.0</v>
      </c>
      <c r="AR166" s="17">
        <v>0.0</v>
      </c>
      <c r="AS166" s="17">
        <f t="shared" si="2"/>
        <v>0</v>
      </c>
      <c r="AT166" s="173" t="s">
        <v>5871</v>
      </c>
    </row>
    <row r="167" ht="15.75" customHeight="1">
      <c r="A167" s="44">
        <v>3000114.0</v>
      </c>
      <c r="B167" s="8" t="s">
        <v>1526</v>
      </c>
      <c r="C167" s="8" t="s">
        <v>968</v>
      </c>
      <c r="D167" s="8" t="s">
        <v>969</v>
      </c>
      <c r="E167" s="170" t="b">
        <v>1</v>
      </c>
      <c r="F167" s="8" t="s">
        <v>970</v>
      </c>
      <c r="G167" s="11" t="s">
        <v>1527</v>
      </c>
      <c r="H167" s="11">
        <v>7.502215503305E12</v>
      </c>
      <c r="I167" s="8" t="s">
        <v>1103</v>
      </c>
      <c r="J167" s="8" t="s">
        <v>1528</v>
      </c>
      <c r="K167" s="8" t="s">
        <v>5969</v>
      </c>
      <c r="L167" s="171" t="s">
        <v>5912</v>
      </c>
      <c r="M167" s="8" t="s">
        <v>1061</v>
      </c>
      <c r="N167" s="12">
        <v>3350.0</v>
      </c>
      <c r="O167" s="12">
        <f t="shared" si="1"/>
        <v>3886</v>
      </c>
      <c r="P167" s="8" t="s">
        <v>68</v>
      </c>
      <c r="Q167" s="9" t="s">
        <v>977</v>
      </c>
      <c r="R167" s="11" t="s">
        <v>1530</v>
      </c>
      <c r="S167" s="11"/>
      <c r="T167" s="14" t="s">
        <v>1530</v>
      </c>
      <c r="U167" s="11" t="s">
        <v>1531</v>
      </c>
      <c r="V167" s="11"/>
      <c r="W167" s="11"/>
      <c r="X167" s="11" t="s">
        <v>1530</v>
      </c>
      <c r="Y167" s="11"/>
      <c r="Z167" s="172"/>
      <c r="AA167" s="11" t="s">
        <v>5970</v>
      </c>
      <c r="AB167" s="8" t="s">
        <v>253</v>
      </c>
      <c r="AC167" s="16">
        <v>33.0</v>
      </c>
      <c r="AD167" s="17">
        <v>190.0</v>
      </c>
      <c r="AE167" s="17">
        <v>150.0</v>
      </c>
      <c r="AF167" s="16">
        <v>35.0</v>
      </c>
      <c r="AG167" s="19">
        <v>0.0</v>
      </c>
      <c r="AH167" s="19">
        <v>0.0</v>
      </c>
      <c r="AI167" s="19">
        <v>0.0</v>
      </c>
      <c r="AJ167" s="19">
        <v>0.0</v>
      </c>
      <c r="AK167" s="16">
        <v>33.0</v>
      </c>
      <c r="AL167" s="16">
        <v>190.0</v>
      </c>
      <c r="AM167" s="16">
        <v>150.0</v>
      </c>
      <c r="AN167" s="16">
        <v>23.0</v>
      </c>
      <c r="AO167" s="17">
        <v>0.0</v>
      </c>
      <c r="AP167" s="17">
        <v>0.0</v>
      </c>
      <c r="AQ167" s="17">
        <v>0.0</v>
      </c>
      <c r="AR167" s="17">
        <v>0.0</v>
      </c>
      <c r="AS167" s="17">
        <f t="shared" si="2"/>
        <v>0</v>
      </c>
      <c r="AT167" s="173" t="s">
        <v>5871</v>
      </c>
    </row>
    <row r="168" ht="15.75" customHeight="1">
      <c r="A168" s="11">
        <v>3000115.0</v>
      </c>
      <c r="B168" s="8" t="s">
        <v>1534</v>
      </c>
      <c r="C168" s="8" t="s">
        <v>968</v>
      </c>
      <c r="D168" s="8" t="s">
        <v>969</v>
      </c>
      <c r="E168" s="170" t="b">
        <v>1</v>
      </c>
      <c r="F168" s="8" t="s">
        <v>1083</v>
      </c>
      <c r="G168" s="11" t="s">
        <v>1535</v>
      </c>
      <c r="H168" s="11">
        <v>7.502316403276E12</v>
      </c>
      <c r="I168" s="8" t="s">
        <v>1399</v>
      </c>
      <c r="J168" s="8" t="s">
        <v>1536</v>
      </c>
      <c r="K168" s="11" t="s">
        <v>5971</v>
      </c>
      <c r="L168" s="171" t="s">
        <v>5912</v>
      </c>
      <c r="M168" s="8" t="s">
        <v>1061</v>
      </c>
      <c r="N168" s="12">
        <v>2290.0</v>
      </c>
      <c r="O168" s="12">
        <f t="shared" si="1"/>
        <v>2656.4</v>
      </c>
      <c r="P168" s="8" t="s">
        <v>68</v>
      </c>
      <c r="Q168" s="9" t="s">
        <v>977</v>
      </c>
      <c r="R168" s="11" t="s">
        <v>1538</v>
      </c>
      <c r="S168" s="11"/>
      <c r="T168" s="14" t="s">
        <v>1539</v>
      </c>
      <c r="U168" s="11" t="s">
        <v>1540</v>
      </c>
      <c r="V168" s="11"/>
      <c r="W168" s="11"/>
      <c r="X168" s="11" t="s">
        <v>1541</v>
      </c>
      <c r="Y168" s="11"/>
      <c r="Z168" s="172"/>
      <c r="AA168" s="11" t="s">
        <v>5972</v>
      </c>
      <c r="AB168" s="8" t="s">
        <v>75</v>
      </c>
      <c r="AC168" s="16">
        <v>25.0</v>
      </c>
      <c r="AD168" s="17">
        <v>190.0</v>
      </c>
      <c r="AE168" s="17">
        <v>100.0</v>
      </c>
      <c r="AF168" s="16">
        <v>20.0</v>
      </c>
      <c r="AG168" s="19">
        <v>0.0</v>
      </c>
      <c r="AH168" s="19">
        <v>0.0</v>
      </c>
      <c r="AI168" s="19">
        <v>0.0</v>
      </c>
      <c r="AJ168" s="19">
        <v>0.0</v>
      </c>
      <c r="AK168" s="16">
        <v>25.0</v>
      </c>
      <c r="AL168" s="16">
        <v>190.0</v>
      </c>
      <c r="AM168" s="16">
        <v>100.0</v>
      </c>
      <c r="AN168" s="16">
        <v>43.0</v>
      </c>
      <c r="AO168" s="17">
        <v>0.0</v>
      </c>
      <c r="AP168" s="17">
        <v>0.0</v>
      </c>
      <c r="AQ168" s="17">
        <v>0.0</v>
      </c>
      <c r="AR168" s="17">
        <v>0.0</v>
      </c>
      <c r="AS168" s="17">
        <f t="shared" si="2"/>
        <v>0</v>
      </c>
      <c r="AT168" s="173" t="s">
        <v>5871</v>
      </c>
    </row>
    <row r="169" ht="15.75" customHeight="1">
      <c r="A169" s="33">
        <v>3000116.0</v>
      </c>
      <c r="B169" s="8"/>
      <c r="C169" s="8" t="s">
        <v>968</v>
      </c>
      <c r="D169" s="8" t="s">
        <v>969</v>
      </c>
      <c r="E169" s="170" t="b">
        <v>1</v>
      </c>
      <c r="F169" s="8" t="s">
        <v>970</v>
      </c>
      <c r="G169" s="8" t="s">
        <v>1544</v>
      </c>
      <c r="H169" s="11"/>
      <c r="I169" s="8" t="s">
        <v>1545</v>
      </c>
      <c r="J169" s="8" t="s">
        <v>1546</v>
      </c>
      <c r="K169" s="8" t="s">
        <v>5973</v>
      </c>
      <c r="L169" s="171" t="s">
        <v>5908</v>
      </c>
      <c r="M169" s="8" t="s">
        <v>976</v>
      </c>
      <c r="N169" s="12">
        <v>1310.0</v>
      </c>
      <c r="O169" s="12">
        <f t="shared" si="1"/>
        <v>1519.6</v>
      </c>
      <c r="P169" s="8" t="s">
        <v>238</v>
      </c>
      <c r="Q169" s="9" t="s">
        <v>977</v>
      </c>
      <c r="R169" s="8" t="s">
        <v>1548</v>
      </c>
      <c r="S169" s="11"/>
      <c r="T169" s="23"/>
      <c r="U169" s="11"/>
      <c r="V169" s="11"/>
      <c r="W169" s="11"/>
      <c r="X169" s="11"/>
      <c r="Y169" s="11"/>
      <c r="Z169" s="172"/>
      <c r="AA169" s="8" t="s">
        <v>1549</v>
      </c>
      <c r="AB169" s="8" t="s">
        <v>253</v>
      </c>
      <c r="AC169" s="16">
        <v>23.0</v>
      </c>
      <c r="AD169" s="17">
        <v>190.0</v>
      </c>
      <c r="AE169" s="17">
        <v>100.0</v>
      </c>
      <c r="AF169" s="17">
        <v>25.0</v>
      </c>
      <c r="AG169" s="19">
        <v>0.0</v>
      </c>
      <c r="AH169" s="19">
        <v>0.0</v>
      </c>
      <c r="AI169" s="19">
        <v>0.0</v>
      </c>
      <c r="AJ169" s="19">
        <v>0.0</v>
      </c>
      <c r="AK169" s="16">
        <v>23.0</v>
      </c>
      <c r="AL169" s="17">
        <v>190.0</v>
      </c>
      <c r="AM169" s="17">
        <v>100.0</v>
      </c>
      <c r="AN169" s="17">
        <v>25.0</v>
      </c>
      <c r="AO169" s="17">
        <v>0.0</v>
      </c>
      <c r="AP169" s="17">
        <v>0.0</v>
      </c>
      <c r="AQ169" s="17">
        <v>0.0</v>
      </c>
      <c r="AR169" s="17">
        <v>0.0</v>
      </c>
      <c r="AS169" s="17">
        <f t="shared" si="2"/>
        <v>0</v>
      </c>
      <c r="AT169" s="173" t="s">
        <v>5871</v>
      </c>
    </row>
    <row r="170" ht="15.75" customHeight="1">
      <c r="A170" s="8">
        <v>3000117.0</v>
      </c>
      <c r="B170" s="8"/>
      <c r="C170" s="8" t="s">
        <v>968</v>
      </c>
      <c r="D170" s="8" t="s">
        <v>969</v>
      </c>
      <c r="E170" s="170" t="b">
        <v>1</v>
      </c>
      <c r="F170" s="8" t="s">
        <v>970</v>
      </c>
      <c r="G170" s="8" t="s">
        <v>1551</v>
      </c>
      <c r="H170" s="11"/>
      <c r="I170" s="8" t="s">
        <v>1545</v>
      </c>
      <c r="J170" s="8" t="s">
        <v>1552</v>
      </c>
      <c r="K170" s="8" t="s">
        <v>1553</v>
      </c>
      <c r="L170" s="171" t="s">
        <v>5908</v>
      </c>
      <c r="M170" s="8" t="s">
        <v>976</v>
      </c>
      <c r="N170" s="12">
        <v>1650.0</v>
      </c>
      <c r="O170" s="12">
        <f t="shared" si="1"/>
        <v>1914</v>
      </c>
      <c r="P170" s="8" t="s">
        <v>238</v>
      </c>
      <c r="Q170" s="9" t="s">
        <v>977</v>
      </c>
      <c r="R170" s="8" t="s">
        <v>1554</v>
      </c>
      <c r="S170" s="11"/>
      <c r="T170" s="23"/>
      <c r="U170" s="11"/>
      <c r="V170" s="11"/>
      <c r="W170" s="11"/>
      <c r="X170" s="11"/>
      <c r="Y170" s="11"/>
      <c r="Z170" s="172"/>
      <c r="AA170" s="8" t="s">
        <v>1555</v>
      </c>
      <c r="AB170" s="8" t="s">
        <v>253</v>
      </c>
      <c r="AC170" s="16">
        <v>28.0</v>
      </c>
      <c r="AD170" s="17">
        <v>190.0</v>
      </c>
      <c r="AE170" s="17">
        <v>135.0</v>
      </c>
      <c r="AF170" s="17">
        <v>25.0</v>
      </c>
      <c r="AG170" s="19">
        <v>0.0</v>
      </c>
      <c r="AH170" s="19">
        <v>0.0</v>
      </c>
      <c r="AI170" s="19">
        <v>0.0</v>
      </c>
      <c r="AJ170" s="19">
        <v>0.0</v>
      </c>
      <c r="AK170" s="16">
        <v>28.0</v>
      </c>
      <c r="AL170" s="17">
        <v>190.0</v>
      </c>
      <c r="AM170" s="17">
        <v>135.0</v>
      </c>
      <c r="AN170" s="17">
        <v>25.0</v>
      </c>
      <c r="AO170" s="17">
        <v>0.0</v>
      </c>
      <c r="AP170" s="17">
        <v>0.0</v>
      </c>
      <c r="AQ170" s="17">
        <v>0.0</v>
      </c>
      <c r="AR170" s="17">
        <v>0.0</v>
      </c>
      <c r="AS170" s="17">
        <f t="shared" si="2"/>
        <v>0</v>
      </c>
      <c r="AT170" s="173" t="s">
        <v>5871</v>
      </c>
    </row>
    <row r="171" ht="15.75" customHeight="1">
      <c r="A171" s="33">
        <v>3000118.0</v>
      </c>
      <c r="B171" s="8"/>
      <c r="C171" s="8" t="s">
        <v>968</v>
      </c>
      <c r="D171" s="8" t="s">
        <v>969</v>
      </c>
      <c r="E171" s="170" t="b">
        <v>1</v>
      </c>
      <c r="F171" s="8" t="s">
        <v>970</v>
      </c>
      <c r="G171" s="8" t="s">
        <v>1557</v>
      </c>
      <c r="H171" s="11"/>
      <c r="I171" s="8" t="s">
        <v>1558</v>
      </c>
      <c r="J171" s="8" t="s">
        <v>1559</v>
      </c>
      <c r="K171" s="8" t="s">
        <v>1560</v>
      </c>
      <c r="L171" s="171" t="s">
        <v>5908</v>
      </c>
      <c r="M171" s="8" t="s">
        <v>976</v>
      </c>
      <c r="N171" s="12">
        <v>1710.0</v>
      </c>
      <c r="O171" s="12">
        <f t="shared" si="1"/>
        <v>1983.6</v>
      </c>
      <c r="P171" s="8" t="s">
        <v>238</v>
      </c>
      <c r="Q171" s="9" t="s">
        <v>977</v>
      </c>
      <c r="R171" s="8" t="s">
        <v>1561</v>
      </c>
      <c r="S171" s="11"/>
      <c r="T171" s="23"/>
      <c r="U171" s="11"/>
      <c r="V171" s="11"/>
      <c r="W171" s="11"/>
      <c r="X171" s="11"/>
      <c r="Y171" s="11"/>
      <c r="Z171" s="172"/>
      <c r="AA171" s="8" t="s">
        <v>1562</v>
      </c>
      <c r="AB171" s="8" t="s">
        <v>253</v>
      </c>
      <c r="AC171" s="16">
        <v>28.0</v>
      </c>
      <c r="AD171" s="17">
        <v>190.0</v>
      </c>
      <c r="AE171" s="17">
        <v>135.0</v>
      </c>
      <c r="AF171" s="17">
        <v>27.0</v>
      </c>
      <c r="AG171" s="19">
        <v>0.0</v>
      </c>
      <c r="AH171" s="19">
        <v>0.0</v>
      </c>
      <c r="AI171" s="19">
        <v>0.0</v>
      </c>
      <c r="AJ171" s="19">
        <v>0.0</v>
      </c>
      <c r="AK171" s="16">
        <v>28.0</v>
      </c>
      <c r="AL171" s="17">
        <v>190.0</v>
      </c>
      <c r="AM171" s="17">
        <v>135.0</v>
      </c>
      <c r="AN171" s="17">
        <v>27.0</v>
      </c>
      <c r="AO171" s="17">
        <v>0.0</v>
      </c>
      <c r="AP171" s="17">
        <v>0.0</v>
      </c>
      <c r="AQ171" s="17">
        <v>0.0</v>
      </c>
      <c r="AR171" s="17">
        <v>0.0</v>
      </c>
      <c r="AS171" s="17">
        <f t="shared" si="2"/>
        <v>0</v>
      </c>
      <c r="AT171" s="173" t="s">
        <v>5871</v>
      </c>
    </row>
    <row r="172" ht="15.75" customHeight="1">
      <c r="A172" s="8">
        <v>3000119.0</v>
      </c>
      <c r="B172" s="8"/>
      <c r="C172" s="8" t="s">
        <v>968</v>
      </c>
      <c r="D172" s="8" t="s">
        <v>969</v>
      </c>
      <c r="E172" s="170" t="b">
        <v>1</v>
      </c>
      <c r="F172" s="8" t="s">
        <v>970</v>
      </c>
      <c r="G172" s="8" t="s">
        <v>1048</v>
      </c>
      <c r="H172" s="11"/>
      <c r="I172" s="8" t="s">
        <v>1032</v>
      </c>
      <c r="J172" s="8" t="s">
        <v>1564</v>
      </c>
      <c r="K172" s="8" t="s">
        <v>1050</v>
      </c>
      <c r="L172" s="171" t="s">
        <v>5908</v>
      </c>
      <c r="M172" s="8" t="s">
        <v>976</v>
      </c>
      <c r="N172" s="12">
        <v>2290.0</v>
      </c>
      <c r="O172" s="12">
        <f t="shared" si="1"/>
        <v>2656.4</v>
      </c>
      <c r="P172" s="8" t="s">
        <v>238</v>
      </c>
      <c r="Q172" s="9" t="s">
        <v>977</v>
      </c>
      <c r="R172" s="8" t="s">
        <v>1051</v>
      </c>
      <c r="S172" s="11"/>
      <c r="T172" s="23"/>
      <c r="U172" s="11"/>
      <c r="V172" s="11"/>
      <c r="W172" s="11"/>
      <c r="X172" s="11"/>
      <c r="Y172" s="11"/>
      <c r="Z172" s="172"/>
      <c r="AA172" s="11"/>
      <c r="AB172" s="8" t="s">
        <v>253</v>
      </c>
      <c r="AC172" s="16">
        <v>28.0</v>
      </c>
      <c r="AD172" s="17">
        <v>190.0</v>
      </c>
      <c r="AE172" s="17">
        <v>135.0</v>
      </c>
      <c r="AF172" s="17">
        <v>28.0</v>
      </c>
      <c r="AG172" s="19">
        <v>0.0</v>
      </c>
      <c r="AH172" s="19">
        <v>0.0</v>
      </c>
      <c r="AI172" s="19">
        <v>0.0</v>
      </c>
      <c r="AJ172" s="19">
        <v>0.0</v>
      </c>
      <c r="AK172" s="16">
        <v>28.0</v>
      </c>
      <c r="AL172" s="17">
        <v>190.0</v>
      </c>
      <c r="AM172" s="17">
        <v>135.0</v>
      </c>
      <c r="AN172" s="17">
        <v>28.0</v>
      </c>
      <c r="AO172" s="17">
        <v>0.0</v>
      </c>
      <c r="AP172" s="17">
        <v>0.0</v>
      </c>
      <c r="AQ172" s="17">
        <v>0.0</v>
      </c>
      <c r="AR172" s="17">
        <v>0.0</v>
      </c>
      <c r="AS172" s="17">
        <f t="shared" si="2"/>
        <v>0</v>
      </c>
      <c r="AT172" s="173" t="s">
        <v>5871</v>
      </c>
    </row>
    <row r="173" ht="15.75" customHeight="1">
      <c r="A173" s="33">
        <v>3000120.0</v>
      </c>
      <c r="B173" s="8"/>
      <c r="C173" s="8" t="s">
        <v>968</v>
      </c>
      <c r="D173" s="8" t="s">
        <v>969</v>
      </c>
      <c r="E173" s="170" t="b">
        <v>1</v>
      </c>
      <c r="F173" s="8" t="s">
        <v>970</v>
      </c>
      <c r="G173" s="8" t="s">
        <v>1334</v>
      </c>
      <c r="H173" s="11"/>
      <c r="I173" s="8" t="s">
        <v>1032</v>
      </c>
      <c r="J173" s="8" t="s">
        <v>1567</v>
      </c>
      <c r="K173" s="8" t="s">
        <v>1336</v>
      </c>
      <c r="L173" s="171" t="s">
        <v>5908</v>
      </c>
      <c r="M173" s="8" t="s">
        <v>976</v>
      </c>
      <c r="N173" s="12">
        <v>2530.0</v>
      </c>
      <c r="O173" s="12">
        <f t="shared" si="1"/>
        <v>2934.8</v>
      </c>
      <c r="P173" s="8" t="s">
        <v>238</v>
      </c>
      <c r="Q173" s="9" t="s">
        <v>977</v>
      </c>
      <c r="R173" s="8" t="s">
        <v>1337</v>
      </c>
      <c r="S173" s="11"/>
      <c r="T173" s="23"/>
      <c r="U173" s="11"/>
      <c r="V173" s="11"/>
      <c r="W173" s="11"/>
      <c r="X173" s="11"/>
      <c r="Y173" s="11"/>
      <c r="Z173" s="172"/>
      <c r="AA173" s="11"/>
      <c r="AB173" s="8" t="s">
        <v>253</v>
      </c>
      <c r="AC173" s="16">
        <v>33.0</v>
      </c>
      <c r="AD173" s="17">
        <v>190.0</v>
      </c>
      <c r="AE173" s="17">
        <v>150.0</v>
      </c>
      <c r="AF173" s="17">
        <v>28.0</v>
      </c>
      <c r="AG173" s="19">
        <v>0.0</v>
      </c>
      <c r="AH173" s="19">
        <v>0.0</v>
      </c>
      <c r="AI173" s="19">
        <v>0.0</v>
      </c>
      <c r="AJ173" s="19">
        <v>0.0</v>
      </c>
      <c r="AK173" s="16">
        <v>33.0</v>
      </c>
      <c r="AL173" s="17">
        <v>190.0</v>
      </c>
      <c r="AM173" s="17">
        <v>150.0</v>
      </c>
      <c r="AN173" s="17">
        <v>28.0</v>
      </c>
      <c r="AO173" s="17">
        <v>0.0</v>
      </c>
      <c r="AP173" s="17">
        <v>0.0</v>
      </c>
      <c r="AQ173" s="17">
        <v>0.0</v>
      </c>
      <c r="AR173" s="17">
        <v>0.0</v>
      </c>
      <c r="AS173" s="17">
        <f t="shared" si="2"/>
        <v>0</v>
      </c>
      <c r="AT173" s="173" t="s">
        <v>5871</v>
      </c>
    </row>
    <row r="174" ht="15.75" customHeight="1">
      <c r="A174" s="8">
        <v>3000121.0</v>
      </c>
      <c r="B174" s="8"/>
      <c r="C174" s="8" t="s">
        <v>968</v>
      </c>
      <c r="D174" s="8" t="s">
        <v>969</v>
      </c>
      <c r="E174" s="170" t="b">
        <v>1</v>
      </c>
      <c r="F174" s="8" t="s">
        <v>970</v>
      </c>
      <c r="G174" s="8" t="s">
        <v>1040</v>
      </c>
      <c r="H174" s="11"/>
      <c r="I174" s="8" t="s">
        <v>1032</v>
      </c>
      <c r="J174" s="8" t="s">
        <v>1570</v>
      </c>
      <c r="K174" s="8" t="s">
        <v>1042</v>
      </c>
      <c r="L174" s="171" t="s">
        <v>5908</v>
      </c>
      <c r="M174" s="8" t="s">
        <v>976</v>
      </c>
      <c r="N174" s="12">
        <v>3250.0</v>
      </c>
      <c r="O174" s="12">
        <f t="shared" si="1"/>
        <v>3770</v>
      </c>
      <c r="P174" s="8" t="s">
        <v>238</v>
      </c>
      <c r="Q174" s="9" t="s">
        <v>977</v>
      </c>
      <c r="R174" s="8" t="s">
        <v>1043</v>
      </c>
      <c r="S174" s="11"/>
      <c r="T174" s="23"/>
      <c r="U174" s="11"/>
      <c r="V174" s="11"/>
      <c r="W174" s="11"/>
      <c r="X174" s="11"/>
      <c r="Y174" s="11"/>
      <c r="Z174" s="172"/>
      <c r="AA174" s="11"/>
      <c r="AB174" s="8" t="s">
        <v>253</v>
      </c>
      <c r="AC174" s="16">
        <v>40.0</v>
      </c>
      <c r="AD174" s="17">
        <v>190.0</v>
      </c>
      <c r="AE174" s="17">
        <v>200.0</v>
      </c>
      <c r="AF174" s="17">
        <v>28.0</v>
      </c>
      <c r="AG174" s="19">
        <v>0.0</v>
      </c>
      <c r="AH174" s="19">
        <v>0.0</v>
      </c>
      <c r="AI174" s="19">
        <v>0.0</v>
      </c>
      <c r="AJ174" s="19">
        <v>0.0</v>
      </c>
      <c r="AK174" s="16">
        <v>40.0</v>
      </c>
      <c r="AL174" s="17">
        <v>190.0</v>
      </c>
      <c r="AM174" s="17">
        <v>200.0</v>
      </c>
      <c r="AN174" s="17">
        <v>28.0</v>
      </c>
      <c r="AO174" s="17">
        <v>0.0</v>
      </c>
      <c r="AP174" s="17">
        <v>0.0</v>
      </c>
      <c r="AQ174" s="17">
        <v>0.0</v>
      </c>
      <c r="AR174" s="17">
        <v>0.0</v>
      </c>
      <c r="AS174" s="17">
        <f t="shared" si="2"/>
        <v>0</v>
      </c>
      <c r="AT174" s="173" t="s">
        <v>5871</v>
      </c>
    </row>
    <row r="175" ht="15.75" customHeight="1">
      <c r="A175" s="11">
        <v>4000001.0</v>
      </c>
      <c r="B175" s="8" t="s">
        <v>1602</v>
      </c>
      <c r="C175" s="8" t="s">
        <v>1603</v>
      </c>
      <c r="D175" s="8" t="s">
        <v>1604</v>
      </c>
      <c r="E175" s="170" t="b">
        <v>1</v>
      </c>
      <c r="F175" s="8" t="s">
        <v>1605</v>
      </c>
      <c r="G175" s="11">
        <v>4.894461861234E12</v>
      </c>
      <c r="H175" s="11">
        <v>4.894461861234E12</v>
      </c>
      <c r="I175" s="11" t="s">
        <v>1606</v>
      </c>
      <c r="J175" s="11" t="s">
        <v>1607</v>
      </c>
      <c r="K175" s="11" t="s">
        <v>1608</v>
      </c>
      <c r="L175" s="171" t="s">
        <v>5974</v>
      </c>
      <c r="M175" s="8" t="s">
        <v>1610</v>
      </c>
      <c r="N175" s="29">
        <v>731.606263194934</v>
      </c>
      <c r="O175" s="12">
        <f t="shared" si="1"/>
        <v>848.6632653</v>
      </c>
      <c r="P175" s="8" t="s">
        <v>68</v>
      </c>
      <c r="Q175" s="9" t="s">
        <v>1611</v>
      </c>
      <c r="R175" s="11" t="s">
        <v>1607</v>
      </c>
      <c r="S175" s="11"/>
      <c r="T175" s="23"/>
      <c r="U175" s="11"/>
      <c r="V175" s="11"/>
      <c r="W175" s="11"/>
      <c r="X175" s="11"/>
      <c r="Y175" s="11"/>
      <c r="Z175" s="172"/>
      <c r="AA175" s="11" t="s">
        <v>1613</v>
      </c>
      <c r="AB175" s="8" t="s">
        <v>75</v>
      </c>
      <c r="AC175" s="16" t="s">
        <v>1614</v>
      </c>
      <c r="AD175" s="60">
        <v>0.99</v>
      </c>
      <c r="AE175" s="60">
        <v>7.16</v>
      </c>
      <c r="AF175" s="60">
        <v>14.61</v>
      </c>
      <c r="AG175" s="19">
        <v>0.0</v>
      </c>
      <c r="AH175" s="19">
        <v>0.0</v>
      </c>
      <c r="AI175" s="19">
        <v>0.0</v>
      </c>
      <c r="AJ175" s="19">
        <v>0.0</v>
      </c>
      <c r="AK175" s="16">
        <v>1.0</v>
      </c>
      <c r="AL175" s="16">
        <v>25.0</v>
      </c>
      <c r="AM175" s="16">
        <v>10.0</v>
      </c>
      <c r="AN175" s="16">
        <v>12.0</v>
      </c>
      <c r="AO175" s="17">
        <v>0.0</v>
      </c>
      <c r="AP175" s="17">
        <v>0.0</v>
      </c>
      <c r="AQ175" s="17">
        <v>0.0</v>
      </c>
      <c r="AR175" s="17">
        <v>0.0</v>
      </c>
      <c r="AS175" s="17">
        <f t="shared" si="2"/>
        <v>0</v>
      </c>
      <c r="AT175" s="173" t="s">
        <v>5975</v>
      </c>
    </row>
    <row r="176" ht="15.75" customHeight="1">
      <c r="A176" s="11">
        <v>4000002.0</v>
      </c>
      <c r="B176" s="8" t="s">
        <v>1617</v>
      </c>
      <c r="C176" s="8" t="s">
        <v>1603</v>
      </c>
      <c r="D176" s="8" t="s">
        <v>1604</v>
      </c>
      <c r="E176" s="170" t="b">
        <v>1</v>
      </c>
      <c r="F176" s="8" t="s">
        <v>1605</v>
      </c>
      <c r="G176" s="11">
        <v>4.894461859163E12</v>
      </c>
      <c r="H176" s="11">
        <v>4.894461859163E12</v>
      </c>
      <c r="I176" s="11" t="s">
        <v>1618</v>
      </c>
      <c r="J176" s="11" t="s">
        <v>1619</v>
      </c>
      <c r="K176" s="11" t="s">
        <v>1620</v>
      </c>
      <c r="L176" s="171" t="s">
        <v>5974</v>
      </c>
      <c r="M176" s="8" t="s">
        <v>1610</v>
      </c>
      <c r="N176" s="29">
        <v>1216.31773399015</v>
      </c>
      <c r="O176" s="12">
        <f t="shared" si="1"/>
        <v>1410.928571</v>
      </c>
      <c r="P176" s="8" t="s">
        <v>68</v>
      </c>
      <c r="Q176" s="9" t="s">
        <v>1611</v>
      </c>
      <c r="R176" s="11" t="s">
        <v>1619</v>
      </c>
      <c r="S176" s="11"/>
      <c r="T176" s="23"/>
      <c r="U176" s="11"/>
      <c r="V176" s="11"/>
      <c r="W176" s="11"/>
      <c r="X176" s="11"/>
      <c r="Y176" s="11"/>
      <c r="Z176" s="172"/>
      <c r="AA176" s="11" t="s">
        <v>1621</v>
      </c>
      <c r="AB176" s="8" t="s">
        <v>75</v>
      </c>
      <c r="AC176" s="16" t="s">
        <v>1622</v>
      </c>
      <c r="AD176" s="16">
        <v>0.845</v>
      </c>
      <c r="AE176" s="60">
        <v>7.46</v>
      </c>
      <c r="AF176" s="60">
        <v>15.87</v>
      </c>
      <c r="AG176" s="19">
        <v>0.0</v>
      </c>
      <c r="AH176" s="19">
        <v>0.0</v>
      </c>
      <c r="AI176" s="19">
        <v>0.0</v>
      </c>
      <c r="AJ176" s="19">
        <v>0.0</v>
      </c>
      <c r="AK176" s="16">
        <v>1.0</v>
      </c>
      <c r="AL176" s="16">
        <v>25.0</v>
      </c>
      <c r="AM176" s="16">
        <v>10.0</v>
      </c>
      <c r="AN176" s="16">
        <v>12.0</v>
      </c>
      <c r="AO176" s="17">
        <v>0.0</v>
      </c>
      <c r="AP176" s="17">
        <v>0.0</v>
      </c>
      <c r="AQ176" s="17">
        <v>0.0</v>
      </c>
      <c r="AR176" s="17">
        <v>0.0</v>
      </c>
      <c r="AS176" s="17">
        <f t="shared" si="2"/>
        <v>0</v>
      </c>
      <c r="AT176" s="173" t="s">
        <v>5975</v>
      </c>
    </row>
    <row r="177" ht="15.75" customHeight="1">
      <c r="A177" s="11">
        <v>4000003.0</v>
      </c>
      <c r="B177" s="8"/>
      <c r="C177" s="8" t="s">
        <v>1603</v>
      </c>
      <c r="D177" s="8" t="s">
        <v>1604</v>
      </c>
      <c r="E177" s="170" t="b">
        <v>1</v>
      </c>
      <c r="F177" s="8" t="s">
        <v>1605</v>
      </c>
      <c r="G177" s="33">
        <v>6.936520839469E12</v>
      </c>
      <c r="H177" s="33">
        <v>6.936520839469E12</v>
      </c>
      <c r="I177" s="44" t="s">
        <v>1624</v>
      </c>
      <c r="J177" s="44" t="s">
        <v>1625</v>
      </c>
      <c r="K177" s="44" t="s">
        <v>5976</v>
      </c>
      <c r="L177" s="171" t="s">
        <v>5974</v>
      </c>
      <c r="M177" s="8" t="s">
        <v>1627</v>
      </c>
      <c r="N177" s="62">
        <v>2152.84130893737</v>
      </c>
      <c r="O177" s="12">
        <f t="shared" si="1"/>
        <v>2497.295918</v>
      </c>
      <c r="P177" s="8" t="s">
        <v>238</v>
      </c>
      <c r="Q177" s="9" t="s">
        <v>1611</v>
      </c>
      <c r="R177" s="44" t="s">
        <v>1625</v>
      </c>
      <c r="S177" s="44"/>
      <c r="T177" s="23"/>
      <c r="U177" s="44"/>
      <c r="V177" s="44" t="s">
        <v>1628</v>
      </c>
      <c r="W177" s="14"/>
      <c r="X177" s="44" t="s">
        <v>1628</v>
      </c>
      <c r="Y177" s="44"/>
      <c r="Z177" s="172"/>
      <c r="AA177" s="11" t="s">
        <v>1629</v>
      </c>
      <c r="AB177" s="8" t="s">
        <v>75</v>
      </c>
      <c r="AC177" s="16">
        <v>0.199</v>
      </c>
      <c r="AD177" s="16">
        <v>0.824</v>
      </c>
      <c r="AE177" s="16">
        <v>7.65</v>
      </c>
      <c r="AF177" s="16">
        <v>16.67</v>
      </c>
      <c r="AG177" s="19">
        <v>0.0</v>
      </c>
      <c r="AH177" s="19">
        <v>0.0</v>
      </c>
      <c r="AI177" s="19">
        <v>0.0</v>
      </c>
      <c r="AJ177" s="19">
        <v>0.0</v>
      </c>
      <c r="AK177" s="16">
        <v>1.0</v>
      </c>
      <c r="AL177" s="16">
        <v>25.0</v>
      </c>
      <c r="AM177" s="16">
        <v>10.0</v>
      </c>
      <c r="AN177" s="16">
        <v>12.0</v>
      </c>
      <c r="AO177" s="17">
        <v>0.0</v>
      </c>
      <c r="AP177" s="17">
        <v>0.0</v>
      </c>
      <c r="AQ177" s="17">
        <v>0.0</v>
      </c>
      <c r="AR177" s="17">
        <v>0.0</v>
      </c>
      <c r="AS177" s="17">
        <f t="shared" si="2"/>
        <v>0</v>
      </c>
      <c r="AT177" s="173" t="s">
        <v>5975</v>
      </c>
    </row>
    <row r="178" ht="15.75" customHeight="1">
      <c r="A178" s="11">
        <v>4000004.0</v>
      </c>
      <c r="B178" s="8"/>
      <c r="C178" s="8" t="s">
        <v>1603</v>
      </c>
      <c r="D178" s="8" t="s">
        <v>1604</v>
      </c>
      <c r="E178" s="170" t="b">
        <v>1</v>
      </c>
      <c r="F178" s="8" t="s">
        <v>1605</v>
      </c>
      <c r="G178" s="33">
        <v>7.23755018839E11</v>
      </c>
      <c r="H178" s="33">
        <v>7.23755018839E11</v>
      </c>
      <c r="I178" s="44" t="s">
        <v>1631</v>
      </c>
      <c r="J178" s="44" t="s">
        <v>1632</v>
      </c>
      <c r="K178" s="44" t="s">
        <v>5977</v>
      </c>
      <c r="L178" s="171" t="s">
        <v>5974</v>
      </c>
      <c r="M178" s="8" t="s">
        <v>1634</v>
      </c>
      <c r="N178" s="36">
        <v>1592.18859957776</v>
      </c>
      <c r="O178" s="12">
        <f t="shared" si="1"/>
        <v>1846.938776</v>
      </c>
      <c r="P178" s="8" t="s">
        <v>238</v>
      </c>
      <c r="Q178" s="9" t="s">
        <v>1635</v>
      </c>
      <c r="R178" s="44" t="s">
        <v>1632</v>
      </c>
      <c r="S178" s="44"/>
      <c r="T178" s="23"/>
      <c r="U178" s="44"/>
      <c r="V178" s="44"/>
      <c r="W178" s="14"/>
      <c r="X178" s="44" t="s">
        <v>1636</v>
      </c>
      <c r="Y178" s="14"/>
      <c r="Z178" s="172"/>
      <c r="AA178" s="44" t="s">
        <v>1637</v>
      </c>
      <c r="AB178" s="8" t="s">
        <v>75</v>
      </c>
      <c r="AC178" s="27">
        <v>0.155</v>
      </c>
      <c r="AD178" s="27">
        <v>0.67</v>
      </c>
      <c r="AE178" s="27">
        <v>7.65</v>
      </c>
      <c r="AF178" s="27">
        <v>15.65</v>
      </c>
      <c r="AG178" s="18">
        <v>0.0</v>
      </c>
      <c r="AH178" s="18">
        <v>0.0</v>
      </c>
      <c r="AI178" s="18">
        <v>0.0</v>
      </c>
      <c r="AJ178" s="18">
        <v>0.0</v>
      </c>
      <c r="AK178" s="42">
        <v>1.0</v>
      </c>
      <c r="AL178" s="42">
        <v>25.0</v>
      </c>
      <c r="AM178" s="42">
        <v>10.0</v>
      </c>
      <c r="AN178" s="42">
        <v>12.0</v>
      </c>
      <c r="AO178" s="18">
        <v>0.0</v>
      </c>
      <c r="AP178" s="18">
        <v>0.0</v>
      </c>
      <c r="AQ178" s="18">
        <v>0.0</v>
      </c>
      <c r="AR178" s="18">
        <v>0.0</v>
      </c>
      <c r="AS178" s="17">
        <f t="shared" si="2"/>
        <v>0</v>
      </c>
      <c r="AT178" s="173" t="s">
        <v>5975</v>
      </c>
    </row>
    <row r="179" ht="15.75" customHeight="1">
      <c r="A179" s="8">
        <v>4000005.0</v>
      </c>
      <c r="B179" s="8"/>
      <c r="C179" s="8" t="s">
        <v>1603</v>
      </c>
      <c r="D179" s="8" t="s">
        <v>1604</v>
      </c>
      <c r="E179" s="170" t="b">
        <v>1</v>
      </c>
      <c r="F179" s="8" t="s">
        <v>1605</v>
      </c>
      <c r="G179" s="33">
        <v>4.894461878072E12</v>
      </c>
      <c r="H179" s="33">
        <v>4.894461878072E12</v>
      </c>
      <c r="I179" s="33" t="s">
        <v>1639</v>
      </c>
      <c r="J179" s="33" t="s">
        <v>1640</v>
      </c>
      <c r="K179" s="44" t="s">
        <v>1641</v>
      </c>
      <c r="L179" s="171" t="s">
        <v>5974</v>
      </c>
      <c r="M179" s="8" t="s">
        <v>1610</v>
      </c>
      <c r="N179" s="36">
        <v>553.974137931034</v>
      </c>
      <c r="O179" s="12">
        <f t="shared" si="1"/>
        <v>642.61</v>
      </c>
      <c r="P179" s="8" t="s">
        <v>238</v>
      </c>
      <c r="Q179" s="9" t="s">
        <v>1635</v>
      </c>
      <c r="R179" s="33" t="s">
        <v>1642</v>
      </c>
      <c r="S179" s="44"/>
      <c r="T179" s="23"/>
      <c r="U179" s="44"/>
      <c r="V179" s="44"/>
      <c r="W179" s="14"/>
      <c r="X179" s="44"/>
      <c r="Y179" s="14"/>
      <c r="Z179" s="172"/>
      <c r="AA179" s="44" t="s">
        <v>1643</v>
      </c>
      <c r="AB179" s="8" t="s">
        <v>75</v>
      </c>
      <c r="AC179" s="19">
        <v>0.175</v>
      </c>
      <c r="AD179" s="19">
        <v>0.865</v>
      </c>
      <c r="AE179" s="19">
        <v>7.52</v>
      </c>
      <c r="AF179" s="19">
        <v>15.916</v>
      </c>
      <c r="AG179" s="18">
        <v>0.0</v>
      </c>
      <c r="AH179" s="18">
        <v>0.0</v>
      </c>
      <c r="AI179" s="18">
        <v>0.0</v>
      </c>
      <c r="AJ179" s="18">
        <v>0.0</v>
      </c>
      <c r="AK179" s="18">
        <v>1.0</v>
      </c>
      <c r="AL179" s="18">
        <v>25.0</v>
      </c>
      <c r="AM179" s="18">
        <v>10.0</v>
      </c>
      <c r="AN179" s="18">
        <v>12.0</v>
      </c>
      <c r="AO179" s="18">
        <v>0.0</v>
      </c>
      <c r="AP179" s="18">
        <v>0.0</v>
      </c>
      <c r="AQ179" s="18">
        <v>0.0</v>
      </c>
      <c r="AR179" s="18">
        <v>0.0</v>
      </c>
      <c r="AS179" s="17">
        <f t="shared" si="2"/>
        <v>0</v>
      </c>
      <c r="AT179" s="173" t="s">
        <v>5975</v>
      </c>
    </row>
    <row r="180" ht="15.75" customHeight="1">
      <c r="A180" s="11">
        <v>4000010.0</v>
      </c>
      <c r="B180" s="8" t="s">
        <v>1645</v>
      </c>
      <c r="C180" s="8" t="s">
        <v>1603</v>
      </c>
      <c r="D180" s="8" t="s">
        <v>1604</v>
      </c>
      <c r="E180" s="170" t="b">
        <v>1</v>
      </c>
      <c r="F180" s="8" t="s">
        <v>1605</v>
      </c>
      <c r="G180" s="11">
        <v>1.94252705513E11</v>
      </c>
      <c r="H180" s="11">
        <v>1.94252705513E11</v>
      </c>
      <c r="I180" s="11">
        <v>13.0</v>
      </c>
      <c r="J180" s="11" t="s">
        <v>1646</v>
      </c>
      <c r="K180" s="11" t="s">
        <v>1647</v>
      </c>
      <c r="L180" s="171" t="s">
        <v>5974</v>
      </c>
      <c r="M180" s="11" t="s">
        <v>1648</v>
      </c>
      <c r="N180" s="29">
        <v>10196.09</v>
      </c>
      <c r="O180" s="12">
        <f t="shared" si="1"/>
        <v>11827.4644</v>
      </c>
      <c r="P180" s="8" t="s">
        <v>68</v>
      </c>
      <c r="Q180" s="9" t="s">
        <v>1611</v>
      </c>
      <c r="R180" s="11" t="s">
        <v>1646</v>
      </c>
      <c r="S180" s="11"/>
      <c r="T180" s="23"/>
      <c r="U180" s="11"/>
      <c r="V180" s="11"/>
      <c r="W180" s="11"/>
      <c r="X180" s="11"/>
      <c r="Y180" s="11"/>
      <c r="Z180" s="172"/>
      <c r="AA180" s="11" t="s">
        <v>1649</v>
      </c>
      <c r="AB180" s="8" t="s">
        <v>75</v>
      </c>
      <c r="AC180" s="16">
        <v>0.173</v>
      </c>
      <c r="AD180" s="16">
        <v>0.765</v>
      </c>
      <c r="AE180" s="60">
        <v>7.15</v>
      </c>
      <c r="AF180" s="16">
        <v>14.67</v>
      </c>
      <c r="AG180" s="19">
        <v>0.0</v>
      </c>
      <c r="AH180" s="19">
        <v>0.0</v>
      </c>
      <c r="AI180" s="19">
        <v>0.0</v>
      </c>
      <c r="AJ180" s="19">
        <v>0.0</v>
      </c>
      <c r="AK180" s="16">
        <v>1.0</v>
      </c>
      <c r="AL180" s="16">
        <v>25.0</v>
      </c>
      <c r="AM180" s="16">
        <v>10.0</v>
      </c>
      <c r="AN180" s="16">
        <v>12.0</v>
      </c>
      <c r="AO180" s="17">
        <v>0.0</v>
      </c>
      <c r="AP180" s="17">
        <v>0.0</v>
      </c>
      <c r="AQ180" s="17">
        <v>0.0</v>
      </c>
      <c r="AR180" s="17">
        <v>0.0</v>
      </c>
      <c r="AS180" s="17">
        <f t="shared" si="2"/>
        <v>0</v>
      </c>
      <c r="AT180" s="173" t="s">
        <v>5871</v>
      </c>
    </row>
    <row r="181" ht="15.75" customHeight="1">
      <c r="A181" s="11">
        <v>4000013.0</v>
      </c>
      <c r="B181" s="8" t="s">
        <v>1651</v>
      </c>
      <c r="C181" s="8" t="s">
        <v>1603</v>
      </c>
      <c r="D181" s="8" t="s">
        <v>1604</v>
      </c>
      <c r="E181" s="170" t="b">
        <v>1</v>
      </c>
      <c r="F181" s="8" t="s">
        <v>1605</v>
      </c>
      <c r="G181" s="11">
        <v>1.9425312883E11</v>
      </c>
      <c r="H181" s="11">
        <v>1.9425312883E11</v>
      </c>
      <c r="I181" s="11">
        <v>13.0</v>
      </c>
      <c r="J181" s="11" t="s">
        <v>1652</v>
      </c>
      <c r="K181" s="11" t="s">
        <v>1653</v>
      </c>
      <c r="L181" s="171" t="s">
        <v>5974</v>
      </c>
      <c r="M181" s="11" t="s">
        <v>1648</v>
      </c>
      <c r="N181" s="29">
        <v>11978.45</v>
      </c>
      <c r="O181" s="12">
        <f t="shared" si="1"/>
        <v>13895.002</v>
      </c>
      <c r="P181" s="8" t="s">
        <v>68</v>
      </c>
      <c r="Q181" s="9" t="s">
        <v>1611</v>
      </c>
      <c r="R181" s="11" t="s">
        <v>1652</v>
      </c>
      <c r="S181" s="11"/>
      <c r="T181" s="23"/>
      <c r="U181" s="11"/>
      <c r="V181" s="11"/>
      <c r="W181" s="11"/>
      <c r="X181" s="11"/>
      <c r="Y181" s="11"/>
      <c r="Z181" s="172"/>
      <c r="AA181" s="11" t="s">
        <v>1649</v>
      </c>
      <c r="AB181" s="8" t="s">
        <v>75</v>
      </c>
      <c r="AC181" s="16">
        <v>0.173</v>
      </c>
      <c r="AD181" s="16">
        <v>0.765</v>
      </c>
      <c r="AE181" s="60">
        <v>7.15</v>
      </c>
      <c r="AF181" s="16">
        <v>14.67</v>
      </c>
      <c r="AG181" s="19">
        <v>0.0</v>
      </c>
      <c r="AH181" s="19">
        <v>0.0</v>
      </c>
      <c r="AI181" s="19">
        <v>0.0</v>
      </c>
      <c r="AJ181" s="19">
        <v>0.0</v>
      </c>
      <c r="AK181" s="16">
        <v>1.0</v>
      </c>
      <c r="AL181" s="16">
        <v>25.0</v>
      </c>
      <c r="AM181" s="16">
        <v>10.0</v>
      </c>
      <c r="AN181" s="16">
        <v>12.0</v>
      </c>
      <c r="AO181" s="17">
        <v>0.0</v>
      </c>
      <c r="AP181" s="17">
        <v>0.0</v>
      </c>
      <c r="AQ181" s="17">
        <v>0.0</v>
      </c>
      <c r="AR181" s="17">
        <v>0.0</v>
      </c>
      <c r="AS181" s="17">
        <f t="shared" si="2"/>
        <v>0</v>
      </c>
      <c r="AT181" s="173" t="s">
        <v>5871</v>
      </c>
    </row>
    <row r="182" ht="15.75" customHeight="1">
      <c r="A182" s="11">
        <v>4000017.0</v>
      </c>
      <c r="B182" s="8" t="s">
        <v>1655</v>
      </c>
      <c r="C182" s="8" t="s">
        <v>1603</v>
      </c>
      <c r="D182" s="8" t="s">
        <v>1604</v>
      </c>
      <c r="E182" s="170" t="b">
        <v>1</v>
      </c>
      <c r="F182" s="8" t="s">
        <v>1605</v>
      </c>
      <c r="G182" s="8">
        <v>6.941785720926E12</v>
      </c>
      <c r="H182" s="8">
        <v>6.941785720926E12</v>
      </c>
      <c r="I182" s="11" t="s">
        <v>1656</v>
      </c>
      <c r="J182" s="11" t="s">
        <v>1657</v>
      </c>
      <c r="K182" s="11" t="s">
        <v>5978</v>
      </c>
      <c r="L182" s="171" t="s">
        <v>5974</v>
      </c>
      <c r="M182" s="8" t="s">
        <v>1659</v>
      </c>
      <c r="N182" s="12">
        <v>1262.31527093596</v>
      </c>
      <c r="O182" s="12">
        <f t="shared" si="1"/>
        <v>1464.285714</v>
      </c>
      <c r="P182" s="8" t="s">
        <v>68</v>
      </c>
      <c r="Q182" s="9" t="s">
        <v>1611</v>
      </c>
      <c r="R182" s="11" t="s">
        <v>1660</v>
      </c>
      <c r="S182" s="11"/>
      <c r="T182" s="23"/>
      <c r="U182" s="11"/>
      <c r="V182" s="11"/>
      <c r="W182" s="11"/>
      <c r="X182" s="11"/>
      <c r="Y182" s="11"/>
      <c r="Z182" s="172"/>
      <c r="AA182" s="11" t="s">
        <v>1661</v>
      </c>
      <c r="AB182" s="8" t="s">
        <v>75</v>
      </c>
      <c r="AC182" s="16">
        <v>0.18</v>
      </c>
      <c r="AD182" s="60">
        <v>0.94</v>
      </c>
      <c r="AE182" s="60">
        <v>7.76</v>
      </c>
      <c r="AF182" s="60">
        <v>16.18</v>
      </c>
      <c r="AG182" s="19">
        <v>0.0</v>
      </c>
      <c r="AH182" s="19">
        <v>0.0</v>
      </c>
      <c r="AI182" s="19">
        <v>0.0</v>
      </c>
      <c r="AJ182" s="19">
        <v>0.0</v>
      </c>
      <c r="AK182" s="16">
        <v>1.0</v>
      </c>
      <c r="AL182" s="16">
        <v>25.0</v>
      </c>
      <c r="AM182" s="16">
        <v>10.0</v>
      </c>
      <c r="AN182" s="16">
        <v>12.0</v>
      </c>
      <c r="AO182" s="17">
        <v>0.0</v>
      </c>
      <c r="AP182" s="17">
        <v>0.0</v>
      </c>
      <c r="AQ182" s="17">
        <v>0.0</v>
      </c>
      <c r="AR182" s="17">
        <v>0.0</v>
      </c>
      <c r="AS182" s="17">
        <f t="shared" si="2"/>
        <v>0</v>
      </c>
      <c r="AT182" s="173" t="s">
        <v>5975</v>
      </c>
    </row>
    <row r="183" ht="15.75" customHeight="1">
      <c r="A183" s="11">
        <v>4000018.0</v>
      </c>
      <c r="B183" s="8" t="s">
        <v>1663</v>
      </c>
      <c r="C183" s="8" t="s">
        <v>1603</v>
      </c>
      <c r="D183" s="8" t="s">
        <v>1604</v>
      </c>
      <c r="E183" s="170" t="b">
        <v>1</v>
      </c>
      <c r="F183" s="8" t="s">
        <v>1605</v>
      </c>
      <c r="G183" s="11">
        <v>6.941785715953E12</v>
      </c>
      <c r="H183" s="11">
        <v>6.941785715953E12</v>
      </c>
      <c r="I183" s="11" t="s">
        <v>1664</v>
      </c>
      <c r="J183" s="11" t="s">
        <v>1665</v>
      </c>
      <c r="K183" s="11" t="s">
        <v>5979</v>
      </c>
      <c r="L183" s="171" t="s">
        <v>5974</v>
      </c>
      <c r="M183" s="8" t="s">
        <v>1659</v>
      </c>
      <c r="N183" s="29">
        <v>663.168543279381</v>
      </c>
      <c r="O183" s="12">
        <f t="shared" si="1"/>
        <v>769.2755102</v>
      </c>
      <c r="P183" s="8" t="s">
        <v>238</v>
      </c>
      <c r="Q183" s="9" t="s">
        <v>1611</v>
      </c>
      <c r="R183" s="11" t="s">
        <v>1665</v>
      </c>
      <c r="S183" s="11"/>
      <c r="T183" s="23"/>
      <c r="U183" s="11"/>
      <c r="V183" s="11"/>
      <c r="W183" s="11"/>
      <c r="X183" s="11"/>
      <c r="Y183" s="11"/>
      <c r="Z183" s="172"/>
      <c r="AA183" s="11" t="s">
        <v>1667</v>
      </c>
      <c r="AB183" s="8" t="s">
        <v>75</v>
      </c>
      <c r="AC183" s="16">
        <v>0.15</v>
      </c>
      <c r="AD183" s="60">
        <v>0.1</v>
      </c>
      <c r="AE183" s="60">
        <v>7.5</v>
      </c>
      <c r="AF183" s="60">
        <v>12.0</v>
      </c>
      <c r="AG183" s="19">
        <v>0.0</v>
      </c>
      <c r="AH183" s="19">
        <v>0.0</v>
      </c>
      <c r="AI183" s="19">
        <v>0.0</v>
      </c>
      <c r="AJ183" s="19">
        <v>0.0</v>
      </c>
      <c r="AK183" s="16">
        <v>1.0</v>
      </c>
      <c r="AL183" s="16">
        <v>25.0</v>
      </c>
      <c r="AM183" s="16">
        <v>10.0</v>
      </c>
      <c r="AN183" s="16">
        <v>12.0</v>
      </c>
      <c r="AO183" s="17">
        <v>0.0</v>
      </c>
      <c r="AP183" s="17">
        <v>0.0</v>
      </c>
      <c r="AQ183" s="17">
        <v>0.0</v>
      </c>
      <c r="AR183" s="17">
        <v>0.0</v>
      </c>
      <c r="AS183" s="17">
        <f t="shared" si="2"/>
        <v>0</v>
      </c>
      <c r="AT183" s="173" t="s">
        <v>5975</v>
      </c>
    </row>
    <row r="184" ht="15.75" customHeight="1">
      <c r="A184" s="11">
        <v>4000019.0</v>
      </c>
      <c r="B184" s="8" t="s">
        <v>1669</v>
      </c>
      <c r="C184" s="8" t="s">
        <v>1603</v>
      </c>
      <c r="D184" s="8" t="s">
        <v>1604</v>
      </c>
      <c r="E184" s="170" t="b">
        <v>1</v>
      </c>
      <c r="F184" s="8" t="s">
        <v>1605</v>
      </c>
      <c r="G184" s="11">
        <v>6.941785716141E12</v>
      </c>
      <c r="H184" s="11">
        <v>6.941785716141E12</v>
      </c>
      <c r="I184" s="11" t="s">
        <v>1670</v>
      </c>
      <c r="J184" s="24" t="s">
        <v>1671</v>
      </c>
      <c r="K184" s="11" t="s">
        <v>1672</v>
      </c>
      <c r="L184" s="171" t="s">
        <v>5974</v>
      </c>
      <c r="M184" s="8" t="s">
        <v>1659</v>
      </c>
      <c r="N184" s="29">
        <v>1087.63194933146</v>
      </c>
      <c r="O184" s="12">
        <f t="shared" si="1"/>
        <v>1261.653061</v>
      </c>
      <c r="P184" s="8" t="s">
        <v>68</v>
      </c>
      <c r="Q184" s="9" t="s">
        <v>1611</v>
      </c>
      <c r="R184" s="24" t="s">
        <v>1671</v>
      </c>
      <c r="S184" s="11"/>
      <c r="T184" s="23"/>
      <c r="U184" s="11"/>
      <c r="V184" s="11"/>
      <c r="W184" s="24"/>
      <c r="X184" s="24"/>
      <c r="Y184" s="24"/>
      <c r="Z184" s="172"/>
      <c r="AA184" s="11" t="s">
        <v>1673</v>
      </c>
      <c r="AB184" s="8" t="s">
        <v>75</v>
      </c>
      <c r="AC184" s="16">
        <v>0.185</v>
      </c>
      <c r="AD184" s="60">
        <v>0.77</v>
      </c>
      <c r="AE184" s="60">
        <v>7.77</v>
      </c>
      <c r="AF184" s="60">
        <v>16.37</v>
      </c>
      <c r="AG184" s="19">
        <v>0.0</v>
      </c>
      <c r="AH184" s="19">
        <v>0.0</v>
      </c>
      <c r="AI184" s="19">
        <v>0.0</v>
      </c>
      <c r="AJ184" s="19">
        <v>0.0</v>
      </c>
      <c r="AK184" s="16">
        <v>1.0</v>
      </c>
      <c r="AL184" s="16">
        <v>25.0</v>
      </c>
      <c r="AM184" s="16">
        <v>10.0</v>
      </c>
      <c r="AN184" s="16">
        <v>12.0</v>
      </c>
      <c r="AO184" s="17">
        <v>0.0</v>
      </c>
      <c r="AP184" s="17">
        <v>0.0</v>
      </c>
      <c r="AQ184" s="17">
        <v>0.0</v>
      </c>
      <c r="AR184" s="17">
        <v>0.0</v>
      </c>
      <c r="AS184" s="17">
        <f t="shared" si="2"/>
        <v>0</v>
      </c>
      <c r="AT184" s="173" t="s">
        <v>5975</v>
      </c>
    </row>
    <row r="185" ht="15.75" customHeight="1">
      <c r="A185" s="11">
        <v>4000020.0</v>
      </c>
      <c r="B185" s="8" t="s">
        <v>1675</v>
      </c>
      <c r="C185" s="8" t="s">
        <v>1603</v>
      </c>
      <c r="D185" s="8" t="s">
        <v>1604</v>
      </c>
      <c r="E185" s="170" t="b">
        <v>1</v>
      </c>
      <c r="F185" s="8" t="s">
        <v>1605</v>
      </c>
      <c r="G185" s="11">
        <v>6.941785720636E12</v>
      </c>
      <c r="H185" s="11">
        <v>6.941785720636E12</v>
      </c>
      <c r="I185" s="11" t="s">
        <v>1676</v>
      </c>
      <c r="J185" s="24" t="s">
        <v>1677</v>
      </c>
      <c r="K185" s="11" t="s">
        <v>1678</v>
      </c>
      <c r="L185" s="171" t="s">
        <v>5974</v>
      </c>
      <c r="M185" s="8" t="s">
        <v>1659</v>
      </c>
      <c r="N185" s="29">
        <v>1969.0</v>
      </c>
      <c r="O185" s="12">
        <f t="shared" si="1"/>
        <v>2284.04</v>
      </c>
      <c r="P185" s="8" t="s">
        <v>68</v>
      </c>
      <c r="Q185" s="9" t="s">
        <v>1611</v>
      </c>
      <c r="R185" s="24" t="s">
        <v>1677</v>
      </c>
      <c r="S185" s="11"/>
      <c r="T185" s="23"/>
      <c r="U185" s="11"/>
      <c r="V185" s="11"/>
      <c r="W185" s="24"/>
      <c r="X185" s="24"/>
      <c r="Y185" s="24"/>
      <c r="Z185" s="172"/>
      <c r="AA185" s="11" t="s">
        <v>1679</v>
      </c>
      <c r="AB185" s="8" t="s">
        <v>75</v>
      </c>
      <c r="AC185" s="16">
        <v>0.15</v>
      </c>
      <c r="AD185" s="60">
        <v>0.1</v>
      </c>
      <c r="AE185" s="60">
        <v>7.66</v>
      </c>
      <c r="AF185" s="60">
        <v>15.37</v>
      </c>
      <c r="AG185" s="19">
        <v>0.0</v>
      </c>
      <c r="AH185" s="19">
        <v>0.0</v>
      </c>
      <c r="AI185" s="19">
        <v>0.0</v>
      </c>
      <c r="AJ185" s="19">
        <v>0.0</v>
      </c>
      <c r="AK185" s="16">
        <v>1.0</v>
      </c>
      <c r="AL185" s="16">
        <v>25.0</v>
      </c>
      <c r="AM185" s="16">
        <v>10.0</v>
      </c>
      <c r="AN185" s="16">
        <v>12.0</v>
      </c>
      <c r="AO185" s="17">
        <v>0.0</v>
      </c>
      <c r="AP185" s="17">
        <v>0.0</v>
      </c>
      <c r="AQ185" s="17">
        <v>0.0</v>
      </c>
      <c r="AR185" s="17">
        <v>0.0</v>
      </c>
      <c r="AS185" s="17">
        <f t="shared" si="2"/>
        <v>0</v>
      </c>
      <c r="AT185" s="173" t="s">
        <v>5975</v>
      </c>
    </row>
    <row r="186" ht="15.75" customHeight="1">
      <c r="A186" s="11">
        <v>4000021.0</v>
      </c>
      <c r="B186" s="8" t="s">
        <v>1680</v>
      </c>
      <c r="C186" s="8" t="s">
        <v>1603</v>
      </c>
      <c r="D186" s="8" t="s">
        <v>1604</v>
      </c>
      <c r="E186" s="170" t="b">
        <v>1</v>
      </c>
      <c r="F186" s="8" t="s">
        <v>1605</v>
      </c>
      <c r="G186" s="11">
        <v>6.941785723163E12</v>
      </c>
      <c r="H186" s="11">
        <v>6.941785723163E12</v>
      </c>
      <c r="I186" s="11" t="s">
        <v>1681</v>
      </c>
      <c r="J186" s="24" t="s">
        <v>1682</v>
      </c>
      <c r="K186" s="11" t="s">
        <v>1683</v>
      </c>
      <c r="L186" s="171" t="s">
        <v>5974</v>
      </c>
      <c r="M186" s="8" t="s">
        <v>1659</v>
      </c>
      <c r="N186" s="29">
        <v>1407.45953553835</v>
      </c>
      <c r="O186" s="12">
        <f t="shared" si="1"/>
        <v>1632.653061</v>
      </c>
      <c r="P186" s="8" t="s">
        <v>68</v>
      </c>
      <c r="Q186" s="9" t="s">
        <v>1611</v>
      </c>
      <c r="R186" s="24" t="s">
        <v>1682</v>
      </c>
      <c r="S186" s="11"/>
      <c r="T186" s="23"/>
      <c r="U186" s="11"/>
      <c r="V186" s="11"/>
      <c r="W186" s="24"/>
      <c r="X186" s="24"/>
      <c r="Y186" s="24"/>
      <c r="Z186" s="172"/>
      <c r="AA186" s="11" t="s">
        <v>1684</v>
      </c>
      <c r="AB186" s="8" t="s">
        <v>75</v>
      </c>
      <c r="AC186" s="16">
        <v>0.19</v>
      </c>
      <c r="AD186" s="60">
        <v>0.16</v>
      </c>
      <c r="AE186" s="60">
        <v>7.66</v>
      </c>
      <c r="AF186" s="60">
        <v>16.5</v>
      </c>
      <c r="AG186" s="19">
        <v>0.0</v>
      </c>
      <c r="AH186" s="19">
        <v>0.0</v>
      </c>
      <c r="AI186" s="19">
        <v>0.0</v>
      </c>
      <c r="AJ186" s="19">
        <v>0.0</v>
      </c>
      <c r="AK186" s="16">
        <v>1.0</v>
      </c>
      <c r="AL186" s="16">
        <v>25.0</v>
      </c>
      <c r="AM186" s="16">
        <v>10.0</v>
      </c>
      <c r="AN186" s="16">
        <v>12.0</v>
      </c>
      <c r="AO186" s="17">
        <v>0.0</v>
      </c>
      <c r="AP186" s="17">
        <v>0.0</v>
      </c>
      <c r="AQ186" s="17">
        <v>0.0</v>
      </c>
      <c r="AR186" s="17">
        <v>0.0</v>
      </c>
      <c r="AS186" s="17">
        <f t="shared" si="2"/>
        <v>0</v>
      </c>
      <c r="AT186" s="173" t="s">
        <v>5975</v>
      </c>
    </row>
    <row r="187" ht="15.75" customHeight="1">
      <c r="A187" s="11">
        <v>4000022.0</v>
      </c>
      <c r="B187" s="8" t="s">
        <v>1685</v>
      </c>
      <c r="C187" s="8" t="s">
        <v>1603</v>
      </c>
      <c r="D187" s="8" t="s">
        <v>1604</v>
      </c>
      <c r="E187" s="170" t="b">
        <v>1</v>
      </c>
      <c r="F187" s="8" t="s">
        <v>1605</v>
      </c>
      <c r="G187" s="11">
        <v>6.94178571596E12</v>
      </c>
      <c r="H187" s="11">
        <v>6.94178571596E12</v>
      </c>
      <c r="I187" s="11" t="s">
        <v>1664</v>
      </c>
      <c r="J187" s="24" t="s">
        <v>1686</v>
      </c>
      <c r="K187" s="11" t="s">
        <v>5980</v>
      </c>
      <c r="L187" s="171" t="s">
        <v>5974</v>
      </c>
      <c r="M187" s="8" t="s">
        <v>1659</v>
      </c>
      <c r="N187" s="29">
        <v>663.168543279381</v>
      </c>
      <c r="O187" s="12">
        <f t="shared" si="1"/>
        <v>769.2755102</v>
      </c>
      <c r="P187" s="8" t="s">
        <v>68</v>
      </c>
      <c r="Q187" s="9" t="s">
        <v>1611</v>
      </c>
      <c r="R187" s="24" t="s">
        <v>1686</v>
      </c>
      <c r="S187" s="11"/>
      <c r="T187" s="23"/>
      <c r="U187" s="11"/>
      <c r="V187" s="11"/>
      <c r="W187" s="24"/>
      <c r="X187" s="24"/>
      <c r="Y187" s="24"/>
      <c r="Z187" s="172"/>
      <c r="AA187" s="65" t="s">
        <v>1688</v>
      </c>
      <c r="AB187" s="8" t="s">
        <v>75</v>
      </c>
      <c r="AC187" s="16">
        <v>0.185</v>
      </c>
      <c r="AD187" s="60">
        <v>0.77</v>
      </c>
      <c r="AE187" s="60">
        <v>7.77</v>
      </c>
      <c r="AF187" s="60">
        <v>16.37</v>
      </c>
      <c r="AG187" s="19">
        <v>0.0</v>
      </c>
      <c r="AH187" s="19">
        <v>0.0</v>
      </c>
      <c r="AI187" s="19">
        <v>0.0</v>
      </c>
      <c r="AJ187" s="19">
        <v>0.0</v>
      </c>
      <c r="AK187" s="16">
        <v>1.0</v>
      </c>
      <c r="AL187" s="16">
        <v>25.0</v>
      </c>
      <c r="AM187" s="16">
        <v>10.0</v>
      </c>
      <c r="AN187" s="16">
        <v>12.0</v>
      </c>
      <c r="AO187" s="17">
        <v>0.0</v>
      </c>
      <c r="AP187" s="17">
        <v>0.0</v>
      </c>
      <c r="AQ187" s="17">
        <v>0.0</v>
      </c>
      <c r="AR187" s="17">
        <v>0.0</v>
      </c>
      <c r="AS187" s="17">
        <f t="shared" si="2"/>
        <v>0</v>
      </c>
      <c r="AT187" s="173" t="s">
        <v>5975</v>
      </c>
    </row>
    <row r="188" ht="15.75" customHeight="1">
      <c r="A188" s="11">
        <v>4000023.0</v>
      </c>
      <c r="B188" s="8" t="s">
        <v>1690</v>
      </c>
      <c r="C188" s="8" t="s">
        <v>1603</v>
      </c>
      <c r="D188" s="8" t="s">
        <v>1604</v>
      </c>
      <c r="E188" s="170" t="b">
        <v>1</v>
      </c>
      <c r="F188" s="8" t="s">
        <v>1605</v>
      </c>
      <c r="G188" s="11">
        <v>6.936520814299E12</v>
      </c>
      <c r="H188" s="11">
        <v>6.936520814299E12</v>
      </c>
      <c r="I188" s="11" t="s">
        <v>1691</v>
      </c>
      <c r="J188" s="24" t="s">
        <v>1692</v>
      </c>
      <c r="K188" s="11" t="s">
        <v>5981</v>
      </c>
      <c r="L188" s="171" t="s">
        <v>5974</v>
      </c>
      <c r="M188" s="8" t="s">
        <v>1627</v>
      </c>
      <c r="N188" s="29"/>
      <c r="O188" s="12">
        <f t="shared" si="1"/>
        <v>0</v>
      </c>
      <c r="P188" s="8" t="s">
        <v>68</v>
      </c>
      <c r="Q188" s="9" t="s">
        <v>1611</v>
      </c>
      <c r="R188" s="24" t="s">
        <v>1692</v>
      </c>
      <c r="S188" s="11"/>
      <c r="T188" s="23"/>
      <c r="U188" s="11"/>
      <c r="V188" s="11"/>
      <c r="W188" s="24"/>
      <c r="X188" s="24"/>
      <c r="Y188" s="24"/>
      <c r="Z188" s="172"/>
      <c r="AA188" s="11" t="s">
        <v>1694</v>
      </c>
      <c r="AB188" s="8" t="s">
        <v>75</v>
      </c>
      <c r="AC188" s="16">
        <v>0.194</v>
      </c>
      <c r="AD188" s="16">
        <v>0.868</v>
      </c>
      <c r="AE188" s="16">
        <v>7.513</v>
      </c>
      <c r="AF188" s="16">
        <v>16.366</v>
      </c>
      <c r="AG188" s="19">
        <v>0.0</v>
      </c>
      <c r="AH188" s="19">
        <v>0.0</v>
      </c>
      <c r="AI188" s="19">
        <v>0.0</v>
      </c>
      <c r="AJ188" s="19">
        <v>0.0</v>
      </c>
      <c r="AK188" s="16">
        <v>1.0</v>
      </c>
      <c r="AL188" s="16">
        <v>25.0</v>
      </c>
      <c r="AM188" s="16">
        <v>10.0</v>
      </c>
      <c r="AN188" s="16">
        <v>12.0</v>
      </c>
      <c r="AO188" s="17">
        <v>0.0</v>
      </c>
      <c r="AP188" s="17">
        <v>0.0</v>
      </c>
      <c r="AQ188" s="17">
        <v>0.0</v>
      </c>
      <c r="AR188" s="17">
        <v>0.0</v>
      </c>
      <c r="AS188" s="17">
        <f t="shared" si="2"/>
        <v>0</v>
      </c>
      <c r="AT188" s="173" t="s">
        <v>5975</v>
      </c>
    </row>
    <row r="189" ht="15.75" customHeight="1">
      <c r="A189" s="11">
        <v>4000024.0</v>
      </c>
      <c r="B189" s="8"/>
      <c r="C189" s="8" t="s">
        <v>1603</v>
      </c>
      <c r="D189" s="8" t="s">
        <v>1604</v>
      </c>
      <c r="E189" s="170" t="b">
        <v>1</v>
      </c>
      <c r="F189" s="8" t="s">
        <v>1605</v>
      </c>
      <c r="G189" s="33">
        <v>6.936520843701E12</v>
      </c>
      <c r="H189" s="33">
        <v>6.936520843701E12</v>
      </c>
      <c r="I189" s="44" t="s">
        <v>1695</v>
      </c>
      <c r="J189" s="44" t="s">
        <v>1696</v>
      </c>
      <c r="K189" s="44" t="s">
        <v>5982</v>
      </c>
      <c r="L189" s="171" t="s">
        <v>5974</v>
      </c>
      <c r="M189" s="8" t="s">
        <v>1627</v>
      </c>
      <c r="N189" s="62">
        <v>1897.27304714989</v>
      </c>
      <c r="O189" s="12">
        <f t="shared" si="1"/>
        <v>2200.836735</v>
      </c>
      <c r="P189" s="8" t="s">
        <v>238</v>
      </c>
      <c r="Q189" s="9" t="s">
        <v>1611</v>
      </c>
      <c r="R189" s="44" t="s">
        <v>1696</v>
      </c>
      <c r="S189" s="44"/>
      <c r="T189" s="23"/>
      <c r="U189" s="44"/>
      <c r="V189" s="44" t="s">
        <v>1698</v>
      </c>
      <c r="W189" s="14"/>
      <c r="X189" s="44" t="s">
        <v>1698</v>
      </c>
      <c r="Y189" s="44"/>
      <c r="Z189" s="172"/>
      <c r="AA189" s="11" t="s">
        <v>1699</v>
      </c>
      <c r="AB189" s="8" t="s">
        <v>75</v>
      </c>
      <c r="AC189" s="16">
        <v>0.192</v>
      </c>
      <c r="AD189" s="16">
        <v>0.839</v>
      </c>
      <c r="AE189" s="16">
        <v>7.533</v>
      </c>
      <c r="AF189" s="16">
        <v>16.359</v>
      </c>
      <c r="AG189" s="19">
        <v>0.0</v>
      </c>
      <c r="AH189" s="19">
        <v>0.0</v>
      </c>
      <c r="AI189" s="19">
        <v>0.0</v>
      </c>
      <c r="AJ189" s="19">
        <v>0.0</v>
      </c>
      <c r="AK189" s="16">
        <v>1.0</v>
      </c>
      <c r="AL189" s="16">
        <v>25.0</v>
      </c>
      <c r="AM189" s="16">
        <v>10.0</v>
      </c>
      <c r="AN189" s="16">
        <v>12.0</v>
      </c>
      <c r="AO189" s="17">
        <v>0.0</v>
      </c>
      <c r="AP189" s="17">
        <v>0.0</v>
      </c>
      <c r="AQ189" s="17">
        <v>0.0</v>
      </c>
      <c r="AR189" s="17">
        <v>0.0</v>
      </c>
      <c r="AS189" s="17">
        <f t="shared" si="2"/>
        <v>0</v>
      </c>
      <c r="AT189" s="173" t="s">
        <v>5975</v>
      </c>
    </row>
    <row r="190" ht="15.75" customHeight="1">
      <c r="A190" s="11">
        <v>4000025.0</v>
      </c>
      <c r="B190" s="8"/>
      <c r="C190" s="8" t="s">
        <v>1603</v>
      </c>
      <c r="D190" s="8" t="s">
        <v>1604</v>
      </c>
      <c r="E190" s="170" t="b">
        <v>1</v>
      </c>
      <c r="F190" s="8" t="s">
        <v>1605</v>
      </c>
      <c r="G190" s="14">
        <v>6.902176081026E12</v>
      </c>
      <c r="H190" s="66">
        <v>6.902176081026E12</v>
      </c>
      <c r="I190" s="44" t="s">
        <v>1701</v>
      </c>
      <c r="J190" s="24" t="s">
        <v>1702</v>
      </c>
      <c r="K190" s="44" t="s">
        <v>1703</v>
      </c>
      <c r="L190" s="171" t="s">
        <v>5974</v>
      </c>
      <c r="M190" s="61" t="s">
        <v>1704</v>
      </c>
      <c r="N190" s="36">
        <v>1061.81386347642</v>
      </c>
      <c r="O190" s="12">
        <f t="shared" si="1"/>
        <v>1231.704082</v>
      </c>
      <c r="P190" s="8" t="s">
        <v>68</v>
      </c>
      <c r="Q190" s="9" t="s">
        <v>1611</v>
      </c>
      <c r="R190" s="24" t="s">
        <v>1702</v>
      </c>
      <c r="S190" s="11"/>
      <c r="T190" s="23"/>
      <c r="U190" s="11"/>
      <c r="V190" s="11"/>
      <c r="W190" s="24"/>
      <c r="X190" s="24"/>
      <c r="Y190" s="24"/>
      <c r="Z190" s="172"/>
      <c r="AA190" s="14" t="s">
        <v>1705</v>
      </c>
      <c r="AB190" s="8" t="s">
        <v>75</v>
      </c>
      <c r="AC190" s="42">
        <v>0.193</v>
      </c>
      <c r="AD190" s="42">
        <v>0.87</v>
      </c>
      <c r="AE190" s="42">
        <v>7.58</v>
      </c>
      <c r="AF190" s="42">
        <v>16.4</v>
      </c>
      <c r="AG190" s="18">
        <v>0.0</v>
      </c>
      <c r="AH190" s="18">
        <v>0.0</v>
      </c>
      <c r="AI190" s="18">
        <v>0.0</v>
      </c>
      <c r="AJ190" s="18">
        <v>0.0</v>
      </c>
      <c r="AK190" s="42">
        <v>1.0</v>
      </c>
      <c r="AL190" s="42">
        <v>25.0</v>
      </c>
      <c r="AM190" s="42">
        <v>10.0</v>
      </c>
      <c r="AN190" s="42">
        <v>12.0</v>
      </c>
      <c r="AO190" s="18">
        <v>0.0</v>
      </c>
      <c r="AP190" s="18">
        <v>0.0</v>
      </c>
      <c r="AQ190" s="18">
        <v>0.0</v>
      </c>
      <c r="AR190" s="18">
        <v>0.0</v>
      </c>
      <c r="AS190" s="17">
        <f t="shared" si="2"/>
        <v>0</v>
      </c>
      <c r="AT190" s="173" t="s">
        <v>5975</v>
      </c>
    </row>
    <row r="191" ht="15.75" customHeight="1">
      <c r="A191" s="11">
        <v>4000026.0</v>
      </c>
      <c r="B191" s="8"/>
      <c r="C191" s="8" t="s">
        <v>1603</v>
      </c>
      <c r="D191" s="8" t="s">
        <v>1604</v>
      </c>
      <c r="E191" s="170" t="b">
        <v>1</v>
      </c>
      <c r="F191" s="8" t="s">
        <v>1605</v>
      </c>
      <c r="G191" s="14">
        <v>6.941487252077E12</v>
      </c>
      <c r="H191" s="66">
        <v>6.941487252077E12</v>
      </c>
      <c r="I191" s="14" t="s">
        <v>1707</v>
      </c>
      <c r="J191" s="24" t="s">
        <v>1708</v>
      </c>
      <c r="K191" s="44" t="s">
        <v>5983</v>
      </c>
      <c r="L191" s="171" t="s">
        <v>5974</v>
      </c>
      <c r="M191" s="61" t="s">
        <v>1710</v>
      </c>
      <c r="N191" s="68">
        <v>1567.79556650247</v>
      </c>
      <c r="O191" s="12">
        <f t="shared" si="1"/>
        <v>1818.642857</v>
      </c>
      <c r="P191" s="8" t="s">
        <v>68</v>
      </c>
      <c r="Q191" s="9" t="s">
        <v>1611</v>
      </c>
      <c r="R191" s="24" t="s">
        <v>1708</v>
      </c>
      <c r="S191" s="11"/>
      <c r="T191" s="23"/>
      <c r="U191" s="11"/>
      <c r="V191" s="11"/>
      <c r="W191" s="24"/>
      <c r="X191" s="24"/>
      <c r="Y191" s="24"/>
      <c r="Z191" s="172"/>
      <c r="AA191" s="44" t="s">
        <v>1711</v>
      </c>
      <c r="AB191" s="8" t="s">
        <v>75</v>
      </c>
      <c r="AC191" s="42">
        <v>0.191</v>
      </c>
      <c r="AD191" s="42">
        <v>0.794</v>
      </c>
      <c r="AE191" s="42">
        <v>7.555</v>
      </c>
      <c r="AF191" s="42">
        <v>16.464</v>
      </c>
      <c r="AG191" s="18">
        <v>0.0</v>
      </c>
      <c r="AH191" s="18">
        <v>0.0</v>
      </c>
      <c r="AI191" s="18">
        <v>0.0</v>
      </c>
      <c r="AJ191" s="18">
        <v>0.0</v>
      </c>
      <c r="AK191" s="42">
        <v>1.0</v>
      </c>
      <c r="AL191" s="42">
        <v>25.0</v>
      </c>
      <c r="AM191" s="42">
        <v>10.0</v>
      </c>
      <c r="AN191" s="42">
        <v>12.0</v>
      </c>
      <c r="AO191" s="18">
        <v>0.0</v>
      </c>
      <c r="AP191" s="18">
        <v>0.0</v>
      </c>
      <c r="AQ191" s="18">
        <v>0.0</v>
      </c>
      <c r="AR191" s="18">
        <v>0.0</v>
      </c>
      <c r="AS191" s="17">
        <f t="shared" si="2"/>
        <v>0</v>
      </c>
      <c r="AT191" s="173" t="s">
        <v>5975</v>
      </c>
    </row>
    <row r="192" ht="15.75" customHeight="1">
      <c r="A192" s="11">
        <v>4000027.0</v>
      </c>
      <c r="B192" s="8" t="s">
        <v>1713</v>
      </c>
      <c r="C192" s="8" t="s">
        <v>1603</v>
      </c>
      <c r="D192" s="8" t="s">
        <v>1604</v>
      </c>
      <c r="E192" s="170" t="b">
        <v>1</v>
      </c>
      <c r="F192" s="8" t="s">
        <v>1605</v>
      </c>
      <c r="G192" s="11">
        <v>6.936520820597E12</v>
      </c>
      <c r="H192" s="11">
        <v>6.936520820597E12</v>
      </c>
      <c r="I192" s="11" t="s">
        <v>1714</v>
      </c>
      <c r="J192" s="24" t="s">
        <v>1715</v>
      </c>
      <c r="K192" s="11" t="s">
        <v>5984</v>
      </c>
      <c r="L192" s="171" t="s">
        <v>5974</v>
      </c>
      <c r="M192" s="8" t="s">
        <v>1627</v>
      </c>
      <c r="N192" s="29">
        <v>2444.2206192822</v>
      </c>
      <c r="O192" s="12">
        <f t="shared" si="1"/>
        <v>2835.295918</v>
      </c>
      <c r="P192" s="8" t="s">
        <v>68</v>
      </c>
      <c r="Q192" s="9" t="s">
        <v>1611</v>
      </c>
      <c r="R192" s="24" t="s">
        <v>1715</v>
      </c>
      <c r="S192" s="11"/>
      <c r="T192" s="23"/>
      <c r="U192" s="11"/>
      <c r="V192" s="11"/>
      <c r="W192" s="24"/>
      <c r="X192" s="24"/>
      <c r="Y192" s="24"/>
      <c r="Z192" s="172"/>
      <c r="AA192" s="11" t="s">
        <v>1717</v>
      </c>
      <c r="AB192" s="8" t="s">
        <v>75</v>
      </c>
      <c r="AC192" s="16">
        <v>0.179</v>
      </c>
      <c r="AD192" s="16">
        <v>0.748</v>
      </c>
      <c r="AE192" s="60">
        <v>7.45</v>
      </c>
      <c r="AF192" s="60">
        <v>16.29</v>
      </c>
      <c r="AG192" s="19">
        <v>0.0</v>
      </c>
      <c r="AH192" s="19">
        <v>0.0</v>
      </c>
      <c r="AI192" s="19">
        <v>0.0</v>
      </c>
      <c r="AJ192" s="19">
        <v>0.0</v>
      </c>
      <c r="AK192" s="16">
        <v>1.0</v>
      </c>
      <c r="AL192" s="16">
        <v>25.0</v>
      </c>
      <c r="AM192" s="16">
        <v>10.0</v>
      </c>
      <c r="AN192" s="16">
        <v>12.0</v>
      </c>
      <c r="AO192" s="17">
        <v>0.0</v>
      </c>
      <c r="AP192" s="17">
        <v>0.0</v>
      </c>
      <c r="AQ192" s="17">
        <v>0.0</v>
      </c>
      <c r="AR192" s="17">
        <v>0.0</v>
      </c>
      <c r="AS192" s="17">
        <f t="shared" si="2"/>
        <v>0</v>
      </c>
      <c r="AT192" s="173" t="s">
        <v>5975</v>
      </c>
    </row>
    <row r="193" ht="15.75" customHeight="1">
      <c r="A193" s="11">
        <v>4000028.0</v>
      </c>
      <c r="B193" s="8" t="s">
        <v>1719</v>
      </c>
      <c r="C193" s="8" t="s">
        <v>1603</v>
      </c>
      <c r="D193" s="8" t="s">
        <v>1604</v>
      </c>
      <c r="E193" s="170" t="b">
        <v>1</v>
      </c>
      <c r="F193" s="8" t="s">
        <v>1605</v>
      </c>
      <c r="G193" s="11">
        <v>6.936520818754E12</v>
      </c>
      <c r="H193" s="11">
        <v>6.936520818754E12</v>
      </c>
      <c r="I193" s="11" t="s">
        <v>1720</v>
      </c>
      <c r="J193" s="24" t="s">
        <v>1721</v>
      </c>
      <c r="K193" s="11" t="s">
        <v>5985</v>
      </c>
      <c r="L193" s="171" t="s">
        <v>5974</v>
      </c>
      <c r="M193" s="8" t="s">
        <v>1627</v>
      </c>
      <c r="N193" s="29">
        <v>1872.81843771991</v>
      </c>
      <c r="O193" s="12">
        <f t="shared" si="1"/>
        <v>2172.469388</v>
      </c>
      <c r="P193" s="8" t="s">
        <v>238</v>
      </c>
      <c r="Q193" s="9" t="s">
        <v>1611</v>
      </c>
      <c r="R193" s="24" t="s">
        <v>1721</v>
      </c>
      <c r="S193" s="11"/>
      <c r="T193" s="23"/>
      <c r="U193" s="11"/>
      <c r="V193" s="11"/>
      <c r="W193" s="24"/>
      <c r="X193" s="24"/>
      <c r="Y193" s="11"/>
      <c r="Z193" s="172"/>
      <c r="AA193" s="11" t="s">
        <v>1723</v>
      </c>
      <c r="AB193" s="8" t="s">
        <v>75</v>
      </c>
      <c r="AC193" s="16">
        <v>0.196</v>
      </c>
      <c r="AD193" s="16">
        <v>0.827</v>
      </c>
      <c r="AE193" s="16">
        <v>7.685</v>
      </c>
      <c r="AF193" s="16">
        <v>16.748</v>
      </c>
      <c r="AG193" s="19">
        <v>0.0</v>
      </c>
      <c r="AH193" s="19">
        <v>0.0</v>
      </c>
      <c r="AI193" s="19">
        <v>0.0</v>
      </c>
      <c r="AJ193" s="19">
        <v>0.0</v>
      </c>
      <c r="AK193" s="16">
        <v>1.0</v>
      </c>
      <c r="AL193" s="16">
        <v>25.0</v>
      </c>
      <c r="AM193" s="16">
        <v>10.0</v>
      </c>
      <c r="AN193" s="16">
        <v>12.0</v>
      </c>
      <c r="AO193" s="17">
        <v>0.0</v>
      </c>
      <c r="AP193" s="17">
        <v>0.0</v>
      </c>
      <c r="AQ193" s="17">
        <v>0.0</v>
      </c>
      <c r="AR193" s="17">
        <v>0.0</v>
      </c>
      <c r="AS193" s="17">
        <f t="shared" si="2"/>
        <v>0</v>
      </c>
      <c r="AT193" s="173" t="s">
        <v>5975</v>
      </c>
    </row>
    <row r="194" ht="15.75" customHeight="1">
      <c r="A194" s="11">
        <v>4000029.0</v>
      </c>
      <c r="B194" s="8" t="s">
        <v>1724</v>
      </c>
      <c r="C194" s="8" t="s">
        <v>1603</v>
      </c>
      <c r="D194" s="8" t="s">
        <v>1604</v>
      </c>
      <c r="E194" s="170" t="b">
        <v>1</v>
      </c>
      <c r="F194" s="8" t="s">
        <v>1605</v>
      </c>
      <c r="G194" s="8">
        <v>6.941487232772E12</v>
      </c>
      <c r="H194" s="8">
        <v>6.941487232772E12</v>
      </c>
      <c r="I194" s="11" t="s">
        <v>1725</v>
      </c>
      <c r="J194" s="24" t="s">
        <v>1726</v>
      </c>
      <c r="K194" s="11" t="s">
        <v>1727</v>
      </c>
      <c r="L194" s="171" t="s">
        <v>5974</v>
      </c>
      <c r="M194" s="8" t="s">
        <v>1710</v>
      </c>
      <c r="N194" s="12">
        <v>1303.72097114708</v>
      </c>
      <c r="O194" s="12">
        <f t="shared" si="1"/>
        <v>1512.316327</v>
      </c>
      <c r="P194" s="8" t="s">
        <v>68</v>
      </c>
      <c r="Q194" s="9" t="s">
        <v>1611</v>
      </c>
      <c r="R194" s="24" t="s">
        <v>1726</v>
      </c>
      <c r="S194" s="11"/>
      <c r="T194" s="23"/>
      <c r="U194" s="11"/>
      <c r="V194" s="11"/>
      <c r="W194" s="24"/>
      <c r="X194" s="24"/>
      <c r="Y194" s="24"/>
      <c r="Z194" s="172"/>
      <c r="AA194" s="11" t="s">
        <v>1728</v>
      </c>
      <c r="AB194" s="8" t="s">
        <v>75</v>
      </c>
      <c r="AC194" s="16">
        <v>0.18</v>
      </c>
      <c r="AD194" s="60">
        <v>0.92</v>
      </c>
      <c r="AE194" s="60">
        <v>7.6</v>
      </c>
      <c r="AF194" s="60">
        <v>16.52</v>
      </c>
      <c r="AG194" s="19">
        <v>0.0</v>
      </c>
      <c r="AH194" s="19">
        <v>0.0</v>
      </c>
      <c r="AI194" s="19">
        <v>0.0</v>
      </c>
      <c r="AJ194" s="19">
        <v>0.0</v>
      </c>
      <c r="AK194" s="16">
        <v>1.0</v>
      </c>
      <c r="AL194" s="16">
        <v>25.0</v>
      </c>
      <c r="AM194" s="16">
        <v>10.0</v>
      </c>
      <c r="AN194" s="16">
        <v>12.0</v>
      </c>
      <c r="AO194" s="17">
        <v>0.0</v>
      </c>
      <c r="AP194" s="17">
        <v>0.0</v>
      </c>
      <c r="AQ194" s="17">
        <v>0.0</v>
      </c>
      <c r="AR194" s="17">
        <v>0.0</v>
      </c>
      <c r="AS194" s="17">
        <f t="shared" si="2"/>
        <v>0</v>
      </c>
      <c r="AT194" s="173" t="s">
        <v>5975</v>
      </c>
    </row>
    <row r="195" ht="15.75" customHeight="1">
      <c r="A195" s="11">
        <v>4000030.0</v>
      </c>
      <c r="B195" s="8" t="s">
        <v>1729</v>
      </c>
      <c r="C195" s="8" t="s">
        <v>1603</v>
      </c>
      <c r="D195" s="8" t="s">
        <v>1604</v>
      </c>
      <c r="E195" s="170" t="b">
        <v>1</v>
      </c>
      <c r="F195" s="8" t="s">
        <v>1605</v>
      </c>
      <c r="G195" s="8">
        <v>6.941487232789E12</v>
      </c>
      <c r="H195" s="8">
        <v>6.941487232789E12</v>
      </c>
      <c r="I195" s="11" t="s">
        <v>1725</v>
      </c>
      <c r="J195" s="24" t="s">
        <v>1730</v>
      </c>
      <c r="K195" s="11" t="s">
        <v>1731</v>
      </c>
      <c r="L195" s="171" t="s">
        <v>5974</v>
      </c>
      <c r="M195" s="8" t="s">
        <v>1710</v>
      </c>
      <c r="N195" s="12">
        <v>1303.72097114708</v>
      </c>
      <c r="O195" s="12">
        <f t="shared" si="1"/>
        <v>1512.316327</v>
      </c>
      <c r="P195" s="8" t="s">
        <v>68</v>
      </c>
      <c r="Q195" s="9" t="s">
        <v>1611</v>
      </c>
      <c r="R195" s="24" t="s">
        <v>1730</v>
      </c>
      <c r="S195" s="11"/>
      <c r="T195" s="23"/>
      <c r="U195" s="11"/>
      <c r="V195" s="11"/>
      <c r="W195" s="24"/>
      <c r="X195" s="24"/>
      <c r="Y195" s="24"/>
      <c r="Z195" s="172"/>
      <c r="AA195" s="11" t="s">
        <v>1732</v>
      </c>
      <c r="AB195" s="8" t="s">
        <v>75</v>
      </c>
      <c r="AC195" s="16">
        <v>0.18</v>
      </c>
      <c r="AD195" s="60">
        <v>0.92</v>
      </c>
      <c r="AE195" s="60">
        <v>7.6</v>
      </c>
      <c r="AF195" s="60">
        <v>16.52</v>
      </c>
      <c r="AG195" s="19">
        <v>0.0</v>
      </c>
      <c r="AH195" s="19">
        <v>0.0</v>
      </c>
      <c r="AI195" s="19">
        <v>0.0</v>
      </c>
      <c r="AJ195" s="19">
        <v>0.0</v>
      </c>
      <c r="AK195" s="16">
        <v>1.0</v>
      </c>
      <c r="AL195" s="16">
        <v>25.0</v>
      </c>
      <c r="AM195" s="16">
        <v>10.0</v>
      </c>
      <c r="AN195" s="16">
        <v>12.0</v>
      </c>
      <c r="AO195" s="17">
        <v>0.0</v>
      </c>
      <c r="AP195" s="17">
        <v>0.0</v>
      </c>
      <c r="AQ195" s="17">
        <v>0.0</v>
      </c>
      <c r="AR195" s="17">
        <v>0.0</v>
      </c>
      <c r="AS195" s="17">
        <f t="shared" si="2"/>
        <v>0</v>
      </c>
      <c r="AT195" s="173" t="s">
        <v>5975</v>
      </c>
    </row>
    <row r="196" ht="15.75" customHeight="1">
      <c r="A196" s="11">
        <v>4000033.0</v>
      </c>
      <c r="B196" s="8" t="s">
        <v>1733</v>
      </c>
      <c r="C196" s="8" t="s">
        <v>1603</v>
      </c>
      <c r="D196" s="8" t="s">
        <v>1604</v>
      </c>
      <c r="E196" s="170" t="b">
        <v>1</v>
      </c>
      <c r="F196" s="8" t="s">
        <v>1605</v>
      </c>
      <c r="G196" s="8">
        <v>6.901443400072E12</v>
      </c>
      <c r="H196" s="8">
        <v>6.901443400072E12</v>
      </c>
      <c r="I196" s="11" t="s">
        <v>1734</v>
      </c>
      <c r="J196" s="24" t="s">
        <v>1735</v>
      </c>
      <c r="K196" s="11" t="s">
        <v>5986</v>
      </c>
      <c r="L196" s="171" t="s">
        <v>5974</v>
      </c>
      <c r="M196" s="8" t="s">
        <v>1710</v>
      </c>
      <c r="N196" s="12">
        <v>2054.02885292048</v>
      </c>
      <c r="O196" s="12">
        <f t="shared" si="1"/>
        <v>2382.673469</v>
      </c>
      <c r="P196" s="8" t="s">
        <v>68</v>
      </c>
      <c r="Q196" s="9" t="s">
        <v>1611</v>
      </c>
      <c r="R196" s="24" t="s">
        <v>1735</v>
      </c>
      <c r="S196" s="11"/>
      <c r="T196" s="23"/>
      <c r="U196" s="11"/>
      <c r="V196" s="11"/>
      <c r="W196" s="24"/>
      <c r="X196" s="11" t="s">
        <v>1737</v>
      </c>
      <c r="Y196" s="24"/>
      <c r="Z196" s="172"/>
      <c r="AA196" s="11" t="s">
        <v>1738</v>
      </c>
      <c r="AB196" s="8" t="s">
        <v>75</v>
      </c>
      <c r="AC196" s="16">
        <v>0.18</v>
      </c>
      <c r="AD196" s="60">
        <v>0.87</v>
      </c>
      <c r="AE196" s="60">
        <v>7.63</v>
      </c>
      <c r="AF196" s="60">
        <v>15.92</v>
      </c>
      <c r="AG196" s="19">
        <v>0.0</v>
      </c>
      <c r="AH196" s="19">
        <v>0.0</v>
      </c>
      <c r="AI196" s="19">
        <v>0.0</v>
      </c>
      <c r="AJ196" s="19">
        <v>0.0</v>
      </c>
      <c r="AK196" s="16">
        <v>1.0</v>
      </c>
      <c r="AL196" s="16">
        <v>25.0</v>
      </c>
      <c r="AM196" s="16">
        <v>10.0</v>
      </c>
      <c r="AN196" s="16">
        <v>12.0</v>
      </c>
      <c r="AO196" s="17">
        <v>0.0</v>
      </c>
      <c r="AP196" s="17">
        <v>0.0</v>
      </c>
      <c r="AQ196" s="17">
        <v>0.0</v>
      </c>
      <c r="AR196" s="17">
        <v>0.0</v>
      </c>
      <c r="AS196" s="17">
        <f t="shared" si="2"/>
        <v>0</v>
      </c>
      <c r="AT196" s="173" t="s">
        <v>5975</v>
      </c>
    </row>
    <row r="197" ht="15.75" customHeight="1">
      <c r="A197" s="11">
        <v>4000034.0</v>
      </c>
      <c r="B197" s="8" t="s">
        <v>1740</v>
      </c>
      <c r="C197" s="8" t="s">
        <v>1603</v>
      </c>
      <c r="D197" s="8" t="s">
        <v>1604</v>
      </c>
      <c r="E197" s="170" t="b">
        <v>1</v>
      </c>
      <c r="F197" s="8" t="s">
        <v>1605</v>
      </c>
      <c r="G197" s="11">
        <v>6.901443267132E12</v>
      </c>
      <c r="H197" s="11">
        <v>6.901443267132E12</v>
      </c>
      <c r="I197" s="11" t="s">
        <v>1734</v>
      </c>
      <c r="J197" s="24" t="s">
        <v>1741</v>
      </c>
      <c r="K197" s="11" t="s">
        <v>5987</v>
      </c>
      <c r="L197" s="171" t="s">
        <v>5974</v>
      </c>
      <c r="M197" s="8" t="s">
        <v>1710</v>
      </c>
      <c r="N197" s="29">
        <v>1852.20795214638</v>
      </c>
      <c r="O197" s="12">
        <f t="shared" si="1"/>
        <v>2148.561224</v>
      </c>
      <c r="P197" s="8" t="s">
        <v>68</v>
      </c>
      <c r="Q197" s="9" t="s">
        <v>1611</v>
      </c>
      <c r="R197" s="24" t="s">
        <v>1741</v>
      </c>
      <c r="S197" s="11"/>
      <c r="T197" s="23"/>
      <c r="U197" s="11"/>
      <c r="V197" s="11"/>
      <c r="W197" s="24"/>
      <c r="X197" s="24"/>
      <c r="Y197" s="24"/>
      <c r="Z197" s="172"/>
      <c r="AA197" s="11" t="s">
        <v>1743</v>
      </c>
      <c r="AB197" s="8" t="s">
        <v>75</v>
      </c>
      <c r="AC197" s="16">
        <v>0.18</v>
      </c>
      <c r="AD197" s="60">
        <v>0.87</v>
      </c>
      <c r="AE197" s="60">
        <v>7.63</v>
      </c>
      <c r="AF197" s="60">
        <v>15.92</v>
      </c>
      <c r="AG197" s="19">
        <v>0.0</v>
      </c>
      <c r="AH197" s="19">
        <v>0.0</v>
      </c>
      <c r="AI197" s="19">
        <v>0.0</v>
      </c>
      <c r="AJ197" s="19">
        <v>0.0</v>
      </c>
      <c r="AK197" s="16">
        <v>1.0</v>
      </c>
      <c r="AL197" s="16">
        <v>25.0</v>
      </c>
      <c r="AM197" s="16">
        <v>10.0</v>
      </c>
      <c r="AN197" s="16">
        <v>12.0</v>
      </c>
      <c r="AO197" s="17">
        <v>0.0</v>
      </c>
      <c r="AP197" s="17">
        <v>0.0</v>
      </c>
      <c r="AQ197" s="17">
        <v>0.0</v>
      </c>
      <c r="AR197" s="17">
        <v>0.0</v>
      </c>
      <c r="AS197" s="17">
        <f t="shared" si="2"/>
        <v>0</v>
      </c>
      <c r="AT197" s="173" t="s">
        <v>5975</v>
      </c>
    </row>
    <row r="198" ht="15.75" customHeight="1">
      <c r="A198" s="11">
        <v>4000035.0</v>
      </c>
      <c r="B198" s="8" t="s">
        <v>1744</v>
      </c>
      <c r="C198" s="8" t="s">
        <v>1603</v>
      </c>
      <c r="D198" s="8" t="s">
        <v>1604</v>
      </c>
      <c r="E198" s="170" t="b">
        <v>1</v>
      </c>
      <c r="F198" s="8" t="s">
        <v>1605</v>
      </c>
      <c r="G198" s="11">
        <v>6.901443386345E12</v>
      </c>
      <c r="H198" s="11">
        <v>6.901443386345E12</v>
      </c>
      <c r="I198" s="11" t="s">
        <v>1734</v>
      </c>
      <c r="J198" s="24" t="s">
        <v>1745</v>
      </c>
      <c r="K198" s="11" t="s">
        <v>5988</v>
      </c>
      <c r="L198" s="171" t="s">
        <v>5974</v>
      </c>
      <c r="M198" s="8" t="s">
        <v>1710</v>
      </c>
      <c r="N198" s="29">
        <v>1852.20795214638</v>
      </c>
      <c r="O198" s="12">
        <f t="shared" si="1"/>
        <v>2148.561224</v>
      </c>
      <c r="P198" s="8" t="s">
        <v>68</v>
      </c>
      <c r="Q198" s="9" t="s">
        <v>1611</v>
      </c>
      <c r="R198" s="24" t="s">
        <v>1745</v>
      </c>
      <c r="S198" s="11"/>
      <c r="T198" s="23"/>
      <c r="U198" s="11"/>
      <c r="V198" s="11"/>
      <c r="W198" s="24"/>
      <c r="X198" s="24"/>
      <c r="Y198" s="24"/>
      <c r="Z198" s="172"/>
      <c r="AA198" s="11" t="s">
        <v>1747</v>
      </c>
      <c r="AB198" s="8" t="s">
        <v>75</v>
      </c>
      <c r="AC198" s="16">
        <v>0.18</v>
      </c>
      <c r="AD198" s="60">
        <v>0.87</v>
      </c>
      <c r="AE198" s="60">
        <v>7.63</v>
      </c>
      <c r="AF198" s="60">
        <v>15.92</v>
      </c>
      <c r="AG198" s="19">
        <v>0.0</v>
      </c>
      <c r="AH198" s="19">
        <v>0.0</v>
      </c>
      <c r="AI198" s="19">
        <v>0.0</v>
      </c>
      <c r="AJ198" s="19">
        <v>0.0</v>
      </c>
      <c r="AK198" s="16">
        <v>1.0</v>
      </c>
      <c r="AL198" s="16">
        <v>25.0</v>
      </c>
      <c r="AM198" s="16">
        <v>10.0</v>
      </c>
      <c r="AN198" s="16">
        <v>12.0</v>
      </c>
      <c r="AO198" s="17">
        <v>0.0</v>
      </c>
      <c r="AP198" s="17">
        <v>0.0</v>
      </c>
      <c r="AQ198" s="17">
        <v>0.0</v>
      </c>
      <c r="AR198" s="17">
        <v>0.0</v>
      </c>
      <c r="AS198" s="17">
        <f t="shared" si="2"/>
        <v>0</v>
      </c>
      <c r="AT198" s="173" t="s">
        <v>5975</v>
      </c>
    </row>
    <row r="199" ht="15.75" customHeight="1">
      <c r="A199" s="11">
        <v>4000036.0</v>
      </c>
      <c r="B199" s="8" t="s">
        <v>1749</v>
      </c>
      <c r="C199" s="8" t="s">
        <v>1603</v>
      </c>
      <c r="D199" s="8" t="s">
        <v>1604</v>
      </c>
      <c r="E199" s="170" t="b">
        <v>1</v>
      </c>
      <c r="F199" s="8" t="s">
        <v>1605</v>
      </c>
      <c r="G199" s="8">
        <v>6.901443267132E12</v>
      </c>
      <c r="H199" s="8">
        <v>6.901443267132E12</v>
      </c>
      <c r="I199" s="11" t="s">
        <v>1734</v>
      </c>
      <c r="J199" s="24" t="s">
        <v>1750</v>
      </c>
      <c r="K199" s="11" t="s">
        <v>5988</v>
      </c>
      <c r="L199" s="171" t="s">
        <v>5974</v>
      </c>
      <c r="M199" s="8" t="s">
        <v>1710</v>
      </c>
      <c r="N199" s="12">
        <v>2054.02885292048</v>
      </c>
      <c r="O199" s="12">
        <f t="shared" si="1"/>
        <v>2382.673469</v>
      </c>
      <c r="P199" s="8" t="s">
        <v>68</v>
      </c>
      <c r="Q199" s="9" t="s">
        <v>1611</v>
      </c>
      <c r="R199" s="24" t="s">
        <v>1750</v>
      </c>
      <c r="S199" s="11"/>
      <c r="T199" s="23"/>
      <c r="U199" s="11"/>
      <c r="V199" s="11"/>
      <c r="W199" s="24"/>
      <c r="X199" s="24"/>
      <c r="Y199" s="24"/>
      <c r="Z199" s="172"/>
      <c r="AA199" s="11" t="s">
        <v>1751</v>
      </c>
      <c r="AB199" s="8" t="s">
        <v>75</v>
      </c>
      <c r="AC199" s="16">
        <v>0.18</v>
      </c>
      <c r="AD199" s="60">
        <v>0.87</v>
      </c>
      <c r="AE199" s="60">
        <v>7.63</v>
      </c>
      <c r="AF199" s="60">
        <v>15.92</v>
      </c>
      <c r="AG199" s="19">
        <v>0.0</v>
      </c>
      <c r="AH199" s="19">
        <v>0.0</v>
      </c>
      <c r="AI199" s="19">
        <v>0.0</v>
      </c>
      <c r="AJ199" s="19">
        <v>0.0</v>
      </c>
      <c r="AK199" s="16">
        <v>1.0</v>
      </c>
      <c r="AL199" s="16">
        <v>25.0</v>
      </c>
      <c r="AM199" s="16">
        <v>10.0</v>
      </c>
      <c r="AN199" s="16">
        <v>12.0</v>
      </c>
      <c r="AO199" s="17">
        <v>0.0</v>
      </c>
      <c r="AP199" s="17">
        <v>0.0</v>
      </c>
      <c r="AQ199" s="17">
        <v>0.0</v>
      </c>
      <c r="AR199" s="17">
        <v>0.0</v>
      </c>
      <c r="AS199" s="17">
        <f t="shared" si="2"/>
        <v>0</v>
      </c>
      <c r="AT199" s="173" t="s">
        <v>5975</v>
      </c>
    </row>
    <row r="200" ht="15.75" customHeight="1">
      <c r="A200" s="11">
        <v>4000037.0</v>
      </c>
      <c r="B200" s="8" t="s">
        <v>1753</v>
      </c>
      <c r="C200" s="8" t="s">
        <v>1603</v>
      </c>
      <c r="D200" s="8" t="s">
        <v>1604</v>
      </c>
      <c r="E200" s="170" t="b">
        <v>1</v>
      </c>
      <c r="F200" s="8" t="s">
        <v>1605</v>
      </c>
      <c r="G200" s="11">
        <v>6.901443400812E12</v>
      </c>
      <c r="H200" s="11">
        <v>6.901443400812E12</v>
      </c>
      <c r="I200" s="11" t="s">
        <v>1754</v>
      </c>
      <c r="J200" s="24" t="s">
        <v>1755</v>
      </c>
      <c r="K200" s="11" t="s">
        <v>1756</v>
      </c>
      <c r="L200" s="171" t="s">
        <v>5974</v>
      </c>
      <c r="M200" s="8" t="s">
        <v>1710</v>
      </c>
      <c r="N200" s="29">
        <v>1127.0</v>
      </c>
      <c r="O200" s="12">
        <f t="shared" si="1"/>
        <v>1307.32</v>
      </c>
      <c r="P200" s="8" t="s">
        <v>68</v>
      </c>
      <c r="Q200" s="9" t="s">
        <v>1611</v>
      </c>
      <c r="R200" s="24" t="s">
        <v>1755</v>
      </c>
      <c r="S200" s="11"/>
      <c r="T200" s="23"/>
      <c r="U200" s="11"/>
      <c r="V200" s="11"/>
      <c r="W200" s="24"/>
      <c r="X200" s="24"/>
      <c r="Y200" s="24"/>
      <c r="Z200" s="172"/>
      <c r="AA200" s="11" t="s">
        <v>1757</v>
      </c>
      <c r="AB200" s="8" t="s">
        <v>75</v>
      </c>
      <c r="AC200" s="16">
        <v>0.14</v>
      </c>
      <c r="AD200" s="60">
        <v>0.84</v>
      </c>
      <c r="AE200" s="60">
        <v>7.09</v>
      </c>
      <c r="AF200" s="60">
        <v>14.65</v>
      </c>
      <c r="AG200" s="19">
        <v>0.0</v>
      </c>
      <c r="AH200" s="19">
        <v>0.0</v>
      </c>
      <c r="AI200" s="19">
        <v>0.0</v>
      </c>
      <c r="AJ200" s="19">
        <v>0.0</v>
      </c>
      <c r="AK200" s="16">
        <v>1.0</v>
      </c>
      <c r="AL200" s="16">
        <v>25.0</v>
      </c>
      <c r="AM200" s="16">
        <v>10.0</v>
      </c>
      <c r="AN200" s="16">
        <v>12.0</v>
      </c>
      <c r="AO200" s="17">
        <v>0.0</v>
      </c>
      <c r="AP200" s="17">
        <v>0.0</v>
      </c>
      <c r="AQ200" s="17">
        <v>0.0</v>
      </c>
      <c r="AR200" s="17">
        <v>0.0</v>
      </c>
      <c r="AS200" s="17">
        <f t="shared" si="2"/>
        <v>0</v>
      </c>
      <c r="AT200" s="173" t="s">
        <v>5975</v>
      </c>
    </row>
    <row r="201" ht="15.75" customHeight="1">
      <c r="A201" s="11">
        <v>4000038.0</v>
      </c>
      <c r="B201" s="8" t="s">
        <v>1758</v>
      </c>
      <c r="C201" s="8" t="s">
        <v>1603</v>
      </c>
      <c r="D201" s="8" t="s">
        <v>1604</v>
      </c>
      <c r="E201" s="170" t="b">
        <v>1</v>
      </c>
      <c r="F201" s="8" t="s">
        <v>1605</v>
      </c>
      <c r="G201" s="11">
        <v>6.901443400805E12</v>
      </c>
      <c r="H201" s="11">
        <v>6.901443400805E12</v>
      </c>
      <c r="I201" s="11" t="s">
        <v>1754</v>
      </c>
      <c r="J201" s="24" t="s">
        <v>1759</v>
      </c>
      <c r="K201" s="11" t="s">
        <v>1760</v>
      </c>
      <c r="L201" s="171" t="s">
        <v>5974</v>
      </c>
      <c r="M201" s="8" t="s">
        <v>1710</v>
      </c>
      <c r="N201" s="29">
        <v>1127.0</v>
      </c>
      <c r="O201" s="12">
        <f t="shared" si="1"/>
        <v>1307.32</v>
      </c>
      <c r="P201" s="8" t="s">
        <v>68</v>
      </c>
      <c r="Q201" s="9" t="s">
        <v>1611</v>
      </c>
      <c r="R201" s="24" t="s">
        <v>1759</v>
      </c>
      <c r="S201" s="11"/>
      <c r="T201" s="23"/>
      <c r="U201" s="11"/>
      <c r="V201" s="11"/>
      <c r="W201" s="24"/>
      <c r="X201" s="24"/>
      <c r="Y201" s="24"/>
      <c r="Z201" s="172"/>
      <c r="AA201" s="11" t="s">
        <v>1761</v>
      </c>
      <c r="AB201" s="8" t="s">
        <v>75</v>
      </c>
      <c r="AC201" s="16">
        <v>0.14</v>
      </c>
      <c r="AD201" s="60">
        <v>0.84</v>
      </c>
      <c r="AE201" s="60">
        <v>7.09</v>
      </c>
      <c r="AF201" s="60">
        <v>14.65</v>
      </c>
      <c r="AG201" s="19">
        <v>0.0</v>
      </c>
      <c r="AH201" s="19">
        <v>0.0</v>
      </c>
      <c r="AI201" s="19">
        <v>0.0</v>
      </c>
      <c r="AJ201" s="19">
        <v>0.0</v>
      </c>
      <c r="AK201" s="16">
        <v>1.0</v>
      </c>
      <c r="AL201" s="16">
        <v>25.0</v>
      </c>
      <c r="AM201" s="16">
        <v>10.0</v>
      </c>
      <c r="AN201" s="16">
        <v>12.0</v>
      </c>
      <c r="AO201" s="17">
        <v>0.0</v>
      </c>
      <c r="AP201" s="17">
        <v>0.0</v>
      </c>
      <c r="AQ201" s="17">
        <v>0.0</v>
      </c>
      <c r="AR201" s="17">
        <v>0.0</v>
      </c>
      <c r="AS201" s="17">
        <f t="shared" si="2"/>
        <v>0</v>
      </c>
      <c r="AT201" s="173" t="s">
        <v>5975</v>
      </c>
    </row>
    <row r="202" ht="15.75" customHeight="1">
      <c r="A202" s="11">
        <v>4000039.0</v>
      </c>
      <c r="B202" s="8" t="s">
        <v>1762</v>
      </c>
      <c r="C202" s="8" t="s">
        <v>1603</v>
      </c>
      <c r="D202" s="8" t="s">
        <v>1604</v>
      </c>
      <c r="E202" s="170" t="b">
        <v>1</v>
      </c>
      <c r="F202" s="8" t="s">
        <v>1605</v>
      </c>
      <c r="G202" s="11">
        <v>6.9014432207E11</v>
      </c>
      <c r="H202" s="11">
        <v>6.9014432207E11</v>
      </c>
      <c r="I202" s="11" t="s">
        <v>1763</v>
      </c>
      <c r="J202" s="24" t="s">
        <v>1764</v>
      </c>
      <c r="K202" s="11" t="s">
        <v>1765</v>
      </c>
      <c r="L202" s="171" t="s">
        <v>5974</v>
      </c>
      <c r="M202" s="8" t="s">
        <v>1710</v>
      </c>
      <c r="N202" s="29">
        <v>1664.83</v>
      </c>
      <c r="O202" s="12">
        <f t="shared" si="1"/>
        <v>1931.2028</v>
      </c>
      <c r="P202" s="8" t="s">
        <v>68</v>
      </c>
      <c r="Q202" s="9" t="s">
        <v>1611</v>
      </c>
      <c r="R202" s="24" t="s">
        <v>1764</v>
      </c>
      <c r="S202" s="11"/>
      <c r="T202" s="23"/>
      <c r="U202" s="11"/>
      <c r="V202" s="11"/>
      <c r="W202" s="24"/>
      <c r="X202" s="24"/>
      <c r="Y202" s="24"/>
      <c r="Z202" s="172"/>
      <c r="AA202" s="11" t="s">
        <v>1766</v>
      </c>
      <c r="AB202" s="8" t="s">
        <v>75</v>
      </c>
      <c r="AC202" s="16">
        <v>0.15</v>
      </c>
      <c r="AD202" s="60">
        <v>0.85</v>
      </c>
      <c r="AE202" s="60">
        <v>7.21</v>
      </c>
      <c r="AF202" s="60">
        <v>14.35</v>
      </c>
      <c r="AG202" s="19">
        <v>0.0</v>
      </c>
      <c r="AH202" s="19">
        <v>0.0</v>
      </c>
      <c r="AI202" s="19">
        <v>0.0</v>
      </c>
      <c r="AJ202" s="19">
        <v>0.0</v>
      </c>
      <c r="AK202" s="16">
        <v>1.0</v>
      </c>
      <c r="AL202" s="16">
        <v>25.0</v>
      </c>
      <c r="AM202" s="16">
        <v>10.0</v>
      </c>
      <c r="AN202" s="16">
        <v>12.0</v>
      </c>
      <c r="AO202" s="17">
        <v>0.0</v>
      </c>
      <c r="AP202" s="17">
        <v>0.0</v>
      </c>
      <c r="AQ202" s="17">
        <v>0.0</v>
      </c>
      <c r="AR202" s="17">
        <v>0.0</v>
      </c>
      <c r="AS202" s="17">
        <f t="shared" si="2"/>
        <v>0</v>
      </c>
      <c r="AT202" s="173" t="s">
        <v>5975</v>
      </c>
    </row>
    <row r="203" ht="15.75" customHeight="1">
      <c r="A203" s="11">
        <v>4000045.0</v>
      </c>
      <c r="B203" s="8" t="s">
        <v>1768</v>
      </c>
      <c r="C203" s="8" t="s">
        <v>1603</v>
      </c>
      <c r="D203" s="8" t="s">
        <v>1604</v>
      </c>
      <c r="E203" s="170" t="b">
        <v>1</v>
      </c>
      <c r="F203" s="8" t="s">
        <v>1605</v>
      </c>
      <c r="G203" s="11">
        <v>6.972453169761E12</v>
      </c>
      <c r="H203" s="11">
        <v>6.972453169761E12</v>
      </c>
      <c r="I203" s="11" t="s">
        <v>1769</v>
      </c>
      <c r="J203" s="24" t="s">
        <v>1770</v>
      </c>
      <c r="K203" s="11" t="s">
        <v>1771</v>
      </c>
      <c r="L203" s="171" t="s">
        <v>5974</v>
      </c>
      <c r="M203" s="8" t="s">
        <v>1710</v>
      </c>
      <c r="N203" s="29">
        <v>1973.0</v>
      </c>
      <c r="O203" s="12">
        <f t="shared" si="1"/>
        <v>2288.68</v>
      </c>
      <c r="P203" s="8" t="s">
        <v>68</v>
      </c>
      <c r="Q203" s="9" t="s">
        <v>1611</v>
      </c>
      <c r="R203" s="24" t="s">
        <v>1770</v>
      </c>
      <c r="S203" s="11"/>
      <c r="T203" s="23"/>
      <c r="U203" s="11"/>
      <c r="V203" s="11"/>
      <c r="W203" s="24"/>
      <c r="X203" s="24"/>
      <c r="Y203" s="24"/>
      <c r="Z203" s="172"/>
      <c r="AA203" s="11" t="s">
        <v>1772</v>
      </c>
      <c r="AB203" s="8" t="s">
        <v>75</v>
      </c>
      <c r="AC203" s="16">
        <v>0.2</v>
      </c>
      <c r="AD203" s="60">
        <v>0.92</v>
      </c>
      <c r="AE203" s="60">
        <v>7.68</v>
      </c>
      <c r="AF203" s="60">
        <v>16.56</v>
      </c>
      <c r="AG203" s="19">
        <v>0.0</v>
      </c>
      <c r="AH203" s="19">
        <v>0.0</v>
      </c>
      <c r="AI203" s="19">
        <v>0.0</v>
      </c>
      <c r="AJ203" s="19">
        <v>0.0</v>
      </c>
      <c r="AK203" s="16">
        <v>1.0</v>
      </c>
      <c r="AL203" s="16">
        <v>25.0</v>
      </c>
      <c r="AM203" s="16">
        <v>10.0</v>
      </c>
      <c r="AN203" s="16">
        <v>12.0</v>
      </c>
      <c r="AO203" s="17">
        <v>0.0</v>
      </c>
      <c r="AP203" s="17">
        <v>0.0</v>
      </c>
      <c r="AQ203" s="17">
        <v>0.0</v>
      </c>
      <c r="AR203" s="17">
        <v>0.0</v>
      </c>
      <c r="AS203" s="17">
        <f t="shared" si="2"/>
        <v>0</v>
      </c>
      <c r="AT203" s="173" t="s">
        <v>5975</v>
      </c>
    </row>
    <row r="204" ht="15.75" customHeight="1">
      <c r="A204" s="11">
        <v>4000047.0</v>
      </c>
      <c r="B204" s="8" t="s">
        <v>1773</v>
      </c>
      <c r="C204" s="8" t="s">
        <v>1603</v>
      </c>
      <c r="D204" s="8" t="s">
        <v>1604</v>
      </c>
      <c r="E204" s="170" t="b">
        <v>1</v>
      </c>
      <c r="F204" s="8" t="s">
        <v>1605</v>
      </c>
      <c r="G204" s="11">
        <v>6.901443399543E12</v>
      </c>
      <c r="H204" s="11">
        <v>6.901443399543E12</v>
      </c>
      <c r="I204" s="11" t="s">
        <v>1774</v>
      </c>
      <c r="J204" s="24" t="s">
        <v>1775</v>
      </c>
      <c r="K204" s="11" t="s">
        <v>1776</v>
      </c>
      <c r="L204" s="171" t="s">
        <v>5974</v>
      </c>
      <c r="M204" s="8" t="s">
        <v>1710</v>
      </c>
      <c r="N204" s="29">
        <v>1762.0</v>
      </c>
      <c r="O204" s="12">
        <f t="shared" si="1"/>
        <v>2043.92</v>
      </c>
      <c r="P204" s="8" t="s">
        <v>68</v>
      </c>
      <c r="Q204" s="9" t="s">
        <v>1611</v>
      </c>
      <c r="R204" s="24" t="s">
        <v>1775</v>
      </c>
      <c r="S204" s="11"/>
      <c r="T204" s="23"/>
      <c r="U204" s="11"/>
      <c r="V204" s="11"/>
      <c r="W204" s="24"/>
      <c r="X204" s="24"/>
      <c r="Y204" s="24"/>
      <c r="Z204" s="172"/>
      <c r="AA204" s="11" t="s">
        <v>1777</v>
      </c>
      <c r="AB204" s="8" t="s">
        <v>75</v>
      </c>
      <c r="AC204" s="16">
        <v>0.17</v>
      </c>
      <c r="AD204" s="60">
        <v>0.81</v>
      </c>
      <c r="AE204" s="60">
        <v>7.61</v>
      </c>
      <c r="AF204" s="60">
        <v>15.98</v>
      </c>
      <c r="AG204" s="19">
        <v>0.0</v>
      </c>
      <c r="AH204" s="19">
        <v>0.0</v>
      </c>
      <c r="AI204" s="19">
        <v>0.0</v>
      </c>
      <c r="AJ204" s="19">
        <v>0.0</v>
      </c>
      <c r="AK204" s="16">
        <v>1.0</v>
      </c>
      <c r="AL204" s="16">
        <v>25.0</v>
      </c>
      <c r="AM204" s="16">
        <v>10.0</v>
      </c>
      <c r="AN204" s="16">
        <v>12.0</v>
      </c>
      <c r="AO204" s="17">
        <v>0.0</v>
      </c>
      <c r="AP204" s="17">
        <v>0.0</v>
      </c>
      <c r="AQ204" s="17">
        <v>0.0</v>
      </c>
      <c r="AR204" s="17">
        <v>0.0</v>
      </c>
      <c r="AS204" s="17">
        <f t="shared" si="2"/>
        <v>0</v>
      </c>
      <c r="AT204" s="173" t="s">
        <v>5975</v>
      </c>
    </row>
    <row r="205" ht="15.75" customHeight="1">
      <c r="A205" s="11">
        <v>4000048.0</v>
      </c>
      <c r="B205" s="8" t="s">
        <v>1778</v>
      </c>
      <c r="C205" s="8" t="s">
        <v>1603</v>
      </c>
      <c r="D205" s="8" t="s">
        <v>1604</v>
      </c>
      <c r="E205" s="170" t="b">
        <v>1</v>
      </c>
      <c r="F205" s="8" t="s">
        <v>1605</v>
      </c>
      <c r="G205" s="8">
        <v>6.90144339955E12</v>
      </c>
      <c r="H205" s="8">
        <v>6.90144339955E12</v>
      </c>
      <c r="I205" s="11" t="s">
        <v>1774</v>
      </c>
      <c r="J205" s="24" t="s">
        <v>1779</v>
      </c>
      <c r="K205" s="11" t="s">
        <v>1780</v>
      </c>
      <c r="L205" s="171" t="s">
        <v>5974</v>
      </c>
      <c r="M205" s="8" t="s">
        <v>1710</v>
      </c>
      <c r="N205" s="12">
        <v>1038.88986629134</v>
      </c>
      <c r="O205" s="12">
        <f t="shared" si="1"/>
        <v>1205.112245</v>
      </c>
      <c r="P205" s="8" t="s">
        <v>68</v>
      </c>
      <c r="Q205" s="9" t="s">
        <v>1611</v>
      </c>
      <c r="R205" s="24" t="s">
        <v>1779</v>
      </c>
      <c r="S205" s="11"/>
      <c r="T205" s="23"/>
      <c r="U205" s="11"/>
      <c r="V205" s="11"/>
      <c r="W205" s="24"/>
      <c r="X205" s="24"/>
      <c r="Y205" s="24"/>
      <c r="Z205" s="172"/>
      <c r="AA205" s="11" t="s">
        <v>1781</v>
      </c>
      <c r="AB205" s="8" t="s">
        <v>75</v>
      </c>
      <c r="AC205" s="16">
        <v>0.17</v>
      </c>
      <c r="AD205" s="60">
        <v>0.81</v>
      </c>
      <c r="AE205" s="60">
        <v>7.61</v>
      </c>
      <c r="AF205" s="60">
        <v>15.98</v>
      </c>
      <c r="AG205" s="19">
        <v>0.0</v>
      </c>
      <c r="AH205" s="19">
        <v>0.0</v>
      </c>
      <c r="AI205" s="19">
        <v>0.0</v>
      </c>
      <c r="AJ205" s="19">
        <v>0.0</v>
      </c>
      <c r="AK205" s="16">
        <v>1.0</v>
      </c>
      <c r="AL205" s="16">
        <v>25.0</v>
      </c>
      <c r="AM205" s="16">
        <v>10.0</v>
      </c>
      <c r="AN205" s="16">
        <v>12.0</v>
      </c>
      <c r="AO205" s="17">
        <v>0.0</v>
      </c>
      <c r="AP205" s="17">
        <v>0.0</v>
      </c>
      <c r="AQ205" s="17">
        <v>0.0</v>
      </c>
      <c r="AR205" s="17">
        <v>0.0</v>
      </c>
      <c r="AS205" s="17">
        <f t="shared" si="2"/>
        <v>0</v>
      </c>
      <c r="AT205" s="173" t="s">
        <v>5975</v>
      </c>
    </row>
    <row r="206" ht="15.75" customHeight="1">
      <c r="A206" s="11">
        <v>4000055.0</v>
      </c>
      <c r="B206" s="8" t="s">
        <v>1782</v>
      </c>
      <c r="C206" s="8" t="s">
        <v>1603</v>
      </c>
      <c r="D206" s="8" t="s">
        <v>1604</v>
      </c>
      <c r="E206" s="170" t="b">
        <v>1</v>
      </c>
      <c r="F206" s="8" t="s">
        <v>1605</v>
      </c>
      <c r="G206" s="11">
        <v>8.60009969483E11</v>
      </c>
      <c r="H206" s="11">
        <v>8.60009969483E11</v>
      </c>
      <c r="I206" s="11" t="s">
        <v>1783</v>
      </c>
      <c r="J206" s="24" t="s">
        <v>1784</v>
      </c>
      <c r="K206" s="11" t="s">
        <v>1785</v>
      </c>
      <c r="L206" s="171" t="s">
        <v>5974</v>
      </c>
      <c r="M206" s="11" t="s">
        <v>1786</v>
      </c>
      <c r="N206" s="29">
        <v>636.0</v>
      </c>
      <c r="O206" s="12">
        <f t="shared" si="1"/>
        <v>737.76</v>
      </c>
      <c r="P206" s="8" t="s">
        <v>68</v>
      </c>
      <c r="Q206" s="9" t="s">
        <v>1611</v>
      </c>
      <c r="R206" s="24" t="s">
        <v>1784</v>
      </c>
      <c r="S206" s="11"/>
      <c r="T206" s="23"/>
      <c r="U206" s="11"/>
      <c r="V206" s="11"/>
      <c r="W206" s="24"/>
      <c r="X206" s="24"/>
      <c r="Y206" s="24"/>
      <c r="Z206" s="172"/>
      <c r="AA206" s="11" t="s">
        <v>1787</v>
      </c>
      <c r="AB206" s="8" t="s">
        <v>75</v>
      </c>
      <c r="AC206" s="16">
        <v>9.99999999999979E-6</v>
      </c>
      <c r="AD206" s="16">
        <v>9.99999999999979E-6</v>
      </c>
      <c r="AE206" s="16">
        <v>9.99999999999979E-6</v>
      </c>
      <c r="AF206" s="16">
        <v>9.99999999999979E-6</v>
      </c>
      <c r="AG206" s="19">
        <v>0.0</v>
      </c>
      <c r="AH206" s="19">
        <v>0.0</v>
      </c>
      <c r="AI206" s="19">
        <v>0.0</v>
      </c>
      <c r="AJ206" s="19">
        <v>0.0</v>
      </c>
      <c r="AK206" s="16">
        <v>1.0</v>
      </c>
      <c r="AL206" s="16">
        <v>25.0</v>
      </c>
      <c r="AM206" s="16">
        <v>10.0</v>
      </c>
      <c r="AN206" s="16">
        <v>12.0</v>
      </c>
      <c r="AO206" s="17">
        <v>0.0</v>
      </c>
      <c r="AP206" s="17">
        <v>0.0</v>
      </c>
      <c r="AQ206" s="17">
        <v>0.0</v>
      </c>
      <c r="AR206" s="17">
        <v>0.0</v>
      </c>
      <c r="AS206" s="17">
        <f t="shared" si="2"/>
        <v>0</v>
      </c>
      <c r="AT206" s="173" t="s">
        <v>5975</v>
      </c>
    </row>
    <row r="207" ht="15.75" customHeight="1">
      <c r="A207" s="11">
        <v>4000056.0</v>
      </c>
      <c r="B207" s="8" t="s">
        <v>1789</v>
      </c>
      <c r="C207" s="8" t="s">
        <v>1603</v>
      </c>
      <c r="D207" s="8" t="s">
        <v>1604</v>
      </c>
      <c r="E207" s="170" t="b">
        <v>1</v>
      </c>
      <c r="F207" s="8" t="s">
        <v>1605</v>
      </c>
      <c r="G207" s="11">
        <v>7.23755136144E11</v>
      </c>
      <c r="H207" s="11">
        <v>7.23755136144E11</v>
      </c>
      <c r="I207" s="11" t="s">
        <v>1790</v>
      </c>
      <c r="J207" s="11" t="s">
        <v>1791</v>
      </c>
      <c r="K207" s="11" t="s">
        <v>1792</v>
      </c>
      <c r="L207" s="171" t="s">
        <v>5974</v>
      </c>
      <c r="M207" s="8" t="s">
        <v>1634</v>
      </c>
      <c r="N207" s="29">
        <v>1998.97959183673</v>
      </c>
      <c r="O207" s="12">
        <f t="shared" si="1"/>
        <v>2318.816327</v>
      </c>
      <c r="P207" s="8" t="s">
        <v>68</v>
      </c>
      <c r="Q207" s="9" t="s">
        <v>1611</v>
      </c>
      <c r="R207" s="11" t="s">
        <v>1791</v>
      </c>
      <c r="S207" s="11"/>
      <c r="T207" s="23"/>
      <c r="U207" s="11"/>
      <c r="V207" s="11"/>
      <c r="W207" s="24"/>
      <c r="X207" s="24"/>
      <c r="Y207" s="24"/>
      <c r="Z207" s="172"/>
      <c r="AA207" s="11" t="s">
        <v>1793</v>
      </c>
      <c r="AB207" s="8" t="s">
        <v>75</v>
      </c>
      <c r="AC207" s="16">
        <v>0.18</v>
      </c>
      <c r="AD207" s="60">
        <v>0.99</v>
      </c>
      <c r="AE207" s="60">
        <v>7.85</v>
      </c>
      <c r="AF207" s="60">
        <v>15.83</v>
      </c>
      <c r="AG207" s="19">
        <v>0.0</v>
      </c>
      <c r="AH207" s="19">
        <v>0.0</v>
      </c>
      <c r="AI207" s="19">
        <v>0.0</v>
      </c>
      <c r="AJ207" s="19">
        <v>0.0</v>
      </c>
      <c r="AK207" s="16">
        <v>1.0</v>
      </c>
      <c r="AL207" s="16">
        <v>25.0</v>
      </c>
      <c r="AM207" s="16">
        <v>10.0</v>
      </c>
      <c r="AN207" s="16">
        <v>12.0</v>
      </c>
      <c r="AO207" s="17">
        <v>0.0</v>
      </c>
      <c r="AP207" s="17">
        <v>0.0</v>
      </c>
      <c r="AQ207" s="17">
        <v>0.0</v>
      </c>
      <c r="AR207" s="17">
        <v>0.0</v>
      </c>
      <c r="AS207" s="17">
        <f t="shared" si="2"/>
        <v>0</v>
      </c>
      <c r="AT207" s="173" t="s">
        <v>5975</v>
      </c>
    </row>
    <row r="208" ht="15.75" customHeight="1">
      <c r="A208" s="11">
        <v>4000057.0</v>
      </c>
      <c r="B208" s="8"/>
      <c r="C208" s="8" t="s">
        <v>1603</v>
      </c>
      <c r="D208" s="8" t="s">
        <v>1604</v>
      </c>
      <c r="E208" s="170" t="b">
        <v>1</v>
      </c>
      <c r="F208" s="8" t="s">
        <v>1605</v>
      </c>
      <c r="G208" s="14">
        <v>6.9014431561914E13</v>
      </c>
      <c r="H208" s="66">
        <v>6.9014431561914E13</v>
      </c>
      <c r="I208" s="14" t="s">
        <v>1794</v>
      </c>
      <c r="J208" s="14" t="s">
        <v>1795</v>
      </c>
      <c r="K208" s="44" t="s">
        <v>5989</v>
      </c>
      <c r="L208" s="171" t="s">
        <v>5974</v>
      </c>
      <c r="M208" s="61" t="s">
        <v>1710</v>
      </c>
      <c r="N208" s="72">
        <v>1440.28</v>
      </c>
      <c r="O208" s="12">
        <f t="shared" si="1"/>
        <v>1670.7248</v>
      </c>
      <c r="P208" s="8" t="s">
        <v>68</v>
      </c>
      <c r="Q208" s="9" t="s">
        <v>1611</v>
      </c>
      <c r="R208" s="14" t="s">
        <v>1795</v>
      </c>
      <c r="S208" s="44"/>
      <c r="T208" s="23"/>
      <c r="U208" s="44"/>
      <c r="V208" s="44"/>
      <c r="W208" s="14"/>
      <c r="X208" s="14"/>
      <c r="Y208" s="14"/>
      <c r="Z208" s="172"/>
      <c r="AA208" s="14" t="s">
        <v>1797</v>
      </c>
      <c r="AB208" s="8" t="s">
        <v>75</v>
      </c>
      <c r="AC208" s="42">
        <v>0.1968</v>
      </c>
      <c r="AD208" s="42">
        <v>0.88</v>
      </c>
      <c r="AE208" s="42">
        <v>7.73</v>
      </c>
      <c r="AF208" s="42">
        <v>16.35</v>
      </c>
      <c r="AG208" s="18">
        <v>0.0</v>
      </c>
      <c r="AH208" s="18">
        <v>0.0</v>
      </c>
      <c r="AI208" s="18">
        <v>0.0</v>
      </c>
      <c r="AJ208" s="18">
        <v>0.0</v>
      </c>
      <c r="AK208" s="42">
        <v>1.0</v>
      </c>
      <c r="AL208" s="42">
        <v>25.0</v>
      </c>
      <c r="AM208" s="42">
        <v>10.0</v>
      </c>
      <c r="AN208" s="42">
        <v>12.0</v>
      </c>
      <c r="AO208" s="18">
        <v>0.0</v>
      </c>
      <c r="AP208" s="18">
        <v>0.0</v>
      </c>
      <c r="AQ208" s="18">
        <v>0.0</v>
      </c>
      <c r="AR208" s="18">
        <v>0.0</v>
      </c>
      <c r="AS208" s="17">
        <f t="shared" si="2"/>
        <v>0</v>
      </c>
      <c r="AT208" s="173" t="s">
        <v>5975</v>
      </c>
    </row>
    <row r="209" ht="15.75" customHeight="1">
      <c r="A209" s="11">
        <v>4000058.0</v>
      </c>
      <c r="B209" s="8"/>
      <c r="C209" s="8" t="s">
        <v>1603</v>
      </c>
      <c r="D209" s="8" t="s">
        <v>1604</v>
      </c>
      <c r="E209" s="170" t="b">
        <v>1</v>
      </c>
      <c r="F209" s="8" t="s">
        <v>1605</v>
      </c>
      <c r="G209" s="44">
        <v>8.40023268533E11</v>
      </c>
      <c r="H209" s="44">
        <v>8.40023268533E11</v>
      </c>
      <c r="I209" s="44" t="s">
        <v>1799</v>
      </c>
      <c r="J209" s="44" t="s">
        <v>1800</v>
      </c>
      <c r="K209" s="44" t="s">
        <v>1801</v>
      </c>
      <c r="L209" s="171" t="s">
        <v>5974</v>
      </c>
      <c r="M209" s="8" t="s">
        <v>1634</v>
      </c>
      <c r="N209" s="71">
        <v>1107.49137931034</v>
      </c>
      <c r="O209" s="12">
        <f t="shared" si="1"/>
        <v>1284.69</v>
      </c>
      <c r="P209" s="8" t="s">
        <v>238</v>
      </c>
      <c r="Q209" s="9" t="s">
        <v>1611</v>
      </c>
      <c r="R209" s="44" t="s">
        <v>1800</v>
      </c>
      <c r="S209" s="44"/>
      <c r="T209" s="23"/>
      <c r="U209" s="44"/>
      <c r="V209" s="44" t="s">
        <v>1802</v>
      </c>
      <c r="W209" s="14"/>
      <c r="X209" s="44" t="s">
        <v>1802</v>
      </c>
      <c r="Y209" s="44"/>
      <c r="Z209" s="172"/>
      <c r="AA209" s="11" t="s">
        <v>1803</v>
      </c>
      <c r="AB209" s="8" t="s">
        <v>75</v>
      </c>
      <c r="AC209" s="16">
        <v>0.1788</v>
      </c>
      <c r="AD209" s="16">
        <v>0.799</v>
      </c>
      <c r="AE209" s="16">
        <v>7.453</v>
      </c>
      <c r="AF209" s="16">
        <v>16.349</v>
      </c>
      <c r="AG209" s="19">
        <v>0.0</v>
      </c>
      <c r="AH209" s="19">
        <v>0.0</v>
      </c>
      <c r="AI209" s="19">
        <v>0.0</v>
      </c>
      <c r="AJ209" s="19">
        <v>0.0</v>
      </c>
      <c r="AK209" s="16">
        <v>1.0</v>
      </c>
      <c r="AL209" s="16">
        <v>25.0</v>
      </c>
      <c r="AM209" s="16">
        <v>10.0</v>
      </c>
      <c r="AN209" s="16">
        <v>12.0</v>
      </c>
      <c r="AO209" s="17">
        <v>0.0</v>
      </c>
      <c r="AP209" s="17">
        <v>0.0</v>
      </c>
      <c r="AQ209" s="17">
        <v>0.0</v>
      </c>
      <c r="AR209" s="17">
        <v>0.0</v>
      </c>
      <c r="AS209" s="17">
        <f t="shared" si="2"/>
        <v>0</v>
      </c>
      <c r="AT209" s="173" t="s">
        <v>5975</v>
      </c>
    </row>
    <row r="210" ht="15.75" customHeight="1">
      <c r="A210" s="11">
        <v>4000059.0</v>
      </c>
      <c r="B210" s="8" t="s">
        <v>1805</v>
      </c>
      <c r="C210" s="8" t="s">
        <v>1603</v>
      </c>
      <c r="D210" s="8" t="s">
        <v>1604</v>
      </c>
      <c r="E210" s="170" t="b">
        <v>1</v>
      </c>
      <c r="F210" s="8" t="s">
        <v>1605</v>
      </c>
      <c r="G210" s="8">
        <v>8.40023243738E11</v>
      </c>
      <c r="H210" s="8">
        <v>8.40023243738E11</v>
      </c>
      <c r="I210" s="11" t="s">
        <v>1806</v>
      </c>
      <c r="J210" s="11" t="s">
        <v>1807</v>
      </c>
      <c r="K210" s="11" t="s">
        <v>1808</v>
      </c>
      <c r="L210" s="171" t="s">
        <v>5974</v>
      </c>
      <c r="M210" s="8" t="s">
        <v>1634</v>
      </c>
      <c r="N210" s="12">
        <v>1529.94370161858</v>
      </c>
      <c r="O210" s="12">
        <f t="shared" si="1"/>
        <v>1774.734694</v>
      </c>
      <c r="P210" s="8" t="s">
        <v>68</v>
      </c>
      <c r="Q210" s="9" t="s">
        <v>1611</v>
      </c>
      <c r="R210" s="11" t="s">
        <v>1807</v>
      </c>
      <c r="S210" s="11"/>
      <c r="T210" s="23"/>
      <c r="U210" s="11"/>
      <c r="V210" s="11"/>
      <c r="W210" s="24"/>
      <c r="X210" s="24"/>
      <c r="Y210" s="24"/>
      <c r="Z210" s="172"/>
      <c r="AA210" s="11" t="s">
        <v>1809</v>
      </c>
      <c r="AB210" s="8" t="s">
        <v>75</v>
      </c>
      <c r="AC210" s="16">
        <v>0.183</v>
      </c>
      <c r="AD210" s="16">
        <v>0.819</v>
      </c>
      <c r="AE210" s="16">
        <v>7.466</v>
      </c>
      <c r="AF210" s="60">
        <v>16.27</v>
      </c>
      <c r="AG210" s="19">
        <v>0.0</v>
      </c>
      <c r="AH210" s="19">
        <v>0.0</v>
      </c>
      <c r="AI210" s="19">
        <v>0.0</v>
      </c>
      <c r="AJ210" s="19">
        <v>0.0</v>
      </c>
      <c r="AK210" s="16">
        <v>1.0</v>
      </c>
      <c r="AL210" s="16">
        <v>25.0</v>
      </c>
      <c r="AM210" s="16">
        <v>10.0</v>
      </c>
      <c r="AN210" s="16">
        <v>12.0</v>
      </c>
      <c r="AO210" s="17">
        <v>0.0</v>
      </c>
      <c r="AP210" s="17">
        <v>0.0</v>
      </c>
      <c r="AQ210" s="17">
        <v>0.0</v>
      </c>
      <c r="AR210" s="17">
        <v>0.0</v>
      </c>
      <c r="AS210" s="17">
        <f t="shared" si="2"/>
        <v>0</v>
      </c>
      <c r="AT210" s="173" t="s">
        <v>5975</v>
      </c>
    </row>
    <row r="211" ht="15.75" customHeight="1">
      <c r="A211" s="11">
        <v>4000060.0</v>
      </c>
      <c r="B211" s="8" t="s">
        <v>1811</v>
      </c>
      <c r="C211" s="8" t="s">
        <v>1603</v>
      </c>
      <c r="D211" s="8" t="s">
        <v>1604</v>
      </c>
      <c r="E211" s="170" t="b">
        <v>1</v>
      </c>
      <c r="F211" s="8" t="s">
        <v>1605</v>
      </c>
      <c r="G211" s="11">
        <v>8.40023239496E11</v>
      </c>
      <c r="H211" s="11">
        <v>8.40023239496E11</v>
      </c>
      <c r="I211" s="11" t="s">
        <v>1812</v>
      </c>
      <c r="J211" s="24" t="s">
        <v>1813</v>
      </c>
      <c r="K211" s="11" t="s">
        <v>1814</v>
      </c>
      <c r="L211" s="171" t="s">
        <v>5974</v>
      </c>
      <c r="M211" s="8" t="s">
        <v>1634</v>
      </c>
      <c r="N211" s="29">
        <v>2227.38775510204</v>
      </c>
      <c r="O211" s="12">
        <f t="shared" si="1"/>
        <v>2583.769796</v>
      </c>
      <c r="P211" s="8" t="s">
        <v>68</v>
      </c>
      <c r="Q211" s="9" t="s">
        <v>1611</v>
      </c>
      <c r="R211" s="24" t="s">
        <v>1813</v>
      </c>
      <c r="S211" s="11"/>
      <c r="T211" s="23"/>
      <c r="U211" s="11"/>
      <c r="V211" s="11"/>
      <c r="W211" s="24"/>
      <c r="X211" s="24"/>
      <c r="Y211" s="24"/>
      <c r="Z211" s="172"/>
      <c r="AA211" s="11" t="s">
        <v>1815</v>
      </c>
      <c r="AB211" s="8" t="s">
        <v>75</v>
      </c>
      <c r="AC211" s="16">
        <v>0.128</v>
      </c>
      <c r="AD211" s="60">
        <v>0.81</v>
      </c>
      <c r="AE211" s="60">
        <v>7.66</v>
      </c>
      <c r="AF211" s="60">
        <v>16.27</v>
      </c>
      <c r="AG211" s="19">
        <v>0.0</v>
      </c>
      <c r="AH211" s="19">
        <v>0.0</v>
      </c>
      <c r="AI211" s="19">
        <v>0.0</v>
      </c>
      <c r="AJ211" s="19">
        <v>0.0</v>
      </c>
      <c r="AK211" s="16">
        <v>1.0</v>
      </c>
      <c r="AL211" s="16">
        <v>25.0</v>
      </c>
      <c r="AM211" s="16">
        <v>10.0</v>
      </c>
      <c r="AN211" s="16">
        <v>12.0</v>
      </c>
      <c r="AO211" s="17">
        <v>0.0</v>
      </c>
      <c r="AP211" s="17">
        <v>0.0</v>
      </c>
      <c r="AQ211" s="17">
        <v>0.0</v>
      </c>
      <c r="AR211" s="17">
        <v>0.0</v>
      </c>
      <c r="AS211" s="17">
        <f t="shared" si="2"/>
        <v>0</v>
      </c>
      <c r="AT211" s="173" t="s">
        <v>5975</v>
      </c>
    </row>
    <row r="212" ht="15.75" customHeight="1">
      <c r="A212" s="11">
        <v>4000061.0</v>
      </c>
      <c r="B212" s="8"/>
      <c r="C212" s="8" t="s">
        <v>1603</v>
      </c>
      <c r="D212" s="8" t="s">
        <v>1604</v>
      </c>
      <c r="E212" s="170" t="b">
        <v>1</v>
      </c>
      <c r="F212" s="8" t="s">
        <v>1605</v>
      </c>
      <c r="G212" s="44">
        <v>8.40023246708E11</v>
      </c>
      <c r="H212" s="44">
        <v>8.40023246708E11</v>
      </c>
      <c r="I212" s="44" t="s">
        <v>1817</v>
      </c>
      <c r="J212" s="44" t="s">
        <v>1818</v>
      </c>
      <c r="K212" s="44" t="s">
        <v>1819</v>
      </c>
      <c r="L212" s="171" t="s">
        <v>5974</v>
      </c>
      <c r="M212" s="8" t="s">
        <v>1634</v>
      </c>
      <c r="N212" s="71">
        <v>1565.80172413793</v>
      </c>
      <c r="O212" s="12">
        <f t="shared" si="1"/>
        <v>1816.33</v>
      </c>
      <c r="P212" s="8" t="s">
        <v>238</v>
      </c>
      <c r="Q212" s="9" t="s">
        <v>1611</v>
      </c>
      <c r="R212" s="44" t="s">
        <v>1818</v>
      </c>
      <c r="S212" s="44"/>
      <c r="T212" s="23"/>
      <c r="U212" s="44"/>
      <c r="V212" s="44" t="s">
        <v>1820</v>
      </c>
      <c r="W212" s="14"/>
      <c r="X212" s="44" t="s">
        <v>1820</v>
      </c>
      <c r="Y212" s="44"/>
      <c r="Z212" s="172"/>
      <c r="AA212" s="11" t="s">
        <v>1821</v>
      </c>
      <c r="AB212" s="8" t="s">
        <v>75</v>
      </c>
      <c r="AC212" s="16">
        <v>0.183</v>
      </c>
      <c r="AD212" s="16">
        <v>0.819</v>
      </c>
      <c r="AE212" s="16">
        <v>7.466</v>
      </c>
      <c r="AF212" s="16">
        <v>16.27</v>
      </c>
      <c r="AG212" s="19">
        <v>0.0</v>
      </c>
      <c r="AH212" s="19">
        <v>0.0</v>
      </c>
      <c r="AI212" s="19">
        <v>0.0</v>
      </c>
      <c r="AJ212" s="19">
        <v>0.0</v>
      </c>
      <c r="AK212" s="16">
        <v>1.0</v>
      </c>
      <c r="AL212" s="16">
        <v>25.0</v>
      </c>
      <c r="AM212" s="16">
        <v>10.0</v>
      </c>
      <c r="AN212" s="16">
        <v>12.0</v>
      </c>
      <c r="AO212" s="17">
        <v>0.0</v>
      </c>
      <c r="AP212" s="17">
        <v>0.0</v>
      </c>
      <c r="AQ212" s="17">
        <v>0.0</v>
      </c>
      <c r="AR212" s="17">
        <v>0.0</v>
      </c>
      <c r="AS212" s="17">
        <f t="shared" si="2"/>
        <v>0</v>
      </c>
      <c r="AT212" s="173" t="s">
        <v>5975</v>
      </c>
    </row>
    <row r="213" ht="15.75" customHeight="1">
      <c r="A213" s="11">
        <v>4000062.0</v>
      </c>
      <c r="B213" s="8"/>
      <c r="C213" s="8" t="s">
        <v>1603</v>
      </c>
      <c r="D213" s="8" t="s">
        <v>1604</v>
      </c>
      <c r="E213" s="170" t="b">
        <v>1</v>
      </c>
      <c r="F213" s="8" t="s">
        <v>1605</v>
      </c>
      <c r="G213" s="44">
        <v>8.40023218064E11</v>
      </c>
      <c r="H213" s="44">
        <v>8.40023218064E11</v>
      </c>
      <c r="I213" s="44" t="s">
        <v>1823</v>
      </c>
      <c r="J213" s="44" t="s">
        <v>1824</v>
      </c>
      <c r="K213" s="44" t="s">
        <v>1825</v>
      </c>
      <c r="L213" s="171" t="s">
        <v>5974</v>
      </c>
      <c r="M213" s="8" t="s">
        <v>1634</v>
      </c>
      <c r="N213" s="71">
        <v>1700.99137931034</v>
      </c>
      <c r="O213" s="12">
        <f t="shared" si="1"/>
        <v>1973.15</v>
      </c>
      <c r="P213" s="8" t="s">
        <v>238</v>
      </c>
      <c r="Q213" s="9" t="s">
        <v>1611</v>
      </c>
      <c r="R213" s="44" t="s">
        <v>1824</v>
      </c>
      <c r="S213" s="44"/>
      <c r="T213" s="23"/>
      <c r="U213" s="44"/>
      <c r="V213" s="44" t="s">
        <v>1826</v>
      </c>
      <c r="W213" s="14"/>
      <c r="X213" s="44" t="s">
        <v>1826</v>
      </c>
      <c r="Y213" s="44"/>
      <c r="Z213" s="172"/>
      <c r="AA213" s="11" t="s">
        <v>1827</v>
      </c>
      <c r="AB213" s="8" t="s">
        <v>75</v>
      </c>
      <c r="AC213" s="16">
        <v>0.163</v>
      </c>
      <c r="AD213" s="16">
        <v>0.699</v>
      </c>
      <c r="AE213" s="16">
        <v>7.605</v>
      </c>
      <c r="AF213" s="16">
        <v>16.331</v>
      </c>
      <c r="AG213" s="19">
        <v>0.0</v>
      </c>
      <c r="AH213" s="19">
        <v>0.0</v>
      </c>
      <c r="AI213" s="19">
        <v>0.0</v>
      </c>
      <c r="AJ213" s="19">
        <v>0.0</v>
      </c>
      <c r="AK213" s="16">
        <v>1.0</v>
      </c>
      <c r="AL213" s="16">
        <v>25.0</v>
      </c>
      <c r="AM213" s="16">
        <v>10.0</v>
      </c>
      <c r="AN213" s="16">
        <v>12.0</v>
      </c>
      <c r="AO213" s="17">
        <v>0.0</v>
      </c>
      <c r="AP213" s="17">
        <v>0.0</v>
      </c>
      <c r="AQ213" s="17">
        <v>0.0</v>
      </c>
      <c r="AR213" s="17">
        <v>0.0</v>
      </c>
      <c r="AS213" s="17">
        <f t="shared" si="2"/>
        <v>0</v>
      </c>
      <c r="AT213" s="173" t="s">
        <v>5975</v>
      </c>
    </row>
    <row r="214" ht="15.75" customHeight="1">
      <c r="A214" s="11">
        <v>4000071.0</v>
      </c>
      <c r="B214" s="8"/>
      <c r="C214" s="8" t="s">
        <v>1603</v>
      </c>
      <c r="D214" s="8" t="s">
        <v>1604</v>
      </c>
      <c r="E214" s="170" t="b">
        <v>1</v>
      </c>
      <c r="F214" s="8" t="s">
        <v>1605</v>
      </c>
      <c r="G214" s="33">
        <v>7.501882642645E12</v>
      </c>
      <c r="H214" s="33">
        <v>7.501882642645E12</v>
      </c>
      <c r="I214" s="44" t="s">
        <v>1829</v>
      </c>
      <c r="J214" s="44" t="s">
        <v>1830</v>
      </c>
      <c r="K214" s="44" t="s">
        <v>5990</v>
      </c>
      <c r="L214" s="171" t="s">
        <v>5974</v>
      </c>
      <c r="M214" s="8" t="s">
        <v>1832</v>
      </c>
      <c r="N214" s="62">
        <v>2067.0742434905</v>
      </c>
      <c r="O214" s="12">
        <f t="shared" si="1"/>
        <v>2397.806122</v>
      </c>
      <c r="P214" s="8" t="s">
        <v>238</v>
      </c>
      <c r="Q214" s="9" t="s">
        <v>1611</v>
      </c>
      <c r="R214" s="44" t="s">
        <v>1830</v>
      </c>
      <c r="S214" s="44"/>
      <c r="T214" s="23"/>
      <c r="U214" s="44"/>
      <c r="V214" s="44" t="s">
        <v>1833</v>
      </c>
      <c r="W214" s="14"/>
      <c r="X214" s="44" t="s">
        <v>1833</v>
      </c>
      <c r="Y214" s="44"/>
      <c r="Z214" s="172"/>
      <c r="AA214" s="11" t="s">
        <v>1834</v>
      </c>
      <c r="AB214" s="8" t="s">
        <v>75</v>
      </c>
      <c r="AC214" s="16">
        <v>0.175</v>
      </c>
      <c r="AD214" s="16">
        <v>0.795</v>
      </c>
      <c r="AE214" s="16">
        <v>7.38</v>
      </c>
      <c r="AF214" s="16">
        <v>16.03</v>
      </c>
      <c r="AG214" s="19">
        <v>0.0</v>
      </c>
      <c r="AH214" s="19">
        <v>0.0</v>
      </c>
      <c r="AI214" s="19">
        <v>0.0</v>
      </c>
      <c r="AJ214" s="19">
        <v>0.0</v>
      </c>
      <c r="AK214" s="16">
        <v>1.0</v>
      </c>
      <c r="AL214" s="16">
        <v>25.0</v>
      </c>
      <c r="AM214" s="16">
        <v>10.0</v>
      </c>
      <c r="AN214" s="16">
        <v>12.0</v>
      </c>
      <c r="AO214" s="17">
        <v>0.0</v>
      </c>
      <c r="AP214" s="17">
        <v>0.0</v>
      </c>
      <c r="AQ214" s="17">
        <v>0.0</v>
      </c>
      <c r="AR214" s="17">
        <v>0.0</v>
      </c>
      <c r="AS214" s="17">
        <f t="shared" si="2"/>
        <v>0</v>
      </c>
      <c r="AT214" s="173" t="s">
        <v>5975</v>
      </c>
    </row>
    <row r="215" ht="15.75" customHeight="1">
      <c r="A215" s="11">
        <v>4000072.0</v>
      </c>
      <c r="B215" s="8" t="s">
        <v>1836</v>
      </c>
      <c r="C215" s="8" t="s">
        <v>1603</v>
      </c>
      <c r="D215" s="8" t="s">
        <v>1604</v>
      </c>
      <c r="E215" s="170" t="b">
        <v>1</v>
      </c>
      <c r="F215" s="8" t="s">
        <v>1605</v>
      </c>
      <c r="G215" s="11">
        <v>8.40023214028E11</v>
      </c>
      <c r="H215" s="11">
        <v>8.40023214028E11</v>
      </c>
      <c r="I215" s="11" t="s">
        <v>1837</v>
      </c>
      <c r="J215" s="24" t="s">
        <v>1838</v>
      </c>
      <c r="K215" s="11" t="s">
        <v>1839</v>
      </c>
      <c r="L215" s="171" t="s">
        <v>5974</v>
      </c>
      <c r="M215" s="8" t="s">
        <v>1634</v>
      </c>
      <c r="N215" s="29">
        <v>841.14</v>
      </c>
      <c r="O215" s="12">
        <f t="shared" si="1"/>
        <v>975.7224</v>
      </c>
      <c r="P215" s="8" t="s">
        <v>68</v>
      </c>
      <c r="Q215" s="9" t="s">
        <v>1611</v>
      </c>
      <c r="R215" s="24" t="s">
        <v>1838</v>
      </c>
      <c r="S215" s="11"/>
      <c r="T215" s="23"/>
      <c r="U215" s="11"/>
      <c r="V215" s="11"/>
      <c r="W215" s="24"/>
      <c r="X215" s="24"/>
      <c r="Y215" s="24"/>
      <c r="Z215" s="172"/>
      <c r="AA215" s="11" t="s">
        <v>1841</v>
      </c>
      <c r="AB215" s="8" t="s">
        <v>75</v>
      </c>
      <c r="AC215" s="16">
        <v>0.16</v>
      </c>
      <c r="AD215" s="60">
        <v>0.85</v>
      </c>
      <c r="AE215" s="60">
        <v>7.3</v>
      </c>
      <c r="AF215" s="60">
        <v>15.56</v>
      </c>
      <c r="AG215" s="19">
        <v>0.0</v>
      </c>
      <c r="AH215" s="19">
        <v>0.0</v>
      </c>
      <c r="AI215" s="19">
        <v>0.0</v>
      </c>
      <c r="AJ215" s="19">
        <v>0.0</v>
      </c>
      <c r="AK215" s="16">
        <v>1.0</v>
      </c>
      <c r="AL215" s="16">
        <v>25.0</v>
      </c>
      <c r="AM215" s="16">
        <v>10.0</v>
      </c>
      <c r="AN215" s="16">
        <v>12.0</v>
      </c>
      <c r="AO215" s="17">
        <v>0.0</v>
      </c>
      <c r="AP215" s="17">
        <v>0.0</v>
      </c>
      <c r="AQ215" s="17">
        <v>0.0</v>
      </c>
      <c r="AR215" s="17">
        <v>0.0</v>
      </c>
      <c r="AS215" s="17">
        <f t="shared" si="2"/>
        <v>0</v>
      </c>
      <c r="AT215" s="173" t="s">
        <v>5975</v>
      </c>
    </row>
    <row r="216" ht="15.75" customHeight="1">
      <c r="A216" s="11">
        <v>4000073.0</v>
      </c>
      <c r="B216" s="8" t="s">
        <v>1842</v>
      </c>
      <c r="C216" s="8" t="s">
        <v>1603</v>
      </c>
      <c r="D216" s="8" t="s">
        <v>1604</v>
      </c>
      <c r="E216" s="170" t="b">
        <v>1</v>
      </c>
      <c r="F216" s="8" t="s">
        <v>1605</v>
      </c>
      <c r="G216" s="11">
        <v>8.40023209314E11</v>
      </c>
      <c r="H216" s="11">
        <v>8.40023209314E11</v>
      </c>
      <c r="I216" s="11" t="s">
        <v>1843</v>
      </c>
      <c r="J216" s="24" t="s">
        <v>1844</v>
      </c>
      <c r="K216" s="11" t="s">
        <v>1845</v>
      </c>
      <c r="L216" s="171" t="s">
        <v>5974</v>
      </c>
      <c r="M216" s="8" t="s">
        <v>1634</v>
      </c>
      <c r="N216" s="29">
        <v>1246.83</v>
      </c>
      <c r="O216" s="12">
        <f t="shared" si="1"/>
        <v>1446.3228</v>
      </c>
      <c r="P216" s="8" t="s">
        <v>68</v>
      </c>
      <c r="Q216" s="9" t="s">
        <v>1611</v>
      </c>
      <c r="R216" s="24" t="s">
        <v>1844</v>
      </c>
      <c r="S216" s="11"/>
      <c r="T216" s="23"/>
      <c r="U216" s="11"/>
      <c r="V216" s="11"/>
      <c r="W216" s="24"/>
      <c r="X216" s="24"/>
      <c r="Y216" s="24"/>
      <c r="Z216" s="172"/>
      <c r="AA216" s="11" t="s">
        <v>1846</v>
      </c>
      <c r="AB216" s="8" t="s">
        <v>75</v>
      </c>
      <c r="AC216" s="16">
        <v>0.18</v>
      </c>
      <c r="AD216" s="60">
        <v>0.88</v>
      </c>
      <c r="AE216" s="60">
        <v>7.57</v>
      </c>
      <c r="AF216" s="60">
        <v>16.49</v>
      </c>
      <c r="AG216" s="19">
        <v>0.0</v>
      </c>
      <c r="AH216" s="19">
        <v>0.0</v>
      </c>
      <c r="AI216" s="19">
        <v>0.0</v>
      </c>
      <c r="AJ216" s="19">
        <v>0.0</v>
      </c>
      <c r="AK216" s="16">
        <v>1.0</v>
      </c>
      <c r="AL216" s="16">
        <v>25.0</v>
      </c>
      <c r="AM216" s="16">
        <v>10.0</v>
      </c>
      <c r="AN216" s="16">
        <v>12.0</v>
      </c>
      <c r="AO216" s="17">
        <v>0.0</v>
      </c>
      <c r="AP216" s="17">
        <v>0.0</v>
      </c>
      <c r="AQ216" s="17">
        <v>0.0</v>
      </c>
      <c r="AR216" s="17">
        <v>0.0</v>
      </c>
      <c r="AS216" s="17">
        <f t="shared" si="2"/>
        <v>0</v>
      </c>
      <c r="AT216" s="173" t="s">
        <v>5975</v>
      </c>
    </row>
    <row r="217" ht="15.75" customHeight="1">
      <c r="A217" s="11">
        <v>4000074.0</v>
      </c>
      <c r="B217" s="8" t="s">
        <v>1848</v>
      </c>
      <c r="C217" s="8" t="s">
        <v>1603</v>
      </c>
      <c r="D217" s="8" t="s">
        <v>1604</v>
      </c>
      <c r="E217" s="170" t="b">
        <v>1</v>
      </c>
      <c r="F217" s="8" t="s">
        <v>1605</v>
      </c>
      <c r="G217" s="11">
        <v>7.506227338788E12</v>
      </c>
      <c r="H217" s="11">
        <v>7.506227338788E12</v>
      </c>
      <c r="I217" s="11" t="s">
        <v>1843</v>
      </c>
      <c r="J217" s="24" t="s">
        <v>1849</v>
      </c>
      <c r="K217" s="11" t="s">
        <v>1850</v>
      </c>
      <c r="L217" s="171" t="s">
        <v>5974</v>
      </c>
      <c r="M217" s="8" t="s">
        <v>1634</v>
      </c>
      <c r="N217" s="29">
        <v>1246.83</v>
      </c>
      <c r="O217" s="12">
        <f t="shared" si="1"/>
        <v>1446.3228</v>
      </c>
      <c r="P217" s="8" t="s">
        <v>68</v>
      </c>
      <c r="Q217" s="9" t="s">
        <v>1611</v>
      </c>
      <c r="R217" s="24" t="s">
        <v>1849</v>
      </c>
      <c r="S217" s="11"/>
      <c r="T217" s="23"/>
      <c r="U217" s="11"/>
      <c r="V217" s="11"/>
      <c r="W217" s="24"/>
      <c r="X217" s="24"/>
      <c r="Y217" s="24"/>
      <c r="Z217" s="172"/>
      <c r="AA217" s="11" t="s">
        <v>1851</v>
      </c>
      <c r="AB217" s="8" t="s">
        <v>75</v>
      </c>
      <c r="AC217" s="16">
        <v>0.18</v>
      </c>
      <c r="AD217" s="60">
        <v>0.88</v>
      </c>
      <c r="AE217" s="60">
        <v>7.57</v>
      </c>
      <c r="AF217" s="60">
        <v>16.49</v>
      </c>
      <c r="AG217" s="19">
        <v>0.0</v>
      </c>
      <c r="AH217" s="19">
        <v>0.0</v>
      </c>
      <c r="AI217" s="19">
        <v>0.0</v>
      </c>
      <c r="AJ217" s="19">
        <v>0.0</v>
      </c>
      <c r="AK217" s="16">
        <v>1.0</v>
      </c>
      <c r="AL217" s="16">
        <v>25.0</v>
      </c>
      <c r="AM217" s="16">
        <v>10.0</v>
      </c>
      <c r="AN217" s="16">
        <v>12.0</v>
      </c>
      <c r="AO217" s="17">
        <v>0.0</v>
      </c>
      <c r="AP217" s="17">
        <v>0.0</v>
      </c>
      <c r="AQ217" s="17">
        <v>0.0</v>
      </c>
      <c r="AR217" s="17">
        <v>0.0</v>
      </c>
      <c r="AS217" s="17">
        <f t="shared" si="2"/>
        <v>0</v>
      </c>
      <c r="AT217" s="173" t="s">
        <v>5975</v>
      </c>
    </row>
    <row r="218" ht="15.75" customHeight="1">
      <c r="A218" s="11">
        <v>4000075.0</v>
      </c>
      <c r="B218" s="8" t="s">
        <v>1853</v>
      </c>
      <c r="C218" s="8" t="s">
        <v>1603</v>
      </c>
      <c r="D218" s="8" t="s">
        <v>1604</v>
      </c>
      <c r="E218" s="170" t="b">
        <v>1</v>
      </c>
      <c r="F218" s="8" t="s">
        <v>1605</v>
      </c>
      <c r="G218" s="8">
        <v>8.4002324478E11</v>
      </c>
      <c r="H218" s="8">
        <v>8.4002324478E11</v>
      </c>
      <c r="I218" s="11" t="s">
        <v>1854</v>
      </c>
      <c r="J218" s="24" t="s">
        <v>1855</v>
      </c>
      <c r="K218" s="11" t="s">
        <v>1856</v>
      </c>
      <c r="L218" s="171" t="s">
        <v>5974</v>
      </c>
      <c r="M218" s="8" t="s">
        <v>1634</v>
      </c>
      <c r="N218" s="12">
        <v>962.693525686137</v>
      </c>
      <c r="O218" s="12">
        <f t="shared" si="1"/>
        <v>1116.72449</v>
      </c>
      <c r="P218" s="8" t="s">
        <v>238</v>
      </c>
      <c r="Q218" s="9" t="s">
        <v>1611</v>
      </c>
      <c r="R218" s="24" t="s">
        <v>1855</v>
      </c>
      <c r="S218" s="11"/>
      <c r="T218" s="23"/>
      <c r="U218" s="11"/>
      <c r="V218" s="11"/>
      <c r="W218" s="24"/>
      <c r="X218" s="24"/>
      <c r="Y218" s="11"/>
      <c r="Z218" s="172"/>
      <c r="AA218" s="11" t="s">
        <v>1857</v>
      </c>
      <c r="AB218" s="8" t="s">
        <v>75</v>
      </c>
      <c r="AC218" s="16">
        <v>0.19</v>
      </c>
      <c r="AD218" s="60">
        <v>0.87</v>
      </c>
      <c r="AE218" s="60">
        <v>7.49</v>
      </c>
      <c r="AF218" s="60">
        <v>16.41</v>
      </c>
      <c r="AG218" s="19">
        <v>0.0</v>
      </c>
      <c r="AH218" s="19">
        <v>0.0</v>
      </c>
      <c r="AI218" s="19">
        <v>0.0</v>
      </c>
      <c r="AJ218" s="19">
        <v>0.0</v>
      </c>
      <c r="AK218" s="16">
        <v>1.0</v>
      </c>
      <c r="AL218" s="16">
        <v>25.0</v>
      </c>
      <c r="AM218" s="16">
        <v>10.0</v>
      </c>
      <c r="AN218" s="16">
        <v>12.0</v>
      </c>
      <c r="AO218" s="17">
        <v>0.0</v>
      </c>
      <c r="AP218" s="17">
        <v>0.0</v>
      </c>
      <c r="AQ218" s="17">
        <v>0.0</v>
      </c>
      <c r="AR218" s="17">
        <v>0.0</v>
      </c>
      <c r="AS218" s="17">
        <f t="shared" si="2"/>
        <v>0</v>
      </c>
      <c r="AT218" s="173" t="s">
        <v>5975</v>
      </c>
    </row>
    <row r="219" ht="15.75" customHeight="1">
      <c r="A219" s="11">
        <v>4000076.0</v>
      </c>
      <c r="B219" s="8" t="s">
        <v>1859</v>
      </c>
      <c r="C219" s="8" t="s">
        <v>1603</v>
      </c>
      <c r="D219" s="8" t="s">
        <v>1604</v>
      </c>
      <c r="E219" s="170" t="b">
        <v>1</v>
      </c>
      <c r="F219" s="8" t="s">
        <v>1605</v>
      </c>
      <c r="G219" s="11">
        <v>8.40023225536E11</v>
      </c>
      <c r="H219" s="11">
        <v>8.40023225536E11</v>
      </c>
      <c r="I219" s="11" t="s">
        <v>1860</v>
      </c>
      <c r="J219" s="24" t="s">
        <v>1861</v>
      </c>
      <c r="K219" s="11" t="s">
        <v>1862</v>
      </c>
      <c r="L219" s="171" t="s">
        <v>5974</v>
      </c>
      <c r="M219" s="8" t="s">
        <v>1634</v>
      </c>
      <c r="N219" s="29">
        <v>848.051020408163</v>
      </c>
      <c r="O219" s="12">
        <f t="shared" si="1"/>
        <v>983.7391837</v>
      </c>
      <c r="P219" s="8" t="s">
        <v>68</v>
      </c>
      <c r="Q219" s="9" t="s">
        <v>1611</v>
      </c>
      <c r="R219" s="24" t="s">
        <v>1861</v>
      </c>
      <c r="S219" s="11"/>
      <c r="T219" s="23"/>
      <c r="U219" s="11"/>
      <c r="V219" s="11"/>
      <c r="W219" s="24"/>
      <c r="X219" s="24"/>
      <c r="Y219" s="24"/>
      <c r="Z219" s="172"/>
      <c r="AA219" s="11" t="s">
        <v>1863</v>
      </c>
      <c r="AB219" s="8" t="s">
        <v>75</v>
      </c>
      <c r="AC219" s="16">
        <v>0.18</v>
      </c>
      <c r="AD219" s="60">
        <v>0.85</v>
      </c>
      <c r="AE219" s="60">
        <v>7.56</v>
      </c>
      <c r="AF219" s="60">
        <v>18.5</v>
      </c>
      <c r="AG219" s="19">
        <v>0.0</v>
      </c>
      <c r="AH219" s="19">
        <v>0.0</v>
      </c>
      <c r="AI219" s="19">
        <v>0.0</v>
      </c>
      <c r="AJ219" s="19">
        <v>0.0</v>
      </c>
      <c r="AK219" s="16">
        <v>1.0</v>
      </c>
      <c r="AL219" s="16">
        <v>25.0</v>
      </c>
      <c r="AM219" s="16">
        <v>10.0</v>
      </c>
      <c r="AN219" s="16">
        <v>12.0</v>
      </c>
      <c r="AO219" s="17">
        <v>0.0</v>
      </c>
      <c r="AP219" s="17">
        <v>0.0</v>
      </c>
      <c r="AQ219" s="17">
        <v>0.0</v>
      </c>
      <c r="AR219" s="17">
        <v>0.0</v>
      </c>
      <c r="AS219" s="17">
        <f t="shared" si="2"/>
        <v>0</v>
      </c>
      <c r="AT219" s="173" t="s">
        <v>5975</v>
      </c>
    </row>
    <row r="220" ht="15.75" customHeight="1">
      <c r="A220" s="11">
        <v>4000077.0</v>
      </c>
      <c r="B220" s="8" t="s">
        <v>1864</v>
      </c>
      <c r="C220" s="8" t="s">
        <v>1603</v>
      </c>
      <c r="D220" s="8" t="s">
        <v>1604</v>
      </c>
      <c r="E220" s="170" t="b">
        <v>1</v>
      </c>
      <c r="F220" s="8" t="s">
        <v>1605</v>
      </c>
      <c r="G220" s="8">
        <v>7.506227342501E12</v>
      </c>
      <c r="H220" s="8">
        <v>7.506227342501E12</v>
      </c>
      <c r="I220" s="11" t="s">
        <v>1860</v>
      </c>
      <c r="J220" s="24" t="s">
        <v>1865</v>
      </c>
      <c r="K220" s="11" t="s">
        <v>1866</v>
      </c>
      <c r="L220" s="171" t="s">
        <v>5974</v>
      </c>
      <c r="M220" s="8" t="s">
        <v>1634</v>
      </c>
      <c r="N220" s="12">
        <v>731.078465869106</v>
      </c>
      <c r="O220" s="12">
        <f t="shared" si="1"/>
        <v>848.0510204</v>
      </c>
      <c r="P220" s="8" t="s">
        <v>68</v>
      </c>
      <c r="Q220" s="9" t="s">
        <v>1611</v>
      </c>
      <c r="R220" s="24" t="s">
        <v>1865</v>
      </c>
      <c r="S220" s="11"/>
      <c r="T220" s="23"/>
      <c r="U220" s="11"/>
      <c r="V220" s="11"/>
      <c r="W220" s="24"/>
      <c r="X220" s="24"/>
      <c r="Y220" s="24"/>
      <c r="Z220" s="172"/>
      <c r="AA220" s="11" t="s">
        <v>1867</v>
      </c>
      <c r="AB220" s="8" t="s">
        <v>75</v>
      </c>
      <c r="AC220" s="16">
        <v>0.18</v>
      </c>
      <c r="AD220" s="60">
        <v>0.85</v>
      </c>
      <c r="AE220" s="60">
        <v>7.56</v>
      </c>
      <c r="AF220" s="60">
        <v>18.5</v>
      </c>
      <c r="AG220" s="19">
        <v>0.0</v>
      </c>
      <c r="AH220" s="19">
        <v>0.0</v>
      </c>
      <c r="AI220" s="19">
        <v>0.0</v>
      </c>
      <c r="AJ220" s="19">
        <v>0.0</v>
      </c>
      <c r="AK220" s="16">
        <v>1.0</v>
      </c>
      <c r="AL220" s="16">
        <v>25.0</v>
      </c>
      <c r="AM220" s="16">
        <v>10.0</v>
      </c>
      <c r="AN220" s="16">
        <v>12.0</v>
      </c>
      <c r="AO220" s="17">
        <v>0.0</v>
      </c>
      <c r="AP220" s="17">
        <v>0.0</v>
      </c>
      <c r="AQ220" s="17">
        <v>0.0</v>
      </c>
      <c r="AR220" s="17">
        <v>0.0</v>
      </c>
      <c r="AS220" s="17">
        <f t="shared" si="2"/>
        <v>0</v>
      </c>
      <c r="AT220" s="173" t="s">
        <v>5975</v>
      </c>
    </row>
    <row r="221" ht="15.75" customHeight="1">
      <c r="A221" s="11">
        <v>4000078.0</v>
      </c>
      <c r="B221" s="8" t="s">
        <v>1869</v>
      </c>
      <c r="C221" s="8" t="s">
        <v>1603</v>
      </c>
      <c r="D221" s="8" t="s">
        <v>1604</v>
      </c>
      <c r="E221" s="170" t="b">
        <v>1</v>
      </c>
      <c r="F221" s="8" t="s">
        <v>1605</v>
      </c>
      <c r="G221" s="11">
        <v>8.40023220807E11</v>
      </c>
      <c r="H221" s="11">
        <v>8.40023220807E11</v>
      </c>
      <c r="I221" s="11" t="s">
        <v>1870</v>
      </c>
      <c r="J221" s="24" t="s">
        <v>1871</v>
      </c>
      <c r="K221" s="11" t="s">
        <v>1872</v>
      </c>
      <c r="L221" s="171" t="s">
        <v>5974</v>
      </c>
      <c r="M221" s="8" t="s">
        <v>1634</v>
      </c>
      <c r="N221" s="29">
        <v>1199.01</v>
      </c>
      <c r="O221" s="12">
        <f t="shared" si="1"/>
        <v>1390.8516</v>
      </c>
      <c r="P221" s="8" t="s">
        <v>68</v>
      </c>
      <c r="Q221" s="9" t="s">
        <v>1611</v>
      </c>
      <c r="R221" s="24" t="s">
        <v>1871</v>
      </c>
      <c r="S221" s="11"/>
      <c r="T221" s="23"/>
      <c r="U221" s="11"/>
      <c r="V221" s="11"/>
      <c r="W221" s="24"/>
      <c r="X221" s="24"/>
      <c r="Y221" s="24"/>
      <c r="Z221" s="172"/>
      <c r="AA221" s="11" t="s">
        <v>1873</v>
      </c>
      <c r="AB221" s="8" t="s">
        <v>75</v>
      </c>
      <c r="AC221" s="16">
        <v>0.19</v>
      </c>
      <c r="AD221" s="60">
        <v>0.91</v>
      </c>
      <c r="AE221" s="60">
        <v>7.56</v>
      </c>
      <c r="AF221" s="60">
        <v>16.5</v>
      </c>
      <c r="AG221" s="19">
        <v>0.0</v>
      </c>
      <c r="AH221" s="19">
        <v>0.0</v>
      </c>
      <c r="AI221" s="19">
        <v>0.0</v>
      </c>
      <c r="AJ221" s="19">
        <v>0.0</v>
      </c>
      <c r="AK221" s="16">
        <v>1.0</v>
      </c>
      <c r="AL221" s="16">
        <v>25.0</v>
      </c>
      <c r="AM221" s="16">
        <v>10.0</v>
      </c>
      <c r="AN221" s="16">
        <v>12.0</v>
      </c>
      <c r="AO221" s="17">
        <v>0.0</v>
      </c>
      <c r="AP221" s="17">
        <v>0.0</v>
      </c>
      <c r="AQ221" s="17">
        <v>0.0</v>
      </c>
      <c r="AR221" s="17">
        <v>0.0</v>
      </c>
      <c r="AS221" s="17">
        <f t="shared" si="2"/>
        <v>0</v>
      </c>
      <c r="AT221" s="173" t="s">
        <v>5975</v>
      </c>
    </row>
    <row r="222" ht="15.75" customHeight="1">
      <c r="A222" s="11">
        <v>4000079.0</v>
      </c>
      <c r="B222" s="8" t="s">
        <v>1875</v>
      </c>
      <c r="C222" s="8" t="s">
        <v>1603</v>
      </c>
      <c r="D222" s="8" t="s">
        <v>1604</v>
      </c>
      <c r="E222" s="170" t="b">
        <v>1</v>
      </c>
      <c r="F222" s="8" t="s">
        <v>1605</v>
      </c>
      <c r="G222" s="11">
        <v>5.601470202E10</v>
      </c>
      <c r="H222" s="11">
        <v>5.601470202E10</v>
      </c>
      <c r="I222" s="11" t="s">
        <v>1876</v>
      </c>
      <c r="J222" s="24" t="s">
        <v>1877</v>
      </c>
      <c r="K222" s="11" t="s">
        <v>1878</v>
      </c>
      <c r="L222" s="171" t="s">
        <v>5974</v>
      </c>
      <c r="M222" s="8" t="s">
        <v>1634</v>
      </c>
      <c r="N222" s="29">
        <v>907.42</v>
      </c>
      <c r="O222" s="12">
        <f t="shared" si="1"/>
        <v>1052.6072</v>
      </c>
      <c r="P222" s="8" t="s">
        <v>68</v>
      </c>
      <c r="Q222" s="9" t="s">
        <v>1611</v>
      </c>
      <c r="R222" s="24" t="s">
        <v>1877</v>
      </c>
      <c r="S222" s="11"/>
      <c r="T222" s="23"/>
      <c r="U222" s="11"/>
      <c r="V222" s="11"/>
      <c r="W222" s="24"/>
      <c r="X222" s="24"/>
      <c r="Y222" s="24"/>
      <c r="Z222" s="172"/>
      <c r="AA222" s="11" t="s">
        <v>1879</v>
      </c>
      <c r="AB222" s="8" t="s">
        <v>75</v>
      </c>
      <c r="AC222" s="16">
        <v>0.15</v>
      </c>
      <c r="AD222" s="16">
        <v>0.79</v>
      </c>
      <c r="AE222" s="16">
        <v>76.6</v>
      </c>
      <c r="AF222" s="16">
        <v>15.3</v>
      </c>
      <c r="AG222" s="19">
        <v>0.0</v>
      </c>
      <c r="AH222" s="19">
        <v>0.0</v>
      </c>
      <c r="AI222" s="19">
        <v>0.0</v>
      </c>
      <c r="AJ222" s="19">
        <v>0.0</v>
      </c>
      <c r="AK222" s="16">
        <v>1.0</v>
      </c>
      <c r="AL222" s="16">
        <v>25.0</v>
      </c>
      <c r="AM222" s="16">
        <v>10.0</v>
      </c>
      <c r="AN222" s="16">
        <v>12.0</v>
      </c>
      <c r="AO222" s="17">
        <v>0.0</v>
      </c>
      <c r="AP222" s="17">
        <v>0.0</v>
      </c>
      <c r="AQ222" s="17">
        <v>0.0</v>
      </c>
      <c r="AR222" s="17">
        <v>0.0</v>
      </c>
      <c r="AS222" s="17">
        <f t="shared" si="2"/>
        <v>0</v>
      </c>
      <c r="AT222" s="173" t="s">
        <v>5975</v>
      </c>
    </row>
    <row r="223" ht="15.75" customHeight="1">
      <c r="A223" s="11">
        <v>4000080.0</v>
      </c>
      <c r="B223" s="8" t="s">
        <v>1881</v>
      </c>
      <c r="C223" s="8" t="s">
        <v>1603</v>
      </c>
      <c r="D223" s="8" t="s">
        <v>1604</v>
      </c>
      <c r="E223" s="170" t="b">
        <v>1</v>
      </c>
      <c r="F223" s="8" t="s">
        <v>1605</v>
      </c>
      <c r="G223" s="11">
        <v>7.23755015715E11</v>
      </c>
      <c r="H223" s="11">
        <v>7.23755015715E11</v>
      </c>
      <c r="I223" s="11" t="s">
        <v>1882</v>
      </c>
      <c r="J223" s="24" t="s">
        <v>1883</v>
      </c>
      <c r="K223" s="11" t="s">
        <v>1884</v>
      </c>
      <c r="L223" s="171" t="s">
        <v>5974</v>
      </c>
      <c r="M223" s="8" t="s">
        <v>1634</v>
      </c>
      <c r="N223" s="29">
        <v>988.163265306122</v>
      </c>
      <c r="O223" s="12">
        <f t="shared" si="1"/>
        <v>1146.269388</v>
      </c>
      <c r="P223" s="8" t="s">
        <v>68</v>
      </c>
      <c r="Q223" s="9" t="s">
        <v>1611</v>
      </c>
      <c r="R223" s="24" t="s">
        <v>1883</v>
      </c>
      <c r="S223" s="11"/>
      <c r="T223" s="23"/>
      <c r="U223" s="11"/>
      <c r="V223" s="11"/>
      <c r="W223" s="24"/>
      <c r="X223" s="24"/>
      <c r="Y223" s="24"/>
      <c r="Z223" s="172"/>
      <c r="AA223" s="11" t="s">
        <v>1885</v>
      </c>
      <c r="AB223" s="8" t="s">
        <v>75</v>
      </c>
      <c r="AC223" s="16">
        <v>0.16</v>
      </c>
      <c r="AD223" s="16">
        <v>0.83</v>
      </c>
      <c r="AE223" s="16">
        <v>7.23</v>
      </c>
      <c r="AF223" s="16">
        <v>15.38</v>
      </c>
      <c r="AG223" s="19">
        <v>0.0</v>
      </c>
      <c r="AH223" s="19">
        <v>0.0</v>
      </c>
      <c r="AI223" s="19">
        <v>0.0</v>
      </c>
      <c r="AJ223" s="19">
        <v>0.0</v>
      </c>
      <c r="AK223" s="16">
        <v>1.0</v>
      </c>
      <c r="AL223" s="16">
        <v>25.0</v>
      </c>
      <c r="AM223" s="16">
        <v>10.0</v>
      </c>
      <c r="AN223" s="16">
        <v>12.0</v>
      </c>
      <c r="AO223" s="17">
        <v>0.0</v>
      </c>
      <c r="AP223" s="17">
        <v>0.0</v>
      </c>
      <c r="AQ223" s="17">
        <v>0.0</v>
      </c>
      <c r="AR223" s="17">
        <v>0.0</v>
      </c>
      <c r="AS223" s="17">
        <f t="shared" si="2"/>
        <v>0</v>
      </c>
      <c r="AT223" s="173" t="s">
        <v>5975</v>
      </c>
    </row>
    <row r="224" ht="15.75" customHeight="1">
      <c r="A224" s="11">
        <v>4000081.0</v>
      </c>
      <c r="B224" s="8" t="s">
        <v>1886</v>
      </c>
      <c r="C224" s="8" t="s">
        <v>1603</v>
      </c>
      <c r="D224" s="8" t="s">
        <v>1604</v>
      </c>
      <c r="E224" s="170" t="b">
        <v>1</v>
      </c>
      <c r="F224" s="8" t="s">
        <v>1605</v>
      </c>
      <c r="G224" s="8">
        <v>7.23755015692E11</v>
      </c>
      <c r="H224" s="8">
        <v>7.23755015692E11</v>
      </c>
      <c r="I224" s="11" t="s">
        <v>1882</v>
      </c>
      <c r="J224" s="24" t="s">
        <v>1887</v>
      </c>
      <c r="K224" s="11" t="s">
        <v>5991</v>
      </c>
      <c r="L224" s="171" t="s">
        <v>5974</v>
      </c>
      <c r="M224" s="8" t="s">
        <v>1634</v>
      </c>
      <c r="N224" s="12">
        <v>851.864883884588</v>
      </c>
      <c r="O224" s="12">
        <f t="shared" si="1"/>
        <v>988.1632653</v>
      </c>
      <c r="P224" s="8" t="s">
        <v>238</v>
      </c>
      <c r="Q224" s="9" t="s">
        <v>1611</v>
      </c>
      <c r="R224" s="24" t="s">
        <v>1887</v>
      </c>
      <c r="S224" s="11"/>
      <c r="T224" s="23"/>
      <c r="U224" s="11"/>
      <c r="V224" s="11"/>
      <c r="W224" s="24"/>
      <c r="X224" s="24"/>
      <c r="Y224" s="11"/>
      <c r="Z224" s="172"/>
      <c r="AA224" s="11" t="s">
        <v>1889</v>
      </c>
      <c r="AB224" s="8" t="s">
        <v>75</v>
      </c>
      <c r="AC224" s="16">
        <v>0.16</v>
      </c>
      <c r="AD224" s="16">
        <v>0.83</v>
      </c>
      <c r="AE224" s="16">
        <v>7.23</v>
      </c>
      <c r="AF224" s="16">
        <v>15.38</v>
      </c>
      <c r="AG224" s="19">
        <v>0.0</v>
      </c>
      <c r="AH224" s="19">
        <v>0.0</v>
      </c>
      <c r="AI224" s="19">
        <v>0.0</v>
      </c>
      <c r="AJ224" s="19">
        <v>0.0</v>
      </c>
      <c r="AK224" s="16">
        <v>1.0</v>
      </c>
      <c r="AL224" s="16">
        <v>25.0</v>
      </c>
      <c r="AM224" s="16">
        <v>10.0</v>
      </c>
      <c r="AN224" s="16">
        <v>12.0</v>
      </c>
      <c r="AO224" s="17">
        <v>0.0</v>
      </c>
      <c r="AP224" s="17">
        <v>0.0</v>
      </c>
      <c r="AQ224" s="17">
        <v>0.0</v>
      </c>
      <c r="AR224" s="17">
        <v>0.0</v>
      </c>
      <c r="AS224" s="17">
        <f t="shared" si="2"/>
        <v>0</v>
      </c>
      <c r="AT224" s="173" t="s">
        <v>5975</v>
      </c>
    </row>
    <row r="225" ht="15.75" customHeight="1">
      <c r="A225" s="11">
        <v>4000082.0</v>
      </c>
      <c r="B225" s="8" t="s">
        <v>1890</v>
      </c>
      <c r="C225" s="8" t="s">
        <v>1603</v>
      </c>
      <c r="D225" s="8" t="s">
        <v>1604</v>
      </c>
      <c r="E225" s="170" t="b">
        <v>1</v>
      </c>
      <c r="F225" s="8" t="s">
        <v>1605</v>
      </c>
      <c r="G225" s="11">
        <v>8.40023243912E11</v>
      </c>
      <c r="H225" s="11">
        <v>8.40023243912E11</v>
      </c>
      <c r="I225" s="11" t="s">
        <v>1891</v>
      </c>
      <c r="J225" s="24" t="s">
        <v>1892</v>
      </c>
      <c r="K225" s="11" t="s">
        <v>1893</v>
      </c>
      <c r="L225" s="171" t="s">
        <v>5974</v>
      </c>
      <c r="M225" s="8" t="s">
        <v>1634</v>
      </c>
      <c r="N225" s="29">
        <v>1719.85</v>
      </c>
      <c r="O225" s="12">
        <f t="shared" si="1"/>
        <v>1995.026</v>
      </c>
      <c r="P225" s="8" t="s">
        <v>68</v>
      </c>
      <c r="Q225" s="9" t="s">
        <v>1611</v>
      </c>
      <c r="R225" s="24" t="s">
        <v>1892</v>
      </c>
      <c r="S225" s="11"/>
      <c r="T225" s="23"/>
      <c r="U225" s="11"/>
      <c r="V225" s="11"/>
      <c r="W225" s="24"/>
      <c r="X225" s="24"/>
      <c r="Y225" s="24"/>
      <c r="Z225" s="172"/>
      <c r="AA225" s="11" t="s">
        <v>1894</v>
      </c>
      <c r="AB225" s="8" t="s">
        <v>75</v>
      </c>
      <c r="AC225" s="16">
        <v>0.183</v>
      </c>
      <c r="AD225" s="16">
        <v>0.819</v>
      </c>
      <c r="AE225" s="16">
        <v>7.466</v>
      </c>
      <c r="AF225" s="60">
        <v>16.27</v>
      </c>
      <c r="AG225" s="19">
        <v>0.0</v>
      </c>
      <c r="AH225" s="19">
        <v>0.0</v>
      </c>
      <c r="AI225" s="19">
        <v>0.0</v>
      </c>
      <c r="AJ225" s="19">
        <v>0.0</v>
      </c>
      <c r="AK225" s="16">
        <v>1.0</v>
      </c>
      <c r="AL225" s="16">
        <v>25.0</v>
      </c>
      <c r="AM225" s="16">
        <v>10.0</v>
      </c>
      <c r="AN225" s="16">
        <v>12.0</v>
      </c>
      <c r="AO225" s="17">
        <v>0.0</v>
      </c>
      <c r="AP225" s="17">
        <v>0.0</v>
      </c>
      <c r="AQ225" s="17">
        <v>0.0</v>
      </c>
      <c r="AR225" s="17">
        <v>0.0</v>
      </c>
      <c r="AS225" s="17">
        <f t="shared" si="2"/>
        <v>0</v>
      </c>
      <c r="AT225" s="173" t="s">
        <v>5975</v>
      </c>
    </row>
    <row r="226" ht="15.75" customHeight="1">
      <c r="A226" s="11">
        <v>4000083.0</v>
      </c>
      <c r="B226" s="8" t="s">
        <v>1896</v>
      </c>
      <c r="C226" s="8" t="s">
        <v>1603</v>
      </c>
      <c r="D226" s="8" t="s">
        <v>1604</v>
      </c>
      <c r="E226" s="170" t="b">
        <v>1</v>
      </c>
      <c r="F226" s="8" t="s">
        <v>1605</v>
      </c>
      <c r="G226" s="8">
        <v>8.40023239502E11</v>
      </c>
      <c r="H226" s="8">
        <v>8.40023239502E11</v>
      </c>
      <c r="I226" s="11" t="s">
        <v>1812</v>
      </c>
      <c r="J226" s="24" t="s">
        <v>1897</v>
      </c>
      <c r="K226" s="11" t="s">
        <v>1898</v>
      </c>
      <c r="L226" s="171" t="s">
        <v>5974</v>
      </c>
      <c r="M226" s="8" t="s">
        <v>1634</v>
      </c>
      <c r="N226" s="12">
        <v>1920.16185784659</v>
      </c>
      <c r="O226" s="12">
        <f t="shared" si="1"/>
        <v>2227.387755</v>
      </c>
      <c r="P226" s="8" t="s">
        <v>238</v>
      </c>
      <c r="Q226" s="9" t="s">
        <v>1611</v>
      </c>
      <c r="R226" s="24" t="s">
        <v>1897</v>
      </c>
      <c r="S226" s="11"/>
      <c r="T226" s="23"/>
      <c r="U226" s="11"/>
      <c r="V226" s="11"/>
      <c r="W226" s="24"/>
      <c r="X226" s="24"/>
      <c r="Y226" s="11"/>
      <c r="Z226" s="172"/>
      <c r="AA226" s="11" t="s">
        <v>1899</v>
      </c>
      <c r="AB226" s="8" t="s">
        <v>75</v>
      </c>
      <c r="AC226" s="16">
        <v>0.18425</v>
      </c>
      <c r="AD226" s="16">
        <v>0.819</v>
      </c>
      <c r="AE226" s="16">
        <v>7.466</v>
      </c>
      <c r="AF226" s="16">
        <v>16.27</v>
      </c>
      <c r="AG226" s="19">
        <v>0.0</v>
      </c>
      <c r="AH226" s="19">
        <v>0.0</v>
      </c>
      <c r="AI226" s="19">
        <v>0.0</v>
      </c>
      <c r="AJ226" s="19">
        <v>0.0</v>
      </c>
      <c r="AK226" s="16">
        <v>1.0</v>
      </c>
      <c r="AL226" s="16">
        <v>25.0</v>
      </c>
      <c r="AM226" s="16">
        <v>10.0</v>
      </c>
      <c r="AN226" s="16">
        <v>12.0</v>
      </c>
      <c r="AO226" s="17">
        <v>0.0</v>
      </c>
      <c r="AP226" s="17">
        <v>0.0</v>
      </c>
      <c r="AQ226" s="17">
        <v>0.0</v>
      </c>
      <c r="AR226" s="17">
        <v>0.0</v>
      </c>
      <c r="AS226" s="17">
        <f t="shared" si="2"/>
        <v>0</v>
      </c>
      <c r="AT226" s="173" t="s">
        <v>5975</v>
      </c>
    </row>
    <row r="227" ht="15.75" customHeight="1">
      <c r="A227" s="11">
        <v>4000084.0</v>
      </c>
      <c r="B227" s="8" t="s">
        <v>1901</v>
      </c>
      <c r="C227" s="8" t="s">
        <v>1603</v>
      </c>
      <c r="D227" s="8" t="s">
        <v>1604</v>
      </c>
      <c r="E227" s="170" t="b">
        <v>1</v>
      </c>
      <c r="F227" s="8" t="s">
        <v>1605</v>
      </c>
      <c r="G227" s="8">
        <v>6.947681536142E12</v>
      </c>
      <c r="H227" s="8">
        <v>6.947681536142E12</v>
      </c>
      <c r="I227" s="11" t="s">
        <v>1902</v>
      </c>
      <c r="J227" s="24" t="s">
        <v>1903</v>
      </c>
      <c r="K227" s="11" t="s">
        <v>5992</v>
      </c>
      <c r="L227" s="171" t="s">
        <v>5974</v>
      </c>
      <c r="M227" s="8" t="s">
        <v>1634</v>
      </c>
      <c r="N227" s="12">
        <v>1506.86136523575</v>
      </c>
      <c r="O227" s="12">
        <f t="shared" si="1"/>
        <v>1747.959184</v>
      </c>
      <c r="P227" s="8" t="s">
        <v>68</v>
      </c>
      <c r="Q227" s="9" t="s">
        <v>1611</v>
      </c>
      <c r="R227" s="24" t="s">
        <v>1903</v>
      </c>
      <c r="S227" s="11"/>
      <c r="T227" s="23"/>
      <c r="U227" s="11"/>
      <c r="V227" s="11"/>
      <c r="W227" s="24"/>
      <c r="X227" s="24"/>
      <c r="Y227" s="24"/>
      <c r="Z227" s="172"/>
      <c r="AA227" s="11" t="s">
        <v>1905</v>
      </c>
      <c r="AB227" s="8" t="s">
        <v>75</v>
      </c>
      <c r="AC227" s="16">
        <v>0.13</v>
      </c>
      <c r="AD227" s="16">
        <v>0.52</v>
      </c>
      <c r="AE227" s="16">
        <v>7.5</v>
      </c>
      <c r="AF227" s="16">
        <v>15.33</v>
      </c>
      <c r="AG227" s="19">
        <v>0.0</v>
      </c>
      <c r="AH227" s="19">
        <v>0.0</v>
      </c>
      <c r="AI227" s="19">
        <v>0.0</v>
      </c>
      <c r="AJ227" s="19">
        <v>0.0</v>
      </c>
      <c r="AK227" s="16">
        <v>1.0</v>
      </c>
      <c r="AL227" s="16">
        <v>25.0</v>
      </c>
      <c r="AM227" s="16">
        <v>10.0</v>
      </c>
      <c r="AN227" s="16">
        <v>12.0</v>
      </c>
      <c r="AO227" s="17">
        <v>0.0</v>
      </c>
      <c r="AP227" s="17">
        <v>0.0</v>
      </c>
      <c r="AQ227" s="17">
        <v>0.0</v>
      </c>
      <c r="AR227" s="17">
        <v>0.0</v>
      </c>
      <c r="AS227" s="17">
        <f t="shared" si="2"/>
        <v>0</v>
      </c>
      <c r="AT227" s="173" t="s">
        <v>5975</v>
      </c>
    </row>
    <row r="228" ht="15.75" customHeight="1">
      <c r="A228" s="11">
        <v>4000085.0</v>
      </c>
      <c r="B228" s="8" t="s">
        <v>1906</v>
      </c>
      <c r="C228" s="8" t="s">
        <v>1603</v>
      </c>
      <c r="D228" s="8" t="s">
        <v>1604</v>
      </c>
      <c r="E228" s="170" t="b">
        <v>1</v>
      </c>
      <c r="F228" s="8" t="s">
        <v>1605</v>
      </c>
      <c r="G228" s="8">
        <v>7.501882639218E12</v>
      </c>
      <c r="H228" s="8">
        <v>7.501882639218E12</v>
      </c>
      <c r="I228" s="11" t="s">
        <v>1907</v>
      </c>
      <c r="J228" s="24" t="s">
        <v>1908</v>
      </c>
      <c r="K228" s="11" t="s">
        <v>1909</v>
      </c>
      <c r="L228" s="171" t="s">
        <v>5974</v>
      </c>
      <c r="M228" s="8" t="s">
        <v>1832</v>
      </c>
      <c r="N228" s="12">
        <v>888.951442646024</v>
      </c>
      <c r="O228" s="12">
        <f t="shared" si="1"/>
        <v>1031.183673</v>
      </c>
      <c r="P228" s="8" t="s">
        <v>68</v>
      </c>
      <c r="Q228" s="9" t="s">
        <v>1611</v>
      </c>
      <c r="R228" s="24" t="s">
        <v>1908</v>
      </c>
      <c r="S228" s="11"/>
      <c r="T228" s="23"/>
      <c r="U228" s="11"/>
      <c r="V228" s="11"/>
      <c r="W228" s="24"/>
      <c r="X228" s="24"/>
      <c r="Y228" s="24"/>
      <c r="Z228" s="172"/>
      <c r="AA228" s="11" t="s">
        <v>1910</v>
      </c>
      <c r="AB228" s="8" t="s">
        <v>75</v>
      </c>
      <c r="AC228" s="16">
        <v>0.19</v>
      </c>
      <c r="AD228" s="16">
        <v>0.84</v>
      </c>
      <c r="AE228" s="16">
        <v>7.56</v>
      </c>
      <c r="AF228" s="16">
        <v>16.38</v>
      </c>
      <c r="AG228" s="19">
        <v>0.0</v>
      </c>
      <c r="AH228" s="19">
        <v>0.0</v>
      </c>
      <c r="AI228" s="19">
        <v>0.0</v>
      </c>
      <c r="AJ228" s="19">
        <v>0.0</v>
      </c>
      <c r="AK228" s="16">
        <v>1.0</v>
      </c>
      <c r="AL228" s="16">
        <v>25.0</v>
      </c>
      <c r="AM228" s="16">
        <v>10.0</v>
      </c>
      <c r="AN228" s="16">
        <v>12.0</v>
      </c>
      <c r="AO228" s="17">
        <v>0.0</v>
      </c>
      <c r="AP228" s="17">
        <v>0.0</v>
      </c>
      <c r="AQ228" s="17">
        <v>0.0</v>
      </c>
      <c r="AR228" s="17">
        <v>0.0</v>
      </c>
      <c r="AS228" s="17">
        <f t="shared" si="2"/>
        <v>0</v>
      </c>
      <c r="AT228" s="173" t="s">
        <v>5975</v>
      </c>
    </row>
    <row r="229" ht="15.75" customHeight="1">
      <c r="A229" s="11">
        <v>4000086.0</v>
      </c>
      <c r="B229" s="8"/>
      <c r="C229" s="8" t="s">
        <v>1603</v>
      </c>
      <c r="D229" s="8" t="s">
        <v>1604</v>
      </c>
      <c r="E229" s="170" t="b">
        <v>1</v>
      </c>
      <c r="F229" s="8" t="s">
        <v>1605</v>
      </c>
      <c r="G229" s="33">
        <v>7.501882642621E12</v>
      </c>
      <c r="H229" s="33">
        <v>7.501882642621E12</v>
      </c>
      <c r="I229" s="44" t="s">
        <v>1829</v>
      </c>
      <c r="J229" s="44" t="s">
        <v>1912</v>
      </c>
      <c r="K229" s="44" t="s">
        <v>5993</v>
      </c>
      <c r="L229" s="171" t="s">
        <v>5974</v>
      </c>
      <c r="M229" s="8" t="s">
        <v>1832</v>
      </c>
      <c r="N229" s="62">
        <v>2067.0742434905</v>
      </c>
      <c r="O229" s="12">
        <f t="shared" si="1"/>
        <v>2397.806122</v>
      </c>
      <c r="P229" s="8" t="s">
        <v>238</v>
      </c>
      <c r="Q229" s="9" t="s">
        <v>1611</v>
      </c>
      <c r="R229" s="44" t="s">
        <v>1912</v>
      </c>
      <c r="S229" s="44"/>
      <c r="T229" s="23"/>
      <c r="U229" s="44"/>
      <c r="V229" s="44" t="s">
        <v>1914</v>
      </c>
      <c r="W229" s="14"/>
      <c r="X229" s="44" t="s">
        <v>1914</v>
      </c>
      <c r="Y229" s="44"/>
      <c r="Z229" s="172"/>
      <c r="AA229" s="11" t="s">
        <v>1834</v>
      </c>
      <c r="AB229" s="8" t="s">
        <v>75</v>
      </c>
      <c r="AC229" s="16">
        <v>0.175</v>
      </c>
      <c r="AD229" s="16">
        <v>0.795</v>
      </c>
      <c r="AE229" s="16">
        <v>7.38</v>
      </c>
      <c r="AF229" s="16">
        <v>16.03</v>
      </c>
      <c r="AG229" s="19">
        <v>0.0</v>
      </c>
      <c r="AH229" s="19">
        <v>0.0</v>
      </c>
      <c r="AI229" s="19">
        <v>0.0</v>
      </c>
      <c r="AJ229" s="19">
        <v>0.0</v>
      </c>
      <c r="AK229" s="16">
        <v>1.0</v>
      </c>
      <c r="AL229" s="16">
        <v>25.0</v>
      </c>
      <c r="AM229" s="16">
        <v>10.0</v>
      </c>
      <c r="AN229" s="16">
        <v>12.0</v>
      </c>
      <c r="AO229" s="17">
        <v>0.0</v>
      </c>
      <c r="AP229" s="17">
        <v>0.0</v>
      </c>
      <c r="AQ229" s="17">
        <v>0.0</v>
      </c>
      <c r="AR229" s="17">
        <v>0.0</v>
      </c>
      <c r="AS229" s="17">
        <f t="shared" si="2"/>
        <v>0</v>
      </c>
      <c r="AT229" s="173" t="s">
        <v>5975</v>
      </c>
    </row>
    <row r="230" ht="15.75" customHeight="1">
      <c r="A230" s="11">
        <v>4000087.0</v>
      </c>
      <c r="B230" s="8" t="s">
        <v>1916</v>
      </c>
      <c r="C230" s="8" t="s">
        <v>1603</v>
      </c>
      <c r="D230" s="8" t="s">
        <v>1604</v>
      </c>
      <c r="E230" s="170" t="b">
        <v>1</v>
      </c>
      <c r="F230" s="8" t="s">
        <v>1605</v>
      </c>
      <c r="G230" s="11">
        <v>6.941399062535E12</v>
      </c>
      <c r="H230" s="11">
        <v>6.941399062535E12</v>
      </c>
      <c r="I230" s="11" t="s">
        <v>1917</v>
      </c>
      <c r="J230" s="24" t="s">
        <v>1918</v>
      </c>
      <c r="K230" s="11" t="s">
        <v>1919</v>
      </c>
      <c r="L230" s="171" t="s">
        <v>5974</v>
      </c>
      <c r="M230" s="11" t="s">
        <v>1920</v>
      </c>
      <c r="N230" s="29">
        <v>1886.73469387755</v>
      </c>
      <c r="O230" s="12">
        <f t="shared" si="1"/>
        <v>2188.612245</v>
      </c>
      <c r="P230" s="8" t="s">
        <v>68</v>
      </c>
      <c r="Q230" s="9" t="s">
        <v>1611</v>
      </c>
      <c r="R230" s="24" t="s">
        <v>1918</v>
      </c>
      <c r="S230" s="11"/>
      <c r="T230" s="23"/>
      <c r="U230" s="11"/>
      <c r="V230" s="11"/>
      <c r="W230" s="24"/>
      <c r="X230" s="24"/>
      <c r="Y230" s="24"/>
      <c r="Z230" s="172"/>
      <c r="AA230" s="11" t="s">
        <v>1921</v>
      </c>
      <c r="AB230" s="8" t="s">
        <v>75</v>
      </c>
      <c r="AC230" s="16">
        <v>0.194</v>
      </c>
      <c r="AD230" s="16">
        <v>0.91</v>
      </c>
      <c r="AE230" s="16">
        <v>7.6</v>
      </c>
      <c r="AF230" s="16">
        <v>16.45</v>
      </c>
      <c r="AG230" s="19">
        <v>0.0</v>
      </c>
      <c r="AH230" s="19">
        <v>0.0</v>
      </c>
      <c r="AI230" s="19">
        <v>0.0</v>
      </c>
      <c r="AJ230" s="19">
        <v>0.0</v>
      </c>
      <c r="AK230" s="16">
        <v>1.0</v>
      </c>
      <c r="AL230" s="16">
        <v>25.0</v>
      </c>
      <c r="AM230" s="16">
        <v>10.0</v>
      </c>
      <c r="AN230" s="16">
        <v>12.0</v>
      </c>
      <c r="AO230" s="17">
        <v>0.0</v>
      </c>
      <c r="AP230" s="17">
        <v>0.0</v>
      </c>
      <c r="AQ230" s="17">
        <v>0.0</v>
      </c>
      <c r="AR230" s="17">
        <v>0.0</v>
      </c>
      <c r="AS230" s="17">
        <f t="shared" si="2"/>
        <v>0</v>
      </c>
      <c r="AT230" s="173" t="s">
        <v>5975</v>
      </c>
    </row>
    <row r="231" ht="15.75" customHeight="1">
      <c r="A231" s="11">
        <v>4000088.0</v>
      </c>
      <c r="B231" s="8" t="s">
        <v>1922</v>
      </c>
      <c r="C231" s="8" t="s">
        <v>1603</v>
      </c>
      <c r="D231" s="8" t="s">
        <v>1604</v>
      </c>
      <c r="E231" s="170" t="b">
        <v>1</v>
      </c>
      <c r="F231" s="8" t="s">
        <v>1605</v>
      </c>
      <c r="G231" s="11">
        <v>6.941399062566E12</v>
      </c>
      <c r="H231" s="11">
        <v>6.941399062566E12</v>
      </c>
      <c r="I231" s="11" t="s">
        <v>1917</v>
      </c>
      <c r="J231" s="24" t="s">
        <v>1923</v>
      </c>
      <c r="K231" s="11" t="s">
        <v>1924</v>
      </c>
      <c r="L231" s="171" t="s">
        <v>5974</v>
      </c>
      <c r="M231" s="11" t="s">
        <v>1920</v>
      </c>
      <c r="N231" s="29">
        <v>1626.49542575651</v>
      </c>
      <c r="O231" s="12">
        <f t="shared" si="1"/>
        <v>1886.734694</v>
      </c>
      <c r="P231" s="8" t="s">
        <v>68</v>
      </c>
      <c r="Q231" s="9" t="s">
        <v>1611</v>
      </c>
      <c r="R231" s="24" t="s">
        <v>1923</v>
      </c>
      <c r="S231" s="11"/>
      <c r="T231" s="23"/>
      <c r="U231" s="11"/>
      <c r="V231" s="11"/>
      <c r="W231" s="24"/>
      <c r="X231" s="24"/>
      <c r="Y231" s="24"/>
      <c r="Z231" s="172"/>
      <c r="AA231" s="11" t="s">
        <v>1925</v>
      </c>
      <c r="AB231" s="8" t="s">
        <v>75</v>
      </c>
      <c r="AC231" s="16">
        <v>0.194</v>
      </c>
      <c r="AD231" s="16">
        <v>0.91</v>
      </c>
      <c r="AE231" s="16">
        <v>7.6</v>
      </c>
      <c r="AF231" s="16">
        <v>16.45</v>
      </c>
      <c r="AG231" s="19">
        <v>0.0</v>
      </c>
      <c r="AH231" s="19">
        <v>0.0</v>
      </c>
      <c r="AI231" s="19">
        <v>0.0</v>
      </c>
      <c r="AJ231" s="19">
        <v>0.0</v>
      </c>
      <c r="AK231" s="16">
        <v>1.0</v>
      </c>
      <c r="AL231" s="16">
        <v>25.0</v>
      </c>
      <c r="AM231" s="16">
        <v>10.0</v>
      </c>
      <c r="AN231" s="16">
        <v>12.0</v>
      </c>
      <c r="AO231" s="17">
        <v>0.0</v>
      </c>
      <c r="AP231" s="17">
        <v>0.0</v>
      </c>
      <c r="AQ231" s="17">
        <v>0.0</v>
      </c>
      <c r="AR231" s="17">
        <v>0.0</v>
      </c>
      <c r="AS231" s="17">
        <f t="shared" si="2"/>
        <v>0</v>
      </c>
      <c r="AT231" s="173" t="s">
        <v>5975</v>
      </c>
    </row>
    <row r="232" ht="15.75" customHeight="1">
      <c r="A232" s="11">
        <v>4000089.0</v>
      </c>
      <c r="B232" s="8" t="s">
        <v>1926</v>
      </c>
      <c r="C232" s="8" t="s">
        <v>1603</v>
      </c>
      <c r="D232" s="8" t="s">
        <v>1604</v>
      </c>
      <c r="E232" s="170" t="b">
        <v>1</v>
      </c>
      <c r="F232" s="8" t="s">
        <v>1605</v>
      </c>
      <c r="G232" s="11">
        <v>8.80609009376E12</v>
      </c>
      <c r="H232" s="11">
        <v>8.80609009376E12</v>
      </c>
      <c r="I232" s="11" t="s">
        <v>1927</v>
      </c>
      <c r="J232" s="24" t="s">
        <v>1928</v>
      </c>
      <c r="K232" s="11" t="s">
        <v>1929</v>
      </c>
      <c r="L232" s="171" t="s">
        <v>5974</v>
      </c>
      <c r="M232" s="8" t="s">
        <v>1930</v>
      </c>
      <c r="N232" s="29">
        <v>1488.0</v>
      </c>
      <c r="O232" s="12">
        <f t="shared" si="1"/>
        <v>1726.08</v>
      </c>
      <c r="P232" s="8" t="s">
        <v>68</v>
      </c>
      <c r="Q232" s="9" t="s">
        <v>1611</v>
      </c>
      <c r="R232" s="24" t="s">
        <v>1928</v>
      </c>
      <c r="S232" s="11"/>
      <c r="T232" s="23"/>
      <c r="U232" s="11"/>
      <c r="V232" s="11"/>
      <c r="W232" s="24"/>
      <c r="X232" s="24"/>
      <c r="Y232" s="24"/>
      <c r="Z232" s="172"/>
      <c r="AA232" s="11" t="s">
        <v>1931</v>
      </c>
      <c r="AB232" s="8" t="s">
        <v>75</v>
      </c>
      <c r="AC232" s="16">
        <v>0.169</v>
      </c>
      <c r="AD232" s="16">
        <v>0.78</v>
      </c>
      <c r="AE232" s="16">
        <v>7.47</v>
      </c>
      <c r="AF232" s="16">
        <v>15.85</v>
      </c>
      <c r="AG232" s="19">
        <v>0.0</v>
      </c>
      <c r="AH232" s="19">
        <v>0.0</v>
      </c>
      <c r="AI232" s="19">
        <v>0.0</v>
      </c>
      <c r="AJ232" s="19">
        <v>0.0</v>
      </c>
      <c r="AK232" s="16">
        <v>1.0</v>
      </c>
      <c r="AL232" s="16">
        <v>25.0</v>
      </c>
      <c r="AM232" s="16">
        <v>10.0</v>
      </c>
      <c r="AN232" s="16">
        <v>12.0</v>
      </c>
      <c r="AO232" s="17">
        <v>0.0</v>
      </c>
      <c r="AP232" s="17">
        <v>0.0</v>
      </c>
      <c r="AQ232" s="17">
        <v>0.0</v>
      </c>
      <c r="AR232" s="17">
        <v>0.0</v>
      </c>
      <c r="AS232" s="17">
        <f t="shared" si="2"/>
        <v>0</v>
      </c>
      <c r="AT232" s="173" t="s">
        <v>5975</v>
      </c>
    </row>
    <row r="233" ht="15.75" customHeight="1">
      <c r="A233" s="11">
        <v>4000090.0</v>
      </c>
      <c r="B233" s="8" t="s">
        <v>1932</v>
      </c>
      <c r="C233" s="8" t="s">
        <v>1603</v>
      </c>
      <c r="D233" s="8" t="s">
        <v>1604</v>
      </c>
      <c r="E233" s="170" t="b">
        <v>1</v>
      </c>
      <c r="F233" s="8" t="s">
        <v>1605</v>
      </c>
      <c r="G233" s="11">
        <v>8.806090480379E12</v>
      </c>
      <c r="H233" s="11">
        <v>8.806090480379E12</v>
      </c>
      <c r="I233" s="11" t="s">
        <v>1933</v>
      </c>
      <c r="J233" s="24" t="s">
        <v>1934</v>
      </c>
      <c r="K233" s="11" t="s">
        <v>1935</v>
      </c>
      <c r="L233" s="171" t="s">
        <v>5974</v>
      </c>
      <c r="M233" s="8" t="s">
        <v>1930</v>
      </c>
      <c r="N233" s="29"/>
      <c r="O233" s="12">
        <f t="shared" si="1"/>
        <v>0</v>
      </c>
      <c r="P233" s="8" t="s">
        <v>68</v>
      </c>
      <c r="Q233" s="9" t="s">
        <v>1611</v>
      </c>
      <c r="R233" s="24" t="s">
        <v>1934</v>
      </c>
      <c r="S233" s="11"/>
      <c r="T233" s="23"/>
      <c r="U233" s="11"/>
      <c r="V233" s="11"/>
      <c r="W233" s="24"/>
      <c r="X233" s="24"/>
      <c r="Y233" s="24"/>
      <c r="Z233" s="172"/>
      <c r="AA233" s="11" t="s">
        <v>1936</v>
      </c>
      <c r="AB233" s="8" t="s">
        <v>75</v>
      </c>
      <c r="AC233" s="16">
        <v>0.185</v>
      </c>
      <c r="AD233" s="16">
        <v>0.86</v>
      </c>
      <c r="AE233" s="16">
        <v>7.31</v>
      </c>
      <c r="AF233" s="16">
        <v>15.93</v>
      </c>
      <c r="AG233" s="19">
        <v>0.0</v>
      </c>
      <c r="AH233" s="19">
        <v>0.0</v>
      </c>
      <c r="AI233" s="19">
        <v>0.0</v>
      </c>
      <c r="AJ233" s="19">
        <v>0.0</v>
      </c>
      <c r="AK233" s="16">
        <v>1.0</v>
      </c>
      <c r="AL233" s="16">
        <v>25.0</v>
      </c>
      <c r="AM233" s="16">
        <v>10.0</v>
      </c>
      <c r="AN233" s="16">
        <v>12.0</v>
      </c>
      <c r="AO233" s="17">
        <v>0.0</v>
      </c>
      <c r="AP233" s="17">
        <v>0.0</v>
      </c>
      <c r="AQ233" s="17">
        <v>0.0</v>
      </c>
      <c r="AR233" s="17">
        <v>0.0</v>
      </c>
      <c r="AS233" s="17">
        <f t="shared" si="2"/>
        <v>0</v>
      </c>
      <c r="AT233" s="173" t="s">
        <v>5975</v>
      </c>
    </row>
    <row r="234" ht="15.75" customHeight="1">
      <c r="A234" s="11">
        <v>4000091.0</v>
      </c>
      <c r="B234" s="8"/>
      <c r="C234" s="8" t="s">
        <v>1603</v>
      </c>
      <c r="D234" s="8" t="s">
        <v>1604</v>
      </c>
      <c r="E234" s="170" t="b">
        <v>1</v>
      </c>
      <c r="F234" s="8" t="s">
        <v>1605</v>
      </c>
      <c r="G234" s="11">
        <v>6.9014432207E12</v>
      </c>
      <c r="H234" s="11">
        <v>6.9014432207E12</v>
      </c>
      <c r="I234" s="11" t="s">
        <v>1937</v>
      </c>
      <c r="J234" s="24" t="s">
        <v>1938</v>
      </c>
      <c r="K234" s="11" t="s">
        <v>5994</v>
      </c>
      <c r="L234" s="171" t="s">
        <v>5974</v>
      </c>
      <c r="M234" s="8" t="s">
        <v>1710</v>
      </c>
      <c r="N234" s="29">
        <v>1210.91660802252</v>
      </c>
      <c r="O234" s="12">
        <f t="shared" si="1"/>
        <v>1404.663265</v>
      </c>
      <c r="P234" s="8" t="s">
        <v>238</v>
      </c>
      <c r="Q234" s="9" t="s">
        <v>1611</v>
      </c>
      <c r="R234" s="24" t="s">
        <v>1938</v>
      </c>
      <c r="S234" s="11"/>
      <c r="T234" s="23"/>
      <c r="U234" s="11"/>
      <c r="V234" s="11" t="s">
        <v>1940</v>
      </c>
      <c r="W234" s="24"/>
      <c r="X234" s="11" t="s">
        <v>1941</v>
      </c>
      <c r="Y234" s="11"/>
      <c r="Z234" s="172"/>
      <c r="AA234" s="11" t="s">
        <v>5995</v>
      </c>
      <c r="AB234" s="8" t="s">
        <v>75</v>
      </c>
      <c r="AC234" s="16">
        <v>0.173</v>
      </c>
      <c r="AD234" s="16">
        <v>0.805</v>
      </c>
      <c r="AE234" s="16">
        <v>7.71</v>
      </c>
      <c r="AF234" s="16">
        <v>16.24</v>
      </c>
      <c r="AG234" s="19">
        <v>0.0</v>
      </c>
      <c r="AH234" s="19">
        <v>0.0</v>
      </c>
      <c r="AI234" s="19">
        <v>0.0</v>
      </c>
      <c r="AJ234" s="19">
        <v>0.0</v>
      </c>
      <c r="AK234" s="16">
        <v>1.0</v>
      </c>
      <c r="AL234" s="16">
        <v>25.0</v>
      </c>
      <c r="AM234" s="16">
        <v>10.0</v>
      </c>
      <c r="AN234" s="16">
        <v>12.0</v>
      </c>
      <c r="AO234" s="17">
        <v>0.0</v>
      </c>
      <c r="AP234" s="17">
        <v>0.0</v>
      </c>
      <c r="AQ234" s="17">
        <v>0.0</v>
      </c>
      <c r="AR234" s="17">
        <v>0.0</v>
      </c>
      <c r="AS234" s="17">
        <f t="shared" si="2"/>
        <v>0</v>
      </c>
      <c r="AT234" s="173" t="s">
        <v>5975</v>
      </c>
    </row>
    <row r="235" ht="15.75" customHeight="1">
      <c r="A235" s="11">
        <v>4000092.0</v>
      </c>
      <c r="B235" s="8"/>
      <c r="C235" s="8" t="s">
        <v>1603</v>
      </c>
      <c r="D235" s="8" t="s">
        <v>1604</v>
      </c>
      <c r="E235" s="170" t="b">
        <v>1</v>
      </c>
      <c r="F235" s="8" t="s">
        <v>1605</v>
      </c>
      <c r="G235" s="14">
        <v>6.901443156191E12</v>
      </c>
      <c r="H235" s="66">
        <v>6.901443156191E12</v>
      </c>
      <c r="I235" s="14" t="s">
        <v>1794</v>
      </c>
      <c r="J235" s="24" t="s">
        <v>1944</v>
      </c>
      <c r="K235" s="44" t="s">
        <v>5989</v>
      </c>
      <c r="L235" s="171" t="s">
        <v>5974</v>
      </c>
      <c r="M235" s="61" t="s">
        <v>1710</v>
      </c>
      <c r="N235" s="72">
        <v>1223.39</v>
      </c>
      <c r="O235" s="12">
        <f t="shared" si="1"/>
        <v>1419.1324</v>
      </c>
      <c r="P235" s="8" t="s">
        <v>238</v>
      </c>
      <c r="Q235" s="9" t="s">
        <v>1611</v>
      </c>
      <c r="R235" s="24" t="s">
        <v>1944</v>
      </c>
      <c r="S235" s="11"/>
      <c r="T235" s="23"/>
      <c r="U235" s="11"/>
      <c r="V235" s="11"/>
      <c r="W235" s="24"/>
      <c r="X235" s="24"/>
      <c r="Y235" s="11"/>
      <c r="Z235" s="172"/>
      <c r="AA235" s="14" t="s">
        <v>1945</v>
      </c>
      <c r="AB235" s="8" t="s">
        <v>75</v>
      </c>
      <c r="AC235" s="42">
        <v>0.1968</v>
      </c>
      <c r="AD235" s="42">
        <v>0.88</v>
      </c>
      <c r="AE235" s="42">
        <v>7.73</v>
      </c>
      <c r="AF235" s="42">
        <v>16.35</v>
      </c>
      <c r="AG235" s="18">
        <v>0.0</v>
      </c>
      <c r="AH235" s="18">
        <v>0.0</v>
      </c>
      <c r="AI235" s="18">
        <v>0.0</v>
      </c>
      <c r="AJ235" s="18">
        <v>0.0</v>
      </c>
      <c r="AK235" s="42">
        <v>1.0</v>
      </c>
      <c r="AL235" s="42">
        <v>25.0</v>
      </c>
      <c r="AM235" s="42">
        <v>10.0</v>
      </c>
      <c r="AN235" s="42">
        <v>12.0</v>
      </c>
      <c r="AO235" s="18">
        <v>0.0</v>
      </c>
      <c r="AP235" s="18">
        <v>0.0</v>
      </c>
      <c r="AQ235" s="18">
        <v>0.0</v>
      </c>
      <c r="AR235" s="18">
        <v>0.0</v>
      </c>
      <c r="AS235" s="17">
        <f t="shared" si="2"/>
        <v>0</v>
      </c>
      <c r="AT235" s="173" t="s">
        <v>5975</v>
      </c>
    </row>
    <row r="236" ht="15.75" customHeight="1">
      <c r="A236" s="11">
        <v>4000093.0</v>
      </c>
      <c r="B236" s="8"/>
      <c r="C236" s="8" t="s">
        <v>1603</v>
      </c>
      <c r="D236" s="8" t="s">
        <v>1604</v>
      </c>
      <c r="E236" s="170" t="b">
        <v>1</v>
      </c>
      <c r="F236" s="8" t="s">
        <v>1605</v>
      </c>
      <c r="G236" s="61">
        <v>6.941487256914E12</v>
      </c>
      <c r="H236" s="73">
        <v>6.941487256914E12</v>
      </c>
      <c r="I236" s="14" t="s">
        <v>1947</v>
      </c>
      <c r="J236" s="24" t="s">
        <v>1948</v>
      </c>
      <c r="K236" s="44" t="s">
        <v>1949</v>
      </c>
      <c r="L236" s="171" t="s">
        <v>5974</v>
      </c>
      <c r="M236" s="61" t="s">
        <v>1710</v>
      </c>
      <c r="N236" s="36">
        <v>1114.50562983814</v>
      </c>
      <c r="O236" s="12">
        <f t="shared" si="1"/>
        <v>1292.826531</v>
      </c>
      <c r="P236" s="8" t="s">
        <v>68</v>
      </c>
      <c r="Q236" s="9" t="s">
        <v>1611</v>
      </c>
      <c r="R236" s="24" t="s">
        <v>1948</v>
      </c>
      <c r="S236" s="11"/>
      <c r="T236" s="23"/>
      <c r="U236" s="11"/>
      <c r="V236" s="11"/>
      <c r="W236" s="24"/>
      <c r="X236" s="24"/>
      <c r="Y236" s="24"/>
      <c r="Z236" s="172"/>
      <c r="AA236" s="14" t="s">
        <v>1950</v>
      </c>
      <c r="AB236" s="8" t="s">
        <v>75</v>
      </c>
      <c r="AC236" s="42">
        <v>0.199</v>
      </c>
      <c r="AD236" s="42">
        <v>0.898</v>
      </c>
      <c r="AE236" s="42">
        <v>7.77</v>
      </c>
      <c r="AF236" s="42">
        <v>16.83</v>
      </c>
      <c r="AG236" s="18">
        <v>0.0</v>
      </c>
      <c r="AH236" s="18">
        <v>0.0</v>
      </c>
      <c r="AI236" s="18">
        <v>0.0</v>
      </c>
      <c r="AJ236" s="18">
        <v>0.0</v>
      </c>
      <c r="AK236" s="42">
        <v>1.0</v>
      </c>
      <c r="AL236" s="42">
        <v>25.0</v>
      </c>
      <c r="AM236" s="42">
        <v>10.0</v>
      </c>
      <c r="AN236" s="42">
        <v>12.0</v>
      </c>
      <c r="AO236" s="18">
        <v>0.0</v>
      </c>
      <c r="AP236" s="18">
        <v>0.0</v>
      </c>
      <c r="AQ236" s="18">
        <v>0.0</v>
      </c>
      <c r="AR236" s="18">
        <v>0.0</v>
      </c>
      <c r="AS236" s="17">
        <f t="shared" si="2"/>
        <v>0</v>
      </c>
      <c r="AT236" s="173" t="s">
        <v>5975</v>
      </c>
    </row>
    <row r="237" ht="15.75" customHeight="1">
      <c r="A237" s="11">
        <v>4000094.0</v>
      </c>
      <c r="B237" s="8" t="s">
        <v>1952</v>
      </c>
      <c r="C237" s="8" t="s">
        <v>1603</v>
      </c>
      <c r="D237" s="8" t="s">
        <v>1604</v>
      </c>
      <c r="E237" s="170" t="b">
        <v>1</v>
      </c>
      <c r="F237" s="8" t="s">
        <v>1605</v>
      </c>
      <c r="G237" s="11">
        <v>8.806094801736E12</v>
      </c>
      <c r="H237" s="11">
        <v>8.806094801736E12</v>
      </c>
      <c r="I237" s="11" t="s">
        <v>1953</v>
      </c>
      <c r="J237" s="24" t="s">
        <v>1954</v>
      </c>
      <c r="K237" s="11" t="s">
        <v>1955</v>
      </c>
      <c r="L237" s="171" t="s">
        <v>5974</v>
      </c>
      <c r="M237" s="8" t="s">
        <v>1930</v>
      </c>
      <c r="N237" s="29">
        <v>2217.0</v>
      </c>
      <c r="O237" s="12">
        <f t="shared" si="1"/>
        <v>2571.72</v>
      </c>
      <c r="P237" s="8" t="s">
        <v>68</v>
      </c>
      <c r="Q237" s="9" t="s">
        <v>1611</v>
      </c>
      <c r="R237" s="24" t="s">
        <v>1954</v>
      </c>
      <c r="S237" s="11"/>
      <c r="T237" s="23"/>
      <c r="U237" s="11"/>
      <c r="V237" s="11"/>
      <c r="W237" s="24"/>
      <c r="X237" s="24"/>
      <c r="Y237" s="24"/>
      <c r="Z237" s="172"/>
      <c r="AA237" s="11" t="s">
        <v>1956</v>
      </c>
      <c r="AB237" s="8" t="s">
        <v>75</v>
      </c>
      <c r="AC237" s="16">
        <v>0.188</v>
      </c>
      <c r="AD237" s="16">
        <v>0.91</v>
      </c>
      <c r="AE237" s="16">
        <v>7.59</v>
      </c>
      <c r="AF237" s="16">
        <v>16.42</v>
      </c>
      <c r="AG237" s="19">
        <v>0.0</v>
      </c>
      <c r="AH237" s="19">
        <v>0.0</v>
      </c>
      <c r="AI237" s="19">
        <v>0.0</v>
      </c>
      <c r="AJ237" s="19">
        <v>0.0</v>
      </c>
      <c r="AK237" s="16">
        <v>1.0</v>
      </c>
      <c r="AL237" s="16">
        <v>25.0</v>
      </c>
      <c r="AM237" s="16">
        <v>10.0</v>
      </c>
      <c r="AN237" s="16">
        <v>12.0</v>
      </c>
      <c r="AO237" s="17">
        <v>0.0</v>
      </c>
      <c r="AP237" s="17">
        <v>0.0</v>
      </c>
      <c r="AQ237" s="17">
        <v>0.0</v>
      </c>
      <c r="AR237" s="17">
        <v>0.0</v>
      </c>
      <c r="AS237" s="17">
        <f t="shared" si="2"/>
        <v>0</v>
      </c>
      <c r="AT237" s="173" t="s">
        <v>5975</v>
      </c>
    </row>
    <row r="238" ht="15.75" customHeight="1">
      <c r="A238" s="11">
        <v>4000095.0</v>
      </c>
      <c r="B238" s="8" t="s">
        <v>1958</v>
      </c>
      <c r="C238" s="8" t="s">
        <v>1603</v>
      </c>
      <c r="D238" s="8" t="s">
        <v>1604</v>
      </c>
      <c r="E238" s="170" t="b">
        <v>1</v>
      </c>
      <c r="F238" s="8" t="s">
        <v>1605</v>
      </c>
      <c r="G238" s="11">
        <v>8.806094801491E12</v>
      </c>
      <c r="H238" s="11">
        <v>8.806094801491E12</v>
      </c>
      <c r="I238" s="11" t="s">
        <v>1953</v>
      </c>
      <c r="J238" s="24" t="s">
        <v>1959</v>
      </c>
      <c r="K238" s="11" t="s">
        <v>1960</v>
      </c>
      <c r="L238" s="171" t="s">
        <v>5974</v>
      </c>
      <c r="M238" s="8" t="s">
        <v>1930</v>
      </c>
      <c r="N238" s="29">
        <v>2217.0</v>
      </c>
      <c r="O238" s="12">
        <f t="shared" si="1"/>
        <v>2571.72</v>
      </c>
      <c r="P238" s="8" t="s">
        <v>68</v>
      </c>
      <c r="Q238" s="9" t="s">
        <v>1611</v>
      </c>
      <c r="R238" s="24" t="s">
        <v>1959</v>
      </c>
      <c r="S238" s="11"/>
      <c r="T238" s="23"/>
      <c r="U238" s="11"/>
      <c r="V238" s="11"/>
      <c r="W238" s="24"/>
      <c r="X238" s="24"/>
      <c r="Y238" s="24"/>
      <c r="Z238" s="172"/>
      <c r="AA238" s="11" t="s">
        <v>1961</v>
      </c>
      <c r="AB238" s="8" t="s">
        <v>75</v>
      </c>
      <c r="AC238" s="16">
        <v>0.188</v>
      </c>
      <c r="AD238" s="16">
        <v>0.91</v>
      </c>
      <c r="AE238" s="16">
        <v>7.59</v>
      </c>
      <c r="AF238" s="16">
        <v>16.42</v>
      </c>
      <c r="AG238" s="19">
        <v>0.0</v>
      </c>
      <c r="AH238" s="19">
        <v>0.0</v>
      </c>
      <c r="AI238" s="19">
        <v>0.0</v>
      </c>
      <c r="AJ238" s="19">
        <v>0.0</v>
      </c>
      <c r="AK238" s="16">
        <v>1.0</v>
      </c>
      <c r="AL238" s="16">
        <v>25.0</v>
      </c>
      <c r="AM238" s="16">
        <v>10.0</v>
      </c>
      <c r="AN238" s="16">
        <v>12.0</v>
      </c>
      <c r="AO238" s="17">
        <v>0.0</v>
      </c>
      <c r="AP238" s="17">
        <v>0.0</v>
      </c>
      <c r="AQ238" s="17">
        <v>0.0</v>
      </c>
      <c r="AR238" s="17">
        <v>0.0</v>
      </c>
      <c r="AS238" s="17">
        <f t="shared" si="2"/>
        <v>0</v>
      </c>
      <c r="AT238" s="173" t="s">
        <v>5975</v>
      </c>
    </row>
    <row r="239" ht="15.75" customHeight="1">
      <c r="A239" s="11">
        <v>4000096.0</v>
      </c>
      <c r="B239" s="8" t="s">
        <v>1963</v>
      </c>
      <c r="C239" s="8" t="s">
        <v>1603</v>
      </c>
      <c r="D239" s="8" t="s">
        <v>1604</v>
      </c>
      <c r="E239" s="170" t="b">
        <v>1</v>
      </c>
      <c r="F239" s="8" t="s">
        <v>1605</v>
      </c>
      <c r="G239" s="11">
        <v>8.806090558574E12</v>
      </c>
      <c r="H239" s="11">
        <v>8.806090558574E12</v>
      </c>
      <c r="I239" s="11" t="s">
        <v>1964</v>
      </c>
      <c r="J239" s="24" t="s">
        <v>1965</v>
      </c>
      <c r="K239" s="11" t="s">
        <v>1966</v>
      </c>
      <c r="L239" s="171" t="s">
        <v>5974</v>
      </c>
      <c r="M239" s="8" t="s">
        <v>1930</v>
      </c>
      <c r="N239" s="29">
        <v>1583.0</v>
      </c>
      <c r="O239" s="12">
        <f t="shared" si="1"/>
        <v>1836.28</v>
      </c>
      <c r="P239" s="8" t="s">
        <v>68</v>
      </c>
      <c r="Q239" s="9" t="s">
        <v>1611</v>
      </c>
      <c r="R239" s="24" t="s">
        <v>1965</v>
      </c>
      <c r="S239" s="11"/>
      <c r="T239" s="23"/>
      <c r="U239" s="11"/>
      <c r="V239" s="11"/>
      <c r="W239" s="24"/>
      <c r="X239" s="24"/>
      <c r="Y239" s="24"/>
      <c r="Z239" s="172"/>
      <c r="AA239" s="11" t="s">
        <v>1967</v>
      </c>
      <c r="AB239" s="8" t="s">
        <v>75</v>
      </c>
      <c r="AC239" s="16">
        <v>0.192</v>
      </c>
      <c r="AD239" s="16">
        <v>0.89</v>
      </c>
      <c r="AE239" s="16">
        <v>7.53</v>
      </c>
      <c r="AF239" s="16">
        <v>16.37</v>
      </c>
      <c r="AG239" s="19">
        <v>0.0</v>
      </c>
      <c r="AH239" s="19">
        <v>0.0</v>
      </c>
      <c r="AI239" s="19">
        <v>0.0</v>
      </c>
      <c r="AJ239" s="19">
        <v>0.0</v>
      </c>
      <c r="AK239" s="16">
        <v>1.0</v>
      </c>
      <c r="AL239" s="16">
        <v>25.0</v>
      </c>
      <c r="AM239" s="16">
        <v>10.0</v>
      </c>
      <c r="AN239" s="16">
        <v>12.0</v>
      </c>
      <c r="AO239" s="17">
        <v>0.0</v>
      </c>
      <c r="AP239" s="17">
        <v>0.0</v>
      </c>
      <c r="AQ239" s="17">
        <v>0.0</v>
      </c>
      <c r="AR239" s="17">
        <v>0.0</v>
      </c>
      <c r="AS239" s="17">
        <f t="shared" si="2"/>
        <v>0</v>
      </c>
      <c r="AT239" s="173" t="s">
        <v>5975</v>
      </c>
    </row>
    <row r="240" ht="15.75" customHeight="1">
      <c r="A240" s="11">
        <v>4000097.0</v>
      </c>
      <c r="B240" s="8" t="s">
        <v>1969</v>
      </c>
      <c r="C240" s="8" t="s">
        <v>1603</v>
      </c>
      <c r="D240" s="8" t="s">
        <v>1604</v>
      </c>
      <c r="E240" s="170" t="b">
        <v>1</v>
      </c>
      <c r="F240" s="8" t="s">
        <v>1605</v>
      </c>
      <c r="G240" s="11">
        <v>8.80609251993E12</v>
      </c>
      <c r="H240" s="11">
        <v>8.80609251993E12</v>
      </c>
      <c r="I240" s="11" t="s">
        <v>1970</v>
      </c>
      <c r="J240" s="24" t="s">
        <v>1971</v>
      </c>
      <c r="K240" s="11" t="s">
        <v>1972</v>
      </c>
      <c r="L240" s="171" t="s">
        <v>5974</v>
      </c>
      <c r="M240" s="8" t="s">
        <v>1930</v>
      </c>
      <c r="N240" s="29">
        <v>2175.48979591837</v>
      </c>
      <c r="O240" s="12">
        <f t="shared" si="1"/>
        <v>2523.568163</v>
      </c>
      <c r="P240" s="8" t="s">
        <v>238</v>
      </c>
      <c r="Q240" s="9" t="s">
        <v>1611</v>
      </c>
      <c r="R240" s="24" t="s">
        <v>1971</v>
      </c>
      <c r="S240" s="11"/>
      <c r="T240" s="23"/>
      <c r="U240" s="11"/>
      <c r="V240" s="11"/>
      <c r="W240" s="24"/>
      <c r="X240" s="24"/>
      <c r="Y240" s="11"/>
      <c r="Z240" s="172"/>
      <c r="AA240" s="11" t="s">
        <v>1973</v>
      </c>
      <c r="AB240" s="8" t="s">
        <v>75</v>
      </c>
      <c r="AC240" s="16">
        <v>0.186</v>
      </c>
      <c r="AD240" s="16">
        <v>0.84</v>
      </c>
      <c r="AE240" s="16">
        <v>7.36</v>
      </c>
      <c r="AF240" s="16">
        <v>15.93</v>
      </c>
      <c r="AG240" s="19">
        <v>0.0</v>
      </c>
      <c r="AH240" s="19">
        <v>0.0</v>
      </c>
      <c r="AI240" s="19">
        <v>0.0</v>
      </c>
      <c r="AJ240" s="19">
        <v>0.0</v>
      </c>
      <c r="AK240" s="16">
        <v>1.0</v>
      </c>
      <c r="AL240" s="16">
        <v>25.0</v>
      </c>
      <c r="AM240" s="16">
        <v>10.0</v>
      </c>
      <c r="AN240" s="16">
        <v>12.0</v>
      </c>
      <c r="AO240" s="17">
        <v>0.0</v>
      </c>
      <c r="AP240" s="17">
        <v>0.0</v>
      </c>
      <c r="AQ240" s="17">
        <v>0.0</v>
      </c>
      <c r="AR240" s="17">
        <v>0.0</v>
      </c>
      <c r="AS240" s="17">
        <f t="shared" si="2"/>
        <v>0</v>
      </c>
      <c r="AT240" s="173" t="s">
        <v>5975</v>
      </c>
    </row>
    <row r="241" ht="15.75" customHeight="1">
      <c r="A241" s="11">
        <v>4000098.0</v>
      </c>
      <c r="B241" s="8" t="s">
        <v>1975</v>
      </c>
      <c r="C241" s="8" t="s">
        <v>1603</v>
      </c>
      <c r="D241" s="8" t="s">
        <v>1604</v>
      </c>
      <c r="E241" s="170" t="b">
        <v>1</v>
      </c>
      <c r="F241" s="8" t="s">
        <v>1605</v>
      </c>
      <c r="G241" s="11">
        <v>8.801643725587E12</v>
      </c>
      <c r="H241" s="11">
        <v>8.801643725587E12</v>
      </c>
      <c r="I241" s="11" t="s">
        <v>1976</v>
      </c>
      <c r="J241" s="24" t="s">
        <v>1977</v>
      </c>
      <c r="K241" s="11" t="s">
        <v>1978</v>
      </c>
      <c r="L241" s="171" t="s">
        <v>5974</v>
      </c>
      <c r="M241" s="8" t="s">
        <v>1930</v>
      </c>
      <c r="N241" s="29">
        <v>1298.58</v>
      </c>
      <c r="O241" s="12">
        <f t="shared" si="1"/>
        <v>1506.3528</v>
      </c>
      <c r="P241" s="8" t="s">
        <v>68</v>
      </c>
      <c r="Q241" s="9" t="s">
        <v>1611</v>
      </c>
      <c r="R241" s="24" t="s">
        <v>1977</v>
      </c>
      <c r="S241" s="11"/>
      <c r="T241" s="23"/>
      <c r="U241" s="11"/>
      <c r="V241" s="11"/>
      <c r="W241" s="24"/>
      <c r="X241" s="24"/>
      <c r="Y241" s="24"/>
      <c r="Z241" s="172"/>
      <c r="AA241" s="11" t="s">
        <v>1979</v>
      </c>
      <c r="AB241" s="8" t="s">
        <v>75</v>
      </c>
      <c r="AC241" s="16">
        <v>0.165</v>
      </c>
      <c r="AD241" s="16">
        <v>0.77</v>
      </c>
      <c r="AE241" s="16">
        <v>7.47</v>
      </c>
      <c r="AF241" s="16">
        <v>15.85</v>
      </c>
      <c r="AG241" s="19">
        <v>0.0</v>
      </c>
      <c r="AH241" s="19">
        <v>0.0</v>
      </c>
      <c r="AI241" s="19">
        <v>0.0</v>
      </c>
      <c r="AJ241" s="19">
        <v>0.0</v>
      </c>
      <c r="AK241" s="16">
        <v>1.0</v>
      </c>
      <c r="AL241" s="16">
        <v>25.0</v>
      </c>
      <c r="AM241" s="16">
        <v>10.0</v>
      </c>
      <c r="AN241" s="16">
        <v>12.0</v>
      </c>
      <c r="AO241" s="17">
        <v>0.0</v>
      </c>
      <c r="AP241" s="17">
        <v>0.0</v>
      </c>
      <c r="AQ241" s="17">
        <v>0.0</v>
      </c>
      <c r="AR241" s="17">
        <v>0.0</v>
      </c>
      <c r="AS241" s="17">
        <f t="shared" si="2"/>
        <v>0</v>
      </c>
      <c r="AT241" s="173" t="s">
        <v>5975</v>
      </c>
    </row>
    <row r="242" ht="15.75" customHeight="1">
      <c r="A242" s="11">
        <v>4000099.0</v>
      </c>
      <c r="B242" s="8" t="s">
        <v>1981</v>
      </c>
      <c r="C242" s="8" t="s">
        <v>1603</v>
      </c>
      <c r="D242" s="8" t="s">
        <v>1604</v>
      </c>
      <c r="E242" s="170" t="b">
        <v>1</v>
      </c>
      <c r="F242" s="8" t="s">
        <v>1605</v>
      </c>
      <c r="G242" s="11">
        <v>8.806090093852E12</v>
      </c>
      <c r="H242" s="11">
        <v>8.806090093852E12</v>
      </c>
      <c r="I242" s="11" t="s">
        <v>1927</v>
      </c>
      <c r="J242" s="24" t="s">
        <v>1982</v>
      </c>
      <c r="K242" s="11" t="s">
        <v>1983</v>
      </c>
      <c r="L242" s="171" t="s">
        <v>5974</v>
      </c>
      <c r="M242" s="8" t="s">
        <v>1930</v>
      </c>
      <c r="N242" s="29">
        <v>1488.0</v>
      </c>
      <c r="O242" s="12">
        <f t="shared" si="1"/>
        <v>1726.08</v>
      </c>
      <c r="P242" s="8" t="s">
        <v>68</v>
      </c>
      <c r="Q242" s="9" t="s">
        <v>1611</v>
      </c>
      <c r="R242" s="24" t="s">
        <v>1982</v>
      </c>
      <c r="S242" s="11"/>
      <c r="T242" s="23"/>
      <c r="U242" s="11"/>
      <c r="V242" s="11"/>
      <c r="W242" s="24"/>
      <c r="X242" s="24"/>
      <c r="Y242" s="24"/>
      <c r="Z242" s="172"/>
      <c r="AA242" s="11" t="s">
        <v>1984</v>
      </c>
      <c r="AB242" s="8" t="s">
        <v>75</v>
      </c>
      <c r="AC242" s="16">
        <v>0.169</v>
      </c>
      <c r="AD242" s="16">
        <v>0.78</v>
      </c>
      <c r="AE242" s="16">
        <v>7.47</v>
      </c>
      <c r="AF242" s="16">
        <v>15.85</v>
      </c>
      <c r="AG242" s="19">
        <v>0.0</v>
      </c>
      <c r="AH242" s="19">
        <v>0.0</v>
      </c>
      <c r="AI242" s="19">
        <v>0.0</v>
      </c>
      <c r="AJ242" s="19">
        <v>0.0</v>
      </c>
      <c r="AK242" s="16">
        <v>1.0</v>
      </c>
      <c r="AL242" s="16">
        <v>25.0</v>
      </c>
      <c r="AM242" s="16">
        <v>10.0</v>
      </c>
      <c r="AN242" s="16">
        <v>12.0</v>
      </c>
      <c r="AO242" s="17">
        <v>0.0</v>
      </c>
      <c r="AP242" s="17">
        <v>0.0</v>
      </c>
      <c r="AQ242" s="17">
        <v>0.0</v>
      </c>
      <c r="AR242" s="17">
        <v>0.0</v>
      </c>
      <c r="AS242" s="17">
        <f t="shared" si="2"/>
        <v>0</v>
      </c>
      <c r="AT242" s="173" t="s">
        <v>5975</v>
      </c>
    </row>
    <row r="243" ht="15.75" customHeight="1">
      <c r="A243" s="11">
        <v>4000100.0</v>
      </c>
      <c r="B243" s="8" t="s">
        <v>1986</v>
      </c>
      <c r="C243" s="8" t="s">
        <v>1603</v>
      </c>
      <c r="D243" s="8" t="s">
        <v>1604</v>
      </c>
      <c r="E243" s="170" t="b">
        <v>1</v>
      </c>
      <c r="F243" s="8" t="s">
        <v>1605</v>
      </c>
      <c r="G243" s="11">
        <v>8.806090093784E12</v>
      </c>
      <c r="H243" s="11">
        <v>8.806090093784E12</v>
      </c>
      <c r="I243" s="11" t="s">
        <v>1927</v>
      </c>
      <c r="J243" s="24" t="s">
        <v>1987</v>
      </c>
      <c r="K243" s="11" t="s">
        <v>1988</v>
      </c>
      <c r="L243" s="171" t="s">
        <v>5974</v>
      </c>
      <c r="M243" s="8" t="s">
        <v>1930</v>
      </c>
      <c r="N243" s="29">
        <v>1488.0</v>
      </c>
      <c r="O243" s="12">
        <f t="shared" si="1"/>
        <v>1726.08</v>
      </c>
      <c r="P243" s="8" t="s">
        <v>68</v>
      </c>
      <c r="Q243" s="9" t="s">
        <v>1611</v>
      </c>
      <c r="R243" s="24" t="s">
        <v>1987</v>
      </c>
      <c r="S243" s="11"/>
      <c r="T243" s="23"/>
      <c r="U243" s="11"/>
      <c r="V243" s="11"/>
      <c r="W243" s="24"/>
      <c r="X243" s="24"/>
      <c r="Y243" s="24"/>
      <c r="Z243" s="172"/>
      <c r="AA243" s="11" t="s">
        <v>1989</v>
      </c>
      <c r="AB243" s="8" t="s">
        <v>75</v>
      </c>
      <c r="AC243" s="16">
        <v>0.169</v>
      </c>
      <c r="AD243" s="16">
        <v>0.78</v>
      </c>
      <c r="AE243" s="16">
        <v>7.47</v>
      </c>
      <c r="AF243" s="16">
        <v>15.85</v>
      </c>
      <c r="AG243" s="19">
        <v>0.0</v>
      </c>
      <c r="AH243" s="19">
        <v>0.0</v>
      </c>
      <c r="AI243" s="19">
        <v>0.0</v>
      </c>
      <c r="AJ243" s="19">
        <v>0.0</v>
      </c>
      <c r="AK243" s="16">
        <v>1.0</v>
      </c>
      <c r="AL243" s="16">
        <v>25.0</v>
      </c>
      <c r="AM243" s="16">
        <v>10.0</v>
      </c>
      <c r="AN243" s="16">
        <v>12.0</v>
      </c>
      <c r="AO243" s="17">
        <v>0.0</v>
      </c>
      <c r="AP243" s="17">
        <v>0.0</v>
      </c>
      <c r="AQ243" s="17">
        <v>0.0</v>
      </c>
      <c r="AR243" s="17">
        <v>0.0</v>
      </c>
      <c r="AS243" s="17">
        <f t="shared" si="2"/>
        <v>0</v>
      </c>
      <c r="AT243" s="173" t="s">
        <v>5975</v>
      </c>
    </row>
    <row r="244" ht="15.75" customHeight="1">
      <c r="A244" s="11">
        <v>4000101.0</v>
      </c>
      <c r="B244" s="8" t="s">
        <v>1991</v>
      </c>
      <c r="C244" s="8" t="s">
        <v>1603</v>
      </c>
      <c r="D244" s="8" t="s">
        <v>1604</v>
      </c>
      <c r="E244" s="170" t="b">
        <v>1</v>
      </c>
      <c r="F244" s="8" t="s">
        <v>1605</v>
      </c>
      <c r="G244" s="11">
        <v>8.806094844566E12</v>
      </c>
      <c r="H244" s="11">
        <v>8.806094844566E12</v>
      </c>
      <c r="I244" s="11" t="s">
        <v>1992</v>
      </c>
      <c r="J244" s="24" t="s">
        <v>1993</v>
      </c>
      <c r="K244" s="11" t="s">
        <v>1994</v>
      </c>
      <c r="L244" s="171" t="s">
        <v>5974</v>
      </c>
      <c r="M244" s="8" t="s">
        <v>1930</v>
      </c>
      <c r="N244" s="29">
        <v>3993.97</v>
      </c>
      <c r="O244" s="12">
        <f t="shared" si="1"/>
        <v>4633.0052</v>
      </c>
      <c r="P244" s="8" t="s">
        <v>68</v>
      </c>
      <c r="Q244" s="9" t="s">
        <v>1611</v>
      </c>
      <c r="R244" s="24" t="s">
        <v>1993</v>
      </c>
      <c r="S244" s="11"/>
      <c r="T244" s="23"/>
      <c r="U244" s="11"/>
      <c r="V244" s="11"/>
      <c r="W244" s="24"/>
      <c r="X244" s="24"/>
      <c r="Y244" s="24"/>
      <c r="Z244" s="172"/>
      <c r="AA244" s="11" t="s">
        <v>1995</v>
      </c>
      <c r="AB244" s="8" t="s">
        <v>75</v>
      </c>
      <c r="AC244" s="16">
        <v>0.199</v>
      </c>
      <c r="AD244" s="16">
        <v>0.82</v>
      </c>
      <c r="AE244" s="16">
        <v>7.81</v>
      </c>
      <c r="AF244" s="16">
        <v>16.13</v>
      </c>
      <c r="AG244" s="19">
        <v>0.0</v>
      </c>
      <c r="AH244" s="19">
        <v>0.0</v>
      </c>
      <c r="AI244" s="19">
        <v>0.0</v>
      </c>
      <c r="AJ244" s="19">
        <v>0.0</v>
      </c>
      <c r="AK244" s="16">
        <v>1.0</v>
      </c>
      <c r="AL244" s="16">
        <v>25.0</v>
      </c>
      <c r="AM244" s="16">
        <v>10.0</v>
      </c>
      <c r="AN244" s="16">
        <v>12.0</v>
      </c>
      <c r="AO244" s="17">
        <v>0.0</v>
      </c>
      <c r="AP244" s="17">
        <v>0.0</v>
      </c>
      <c r="AQ244" s="17">
        <v>0.0</v>
      </c>
      <c r="AR244" s="17">
        <v>0.0</v>
      </c>
      <c r="AS244" s="17">
        <f t="shared" si="2"/>
        <v>0</v>
      </c>
      <c r="AT244" s="173" t="s">
        <v>5975</v>
      </c>
    </row>
    <row r="245" ht="15.75" customHeight="1">
      <c r="A245" s="11">
        <v>4000102.0</v>
      </c>
      <c r="B245" s="8" t="s">
        <v>1997</v>
      </c>
      <c r="C245" s="8" t="s">
        <v>1603</v>
      </c>
      <c r="D245" s="8" t="s">
        <v>1604</v>
      </c>
      <c r="E245" s="170" t="b">
        <v>1</v>
      </c>
      <c r="F245" s="8" t="s">
        <v>1605</v>
      </c>
      <c r="G245" s="11">
        <v>8.806095065465E12</v>
      </c>
      <c r="H245" s="11">
        <v>8.806095065465E12</v>
      </c>
      <c r="I245" s="11" t="s">
        <v>1998</v>
      </c>
      <c r="J245" s="24" t="s">
        <v>1999</v>
      </c>
      <c r="K245" s="11" t="s">
        <v>2000</v>
      </c>
      <c r="L245" s="171" t="s">
        <v>5974</v>
      </c>
      <c r="M245" s="8" t="s">
        <v>1930</v>
      </c>
      <c r="N245" s="29">
        <v>4530.26</v>
      </c>
      <c r="O245" s="12">
        <f t="shared" si="1"/>
        <v>5255.1016</v>
      </c>
      <c r="P245" s="8" t="s">
        <v>68</v>
      </c>
      <c r="Q245" s="9" t="s">
        <v>1611</v>
      </c>
      <c r="R245" s="24" t="s">
        <v>1999</v>
      </c>
      <c r="S245" s="11"/>
      <c r="T245" s="23"/>
      <c r="U245" s="11"/>
      <c r="V245" s="11"/>
      <c r="W245" s="24"/>
      <c r="X245" s="24"/>
      <c r="Y245" s="24"/>
      <c r="Z245" s="172"/>
      <c r="AA245" s="11" t="s">
        <v>2001</v>
      </c>
      <c r="AB245" s="8" t="s">
        <v>75</v>
      </c>
      <c r="AC245" s="16">
        <v>0.202</v>
      </c>
      <c r="AD245" s="16">
        <v>0.82</v>
      </c>
      <c r="AE245" s="16">
        <v>7.67</v>
      </c>
      <c r="AF245" s="16">
        <v>15.82</v>
      </c>
      <c r="AG245" s="19">
        <v>0.0</v>
      </c>
      <c r="AH245" s="19">
        <v>0.0</v>
      </c>
      <c r="AI245" s="19">
        <v>0.0</v>
      </c>
      <c r="AJ245" s="19">
        <v>0.0</v>
      </c>
      <c r="AK245" s="16">
        <v>1.0</v>
      </c>
      <c r="AL245" s="16">
        <v>25.0</v>
      </c>
      <c r="AM245" s="16">
        <v>10.0</v>
      </c>
      <c r="AN245" s="16">
        <v>12.0</v>
      </c>
      <c r="AO245" s="17">
        <v>0.0</v>
      </c>
      <c r="AP245" s="17">
        <v>0.0</v>
      </c>
      <c r="AQ245" s="17">
        <v>0.0</v>
      </c>
      <c r="AR245" s="17">
        <v>0.0</v>
      </c>
      <c r="AS245" s="17">
        <f t="shared" si="2"/>
        <v>0</v>
      </c>
      <c r="AT245" s="173" t="s">
        <v>5975</v>
      </c>
    </row>
    <row r="246" ht="15.75" customHeight="1">
      <c r="A246" s="11">
        <v>4000103.0</v>
      </c>
      <c r="B246" s="8" t="s">
        <v>2003</v>
      </c>
      <c r="C246" s="8" t="s">
        <v>1603</v>
      </c>
      <c r="D246" s="8" t="s">
        <v>1604</v>
      </c>
      <c r="E246" s="170" t="b">
        <v>1</v>
      </c>
      <c r="F246" s="8" t="s">
        <v>1605</v>
      </c>
      <c r="G246" s="11">
        <v>6.97333062111E11</v>
      </c>
      <c r="H246" s="11">
        <v>6.97333062111E11</v>
      </c>
      <c r="I246" s="11" t="s">
        <v>2004</v>
      </c>
      <c r="J246" s="24" t="s">
        <v>2005</v>
      </c>
      <c r="K246" s="11" t="s">
        <v>5996</v>
      </c>
      <c r="L246" s="171" t="s">
        <v>5974</v>
      </c>
      <c r="M246" s="11" t="s">
        <v>2007</v>
      </c>
      <c r="N246" s="29">
        <v>1150.0</v>
      </c>
      <c r="O246" s="12">
        <f t="shared" si="1"/>
        <v>1334</v>
      </c>
      <c r="P246" s="8" t="s">
        <v>68</v>
      </c>
      <c r="Q246" s="9" t="s">
        <v>1611</v>
      </c>
      <c r="R246" s="24" t="s">
        <v>2005</v>
      </c>
      <c r="S246" s="11"/>
      <c r="T246" s="23"/>
      <c r="U246" s="11"/>
      <c r="V246" s="11"/>
      <c r="W246" s="24"/>
      <c r="X246" s="24"/>
      <c r="Y246" s="24"/>
      <c r="Z246" s="172"/>
      <c r="AA246" s="11" t="s">
        <v>2008</v>
      </c>
      <c r="AB246" s="8" t="s">
        <v>75</v>
      </c>
      <c r="AC246" s="16">
        <v>0.7</v>
      </c>
      <c r="AD246" s="16">
        <v>0.8</v>
      </c>
      <c r="AE246" s="16">
        <v>7.0</v>
      </c>
      <c r="AF246" s="16">
        <v>14.5</v>
      </c>
      <c r="AG246" s="19">
        <v>0.0</v>
      </c>
      <c r="AH246" s="19">
        <v>0.0</v>
      </c>
      <c r="AI246" s="19">
        <v>0.0</v>
      </c>
      <c r="AJ246" s="19">
        <v>0.0</v>
      </c>
      <c r="AK246" s="16">
        <v>1.0</v>
      </c>
      <c r="AL246" s="16">
        <v>25.0</v>
      </c>
      <c r="AM246" s="16">
        <v>10.0</v>
      </c>
      <c r="AN246" s="16">
        <v>12.0</v>
      </c>
      <c r="AO246" s="17">
        <v>0.0</v>
      </c>
      <c r="AP246" s="17">
        <v>0.0</v>
      </c>
      <c r="AQ246" s="17">
        <v>0.0</v>
      </c>
      <c r="AR246" s="17">
        <v>0.0</v>
      </c>
      <c r="AS246" s="17">
        <f t="shared" si="2"/>
        <v>0</v>
      </c>
      <c r="AT246" s="173" t="s">
        <v>5975</v>
      </c>
    </row>
    <row r="247" ht="15.75" customHeight="1">
      <c r="A247" s="11">
        <v>4000104.0</v>
      </c>
      <c r="B247" s="8" t="s">
        <v>2010</v>
      </c>
      <c r="C247" s="8" t="s">
        <v>1603</v>
      </c>
      <c r="D247" s="8" t="s">
        <v>1604</v>
      </c>
      <c r="E247" s="170" t="b">
        <v>1</v>
      </c>
      <c r="F247" s="8" t="s">
        <v>1605</v>
      </c>
      <c r="G247" s="11">
        <v>6.97333062142E11</v>
      </c>
      <c r="H247" s="11">
        <v>6.97333062142E11</v>
      </c>
      <c r="I247" s="11" t="s">
        <v>2004</v>
      </c>
      <c r="J247" s="24" t="s">
        <v>2011</v>
      </c>
      <c r="K247" s="11" t="s">
        <v>5997</v>
      </c>
      <c r="L247" s="171" t="s">
        <v>5974</v>
      </c>
      <c r="M247" s="11" t="s">
        <v>2007</v>
      </c>
      <c r="N247" s="29">
        <v>1150.0</v>
      </c>
      <c r="O247" s="12">
        <f t="shared" si="1"/>
        <v>1334</v>
      </c>
      <c r="P247" s="8" t="s">
        <v>68</v>
      </c>
      <c r="Q247" s="9" t="s">
        <v>1611</v>
      </c>
      <c r="R247" s="24" t="s">
        <v>2011</v>
      </c>
      <c r="S247" s="11"/>
      <c r="T247" s="23"/>
      <c r="U247" s="11"/>
      <c r="V247" s="11"/>
      <c r="W247" s="24"/>
      <c r="X247" s="24"/>
      <c r="Y247" s="24"/>
      <c r="Z247" s="172"/>
      <c r="AA247" s="11" t="s">
        <v>2013</v>
      </c>
      <c r="AB247" s="8" t="s">
        <v>75</v>
      </c>
      <c r="AC247" s="16">
        <v>0.7</v>
      </c>
      <c r="AD247" s="16">
        <v>0.8</v>
      </c>
      <c r="AE247" s="16">
        <v>7.0</v>
      </c>
      <c r="AF247" s="16">
        <v>14.5</v>
      </c>
      <c r="AG247" s="19">
        <v>0.0</v>
      </c>
      <c r="AH247" s="19">
        <v>0.0</v>
      </c>
      <c r="AI247" s="19">
        <v>0.0</v>
      </c>
      <c r="AJ247" s="19">
        <v>0.0</v>
      </c>
      <c r="AK247" s="16">
        <v>1.0</v>
      </c>
      <c r="AL247" s="16">
        <v>25.0</v>
      </c>
      <c r="AM247" s="16">
        <v>10.0</v>
      </c>
      <c r="AN247" s="16">
        <v>12.0</v>
      </c>
      <c r="AO247" s="17">
        <v>0.0</v>
      </c>
      <c r="AP247" s="17">
        <v>0.0</v>
      </c>
      <c r="AQ247" s="17">
        <v>0.0</v>
      </c>
      <c r="AR247" s="17">
        <v>0.0</v>
      </c>
      <c r="AS247" s="17">
        <f t="shared" si="2"/>
        <v>0</v>
      </c>
      <c r="AT247" s="173" t="s">
        <v>5975</v>
      </c>
    </row>
    <row r="248" ht="15.75" customHeight="1">
      <c r="A248" s="11">
        <v>4000105.0</v>
      </c>
      <c r="B248" s="8" t="s">
        <v>2015</v>
      </c>
      <c r="C248" s="8" t="s">
        <v>1603</v>
      </c>
      <c r="D248" s="8" t="s">
        <v>1604</v>
      </c>
      <c r="E248" s="170" t="b">
        <v>1</v>
      </c>
      <c r="F248" s="8" t="s">
        <v>1605</v>
      </c>
      <c r="G248" s="11">
        <v>6.97333062135E11</v>
      </c>
      <c r="H248" s="11">
        <v>6.97333062135E11</v>
      </c>
      <c r="I248" s="11" t="s">
        <v>2004</v>
      </c>
      <c r="J248" s="24" t="s">
        <v>2016</v>
      </c>
      <c r="K248" s="11" t="s">
        <v>5998</v>
      </c>
      <c r="L248" s="171" t="s">
        <v>5974</v>
      </c>
      <c r="M248" s="11" t="s">
        <v>2007</v>
      </c>
      <c r="N248" s="29">
        <v>1150.0</v>
      </c>
      <c r="O248" s="12">
        <f t="shared" si="1"/>
        <v>1334</v>
      </c>
      <c r="P248" s="8" t="s">
        <v>68</v>
      </c>
      <c r="Q248" s="9" t="s">
        <v>1611</v>
      </c>
      <c r="R248" s="24" t="s">
        <v>2016</v>
      </c>
      <c r="S248" s="11"/>
      <c r="T248" s="23"/>
      <c r="U248" s="11"/>
      <c r="V248" s="11"/>
      <c r="W248" s="24"/>
      <c r="X248" s="24"/>
      <c r="Y248" s="24"/>
      <c r="Z248" s="172"/>
      <c r="AA248" s="11" t="s">
        <v>2018</v>
      </c>
      <c r="AB248" s="8" t="s">
        <v>75</v>
      </c>
      <c r="AC248" s="16">
        <v>0.7</v>
      </c>
      <c r="AD248" s="16">
        <v>0.8</v>
      </c>
      <c r="AE248" s="16">
        <v>7.0</v>
      </c>
      <c r="AF248" s="16">
        <v>14.5</v>
      </c>
      <c r="AG248" s="19">
        <v>0.0</v>
      </c>
      <c r="AH248" s="19">
        <v>0.0</v>
      </c>
      <c r="AI248" s="19">
        <v>0.0</v>
      </c>
      <c r="AJ248" s="19">
        <v>0.0</v>
      </c>
      <c r="AK248" s="16">
        <v>1.0</v>
      </c>
      <c r="AL248" s="16">
        <v>25.0</v>
      </c>
      <c r="AM248" s="16">
        <v>10.0</v>
      </c>
      <c r="AN248" s="16">
        <v>12.0</v>
      </c>
      <c r="AO248" s="17">
        <v>0.0</v>
      </c>
      <c r="AP248" s="17">
        <v>0.0</v>
      </c>
      <c r="AQ248" s="17">
        <v>0.0</v>
      </c>
      <c r="AR248" s="17">
        <v>0.0</v>
      </c>
      <c r="AS248" s="17">
        <f t="shared" si="2"/>
        <v>0</v>
      </c>
      <c r="AT248" s="173" t="s">
        <v>5975</v>
      </c>
    </row>
    <row r="249" ht="15.75" customHeight="1">
      <c r="A249" s="11">
        <v>4000106.0</v>
      </c>
      <c r="B249" s="8" t="s">
        <v>2020</v>
      </c>
      <c r="C249" s="8" t="s">
        <v>1603</v>
      </c>
      <c r="D249" s="8" t="s">
        <v>1604</v>
      </c>
      <c r="E249" s="170" t="b">
        <v>1</v>
      </c>
      <c r="F249" s="8" t="s">
        <v>1605</v>
      </c>
      <c r="G249" s="11">
        <v>6.9733306218E11</v>
      </c>
      <c r="H249" s="11">
        <v>6.9733306218E11</v>
      </c>
      <c r="I249" s="11" t="s">
        <v>2021</v>
      </c>
      <c r="J249" s="24" t="s">
        <v>2022</v>
      </c>
      <c r="K249" s="11" t="s">
        <v>2023</v>
      </c>
      <c r="L249" s="171" t="s">
        <v>5974</v>
      </c>
      <c r="M249" s="11" t="s">
        <v>2007</v>
      </c>
      <c r="N249" s="29">
        <v>1489.0</v>
      </c>
      <c r="O249" s="12">
        <f t="shared" si="1"/>
        <v>1727.24</v>
      </c>
      <c r="P249" s="8" t="s">
        <v>68</v>
      </c>
      <c r="Q249" s="9" t="s">
        <v>1611</v>
      </c>
      <c r="R249" s="24" t="s">
        <v>2022</v>
      </c>
      <c r="S249" s="11"/>
      <c r="T249" s="23"/>
      <c r="U249" s="11"/>
      <c r="V249" s="11"/>
      <c r="W249" s="24"/>
      <c r="X249" s="24"/>
      <c r="Y249" s="24"/>
      <c r="Z249" s="172"/>
      <c r="AA249" s="11" t="s">
        <v>2024</v>
      </c>
      <c r="AB249" s="8" t="s">
        <v>75</v>
      </c>
      <c r="AC249" s="16">
        <v>0.25</v>
      </c>
      <c r="AD249" s="16">
        <v>1.9</v>
      </c>
      <c r="AE249" s="16">
        <v>4.7</v>
      </c>
      <c r="AF249" s="16">
        <v>9.6</v>
      </c>
      <c r="AG249" s="19">
        <v>0.0</v>
      </c>
      <c r="AH249" s="19">
        <v>0.0</v>
      </c>
      <c r="AI249" s="19">
        <v>0.0</v>
      </c>
      <c r="AJ249" s="19">
        <v>0.0</v>
      </c>
      <c r="AK249" s="16">
        <v>1.0</v>
      </c>
      <c r="AL249" s="16">
        <v>25.0</v>
      </c>
      <c r="AM249" s="16">
        <v>10.0</v>
      </c>
      <c r="AN249" s="16">
        <v>12.0</v>
      </c>
      <c r="AO249" s="17">
        <v>0.0</v>
      </c>
      <c r="AP249" s="17">
        <v>0.0</v>
      </c>
      <c r="AQ249" s="17">
        <v>0.0</v>
      </c>
      <c r="AR249" s="17">
        <v>0.0</v>
      </c>
      <c r="AS249" s="17">
        <f t="shared" si="2"/>
        <v>0</v>
      </c>
      <c r="AT249" s="173" t="s">
        <v>5975</v>
      </c>
    </row>
    <row r="250" ht="15.75" customHeight="1">
      <c r="A250" s="11">
        <v>4000107.0</v>
      </c>
      <c r="B250" s="8" t="s">
        <v>2026</v>
      </c>
      <c r="C250" s="8" t="s">
        <v>1603</v>
      </c>
      <c r="D250" s="8" t="s">
        <v>1604</v>
      </c>
      <c r="E250" s="170" t="b">
        <v>1</v>
      </c>
      <c r="F250" s="8" t="s">
        <v>1605</v>
      </c>
      <c r="G250" s="11">
        <v>6.97333062197E11</v>
      </c>
      <c r="H250" s="11">
        <v>6.97333062197E11</v>
      </c>
      <c r="I250" s="11" t="s">
        <v>2021</v>
      </c>
      <c r="J250" s="24" t="s">
        <v>2027</v>
      </c>
      <c r="K250" s="11" t="s">
        <v>2028</v>
      </c>
      <c r="L250" s="171" t="s">
        <v>5974</v>
      </c>
      <c r="M250" s="11" t="s">
        <v>2007</v>
      </c>
      <c r="N250" s="29">
        <v>1489.0</v>
      </c>
      <c r="O250" s="12">
        <f t="shared" si="1"/>
        <v>1727.24</v>
      </c>
      <c r="P250" s="8" t="s">
        <v>68</v>
      </c>
      <c r="Q250" s="9" t="s">
        <v>1611</v>
      </c>
      <c r="R250" s="24" t="s">
        <v>2027</v>
      </c>
      <c r="S250" s="11"/>
      <c r="T250" s="23"/>
      <c r="U250" s="11"/>
      <c r="V250" s="11"/>
      <c r="W250" s="24"/>
      <c r="X250" s="24"/>
      <c r="Y250" s="24"/>
      <c r="Z250" s="172"/>
      <c r="AA250" s="11" t="s">
        <v>2029</v>
      </c>
      <c r="AB250" s="8" t="s">
        <v>75</v>
      </c>
      <c r="AC250" s="16">
        <v>0.25</v>
      </c>
      <c r="AD250" s="16">
        <v>1.9</v>
      </c>
      <c r="AE250" s="16">
        <v>4.7</v>
      </c>
      <c r="AF250" s="16">
        <v>9.6</v>
      </c>
      <c r="AG250" s="19">
        <v>0.0</v>
      </c>
      <c r="AH250" s="19">
        <v>0.0</v>
      </c>
      <c r="AI250" s="19">
        <v>0.0</v>
      </c>
      <c r="AJ250" s="19">
        <v>0.0</v>
      </c>
      <c r="AK250" s="16">
        <v>1.0</v>
      </c>
      <c r="AL250" s="16">
        <v>25.0</v>
      </c>
      <c r="AM250" s="16">
        <v>10.0</v>
      </c>
      <c r="AN250" s="16">
        <v>12.0</v>
      </c>
      <c r="AO250" s="17">
        <v>0.0</v>
      </c>
      <c r="AP250" s="17">
        <v>0.0</v>
      </c>
      <c r="AQ250" s="17">
        <v>0.0</v>
      </c>
      <c r="AR250" s="17">
        <v>0.0</v>
      </c>
      <c r="AS250" s="17">
        <f t="shared" si="2"/>
        <v>0</v>
      </c>
      <c r="AT250" s="173" t="s">
        <v>5975</v>
      </c>
    </row>
    <row r="251" ht="15.75" customHeight="1">
      <c r="A251" s="11">
        <v>4000108.0</v>
      </c>
      <c r="B251" s="8" t="s">
        <v>2031</v>
      </c>
      <c r="C251" s="8" t="s">
        <v>1603</v>
      </c>
      <c r="D251" s="8" t="s">
        <v>1604</v>
      </c>
      <c r="E251" s="170" t="b">
        <v>1</v>
      </c>
      <c r="F251" s="8" t="s">
        <v>1605</v>
      </c>
      <c r="G251" s="11">
        <v>6.97333062203E11</v>
      </c>
      <c r="H251" s="11">
        <v>6.97333062203E11</v>
      </c>
      <c r="I251" s="11" t="s">
        <v>2021</v>
      </c>
      <c r="J251" s="24" t="s">
        <v>2032</v>
      </c>
      <c r="K251" s="11" t="s">
        <v>2033</v>
      </c>
      <c r="L251" s="171" t="s">
        <v>5974</v>
      </c>
      <c r="M251" s="11" t="s">
        <v>2007</v>
      </c>
      <c r="N251" s="29">
        <v>1489.0</v>
      </c>
      <c r="O251" s="12">
        <f t="shared" si="1"/>
        <v>1727.24</v>
      </c>
      <c r="P251" s="8" t="s">
        <v>68</v>
      </c>
      <c r="Q251" s="9" t="s">
        <v>1611</v>
      </c>
      <c r="R251" s="24" t="s">
        <v>2032</v>
      </c>
      <c r="S251" s="11"/>
      <c r="T251" s="23"/>
      <c r="U251" s="11"/>
      <c r="V251" s="11"/>
      <c r="W251" s="24"/>
      <c r="X251" s="24"/>
      <c r="Y251" s="24"/>
      <c r="Z251" s="172"/>
      <c r="AA251" s="11" t="s">
        <v>2034</v>
      </c>
      <c r="AB251" s="8" t="s">
        <v>75</v>
      </c>
      <c r="AC251" s="16">
        <v>0.25</v>
      </c>
      <c r="AD251" s="16">
        <v>1.9</v>
      </c>
      <c r="AE251" s="16">
        <v>4.7</v>
      </c>
      <c r="AF251" s="16">
        <v>9.6</v>
      </c>
      <c r="AG251" s="19">
        <v>0.0</v>
      </c>
      <c r="AH251" s="19">
        <v>0.0</v>
      </c>
      <c r="AI251" s="19">
        <v>0.0</v>
      </c>
      <c r="AJ251" s="19">
        <v>0.0</v>
      </c>
      <c r="AK251" s="16">
        <v>1.0</v>
      </c>
      <c r="AL251" s="16">
        <v>25.0</v>
      </c>
      <c r="AM251" s="16">
        <v>10.0</v>
      </c>
      <c r="AN251" s="16">
        <v>12.0</v>
      </c>
      <c r="AO251" s="17">
        <v>0.0</v>
      </c>
      <c r="AP251" s="17">
        <v>0.0</v>
      </c>
      <c r="AQ251" s="17">
        <v>0.0</v>
      </c>
      <c r="AR251" s="17">
        <v>0.0</v>
      </c>
      <c r="AS251" s="17">
        <f t="shared" si="2"/>
        <v>0</v>
      </c>
      <c r="AT251" s="173" t="s">
        <v>5975</v>
      </c>
    </row>
    <row r="252" ht="15.75" customHeight="1">
      <c r="A252" s="11">
        <v>4000109.0</v>
      </c>
      <c r="B252" s="8" t="s">
        <v>2036</v>
      </c>
      <c r="C252" s="8" t="s">
        <v>1603</v>
      </c>
      <c r="D252" s="8" t="s">
        <v>1604</v>
      </c>
      <c r="E252" s="170" t="b">
        <v>1</v>
      </c>
      <c r="F252" s="8" t="s">
        <v>1605</v>
      </c>
      <c r="G252" s="11">
        <v>6.9733306221E11</v>
      </c>
      <c r="H252" s="11">
        <v>6.9733306221E11</v>
      </c>
      <c r="I252" s="11" t="s">
        <v>2021</v>
      </c>
      <c r="J252" s="24" t="s">
        <v>2037</v>
      </c>
      <c r="K252" s="11" t="s">
        <v>2038</v>
      </c>
      <c r="L252" s="171" t="s">
        <v>5974</v>
      </c>
      <c r="M252" s="11" t="s">
        <v>2007</v>
      </c>
      <c r="N252" s="29">
        <v>1489.0</v>
      </c>
      <c r="O252" s="12">
        <f t="shared" si="1"/>
        <v>1727.24</v>
      </c>
      <c r="P252" s="8" t="s">
        <v>68</v>
      </c>
      <c r="Q252" s="9" t="s">
        <v>1611</v>
      </c>
      <c r="R252" s="24" t="s">
        <v>2037</v>
      </c>
      <c r="S252" s="11"/>
      <c r="T252" s="23"/>
      <c r="U252" s="11"/>
      <c r="V252" s="11"/>
      <c r="W252" s="24"/>
      <c r="X252" s="24"/>
      <c r="Y252" s="24"/>
      <c r="Z252" s="172"/>
      <c r="AA252" s="11" t="s">
        <v>2039</v>
      </c>
      <c r="AB252" s="8" t="s">
        <v>75</v>
      </c>
      <c r="AC252" s="16">
        <v>0.19</v>
      </c>
      <c r="AD252" s="16">
        <v>0.9</v>
      </c>
      <c r="AE252" s="16">
        <v>7.7</v>
      </c>
      <c r="AF252" s="16">
        <v>16.49</v>
      </c>
      <c r="AG252" s="19">
        <v>0.0</v>
      </c>
      <c r="AH252" s="19">
        <v>0.0</v>
      </c>
      <c r="AI252" s="19">
        <v>0.0</v>
      </c>
      <c r="AJ252" s="19">
        <v>0.0</v>
      </c>
      <c r="AK252" s="16">
        <v>1.0</v>
      </c>
      <c r="AL252" s="16">
        <v>25.0</v>
      </c>
      <c r="AM252" s="16">
        <v>10.0</v>
      </c>
      <c r="AN252" s="16">
        <v>12.0</v>
      </c>
      <c r="AO252" s="17">
        <v>0.0</v>
      </c>
      <c r="AP252" s="17">
        <v>0.0</v>
      </c>
      <c r="AQ252" s="17">
        <v>0.0</v>
      </c>
      <c r="AR252" s="17">
        <v>0.0</v>
      </c>
      <c r="AS252" s="17">
        <f t="shared" si="2"/>
        <v>0</v>
      </c>
      <c r="AT252" s="173" t="s">
        <v>5975</v>
      </c>
    </row>
    <row r="253" ht="15.75" customHeight="1">
      <c r="A253" s="11">
        <v>4000111.0</v>
      </c>
      <c r="B253" s="8" t="s">
        <v>2041</v>
      </c>
      <c r="C253" s="8" t="s">
        <v>1603</v>
      </c>
      <c r="D253" s="8" t="s">
        <v>1604</v>
      </c>
      <c r="E253" s="170" t="b">
        <v>1</v>
      </c>
      <c r="F253" s="8" t="s">
        <v>1605</v>
      </c>
      <c r="G253" s="11">
        <v>6.97333062357E11</v>
      </c>
      <c r="H253" s="11">
        <v>6.97333062357E11</v>
      </c>
      <c r="I253" s="11" t="s">
        <v>2042</v>
      </c>
      <c r="J253" s="24" t="s">
        <v>2043</v>
      </c>
      <c r="K253" s="11" t="s">
        <v>5999</v>
      </c>
      <c r="L253" s="171" t="s">
        <v>5974</v>
      </c>
      <c r="M253" s="11" t="s">
        <v>2007</v>
      </c>
      <c r="N253" s="29">
        <v>1345.0</v>
      </c>
      <c r="O253" s="12">
        <f t="shared" si="1"/>
        <v>1560.2</v>
      </c>
      <c r="P253" s="8" t="s">
        <v>68</v>
      </c>
      <c r="Q253" s="9" t="s">
        <v>1611</v>
      </c>
      <c r="R253" s="24" t="s">
        <v>2043</v>
      </c>
      <c r="S253" s="11"/>
      <c r="T253" s="23"/>
      <c r="U253" s="11"/>
      <c r="V253" s="11"/>
      <c r="W253" s="24"/>
      <c r="X253" s="24"/>
      <c r="Y253" s="24"/>
      <c r="Z253" s="172"/>
      <c r="AA253" s="11" t="s">
        <v>2045</v>
      </c>
      <c r="AB253" s="8" t="s">
        <v>75</v>
      </c>
      <c r="AC253" s="16">
        <v>0.19</v>
      </c>
      <c r="AD253" s="16">
        <v>0.9</v>
      </c>
      <c r="AE253" s="16">
        <v>7.7</v>
      </c>
      <c r="AF253" s="16">
        <v>16.49</v>
      </c>
      <c r="AG253" s="19">
        <v>0.0</v>
      </c>
      <c r="AH253" s="19">
        <v>0.0</v>
      </c>
      <c r="AI253" s="19">
        <v>0.0</v>
      </c>
      <c r="AJ253" s="19">
        <v>0.0</v>
      </c>
      <c r="AK253" s="16">
        <v>1.0</v>
      </c>
      <c r="AL253" s="16">
        <v>25.0</v>
      </c>
      <c r="AM253" s="16">
        <v>10.0</v>
      </c>
      <c r="AN253" s="16">
        <v>12.0</v>
      </c>
      <c r="AO253" s="17">
        <v>0.0</v>
      </c>
      <c r="AP253" s="17">
        <v>0.0</v>
      </c>
      <c r="AQ253" s="17">
        <v>0.0</v>
      </c>
      <c r="AR253" s="17">
        <v>0.0</v>
      </c>
      <c r="AS253" s="17">
        <f t="shared" si="2"/>
        <v>0</v>
      </c>
      <c r="AT253" s="173" t="s">
        <v>5975</v>
      </c>
    </row>
    <row r="254" ht="15.75" customHeight="1">
      <c r="A254" s="11">
        <v>4000112.0</v>
      </c>
      <c r="B254" s="8" t="s">
        <v>2047</v>
      </c>
      <c r="C254" s="8" t="s">
        <v>1603</v>
      </c>
      <c r="D254" s="8" t="s">
        <v>1604</v>
      </c>
      <c r="E254" s="170" t="b">
        <v>1</v>
      </c>
      <c r="F254" s="8" t="s">
        <v>1605</v>
      </c>
      <c r="G254" s="11">
        <v>6.97333062364E11</v>
      </c>
      <c r="H254" s="11">
        <v>6.97333062364E11</v>
      </c>
      <c r="I254" s="11" t="s">
        <v>2042</v>
      </c>
      <c r="J254" s="24" t="s">
        <v>2048</v>
      </c>
      <c r="K254" s="11" t="s">
        <v>6000</v>
      </c>
      <c r="L254" s="171" t="s">
        <v>5974</v>
      </c>
      <c r="M254" s="11" t="s">
        <v>2007</v>
      </c>
      <c r="N254" s="29">
        <v>1345.0</v>
      </c>
      <c r="O254" s="12">
        <f t="shared" si="1"/>
        <v>1560.2</v>
      </c>
      <c r="P254" s="8" t="s">
        <v>68</v>
      </c>
      <c r="Q254" s="9" t="s">
        <v>1611</v>
      </c>
      <c r="R254" s="24" t="s">
        <v>2048</v>
      </c>
      <c r="S254" s="11"/>
      <c r="T254" s="23"/>
      <c r="U254" s="11"/>
      <c r="V254" s="11"/>
      <c r="W254" s="24"/>
      <c r="X254" s="24"/>
      <c r="Y254" s="24"/>
      <c r="Z254" s="172"/>
      <c r="AA254" s="11" t="s">
        <v>2045</v>
      </c>
      <c r="AB254" s="8" t="s">
        <v>75</v>
      </c>
      <c r="AC254" s="16">
        <v>0.19</v>
      </c>
      <c r="AD254" s="16">
        <v>0.9</v>
      </c>
      <c r="AE254" s="16">
        <v>7.7</v>
      </c>
      <c r="AF254" s="16">
        <v>16.49</v>
      </c>
      <c r="AG254" s="19">
        <v>0.0</v>
      </c>
      <c r="AH254" s="19">
        <v>0.0</v>
      </c>
      <c r="AI254" s="19">
        <v>0.0</v>
      </c>
      <c r="AJ254" s="19">
        <v>0.0</v>
      </c>
      <c r="AK254" s="16">
        <v>1.0</v>
      </c>
      <c r="AL254" s="16">
        <v>25.0</v>
      </c>
      <c r="AM254" s="16">
        <v>10.0</v>
      </c>
      <c r="AN254" s="16">
        <v>12.0</v>
      </c>
      <c r="AO254" s="17">
        <v>0.0</v>
      </c>
      <c r="AP254" s="17">
        <v>0.0</v>
      </c>
      <c r="AQ254" s="17">
        <v>0.0</v>
      </c>
      <c r="AR254" s="17">
        <v>0.0</v>
      </c>
      <c r="AS254" s="17">
        <f t="shared" si="2"/>
        <v>0</v>
      </c>
      <c r="AT254" s="173" t="s">
        <v>5975</v>
      </c>
    </row>
    <row r="255" ht="15.75" customHeight="1">
      <c r="A255" s="11">
        <v>4000114.0</v>
      </c>
      <c r="B255" s="8" t="s">
        <v>2051</v>
      </c>
      <c r="C255" s="8" t="s">
        <v>1603</v>
      </c>
      <c r="D255" s="8" t="s">
        <v>1604</v>
      </c>
      <c r="E255" s="170" t="b">
        <v>1</v>
      </c>
      <c r="F255" s="8" t="s">
        <v>1605</v>
      </c>
      <c r="G255" s="11">
        <v>6.97333062371E11</v>
      </c>
      <c r="H255" s="11">
        <v>6.97333062371E11</v>
      </c>
      <c r="I255" s="11" t="s">
        <v>2042</v>
      </c>
      <c r="J255" s="24" t="s">
        <v>2052</v>
      </c>
      <c r="K255" s="11" t="s">
        <v>6001</v>
      </c>
      <c r="L255" s="171" t="s">
        <v>5974</v>
      </c>
      <c r="M255" s="11" t="s">
        <v>2007</v>
      </c>
      <c r="N255" s="29">
        <v>1345.0</v>
      </c>
      <c r="O255" s="12">
        <f t="shared" si="1"/>
        <v>1560.2</v>
      </c>
      <c r="P255" s="8" t="s">
        <v>68</v>
      </c>
      <c r="Q255" s="9" t="s">
        <v>1611</v>
      </c>
      <c r="R255" s="24" t="s">
        <v>2052</v>
      </c>
      <c r="S255" s="11"/>
      <c r="T255" s="23"/>
      <c r="U255" s="11"/>
      <c r="V255" s="11"/>
      <c r="W255" s="24"/>
      <c r="X255" s="24"/>
      <c r="Y255" s="24"/>
      <c r="Z255" s="172"/>
      <c r="AA255" s="11" t="s">
        <v>2054</v>
      </c>
      <c r="AB255" s="8" t="s">
        <v>75</v>
      </c>
      <c r="AC255" s="16">
        <v>0.19</v>
      </c>
      <c r="AD255" s="16">
        <v>0.9</v>
      </c>
      <c r="AE255" s="16">
        <v>7.7</v>
      </c>
      <c r="AF255" s="16">
        <v>16.49</v>
      </c>
      <c r="AG255" s="19">
        <v>0.0</v>
      </c>
      <c r="AH255" s="19">
        <v>0.0</v>
      </c>
      <c r="AI255" s="19">
        <v>0.0</v>
      </c>
      <c r="AJ255" s="19">
        <v>0.0</v>
      </c>
      <c r="AK255" s="16">
        <v>1.0</v>
      </c>
      <c r="AL255" s="16">
        <v>25.0</v>
      </c>
      <c r="AM255" s="16">
        <v>10.0</v>
      </c>
      <c r="AN255" s="16">
        <v>12.0</v>
      </c>
      <c r="AO255" s="17">
        <v>0.0</v>
      </c>
      <c r="AP255" s="17">
        <v>0.0</v>
      </c>
      <c r="AQ255" s="17">
        <v>0.0</v>
      </c>
      <c r="AR255" s="17">
        <v>0.0</v>
      </c>
      <c r="AS255" s="17">
        <f t="shared" si="2"/>
        <v>0</v>
      </c>
      <c r="AT255" s="173" t="s">
        <v>5975</v>
      </c>
    </row>
    <row r="256" ht="15.75" customHeight="1">
      <c r="A256" s="11">
        <v>4000115.0</v>
      </c>
      <c r="B256" s="8" t="s">
        <v>2055</v>
      </c>
      <c r="C256" s="8" t="s">
        <v>1603</v>
      </c>
      <c r="D256" s="8" t="s">
        <v>1604</v>
      </c>
      <c r="E256" s="170" t="b">
        <v>1</v>
      </c>
      <c r="F256" s="8" t="s">
        <v>1605</v>
      </c>
      <c r="G256" s="11">
        <v>6.97333062395E11</v>
      </c>
      <c r="H256" s="11">
        <v>6.97333062395E11</v>
      </c>
      <c r="I256" s="11" t="s">
        <v>2042</v>
      </c>
      <c r="J256" s="24" t="s">
        <v>2056</v>
      </c>
      <c r="K256" s="11" t="s">
        <v>6002</v>
      </c>
      <c r="L256" s="171" t="s">
        <v>5974</v>
      </c>
      <c r="M256" s="11" t="s">
        <v>2007</v>
      </c>
      <c r="N256" s="29">
        <v>1345.0</v>
      </c>
      <c r="O256" s="12">
        <f t="shared" si="1"/>
        <v>1560.2</v>
      </c>
      <c r="P256" s="8" t="s">
        <v>68</v>
      </c>
      <c r="Q256" s="9" t="s">
        <v>1611</v>
      </c>
      <c r="R256" s="24" t="s">
        <v>2056</v>
      </c>
      <c r="S256" s="11"/>
      <c r="T256" s="23"/>
      <c r="U256" s="11"/>
      <c r="V256" s="11"/>
      <c r="W256" s="24"/>
      <c r="X256" s="24"/>
      <c r="Y256" s="24"/>
      <c r="Z256" s="172"/>
      <c r="AA256" s="11" t="s">
        <v>2058</v>
      </c>
      <c r="AB256" s="8" t="s">
        <v>75</v>
      </c>
      <c r="AC256" s="16">
        <v>0.19</v>
      </c>
      <c r="AD256" s="16">
        <v>0.9</v>
      </c>
      <c r="AE256" s="16">
        <v>7.7</v>
      </c>
      <c r="AF256" s="16">
        <v>16.49</v>
      </c>
      <c r="AG256" s="19">
        <v>0.0</v>
      </c>
      <c r="AH256" s="19">
        <v>0.0</v>
      </c>
      <c r="AI256" s="19">
        <v>0.0</v>
      </c>
      <c r="AJ256" s="19">
        <v>0.0</v>
      </c>
      <c r="AK256" s="16">
        <v>1.0</v>
      </c>
      <c r="AL256" s="16">
        <v>25.0</v>
      </c>
      <c r="AM256" s="16">
        <v>10.0</v>
      </c>
      <c r="AN256" s="16">
        <v>12.0</v>
      </c>
      <c r="AO256" s="17">
        <v>0.0</v>
      </c>
      <c r="AP256" s="17">
        <v>0.0</v>
      </c>
      <c r="AQ256" s="17">
        <v>0.0</v>
      </c>
      <c r="AR256" s="17">
        <v>0.0</v>
      </c>
      <c r="AS256" s="17">
        <f t="shared" si="2"/>
        <v>0</v>
      </c>
      <c r="AT256" s="173" t="s">
        <v>5975</v>
      </c>
    </row>
    <row r="257" ht="15.75" customHeight="1">
      <c r="A257" s="11">
        <v>4000116.0</v>
      </c>
      <c r="B257" s="8" t="s">
        <v>2060</v>
      </c>
      <c r="C257" s="8" t="s">
        <v>1603</v>
      </c>
      <c r="D257" s="8" t="s">
        <v>1604</v>
      </c>
      <c r="E257" s="170" t="b">
        <v>1</v>
      </c>
      <c r="F257" s="8" t="s">
        <v>1605</v>
      </c>
      <c r="G257" s="11">
        <v>6.97333062562E11</v>
      </c>
      <c r="H257" s="11">
        <v>6.97333062562E11</v>
      </c>
      <c r="I257" s="11" t="s">
        <v>2061</v>
      </c>
      <c r="J257" s="24" t="s">
        <v>2062</v>
      </c>
      <c r="K257" s="11" t="s">
        <v>2063</v>
      </c>
      <c r="L257" s="171" t="s">
        <v>5974</v>
      </c>
      <c r="M257" s="11" t="s">
        <v>2007</v>
      </c>
      <c r="N257" s="29">
        <v>1964.0</v>
      </c>
      <c r="O257" s="12">
        <f t="shared" si="1"/>
        <v>2278.24</v>
      </c>
      <c r="P257" s="8" t="s">
        <v>68</v>
      </c>
      <c r="Q257" s="9" t="s">
        <v>1611</v>
      </c>
      <c r="R257" s="24" t="s">
        <v>2062</v>
      </c>
      <c r="S257" s="11"/>
      <c r="T257" s="23"/>
      <c r="U257" s="11"/>
      <c r="V257" s="11"/>
      <c r="W257" s="24"/>
      <c r="X257" s="24"/>
      <c r="Y257" s="24"/>
      <c r="Z257" s="172"/>
      <c r="AA257" s="11" t="s">
        <v>2064</v>
      </c>
      <c r="AB257" s="8" t="s">
        <v>75</v>
      </c>
      <c r="AC257" s="16">
        <v>9.99999999999979E-6</v>
      </c>
      <c r="AD257" s="16">
        <v>9.99999999999979E-6</v>
      </c>
      <c r="AE257" s="16">
        <v>9.99999999999979E-6</v>
      </c>
      <c r="AF257" s="16">
        <v>9.99999999999979E-6</v>
      </c>
      <c r="AG257" s="19">
        <v>0.0</v>
      </c>
      <c r="AH257" s="19">
        <v>0.0</v>
      </c>
      <c r="AI257" s="19">
        <v>0.0</v>
      </c>
      <c r="AJ257" s="19">
        <v>0.0</v>
      </c>
      <c r="AK257" s="16">
        <v>1.0</v>
      </c>
      <c r="AL257" s="16">
        <v>25.0</v>
      </c>
      <c r="AM257" s="16">
        <v>10.0</v>
      </c>
      <c r="AN257" s="16">
        <v>12.0</v>
      </c>
      <c r="AO257" s="17">
        <v>0.0</v>
      </c>
      <c r="AP257" s="17">
        <v>0.0</v>
      </c>
      <c r="AQ257" s="17">
        <v>0.0</v>
      </c>
      <c r="AR257" s="17">
        <v>0.0</v>
      </c>
      <c r="AS257" s="17">
        <f t="shared" si="2"/>
        <v>0</v>
      </c>
      <c r="AT257" s="173" t="s">
        <v>5975</v>
      </c>
    </row>
    <row r="258" ht="15.75" customHeight="1">
      <c r="A258" s="11">
        <v>4000117.0</v>
      </c>
      <c r="B258" s="8" t="s">
        <v>2066</v>
      </c>
      <c r="C258" s="8" t="s">
        <v>1603</v>
      </c>
      <c r="D258" s="8" t="s">
        <v>1604</v>
      </c>
      <c r="E258" s="170" t="b">
        <v>1</v>
      </c>
      <c r="F258" s="8" t="s">
        <v>1605</v>
      </c>
      <c r="G258" s="11">
        <v>6.97333062579E11</v>
      </c>
      <c r="H258" s="11">
        <v>6.97333062579E11</v>
      </c>
      <c r="I258" s="11" t="s">
        <v>2061</v>
      </c>
      <c r="J258" s="24" t="s">
        <v>2067</v>
      </c>
      <c r="K258" s="11" t="s">
        <v>2068</v>
      </c>
      <c r="L258" s="171" t="s">
        <v>5974</v>
      </c>
      <c r="M258" s="11" t="s">
        <v>2007</v>
      </c>
      <c r="N258" s="29">
        <v>1964.0</v>
      </c>
      <c r="O258" s="12">
        <f t="shared" si="1"/>
        <v>2278.24</v>
      </c>
      <c r="P258" s="8" t="s">
        <v>68</v>
      </c>
      <c r="Q258" s="9" t="s">
        <v>1611</v>
      </c>
      <c r="R258" s="24" t="s">
        <v>2067</v>
      </c>
      <c r="S258" s="11"/>
      <c r="T258" s="23"/>
      <c r="U258" s="11"/>
      <c r="V258" s="11"/>
      <c r="W258" s="24"/>
      <c r="X258" s="24"/>
      <c r="Y258" s="24"/>
      <c r="Z258" s="172"/>
      <c r="AA258" s="11" t="s">
        <v>2069</v>
      </c>
      <c r="AB258" s="8" t="s">
        <v>75</v>
      </c>
      <c r="AC258" s="16">
        <v>9.99999999999979E-6</v>
      </c>
      <c r="AD258" s="16">
        <v>9.99999999999979E-6</v>
      </c>
      <c r="AE258" s="16">
        <v>9.99999999999979E-6</v>
      </c>
      <c r="AF258" s="16">
        <v>9.99999999999979E-6</v>
      </c>
      <c r="AG258" s="19">
        <v>0.0</v>
      </c>
      <c r="AH258" s="19">
        <v>0.0</v>
      </c>
      <c r="AI258" s="19">
        <v>0.0</v>
      </c>
      <c r="AJ258" s="19">
        <v>0.0</v>
      </c>
      <c r="AK258" s="16">
        <v>1.0</v>
      </c>
      <c r="AL258" s="16">
        <v>25.0</v>
      </c>
      <c r="AM258" s="16">
        <v>10.0</v>
      </c>
      <c r="AN258" s="16">
        <v>12.0</v>
      </c>
      <c r="AO258" s="17">
        <v>0.0</v>
      </c>
      <c r="AP258" s="17">
        <v>0.0</v>
      </c>
      <c r="AQ258" s="17">
        <v>0.0</v>
      </c>
      <c r="AR258" s="17">
        <v>0.0</v>
      </c>
      <c r="AS258" s="17">
        <f t="shared" si="2"/>
        <v>0</v>
      </c>
      <c r="AT258" s="173" t="s">
        <v>5975</v>
      </c>
    </row>
    <row r="259" ht="15.75" customHeight="1">
      <c r="A259" s="11">
        <v>4000118.0</v>
      </c>
      <c r="B259" s="8" t="s">
        <v>2071</v>
      </c>
      <c r="C259" s="8" t="s">
        <v>1603</v>
      </c>
      <c r="D259" s="8" t="s">
        <v>1604</v>
      </c>
      <c r="E259" s="170" t="b">
        <v>1</v>
      </c>
      <c r="F259" s="8" t="s">
        <v>1605</v>
      </c>
      <c r="G259" s="11">
        <v>6.97333062586E11</v>
      </c>
      <c r="H259" s="11">
        <v>6.97333062586E11</v>
      </c>
      <c r="I259" s="11" t="s">
        <v>2061</v>
      </c>
      <c r="J259" s="24" t="s">
        <v>2072</v>
      </c>
      <c r="K259" s="11" t="s">
        <v>2073</v>
      </c>
      <c r="L259" s="171" t="s">
        <v>5974</v>
      </c>
      <c r="M259" s="11" t="s">
        <v>2007</v>
      </c>
      <c r="N259" s="29">
        <v>1964.0</v>
      </c>
      <c r="O259" s="12">
        <f t="shared" si="1"/>
        <v>2278.24</v>
      </c>
      <c r="P259" s="8" t="s">
        <v>68</v>
      </c>
      <c r="Q259" s="9" t="s">
        <v>1611</v>
      </c>
      <c r="R259" s="24" t="s">
        <v>2072</v>
      </c>
      <c r="S259" s="11"/>
      <c r="T259" s="23"/>
      <c r="U259" s="11"/>
      <c r="V259" s="11"/>
      <c r="W259" s="24"/>
      <c r="X259" s="24"/>
      <c r="Y259" s="24"/>
      <c r="Z259" s="172"/>
      <c r="AA259" s="11" t="s">
        <v>2074</v>
      </c>
      <c r="AB259" s="8" t="s">
        <v>75</v>
      </c>
      <c r="AC259" s="16">
        <v>9.99999999999978E-6</v>
      </c>
      <c r="AD259" s="16">
        <v>9.99999999999978E-6</v>
      </c>
      <c r="AE259" s="16">
        <v>9.99999999999978E-6</v>
      </c>
      <c r="AF259" s="16">
        <v>9.99999999999978E-6</v>
      </c>
      <c r="AG259" s="19">
        <v>0.0</v>
      </c>
      <c r="AH259" s="19">
        <v>0.0</v>
      </c>
      <c r="AI259" s="19">
        <v>0.0</v>
      </c>
      <c r="AJ259" s="19">
        <v>0.0</v>
      </c>
      <c r="AK259" s="16">
        <v>1.0</v>
      </c>
      <c r="AL259" s="16">
        <v>25.0</v>
      </c>
      <c r="AM259" s="16">
        <v>10.0</v>
      </c>
      <c r="AN259" s="16">
        <v>12.0</v>
      </c>
      <c r="AO259" s="17">
        <v>0.0</v>
      </c>
      <c r="AP259" s="17">
        <v>0.0</v>
      </c>
      <c r="AQ259" s="17">
        <v>0.0</v>
      </c>
      <c r="AR259" s="17">
        <v>0.0</v>
      </c>
      <c r="AS259" s="17">
        <f t="shared" si="2"/>
        <v>0</v>
      </c>
      <c r="AT259" s="173" t="s">
        <v>5975</v>
      </c>
    </row>
    <row r="260" ht="15.75" customHeight="1">
      <c r="A260" s="11">
        <v>4000119.0</v>
      </c>
      <c r="B260" s="8" t="s">
        <v>2076</v>
      </c>
      <c r="C260" s="8" t="s">
        <v>1603</v>
      </c>
      <c r="D260" s="8" t="s">
        <v>1604</v>
      </c>
      <c r="E260" s="170" t="b">
        <v>1</v>
      </c>
      <c r="F260" s="8" t="s">
        <v>1605</v>
      </c>
      <c r="G260" s="11">
        <v>6.97333062593E11</v>
      </c>
      <c r="H260" s="11">
        <v>6.97333062593E11</v>
      </c>
      <c r="I260" s="11" t="s">
        <v>2061</v>
      </c>
      <c r="J260" s="24" t="s">
        <v>2077</v>
      </c>
      <c r="K260" s="11" t="s">
        <v>2078</v>
      </c>
      <c r="L260" s="171" t="s">
        <v>5974</v>
      </c>
      <c r="M260" s="11" t="s">
        <v>2007</v>
      </c>
      <c r="N260" s="29">
        <v>1964.0</v>
      </c>
      <c r="O260" s="12">
        <f t="shared" si="1"/>
        <v>2278.24</v>
      </c>
      <c r="P260" s="8" t="s">
        <v>68</v>
      </c>
      <c r="Q260" s="9" t="s">
        <v>1611</v>
      </c>
      <c r="R260" s="24" t="s">
        <v>2077</v>
      </c>
      <c r="S260" s="11"/>
      <c r="T260" s="23"/>
      <c r="U260" s="11"/>
      <c r="V260" s="11"/>
      <c r="W260" s="24"/>
      <c r="X260" s="24"/>
      <c r="Y260" s="24"/>
      <c r="Z260" s="172"/>
      <c r="AA260" s="11" t="s">
        <v>2079</v>
      </c>
      <c r="AB260" s="8" t="s">
        <v>75</v>
      </c>
      <c r="AC260" s="16">
        <v>9.99999999999978E-6</v>
      </c>
      <c r="AD260" s="16">
        <v>9.99999999999978E-6</v>
      </c>
      <c r="AE260" s="16">
        <v>9.99999999999978E-6</v>
      </c>
      <c r="AF260" s="16">
        <v>9.99999999999978E-6</v>
      </c>
      <c r="AG260" s="19">
        <v>0.0</v>
      </c>
      <c r="AH260" s="19">
        <v>0.0</v>
      </c>
      <c r="AI260" s="19">
        <v>0.0</v>
      </c>
      <c r="AJ260" s="19">
        <v>0.0</v>
      </c>
      <c r="AK260" s="16">
        <v>1.0</v>
      </c>
      <c r="AL260" s="16">
        <v>25.0</v>
      </c>
      <c r="AM260" s="16">
        <v>10.0</v>
      </c>
      <c r="AN260" s="16">
        <v>12.0</v>
      </c>
      <c r="AO260" s="17">
        <v>0.0</v>
      </c>
      <c r="AP260" s="17">
        <v>0.0</v>
      </c>
      <c r="AQ260" s="17">
        <v>0.0</v>
      </c>
      <c r="AR260" s="17">
        <v>0.0</v>
      </c>
      <c r="AS260" s="17">
        <f t="shared" si="2"/>
        <v>0</v>
      </c>
      <c r="AT260" s="173" t="s">
        <v>5975</v>
      </c>
    </row>
    <row r="261" ht="15.75" customHeight="1">
      <c r="A261" s="11">
        <v>4000121.0</v>
      </c>
      <c r="B261" s="8" t="s">
        <v>2081</v>
      </c>
      <c r="C261" s="8" t="s">
        <v>1603</v>
      </c>
      <c r="D261" s="8" t="s">
        <v>1604</v>
      </c>
      <c r="E261" s="170" t="b">
        <v>1</v>
      </c>
      <c r="F261" s="8" t="s">
        <v>1605</v>
      </c>
      <c r="G261" s="8">
        <v>4.894461935836E12</v>
      </c>
      <c r="H261" s="8">
        <v>4.894461935836E12</v>
      </c>
      <c r="I261" s="11">
        <v>201.0</v>
      </c>
      <c r="J261" s="24" t="s">
        <v>2082</v>
      </c>
      <c r="K261" s="11" t="s">
        <v>2083</v>
      </c>
      <c r="L261" s="171" t="s">
        <v>5974</v>
      </c>
      <c r="M261" s="8" t="s">
        <v>2084</v>
      </c>
      <c r="N261" s="12">
        <v>761.98099929627</v>
      </c>
      <c r="O261" s="12">
        <f t="shared" si="1"/>
        <v>883.8979592</v>
      </c>
      <c r="P261" s="8" t="s">
        <v>68</v>
      </c>
      <c r="Q261" s="9" t="s">
        <v>1611</v>
      </c>
      <c r="R261" s="24" t="s">
        <v>2082</v>
      </c>
      <c r="S261" s="11"/>
      <c r="T261" s="23"/>
      <c r="U261" s="11"/>
      <c r="V261" s="11"/>
      <c r="W261" s="24"/>
      <c r="X261" s="11" t="s">
        <v>2085</v>
      </c>
      <c r="Y261" s="24"/>
      <c r="Z261" s="172"/>
      <c r="AA261" s="44" t="s">
        <v>2086</v>
      </c>
      <c r="AB261" s="8" t="s">
        <v>75</v>
      </c>
      <c r="AC261" s="16">
        <v>0.13</v>
      </c>
      <c r="AD261" s="16">
        <v>0.99</v>
      </c>
      <c r="AE261" s="16">
        <v>9.67</v>
      </c>
      <c r="AF261" s="16">
        <v>13.76</v>
      </c>
      <c r="AG261" s="19">
        <v>0.0</v>
      </c>
      <c r="AH261" s="19">
        <v>0.0</v>
      </c>
      <c r="AI261" s="19">
        <v>0.0</v>
      </c>
      <c r="AJ261" s="19">
        <v>0.0</v>
      </c>
      <c r="AK261" s="16">
        <v>1.0</v>
      </c>
      <c r="AL261" s="16">
        <v>25.0</v>
      </c>
      <c r="AM261" s="16">
        <v>10.0</v>
      </c>
      <c r="AN261" s="16">
        <v>12.0</v>
      </c>
      <c r="AO261" s="17">
        <v>0.0</v>
      </c>
      <c r="AP261" s="17">
        <v>0.0</v>
      </c>
      <c r="AQ261" s="17">
        <v>0.0</v>
      </c>
      <c r="AR261" s="17">
        <v>0.0</v>
      </c>
      <c r="AS261" s="17">
        <f t="shared" si="2"/>
        <v>0</v>
      </c>
      <c r="AT261" s="173" t="s">
        <v>5975</v>
      </c>
    </row>
    <row r="262" ht="15.75" customHeight="1">
      <c r="A262" s="11">
        <v>4000123.0</v>
      </c>
      <c r="B262" s="8" t="s">
        <v>2088</v>
      </c>
      <c r="C262" s="8" t="s">
        <v>2089</v>
      </c>
      <c r="D262" s="8" t="s">
        <v>2090</v>
      </c>
      <c r="E262" s="170" t="b">
        <v>1</v>
      </c>
      <c r="F262" s="8" t="s">
        <v>2091</v>
      </c>
      <c r="G262" s="11" t="s">
        <v>2092</v>
      </c>
      <c r="H262" s="11" t="s">
        <v>2092</v>
      </c>
      <c r="I262" s="11" t="s">
        <v>2093</v>
      </c>
      <c r="J262" s="11" t="s">
        <v>2094</v>
      </c>
      <c r="K262" s="11" t="s">
        <v>2094</v>
      </c>
      <c r="L262" s="171" t="s">
        <v>5974</v>
      </c>
      <c r="M262" s="11" t="s">
        <v>2096</v>
      </c>
      <c r="N262" s="29">
        <v>818.0</v>
      </c>
      <c r="O262" s="12">
        <f t="shared" si="1"/>
        <v>948.88</v>
      </c>
      <c r="P262" s="8" t="s">
        <v>68</v>
      </c>
      <c r="Q262" s="9" t="s">
        <v>2097</v>
      </c>
      <c r="R262" s="11" t="s">
        <v>2094</v>
      </c>
      <c r="S262" s="11"/>
      <c r="T262" s="23"/>
      <c r="U262" s="11"/>
      <c r="V262" s="11"/>
      <c r="W262" s="11"/>
      <c r="X262" s="11"/>
      <c r="Y262" s="11"/>
      <c r="Z262" s="172"/>
      <c r="AA262" s="11" t="s">
        <v>2099</v>
      </c>
      <c r="AB262" s="8" t="s">
        <v>75</v>
      </c>
      <c r="AC262" s="16">
        <v>0.0195</v>
      </c>
      <c r="AD262" s="16">
        <v>5.33</v>
      </c>
      <c r="AE262" s="16">
        <v>10.25</v>
      </c>
      <c r="AF262" s="16">
        <v>24.57</v>
      </c>
      <c r="AG262" s="19">
        <v>0.0</v>
      </c>
      <c r="AH262" s="19">
        <v>0.0</v>
      </c>
      <c r="AI262" s="19">
        <v>0.0</v>
      </c>
      <c r="AJ262" s="19">
        <v>0.0</v>
      </c>
      <c r="AK262" s="16">
        <v>1.0</v>
      </c>
      <c r="AL262" s="16">
        <v>25.0</v>
      </c>
      <c r="AM262" s="16">
        <v>10.0</v>
      </c>
      <c r="AN262" s="16">
        <v>12.0</v>
      </c>
      <c r="AO262" s="17">
        <v>0.0</v>
      </c>
      <c r="AP262" s="17">
        <v>0.0</v>
      </c>
      <c r="AQ262" s="17">
        <v>0.0</v>
      </c>
      <c r="AR262" s="17">
        <v>0.0</v>
      </c>
      <c r="AS262" s="17">
        <f t="shared" si="2"/>
        <v>0</v>
      </c>
      <c r="AT262" s="173" t="s">
        <v>5975</v>
      </c>
    </row>
    <row r="263" ht="15.75" customHeight="1">
      <c r="A263" s="11">
        <v>4000124.0</v>
      </c>
      <c r="B263" s="8" t="s">
        <v>2101</v>
      </c>
      <c r="C263" s="8" t="s">
        <v>2089</v>
      </c>
      <c r="D263" s="8" t="s">
        <v>2090</v>
      </c>
      <c r="E263" s="170" t="b">
        <v>1</v>
      </c>
      <c r="F263" s="8" t="s">
        <v>2091</v>
      </c>
      <c r="G263" s="11" t="s">
        <v>2102</v>
      </c>
      <c r="H263" s="11" t="s">
        <v>2102</v>
      </c>
      <c r="I263" s="11" t="s">
        <v>2093</v>
      </c>
      <c r="J263" s="11" t="s">
        <v>2103</v>
      </c>
      <c r="K263" s="11" t="s">
        <v>2103</v>
      </c>
      <c r="L263" s="171" t="s">
        <v>5974</v>
      </c>
      <c r="M263" s="11" t="s">
        <v>2096</v>
      </c>
      <c r="N263" s="29">
        <v>663.75</v>
      </c>
      <c r="O263" s="12">
        <f t="shared" si="1"/>
        <v>769.95</v>
      </c>
      <c r="P263" s="8" t="s">
        <v>68</v>
      </c>
      <c r="Q263" s="9" t="s">
        <v>2097</v>
      </c>
      <c r="R263" s="11" t="s">
        <v>2103</v>
      </c>
      <c r="S263" s="11"/>
      <c r="T263" s="23"/>
      <c r="U263" s="11"/>
      <c r="V263" s="11"/>
      <c r="W263" s="11"/>
      <c r="X263" s="11"/>
      <c r="Y263" s="11"/>
      <c r="Z263" s="172"/>
      <c r="AA263" s="11" t="s">
        <v>2105</v>
      </c>
      <c r="AB263" s="8" t="s">
        <v>75</v>
      </c>
      <c r="AC263" s="16">
        <v>0.0195</v>
      </c>
      <c r="AD263" s="16">
        <v>5.33</v>
      </c>
      <c r="AE263" s="16">
        <v>10.25</v>
      </c>
      <c r="AF263" s="16">
        <v>24.57</v>
      </c>
      <c r="AG263" s="19">
        <v>0.0</v>
      </c>
      <c r="AH263" s="19">
        <v>0.0</v>
      </c>
      <c r="AI263" s="19">
        <v>0.0</v>
      </c>
      <c r="AJ263" s="19">
        <v>0.0</v>
      </c>
      <c r="AK263" s="16">
        <v>1.0</v>
      </c>
      <c r="AL263" s="16">
        <v>25.0</v>
      </c>
      <c r="AM263" s="16">
        <v>10.0</v>
      </c>
      <c r="AN263" s="16">
        <v>12.0</v>
      </c>
      <c r="AO263" s="17">
        <v>0.0</v>
      </c>
      <c r="AP263" s="17">
        <v>0.0</v>
      </c>
      <c r="AQ263" s="17">
        <v>0.0</v>
      </c>
      <c r="AR263" s="17">
        <v>0.0</v>
      </c>
      <c r="AS263" s="17">
        <f t="shared" si="2"/>
        <v>0</v>
      </c>
      <c r="AT263" s="173" t="s">
        <v>5975</v>
      </c>
    </row>
    <row r="264" ht="15.75" customHeight="1">
      <c r="A264" s="11">
        <v>4000125.0</v>
      </c>
      <c r="B264" s="8" t="s">
        <v>2107</v>
      </c>
      <c r="C264" s="8" t="s">
        <v>1603</v>
      </c>
      <c r="D264" s="8" t="s">
        <v>1604</v>
      </c>
      <c r="E264" s="170" t="b">
        <v>1</v>
      </c>
      <c r="F264" s="8" t="s">
        <v>1605</v>
      </c>
      <c r="G264" s="11"/>
      <c r="H264" s="30"/>
      <c r="I264" s="11" t="s">
        <v>2108</v>
      </c>
      <c r="J264" s="24" t="s">
        <v>2109</v>
      </c>
      <c r="K264" s="11" t="s">
        <v>2110</v>
      </c>
      <c r="L264" s="171" t="s">
        <v>5974</v>
      </c>
      <c r="M264" s="8" t="s">
        <v>2111</v>
      </c>
      <c r="N264" s="29">
        <v>3189.0</v>
      </c>
      <c r="O264" s="12">
        <f t="shared" si="1"/>
        <v>3699.24</v>
      </c>
      <c r="P264" s="8" t="s">
        <v>68</v>
      </c>
      <c r="Q264" s="9" t="s">
        <v>1611</v>
      </c>
      <c r="R264" s="24" t="s">
        <v>2109</v>
      </c>
      <c r="S264" s="11"/>
      <c r="T264" s="23"/>
      <c r="U264" s="11"/>
      <c r="V264" s="11"/>
      <c r="W264" s="24"/>
      <c r="X264" s="24"/>
      <c r="Y264" s="24"/>
      <c r="Z264" s="172"/>
      <c r="AA264" s="11" t="s">
        <v>2112</v>
      </c>
      <c r="AB264" s="8" t="s">
        <v>75</v>
      </c>
      <c r="AC264" s="16">
        <v>0.19</v>
      </c>
      <c r="AD264" s="16">
        <v>0.8</v>
      </c>
      <c r="AE264" s="16">
        <v>7.46</v>
      </c>
      <c r="AF264" s="16">
        <v>16.43</v>
      </c>
      <c r="AG264" s="19">
        <v>0.0</v>
      </c>
      <c r="AH264" s="19">
        <v>0.0</v>
      </c>
      <c r="AI264" s="19">
        <v>0.0</v>
      </c>
      <c r="AJ264" s="19">
        <v>0.0</v>
      </c>
      <c r="AK264" s="16">
        <v>1.0</v>
      </c>
      <c r="AL264" s="16">
        <v>25.0</v>
      </c>
      <c r="AM264" s="16">
        <v>10.0</v>
      </c>
      <c r="AN264" s="16">
        <v>12.0</v>
      </c>
      <c r="AO264" s="17">
        <v>0.0</v>
      </c>
      <c r="AP264" s="17">
        <v>0.0</v>
      </c>
      <c r="AQ264" s="17">
        <v>0.0</v>
      </c>
      <c r="AR264" s="17">
        <v>0.0</v>
      </c>
      <c r="AS264" s="17">
        <f t="shared" si="2"/>
        <v>0</v>
      </c>
      <c r="AT264" s="173" t="s">
        <v>5975</v>
      </c>
    </row>
    <row r="265" ht="15.75" customHeight="1">
      <c r="A265" s="11">
        <v>4000126.0</v>
      </c>
      <c r="B265" s="8"/>
      <c r="C265" s="8" t="s">
        <v>1603</v>
      </c>
      <c r="D265" s="8" t="s">
        <v>1604</v>
      </c>
      <c r="E265" s="170" t="b">
        <v>1</v>
      </c>
      <c r="F265" s="8" t="s">
        <v>1605</v>
      </c>
      <c r="G265" s="33">
        <v>6.934177763571E12</v>
      </c>
      <c r="H265" s="33">
        <v>6.934177763571E12</v>
      </c>
      <c r="I265" s="44">
        <v>12.0</v>
      </c>
      <c r="J265" s="44" t="s">
        <v>2113</v>
      </c>
      <c r="K265" s="44" t="s">
        <v>2114</v>
      </c>
      <c r="L265" s="171" t="s">
        <v>5974</v>
      </c>
      <c r="M265" s="8" t="s">
        <v>2111</v>
      </c>
      <c r="N265" s="62">
        <v>3796.27902885292</v>
      </c>
      <c r="O265" s="12">
        <f t="shared" si="1"/>
        <v>4403.683673</v>
      </c>
      <c r="P265" s="8" t="s">
        <v>238</v>
      </c>
      <c r="Q265" s="9" t="s">
        <v>1611</v>
      </c>
      <c r="R265" s="44" t="s">
        <v>2113</v>
      </c>
      <c r="S265" s="44"/>
      <c r="T265" s="23"/>
      <c r="U265" s="44"/>
      <c r="V265" s="44" t="s">
        <v>2115</v>
      </c>
      <c r="W265" s="14"/>
      <c r="X265" s="44" t="s">
        <v>2115</v>
      </c>
      <c r="Y265" s="44"/>
      <c r="Z265" s="172"/>
      <c r="AA265" s="11" t="s">
        <v>2116</v>
      </c>
      <c r="AB265" s="8" t="s">
        <v>75</v>
      </c>
      <c r="AC265" s="16">
        <v>0.18</v>
      </c>
      <c r="AD265" s="16">
        <v>0.816</v>
      </c>
      <c r="AE265" s="16">
        <v>6.99</v>
      </c>
      <c r="AF265" s="16">
        <v>15.27</v>
      </c>
      <c r="AG265" s="19">
        <v>0.0</v>
      </c>
      <c r="AH265" s="19">
        <v>0.0</v>
      </c>
      <c r="AI265" s="19">
        <v>0.0</v>
      </c>
      <c r="AJ265" s="19">
        <v>0.0</v>
      </c>
      <c r="AK265" s="16">
        <v>1.0</v>
      </c>
      <c r="AL265" s="16">
        <v>25.0</v>
      </c>
      <c r="AM265" s="16">
        <v>10.0</v>
      </c>
      <c r="AN265" s="16">
        <v>12.0</v>
      </c>
      <c r="AO265" s="17">
        <v>0.0</v>
      </c>
      <c r="AP265" s="17">
        <v>0.0</v>
      </c>
      <c r="AQ265" s="17">
        <v>0.0</v>
      </c>
      <c r="AR265" s="17">
        <v>0.0</v>
      </c>
      <c r="AS265" s="17">
        <f t="shared" si="2"/>
        <v>0</v>
      </c>
      <c r="AT265" s="173" t="s">
        <v>5975</v>
      </c>
    </row>
    <row r="266" ht="15.75" customHeight="1">
      <c r="A266" s="11">
        <v>4000127.0</v>
      </c>
      <c r="B266" s="8" t="s">
        <v>2118</v>
      </c>
      <c r="C266" s="8" t="s">
        <v>1603</v>
      </c>
      <c r="D266" s="8" t="s">
        <v>1604</v>
      </c>
      <c r="E266" s="170" t="b">
        <v>1</v>
      </c>
      <c r="F266" s="8" t="s">
        <v>1605</v>
      </c>
      <c r="G266" s="8">
        <v>6.934177754784E12</v>
      </c>
      <c r="H266" s="8">
        <v>6.934177754784E12</v>
      </c>
      <c r="I266" s="11" t="s">
        <v>2119</v>
      </c>
      <c r="J266" s="11" t="s">
        <v>2120</v>
      </c>
      <c r="K266" s="11" t="s">
        <v>6003</v>
      </c>
      <c r="L266" s="171" t="s">
        <v>5974</v>
      </c>
      <c r="M266" s="8" t="s">
        <v>2111</v>
      </c>
      <c r="N266" s="12">
        <v>1741.74876847291</v>
      </c>
      <c r="O266" s="12">
        <f t="shared" si="1"/>
        <v>2020.428571</v>
      </c>
      <c r="P266" s="8" t="s">
        <v>68</v>
      </c>
      <c r="Q266" s="9" t="s">
        <v>1611</v>
      </c>
      <c r="R266" s="24" t="s">
        <v>2122</v>
      </c>
      <c r="S266" s="11"/>
      <c r="T266" s="23"/>
      <c r="U266" s="11"/>
      <c r="V266" s="11" t="s">
        <v>2123</v>
      </c>
      <c r="W266" s="24"/>
      <c r="X266" s="24"/>
      <c r="Y266" s="24"/>
      <c r="Z266" s="172"/>
      <c r="AA266" s="11" t="s">
        <v>2124</v>
      </c>
      <c r="AB266" s="8" t="s">
        <v>75</v>
      </c>
      <c r="AC266" s="16">
        <v>0.19</v>
      </c>
      <c r="AD266" s="16">
        <v>0.8</v>
      </c>
      <c r="AE266" s="16">
        <v>7.46</v>
      </c>
      <c r="AF266" s="16">
        <v>16.43</v>
      </c>
      <c r="AG266" s="19">
        <v>0.0</v>
      </c>
      <c r="AH266" s="19">
        <v>0.0</v>
      </c>
      <c r="AI266" s="19">
        <v>0.0</v>
      </c>
      <c r="AJ266" s="19">
        <v>0.0</v>
      </c>
      <c r="AK266" s="16">
        <v>1.0</v>
      </c>
      <c r="AL266" s="16">
        <v>25.0</v>
      </c>
      <c r="AM266" s="16">
        <v>10.0</v>
      </c>
      <c r="AN266" s="16">
        <v>12.0</v>
      </c>
      <c r="AO266" s="17">
        <v>0.0</v>
      </c>
      <c r="AP266" s="17">
        <v>0.0</v>
      </c>
      <c r="AQ266" s="17">
        <v>0.0</v>
      </c>
      <c r="AR266" s="17">
        <v>0.0</v>
      </c>
      <c r="AS266" s="17">
        <f t="shared" si="2"/>
        <v>0</v>
      </c>
      <c r="AT266" s="173" t="s">
        <v>5975</v>
      </c>
    </row>
    <row r="267" ht="15.75" customHeight="1">
      <c r="A267" s="11">
        <v>4000128.0</v>
      </c>
      <c r="B267" s="8"/>
      <c r="C267" s="8" t="s">
        <v>1603</v>
      </c>
      <c r="D267" s="8" t="s">
        <v>1604</v>
      </c>
      <c r="E267" s="170" t="b">
        <v>1</v>
      </c>
      <c r="F267" s="8" t="s">
        <v>1605</v>
      </c>
      <c r="G267" s="33">
        <v>6.93417777063E12</v>
      </c>
      <c r="H267" s="33">
        <v>6.93417777063E12</v>
      </c>
      <c r="I267" s="44" t="s">
        <v>2126</v>
      </c>
      <c r="J267" s="44" t="s">
        <v>2127</v>
      </c>
      <c r="K267" s="44" t="s">
        <v>6004</v>
      </c>
      <c r="L267" s="171" t="s">
        <v>5974</v>
      </c>
      <c r="M267" s="8" t="s">
        <v>2111</v>
      </c>
      <c r="N267" s="62">
        <v>2149.72730471499</v>
      </c>
      <c r="O267" s="12">
        <f t="shared" si="1"/>
        <v>2493.683673</v>
      </c>
      <c r="P267" s="8" t="s">
        <v>238</v>
      </c>
      <c r="Q267" s="9" t="s">
        <v>1611</v>
      </c>
      <c r="R267" s="44" t="s">
        <v>2127</v>
      </c>
      <c r="S267" s="44"/>
      <c r="T267" s="23"/>
      <c r="U267" s="44"/>
      <c r="V267" s="44" t="s">
        <v>2129</v>
      </c>
      <c r="W267" s="14"/>
      <c r="X267" s="44" t="s">
        <v>2129</v>
      </c>
      <c r="Y267" s="44"/>
      <c r="Z267" s="172"/>
      <c r="AA267" s="11" t="s">
        <v>2130</v>
      </c>
      <c r="AB267" s="8" t="s">
        <v>75</v>
      </c>
      <c r="AC267" s="16">
        <v>0.202</v>
      </c>
      <c r="AD267" s="16">
        <v>0.812</v>
      </c>
      <c r="AE267" s="16">
        <v>7.61</v>
      </c>
      <c r="AF267" s="16">
        <v>16.419</v>
      </c>
      <c r="AG267" s="19">
        <v>0.0</v>
      </c>
      <c r="AH267" s="19">
        <v>0.0</v>
      </c>
      <c r="AI267" s="19">
        <v>0.0</v>
      </c>
      <c r="AJ267" s="19">
        <v>0.0</v>
      </c>
      <c r="AK267" s="16">
        <v>1.0</v>
      </c>
      <c r="AL267" s="16">
        <v>25.0</v>
      </c>
      <c r="AM267" s="16">
        <v>10.0</v>
      </c>
      <c r="AN267" s="16">
        <v>12.0</v>
      </c>
      <c r="AO267" s="17">
        <v>0.0</v>
      </c>
      <c r="AP267" s="17">
        <v>0.0</v>
      </c>
      <c r="AQ267" s="17">
        <v>0.0</v>
      </c>
      <c r="AR267" s="17">
        <v>0.0</v>
      </c>
      <c r="AS267" s="17">
        <f t="shared" si="2"/>
        <v>0</v>
      </c>
      <c r="AT267" s="173" t="s">
        <v>5975</v>
      </c>
    </row>
    <row r="268" ht="15.75" customHeight="1">
      <c r="A268" s="11">
        <v>4000129.0</v>
      </c>
      <c r="B268" s="8" t="s">
        <v>2132</v>
      </c>
      <c r="C268" s="8" t="s">
        <v>1603</v>
      </c>
      <c r="D268" s="8" t="s">
        <v>1604</v>
      </c>
      <c r="E268" s="170" t="b">
        <v>1</v>
      </c>
      <c r="F268" s="8" t="s">
        <v>1605</v>
      </c>
      <c r="G268" s="11">
        <v>1.96675213402E11</v>
      </c>
      <c r="H268" s="11">
        <v>1.96675213402E11</v>
      </c>
      <c r="I268" s="11" t="s">
        <v>2133</v>
      </c>
      <c r="J268" s="24" t="s">
        <v>2134</v>
      </c>
      <c r="K268" s="11" t="s">
        <v>2135</v>
      </c>
      <c r="L268" s="171" t="s">
        <v>5974</v>
      </c>
      <c r="M268" s="8" t="s">
        <v>2111</v>
      </c>
      <c r="N268" s="29">
        <v>1410.9781843772</v>
      </c>
      <c r="O268" s="12">
        <f t="shared" si="1"/>
        <v>1636.734694</v>
      </c>
      <c r="P268" s="8" t="s">
        <v>68</v>
      </c>
      <c r="Q268" s="9" t="s">
        <v>1611</v>
      </c>
      <c r="R268" s="24" t="s">
        <v>2134</v>
      </c>
      <c r="S268" s="11"/>
      <c r="T268" s="23"/>
      <c r="U268" s="11"/>
      <c r="V268" s="11"/>
      <c r="W268" s="24"/>
      <c r="X268" s="24"/>
      <c r="Y268" s="24"/>
      <c r="Z268" s="172"/>
      <c r="AA268" s="11" t="s">
        <v>2136</v>
      </c>
      <c r="AB268" s="8" t="s">
        <v>75</v>
      </c>
      <c r="AC268" s="16">
        <v>0.198</v>
      </c>
      <c r="AD268" s="16">
        <v>0.96</v>
      </c>
      <c r="AE268" s="16">
        <v>7.73</v>
      </c>
      <c r="AF268" s="16">
        <v>16.23</v>
      </c>
      <c r="AG268" s="19">
        <v>0.0</v>
      </c>
      <c r="AH268" s="19">
        <v>0.0</v>
      </c>
      <c r="AI268" s="19">
        <v>0.0</v>
      </c>
      <c r="AJ268" s="19">
        <v>0.0</v>
      </c>
      <c r="AK268" s="16">
        <v>1.0</v>
      </c>
      <c r="AL268" s="16">
        <v>25.0</v>
      </c>
      <c r="AM268" s="16">
        <v>10.0</v>
      </c>
      <c r="AN268" s="16">
        <v>12.0</v>
      </c>
      <c r="AO268" s="17">
        <v>0.0</v>
      </c>
      <c r="AP268" s="17">
        <v>0.0</v>
      </c>
      <c r="AQ268" s="17">
        <v>0.0</v>
      </c>
      <c r="AR268" s="17">
        <v>0.0</v>
      </c>
      <c r="AS268" s="17">
        <f t="shared" si="2"/>
        <v>0</v>
      </c>
      <c r="AT268" s="173" t="s">
        <v>5975</v>
      </c>
    </row>
    <row r="269" ht="15.75" customHeight="1">
      <c r="A269" s="11">
        <v>4000130.0</v>
      </c>
      <c r="B269" s="8" t="s">
        <v>2137</v>
      </c>
      <c r="C269" s="8" t="s">
        <v>1603</v>
      </c>
      <c r="D269" s="8" t="s">
        <v>1604</v>
      </c>
      <c r="E269" s="170" t="b">
        <v>1</v>
      </c>
      <c r="F269" s="8" t="s">
        <v>1605</v>
      </c>
      <c r="G269" s="11">
        <v>1.96675213401E11</v>
      </c>
      <c r="H269" s="11">
        <v>1.96675213401E11</v>
      </c>
      <c r="I269" s="11" t="s">
        <v>2133</v>
      </c>
      <c r="J269" s="24" t="s">
        <v>2138</v>
      </c>
      <c r="K269" s="11" t="s">
        <v>2139</v>
      </c>
      <c r="L269" s="171" t="s">
        <v>5974</v>
      </c>
      <c r="M269" s="8" t="s">
        <v>2111</v>
      </c>
      <c r="N269" s="29">
        <v>1768.36734693878</v>
      </c>
      <c r="O269" s="12">
        <f t="shared" si="1"/>
        <v>2051.306122</v>
      </c>
      <c r="P269" s="8" t="s">
        <v>68</v>
      </c>
      <c r="Q269" s="9" t="s">
        <v>1611</v>
      </c>
      <c r="R269" s="24" t="s">
        <v>2138</v>
      </c>
      <c r="S269" s="11"/>
      <c r="T269" s="23"/>
      <c r="U269" s="11"/>
      <c r="V269" s="11"/>
      <c r="W269" s="24"/>
      <c r="X269" s="24"/>
      <c r="Y269" s="24"/>
      <c r="Z269" s="172"/>
      <c r="AA269" s="11" t="s">
        <v>2140</v>
      </c>
      <c r="AB269" s="8" t="s">
        <v>75</v>
      </c>
      <c r="AC269" s="16">
        <v>0.198</v>
      </c>
      <c r="AD269" s="16">
        <v>0.96</v>
      </c>
      <c r="AE269" s="16">
        <v>7.73</v>
      </c>
      <c r="AF269" s="16">
        <v>16.23</v>
      </c>
      <c r="AG269" s="19">
        <v>0.0</v>
      </c>
      <c r="AH269" s="19">
        <v>0.0</v>
      </c>
      <c r="AI269" s="19">
        <v>0.0</v>
      </c>
      <c r="AJ269" s="19">
        <v>0.0</v>
      </c>
      <c r="AK269" s="16">
        <v>1.0</v>
      </c>
      <c r="AL269" s="16">
        <v>25.0</v>
      </c>
      <c r="AM269" s="16">
        <v>10.0</v>
      </c>
      <c r="AN269" s="16">
        <v>12.0</v>
      </c>
      <c r="AO269" s="17">
        <v>0.0</v>
      </c>
      <c r="AP269" s="17">
        <v>0.0</v>
      </c>
      <c r="AQ269" s="17">
        <v>0.0</v>
      </c>
      <c r="AR269" s="17">
        <v>0.0</v>
      </c>
      <c r="AS269" s="17">
        <f t="shared" si="2"/>
        <v>0</v>
      </c>
      <c r="AT269" s="173" t="s">
        <v>5975</v>
      </c>
    </row>
    <row r="270" ht="15.75" customHeight="1">
      <c r="A270" s="11">
        <v>4000132.0</v>
      </c>
      <c r="B270" s="8" t="s">
        <v>2141</v>
      </c>
      <c r="C270" s="8" t="s">
        <v>1603</v>
      </c>
      <c r="D270" s="8" t="s">
        <v>1604</v>
      </c>
      <c r="E270" s="170" t="b">
        <v>1</v>
      </c>
      <c r="F270" s="8" t="s">
        <v>1605</v>
      </c>
      <c r="G270" s="8">
        <v>6.941059645962E12</v>
      </c>
      <c r="H270" s="8">
        <v>6.941059645962E12</v>
      </c>
      <c r="I270" s="11" t="s">
        <v>2142</v>
      </c>
      <c r="J270" s="11" t="s">
        <v>2143</v>
      </c>
      <c r="K270" s="11" t="s">
        <v>2144</v>
      </c>
      <c r="L270" s="171" t="s">
        <v>5974</v>
      </c>
      <c r="M270" s="8" t="s">
        <v>2111</v>
      </c>
      <c r="N270" s="12">
        <v>958.163265306123</v>
      </c>
      <c r="O270" s="12">
        <f t="shared" si="1"/>
        <v>1111.469388</v>
      </c>
      <c r="P270" s="8" t="s">
        <v>238</v>
      </c>
      <c r="Q270" s="9" t="s">
        <v>1611</v>
      </c>
      <c r="R270" s="24" t="s">
        <v>2145</v>
      </c>
      <c r="S270" s="11"/>
      <c r="T270" s="23"/>
      <c r="U270" s="11"/>
      <c r="V270" s="11"/>
      <c r="W270" s="24"/>
      <c r="X270" s="24"/>
      <c r="Y270" s="11"/>
      <c r="Z270" s="172"/>
      <c r="AA270" s="11" t="s">
        <v>2146</v>
      </c>
      <c r="AB270" s="8" t="s">
        <v>75</v>
      </c>
      <c r="AC270" s="16">
        <v>0.198</v>
      </c>
      <c r="AD270" s="16">
        <v>0.91</v>
      </c>
      <c r="AE270" s="16">
        <v>7.7</v>
      </c>
      <c r="AF270" s="16">
        <v>16.33</v>
      </c>
      <c r="AG270" s="19">
        <v>0.0</v>
      </c>
      <c r="AH270" s="19">
        <v>0.0</v>
      </c>
      <c r="AI270" s="19">
        <v>0.0</v>
      </c>
      <c r="AJ270" s="19">
        <v>0.0</v>
      </c>
      <c r="AK270" s="16">
        <v>1.0</v>
      </c>
      <c r="AL270" s="16">
        <v>25.0</v>
      </c>
      <c r="AM270" s="16">
        <v>10.0</v>
      </c>
      <c r="AN270" s="16">
        <v>12.0</v>
      </c>
      <c r="AO270" s="17">
        <v>0.0</v>
      </c>
      <c r="AP270" s="17">
        <v>0.0</v>
      </c>
      <c r="AQ270" s="17">
        <v>0.0</v>
      </c>
      <c r="AR270" s="17">
        <v>0.0</v>
      </c>
      <c r="AS270" s="17">
        <f t="shared" si="2"/>
        <v>0</v>
      </c>
      <c r="AT270" s="173" t="s">
        <v>5975</v>
      </c>
    </row>
    <row r="271" ht="15.75" customHeight="1">
      <c r="A271" s="11">
        <v>4000135.0</v>
      </c>
      <c r="B271" s="8" t="s">
        <v>2148</v>
      </c>
      <c r="C271" s="8" t="s">
        <v>1603</v>
      </c>
      <c r="D271" s="8" t="s">
        <v>1604</v>
      </c>
      <c r="E271" s="170" t="b">
        <v>1</v>
      </c>
      <c r="F271" s="8" t="s">
        <v>1605</v>
      </c>
      <c r="G271" s="11">
        <v>6.94181271568E12</v>
      </c>
      <c r="H271" s="11">
        <v>6.94181271568E12</v>
      </c>
      <c r="I271" s="11" t="s">
        <v>2149</v>
      </c>
      <c r="J271" s="24" t="s">
        <v>2150</v>
      </c>
      <c r="K271" s="11" t="s">
        <v>2151</v>
      </c>
      <c r="L271" s="171" t="s">
        <v>5974</v>
      </c>
      <c r="M271" s="8" t="s">
        <v>2111</v>
      </c>
      <c r="N271" s="29">
        <v>1429.45109078114</v>
      </c>
      <c r="O271" s="12">
        <f t="shared" si="1"/>
        <v>1658.163265</v>
      </c>
      <c r="P271" s="8" t="s">
        <v>238</v>
      </c>
      <c r="Q271" s="9" t="s">
        <v>1611</v>
      </c>
      <c r="R271" s="24" t="s">
        <v>2150</v>
      </c>
      <c r="S271" s="11"/>
      <c r="T271" s="23"/>
      <c r="U271" s="11"/>
      <c r="V271" s="11" t="s">
        <v>2152</v>
      </c>
      <c r="W271" s="24"/>
      <c r="X271" s="24"/>
      <c r="Y271" s="11"/>
      <c r="Z271" s="172"/>
      <c r="AA271" s="11" t="s">
        <v>2153</v>
      </c>
      <c r="AB271" s="8" t="s">
        <v>75</v>
      </c>
      <c r="AC271" s="16">
        <v>0.192</v>
      </c>
      <c r="AD271" s="16">
        <v>0.877</v>
      </c>
      <c r="AE271" s="16">
        <v>7.641</v>
      </c>
      <c r="AF271" s="16">
        <v>16.876</v>
      </c>
      <c r="AG271" s="19">
        <v>0.0</v>
      </c>
      <c r="AH271" s="19">
        <v>0.0</v>
      </c>
      <c r="AI271" s="19">
        <v>0.0</v>
      </c>
      <c r="AJ271" s="19">
        <v>0.0</v>
      </c>
      <c r="AK271" s="16">
        <v>1.0</v>
      </c>
      <c r="AL271" s="16">
        <v>25.0</v>
      </c>
      <c r="AM271" s="16">
        <v>10.0</v>
      </c>
      <c r="AN271" s="16">
        <v>12.0</v>
      </c>
      <c r="AO271" s="17">
        <v>0.0</v>
      </c>
      <c r="AP271" s="17">
        <v>0.0</v>
      </c>
      <c r="AQ271" s="17">
        <v>0.0</v>
      </c>
      <c r="AR271" s="17">
        <v>0.0</v>
      </c>
      <c r="AS271" s="17">
        <f t="shared" si="2"/>
        <v>0</v>
      </c>
      <c r="AT271" s="173" t="s">
        <v>5975</v>
      </c>
    </row>
    <row r="272" ht="15.75" customHeight="1">
      <c r="A272" s="11">
        <v>4000137.0</v>
      </c>
      <c r="B272" s="8" t="s">
        <v>2155</v>
      </c>
      <c r="C272" s="8" t="s">
        <v>1603</v>
      </c>
      <c r="D272" s="8" t="s">
        <v>1604</v>
      </c>
      <c r="E272" s="170" t="b">
        <v>1</v>
      </c>
      <c r="F272" s="8" t="s">
        <v>1605</v>
      </c>
      <c r="G272" s="11">
        <v>7.506227338023E12</v>
      </c>
      <c r="H272" s="11">
        <v>7.506227338023E12</v>
      </c>
      <c r="I272" s="11" t="s">
        <v>2156</v>
      </c>
      <c r="J272" s="24" t="s">
        <v>2157</v>
      </c>
      <c r="K272" s="11" t="s">
        <v>6005</v>
      </c>
      <c r="L272" s="171" t="s">
        <v>5974</v>
      </c>
      <c r="M272" s="8" t="s">
        <v>2111</v>
      </c>
      <c r="N272" s="29">
        <v>2314.28571428571</v>
      </c>
      <c r="O272" s="12">
        <f t="shared" si="1"/>
        <v>2684.571429</v>
      </c>
      <c r="P272" s="8" t="s">
        <v>68</v>
      </c>
      <c r="Q272" s="9" t="s">
        <v>1611</v>
      </c>
      <c r="R272" s="24" t="s">
        <v>2157</v>
      </c>
      <c r="S272" s="11"/>
      <c r="T272" s="23"/>
      <c r="U272" s="11"/>
      <c r="V272" s="11"/>
      <c r="W272" s="24"/>
      <c r="X272" s="24"/>
      <c r="Y272" s="24"/>
      <c r="Z272" s="172"/>
      <c r="AA272" s="11" t="s">
        <v>2159</v>
      </c>
      <c r="AB272" s="8" t="s">
        <v>75</v>
      </c>
      <c r="AC272" s="16">
        <v>0.199</v>
      </c>
      <c r="AD272" s="16">
        <v>0.89</v>
      </c>
      <c r="AE272" s="16">
        <v>7.72</v>
      </c>
      <c r="AF272" s="16">
        <v>16.23</v>
      </c>
      <c r="AG272" s="19">
        <v>0.0</v>
      </c>
      <c r="AH272" s="19">
        <v>0.0</v>
      </c>
      <c r="AI272" s="19">
        <v>0.0</v>
      </c>
      <c r="AJ272" s="19">
        <v>0.0</v>
      </c>
      <c r="AK272" s="16">
        <v>1.0</v>
      </c>
      <c r="AL272" s="16">
        <v>25.0</v>
      </c>
      <c r="AM272" s="16">
        <v>10.0</v>
      </c>
      <c r="AN272" s="16">
        <v>12.0</v>
      </c>
      <c r="AO272" s="17">
        <v>0.0</v>
      </c>
      <c r="AP272" s="17">
        <v>0.0</v>
      </c>
      <c r="AQ272" s="17">
        <v>0.0</v>
      </c>
      <c r="AR272" s="17">
        <v>0.0</v>
      </c>
      <c r="AS272" s="17">
        <f t="shared" si="2"/>
        <v>0</v>
      </c>
      <c r="AT272" s="173" t="s">
        <v>5975</v>
      </c>
    </row>
    <row r="273" ht="15.75" customHeight="1">
      <c r="A273" s="11">
        <v>4000138.0</v>
      </c>
      <c r="B273" s="8" t="s">
        <v>2160</v>
      </c>
      <c r="C273" s="8" t="s">
        <v>1603</v>
      </c>
      <c r="D273" s="8" t="s">
        <v>1604</v>
      </c>
      <c r="E273" s="170" t="b">
        <v>1</v>
      </c>
      <c r="F273" s="8" t="s">
        <v>1605</v>
      </c>
      <c r="G273" s="8">
        <v>6.941059646839E12</v>
      </c>
      <c r="H273" s="8">
        <v>6.941059646839E12</v>
      </c>
      <c r="I273" s="11" t="s">
        <v>2156</v>
      </c>
      <c r="J273" s="11" t="s">
        <v>2161</v>
      </c>
      <c r="K273" s="11" t="s">
        <v>6006</v>
      </c>
      <c r="L273" s="171" t="s">
        <v>5974</v>
      </c>
      <c r="M273" s="8" t="s">
        <v>2111</v>
      </c>
      <c r="N273" s="12">
        <v>1834.18367346939</v>
      </c>
      <c r="O273" s="12">
        <f t="shared" si="1"/>
        <v>2127.653061</v>
      </c>
      <c r="P273" s="8" t="s">
        <v>68</v>
      </c>
      <c r="Q273" s="9" t="s">
        <v>1611</v>
      </c>
      <c r="R273" s="24" t="s">
        <v>2163</v>
      </c>
      <c r="S273" s="11"/>
      <c r="T273" s="23"/>
      <c r="U273" s="11"/>
      <c r="V273" s="11"/>
      <c r="W273" s="24"/>
      <c r="X273" s="24"/>
      <c r="Y273" s="24"/>
      <c r="Z273" s="172"/>
      <c r="AA273" s="11" t="s">
        <v>2164</v>
      </c>
      <c r="AB273" s="8" t="s">
        <v>75</v>
      </c>
      <c r="AC273" s="16">
        <v>0.199</v>
      </c>
      <c r="AD273" s="16">
        <v>0.89</v>
      </c>
      <c r="AE273" s="16">
        <v>7.72</v>
      </c>
      <c r="AF273" s="16">
        <v>16.23</v>
      </c>
      <c r="AG273" s="19">
        <v>0.0</v>
      </c>
      <c r="AH273" s="19">
        <v>0.0</v>
      </c>
      <c r="AI273" s="19">
        <v>0.0</v>
      </c>
      <c r="AJ273" s="19">
        <v>0.0</v>
      </c>
      <c r="AK273" s="16">
        <v>1.0</v>
      </c>
      <c r="AL273" s="16">
        <v>25.0</v>
      </c>
      <c r="AM273" s="16">
        <v>10.0</v>
      </c>
      <c r="AN273" s="16">
        <v>12.0</v>
      </c>
      <c r="AO273" s="17">
        <v>0.0</v>
      </c>
      <c r="AP273" s="17">
        <v>0.0</v>
      </c>
      <c r="AQ273" s="17">
        <v>0.0</v>
      </c>
      <c r="AR273" s="17">
        <v>0.0</v>
      </c>
      <c r="AS273" s="17">
        <f t="shared" si="2"/>
        <v>0</v>
      </c>
      <c r="AT273" s="173" t="s">
        <v>5975</v>
      </c>
    </row>
    <row r="274" ht="15.75" customHeight="1">
      <c r="A274" s="11">
        <v>4000147.0</v>
      </c>
      <c r="B274" s="8"/>
      <c r="C274" s="8" t="s">
        <v>1603</v>
      </c>
      <c r="D274" s="8" t="s">
        <v>1604</v>
      </c>
      <c r="E274" s="170" t="b">
        <v>1</v>
      </c>
      <c r="F274" s="8" t="s">
        <v>1605</v>
      </c>
      <c r="G274" s="11">
        <v>8.85909499458E11</v>
      </c>
      <c r="H274" s="11">
        <v>8.85909499458E11</v>
      </c>
      <c r="I274" s="11" t="s">
        <v>2165</v>
      </c>
      <c r="J274" s="24" t="s">
        <v>2166</v>
      </c>
      <c r="K274" s="11" t="s">
        <v>2167</v>
      </c>
      <c r="L274" s="171" t="s">
        <v>5974</v>
      </c>
      <c r="M274" s="8" t="s">
        <v>1930</v>
      </c>
      <c r="N274" s="29">
        <v>1729.51266713582</v>
      </c>
      <c r="O274" s="12">
        <f t="shared" si="1"/>
        <v>2006.234694</v>
      </c>
      <c r="P274" s="8" t="s">
        <v>238</v>
      </c>
      <c r="Q274" s="9" t="s">
        <v>1611</v>
      </c>
      <c r="R274" s="24" t="s">
        <v>2166</v>
      </c>
      <c r="S274" s="11"/>
      <c r="T274" s="23"/>
      <c r="U274" s="11"/>
      <c r="V274" s="11"/>
      <c r="W274" s="24"/>
      <c r="X274" s="24"/>
      <c r="Y274" s="11"/>
      <c r="Z274" s="172"/>
      <c r="AA274" s="11" t="s">
        <v>2168</v>
      </c>
      <c r="AB274" s="8" t="s">
        <v>75</v>
      </c>
      <c r="AC274" s="16">
        <v>0.201</v>
      </c>
      <c r="AD274" s="16">
        <v>0.91</v>
      </c>
      <c r="AE274" s="16">
        <v>7.8</v>
      </c>
      <c r="AF274" s="16">
        <v>16.77</v>
      </c>
      <c r="AG274" s="19">
        <v>0.0</v>
      </c>
      <c r="AH274" s="19">
        <v>0.0</v>
      </c>
      <c r="AI274" s="19">
        <v>0.0</v>
      </c>
      <c r="AJ274" s="19">
        <v>0.0</v>
      </c>
      <c r="AK274" s="16">
        <v>1.0</v>
      </c>
      <c r="AL274" s="16">
        <v>25.0</v>
      </c>
      <c r="AM274" s="16">
        <v>10.0</v>
      </c>
      <c r="AN274" s="16">
        <v>12.0</v>
      </c>
      <c r="AO274" s="17">
        <v>0.0</v>
      </c>
      <c r="AP274" s="17">
        <v>0.0</v>
      </c>
      <c r="AQ274" s="17">
        <v>0.0</v>
      </c>
      <c r="AR274" s="17">
        <v>0.0</v>
      </c>
      <c r="AS274" s="17">
        <f t="shared" si="2"/>
        <v>0</v>
      </c>
      <c r="AT274" s="173" t="s">
        <v>5975</v>
      </c>
    </row>
    <row r="275" ht="15.75" customHeight="1">
      <c r="A275" s="11">
        <v>4000148.0</v>
      </c>
      <c r="B275" s="8" t="s">
        <v>2170</v>
      </c>
      <c r="C275" s="8" t="s">
        <v>1603</v>
      </c>
      <c r="D275" s="8" t="s">
        <v>1604</v>
      </c>
      <c r="E275" s="170" t="b">
        <v>1</v>
      </c>
      <c r="F275" s="8" t="s">
        <v>1605</v>
      </c>
      <c r="G275" s="11">
        <v>6.941812717783E12</v>
      </c>
      <c r="H275" s="11">
        <v>6.941812717783E12</v>
      </c>
      <c r="I275" s="11" t="s">
        <v>2171</v>
      </c>
      <c r="J275" s="24" t="s">
        <v>2172</v>
      </c>
      <c r="K275" s="11" t="s">
        <v>2173</v>
      </c>
      <c r="L275" s="171" t="s">
        <v>5974</v>
      </c>
      <c r="M275" s="8" t="s">
        <v>2111</v>
      </c>
      <c r="N275" s="29">
        <v>1429.0</v>
      </c>
      <c r="O275" s="12">
        <f t="shared" si="1"/>
        <v>1657.64</v>
      </c>
      <c r="P275" s="8" t="s">
        <v>68</v>
      </c>
      <c r="Q275" s="9" t="s">
        <v>1611</v>
      </c>
      <c r="R275" s="24" t="s">
        <v>2172</v>
      </c>
      <c r="S275" s="11"/>
      <c r="T275" s="23"/>
      <c r="U275" s="11"/>
      <c r="V275" s="11"/>
      <c r="W275" s="24"/>
      <c r="X275" s="24"/>
      <c r="Y275" s="24"/>
      <c r="Z275" s="172"/>
      <c r="AA275" s="11" t="s">
        <v>2174</v>
      </c>
      <c r="AB275" s="8" t="s">
        <v>75</v>
      </c>
      <c r="AC275" s="16">
        <v>0.192</v>
      </c>
      <c r="AD275" s="16">
        <v>0.909</v>
      </c>
      <c r="AE275" s="16">
        <v>7.675</v>
      </c>
      <c r="AF275" s="16">
        <v>16.49</v>
      </c>
      <c r="AG275" s="19">
        <v>0.0</v>
      </c>
      <c r="AH275" s="19">
        <v>0.0</v>
      </c>
      <c r="AI275" s="19">
        <v>0.0</v>
      </c>
      <c r="AJ275" s="19">
        <v>0.0</v>
      </c>
      <c r="AK275" s="16">
        <v>1.0</v>
      </c>
      <c r="AL275" s="16">
        <v>25.0</v>
      </c>
      <c r="AM275" s="16">
        <v>10.0</v>
      </c>
      <c r="AN275" s="16">
        <v>12.0</v>
      </c>
      <c r="AO275" s="17">
        <v>0.0</v>
      </c>
      <c r="AP275" s="17">
        <v>0.0</v>
      </c>
      <c r="AQ275" s="17">
        <v>0.0</v>
      </c>
      <c r="AR275" s="17">
        <v>0.0</v>
      </c>
      <c r="AS275" s="17">
        <f t="shared" si="2"/>
        <v>0</v>
      </c>
      <c r="AT275" s="173" t="s">
        <v>5975</v>
      </c>
    </row>
    <row r="276" ht="15.75" customHeight="1">
      <c r="A276" s="11">
        <v>4000154.0</v>
      </c>
      <c r="B276" s="8" t="s">
        <v>2175</v>
      </c>
      <c r="C276" s="8" t="s">
        <v>1603</v>
      </c>
      <c r="D276" s="8" t="s">
        <v>1604</v>
      </c>
      <c r="E276" s="170" t="b">
        <v>1</v>
      </c>
      <c r="F276" s="8" t="s">
        <v>1605</v>
      </c>
      <c r="G276" s="11">
        <v>7.50188263042E12</v>
      </c>
      <c r="H276" s="11">
        <v>7.50188263042E12</v>
      </c>
      <c r="I276" s="11" t="s">
        <v>2176</v>
      </c>
      <c r="J276" s="24" t="s">
        <v>2177</v>
      </c>
      <c r="K276" s="11" t="s">
        <v>2178</v>
      </c>
      <c r="L276" s="171" t="s">
        <v>5974</v>
      </c>
      <c r="M276" s="8" t="s">
        <v>1704</v>
      </c>
      <c r="N276" s="29">
        <v>839.571428571429</v>
      </c>
      <c r="O276" s="12">
        <f t="shared" si="1"/>
        <v>973.9028571</v>
      </c>
      <c r="P276" s="8" t="s">
        <v>238</v>
      </c>
      <c r="Q276" s="9" t="s">
        <v>1611</v>
      </c>
      <c r="R276" s="24" t="s">
        <v>2177</v>
      </c>
      <c r="S276" s="11"/>
      <c r="T276" s="23"/>
      <c r="U276" s="11"/>
      <c r="V276" s="11"/>
      <c r="W276" s="24"/>
      <c r="X276" s="24"/>
      <c r="Y276" s="11"/>
      <c r="Z276" s="172"/>
      <c r="AA276" s="11" t="s">
        <v>2179</v>
      </c>
      <c r="AB276" s="8" t="s">
        <v>75</v>
      </c>
      <c r="AC276" s="16">
        <v>0.165</v>
      </c>
      <c r="AD276" s="16">
        <v>0.79</v>
      </c>
      <c r="AE276" s="16">
        <v>7.28</v>
      </c>
      <c r="AF276" s="16">
        <v>15.4</v>
      </c>
      <c r="AG276" s="19">
        <v>0.0</v>
      </c>
      <c r="AH276" s="19">
        <v>0.0</v>
      </c>
      <c r="AI276" s="19">
        <v>0.0</v>
      </c>
      <c r="AJ276" s="19">
        <v>0.0</v>
      </c>
      <c r="AK276" s="16">
        <v>1.0</v>
      </c>
      <c r="AL276" s="16">
        <v>25.0</v>
      </c>
      <c r="AM276" s="16">
        <v>10.0</v>
      </c>
      <c r="AN276" s="16">
        <v>12.0</v>
      </c>
      <c r="AO276" s="17">
        <v>0.0</v>
      </c>
      <c r="AP276" s="17">
        <v>0.0</v>
      </c>
      <c r="AQ276" s="17">
        <v>0.0</v>
      </c>
      <c r="AR276" s="17">
        <v>0.0</v>
      </c>
      <c r="AS276" s="17">
        <f t="shared" si="2"/>
        <v>0</v>
      </c>
      <c r="AT276" s="173" t="s">
        <v>5975</v>
      </c>
    </row>
    <row r="277" ht="15.75" customHeight="1">
      <c r="A277" s="11">
        <v>4000155.0</v>
      </c>
      <c r="B277" s="8" t="s">
        <v>2181</v>
      </c>
      <c r="C277" s="8" t="s">
        <v>1603</v>
      </c>
      <c r="D277" s="8" t="s">
        <v>1604</v>
      </c>
      <c r="E277" s="170" t="b">
        <v>1</v>
      </c>
      <c r="F277" s="8" t="s">
        <v>1605</v>
      </c>
      <c r="G277" s="8">
        <v>6.90217604833E12</v>
      </c>
      <c r="H277" s="8">
        <v>6.90217604833E12</v>
      </c>
      <c r="I277" s="8" t="s">
        <v>2182</v>
      </c>
      <c r="J277" s="11" t="s">
        <v>2183</v>
      </c>
      <c r="K277" s="11" t="s">
        <v>2184</v>
      </c>
      <c r="L277" s="171" t="s">
        <v>5974</v>
      </c>
      <c r="M277" s="8" t="s">
        <v>1704</v>
      </c>
      <c r="N277" s="12">
        <v>1564.80471498944</v>
      </c>
      <c r="O277" s="12">
        <f t="shared" si="1"/>
        <v>1815.173469</v>
      </c>
      <c r="P277" s="8" t="s">
        <v>68</v>
      </c>
      <c r="Q277" s="9" t="s">
        <v>1611</v>
      </c>
      <c r="R277" s="24" t="s">
        <v>2185</v>
      </c>
      <c r="S277" s="11"/>
      <c r="T277" s="23"/>
      <c r="U277" s="11"/>
      <c r="V277" s="11"/>
      <c r="W277" s="24"/>
      <c r="X277" s="24"/>
      <c r="Y277" s="24"/>
      <c r="Z277" s="172"/>
      <c r="AA277" s="11" t="s">
        <v>2186</v>
      </c>
      <c r="AB277" s="8" t="s">
        <v>75</v>
      </c>
      <c r="AC277" s="16">
        <v>0.204</v>
      </c>
      <c r="AD277" s="16">
        <v>0.9</v>
      </c>
      <c r="AE277" s="16">
        <v>7.8</v>
      </c>
      <c r="AF277" s="16">
        <v>17.34</v>
      </c>
      <c r="AG277" s="19">
        <v>0.0</v>
      </c>
      <c r="AH277" s="19">
        <v>0.0</v>
      </c>
      <c r="AI277" s="19">
        <v>0.0</v>
      </c>
      <c r="AJ277" s="19">
        <v>0.0</v>
      </c>
      <c r="AK277" s="16">
        <v>1.0</v>
      </c>
      <c r="AL277" s="16">
        <v>25.0</v>
      </c>
      <c r="AM277" s="16">
        <v>10.0</v>
      </c>
      <c r="AN277" s="16">
        <v>12.0</v>
      </c>
      <c r="AO277" s="17">
        <v>0.0</v>
      </c>
      <c r="AP277" s="17">
        <v>0.0</v>
      </c>
      <c r="AQ277" s="17">
        <v>0.0</v>
      </c>
      <c r="AR277" s="17">
        <v>0.0</v>
      </c>
      <c r="AS277" s="17">
        <f t="shared" si="2"/>
        <v>0</v>
      </c>
      <c r="AT277" s="173" t="s">
        <v>5975</v>
      </c>
    </row>
    <row r="278" ht="15.75" customHeight="1">
      <c r="A278" s="11">
        <v>4000156.0</v>
      </c>
      <c r="B278" s="8"/>
      <c r="C278" s="8" t="s">
        <v>1603</v>
      </c>
      <c r="D278" s="8" t="s">
        <v>1604</v>
      </c>
      <c r="E278" s="170" t="b">
        <v>1</v>
      </c>
      <c r="F278" s="8" t="s">
        <v>1605</v>
      </c>
      <c r="G278" s="8">
        <v>6.941812739235E12</v>
      </c>
      <c r="H278" s="8">
        <v>6.941812739235E12</v>
      </c>
      <c r="I278" s="11" t="s">
        <v>2188</v>
      </c>
      <c r="J278" s="24" t="s">
        <v>2189</v>
      </c>
      <c r="K278" s="11" t="s">
        <v>2190</v>
      </c>
      <c r="L278" s="171" t="s">
        <v>5974</v>
      </c>
      <c r="M278" s="8" t="s">
        <v>2111</v>
      </c>
      <c r="N278" s="12">
        <v>1820.63687543983</v>
      </c>
      <c r="O278" s="12">
        <f t="shared" si="1"/>
        <v>2111.938776</v>
      </c>
      <c r="P278" s="8" t="s">
        <v>238</v>
      </c>
      <c r="Q278" s="9" t="s">
        <v>1611</v>
      </c>
      <c r="R278" s="24" t="s">
        <v>2189</v>
      </c>
      <c r="S278" s="11"/>
      <c r="T278" s="23"/>
      <c r="U278" s="11"/>
      <c r="V278" s="11"/>
      <c r="W278" s="24"/>
      <c r="X278" s="11" t="s">
        <v>2191</v>
      </c>
      <c r="Y278" s="11"/>
      <c r="Z278" s="172"/>
      <c r="AA278" s="11" t="s">
        <v>2192</v>
      </c>
      <c r="AB278" s="8" t="s">
        <v>75</v>
      </c>
      <c r="AC278" s="16">
        <v>0.1985</v>
      </c>
      <c r="AD278" s="16">
        <v>0.817</v>
      </c>
      <c r="AE278" s="16">
        <v>7.628</v>
      </c>
      <c r="AF278" s="16">
        <v>16.86</v>
      </c>
      <c r="AG278" s="19">
        <v>0.0</v>
      </c>
      <c r="AH278" s="19">
        <v>0.0</v>
      </c>
      <c r="AI278" s="19">
        <v>0.0</v>
      </c>
      <c r="AJ278" s="19">
        <v>0.0</v>
      </c>
      <c r="AK278" s="16">
        <v>1.0</v>
      </c>
      <c r="AL278" s="16">
        <v>25.0</v>
      </c>
      <c r="AM278" s="16">
        <v>10.0</v>
      </c>
      <c r="AN278" s="16">
        <v>12.0</v>
      </c>
      <c r="AO278" s="17">
        <v>0.0</v>
      </c>
      <c r="AP278" s="17">
        <v>0.0</v>
      </c>
      <c r="AQ278" s="17">
        <v>0.0</v>
      </c>
      <c r="AR278" s="17">
        <v>0.0</v>
      </c>
      <c r="AS278" s="17">
        <f t="shared" si="2"/>
        <v>0</v>
      </c>
      <c r="AT278" s="173" t="s">
        <v>5975</v>
      </c>
    </row>
    <row r="279" ht="15.75" customHeight="1">
      <c r="A279" s="11">
        <v>4000159.0</v>
      </c>
      <c r="B279" s="8"/>
      <c r="C279" s="8" t="s">
        <v>1603</v>
      </c>
      <c r="D279" s="8" t="s">
        <v>1604</v>
      </c>
      <c r="E279" s="170" t="b">
        <v>1</v>
      </c>
      <c r="F279" s="8" t="s">
        <v>1605</v>
      </c>
      <c r="G279" s="8">
        <v>6.941487270095E12</v>
      </c>
      <c r="H279" s="8">
        <v>6.941487270095E12</v>
      </c>
      <c r="I279" s="11" t="s">
        <v>2194</v>
      </c>
      <c r="J279" s="24" t="s">
        <v>2195</v>
      </c>
      <c r="K279" s="11" t="s">
        <v>2196</v>
      </c>
      <c r="L279" s="171" t="s">
        <v>5974</v>
      </c>
      <c r="M279" s="8" t="s">
        <v>1710</v>
      </c>
      <c r="N279" s="12">
        <v>1568.95672061928</v>
      </c>
      <c r="O279" s="12">
        <f t="shared" si="1"/>
        <v>1819.989796</v>
      </c>
      <c r="P279" s="8" t="s">
        <v>238</v>
      </c>
      <c r="Q279" s="9" t="s">
        <v>1611</v>
      </c>
      <c r="R279" s="24" t="s">
        <v>2195</v>
      </c>
      <c r="S279" s="11"/>
      <c r="T279" s="23"/>
      <c r="U279" s="11"/>
      <c r="V279" s="11"/>
      <c r="W279" s="24"/>
      <c r="X279" s="11" t="s">
        <v>2197</v>
      </c>
      <c r="Y279" s="11"/>
      <c r="Z279" s="172"/>
      <c r="AA279" s="11" t="s">
        <v>2198</v>
      </c>
      <c r="AB279" s="8" t="s">
        <v>75</v>
      </c>
      <c r="AC279" s="16">
        <v>0.195</v>
      </c>
      <c r="AD279" s="16">
        <v>0.84</v>
      </c>
      <c r="AE279" s="16">
        <v>7.47</v>
      </c>
      <c r="AF279" s="16">
        <v>16.33</v>
      </c>
      <c r="AG279" s="19">
        <v>0.0</v>
      </c>
      <c r="AH279" s="19">
        <v>0.0</v>
      </c>
      <c r="AI279" s="19">
        <v>0.0</v>
      </c>
      <c r="AJ279" s="19">
        <v>0.0</v>
      </c>
      <c r="AK279" s="16">
        <v>1.0</v>
      </c>
      <c r="AL279" s="16">
        <v>25.0</v>
      </c>
      <c r="AM279" s="16">
        <v>10.0</v>
      </c>
      <c r="AN279" s="16">
        <v>12.0</v>
      </c>
      <c r="AO279" s="17">
        <v>0.0</v>
      </c>
      <c r="AP279" s="17">
        <v>0.0</v>
      </c>
      <c r="AQ279" s="17">
        <v>0.0</v>
      </c>
      <c r="AR279" s="17">
        <v>0.0</v>
      </c>
      <c r="AS279" s="17">
        <f t="shared" si="2"/>
        <v>0</v>
      </c>
      <c r="AT279" s="173" t="s">
        <v>5975</v>
      </c>
    </row>
    <row r="280" ht="15.75" customHeight="1">
      <c r="A280" s="11">
        <v>4000160.0</v>
      </c>
      <c r="B280" s="8" t="s">
        <v>2200</v>
      </c>
      <c r="C280" s="8" t="s">
        <v>1603</v>
      </c>
      <c r="D280" s="8" t="s">
        <v>1604</v>
      </c>
      <c r="E280" s="170" t="b">
        <v>1</v>
      </c>
      <c r="F280" s="8" t="s">
        <v>1605</v>
      </c>
      <c r="G280" s="11">
        <v>1.94253411338E11</v>
      </c>
      <c r="H280" s="11">
        <v>1.94253411338E11</v>
      </c>
      <c r="I280" s="11">
        <v>14.0</v>
      </c>
      <c r="J280" s="24" t="s">
        <v>2201</v>
      </c>
      <c r="K280" s="11" t="s">
        <v>2202</v>
      </c>
      <c r="L280" s="171" t="s">
        <v>5974</v>
      </c>
      <c r="M280" s="11" t="s">
        <v>1648</v>
      </c>
      <c r="N280" s="29">
        <v>15015.52</v>
      </c>
      <c r="O280" s="12">
        <f t="shared" si="1"/>
        <v>17418.0032</v>
      </c>
      <c r="P280" s="8" t="s">
        <v>68</v>
      </c>
      <c r="Q280" s="9" t="s">
        <v>1611</v>
      </c>
      <c r="R280" s="24" t="s">
        <v>2201</v>
      </c>
      <c r="S280" s="24"/>
      <c r="T280" s="23"/>
      <c r="U280" s="24"/>
      <c r="V280" s="11"/>
      <c r="W280" s="24"/>
      <c r="X280" s="24"/>
      <c r="Y280" s="24"/>
      <c r="Z280" s="172"/>
      <c r="AA280" s="11" t="s">
        <v>2203</v>
      </c>
      <c r="AB280" s="8" t="s">
        <v>75</v>
      </c>
      <c r="AC280" s="16">
        <v>0.172</v>
      </c>
      <c r="AD280" s="16">
        <v>0.78</v>
      </c>
      <c r="AE280" s="16">
        <v>7.15</v>
      </c>
      <c r="AF280" s="16">
        <v>14.67</v>
      </c>
      <c r="AG280" s="19">
        <v>0.0</v>
      </c>
      <c r="AH280" s="19">
        <v>0.0</v>
      </c>
      <c r="AI280" s="19">
        <v>0.0</v>
      </c>
      <c r="AJ280" s="19">
        <v>0.0</v>
      </c>
      <c r="AK280" s="16">
        <v>1.0</v>
      </c>
      <c r="AL280" s="16">
        <v>25.0</v>
      </c>
      <c r="AM280" s="16">
        <v>10.0</v>
      </c>
      <c r="AN280" s="16">
        <v>12.0</v>
      </c>
      <c r="AO280" s="17">
        <v>0.0</v>
      </c>
      <c r="AP280" s="17">
        <v>0.0</v>
      </c>
      <c r="AQ280" s="17">
        <v>0.0</v>
      </c>
      <c r="AR280" s="17">
        <v>0.0</v>
      </c>
      <c r="AS280" s="17">
        <f t="shared" si="2"/>
        <v>0</v>
      </c>
      <c r="AT280" s="173" t="s">
        <v>5871</v>
      </c>
    </row>
    <row r="281" ht="15.75" customHeight="1">
      <c r="A281" s="11">
        <v>4000161.0</v>
      </c>
      <c r="B281" s="8"/>
      <c r="C281" s="8" t="s">
        <v>1603</v>
      </c>
      <c r="D281" s="8" t="s">
        <v>1604</v>
      </c>
      <c r="E281" s="170" t="b">
        <v>1</v>
      </c>
      <c r="F281" s="8" t="s">
        <v>1605</v>
      </c>
      <c r="G281" s="61">
        <v>6.941487241613E12</v>
      </c>
      <c r="H281" s="73">
        <v>6.941487241613E12</v>
      </c>
      <c r="I281" s="14" t="s">
        <v>2205</v>
      </c>
      <c r="J281" s="14" t="s">
        <v>2206</v>
      </c>
      <c r="K281" s="44" t="s">
        <v>2207</v>
      </c>
      <c r="L281" s="171" t="s">
        <v>5974</v>
      </c>
      <c r="M281" s="61" t="s">
        <v>1710</v>
      </c>
      <c r="N281" s="36">
        <v>2010.99577762139</v>
      </c>
      <c r="O281" s="12">
        <f t="shared" si="1"/>
        <v>2332.755102</v>
      </c>
      <c r="P281" s="8" t="s">
        <v>238</v>
      </c>
      <c r="Q281" s="9" t="s">
        <v>1611</v>
      </c>
      <c r="R281" s="14" t="s">
        <v>2206</v>
      </c>
      <c r="S281" s="44"/>
      <c r="T281" s="23"/>
      <c r="U281" s="44"/>
      <c r="V281" s="44"/>
      <c r="W281" s="14"/>
      <c r="X281" s="14"/>
      <c r="Y281" s="44"/>
      <c r="Z281" s="172"/>
      <c r="AA281" s="14" t="s">
        <v>6007</v>
      </c>
      <c r="AB281" s="8" t="s">
        <v>75</v>
      </c>
      <c r="AC281" s="42">
        <v>0.175</v>
      </c>
      <c r="AD281" s="42">
        <v>0.777</v>
      </c>
      <c r="AE281" s="42">
        <v>7.37</v>
      </c>
      <c r="AF281" s="42">
        <v>16.0</v>
      </c>
      <c r="AG281" s="18">
        <v>0.0</v>
      </c>
      <c r="AH281" s="18">
        <v>0.0</v>
      </c>
      <c r="AI281" s="18">
        <v>0.0</v>
      </c>
      <c r="AJ281" s="18">
        <v>0.0</v>
      </c>
      <c r="AK281" s="42">
        <v>1.0</v>
      </c>
      <c r="AL281" s="42">
        <v>25.0</v>
      </c>
      <c r="AM281" s="42">
        <v>10.0</v>
      </c>
      <c r="AN281" s="42">
        <v>12.0</v>
      </c>
      <c r="AO281" s="18">
        <v>0.0</v>
      </c>
      <c r="AP281" s="18">
        <v>0.0</v>
      </c>
      <c r="AQ281" s="18">
        <v>0.0</v>
      </c>
      <c r="AR281" s="18">
        <v>0.0</v>
      </c>
      <c r="AS281" s="17">
        <f t="shared" si="2"/>
        <v>0</v>
      </c>
      <c r="AT281" s="173" t="s">
        <v>5975</v>
      </c>
    </row>
    <row r="282" ht="15.75" customHeight="1">
      <c r="A282" s="11">
        <v>4000162.0</v>
      </c>
      <c r="B282" s="8"/>
      <c r="C282" s="8" t="s">
        <v>1603</v>
      </c>
      <c r="D282" s="8" t="s">
        <v>1604</v>
      </c>
      <c r="E282" s="170" t="b">
        <v>1</v>
      </c>
      <c r="F282" s="8" t="s">
        <v>1605</v>
      </c>
      <c r="G282" s="44">
        <v>8.806095355719E12</v>
      </c>
      <c r="H282" s="44">
        <v>8.806095355719E12</v>
      </c>
      <c r="I282" s="44" t="s">
        <v>2210</v>
      </c>
      <c r="J282" s="14" t="s">
        <v>2211</v>
      </c>
      <c r="K282" s="44" t="s">
        <v>6008</v>
      </c>
      <c r="L282" s="171" t="s">
        <v>5974</v>
      </c>
      <c r="M282" s="8" t="s">
        <v>1930</v>
      </c>
      <c r="N282" s="68">
        <v>1971.37579169599</v>
      </c>
      <c r="O282" s="12">
        <f t="shared" si="1"/>
        <v>2286.795918</v>
      </c>
      <c r="P282" s="8" t="s">
        <v>238</v>
      </c>
      <c r="Q282" s="9" t="s">
        <v>1611</v>
      </c>
      <c r="R282" s="14" t="s">
        <v>2211</v>
      </c>
      <c r="S282" s="44"/>
      <c r="T282" s="23"/>
      <c r="U282" s="44"/>
      <c r="V282" s="44"/>
      <c r="W282" s="14"/>
      <c r="X282" s="14"/>
      <c r="Y282" s="44"/>
      <c r="Z282" s="172"/>
      <c r="AA282" s="44" t="s">
        <v>2213</v>
      </c>
      <c r="AB282" s="8" t="s">
        <v>75</v>
      </c>
      <c r="AC282" s="27">
        <v>0.2</v>
      </c>
      <c r="AD282" s="27">
        <v>0.84</v>
      </c>
      <c r="AE282" s="27">
        <v>7.68</v>
      </c>
      <c r="AF282" s="27">
        <v>16.01</v>
      </c>
      <c r="AG282" s="18">
        <v>0.0</v>
      </c>
      <c r="AH282" s="18">
        <v>0.0</v>
      </c>
      <c r="AI282" s="18">
        <v>0.0</v>
      </c>
      <c r="AJ282" s="18">
        <v>0.0</v>
      </c>
      <c r="AK282" s="42">
        <v>1.0</v>
      </c>
      <c r="AL282" s="42">
        <v>25.0</v>
      </c>
      <c r="AM282" s="42">
        <v>10.0</v>
      </c>
      <c r="AN282" s="42">
        <v>12.0</v>
      </c>
      <c r="AO282" s="18">
        <v>0.0</v>
      </c>
      <c r="AP282" s="18">
        <v>0.0</v>
      </c>
      <c r="AQ282" s="18">
        <v>0.0</v>
      </c>
      <c r="AR282" s="18">
        <v>0.0</v>
      </c>
      <c r="AS282" s="17">
        <f t="shared" si="2"/>
        <v>0</v>
      </c>
      <c r="AT282" s="173" t="s">
        <v>5975</v>
      </c>
    </row>
    <row r="283" ht="15.75" customHeight="1">
      <c r="A283" s="11">
        <v>4000166.0</v>
      </c>
      <c r="B283" s="8"/>
      <c r="C283" s="8" t="s">
        <v>1603</v>
      </c>
      <c r="D283" s="8" t="s">
        <v>1604</v>
      </c>
      <c r="E283" s="170" t="b">
        <v>1</v>
      </c>
      <c r="F283" s="8" t="s">
        <v>1605</v>
      </c>
      <c r="G283" s="61">
        <v>6.941487252091E12</v>
      </c>
      <c r="H283" s="73">
        <v>6.941487252091E12</v>
      </c>
      <c r="I283" s="14" t="s">
        <v>1707</v>
      </c>
      <c r="J283" s="14" t="s">
        <v>2215</v>
      </c>
      <c r="K283" s="44" t="s">
        <v>2216</v>
      </c>
      <c r="L283" s="171" t="s">
        <v>5974</v>
      </c>
      <c r="M283" s="61" t="s">
        <v>1710</v>
      </c>
      <c r="N283" s="36">
        <v>1207.84658691063</v>
      </c>
      <c r="O283" s="12">
        <f t="shared" si="1"/>
        <v>1401.102041</v>
      </c>
      <c r="P283" s="8" t="s">
        <v>68</v>
      </c>
      <c r="Q283" s="9" t="s">
        <v>1611</v>
      </c>
      <c r="R283" s="14" t="s">
        <v>2215</v>
      </c>
      <c r="S283" s="44"/>
      <c r="T283" s="23"/>
      <c r="U283" s="44"/>
      <c r="V283" s="44"/>
      <c r="W283" s="14"/>
      <c r="X283" s="44" t="s">
        <v>2217</v>
      </c>
      <c r="Y283" s="14"/>
      <c r="Z283" s="172"/>
      <c r="AA283" s="44" t="s">
        <v>1711</v>
      </c>
      <c r="AB283" s="8" t="s">
        <v>75</v>
      </c>
      <c r="AC283" s="42">
        <v>0.191</v>
      </c>
      <c r="AD283" s="42">
        <v>0.794</v>
      </c>
      <c r="AE283" s="42">
        <v>7.555</v>
      </c>
      <c r="AF283" s="42">
        <v>16.464</v>
      </c>
      <c r="AG283" s="18">
        <v>0.0</v>
      </c>
      <c r="AH283" s="18">
        <v>0.0</v>
      </c>
      <c r="AI283" s="18">
        <v>0.0</v>
      </c>
      <c r="AJ283" s="18">
        <v>0.0</v>
      </c>
      <c r="AK283" s="42">
        <v>1.0</v>
      </c>
      <c r="AL283" s="42">
        <v>25.0</v>
      </c>
      <c r="AM283" s="42">
        <v>10.0</v>
      </c>
      <c r="AN283" s="42">
        <v>12.0</v>
      </c>
      <c r="AO283" s="18">
        <v>0.0</v>
      </c>
      <c r="AP283" s="18">
        <v>0.0</v>
      </c>
      <c r="AQ283" s="18">
        <v>0.0</v>
      </c>
      <c r="AR283" s="18">
        <v>0.0</v>
      </c>
      <c r="AS283" s="17">
        <f t="shared" si="2"/>
        <v>0</v>
      </c>
      <c r="AT283" s="173" t="s">
        <v>5975</v>
      </c>
    </row>
    <row r="284" ht="15.75" customHeight="1">
      <c r="A284" s="11">
        <v>4000167.0</v>
      </c>
      <c r="B284" s="8"/>
      <c r="C284" s="8" t="s">
        <v>1603</v>
      </c>
      <c r="D284" s="8" t="s">
        <v>1604</v>
      </c>
      <c r="E284" s="170" t="b">
        <v>1</v>
      </c>
      <c r="F284" s="8" t="s">
        <v>1605</v>
      </c>
      <c r="G284" s="61">
        <v>6.941487252084E12</v>
      </c>
      <c r="H284" s="73">
        <v>6.941487252084E12</v>
      </c>
      <c r="I284" s="14" t="s">
        <v>1707</v>
      </c>
      <c r="J284" s="14" t="s">
        <v>2219</v>
      </c>
      <c r="K284" s="44" t="s">
        <v>2220</v>
      </c>
      <c r="L284" s="171" t="s">
        <v>5974</v>
      </c>
      <c r="M284" s="61" t="s">
        <v>1710</v>
      </c>
      <c r="N284" s="36">
        <v>1207.84658691063</v>
      </c>
      <c r="O284" s="12">
        <f t="shared" si="1"/>
        <v>1401.102041</v>
      </c>
      <c r="P284" s="8" t="s">
        <v>68</v>
      </c>
      <c r="Q284" s="9" t="s">
        <v>1611</v>
      </c>
      <c r="R284" s="14" t="s">
        <v>2219</v>
      </c>
      <c r="S284" s="44"/>
      <c r="T284" s="23"/>
      <c r="U284" s="44"/>
      <c r="V284" s="44"/>
      <c r="W284" s="14"/>
      <c r="X284" s="14"/>
      <c r="Y284" s="14"/>
      <c r="Z284" s="172"/>
      <c r="AA284" s="44" t="s">
        <v>1711</v>
      </c>
      <c r="AB284" s="8" t="s">
        <v>75</v>
      </c>
      <c r="AC284" s="42">
        <v>0.191</v>
      </c>
      <c r="AD284" s="42">
        <v>0.794</v>
      </c>
      <c r="AE284" s="42">
        <v>7.555</v>
      </c>
      <c r="AF284" s="42">
        <v>16.464</v>
      </c>
      <c r="AG284" s="18">
        <v>0.0</v>
      </c>
      <c r="AH284" s="18">
        <v>0.0</v>
      </c>
      <c r="AI284" s="18">
        <v>0.0</v>
      </c>
      <c r="AJ284" s="18">
        <v>0.0</v>
      </c>
      <c r="AK284" s="42">
        <v>1.0</v>
      </c>
      <c r="AL284" s="42">
        <v>25.0</v>
      </c>
      <c r="AM284" s="42">
        <v>10.0</v>
      </c>
      <c r="AN284" s="42">
        <v>12.0</v>
      </c>
      <c r="AO284" s="18">
        <v>0.0</v>
      </c>
      <c r="AP284" s="18">
        <v>0.0</v>
      </c>
      <c r="AQ284" s="18">
        <v>0.0</v>
      </c>
      <c r="AR284" s="18">
        <v>0.0</v>
      </c>
      <c r="AS284" s="17">
        <f t="shared" si="2"/>
        <v>0</v>
      </c>
      <c r="AT284" s="173" t="s">
        <v>5975</v>
      </c>
    </row>
    <row r="285" ht="15.75" customHeight="1">
      <c r="A285" s="11">
        <v>4000168.0</v>
      </c>
      <c r="B285" s="8"/>
      <c r="C285" s="8" t="s">
        <v>1603</v>
      </c>
      <c r="D285" s="8" t="s">
        <v>1604</v>
      </c>
      <c r="E285" s="170" t="b">
        <v>1</v>
      </c>
      <c r="F285" s="8" t="s">
        <v>1605</v>
      </c>
      <c r="G285" s="44">
        <v>8.806094579963E12</v>
      </c>
      <c r="H285" s="44">
        <v>8.806094579963E12</v>
      </c>
      <c r="I285" s="44" t="s">
        <v>2221</v>
      </c>
      <c r="J285" s="14" t="s">
        <v>2222</v>
      </c>
      <c r="K285" s="44" t="s">
        <v>2223</v>
      </c>
      <c r="L285" s="171" t="s">
        <v>5974</v>
      </c>
      <c r="M285" s="8" t="s">
        <v>1930</v>
      </c>
      <c r="N285" s="68">
        <v>1795.0</v>
      </c>
      <c r="O285" s="12">
        <f t="shared" si="1"/>
        <v>2082.2</v>
      </c>
      <c r="P285" s="8" t="s">
        <v>238</v>
      </c>
      <c r="Q285" s="9" t="s">
        <v>1611</v>
      </c>
      <c r="R285" s="14" t="s">
        <v>2222</v>
      </c>
      <c r="S285" s="44"/>
      <c r="T285" s="23"/>
      <c r="U285" s="44"/>
      <c r="V285" s="44"/>
      <c r="W285" s="14"/>
      <c r="X285" s="14"/>
      <c r="Y285" s="44"/>
      <c r="Z285" s="172"/>
      <c r="AA285" s="44" t="s">
        <v>2224</v>
      </c>
      <c r="AB285" s="8" t="s">
        <v>75</v>
      </c>
      <c r="AC285" s="16">
        <v>0.195</v>
      </c>
      <c r="AD285" s="16">
        <v>0.91</v>
      </c>
      <c r="AE285" s="16">
        <v>7.67</v>
      </c>
      <c r="AF285" s="16">
        <v>16.47</v>
      </c>
      <c r="AG285" s="19">
        <v>0.0</v>
      </c>
      <c r="AH285" s="19">
        <v>0.0</v>
      </c>
      <c r="AI285" s="19">
        <v>0.0</v>
      </c>
      <c r="AJ285" s="19">
        <v>0.0</v>
      </c>
      <c r="AK285" s="16">
        <v>1.0</v>
      </c>
      <c r="AL285" s="16">
        <v>25.0</v>
      </c>
      <c r="AM285" s="16">
        <v>10.0</v>
      </c>
      <c r="AN285" s="16">
        <v>12.0</v>
      </c>
      <c r="AO285" s="17">
        <v>0.0</v>
      </c>
      <c r="AP285" s="17">
        <v>0.0</v>
      </c>
      <c r="AQ285" s="17">
        <v>0.0</v>
      </c>
      <c r="AR285" s="17">
        <v>0.0</v>
      </c>
      <c r="AS285" s="17">
        <f t="shared" si="2"/>
        <v>0</v>
      </c>
      <c r="AT285" s="173" t="s">
        <v>5975</v>
      </c>
    </row>
    <row r="286" ht="15.75" customHeight="1">
      <c r="A286" s="11">
        <v>4000169.0</v>
      </c>
      <c r="B286" s="8"/>
      <c r="C286" s="8" t="s">
        <v>1603</v>
      </c>
      <c r="D286" s="8" t="s">
        <v>1604</v>
      </c>
      <c r="E286" s="170" t="b">
        <v>1</v>
      </c>
      <c r="F286" s="8" t="s">
        <v>1605</v>
      </c>
      <c r="G286" s="44">
        <v>8.806094580655E12</v>
      </c>
      <c r="H286" s="44">
        <v>8.806094580655E12</v>
      </c>
      <c r="I286" s="44" t="s">
        <v>2221</v>
      </c>
      <c r="J286" s="14" t="s">
        <v>2225</v>
      </c>
      <c r="K286" s="44" t="s">
        <v>2226</v>
      </c>
      <c r="L286" s="171" t="s">
        <v>5974</v>
      </c>
      <c r="M286" s="8" t="s">
        <v>1930</v>
      </c>
      <c r="N286" s="68">
        <v>1795.0</v>
      </c>
      <c r="O286" s="12">
        <f t="shared" si="1"/>
        <v>2082.2</v>
      </c>
      <c r="P286" s="8" t="s">
        <v>238</v>
      </c>
      <c r="Q286" s="9" t="s">
        <v>1611</v>
      </c>
      <c r="R286" s="14" t="s">
        <v>2225</v>
      </c>
      <c r="S286" s="44"/>
      <c r="T286" s="23"/>
      <c r="U286" s="44"/>
      <c r="V286" s="44"/>
      <c r="W286" s="14"/>
      <c r="X286" s="14"/>
      <c r="Y286" s="44"/>
      <c r="Z286" s="172"/>
      <c r="AA286" s="44" t="s">
        <v>2224</v>
      </c>
      <c r="AB286" s="8" t="s">
        <v>75</v>
      </c>
      <c r="AC286" s="16">
        <v>0.195</v>
      </c>
      <c r="AD286" s="16">
        <v>0.91</v>
      </c>
      <c r="AE286" s="16">
        <v>7.67</v>
      </c>
      <c r="AF286" s="16">
        <v>16.47</v>
      </c>
      <c r="AG286" s="19">
        <v>0.0</v>
      </c>
      <c r="AH286" s="19">
        <v>0.0</v>
      </c>
      <c r="AI286" s="19">
        <v>0.0</v>
      </c>
      <c r="AJ286" s="19">
        <v>0.0</v>
      </c>
      <c r="AK286" s="16">
        <v>1.0</v>
      </c>
      <c r="AL286" s="16">
        <v>25.0</v>
      </c>
      <c r="AM286" s="16">
        <v>10.0</v>
      </c>
      <c r="AN286" s="16">
        <v>12.0</v>
      </c>
      <c r="AO286" s="17">
        <v>0.0</v>
      </c>
      <c r="AP286" s="17">
        <v>0.0</v>
      </c>
      <c r="AQ286" s="17">
        <v>0.0</v>
      </c>
      <c r="AR286" s="17">
        <v>0.0</v>
      </c>
      <c r="AS286" s="17">
        <f t="shared" si="2"/>
        <v>0</v>
      </c>
      <c r="AT286" s="173" t="s">
        <v>5975</v>
      </c>
    </row>
    <row r="287" ht="15.75" customHeight="1">
      <c r="A287" s="11">
        <v>4000170.0</v>
      </c>
      <c r="B287" s="8"/>
      <c r="C287" s="8" t="s">
        <v>1603</v>
      </c>
      <c r="D287" s="8" t="s">
        <v>1604</v>
      </c>
      <c r="E287" s="170" t="b">
        <v>1</v>
      </c>
      <c r="F287" s="8" t="s">
        <v>1605</v>
      </c>
      <c r="G287" s="44">
        <v>8.806094579277E12</v>
      </c>
      <c r="H287" s="44">
        <v>8.806094579277E12</v>
      </c>
      <c r="I287" s="44" t="s">
        <v>2221</v>
      </c>
      <c r="J287" s="14" t="s">
        <v>2228</v>
      </c>
      <c r="K287" s="44" t="s">
        <v>2229</v>
      </c>
      <c r="L287" s="171" t="s">
        <v>5974</v>
      </c>
      <c r="M287" s="8" t="s">
        <v>1930</v>
      </c>
      <c r="N287" s="68">
        <v>1795.0</v>
      </c>
      <c r="O287" s="12">
        <f t="shared" si="1"/>
        <v>2082.2</v>
      </c>
      <c r="P287" s="8" t="s">
        <v>238</v>
      </c>
      <c r="Q287" s="9" t="s">
        <v>1611</v>
      </c>
      <c r="R287" s="14" t="s">
        <v>2228</v>
      </c>
      <c r="S287" s="44"/>
      <c r="T287" s="23"/>
      <c r="U287" s="44"/>
      <c r="V287" s="44"/>
      <c r="W287" s="14"/>
      <c r="X287" s="14"/>
      <c r="Y287" s="44"/>
      <c r="Z287" s="172"/>
      <c r="AA287" s="44" t="s">
        <v>2224</v>
      </c>
      <c r="AB287" s="8" t="s">
        <v>75</v>
      </c>
      <c r="AC287" s="16">
        <v>0.195</v>
      </c>
      <c r="AD287" s="16">
        <v>0.91</v>
      </c>
      <c r="AE287" s="16">
        <v>7.67</v>
      </c>
      <c r="AF287" s="16">
        <v>16.47</v>
      </c>
      <c r="AG287" s="19">
        <v>0.0</v>
      </c>
      <c r="AH287" s="19">
        <v>0.0</v>
      </c>
      <c r="AI287" s="19">
        <v>0.0</v>
      </c>
      <c r="AJ287" s="19">
        <v>0.0</v>
      </c>
      <c r="AK287" s="16">
        <v>1.0</v>
      </c>
      <c r="AL287" s="16">
        <v>25.0</v>
      </c>
      <c r="AM287" s="16">
        <v>10.0</v>
      </c>
      <c r="AN287" s="16">
        <v>12.0</v>
      </c>
      <c r="AO287" s="17">
        <v>0.0</v>
      </c>
      <c r="AP287" s="17">
        <v>0.0</v>
      </c>
      <c r="AQ287" s="17">
        <v>0.0</v>
      </c>
      <c r="AR287" s="17">
        <v>0.0</v>
      </c>
      <c r="AS287" s="17">
        <f t="shared" si="2"/>
        <v>0</v>
      </c>
      <c r="AT287" s="173" t="s">
        <v>5975</v>
      </c>
    </row>
    <row r="288" ht="15.75" customHeight="1">
      <c r="A288" s="11">
        <v>4000171.0</v>
      </c>
      <c r="B288" s="8"/>
      <c r="C288" s="8" t="s">
        <v>1603</v>
      </c>
      <c r="D288" s="8" t="s">
        <v>1604</v>
      </c>
      <c r="E288" s="170" t="b">
        <v>1</v>
      </c>
      <c r="F288" s="8" t="s">
        <v>1605</v>
      </c>
      <c r="G288" s="44">
        <v>8.806094821666E12</v>
      </c>
      <c r="H288" s="44">
        <v>8.806094821666E12</v>
      </c>
      <c r="I288" s="11" t="s">
        <v>1998</v>
      </c>
      <c r="J288" s="14" t="s">
        <v>2231</v>
      </c>
      <c r="K288" s="44" t="s">
        <v>2232</v>
      </c>
      <c r="L288" s="171" t="s">
        <v>5974</v>
      </c>
      <c r="M288" s="8" t="s">
        <v>1930</v>
      </c>
      <c r="N288" s="68">
        <v>4895.0</v>
      </c>
      <c r="O288" s="12">
        <f t="shared" si="1"/>
        <v>5678.2</v>
      </c>
      <c r="P288" s="8" t="s">
        <v>238</v>
      </c>
      <c r="Q288" s="9" t="s">
        <v>1611</v>
      </c>
      <c r="R288" s="14" t="s">
        <v>2231</v>
      </c>
      <c r="S288" s="44"/>
      <c r="T288" s="23"/>
      <c r="U288" s="44"/>
      <c r="V288" s="44"/>
      <c r="W288" s="14"/>
      <c r="X288" s="14"/>
      <c r="Y288" s="44"/>
      <c r="Z288" s="172"/>
      <c r="AA288" s="11" t="s">
        <v>2233</v>
      </c>
      <c r="AB288" s="8" t="s">
        <v>75</v>
      </c>
      <c r="AC288" s="16">
        <v>0.202</v>
      </c>
      <c r="AD288" s="16">
        <v>0.82</v>
      </c>
      <c r="AE288" s="16">
        <v>7.67</v>
      </c>
      <c r="AF288" s="16">
        <v>15.82</v>
      </c>
      <c r="AG288" s="19">
        <v>0.0</v>
      </c>
      <c r="AH288" s="19">
        <v>0.0</v>
      </c>
      <c r="AI288" s="19">
        <v>0.0</v>
      </c>
      <c r="AJ288" s="19">
        <v>0.0</v>
      </c>
      <c r="AK288" s="16">
        <v>1.0</v>
      </c>
      <c r="AL288" s="16">
        <v>25.0</v>
      </c>
      <c r="AM288" s="16">
        <v>10.0</v>
      </c>
      <c r="AN288" s="16">
        <v>12.0</v>
      </c>
      <c r="AO288" s="17">
        <v>0.0</v>
      </c>
      <c r="AP288" s="17">
        <v>0.0</v>
      </c>
      <c r="AQ288" s="17">
        <v>0.0</v>
      </c>
      <c r="AR288" s="17">
        <v>0.0</v>
      </c>
      <c r="AS288" s="17">
        <f t="shared" si="2"/>
        <v>0</v>
      </c>
      <c r="AT288" s="173" t="s">
        <v>5975</v>
      </c>
    </row>
    <row r="289" ht="15.75" customHeight="1">
      <c r="A289" s="11">
        <v>4000172.0</v>
      </c>
      <c r="B289" s="8"/>
      <c r="C289" s="8" t="s">
        <v>1603</v>
      </c>
      <c r="D289" s="8" t="s">
        <v>1604</v>
      </c>
      <c r="E289" s="170" t="b">
        <v>1</v>
      </c>
      <c r="F289" s="8" t="s">
        <v>1605</v>
      </c>
      <c r="G289" s="44">
        <v>8.806094821E12</v>
      </c>
      <c r="H289" s="44">
        <v>8.806094821E12</v>
      </c>
      <c r="I289" s="11" t="s">
        <v>1998</v>
      </c>
      <c r="J289" s="14" t="s">
        <v>2235</v>
      </c>
      <c r="K289" s="44" t="s">
        <v>2236</v>
      </c>
      <c r="L289" s="171" t="s">
        <v>5974</v>
      </c>
      <c r="M289" s="8" t="s">
        <v>1930</v>
      </c>
      <c r="N289" s="68">
        <v>4895.0</v>
      </c>
      <c r="O289" s="12">
        <f t="shared" si="1"/>
        <v>5678.2</v>
      </c>
      <c r="P289" s="8" t="s">
        <v>238</v>
      </c>
      <c r="Q289" s="9" t="s">
        <v>1611</v>
      </c>
      <c r="R289" s="14" t="s">
        <v>2235</v>
      </c>
      <c r="S289" s="44"/>
      <c r="T289" s="23"/>
      <c r="U289" s="44"/>
      <c r="V289" s="44"/>
      <c r="W289" s="14"/>
      <c r="X289" s="14"/>
      <c r="Y289" s="44"/>
      <c r="Z289" s="172"/>
      <c r="AA289" s="11" t="s">
        <v>2237</v>
      </c>
      <c r="AB289" s="8" t="s">
        <v>75</v>
      </c>
      <c r="AC289" s="16">
        <v>0.202</v>
      </c>
      <c r="AD289" s="16">
        <v>0.82</v>
      </c>
      <c r="AE289" s="16">
        <v>7.67</v>
      </c>
      <c r="AF289" s="16">
        <v>15.82</v>
      </c>
      <c r="AG289" s="19">
        <v>0.0</v>
      </c>
      <c r="AH289" s="19">
        <v>0.0</v>
      </c>
      <c r="AI289" s="19">
        <v>0.0</v>
      </c>
      <c r="AJ289" s="19">
        <v>0.0</v>
      </c>
      <c r="AK289" s="16">
        <v>1.0</v>
      </c>
      <c r="AL289" s="16">
        <v>25.0</v>
      </c>
      <c r="AM289" s="16">
        <v>10.0</v>
      </c>
      <c r="AN289" s="16">
        <v>12.0</v>
      </c>
      <c r="AO289" s="17">
        <v>0.0</v>
      </c>
      <c r="AP289" s="17">
        <v>0.0</v>
      </c>
      <c r="AQ289" s="17">
        <v>0.0</v>
      </c>
      <c r="AR289" s="17">
        <v>0.0</v>
      </c>
      <c r="AS289" s="17">
        <f t="shared" si="2"/>
        <v>0</v>
      </c>
      <c r="AT289" s="173" t="s">
        <v>5975</v>
      </c>
    </row>
    <row r="290" ht="15.75" customHeight="1">
      <c r="A290" s="11">
        <v>4000173.0</v>
      </c>
      <c r="B290" s="8"/>
      <c r="C290" s="8" t="s">
        <v>1603</v>
      </c>
      <c r="D290" s="8" t="s">
        <v>1604</v>
      </c>
      <c r="E290" s="170" t="b">
        <v>1</v>
      </c>
      <c r="F290" s="8" t="s">
        <v>1605</v>
      </c>
      <c r="G290" s="44">
        <v>8.806094750027E12</v>
      </c>
      <c r="H290" s="44">
        <v>8.806094750027E12</v>
      </c>
      <c r="I290" s="11" t="s">
        <v>1953</v>
      </c>
      <c r="J290" s="14" t="s">
        <v>2239</v>
      </c>
      <c r="K290" s="44" t="s">
        <v>2240</v>
      </c>
      <c r="L290" s="171" t="s">
        <v>5974</v>
      </c>
      <c r="M290" s="8" t="s">
        <v>1930</v>
      </c>
      <c r="N290" s="68">
        <v>1385.0</v>
      </c>
      <c r="O290" s="12">
        <f t="shared" si="1"/>
        <v>1606.6</v>
      </c>
      <c r="P290" s="8" t="s">
        <v>238</v>
      </c>
      <c r="Q290" s="9" t="s">
        <v>1611</v>
      </c>
      <c r="R290" s="14" t="s">
        <v>2239</v>
      </c>
      <c r="S290" s="44"/>
      <c r="T290" s="23"/>
      <c r="U290" s="44"/>
      <c r="V290" s="44"/>
      <c r="W290" s="14"/>
      <c r="X290" s="14"/>
      <c r="Y290" s="44"/>
      <c r="Z290" s="172"/>
      <c r="AA290" s="11" t="s">
        <v>2241</v>
      </c>
      <c r="AB290" s="8" t="s">
        <v>75</v>
      </c>
      <c r="AC290" s="16">
        <v>0.188</v>
      </c>
      <c r="AD290" s="16">
        <v>0.91</v>
      </c>
      <c r="AE290" s="16">
        <v>7.59</v>
      </c>
      <c r="AF290" s="16">
        <v>16.42</v>
      </c>
      <c r="AG290" s="19">
        <v>0.0</v>
      </c>
      <c r="AH290" s="19">
        <v>0.0</v>
      </c>
      <c r="AI290" s="19">
        <v>0.0</v>
      </c>
      <c r="AJ290" s="19">
        <v>0.0</v>
      </c>
      <c r="AK290" s="16">
        <v>1.0</v>
      </c>
      <c r="AL290" s="16">
        <v>25.0</v>
      </c>
      <c r="AM290" s="16">
        <v>10.0</v>
      </c>
      <c r="AN290" s="16">
        <v>12.0</v>
      </c>
      <c r="AO290" s="17">
        <v>0.0</v>
      </c>
      <c r="AP290" s="17">
        <v>0.0</v>
      </c>
      <c r="AQ290" s="17">
        <v>0.0</v>
      </c>
      <c r="AR290" s="17">
        <v>0.0</v>
      </c>
      <c r="AS290" s="17">
        <f t="shared" si="2"/>
        <v>0</v>
      </c>
      <c r="AT290" s="173" t="s">
        <v>5975</v>
      </c>
    </row>
    <row r="291" ht="15.75" customHeight="1">
      <c r="A291" s="11">
        <v>4000174.0</v>
      </c>
      <c r="B291" s="8"/>
      <c r="C291" s="8" t="s">
        <v>1603</v>
      </c>
      <c r="D291" s="8" t="s">
        <v>1604</v>
      </c>
      <c r="E291" s="170" t="b">
        <v>1</v>
      </c>
      <c r="F291" s="8" t="s">
        <v>1605</v>
      </c>
      <c r="G291" s="44">
        <v>8.806095138701E12</v>
      </c>
      <c r="H291" s="44">
        <v>8.806095138701E12</v>
      </c>
      <c r="I291" s="11" t="s">
        <v>2243</v>
      </c>
      <c r="J291" s="14" t="s">
        <v>2244</v>
      </c>
      <c r="K291" s="44" t="s">
        <v>6009</v>
      </c>
      <c r="L291" s="171" t="s">
        <v>5974</v>
      </c>
      <c r="M291" s="8" t="s">
        <v>1930</v>
      </c>
      <c r="N291" s="68">
        <v>3235.0</v>
      </c>
      <c r="O291" s="12">
        <f t="shared" si="1"/>
        <v>3752.6</v>
      </c>
      <c r="P291" s="8" t="s">
        <v>238</v>
      </c>
      <c r="Q291" s="9" t="s">
        <v>1611</v>
      </c>
      <c r="R291" s="14" t="s">
        <v>2244</v>
      </c>
      <c r="S291" s="44"/>
      <c r="T291" s="23"/>
      <c r="U291" s="44"/>
      <c r="V291" s="44"/>
      <c r="W291" s="14"/>
      <c r="X291" s="14"/>
      <c r="Y291" s="44"/>
      <c r="Z291" s="172"/>
      <c r="AA291" s="11" t="s">
        <v>2246</v>
      </c>
      <c r="AB291" s="8" t="s">
        <v>75</v>
      </c>
      <c r="AC291" s="16">
        <v>0.197</v>
      </c>
      <c r="AD291" s="16">
        <v>0.83</v>
      </c>
      <c r="AE291" s="16">
        <v>7.65</v>
      </c>
      <c r="AF291" s="16">
        <v>16.1</v>
      </c>
      <c r="AG291" s="19">
        <v>0.0</v>
      </c>
      <c r="AH291" s="19">
        <v>0.0</v>
      </c>
      <c r="AI291" s="19">
        <v>0.0</v>
      </c>
      <c r="AJ291" s="19">
        <v>0.0</v>
      </c>
      <c r="AK291" s="16">
        <v>1.0</v>
      </c>
      <c r="AL291" s="16">
        <v>25.0</v>
      </c>
      <c r="AM291" s="16">
        <v>10.0</v>
      </c>
      <c r="AN291" s="16">
        <v>12.0</v>
      </c>
      <c r="AO291" s="17">
        <v>0.0</v>
      </c>
      <c r="AP291" s="17">
        <v>0.0</v>
      </c>
      <c r="AQ291" s="17">
        <v>0.0</v>
      </c>
      <c r="AR291" s="17">
        <v>0.0</v>
      </c>
      <c r="AS291" s="17">
        <f t="shared" si="2"/>
        <v>0</v>
      </c>
      <c r="AT291" s="173" t="s">
        <v>5975</v>
      </c>
    </row>
    <row r="292" ht="15.75" customHeight="1">
      <c r="A292" s="11">
        <v>4000175.0</v>
      </c>
      <c r="B292" s="8"/>
      <c r="C292" s="8" t="s">
        <v>1603</v>
      </c>
      <c r="D292" s="8" t="s">
        <v>1604</v>
      </c>
      <c r="E292" s="170" t="b">
        <v>1</v>
      </c>
      <c r="F292" s="8" t="s">
        <v>1605</v>
      </c>
      <c r="G292" s="44">
        <v>8.806095367323E12</v>
      </c>
      <c r="H292" s="44">
        <v>8.806095367323E12</v>
      </c>
      <c r="I292" s="11" t="s">
        <v>2243</v>
      </c>
      <c r="J292" s="14" t="s">
        <v>2248</v>
      </c>
      <c r="K292" s="44" t="s">
        <v>2249</v>
      </c>
      <c r="L292" s="171" t="s">
        <v>5974</v>
      </c>
      <c r="M292" s="8" t="s">
        <v>1930</v>
      </c>
      <c r="N292" s="68">
        <v>3235.0</v>
      </c>
      <c r="O292" s="12">
        <f t="shared" si="1"/>
        <v>3752.6</v>
      </c>
      <c r="P292" s="8" t="s">
        <v>238</v>
      </c>
      <c r="Q292" s="9" t="s">
        <v>1611</v>
      </c>
      <c r="R292" s="14" t="s">
        <v>2248</v>
      </c>
      <c r="S292" s="44"/>
      <c r="T292" s="23"/>
      <c r="U292" s="44"/>
      <c r="V292" s="44"/>
      <c r="W292" s="14"/>
      <c r="X292" s="14"/>
      <c r="Y292" s="44"/>
      <c r="Z292" s="172"/>
      <c r="AA292" s="11" t="s">
        <v>2246</v>
      </c>
      <c r="AB292" s="8" t="s">
        <v>75</v>
      </c>
      <c r="AC292" s="16">
        <v>0.197</v>
      </c>
      <c r="AD292" s="16">
        <v>0.83</v>
      </c>
      <c r="AE292" s="16">
        <v>7.65</v>
      </c>
      <c r="AF292" s="16">
        <v>16.1</v>
      </c>
      <c r="AG292" s="19">
        <v>0.0</v>
      </c>
      <c r="AH292" s="19">
        <v>0.0</v>
      </c>
      <c r="AI292" s="19">
        <v>0.0</v>
      </c>
      <c r="AJ292" s="19">
        <v>0.0</v>
      </c>
      <c r="AK292" s="16">
        <v>1.0</v>
      </c>
      <c r="AL292" s="16">
        <v>25.0</v>
      </c>
      <c r="AM292" s="16">
        <v>10.0</v>
      </c>
      <c r="AN292" s="16">
        <v>12.0</v>
      </c>
      <c r="AO292" s="17">
        <v>0.0</v>
      </c>
      <c r="AP292" s="17">
        <v>0.0</v>
      </c>
      <c r="AQ292" s="17">
        <v>0.0</v>
      </c>
      <c r="AR292" s="17">
        <v>0.0</v>
      </c>
      <c r="AS292" s="17">
        <f t="shared" si="2"/>
        <v>0</v>
      </c>
      <c r="AT292" s="173" t="s">
        <v>5975</v>
      </c>
    </row>
    <row r="293" ht="15.75" customHeight="1">
      <c r="A293" s="11">
        <v>4000176.0</v>
      </c>
      <c r="B293" s="8"/>
      <c r="C293" s="8" t="s">
        <v>1603</v>
      </c>
      <c r="D293" s="8" t="s">
        <v>1604</v>
      </c>
      <c r="E293" s="170" t="b">
        <v>1</v>
      </c>
      <c r="F293" s="8" t="s">
        <v>1605</v>
      </c>
      <c r="G293" s="44">
        <v>8.806095367897E12</v>
      </c>
      <c r="H293" s="44">
        <v>8.806095367897E12</v>
      </c>
      <c r="I293" s="11" t="s">
        <v>2243</v>
      </c>
      <c r="J293" s="14" t="s">
        <v>2251</v>
      </c>
      <c r="K293" s="44" t="s">
        <v>2252</v>
      </c>
      <c r="L293" s="171" t="s">
        <v>5974</v>
      </c>
      <c r="M293" s="8" t="s">
        <v>1930</v>
      </c>
      <c r="N293" s="68">
        <v>2801.72413793104</v>
      </c>
      <c r="O293" s="12">
        <f t="shared" si="1"/>
        <v>3250</v>
      </c>
      <c r="P293" s="8" t="s">
        <v>238</v>
      </c>
      <c r="Q293" s="9" t="s">
        <v>1611</v>
      </c>
      <c r="R293" s="14" t="s">
        <v>2251</v>
      </c>
      <c r="S293" s="44"/>
      <c r="T293" s="23"/>
      <c r="U293" s="44"/>
      <c r="V293" s="44"/>
      <c r="W293" s="14"/>
      <c r="X293" s="14"/>
      <c r="Y293" s="44"/>
      <c r="Z293" s="172"/>
      <c r="AA293" s="11" t="s">
        <v>2246</v>
      </c>
      <c r="AB293" s="8" t="s">
        <v>75</v>
      </c>
      <c r="AC293" s="16">
        <v>0.197</v>
      </c>
      <c r="AD293" s="16">
        <v>0.83</v>
      </c>
      <c r="AE293" s="16">
        <v>7.65</v>
      </c>
      <c r="AF293" s="16">
        <v>16.1</v>
      </c>
      <c r="AG293" s="19">
        <v>0.0</v>
      </c>
      <c r="AH293" s="19">
        <v>0.0</v>
      </c>
      <c r="AI293" s="19">
        <v>0.0</v>
      </c>
      <c r="AJ293" s="19">
        <v>0.0</v>
      </c>
      <c r="AK293" s="16">
        <v>1.0</v>
      </c>
      <c r="AL293" s="16">
        <v>25.0</v>
      </c>
      <c r="AM293" s="16">
        <v>10.0</v>
      </c>
      <c r="AN293" s="16">
        <v>12.0</v>
      </c>
      <c r="AO293" s="17">
        <v>0.0</v>
      </c>
      <c r="AP293" s="17">
        <v>0.0</v>
      </c>
      <c r="AQ293" s="17">
        <v>0.0</v>
      </c>
      <c r="AR293" s="17">
        <v>0.0</v>
      </c>
      <c r="AS293" s="17">
        <f t="shared" si="2"/>
        <v>0</v>
      </c>
      <c r="AT293" s="173" t="s">
        <v>5975</v>
      </c>
    </row>
    <row r="294" ht="15.75" customHeight="1">
      <c r="A294" s="11">
        <v>4000177.0</v>
      </c>
      <c r="B294" s="8"/>
      <c r="C294" s="8" t="s">
        <v>1603</v>
      </c>
      <c r="D294" s="8" t="s">
        <v>1604</v>
      </c>
      <c r="E294" s="170" t="b">
        <v>1</v>
      </c>
      <c r="F294" s="8" t="s">
        <v>1605</v>
      </c>
      <c r="G294" s="44">
        <v>8.806095156125E12</v>
      </c>
      <c r="H294" s="44">
        <v>8.806095156125E12</v>
      </c>
      <c r="I294" s="11" t="s">
        <v>2243</v>
      </c>
      <c r="J294" s="14" t="s">
        <v>2254</v>
      </c>
      <c r="K294" s="44" t="s">
        <v>6009</v>
      </c>
      <c r="L294" s="171" t="s">
        <v>5974</v>
      </c>
      <c r="M294" s="8" t="s">
        <v>1930</v>
      </c>
      <c r="N294" s="68">
        <v>3245.07389162561</v>
      </c>
      <c r="O294" s="12">
        <f t="shared" si="1"/>
        <v>3764.285714</v>
      </c>
      <c r="P294" s="8" t="s">
        <v>238</v>
      </c>
      <c r="Q294" s="9" t="s">
        <v>1611</v>
      </c>
      <c r="R294" s="14" t="s">
        <v>2254</v>
      </c>
      <c r="S294" s="44"/>
      <c r="T294" s="23"/>
      <c r="U294" s="44"/>
      <c r="V294" s="44"/>
      <c r="W294" s="14"/>
      <c r="X294" s="14"/>
      <c r="Y294" s="44"/>
      <c r="Z294" s="172"/>
      <c r="AA294" s="11" t="s">
        <v>2255</v>
      </c>
      <c r="AB294" s="8" t="s">
        <v>75</v>
      </c>
      <c r="AC294" s="16">
        <v>0.197</v>
      </c>
      <c r="AD294" s="16">
        <v>0.83</v>
      </c>
      <c r="AE294" s="16">
        <v>7.65</v>
      </c>
      <c r="AF294" s="16">
        <v>16.1</v>
      </c>
      <c r="AG294" s="19">
        <v>0.0</v>
      </c>
      <c r="AH294" s="19">
        <v>0.0</v>
      </c>
      <c r="AI294" s="19">
        <v>0.0</v>
      </c>
      <c r="AJ294" s="19">
        <v>0.0</v>
      </c>
      <c r="AK294" s="16">
        <v>1.0</v>
      </c>
      <c r="AL294" s="16">
        <v>25.0</v>
      </c>
      <c r="AM294" s="16">
        <v>10.0</v>
      </c>
      <c r="AN294" s="16">
        <v>12.0</v>
      </c>
      <c r="AO294" s="17">
        <v>0.0</v>
      </c>
      <c r="AP294" s="17">
        <v>0.0</v>
      </c>
      <c r="AQ294" s="17">
        <v>0.0</v>
      </c>
      <c r="AR294" s="17">
        <v>0.0</v>
      </c>
      <c r="AS294" s="17">
        <f t="shared" si="2"/>
        <v>0</v>
      </c>
      <c r="AT294" s="173" t="s">
        <v>5975</v>
      </c>
    </row>
    <row r="295" ht="15.75" customHeight="1">
      <c r="A295" s="11">
        <v>4000178.0</v>
      </c>
      <c r="B295" s="8"/>
      <c r="C295" s="8" t="s">
        <v>1603</v>
      </c>
      <c r="D295" s="8" t="s">
        <v>1604</v>
      </c>
      <c r="E295" s="170" t="b">
        <v>1</v>
      </c>
      <c r="F295" s="8" t="s">
        <v>1605</v>
      </c>
      <c r="G295" s="44">
        <v>8.40023259333E11</v>
      </c>
      <c r="H295" s="44">
        <v>8.40023259333E11</v>
      </c>
      <c r="I295" s="11" t="s">
        <v>2257</v>
      </c>
      <c r="J295" s="14" t="s">
        <v>2258</v>
      </c>
      <c r="K295" s="44" t="s">
        <v>6010</v>
      </c>
      <c r="L295" s="171" t="s">
        <v>5974</v>
      </c>
      <c r="M295" s="8" t="s">
        <v>1634</v>
      </c>
      <c r="N295" s="68">
        <v>1795.99753694581</v>
      </c>
      <c r="O295" s="12">
        <f t="shared" si="1"/>
        <v>2083.357143</v>
      </c>
      <c r="P295" s="8" t="s">
        <v>238</v>
      </c>
      <c r="Q295" s="9" t="s">
        <v>1611</v>
      </c>
      <c r="R295" s="14" t="s">
        <v>2258</v>
      </c>
      <c r="S295" s="44"/>
      <c r="T295" s="23"/>
      <c r="U295" s="44"/>
      <c r="V295" s="44"/>
      <c r="W295" s="14"/>
      <c r="X295" s="14"/>
      <c r="Y295" s="44"/>
      <c r="Z295" s="172"/>
      <c r="AA295" s="11" t="s">
        <v>2260</v>
      </c>
      <c r="AB295" s="8" t="s">
        <v>75</v>
      </c>
      <c r="AC295" s="16">
        <v>0.197</v>
      </c>
      <c r="AD295" s="16">
        <v>0.904</v>
      </c>
      <c r="AE295" s="16">
        <v>7.453</v>
      </c>
      <c r="AF295" s="16">
        <v>16.349</v>
      </c>
      <c r="AG295" s="19">
        <v>0.0</v>
      </c>
      <c r="AH295" s="19">
        <v>0.0</v>
      </c>
      <c r="AI295" s="19">
        <v>0.0</v>
      </c>
      <c r="AJ295" s="19">
        <v>0.0</v>
      </c>
      <c r="AK295" s="16">
        <v>1.0</v>
      </c>
      <c r="AL295" s="16">
        <v>25.0</v>
      </c>
      <c r="AM295" s="16">
        <v>10.0</v>
      </c>
      <c r="AN295" s="16">
        <v>12.0</v>
      </c>
      <c r="AO295" s="17">
        <v>0.0</v>
      </c>
      <c r="AP295" s="17">
        <v>0.0</v>
      </c>
      <c r="AQ295" s="17">
        <v>0.0</v>
      </c>
      <c r="AR295" s="17">
        <v>0.0</v>
      </c>
      <c r="AS295" s="17">
        <f t="shared" si="2"/>
        <v>0</v>
      </c>
      <c r="AT295" s="173" t="s">
        <v>5975</v>
      </c>
    </row>
    <row r="296" ht="15.75" customHeight="1">
      <c r="A296" s="11">
        <v>5000001.0</v>
      </c>
      <c r="B296" s="8" t="s">
        <v>2592</v>
      </c>
      <c r="C296" s="8" t="s">
        <v>2089</v>
      </c>
      <c r="D296" s="8" t="s">
        <v>2593</v>
      </c>
      <c r="E296" s="170" t="b">
        <v>1</v>
      </c>
      <c r="F296" s="8" t="s">
        <v>2594</v>
      </c>
      <c r="G296" s="11"/>
      <c r="H296" s="30"/>
      <c r="I296" s="11">
        <v>2.0</v>
      </c>
      <c r="J296" s="11" t="s">
        <v>2595</v>
      </c>
      <c r="K296" s="11" t="s">
        <v>2595</v>
      </c>
      <c r="L296" s="171" t="s">
        <v>5974</v>
      </c>
      <c r="M296" s="11" t="s">
        <v>1648</v>
      </c>
      <c r="N296" s="29">
        <v>3995.0</v>
      </c>
      <c r="O296" s="12">
        <f t="shared" si="1"/>
        <v>4634.2</v>
      </c>
      <c r="P296" s="8" t="s">
        <v>68</v>
      </c>
      <c r="Q296" s="9" t="s">
        <v>2597</v>
      </c>
      <c r="R296" s="11" t="s">
        <v>2595</v>
      </c>
      <c r="S296" s="11"/>
      <c r="T296" s="14" t="s">
        <v>2599</v>
      </c>
      <c r="U296" s="11"/>
      <c r="V296" s="11"/>
      <c r="W296" s="11"/>
      <c r="X296" s="11"/>
      <c r="Y296" s="11"/>
      <c r="Z296" s="172"/>
      <c r="AA296" s="11" t="s">
        <v>6011</v>
      </c>
      <c r="AB296" s="8" t="s">
        <v>75</v>
      </c>
      <c r="AC296" s="16">
        <v>0.0382</v>
      </c>
      <c r="AD296" s="16">
        <v>5.35</v>
      </c>
      <c r="AE296" s="16">
        <v>4.43</v>
      </c>
      <c r="AF296" s="16">
        <v>2.13</v>
      </c>
      <c r="AG296" s="19">
        <v>0.0</v>
      </c>
      <c r="AH296" s="19">
        <v>0.0</v>
      </c>
      <c r="AI296" s="19">
        <v>0.0</v>
      </c>
      <c r="AJ296" s="19">
        <v>0.0</v>
      </c>
      <c r="AK296" s="16">
        <v>0.25</v>
      </c>
      <c r="AL296" s="16">
        <v>10.0</v>
      </c>
      <c r="AM296" s="16">
        <v>10.0</v>
      </c>
      <c r="AN296" s="16">
        <v>3.0</v>
      </c>
      <c r="AO296" s="17">
        <v>0.0</v>
      </c>
      <c r="AP296" s="17">
        <v>0.0</v>
      </c>
      <c r="AQ296" s="17">
        <v>0.0</v>
      </c>
      <c r="AR296" s="17">
        <v>0.0</v>
      </c>
      <c r="AS296" s="17">
        <f t="shared" si="2"/>
        <v>0</v>
      </c>
      <c r="AT296" s="173" t="s">
        <v>5871</v>
      </c>
    </row>
    <row r="297" ht="15.75" customHeight="1">
      <c r="A297" s="11">
        <v>5000002.0</v>
      </c>
      <c r="B297" s="8" t="s">
        <v>2602</v>
      </c>
      <c r="C297" s="8" t="s">
        <v>2089</v>
      </c>
      <c r="D297" s="8" t="s">
        <v>2593</v>
      </c>
      <c r="E297" s="170" t="b">
        <v>1</v>
      </c>
      <c r="F297" s="8" t="s">
        <v>2594</v>
      </c>
      <c r="G297" s="11"/>
      <c r="H297" s="30"/>
      <c r="I297" s="11" t="s">
        <v>2603</v>
      </c>
      <c r="J297" s="11" t="s">
        <v>2604</v>
      </c>
      <c r="K297" s="11" t="s">
        <v>2604</v>
      </c>
      <c r="L297" s="171" t="s">
        <v>5974</v>
      </c>
      <c r="M297" s="11" t="s">
        <v>1648</v>
      </c>
      <c r="N297" s="29">
        <v>4018.1</v>
      </c>
      <c r="O297" s="12">
        <f t="shared" si="1"/>
        <v>4660.996</v>
      </c>
      <c r="P297" s="8" t="s">
        <v>238</v>
      </c>
      <c r="Q297" s="9" t="s">
        <v>2597</v>
      </c>
      <c r="R297" s="11" t="s">
        <v>2604</v>
      </c>
      <c r="S297" s="11"/>
      <c r="T297" s="44" t="s">
        <v>2606</v>
      </c>
      <c r="U297" s="11"/>
      <c r="V297" s="11"/>
      <c r="W297" s="11"/>
      <c r="X297" s="11"/>
      <c r="Y297" s="11"/>
      <c r="Z297" s="172"/>
      <c r="AA297" s="11" t="s">
        <v>2607</v>
      </c>
      <c r="AB297" s="8" t="s">
        <v>75</v>
      </c>
      <c r="AC297" s="16">
        <v>0.506</v>
      </c>
      <c r="AD297" s="16">
        <v>2.17</v>
      </c>
      <c r="AE297" s="16">
        <v>6.06</v>
      </c>
      <c r="AF297" s="16">
        <v>4.52</v>
      </c>
      <c r="AG297" s="19">
        <v>0.0</v>
      </c>
      <c r="AH297" s="19">
        <v>0.0</v>
      </c>
      <c r="AI297" s="19">
        <v>0.0</v>
      </c>
      <c r="AJ297" s="19">
        <v>0.0</v>
      </c>
      <c r="AK297" s="16">
        <v>0.18</v>
      </c>
      <c r="AL297" s="16">
        <v>10.0</v>
      </c>
      <c r="AM297" s="16">
        <v>10.0</v>
      </c>
      <c r="AN297" s="16">
        <v>5.0</v>
      </c>
      <c r="AO297" s="17">
        <v>0.0</v>
      </c>
      <c r="AP297" s="17">
        <v>0.0</v>
      </c>
      <c r="AQ297" s="17">
        <v>0.0</v>
      </c>
      <c r="AR297" s="17">
        <v>0.0</v>
      </c>
      <c r="AS297" s="17">
        <f t="shared" si="2"/>
        <v>0</v>
      </c>
      <c r="AT297" s="173" t="s">
        <v>5871</v>
      </c>
    </row>
    <row r="298" ht="15.75" customHeight="1">
      <c r="A298" s="11">
        <v>5000003.0</v>
      </c>
      <c r="B298" s="8" t="s">
        <v>2609</v>
      </c>
      <c r="C298" s="8" t="s">
        <v>2089</v>
      </c>
      <c r="D298" s="8" t="s">
        <v>2090</v>
      </c>
      <c r="E298" s="170" t="b">
        <v>1</v>
      </c>
      <c r="F298" s="8" t="s">
        <v>2091</v>
      </c>
      <c r="G298" s="11">
        <v>1.94252515921E11</v>
      </c>
      <c r="H298" s="11">
        <v>1.94252515921E11</v>
      </c>
      <c r="I298" s="11">
        <v>9.0</v>
      </c>
      <c r="J298" s="11" t="s">
        <v>2610</v>
      </c>
      <c r="K298" s="11" t="s">
        <v>2610</v>
      </c>
      <c r="L298" s="171" t="s">
        <v>2612</v>
      </c>
      <c r="M298" s="11" t="s">
        <v>1648</v>
      </c>
      <c r="N298" s="29">
        <v>4779.31</v>
      </c>
      <c r="O298" s="12">
        <f t="shared" si="1"/>
        <v>5543.9996</v>
      </c>
      <c r="P298" s="8" t="s">
        <v>238</v>
      </c>
      <c r="Q298" s="9" t="s">
        <v>2097</v>
      </c>
      <c r="R298" s="11" t="s">
        <v>2610</v>
      </c>
      <c r="S298" s="11"/>
      <c r="T298" s="23"/>
      <c r="U298" s="11"/>
      <c r="V298" s="11"/>
      <c r="W298" s="11"/>
      <c r="X298" s="11"/>
      <c r="Y298" s="11"/>
      <c r="Z298" s="172"/>
      <c r="AA298" s="11" t="s">
        <v>2613</v>
      </c>
      <c r="AB298" s="8" t="s">
        <v>75</v>
      </c>
      <c r="AC298" s="16">
        <v>0.487</v>
      </c>
      <c r="AD298" s="16">
        <v>0.75</v>
      </c>
      <c r="AE298" s="16">
        <v>17.41</v>
      </c>
      <c r="AF298" s="16">
        <v>25.06</v>
      </c>
      <c r="AG298" s="19">
        <v>0.0</v>
      </c>
      <c r="AH298" s="19">
        <v>0.0</v>
      </c>
      <c r="AI298" s="19">
        <v>0.0</v>
      </c>
      <c r="AJ298" s="19">
        <v>0.0</v>
      </c>
      <c r="AK298" s="16">
        <v>1.0</v>
      </c>
      <c r="AL298" s="16">
        <v>25.0</v>
      </c>
      <c r="AM298" s="16">
        <v>10.0</v>
      </c>
      <c r="AN298" s="16">
        <v>12.0</v>
      </c>
      <c r="AO298" s="17">
        <v>0.0</v>
      </c>
      <c r="AP298" s="17">
        <v>0.0</v>
      </c>
      <c r="AQ298" s="17">
        <v>0.0</v>
      </c>
      <c r="AR298" s="17">
        <v>0.0</v>
      </c>
      <c r="AS298" s="17">
        <f t="shared" si="2"/>
        <v>0</v>
      </c>
      <c r="AT298" s="173" t="s">
        <v>5871</v>
      </c>
    </row>
    <row r="299" ht="15.75" customHeight="1">
      <c r="A299" s="11">
        <v>5000004.0</v>
      </c>
      <c r="B299" s="8" t="s">
        <v>2614</v>
      </c>
      <c r="C299" s="8" t="s">
        <v>2089</v>
      </c>
      <c r="D299" s="8" t="s">
        <v>2615</v>
      </c>
      <c r="E299" s="170" t="b">
        <v>1</v>
      </c>
      <c r="F299" s="8" t="s">
        <v>2616</v>
      </c>
      <c r="G299" s="11" t="s">
        <v>2617</v>
      </c>
      <c r="H299" s="11">
        <v>7.93888197695E11</v>
      </c>
      <c r="I299" s="8" t="s">
        <v>2618</v>
      </c>
      <c r="J299" s="8" t="s">
        <v>2619</v>
      </c>
      <c r="K299" s="11" t="s">
        <v>6012</v>
      </c>
      <c r="L299" s="171" t="s">
        <v>5974</v>
      </c>
      <c r="M299" s="8" t="s">
        <v>2621</v>
      </c>
      <c r="N299" s="29">
        <v>3962.33</v>
      </c>
      <c r="O299" s="12">
        <f t="shared" si="1"/>
        <v>4596.3028</v>
      </c>
      <c r="P299" s="8" t="s">
        <v>68</v>
      </c>
      <c r="Q299" s="9" t="s">
        <v>2622</v>
      </c>
      <c r="R299" s="8" t="s">
        <v>2624</v>
      </c>
      <c r="S299" s="11"/>
      <c r="T299" s="23"/>
      <c r="U299" s="11"/>
      <c r="V299" s="11"/>
      <c r="W299" s="11"/>
      <c r="X299" s="11"/>
      <c r="Y299" s="11"/>
      <c r="Z299" s="172"/>
      <c r="AA299" s="87" t="s">
        <v>6013</v>
      </c>
      <c r="AB299" s="8" t="s">
        <v>75</v>
      </c>
      <c r="AC299" s="17">
        <v>8.89041</v>
      </c>
      <c r="AD299" s="17">
        <v>21.59</v>
      </c>
      <c r="AE299" s="17">
        <v>96.774</v>
      </c>
      <c r="AF299" s="17">
        <v>62.23</v>
      </c>
      <c r="AG299" s="19">
        <v>0.0</v>
      </c>
      <c r="AH299" s="19">
        <v>0.0</v>
      </c>
      <c r="AI299" s="19">
        <v>0.0</v>
      </c>
      <c r="AJ299" s="19">
        <v>0.0</v>
      </c>
      <c r="AK299" s="17">
        <v>11.52125</v>
      </c>
      <c r="AL299" s="17">
        <v>14.224</v>
      </c>
      <c r="AM299" s="17">
        <v>112.014</v>
      </c>
      <c r="AN299" s="17">
        <v>66.04</v>
      </c>
      <c r="AO299" s="17">
        <v>0.0</v>
      </c>
      <c r="AP299" s="17">
        <v>0.0</v>
      </c>
      <c r="AQ299" s="17">
        <v>0.0</v>
      </c>
      <c r="AR299" s="17">
        <v>0.0</v>
      </c>
      <c r="AS299" s="17">
        <f t="shared" si="2"/>
        <v>0</v>
      </c>
      <c r="AT299" s="173" t="s">
        <v>5975</v>
      </c>
    </row>
    <row r="300" ht="15.75" customHeight="1">
      <c r="A300" s="11">
        <v>5000005.0</v>
      </c>
      <c r="B300" s="8" t="s">
        <v>2627</v>
      </c>
      <c r="C300" s="8" t="s">
        <v>2089</v>
      </c>
      <c r="D300" s="8" t="s">
        <v>2615</v>
      </c>
      <c r="E300" s="170" t="b">
        <v>1</v>
      </c>
      <c r="F300" s="8" t="s">
        <v>2616</v>
      </c>
      <c r="G300" s="8" t="s">
        <v>2628</v>
      </c>
      <c r="H300" s="8">
        <v>6.91835128795E11</v>
      </c>
      <c r="I300" s="8" t="s">
        <v>2629</v>
      </c>
      <c r="J300" s="8" t="s">
        <v>2630</v>
      </c>
      <c r="K300" s="11" t="s">
        <v>6014</v>
      </c>
      <c r="L300" s="171" t="s">
        <v>5974</v>
      </c>
      <c r="M300" s="8" t="s">
        <v>2621</v>
      </c>
      <c r="N300" s="12">
        <v>3729.5</v>
      </c>
      <c r="O300" s="12">
        <f t="shared" si="1"/>
        <v>4326.22</v>
      </c>
      <c r="P300" s="8" t="s">
        <v>238</v>
      </c>
      <c r="Q300" s="9" t="s">
        <v>2622</v>
      </c>
      <c r="R300" s="8" t="s">
        <v>2632</v>
      </c>
      <c r="S300" s="11"/>
      <c r="T300" s="23"/>
      <c r="U300" s="11"/>
      <c r="V300" s="11" t="s">
        <v>2632</v>
      </c>
      <c r="W300" s="11"/>
      <c r="X300" s="11" t="s">
        <v>2632</v>
      </c>
      <c r="Y300" s="11"/>
      <c r="Z300" s="172"/>
      <c r="AA300" s="65"/>
      <c r="AB300" s="8" t="s">
        <v>75</v>
      </c>
      <c r="AC300" s="17">
        <v>8.89041</v>
      </c>
      <c r="AD300" s="17">
        <v>21.59</v>
      </c>
      <c r="AE300" s="17">
        <v>96.774</v>
      </c>
      <c r="AF300" s="17">
        <v>61.976</v>
      </c>
      <c r="AG300" s="19">
        <v>0.0</v>
      </c>
      <c r="AH300" s="19">
        <v>0.0</v>
      </c>
      <c r="AI300" s="19">
        <v>0.0</v>
      </c>
      <c r="AJ300" s="19">
        <v>0.0</v>
      </c>
      <c r="AK300" s="17">
        <v>10.70478</v>
      </c>
      <c r="AL300" s="17">
        <v>14.224</v>
      </c>
      <c r="AM300" s="17">
        <v>112.014</v>
      </c>
      <c r="AN300" s="17">
        <v>66.04</v>
      </c>
      <c r="AO300" s="17">
        <v>0.0</v>
      </c>
      <c r="AP300" s="17">
        <v>0.0</v>
      </c>
      <c r="AQ300" s="17">
        <v>0.0</v>
      </c>
      <c r="AR300" s="17">
        <v>0.0</v>
      </c>
      <c r="AS300" s="17">
        <f t="shared" si="2"/>
        <v>0</v>
      </c>
      <c r="AT300" s="173" t="s">
        <v>5975</v>
      </c>
    </row>
    <row r="301" ht="15.75" customHeight="1">
      <c r="A301" s="11">
        <v>5000006.0</v>
      </c>
      <c r="B301" s="8" t="s">
        <v>2634</v>
      </c>
      <c r="C301" s="8" t="s">
        <v>2089</v>
      </c>
      <c r="D301" s="8" t="s">
        <v>2615</v>
      </c>
      <c r="E301" s="170" t="b">
        <v>1</v>
      </c>
      <c r="F301" s="8" t="s">
        <v>2616</v>
      </c>
      <c r="G301" s="11" t="s">
        <v>2635</v>
      </c>
      <c r="H301" s="11">
        <v>6.91835019314E11</v>
      </c>
      <c r="I301" s="8" t="s">
        <v>2636</v>
      </c>
      <c r="J301" s="8" t="s">
        <v>2637</v>
      </c>
      <c r="K301" s="11" t="s">
        <v>6015</v>
      </c>
      <c r="L301" s="171" t="s">
        <v>5974</v>
      </c>
      <c r="M301" s="8" t="s">
        <v>2621</v>
      </c>
      <c r="N301" s="29">
        <v>5340.26530612245</v>
      </c>
      <c r="O301" s="12">
        <f t="shared" si="1"/>
        <v>6194.707755</v>
      </c>
      <c r="P301" s="8" t="s">
        <v>238</v>
      </c>
      <c r="Q301" s="9" t="s">
        <v>2622</v>
      </c>
      <c r="R301" s="8" t="s">
        <v>2639</v>
      </c>
      <c r="S301" s="11"/>
      <c r="T301" s="23"/>
      <c r="U301" s="11"/>
      <c r="V301" s="11"/>
      <c r="W301" s="11"/>
      <c r="X301" s="11"/>
      <c r="Y301" s="11"/>
      <c r="Z301" s="172"/>
      <c r="AA301" s="11" t="s">
        <v>6016</v>
      </c>
      <c r="AB301" s="8" t="s">
        <v>75</v>
      </c>
      <c r="AC301" s="17">
        <v>11.88412</v>
      </c>
      <c r="AD301" s="17">
        <v>23.114</v>
      </c>
      <c r="AE301" s="17">
        <v>112.014</v>
      </c>
      <c r="AF301" s="17">
        <v>71.374</v>
      </c>
      <c r="AG301" s="19">
        <v>0.0</v>
      </c>
      <c r="AH301" s="19">
        <v>0.0</v>
      </c>
      <c r="AI301" s="19">
        <v>0.0</v>
      </c>
      <c r="AJ301" s="19">
        <v>0.0</v>
      </c>
      <c r="AK301" s="18">
        <v>14.87783</v>
      </c>
      <c r="AL301" s="18">
        <v>15.24</v>
      </c>
      <c r="AM301" s="18">
        <v>127.508</v>
      </c>
      <c r="AN301" s="18">
        <v>77.47</v>
      </c>
      <c r="AO301" s="17">
        <v>0.0</v>
      </c>
      <c r="AP301" s="17">
        <v>0.0</v>
      </c>
      <c r="AQ301" s="17">
        <v>0.0</v>
      </c>
      <c r="AR301" s="17">
        <v>0.0</v>
      </c>
      <c r="AS301" s="17">
        <f t="shared" si="2"/>
        <v>0</v>
      </c>
      <c r="AT301" s="173" t="s">
        <v>5975</v>
      </c>
    </row>
    <row r="302" ht="15.75" customHeight="1">
      <c r="A302" s="11">
        <v>5000007.0</v>
      </c>
      <c r="B302" s="8" t="s">
        <v>2642</v>
      </c>
      <c r="C302" s="8" t="s">
        <v>2089</v>
      </c>
      <c r="D302" s="8" t="s">
        <v>2615</v>
      </c>
      <c r="E302" s="170" t="b">
        <v>1</v>
      </c>
      <c r="F302" s="8" t="s">
        <v>2616</v>
      </c>
      <c r="G302" s="11" t="s">
        <v>2643</v>
      </c>
      <c r="H302" s="11">
        <v>6.91835132297E11</v>
      </c>
      <c r="I302" s="8" t="s">
        <v>2644</v>
      </c>
      <c r="J302" s="8" t="s">
        <v>2645</v>
      </c>
      <c r="K302" s="11" t="s">
        <v>6017</v>
      </c>
      <c r="L302" s="171" t="s">
        <v>5974</v>
      </c>
      <c r="M302" s="8" t="s">
        <v>2621</v>
      </c>
      <c r="N302" s="29">
        <v>4604.31</v>
      </c>
      <c r="O302" s="12">
        <f t="shared" si="1"/>
        <v>5340.9996</v>
      </c>
      <c r="P302" s="8" t="s">
        <v>238</v>
      </c>
      <c r="Q302" s="9" t="s">
        <v>2622</v>
      </c>
      <c r="R302" s="8" t="s">
        <v>2647</v>
      </c>
      <c r="S302" s="11"/>
      <c r="T302" s="23"/>
      <c r="U302" s="11"/>
      <c r="V302" s="11"/>
      <c r="W302" s="11"/>
      <c r="X302" s="11" t="s">
        <v>2647</v>
      </c>
      <c r="Y302" s="11"/>
      <c r="Z302" s="172"/>
      <c r="AA302" s="11" t="s">
        <v>6018</v>
      </c>
      <c r="AB302" s="8" t="s">
        <v>75</v>
      </c>
      <c r="AC302" s="17">
        <v>11.88412</v>
      </c>
      <c r="AD302" s="17">
        <v>23.114</v>
      </c>
      <c r="AE302" s="17">
        <v>112.014</v>
      </c>
      <c r="AF302" s="17">
        <v>71.374</v>
      </c>
      <c r="AG302" s="19">
        <v>0.0</v>
      </c>
      <c r="AH302" s="19">
        <v>0.0</v>
      </c>
      <c r="AI302" s="19">
        <v>0.0</v>
      </c>
      <c r="AJ302" s="19">
        <v>0.0</v>
      </c>
      <c r="AK302" s="17">
        <v>14.87783</v>
      </c>
      <c r="AL302" s="17">
        <v>15.24</v>
      </c>
      <c r="AM302" s="17">
        <v>127.508</v>
      </c>
      <c r="AN302" s="17">
        <v>77.47</v>
      </c>
      <c r="AO302" s="17">
        <v>0.0</v>
      </c>
      <c r="AP302" s="17">
        <v>0.0</v>
      </c>
      <c r="AQ302" s="17">
        <v>0.0</v>
      </c>
      <c r="AR302" s="17">
        <v>0.0</v>
      </c>
      <c r="AS302" s="17">
        <f t="shared" si="2"/>
        <v>0</v>
      </c>
      <c r="AT302" s="173" t="s">
        <v>5975</v>
      </c>
    </row>
    <row r="303" ht="15.75" customHeight="1">
      <c r="A303" s="11">
        <v>5000008.0</v>
      </c>
      <c r="B303" s="8" t="s">
        <v>2650</v>
      </c>
      <c r="C303" s="8" t="s">
        <v>2089</v>
      </c>
      <c r="D303" s="8" t="s">
        <v>2615</v>
      </c>
      <c r="E303" s="170" t="b">
        <v>1</v>
      </c>
      <c r="F303" s="8" t="s">
        <v>2616</v>
      </c>
      <c r="G303" s="11">
        <v>7.93888197893E11</v>
      </c>
      <c r="H303" s="11">
        <v>7.93888197893E11</v>
      </c>
      <c r="I303" s="89"/>
      <c r="J303" s="89" t="s">
        <v>2651</v>
      </c>
      <c r="K303" s="89"/>
      <c r="L303" s="171" t="s">
        <v>5974</v>
      </c>
      <c r="M303" s="8" t="s">
        <v>2621</v>
      </c>
      <c r="N303" s="29">
        <v>6010.16326530612</v>
      </c>
      <c r="O303" s="12">
        <f t="shared" si="1"/>
        <v>6971.789388</v>
      </c>
      <c r="P303" s="8" t="s">
        <v>68</v>
      </c>
      <c r="Q303" s="9" t="s">
        <v>2622</v>
      </c>
      <c r="R303" s="89"/>
      <c r="S303" s="11"/>
      <c r="T303" s="23"/>
      <c r="U303" s="11"/>
      <c r="V303" s="11"/>
      <c r="W303" s="11"/>
      <c r="X303" s="11"/>
      <c r="Y303" s="11"/>
      <c r="Z303" s="172"/>
      <c r="AA303" s="11"/>
      <c r="AB303" s="8" t="s">
        <v>75</v>
      </c>
      <c r="AC303" s="90"/>
      <c r="AD303" s="90"/>
      <c r="AE303" s="90"/>
      <c r="AF303" s="90"/>
      <c r="AG303" s="19">
        <v>0.0</v>
      </c>
      <c r="AH303" s="19">
        <v>0.0</v>
      </c>
      <c r="AI303" s="19">
        <v>0.0</v>
      </c>
      <c r="AJ303" s="19">
        <v>0.0</v>
      </c>
      <c r="AK303" s="90"/>
      <c r="AL303" s="90"/>
      <c r="AM303" s="90"/>
      <c r="AN303" s="90"/>
      <c r="AO303" s="17">
        <v>0.0</v>
      </c>
      <c r="AP303" s="17">
        <v>0.0</v>
      </c>
      <c r="AQ303" s="17">
        <v>0.0</v>
      </c>
      <c r="AR303" s="17">
        <v>0.0</v>
      </c>
      <c r="AS303" s="17">
        <f t="shared" si="2"/>
        <v>0</v>
      </c>
      <c r="AT303" s="173" t="s">
        <v>5975</v>
      </c>
    </row>
    <row r="304" ht="15.75" customHeight="1">
      <c r="A304" s="11">
        <v>5000009.0</v>
      </c>
      <c r="B304" s="8" t="s">
        <v>2653</v>
      </c>
      <c r="C304" s="8" t="s">
        <v>2089</v>
      </c>
      <c r="D304" s="8" t="s">
        <v>2615</v>
      </c>
      <c r="E304" s="170" t="b">
        <v>1</v>
      </c>
      <c r="F304" s="8" t="s">
        <v>2616</v>
      </c>
      <c r="G304" s="11" t="s">
        <v>2654</v>
      </c>
      <c r="H304" s="11">
        <v>6.91835132495E11</v>
      </c>
      <c r="I304" s="8" t="s">
        <v>2655</v>
      </c>
      <c r="J304" s="8" t="s">
        <v>2656</v>
      </c>
      <c r="K304" s="11" t="s">
        <v>6019</v>
      </c>
      <c r="L304" s="171" t="s">
        <v>5974</v>
      </c>
      <c r="M304" s="8" t="s">
        <v>2621</v>
      </c>
      <c r="N304" s="29">
        <v>5203.91</v>
      </c>
      <c r="O304" s="12">
        <f t="shared" si="1"/>
        <v>6036.5356</v>
      </c>
      <c r="P304" s="8" t="s">
        <v>238</v>
      </c>
      <c r="Q304" s="9" t="s">
        <v>2622</v>
      </c>
      <c r="R304" s="8" t="s">
        <v>2658</v>
      </c>
      <c r="S304" s="11"/>
      <c r="T304" s="23"/>
      <c r="U304" s="11"/>
      <c r="V304" s="11"/>
      <c r="W304" s="11"/>
      <c r="X304" s="11" t="s">
        <v>2658</v>
      </c>
      <c r="Y304" s="11"/>
      <c r="Z304" s="172"/>
      <c r="AA304" s="11" t="s">
        <v>6020</v>
      </c>
      <c r="AB304" s="8" t="s">
        <v>75</v>
      </c>
      <c r="AC304" s="17">
        <v>14.19744</v>
      </c>
      <c r="AD304" s="17">
        <v>23.114</v>
      </c>
      <c r="AE304" s="17">
        <v>123.444</v>
      </c>
      <c r="AF304" s="17">
        <v>77.724</v>
      </c>
      <c r="AG304" s="19">
        <v>0.0</v>
      </c>
      <c r="AH304" s="19">
        <v>0.0</v>
      </c>
      <c r="AI304" s="19">
        <v>0.0</v>
      </c>
      <c r="AJ304" s="19">
        <v>0.0</v>
      </c>
      <c r="AK304" s="17">
        <v>19.18696</v>
      </c>
      <c r="AL304" s="17">
        <v>16.256</v>
      </c>
      <c r="AM304" s="17">
        <v>141.986</v>
      </c>
      <c r="AN304" s="17">
        <v>81.026</v>
      </c>
      <c r="AO304" s="17">
        <v>0.0</v>
      </c>
      <c r="AP304" s="17">
        <v>0.0</v>
      </c>
      <c r="AQ304" s="17">
        <v>0.0</v>
      </c>
      <c r="AR304" s="17">
        <v>0.0</v>
      </c>
      <c r="AS304" s="17">
        <f t="shared" si="2"/>
        <v>0</v>
      </c>
      <c r="AT304" s="173" t="s">
        <v>5975</v>
      </c>
    </row>
    <row r="305" ht="15.75" customHeight="1">
      <c r="A305" s="11">
        <v>5000010.0</v>
      </c>
      <c r="B305" s="8" t="s">
        <v>2669</v>
      </c>
      <c r="C305" s="8" t="s">
        <v>2089</v>
      </c>
      <c r="D305" s="8" t="s">
        <v>2615</v>
      </c>
      <c r="E305" s="170" t="b">
        <v>1</v>
      </c>
      <c r="F305" s="8" t="s">
        <v>2616</v>
      </c>
      <c r="G305" s="11" t="s">
        <v>2670</v>
      </c>
      <c r="H305" s="11">
        <v>7.93888202191E11</v>
      </c>
      <c r="I305" s="8" t="s">
        <v>2671</v>
      </c>
      <c r="J305" s="8" t="s">
        <v>2672</v>
      </c>
      <c r="K305" s="11" t="s">
        <v>6021</v>
      </c>
      <c r="L305" s="171" t="s">
        <v>5974</v>
      </c>
      <c r="M305" s="8" t="s">
        <v>2621</v>
      </c>
      <c r="N305" s="29">
        <v>7235.4693877551</v>
      </c>
      <c r="O305" s="12">
        <f t="shared" si="1"/>
        <v>8393.14449</v>
      </c>
      <c r="P305" s="8" t="s">
        <v>238</v>
      </c>
      <c r="Q305" s="9" t="s">
        <v>2622</v>
      </c>
      <c r="R305" s="8" t="s">
        <v>2674</v>
      </c>
      <c r="S305" s="11"/>
      <c r="T305" s="23"/>
      <c r="U305" s="11"/>
      <c r="V305" s="11"/>
      <c r="W305" s="11"/>
      <c r="X305" s="11"/>
      <c r="Y305" s="11"/>
      <c r="Z305" s="172"/>
      <c r="AA305" s="11" t="s">
        <v>2864</v>
      </c>
      <c r="AB305" s="8" t="s">
        <v>75</v>
      </c>
      <c r="AC305" s="17">
        <v>21.81779</v>
      </c>
      <c r="AD305" s="17">
        <v>26.924</v>
      </c>
      <c r="AE305" s="17">
        <v>145.288</v>
      </c>
      <c r="AF305" s="17">
        <v>90.678</v>
      </c>
      <c r="AG305" s="19">
        <v>0.0</v>
      </c>
      <c r="AH305" s="19">
        <v>0.0</v>
      </c>
      <c r="AI305" s="19">
        <v>0.0</v>
      </c>
      <c r="AJ305" s="19">
        <v>0.0</v>
      </c>
      <c r="AK305" s="17">
        <v>27.80521</v>
      </c>
      <c r="AL305" s="17">
        <v>20.32</v>
      </c>
      <c r="AM305" s="17">
        <v>166.878</v>
      </c>
      <c r="AN305" s="17">
        <v>106.934</v>
      </c>
      <c r="AO305" s="17">
        <v>0.0</v>
      </c>
      <c r="AP305" s="17">
        <v>0.0</v>
      </c>
      <c r="AQ305" s="17">
        <v>0.0</v>
      </c>
      <c r="AR305" s="17">
        <v>0.0</v>
      </c>
      <c r="AS305" s="17">
        <f t="shared" si="2"/>
        <v>0</v>
      </c>
      <c r="AT305" s="173" t="s">
        <v>5975</v>
      </c>
    </row>
    <row r="306" ht="15.75" customHeight="1">
      <c r="A306" s="11">
        <v>5000011.0</v>
      </c>
      <c r="B306" s="8" t="s">
        <v>2661</v>
      </c>
      <c r="C306" s="8" t="s">
        <v>2089</v>
      </c>
      <c r="D306" s="8" t="s">
        <v>2615</v>
      </c>
      <c r="E306" s="170" t="b">
        <v>1</v>
      </c>
      <c r="F306" s="8" t="s">
        <v>2616</v>
      </c>
      <c r="G306" s="11" t="s">
        <v>2662</v>
      </c>
      <c r="H306" s="11">
        <v>6.91835129297E11</v>
      </c>
      <c r="I306" s="8" t="s">
        <v>2663</v>
      </c>
      <c r="J306" s="8" t="s">
        <v>2664</v>
      </c>
      <c r="K306" s="11" t="s">
        <v>6022</v>
      </c>
      <c r="L306" s="171" t="s">
        <v>5974</v>
      </c>
      <c r="M306" s="8" t="s">
        <v>2621</v>
      </c>
      <c r="N306" s="29">
        <v>6194.6</v>
      </c>
      <c r="O306" s="12">
        <f t="shared" si="1"/>
        <v>7185.736</v>
      </c>
      <c r="P306" s="8" t="s">
        <v>238</v>
      </c>
      <c r="Q306" s="9" t="s">
        <v>2622</v>
      </c>
      <c r="R306" s="8" t="s">
        <v>2666</v>
      </c>
      <c r="S306" s="11"/>
      <c r="T306" s="23"/>
      <c r="U306" s="11"/>
      <c r="V306" s="11"/>
      <c r="W306" s="11"/>
      <c r="X306" s="11"/>
      <c r="Y306" s="11"/>
      <c r="Z306" s="172"/>
      <c r="AA306" s="11" t="s">
        <v>2864</v>
      </c>
      <c r="AB306" s="8" t="s">
        <v>75</v>
      </c>
      <c r="AC306" s="17">
        <v>21.68172</v>
      </c>
      <c r="AD306" s="17">
        <v>26.924</v>
      </c>
      <c r="AE306" s="17">
        <v>145.288</v>
      </c>
      <c r="AF306" s="17">
        <v>90.678</v>
      </c>
      <c r="AG306" s="19">
        <v>0.0</v>
      </c>
      <c r="AH306" s="19">
        <v>0.0</v>
      </c>
      <c r="AI306" s="19">
        <v>0.0</v>
      </c>
      <c r="AJ306" s="19">
        <v>0.0</v>
      </c>
      <c r="AK306" s="17">
        <v>29.30207</v>
      </c>
      <c r="AL306" s="17">
        <v>20.32</v>
      </c>
      <c r="AM306" s="17">
        <v>166.878</v>
      </c>
      <c r="AN306" s="17">
        <v>106.934</v>
      </c>
      <c r="AO306" s="17">
        <v>0.0</v>
      </c>
      <c r="AP306" s="17">
        <v>0.0</v>
      </c>
      <c r="AQ306" s="17">
        <v>0.0</v>
      </c>
      <c r="AR306" s="17">
        <v>0.0</v>
      </c>
      <c r="AS306" s="17">
        <f t="shared" si="2"/>
        <v>0</v>
      </c>
      <c r="AT306" s="173" t="s">
        <v>5975</v>
      </c>
    </row>
    <row r="307" ht="15.75" customHeight="1">
      <c r="A307" s="11">
        <v>5000012.0</v>
      </c>
      <c r="B307" s="8"/>
      <c r="C307" s="8" t="s">
        <v>2089</v>
      </c>
      <c r="D307" s="8" t="s">
        <v>2615</v>
      </c>
      <c r="E307" s="170" t="b">
        <v>1</v>
      </c>
      <c r="F307" s="8" t="s">
        <v>2616</v>
      </c>
      <c r="G307" s="44"/>
      <c r="H307" s="44">
        <v>8.46042014335E11</v>
      </c>
      <c r="I307" s="47" t="s">
        <v>2677</v>
      </c>
      <c r="J307" s="8" t="s">
        <v>2678</v>
      </c>
      <c r="K307" s="11" t="s">
        <v>6023</v>
      </c>
      <c r="L307" s="171" t="s">
        <v>5974</v>
      </c>
      <c r="M307" s="8" t="s">
        <v>2084</v>
      </c>
      <c r="N307" s="29"/>
      <c r="O307" s="12">
        <f t="shared" si="1"/>
        <v>0</v>
      </c>
      <c r="P307" s="8" t="s">
        <v>238</v>
      </c>
      <c r="Q307" s="9" t="s">
        <v>2622</v>
      </c>
      <c r="R307" s="8" t="s">
        <v>2680</v>
      </c>
      <c r="S307" s="11"/>
      <c r="T307" s="23"/>
      <c r="U307" s="11"/>
      <c r="V307" s="11"/>
      <c r="W307" s="11"/>
      <c r="X307" s="11"/>
      <c r="Y307" s="11"/>
      <c r="Z307" s="172"/>
      <c r="AA307" s="11"/>
      <c r="AB307" s="8" t="s">
        <v>75</v>
      </c>
      <c r="AC307" s="17">
        <v>4.39985</v>
      </c>
      <c r="AD307" s="17">
        <v>18.034</v>
      </c>
      <c r="AE307" s="17">
        <v>73.152</v>
      </c>
      <c r="AF307" s="17">
        <v>48.514</v>
      </c>
      <c r="AG307" s="19">
        <v>0.0</v>
      </c>
      <c r="AH307" s="19">
        <v>0.0</v>
      </c>
      <c r="AI307" s="19">
        <v>0.0</v>
      </c>
      <c r="AJ307" s="19">
        <v>0.0</v>
      </c>
      <c r="AK307" s="17">
        <v>5.987419</v>
      </c>
      <c r="AL307" s="17">
        <v>13.208</v>
      </c>
      <c r="AM307" s="17">
        <v>80.01</v>
      </c>
      <c r="AN307" s="17">
        <v>53.594</v>
      </c>
      <c r="AO307" s="17">
        <v>0.0</v>
      </c>
      <c r="AP307" s="17">
        <v>0.0</v>
      </c>
      <c r="AQ307" s="17">
        <v>0.0</v>
      </c>
      <c r="AR307" s="17">
        <v>0.0</v>
      </c>
      <c r="AS307" s="17">
        <f t="shared" si="2"/>
        <v>0</v>
      </c>
      <c r="AT307" s="173" t="s">
        <v>5871</v>
      </c>
    </row>
    <row r="308" ht="15.75" customHeight="1">
      <c r="A308" s="11">
        <v>5000013.0</v>
      </c>
      <c r="B308" s="8" t="s">
        <v>2682</v>
      </c>
      <c r="C308" s="8" t="s">
        <v>2089</v>
      </c>
      <c r="D308" s="8" t="s">
        <v>2615</v>
      </c>
      <c r="E308" s="170" t="b">
        <v>1</v>
      </c>
      <c r="F308" s="8" t="s">
        <v>2616</v>
      </c>
      <c r="G308" s="11" t="s">
        <v>2683</v>
      </c>
      <c r="H308" s="11">
        <v>6.91835021218E11</v>
      </c>
      <c r="I308" s="89"/>
      <c r="J308" s="89" t="s">
        <v>2684</v>
      </c>
      <c r="K308" s="89"/>
      <c r="L308" s="171" t="s">
        <v>5974</v>
      </c>
      <c r="M308" s="8" t="s">
        <v>2621</v>
      </c>
      <c r="N308" s="29">
        <v>8981.54081632653</v>
      </c>
      <c r="O308" s="12">
        <f t="shared" si="1"/>
        <v>10418.58735</v>
      </c>
      <c r="P308" s="8" t="s">
        <v>68</v>
      </c>
      <c r="Q308" s="9" t="s">
        <v>2622</v>
      </c>
      <c r="R308" s="89"/>
      <c r="S308" s="11"/>
      <c r="T308" s="23"/>
      <c r="U308" s="11"/>
      <c r="V308" s="11"/>
      <c r="W308" s="11"/>
      <c r="X308" s="11"/>
      <c r="Y308" s="11"/>
      <c r="Z308" s="172"/>
      <c r="AA308" s="11"/>
      <c r="AB308" s="8" t="s">
        <v>75</v>
      </c>
      <c r="AC308" s="90"/>
      <c r="AD308" s="90"/>
      <c r="AE308" s="90"/>
      <c r="AF308" s="90"/>
      <c r="AG308" s="19">
        <v>0.0</v>
      </c>
      <c r="AH308" s="19">
        <v>0.0</v>
      </c>
      <c r="AI308" s="19">
        <v>0.0</v>
      </c>
      <c r="AJ308" s="19">
        <v>0.0</v>
      </c>
      <c r="AK308" s="90"/>
      <c r="AL308" s="90"/>
      <c r="AM308" s="90"/>
      <c r="AN308" s="90"/>
      <c r="AO308" s="17">
        <v>0.0</v>
      </c>
      <c r="AP308" s="17">
        <v>0.0</v>
      </c>
      <c r="AQ308" s="17">
        <v>0.0</v>
      </c>
      <c r="AR308" s="17">
        <v>0.0</v>
      </c>
      <c r="AS308" s="17">
        <f t="shared" si="2"/>
        <v>0</v>
      </c>
      <c r="AT308" s="173" t="s">
        <v>5975</v>
      </c>
    </row>
    <row r="309" ht="15.75" customHeight="1">
      <c r="A309" s="11">
        <v>5000014.0</v>
      </c>
      <c r="B309" s="8"/>
      <c r="C309" s="8" t="s">
        <v>2089</v>
      </c>
      <c r="D309" s="8" t="s">
        <v>2615</v>
      </c>
      <c r="E309" s="170" t="b">
        <v>1</v>
      </c>
      <c r="F309" s="8" t="s">
        <v>2616</v>
      </c>
      <c r="G309" s="44"/>
      <c r="H309" s="44">
        <v>8.46042016957E11</v>
      </c>
      <c r="I309" s="8" t="s">
        <v>2686</v>
      </c>
      <c r="J309" s="8" t="s">
        <v>2687</v>
      </c>
      <c r="K309" s="11" t="s">
        <v>6024</v>
      </c>
      <c r="L309" s="171" t="s">
        <v>5974</v>
      </c>
      <c r="M309" s="8" t="s">
        <v>2084</v>
      </c>
      <c r="N309" s="29"/>
      <c r="O309" s="12">
        <f t="shared" si="1"/>
        <v>0</v>
      </c>
      <c r="P309" s="8" t="s">
        <v>238</v>
      </c>
      <c r="Q309" s="9" t="s">
        <v>2622</v>
      </c>
      <c r="R309" s="8" t="s">
        <v>2689</v>
      </c>
      <c r="S309" s="11"/>
      <c r="T309" s="23"/>
      <c r="U309" s="11"/>
      <c r="V309" s="11"/>
      <c r="W309" s="11"/>
      <c r="X309" s="11"/>
      <c r="Y309" s="11"/>
      <c r="Z309" s="172"/>
      <c r="AA309" s="11"/>
      <c r="AB309" s="8" t="s">
        <v>75</v>
      </c>
      <c r="AC309" s="17">
        <v>7.076041</v>
      </c>
      <c r="AD309" s="17">
        <v>25.146</v>
      </c>
      <c r="AE309" s="17">
        <v>97.028</v>
      </c>
      <c r="AF309" s="17">
        <v>62.484</v>
      </c>
      <c r="AG309" s="19">
        <v>0.0</v>
      </c>
      <c r="AH309" s="19">
        <v>0.0</v>
      </c>
      <c r="AI309" s="19">
        <v>0.0</v>
      </c>
      <c r="AJ309" s="19">
        <v>0.0</v>
      </c>
      <c r="AK309" s="17">
        <v>9.344003</v>
      </c>
      <c r="AL309" s="17">
        <v>13.208</v>
      </c>
      <c r="AM309" s="17">
        <v>114.554</v>
      </c>
      <c r="AN309" s="17">
        <v>66.548</v>
      </c>
      <c r="AO309" s="17">
        <v>0.0</v>
      </c>
      <c r="AP309" s="17">
        <v>0.0</v>
      </c>
      <c r="AQ309" s="17">
        <v>0.0</v>
      </c>
      <c r="AR309" s="17">
        <v>0.0</v>
      </c>
      <c r="AS309" s="17">
        <f t="shared" si="2"/>
        <v>0</v>
      </c>
      <c r="AT309" s="173" t="s">
        <v>5871</v>
      </c>
    </row>
    <row r="310" ht="15.75" customHeight="1">
      <c r="A310" s="11">
        <v>5000015.0</v>
      </c>
      <c r="B310" s="8"/>
      <c r="C310" s="8" t="s">
        <v>2089</v>
      </c>
      <c r="D310" s="8" t="s">
        <v>2615</v>
      </c>
      <c r="E310" s="170" t="b">
        <v>1</v>
      </c>
      <c r="F310" s="8" t="s">
        <v>2616</v>
      </c>
      <c r="G310" s="44"/>
      <c r="H310" s="44">
        <v>8.46042070775E11</v>
      </c>
      <c r="I310" s="8" t="s">
        <v>2691</v>
      </c>
      <c r="J310" s="8" t="s">
        <v>2692</v>
      </c>
      <c r="K310" s="11" t="s">
        <v>6025</v>
      </c>
      <c r="L310" s="171" t="s">
        <v>5974</v>
      </c>
      <c r="M310" s="8" t="s">
        <v>2084</v>
      </c>
      <c r="N310" s="29"/>
      <c r="O310" s="12">
        <f t="shared" si="1"/>
        <v>0</v>
      </c>
      <c r="P310" s="8" t="s">
        <v>238</v>
      </c>
      <c r="Q310" s="9" t="s">
        <v>2622</v>
      </c>
      <c r="R310" s="8" t="s">
        <v>2694</v>
      </c>
      <c r="S310" s="11"/>
      <c r="T310" s="23"/>
      <c r="U310" s="11"/>
      <c r="V310" s="11"/>
      <c r="W310" s="11"/>
      <c r="X310" s="11"/>
      <c r="Y310" s="11"/>
      <c r="Z310" s="172"/>
      <c r="AA310" s="11"/>
      <c r="AB310" s="8" t="s">
        <v>75</v>
      </c>
      <c r="AC310" s="17">
        <v>6.3049339</v>
      </c>
      <c r="AD310" s="17">
        <v>18.542</v>
      </c>
      <c r="AE310" s="17">
        <v>95.758</v>
      </c>
      <c r="AF310" s="17">
        <v>60.198</v>
      </c>
      <c r="AG310" s="19">
        <v>0.0</v>
      </c>
      <c r="AH310" s="19">
        <v>0.0</v>
      </c>
      <c r="AI310" s="19">
        <v>0.0</v>
      </c>
      <c r="AJ310" s="19">
        <v>0.0</v>
      </c>
      <c r="AK310" s="17">
        <v>9.706877</v>
      </c>
      <c r="AL310" s="17">
        <v>13.716</v>
      </c>
      <c r="AM310" s="17">
        <v>109.982</v>
      </c>
      <c r="AN310" s="17">
        <v>64.516</v>
      </c>
      <c r="AO310" s="17">
        <v>0.0</v>
      </c>
      <c r="AP310" s="17">
        <v>0.0</v>
      </c>
      <c r="AQ310" s="17">
        <v>0.0</v>
      </c>
      <c r="AR310" s="17">
        <v>0.0</v>
      </c>
      <c r="AS310" s="17">
        <f t="shared" si="2"/>
        <v>0</v>
      </c>
      <c r="AT310" s="173" t="s">
        <v>5871</v>
      </c>
    </row>
    <row r="311" ht="15.75" customHeight="1">
      <c r="A311" s="11">
        <v>5000016.0</v>
      </c>
      <c r="B311" s="8" t="s">
        <v>2696</v>
      </c>
      <c r="C311" s="8" t="s">
        <v>2089</v>
      </c>
      <c r="D311" s="8" t="s">
        <v>2615</v>
      </c>
      <c r="E311" s="170" t="b">
        <v>1</v>
      </c>
      <c r="F311" s="8" t="s">
        <v>2616</v>
      </c>
      <c r="G311" s="8" t="s">
        <v>2697</v>
      </c>
      <c r="H311" s="8">
        <v>6.91835134093E11</v>
      </c>
      <c r="I311" s="8" t="s">
        <v>2698</v>
      </c>
      <c r="J311" s="8" t="s">
        <v>2699</v>
      </c>
      <c r="K311" s="11" t="s">
        <v>6026</v>
      </c>
      <c r="L311" s="171" t="s">
        <v>5974</v>
      </c>
      <c r="M311" s="8" t="s">
        <v>2621</v>
      </c>
      <c r="N311" s="12">
        <v>13534.28</v>
      </c>
      <c r="O311" s="12">
        <f t="shared" si="1"/>
        <v>15699.7648</v>
      </c>
      <c r="P311" s="8" t="s">
        <v>238</v>
      </c>
      <c r="Q311" s="9" t="s">
        <v>2622</v>
      </c>
      <c r="R311" s="8" t="s">
        <v>2701</v>
      </c>
      <c r="S311" s="11"/>
      <c r="T311" s="23"/>
      <c r="U311" s="11"/>
      <c r="V311" s="11"/>
      <c r="W311" s="11"/>
      <c r="X311" s="11" t="s">
        <v>2701</v>
      </c>
      <c r="Y311" s="11"/>
      <c r="Z311" s="172"/>
      <c r="AA311" s="11" t="s">
        <v>2817</v>
      </c>
      <c r="AB311" s="8" t="s">
        <v>75</v>
      </c>
      <c r="AC311" s="17">
        <v>45.903548</v>
      </c>
      <c r="AD311" s="17">
        <v>36.322</v>
      </c>
      <c r="AE311" s="17">
        <v>192.786</v>
      </c>
      <c r="AF311" s="17">
        <v>116.332</v>
      </c>
      <c r="AG311" s="19">
        <v>0.0</v>
      </c>
      <c r="AH311" s="19">
        <v>0.0</v>
      </c>
      <c r="AI311" s="19">
        <v>0.0</v>
      </c>
      <c r="AJ311" s="19">
        <v>0.0</v>
      </c>
      <c r="AK311" s="17">
        <v>58.377338</v>
      </c>
      <c r="AL311" s="17">
        <v>22.86</v>
      </c>
      <c r="AM311" s="17">
        <v>211.582</v>
      </c>
      <c r="AN311" s="17">
        <v>121.412</v>
      </c>
      <c r="AO311" s="17">
        <v>0.0</v>
      </c>
      <c r="AP311" s="17">
        <v>0.0</v>
      </c>
      <c r="AQ311" s="17">
        <v>0.0</v>
      </c>
      <c r="AR311" s="17">
        <v>0.0</v>
      </c>
      <c r="AS311" s="17">
        <f t="shared" si="2"/>
        <v>0</v>
      </c>
      <c r="AT311" s="173" t="s">
        <v>5975</v>
      </c>
    </row>
    <row r="312" ht="15.75" customHeight="1">
      <c r="A312" s="11">
        <v>5000017.0</v>
      </c>
      <c r="B312" s="8" t="s">
        <v>2704</v>
      </c>
      <c r="C312" s="8" t="s">
        <v>2089</v>
      </c>
      <c r="D312" s="8" t="s">
        <v>2615</v>
      </c>
      <c r="E312" s="170" t="b">
        <v>1</v>
      </c>
      <c r="F312" s="8" t="s">
        <v>2616</v>
      </c>
      <c r="G312" s="11" t="s">
        <v>2705</v>
      </c>
      <c r="H312" s="11">
        <v>6.91835012315E11</v>
      </c>
      <c r="I312" s="8" t="s">
        <v>2706</v>
      </c>
      <c r="J312" s="8" t="s">
        <v>2707</v>
      </c>
      <c r="K312" s="11" t="s">
        <v>6027</v>
      </c>
      <c r="L312" s="171" t="s">
        <v>5974</v>
      </c>
      <c r="M312" s="8" t="s">
        <v>2621</v>
      </c>
      <c r="N312" s="29">
        <v>14396.9671556122</v>
      </c>
      <c r="O312" s="12">
        <f t="shared" si="1"/>
        <v>16700.4819</v>
      </c>
      <c r="P312" s="8" t="s">
        <v>238</v>
      </c>
      <c r="Q312" s="9" t="s">
        <v>2622</v>
      </c>
      <c r="R312" s="8" t="s">
        <v>2709</v>
      </c>
      <c r="S312" s="11"/>
      <c r="T312" s="23"/>
      <c r="U312" s="11"/>
      <c r="V312" s="11"/>
      <c r="W312" s="11"/>
      <c r="X312" s="11"/>
      <c r="Y312" s="11"/>
      <c r="Z312" s="172"/>
      <c r="AA312" s="11" t="s">
        <v>6028</v>
      </c>
      <c r="AB312" s="8" t="s">
        <v>75</v>
      </c>
      <c r="AC312" s="17">
        <v>36.92242</v>
      </c>
      <c r="AD312" s="17">
        <v>35.814</v>
      </c>
      <c r="AE312" s="17">
        <v>167.386</v>
      </c>
      <c r="AF312" s="17">
        <v>102.87</v>
      </c>
      <c r="AG312" s="19">
        <v>0.0</v>
      </c>
      <c r="AH312" s="19">
        <v>0.0</v>
      </c>
      <c r="AI312" s="19">
        <v>0.0</v>
      </c>
      <c r="AJ312" s="19">
        <v>0.0</v>
      </c>
      <c r="AK312" s="17">
        <v>45.722111</v>
      </c>
      <c r="AL312" s="17">
        <v>20.066</v>
      </c>
      <c r="AM312" s="17">
        <v>182.118</v>
      </c>
      <c r="AN312" s="17">
        <v>111.506</v>
      </c>
      <c r="AO312" s="17">
        <v>0.0</v>
      </c>
      <c r="AP312" s="17">
        <v>0.0</v>
      </c>
      <c r="AQ312" s="17">
        <v>0.0</v>
      </c>
      <c r="AR312" s="17">
        <v>0.0</v>
      </c>
      <c r="AS312" s="17">
        <f t="shared" si="2"/>
        <v>0</v>
      </c>
      <c r="AT312" s="173" t="s">
        <v>5975</v>
      </c>
    </row>
    <row r="313" ht="15.75" customHeight="1">
      <c r="A313" s="11">
        <v>5000018.0</v>
      </c>
      <c r="B313" s="8" t="s">
        <v>2712</v>
      </c>
      <c r="C313" s="8" t="s">
        <v>2089</v>
      </c>
      <c r="D313" s="8" t="s">
        <v>2615</v>
      </c>
      <c r="E313" s="170" t="b">
        <v>1</v>
      </c>
      <c r="F313" s="8" t="s">
        <v>2616</v>
      </c>
      <c r="G313" s="11" t="s">
        <v>2713</v>
      </c>
      <c r="H313" s="11">
        <v>7.32388011117E11</v>
      </c>
      <c r="I313" s="8" t="s">
        <v>2714</v>
      </c>
      <c r="J313" s="8" t="s">
        <v>2715</v>
      </c>
      <c r="K313" s="11" t="s">
        <v>6029</v>
      </c>
      <c r="L313" s="171" t="s">
        <v>5974</v>
      </c>
      <c r="M313" s="8" t="s">
        <v>2621</v>
      </c>
      <c r="N313" s="29">
        <v>14396.9671556122</v>
      </c>
      <c r="O313" s="12">
        <f t="shared" si="1"/>
        <v>16700.4819</v>
      </c>
      <c r="P313" s="8" t="s">
        <v>238</v>
      </c>
      <c r="Q313" s="9" t="s">
        <v>2622</v>
      </c>
      <c r="R313" s="8" t="s">
        <v>2717</v>
      </c>
      <c r="S313" s="11"/>
      <c r="T313" s="23"/>
      <c r="U313" s="11"/>
      <c r="V313" s="11"/>
      <c r="W313" s="11"/>
      <c r="X313" s="11" t="s">
        <v>2717</v>
      </c>
      <c r="Y313" s="11"/>
      <c r="Z313" s="172"/>
      <c r="AA313" s="11" t="s">
        <v>2801</v>
      </c>
      <c r="AB313" s="8" t="s">
        <v>75</v>
      </c>
      <c r="AC313" s="17">
        <v>34.0194</v>
      </c>
      <c r="AD313" s="17">
        <v>35.814</v>
      </c>
      <c r="AE313" s="17">
        <v>167.64</v>
      </c>
      <c r="AF313" s="17">
        <v>103.124</v>
      </c>
      <c r="AG313" s="19">
        <v>0.0</v>
      </c>
      <c r="AH313" s="19">
        <v>0.0</v>
      </c>
      <c r="AI313" s="19">
        <v>0.0</v>
      </c>
      <c r="AJ313" s="19">
        <v>0.0</v>
      </c>
      <c r="AK313" s="17">
        <v>44.40669</v>
      </c>
      <c r="AL313" s="17">
        <v>22.86</v>
      </c>
      <c r="AM313" s="17">
        <v>211.582</v>
      </c>
      <c r="AN313" s="17">
        <v>121.412</v>
      </c>
      <c r="AO313" s="17">
        <v>0.0</v>
      </c>
      <c r="AP313" s="17">
        <v>0.0</v>
      </c>
      <c r="AQ313" s="17">
        <v>0.0</v>
      </c>
      <c r="AR313" s="17">
        <v>0.0</v>
      </c>
      <c r="AS313" s="17">
        <f t="shared" si="2"/>
        <v>0</v>
      </c>
      <c r="AT313" s="173" t="s">
        <v>5975</v>
      </c>
    </row>
    <row r="314" ht="15.75" customHeight="1">
      <c r="A314" s="11">
        <v>5000019.0</v>
      </c>
      <c r="B314" s="8" t="s">
        <v>2720</v>
      </c>
      <c r="C314" s="8" t="s">
        <v>2089</v>
      </c>
      <c r="D314" s="8" t="s">
        <v>2615</v>
      </c>
      <c r="E314" s="170" t="b">
        <v>1</v>
      </c>
      <c r="F314" s="8" t="s">
        <v>2616</v>
      </c>
      <c r="G314" s="11" t="s">
        <v>2721</v>
      </c>
      <c r="H314" s="11">
        <v>6.91835012513E11</v>
      </c>
      <c r="I314" s="8" t="s">
        <v>2722</v>
      </c>
      <c r="J314" s="8" t="s">
        <v>2723</v>
      </c>
      <c r="K314" s="11" t="s">
        <v>6030</v>
      </c>
      <c r="L314" s="171" t="s">
        <v>5974</v>
      </c>
      <c r="M314" s="8" t="s">
        <v>1930</v>
      </c>
      <c r="N314" s="29">
        <v>20916.9795918367</v>
      </c>
      <c r="O314" s="12">
        <f t="shared" si="1"/>
        <v>24263.69633</v>
      </c>
      <c r="P314" s="8" t="s">
        <v>238</v>
      </c>
      <c r="Q314" s="9" t="s">
        <v>2622</v>
      </c>
      <c r="R314" s="8" t="s">
        <v>2725</v>
      </c>
      <c r="S314" s="11"/>
      <c r="T314" s="23"/>
      <c r="U314" s="11"/>
      <c r="V314" s="11"/>
      <c r="W314" s="11"/>
      <c r="X314" s="11" t="s">
        <v>2725</v>
      </c>
      <c r="Y314" s="11"/>
      <c r="Z314" s="172"/>
      <c r="AA314" s="11" t="s">
        <v>6031</v>
      </c>
      <c r="AB314" s="8" t="s">
        <v>75</v>
      </c>
      <c r="AC314" s="17">
        <v>49.305491</v>
      </c>
      <c r="AD314" s="17">
        <v>32.766</v>
      </c>
      <c r="AE314" s="17">
        <v>189.23</v>
      </c>
      <c r="AF314" s="17">
        <v>114.554</v>
      </c>
      <c r="AG314" s="19">
        <v>0.0</v>
      </c>
      <c r="AH314" s="19">
        <v>0.0</v>
      </c>
      <c r="AI314" s="19">
        <v>0.0</v>
      </c>
      <c r="AJ314" s="19">
        <v>0.0</v>
      </c>
      <c r="AK314" s="17">
        <v>64.092602</v>
      </c>
      <c r="AL314" s="17">
        <v>23.876</v>
      </c>
      <c r="AM314" s="17">
        <v>214.63</v>
      </c>
      <c r="AN314" s="17">
        <v>124.46</v>
      </c>
      <c r="AO314" s="17">
        <v>0.0</v>
      </c>
      <c r="AP314" s="17">
        <v>0.0</v>
      </c>
      <c r="AQ314" s="17">
        <v>0.0</v>
      </c>
      <c r="AR314" s="17">
        <v>0.0</v>
      </c>
      <c r="AS314" s="17">
        <f t="shared" si="2"/>
        <v>0</v>
      </c>
      <c r="AT314" s="173" t="s">
        <v>5975</v>
      </c>
    </row>
    <row r="315" ht="15.75" customHeight="1">
      <c r="A315" s="11">
        <v>5000020.0</v>
      </c>
      <c r="B315" s="8" t="s">
        <v>2728</v>
      </c>
      <c r="C315" s="8" t="s">
        <v>2089</v>
      </c>
      <c r="D315" s="8" t="s">
        <v>2090</v>
      </c>
      <c r="E315" s="170" t="b">
        <v>1</v>
      </c>
      <c r="F315" s="8" t="s">
        <v>2091</v>
      </c>
      <c r="G315" s="11">
        <v>8.50046554742E11</v>
      </c>
      <c r="H315" s="11">
        <v>8.50046554742E11</v>
      </c>
      <c r="I315" s="11" t="s">
        <v>2729</v>
      </c>
      <c r="J315" s="11" t="s">
        <v>2730</v>
      </c>
      <c r="K315" s="11" t="s">
        <v>2730</v>
      </c>
      <c r="L315" s="171" t="s">
        <v>5974</v>
      </c>
      <c r="M315" s="11" t="s">
        <v>2732</v>
      </c>
      <c r="N315" s="29">
        <v>740.36769880366</v>
      </c>
      <c r="O315" s="12">
        <f t="shared" si="1"/>
        <v>858.8265306</v>
      </c>
      <c r="P315" s="8" t="s">
        <v>238</v>
      </c>
      <c r="Q315" s="9" t="s">
        <v>2097</v>
      </c>
      <c r="R315" s="11" t="s">
        <v>2730</v>
      </c>
      <c r="S315" s="11"/>
      <c r="T315" s="23"/>
      <c r="U315" s="11"/>
      <c r="V315" s="11"/>
      <c r="W315" s="11"/>
      <c r="X315" s="11"/>
      <c r="Y315" s="11"/>
      <c r="Z315" s="172"/>
      <c r="AA315" s="11" t="s">
        <v>2733</v>
      </c>
      <c r="AB315" s="8" t="s">
        <v>75</v>
      </c>
      <c r="AC315" s="16">
        <v>9.99999999999978E-6</v>
      </c>
      <c r="AD315" s="16">
        <v>0.1</v>
      </c>
      <c r="AE315" s="16">
        <v>22.43</v>
      </c>
      <c r="AF315" s="16">
        <v>17.25</v>
      </c>
      <c r="AG315" s="19">
        <v>0.0</v>
      </c>
      <c r="AH315" s="19">
        <v>0.0</v>
      </c>
      <c r="AI315" s="19">
        <v>0.0</v>
      </c>
      <c r="AJ315" s="19">
        <v>0.0</v>
      </c>
      <c r="AK315" s="16">
        <v>1.0</v>
      </c>
      <c r="AL315" s="16">
        <v>25.0</v>
      </c>
      <c r="AM315" s="16">
        <v>10.0</v>
      </c>
      <c r="AN315" s="16">
        <v>12.0</v>
      </c>
      <c r="AO315" s="17">
        <v>0.0</v>
      </c>
      <c r="AP315" s="17">
        <v>0.0</v>
      </c>
      <c r="AQ315" s="17">
        <v>0.0</v>
      </c>
      <c r="AR315" s="17">
        <v>0.0</v>
      </c>
      <c r="AS315" s="17">
        <f t="shared" si="2"/>
        <v>0</v>
      </c>
      <c r="AT315" s="173" t="s">
        <v>5975</v>
      </c>
    </row>
    <row r="316" ht="15.75" customHeight="1">
      <c r="A316" s="11">
        <v>5000021.0</v>
      </c>
      <c r="B316" s="8"/>
      <c r="C316" s="8" t="s">
        <v>2089</v>
      </c>
      <c r="D316" s="8" t="s">
        <v>2615</v>
      </c>
      <c r="E316" s="170" t="b">
        <v>1</v>
      </c>
      <c r="F316" s="8" t="s">
        <v>2616</v>
      </c>
      <c r="G316" s="44"/>
      <c r="H316" s="44">
        <v>8.46042065238E11</v>
      </c>
      <c r="I316" s="8" t="s">
        <v>2735</v>
      </c>
      <c r="J316" s="8" t="s">
        <v>2736</v>
      </c>
      <c r="K316" s="11" t="s">
        <v>6032</v>
      </c>
      <c r="L316" s="171" t="s">
        <v>5974</v>
      </c>
      <c r="M316" s="8" t="s">
        <v>2084</v>
      </c>
      <c r="N316" s="29"/>
      <c r="O316" s="12">
        <f t="shared" si="1"/>
        <v>0</v>
      </c>
      <c r="P316" s="8" t="s">
        <v>238</v>
      </c>
      <c r="Q316" s="9" t="s">
        <v>2622</v>
      </c>
      <c r="R316" s="8" t="s">
        <v>2738</v>
      </c>
      <c r="S316" s="11"/>
      <c r="T316" s="23"/>
      <c r="U316" s="11"/>
      <c r="V316" s="11"/>
      <c r="W316" s="11"/>
      <c r="X316" s="11"/>
      <c r="Y316" s="11"/>
      <c r="Z316" s="172"/>
      <c r="AA316" s="11"/>
      <c r="AB316" s="8" t="s">
        <v>75</v>
      </c>
      <c r="AC316" s="17">
        <v>8.391459</v>
      </c>
      <c r="AD316" s="17">
        <v>25.654</v>
      </c>
      <c r="AE316" s="17">
        <v>111.252</v>
      </c>
      <c r="AF316" s="17">
        <v>68.834</v>
      </c>
      <c r="AG316" s="19">
        <v>0.0</v>
      </c>
      <c r="AH316" s="19">
        <v>0.0</v>
      </c>
      <c r="AI316" s="19">
        <v>0.0</v>
      </c>
      <c r="AJ316" s="19">
        <v>0.0</v>
      </c>
      <c r="AK316" s="17">
        <v>12.51915</v>
      </c>
      <c r="AL316" s="17">
        <v>13.462</v>
      </c>
      <c r="AM316" s="17">
        <v>126.492</v>
      </c>
      <c r="AN316" s="17">
        <v>77.47</v>
      </c>
      <c r="AO316" s="17">
        <v>0.0</v>
      </c>
      <c r="AP316" s="17">
        <v>0.0</v>
      </c>
      <c r="AQ316" s="17">
        <v>0.0</v>
      </c>
      <c r="AR316" s="17">
        <v>0.0</v>
      </c>
      <c r="AS316" s="17">
        <f t="shared" si="2"/>
        <v>0</v>
      </c>
      <c r="AT316" s="173" t="s">
        <v>5871</v>
      </c>
    </row>
    <row r="317" ht="15.75" customHeight="1">
      <c r="A317" s="11">
        <v>5000022.0</v>
      </c>
      <c r="B317" s="8" t="s">
        <v>2740</v>
      </c>
      <c r="C317" s="8" t="s">
        <v>2089</v>
      </c>
      <c r="D317" s="8" t="s">
        <v>2615</v>
      </c>
      <c r="E317" s="170" t="b">
        <v>1</v>
      </c>
      <c r="F317" s="8" t="s">
        <v>2616</v>
      </c>
      <c r="G317" s="11">
        <v>8.46042060981E11</v>
      </c>
      <c r="H317" s="11">
        <v>8.46042060981E11</v>
      </c>
      <c r="I317" s="8" t="s">
        <v>2741</v>
      </c>
      <c r="J317" s="8" t="s">
        <v>2742</v>
      </c>
      <c r="K317" s="11" t="s">
        <v>6033</v>
      </c>
      <c r="L317" s="171" t="s">
        <v>5974</v>
      </c>
      <c r="M317" s="8" t="s">
        <v>2084</v>
      </c>
      <c r="N317" s="29">
        <v>4082.0</v>
      </c>
      <c r="O317" s="12">
        <f t="shared" si="1"/>
        <v>4735.12</v>
      </c>
      <c r="P317" s="8" t="s">
        <v>68</v>
      </c>
      <c r="Q317" s="9" t="s">
        <v>2622</v>
      </c>
      <c r="R317" s="8" t="s">
        <v>2744</v>
      </c>
      <c r="S317" s="11"/>
      <c r="T317" s="23"/>
      <c r="U317" s="11"/>
      <c r="V317" s="11"/>
      <c r="W317" s="11"/>
      <c r="X317" s="11"/>
      <c r="Y317" s="11"/>
      <c r="Z317" s="172"/>
      <c r="AA317" s="11" t="s">
        <v>2745</v>
      </c>
      <c r="AB317" s="8" t="s">
        <v>75</v>
      </c>
      <c r="AC317" s="17">
        <v>6.304934</v>
      </c>
      <c r="AD317" s="17">
        <v>18.542</v>
      </c>
      <c r="AE317" s="17">
        <v>90.424</v>
      </c>
      <c r="AF317" s="17">
        <v>57.658</v>
      </c>
      <c r="AG317" s="19">
        <v>0.0</v>
      </c>
      <c r="AH317" s="19">
        <v>0.0</v>
      </c>
      <c r="AI317" s="19">
        <v>0.0</v>
      </c>
      <c r="AJ317" s="19">
        <v>0.0</v>
      </c>
      <c r="AK317" s="17">
        <v>8.482177</v>
      </c>
      <c r="AL317" s="17">
        <v>13.208</v>
      </c>
      <c r="AM317" s="17">
        <v>104.902</v>
      </c>
      <c r="AN317" s="17">
        <v>65.024</v>
      </c>
      <c r="AO317" s="17">
        <v>0.0</v>
      </c>
      <c r="AP317" s="17">
        <v>0.0</v>
      </c>
      <c r="AQ317" s="17">
        <v>0.0</v>
      </c>
      <c r="AR317" s="17">
        <v>0.0</v>
      </c>
      <c r="AS317" s="17">
        <f t="shared" si="2"/>
        <v>0</v>
      </c>
      <c r="AT317" s="173" t="s">
        <v>5975</v>
      </c>
    </row>
    <row r="318" ht="15.75" customHeight="1">
      <c r="A318" s="11">
        <v>5000023.0</v>
      </c>
      <c r="B318" s="8" t="s">
        <v>2747</v>
      </c>
      <c r="C318" s="8" t="s">
        <v>2089</v>
      </c>
      <c r="D318" s="8" t="s">
        <v>2748</v>
      </c>
      <c r="E318" s="170" t="b">
        <v>1</v>
      </c>
      <c r="F318" s="8" t="s">
        <v>2749</v>
      </c>
      <c r="G318" s="11" t="s">
        <v>2750</v>
      </c>
      <c r="H318" s="11">
        <v>1.94253826811E11</v>
      </c>
      <c r="I318" s="11" t="s">
        <v>2751</v>
      </c>
      <c r="J318" s="11" t="s">
        <v>2752</v>
      </c>
      <c r="K318" s="11" t="s">
        <v>2752</v>
      </c>
      <c r="L318" s="171" t="s">
        <v>5974</v>
      </c>
      <c r="M318" s="11" t="s">
        <v>1648</v>
      </c>
      <c r="N318" s="29">
        <v>12949.34</v>
      </c>
      <c r="O318" s="12">
        <f t="shared" si="1"/>
        <v>15021.2344</v>
      </c>
      <c r="P318" s="8" t="s">
        <v>68</v>
      </c>
      <c r="Q318" s="9" t="s">
        <v>2753</v>
      </c>
      <c r="R318" s="11" t="s">
        <v>2755</v>
      </c>
      <c r="S318" s="11"/>
      <c r="T318" s="23"/>
      <c r="U318" s="11"/>
      <c r="V318" s="11"/>
      <c r="W318" s="11"/>
      <c r="X318" s="11"/>
      <c r="Y318" s="11"/>
      <c r="Z318" s="172"/>
      <c r="AA318" s="11" t="s">
        <v>2756</v>
      </c>
      <c r="AB318" s="8" t="s">
        <v>75</v>
      </c>
      <c r="AC318" s="16">
        <v>0.0614</v>
      </c>
      <c r="AD318" s="16">
        <v>0.0144</v>
      </c>
      <c r="AE318" s="16">
        <v>0.044</v>
      </c>
      <c r="AF318" s="16">
        <v>0.049</v>
      </c>
      <c r="AG318" s="19">
        <v>0.0</v>
      </c>
      <c r="AH318" s="19">
        <v>0.0</v>
      </c>
      <c r="AI318" s="19">
        <v>0.0</v>
      </c>
      <c r="AJ318" s="19">
        <v>0.0</v>
      </c>
      <c r="AK318" s="16">
        <v>0.44</v>
      </c>
      <c r="AL318" s="16">
        <v>21.0</v>
      </c>
      <c r="AM318" s="16">
        <v>21.0</v>
      </c>
      <c r="AN318" s="16">
        <v>4.0</v>
      </c>
      <c r="AO318" s="17">
        <v>0.0</v>
      </c>
      <c r="AP318" s="17">
        <v>0.0</v>
      </c>
      <c r="AQ318" s="17">
        <v>0.0</v>
      </c>
      <c r="AR318" s="17">
        <v>0.0</v>
      </c>
      <c r="AS318" s="17">
        <f t="shared" si="2"/>
        <v>0</v>
      </c>
      <c r="AT318" s="173" t="s">
        <v>5871</v>
      </c>
    </row>
    <row r="319" ht="15.75" customHeight="1">
      <c r="A319" s="11">
        <v>5000024.0</v>
      </c>
      <c r="B319" s="8"/>
      <c r="C319" s="8" t="s">
        <v>2089</v>
      </c>
      <c r="D319" s="8" t="s">
        <v>2615</v>
      </c>
      <c r="E319" s="170" t="b">
        <v>1</v>
      </c>
      <c r="F319" s="8" t="s">
        <v>2616</v>
      </c>
      <c r="G319" s="44"/>
      <c r="H319" s="44">
        <v>8.46042016964E11</v>
      </c>
      <c r="I319" s="8" t="s">
        <v>2758</v>
      </c>
      <c r="J319" s="8" t="s">
        <v>2759</v>
      </c>
      <c r="K319" s="11" t="s">
        <v>6034</v>
      </c>
      <c r="L319" s="171" t="s">
        <v>5974</v>
      </c>
      <c r="M319" s="8" t="s">
        <v>2084</v>
      </c>
      <c r="N319" s="29"/>
      <c r="O319" s="12">
        <f t="shared" si="1"/>
        <v>0</v>
      </c>
      <c r="P319" s="8" t="s">
        <v>238</v>
      </c>
      <c r="Q319" s="9" t="s">
        <v>2622</v>
      </c>
      <c r="R319" s="8" t="s">
        <v>2761</v>
      </c>
      <c r="S319" s="11"/>
      <c r="T319" s="23"/>
      <c r="U319" s="11"/>
      <c r="V319" s="11"/>
      <c r="W319" s="11"/>
      <c r="X319" s="11"/>
      <c r="Y319" s="11"/>
      <c r="Z319" s="172"/>
      <c r="AA319" s="11"/>
      <c r="AB319" s="8" t="s">
        <v>75</v>
      </c>
      <c r="AC319" s="17">
        <v>9.52544</v>
      </c>
      <c r="AD319" s="17">
        <v>29.972</v>
      </c>
      <c r="AE319" s="17">
        <v>112.268</v>
      </c>
      <c r="AF319" s="17">
        <v>70.612</v>
      </c>
      <c r="AG319" s="19">
        <v>0.0</v>
      </c>
      <c r="AH319" s="19">
        <v>0.0</v>
      </c>
      <c r="AI319" s="19">
        <v>0.0</v>
      </c>
      <c r="AJ319" s="19">
        <v>0.0</v>
      </c>
      <c r="AK319" s="17">
        <v>13.471693</v>
      </c>
      <c r="AL319" s="17">
        <v>14.478</v>
      </c>
      <c r="AM319" s="17">
        <v>126.492</v>
      </c>
      <c r="AN319" s="17">
        <v>77.47</v>
      </c>
      <c r="AO319" s="17">
        <v>0.0</v>
      </c>
      <c r="AP319" s="17">
        <v>0.0</v>
      </c>
      <c r="AQ319" s="17">
        <v>0.0</v>
      </c>
      <c r="AR319" s="17">
        <v>0.0</v>
      </c>
      <c r="AS319" s="17">
        <f t="shared" si="2"/>
        <v>0</v>
      </c>
      <c r="AT319" s="173" t="s">
        <v>5871</v>
      </c>
    </row>
    <row r="320" ht="15.75" customHeight="1">
      <c r="A320" s="11">
        <v>5000025.0</v>
      </c>
      <c r="B320" s="8"/>
      <c r="C320" s="8" t="s">
        <v>2089</v>
      </c>
      <c r="D320" s="8" t="s">
        <v>2763</v>
      </c>
      <c r="E320" s="170" t="b">
        <v>1</v>
      </c>
      <c r="F320" s="8" t="s">
        <v>2764</v>
      </c>
      <c r="G320" s="11"/>
      <c r="H320" s="93">
        <v>8.40268907235E11</v>
      </c>
      <c r="I320" s="11" t="s">
        <v>2765</v>
      </c>
      <c r="J320" s="11" t="s">
        <v>2766</v>
      </c>
      <c r="K320" s="11" t="s">
        <v>2766</v>
      </c>
      <c r="L320" s="171" t="s">
        <v>6035</v>
      </c>
      <c r="M320" s="11" t="s">
        <v>2769</v>
      </c>
      <c r="N320" s="29">
        <v>516.38</v>
      </c>
      <c r="O320" s="12">
        <f t="shared" si="1"/>
        <v>599.0008</v>
      </c>
      <c r="P320" s="8" t="s">
        <v>68</v>
      </c>
      <c r="Q320" s="9" t="s">
        <v>2753</v>
      </c>
      <c r="R320" s="11" t="s">
        <v>2770</v>
      </c>
      <c r="S320" s="11"/>
      <c r="T320" s="23"/>
      <c r="U320" s="11"/>
      <c r="V320" s="11"/>
      <c r="W320" s="11"/>
      <c r="X320" s="11"/>
      <c r="Y320" s="11"/>
      <c r="Z320" s="172"/>
      <c r="AA320" s="11" t="s">
        <v>2771</v>
      </c>
      <c r="AB320" s="8" t="s">
        <v>75</v>
      </c>
      <c r="AC320" s="16">
        <v>0.196</v>
      </c>
      <c r="AD320" s="16">
        <v>8.3</v>
      </c>
      <c r="AE320" s="16">
        <v>9.9</v>
      </c>
      <c r="AF320" s="16">
        <v>9.1</v>
      </c>
      <c r="AG320" s="19">
        <v>0.0</v>
      </c>
      <c r="AH320" s="19">
        <v>0.0</v>
      </c>
      <c r="AI320" s="19">
        <v>0.0</v>
      </c>
      <c r="AJ320" s="19">
        <v>0.0</v>
      </c>
      <c r="AK320" s="16">
        <v>0.37</v>
      </c>
      <c r="AL320" s="16">
        <v>10.0</v>
      </c>
      <c r="AM320" s="16">
        <v>8.0</v>
      </c>
      <c r="AN320" s="16">
        <v>15.0</v>
      </c>
      <c r="AO320" s="17">
        <v>0.0</v>
      </c>
      <c r="AP320" s="17">
        <v>0.0</v>
      </c>
      <c r="AQ320" s="17">
        <v>0.0</v>
      </c>
      <c r="AR320" s="17">
        <v>0.0</v>
      </c>
      <c r="AS320" s="17">
        <f t="shared" si="2"/>
        <v>0</v>
      </c>
      <c r="AT320" s="173" t="s">
        <v>5871</v>
      </c>
    </row>
    <row r="321" ht="15.75" customHeight="1">
      <c r="A321" s="11">
        <v>5000026.0</v>
      </c>
      <c r="B321" s="8"/>
      <c r="C321" s="8" t="s">
        <v>2089</v>
      </c>
      <c r="D321" s="8" t="s">
        <v>2090</v>
      </c>
      <c r="E321" s="170" t="b">
        <v>1</v>
      </c>
      <c r="F321" s="8" t="s">
        <v>2091</v>
      </c>
      <c r="G321" s="11">
        <v>4.894461886961E12</v>
      </c>
      <c r="H321" s="11">
        <v>4.894461886961E12</v>
      </c>
      <c r="I321" s="11" t="s">
        <v>2772</v>
      </c>
      <c r="J321" s="11" t="s">
        <v>2773</v>
      </c>
      <c r="K321" s="11" t="s">
        <v>2773</v>
      </c>
      <c r="L321" s="171" t="s">
        <v>5974</v>
      </c>
      <c r="M321" s="11" t="s">
        <v>1610</v>
      </c>
      <c r="N321" s="29">
        <v>2350.28149190711</v>
      </c>
      <c r="O321" s="12">
        <f t="shared" si="1"/>
        <v>2726.326531</v>
      </c>
      <c r="P321" s="8" t="s">
        <v>238</v>
      </c>
      <c r="Q321" s="9" t="s">
        <v>2097</v>
      </c>
      <c r="R321" s="11" t="s">
        <v>2773</v>
      </c>
      <c r="S321" s="11"/>
      <c r="T321" s="23"/>
      <c r="U321" s="11"/>
      <c r="V321" s="11" t="s">
        <v>2773</v>
      </c>
      <c r="W321" s="11"/>
      <c r="X321" s="11" t="s">
        <v>2775</v>
      </c>
      <c r="Y321" s="11"/>
      <c r="Z321" s="172"/>
      <c r="AA321" s="11" t="s">
        <v>2776</v>
      </c>
      <c r="AB321" s="8" t="s">
        <v>75</v>
      </c>
      <c r="AC321" s="16">
        <v>0.24</v>
      </c>
      <c r="AD321" s="16">
        <v>18.95</v>
      </c>
      <c r="AE321" s="16">
        <v>11.1</v>
      </c>
      <c r="AF321" s="16">
        <v>0.915</v>
      </c>
      <c r="AG321" s="19">
        <v>0.0</v>
      </c>
      <c r="AH321" s="19">
        <v>0.0</v>
      </c>
      <c r="AI321" s="19">
        <v>0.0</v>
      </c>
      <c r="AJ321" s="19">
        <v>0.0</v>
      </c>
      <c r="AK321" s="16">
        <v>1.0</v>
      </c>
      <c r="AL321" s="16">
        <v>25.0</v>
      </c>
      <c r="AM321" s="16">
        <v>10.0</v>
      </c>
      <c r="AN321" s="16">
        <v>12.0</v>
      </c>
      <c r="AO321" s="17">
        <v>0.0</v>
      </c>
      <c r="AP321" s="17">
        <v>0.0</v>
      </c>
      <c r="AQ321" s="17">
        <v>0.0</v>
      </c>
      <c r="AR321" s="17">
        <v>0.0</v>
      </c>
      <c r="AS321" s="17">
        <f t="shared" si="2"/>
        <v>0</v>
      </c>
      <c r="AT321" s="173" t="s">
        <v>5975</v>
      </c>
    </row>
    <row r="322" ht="15.75" customHeight="1">
      <c r="A322" s="11">
        <v>5000027.0</v>
      </c>
      <c r="B322" s="8"/>
      <c r="C322" s="8" t="s">
        <v>2089</v>
      </c>
      <c r="D322" s="8" t="s">
        <v>2615</v>
      </c>
      <c r="E322" s="170" t="b">
        <v>1</v>
      </c>
      <c r="F322" s="8" t="s">
        <v>2616</v>
      </c>
      <c r="G322" s="11">
        <v>6.91835128795E11</v>
      </c>
      <c r="H322" s="11">
        <v>6.91835128795E11</v>
      </c>
      <c r="I322" s="8" t="s">
        <v>2629</v>
      </c>
      <c r="J322" s="8" t="s">
        <v>2778</v>
      </c>
      <c r="K322" s="11" t="s">
        <v>6036</v>
      </c>
      <c r="L322" s="171" t="s">
        <v>5974</v>
      </c>
      <c r="M322" s="8" t="s">
        <v>2621</v>
      </c>
      <c r="N322" s="29">
        <v>4359.72448979592</v>
      </c>
      <c r="O322" s="12">
        <f t="shared" si="1"/>
        <v>5057.280408</v>
      </c>
      <c r="P322" s="8" t="s">
        <v>238</v>
      </c>
      <c r="Q322" s="9" t="s">
        <v>2622</v>
      </c>
      <c r="R322" s="8" t="s">
        <v>2780</v>
      </c>
      <c r="S322" s="11"/>
      <c r="T322" s="23"/>
      <c r="U322" s="11"/>
      <c r="V322" s="11"/>
      <c r="W322" s="11"/>
      <c r="X322" s="11" t="s">
        <v>2780</v>
      </c>
      <c r="Y322" s="11"/>
      <c r="Z322" s="172"/>
      <c r="AA322" s="87" t="s">
        <v>6037</v>
      </c>
      <c r="AB322" s="8" t="s">
        <v>75</v>
      </c>
      <c r="AC322" s="17">
        <v>8.89041</v>
      </c>
      <c r="AD322" s="17">
        <v>21.59</v>
      </c>
      <c r="AE322" s="17">
        <v>96.774</v>
      </c>
      <c r="AF322" s="17">
        <v>61.976</v>
      </c>
      <c r="AG322" s="19">
        <v>0.0</v>
      </c>
      <c r="AH322" s="19">
        <v>0.0</v>
      </c>
      <c r="AI322" s="19">
        <v>0.0</v>
      </c>
      <c r="AJ322" s="19">
        <v>0.0</v>
      </c>
      <c r="AK322" s="17">
        <v>10.70478</v>
      </c>
      <c r="AL322" s="17">
        <v>14.224</v>
      </c>
      <c r="AM322" s="17">
        <v>112.014</v>
      </c>
      <c r="AN322" s="17">
        <v>66.04</v>
      </c>
      <c r="AO322" s="17">
        <v>0.0</v>
      </c>
      <c r="AP322" s="17">
        <v>0.0</v>
      </c>
      <c r="AQ322" s="17">
        <v>0.0</v>
      </c>
      <c r="AR322" s="17">
        <v>0.0</v>
      </c>
      <c r="AS322" s="17">
        <f t="shared" si="2"/>
        <v>0</v>
      </c>
      <c r="AT322" s="173" t="s">
        <v>5975</v>
      </c>
    </row>
    <row r="323" ht="15.75" customHeight="1">
      <c r="A323" s="11">
        <v>5000028.0</v>
      </c>
      <c r="B323" s="8"/>
      <c r="C323" s="8" t="s">
        <v>2089</v>
      </c>
      <c r="D323" s="8" t="s">
        <v>2615</v>
      </c>
      <c r="E323" s="170" t="b">
        <v>1</v>
      </c>
      <c r="F323" s="8" t="s">
        <v>2616</v>
      </c>
      <c r="G323" s="14">
        <v>6.91835132297E11</v>
      </c>
      <c r="H323" s="23">
        <v>6.91835132297E11</v>
      </c>
      <c r="I323" s="8" t="s">
        <v>2644</v>
      </c>
      <c r="J323" s="8" t="s">
        <v>2783</v>
      </c>
      <c r="K323" s="11" t="s">
        <v>6038</v>
      </c>
      <c r="L323" s="171" t="s">
        <v>5974</v>
      </c>
      <c r="M323" s="8" t="s">
        <v>2621</v>
      </c>
      <c r="N323" s="29">
        <v>5186.76530612245</v>
      </c>
      <c r="O323" s="12">
        <f t="shared" si="1"/>
        <v>6016.647755</v>
      </c>
      <c r="P323" s="8" t="s">
        <v>238</v>
      </c>
      <c r="Q323" s="9" t="s">
        <v>2622</v>
      </c>
      <c r="R323" s="8" t="s">
        <v>2785</v>
      </c>
      <c r="S323" s="11"/>
      <c r="T323" s="23"/>
      <c r="U323" s="11"/>
      <c r="V323" s="11"/>
      <c r="W323" s="11"/>
      <c r="X323" s="11" t="s">
        <v>2785</v>
      </c>
      <c r="Y323" s="11"/>
      <c r="Z323" s="172"/>
      <c r="AA323" s="11" t="s">
        <v>2786</v>
      </c>
      <c r="AB323" s="8" t="s">
        <v>75</v>
      </c>
      <c r="AC323" s="17">
        <v>11.88412</v>
      </c>
      <c r="AD323" s="17">
        <v>23.114</v>
      </c>
      <c r="AE323" s="17">
        <v>112.014</v>
      </c>
      <c r="AF323" s="17">
        <v>71.374</v>
      </c>
      <c r="AG323" s="18">
        <v>0.0</v>
      </c>
      <c r="AH323" s="18">
        <v>0.0</v>
      </c>
      <c r="AI323" s="19">
        <v>0.0</v>
      </c>
      <c r="AJ323" s="19">
        <v>0.0</v>
      </c>
      <c r="AK323" s="17">
        <v>14.87783</v>
      </c>
      <c r="AL323" s="17">
        <v>15.24</v>
      </c>
      <c r="AM323" s="17">
        <v>127.508</v>
      </c>
      <c r="AN323" s="17">
        <v>77.47</v>
      </c>
      <c r="AO323" s="17">
        <v>0.0</v>
      </c>
      <c r="AP323" s="17">
        <v>0.0</v>
      </c>
      <c r="AQ323" s="17">
        <v>0.0</v>
      </c>
      <c r="AR323" s="17">
        <v>0.0</v>
      </c>
      <c r="AS323" s="17">
        <f t="shared" si="2"/>
        <v>0</v>
      </c>
      <c r="AT323" s="173" t="s">
        <v>5975</v>
      </c>
    </row>
    <row r="324" ht="15.75" customHeight="1">
      <c r="A324" s="11">
        <v>5000029.0</v>
      </c>
      <c r="B324" s="8"/>
      <c r="C324" s="61" t="s">
        <v>2089</v>
      </c>
      <c r="D324" s="8" t="s">
        <v>2615</v>
      </c>
      <c r="E324" s="170" t="b">
        <v>1</v>
      </c>
      <c r="F324" s="8" t="s">
        <v>2616</v>
      </c>
      <c r="G324" s="14">
        <v>6.91835132495E11</v>
      </c>
      <c r="H324" s="14">
        <v>6.91835132495E11</v>
      </c>
      <c r="I324" s="8" t="s">
        <v>2655</v>
      </c>
      <c r="J324" s="8" t="s">
        <v>2788</v>
      </c>
      <c r="K324" s="11" t="s">
        <v>6039</v>
      </c>
      <c r="L324" s="171" t="s">
        <v>5974</v>
      </c>
      <c r="M324" s="8" t="s">
        <v>2621</v>
      </c>
      <c r="N324" s="29">
        <v>6036.54150812867</v>
      </c>
      <c r="O324" s="12">
        <f t="shared" si="1"/>
        <v>7002.388149</v>
      </c>
      <c r="P324" s="8" t="s">
        <v>238</v>
      </c>
      <c r="Q324" s="9" t="s">
        <v>2622</v>
      </c>
      <c r="R324" s="8" t="s">
        <v>2790</v>
      </c>
      <c r="S324" s="11"/>
      <c r="T324" s="23"/>
      <c r="U324" s="11"/>
      <c r="V324" s="11"/>
      <c r="W324" s="11"/>
      <c r="X324" s="11" t="s">
        <v>2790</v>
      </c>
      <c r="Y324" s="11"/>
      <c r="Z324" s="172"/>
      <c r="AA324" s="11" t="s">
        <v>2791</v>
      </c>
      <c r="AB324" s="8" t="s">
        <v>75</v>
      </c>
      <c r="AC324" s="17">
        <v>14.19744</v>
      </c>
      <c r="AD324" s="17">
        <v>23.114</v>
      </c>
      <c r="AE324" s="17">
        <v>123.444</v>
      </c>
      <c r="AF324" s="17">
        <v>77.724</v>
      </c>
      <c r="AG324" s="19">
        <v>0.0</v>
      </c>
      <c r="AH324" s="19">
        <v>0.0</v>
      </c>
      <c r="AI324" s="19">
        <v>0.0</v>
      </c>
      <c r="AJ324" s="19">
        <v>0.0</v>
      </c>
      <c r="AK324" s="17">
        <v>19.18696</v>
      </c>
      <c r="AL324" s="17">
        <v>16.256</v>
      </c>
      <c r="AM324" s="17">
        <v>141.986</v>
      </c>
      <c r="AN324" s="17">
        <v>81.026</v>
      </c>
      <c r="AO324" s="17">
        <v>0.0</v>
      </c>
      <c r="AP324" s="17">
        <v>0.0</v>
      </c>
      <c r="AQ324" s="17">
        <v>0.0</v>
      </c>
      <c r="AR324" s="17">
        <v>0.0</v>
      </c>
      <c r="AS324" s="17">
        <f t="shared" si="2"/>
        <v>0</v>
      </c>
      <c r="AT324" s="173" t="s">
        <v>5975</v>
      </c>
    </row>
    <row r="325" ht="15.75" customHeight="1">
      <c r="A325" s="11">
        <v>5000030.0</v>
      </c>
      <c r="B325" s="8"/>
      <c r="C325" s="61" t="s">
        <v>2089</v>
      </c>
      <c r="D325" s="8" t="s">
        <v>2615</v>
      </c>
      <c r="E325" s="170" t="b">
        <v>1</v>
      </c>
      <c r="F325" s="8" t="s">
        <v>2616</v>
      </c>
      <c r="G325" s="14">
        <v>6.91835129297E11</v>
      </c>
      <c r="H325" s="14">
        <v>6.91835129297E11</v>
      </c>
      <c r="I325" s="8" t="s">
        <v>2663</v>
      </c>
      <c r="J325" s="8" t="s">
        <v>2793</v>
      </c>
      <c r="K325" s="11" t="s">
        <v>6040</v>
      </c>
      <c r="L325" s="171" t="s">
        <v>5974</v>
      </c>
      <c r="M325" s="8" t="s">
        <v>2621</v>
      </c>
      <c r="N325" s="29">
        <v>7185.74217687075</v>
      </c>
      <c r="O325" s="12">
        <f t="shared" si="1"/>
        <v>8335.460925</v>
      </c>
      <c r="P325" s="8" t="s">
        <v>238</v>
      </c>
      <c r="Q325" s="9" t="s">
        <v>2622</v>
      </c>
      <c r="R325" s="8" t="s">
        <v>2795</v>
      </c>
      <c r="S325" s="11"/>
      <c r="T325" s="23"/>
      <c r="U325" s="11"/>
      <c r="V325" s="11"/>
      <c r="W325" s="11"/>
      <c r="X325" s="11" t="s">
        <v>2795</v>
      </c>
      <c r="Y325" s="11"/>
      <c r="Z325" s="172"/>
      <c r="AA325" s="11" t="s">
        <v>2796</v>
      </c>
      <c r="AB325" s="8" t="s">
        <v>75</v>
      </c>
      <c r="AC325" s="17">
        <v>21.68172</v>
      </c>
      <c r="AD325" s="17">
        <v>26.924</v>
      </c>
      <c r="AE325" s="17">
        <v>145.288</v>
      </c>
      <c r="AF325" s="17">
        <v>90.678</v>
      </c>
      <c r="AG325" s="19">
        <v>0.0</v>
      </c>
      <c r="AH325" s="19">
        <v>0.0</v>
      </c>
      <c r="AI325" s="19">
        <v>0.0</v>
      </c>
      <c r="AJ325" s="19">
        <v>0.0</v>
      </c>
      <c r="AK325" s="17">
        <v>29.30207</v>
      </c>
      <c r="AL325" s="17">
        <v>20.32</v>
      </c>
      <c r="AM325" s="17">
        <v>166.878</v>
      </c>
      <c r="AN325" s="17">
        <v>106.934</v>
      </c>
      <c r="AO325" s="17">
        <v>0.0</v>
      </c>
      <c r="AP325" s="17">
        <v>0.0</v>
      </c>
      <c r="AQ325" s="17">
        <v>0.0</v>
      </c>
      <c r="AR325" s="17">
        <v>0.0</v>
      </c>
      <c r="AS325" s="17">
        <f t="shared" si="2"/>
        <v>0</v>
      </c>
      <c r="AT325" s="173" t="s">
        <v>5975</v>
      </c>
    </row>
    <row r="326" ht="15.75" customHeight="1">
      <c r="A326" s="11">
        <v>5000031.0</v>
      </c>
      <c r="B326" s="8"/>
      <c r="C326" s="61" t="s">
        <v>2089</v>
      </c>
      <c r="D326" s="8" t="s">
        <v>2615</v>
      </c>
      <c r="E326" s="170" t="b">
        <v>1</v>
      </c>
      <c r="F326" s="8" t="s">
        <v>2616</v>
      </c>
      <c r="G326" s="11">
        <v>7.32388011117E11</v>
      </c>
      <c r="H326" s="11">
        <v>7.32388011117E11</v>
      </c>
      <c r="I326" s="8" t="s">
        <v>2714</v>
      </c>
      <c r="J326" s="8" t="s">
        <v>2798</v>
      </c>
      <c r="K326" s="11" t="s">
        <v>6041</v>
      </c>
      <c r="L326" s="171" t="s">
        <v>5974</v>
      </c>
      <c r="M326" s="8" t="s">
        <v>2621</v>
      </c>
      <c r="N326" s="29">
        <v>14396.9671556122</v>
      </c>
      <c r="O326" s="12">
        <f t="shared" si="1"/>
        <v>16700.4819</v>
      </c>
      <c r="P326" s="8" t="s">
        <v>238</v>
      </c>
      <c r="Q326" s="9" t="s">
        <v>2622</v>
      </c>
      <c r="R326" s="8" t="s">
        <v>2800</v>
      </c>
      <c r="S326" s="11"/>
      <c r="T326" s="23"/>
      <c r="U326" s="11"/>
      <c r="V326" s="11"/>
      <c r="W326" s="11"/>
      <c r="X326" s="11" t="s">
        <v>2800</v>
      </c>
      <c r="Y326" s="11"/>
      <c r="Z326" s="172"/>
      <c r="AA326" s="11" t="s">
        <v>2801</v>
      </c>
      <c r="AB326" s="8" t="s">
        <v>75</v>
      </c>
      <c r="AC326" s="17">
        <v>34.0194</v>
      </c>
      <c r="AD326" s="19">
        <v>35.814</v>
      </c>
      <c r="AE326" s="17">
        <v>167.64</v>
      </c>
      <c r="AF326" s="17">
        <v>103.124</v>
      </c>
      <c r="AG326" s="18">
        <v>0.0</v>
      </c>
      <c r="AH326" s="18">
        <v>0.0</v>
      </c>
      <c r="AI326" s="18">
        <v>0.0</v>
      </c>
      <c r="AJ326" s="18">
        <v>0.0</v>
      </c>
      <c r="AK326" s="17">
        <v>44.40669</v>
      </c>
      <c r="AL326" s="17">
        <v>22.86</v>
      </c>
      <c r="AM326" s="17">
        <v>211.582</v>
      </c>
      <c r="AN326" s="17">
        <v>121.412</v>
      </c>
      <c r="AO326" s="18">
        <v>0.0</v>
      </c>
      <c r="AP326" s="18">
        <v>0.0</v>
      </c>
      <c r="AQ326" s="18">
        <v>0.0</v>
      </c>
      <c r="AR326" s="18">
        <v>0.0</v>
      </c>
      <c r="AS326" s="17">
        <f t="shared" si="2"/>
        <v>0</v>
      </c>
      <c r="AT326" s="173" t="s">
        <v>5975</v>
      </c>
    </row>
    <row r="327" ht="15.75" customHeight="1">
      <c r="A327" s="11">
        <v>5000032.0</v>
      </c>
      <c r="B327" s="8"/>
      <c r="C327" s="61" t="s">
        <v>2089</v>
      </c>
      <c r="D327" s="8" t="s">
        <v>2615</v>
      </c>
      <c r="E327" s="170" t="b">
        <v>1</v>
      </c>
      <c r="F327" s="8" t="s">
        <v>2616</v>
      </c>
      <c r="G327" s="11" t="s">
        <v>2803</v>
      </c>
      <c r="H327" s="11">
        <v>6.91835133898E11</v>
      </c>
      <c r="I327" s="33" t="s">
        <v>2804</v>
      </c>
      <c r="J327" s="8" t="s">
        <v>2805</v>
      </c>
      <c r="K327" s="11" t="s">
        <v>6042</v>
      </c>
      <c r="L327" s="171" t="s">
        <v>5974</v>
      </c>
      <c r="M327" s="8" t="s">
        <v>2621</v>
      </c>
      <c r="N327" s="29">
        <v>11501.6700680272</v>
      </c>
      <c r="O327" s="12">
        <f t="shared" si="1"/>
        <v>13341.93728</v>
      </c>
      <c r="P327" s="8" t="s">
        <v>238</v>
      </c>
      <c r="Q327" s="9" t="s">
        <v>2622</v>
      </c>
      <c r="R327" s="8" t="s">
        <v>2807</v>
      </c>
      <c r="S327" s="11"/>
      <c r="T327" s="23"/>
      <c r="U327" s="11"/>
      <c r="V327" s="11"/>
      <c r="W327" s="11"/>
      <c r="X327" s="11" t="s">
        <v>2807</v>
      </c>
      <c r="Y327" s="11"/>
      <c r="Z327" s="172"/>
      <c r="AA327" s="11" t="s">
        <v>2812</v>
      </c>
      <c r="AB327" s="8" t="s">
        <v>75</v>
      </c>
      <c r="AC327" s="17">
        <v>31.79683</v>
      </c>
      <c r="AD327" s="17">
        <v>36.068</v>
      </c>
      <c r="AE327" s="17">
        <v>167.894</v>
      </c>
      <c r="AF327" s="17">
        <v>102.616</v>
      </c>
      <c r="AG327" s="18">
        <v>0.0</v>
      </c>
      <c r="AH327" s="18">
        <v>0.0</v>
      </c>
      <c r="AI327" s="18">
        <v>0.0</v>
      </c>
      <c r="AJ327" s="18">
        <v>0.0</v>
      </c>
      <c r="AK327" s="19">
        <v>41.18619</v>
      </c>
      <c r="AL327" s="19">
        <v>20.066</v>
      </c>
      <c r="AM327" s="19">
        <v>187.96</v>
      </c>
      <c r="AN327" s="19">
        <v>111.506</v>
      </c>
      <c r="AO327" s="17">
        <v>0.0</v>
      </c>
      <c r="AP327" s="17">
        <v>0.0</v>
      </c>
      <c r="AQ327" s="17">
        <v>0.0</v>
      </c>
      <c r="AR327" s="17">
        <v>0.0</v>
      </c>
      <c r="AS327" s="17">
        <f t="shared" si="2"/>
        <v>0</v>
      </c>
      <c r="AT327" s="173" t="s">
        <v>5975</v>
      </c>
    </row>
    <row r="328" ht="15.75" customHeight="1">
      <c r="A328" s="11">
        <v>5000033.0</v>
      </c>
      <c r="B328" s="8"/>
      <c r="C328" s="61" t="s">
        <v>2089</v>
      </c>
      <c r="D328" s="8" t="s">
        <v>2615</v>
      </c>
      <c r="E328" s="170" t="b">
        <v>1</v>
      </c>
      <c r="F328" s="8" t="s">
        <v>2616</v>
      </c>
      <c r="G328" s="11">
        <v>6.91835133898E11</v>
      </c>
      <c r="H328" s="11">
        <v>6.91835133898E11</v>
      </c>
      <c r="I328" s="33" t="s">
        <v>2804</v>
      </c>
      <c r="J328" s="8" t="s">
        <v>2810</v>
      </c>
      <c r="K328" s="11" t="s">
        <v>6043</v>
      </c>
      <c r="L328" s="171" t="s">
        <v>5974</v>
      </c>
      <c r="M328" s="8" t="s">
        <v>2621</v>
      </c>
      <c r="N328" s="29">
        <v>11501.6700680272</v>
      </c>
      <c r="O328" s="12">
        <f t="shared" si="1"/>
        <v>13341.93728</v>
      </c>
      <c r="P328" s="8" t="s">
        <v>238</v>
      </c>
      <c r="Q328" s="9" t="s">
        <v>2622</v>
      </c>
      <c r="R328" s="8" t="s">
        <v>2811</v>
      </c>
      <c r="S328" s="11"/>
      <c r="T328" s="23"/>
      <c r="U328" s="11"/>
      <c r="V328" s="11"/>
      <c r="W328" s="11"/>
      <c r="X328" s="11" t="s">
        <v>2807</v>
      </c>
      <c r="Y328" s="11"/>
      <c r="Z328" s="172"/>
      <c r="AA328" s="11" t="s">
        <v>2812</v>
      </c>
      <c r="AB328" s="8" t="s">
        <v>75</v>
      </c>
      <c r="AC328" s="17">
        <v>31.79683</v>
      </c>
      <c r="AD328" s="17">
        <v>36.068</v>
      </c>
      <c r="AE328" s="17">
        <v>167.894</v>
      </c>
      <c r="AF328" s="17">
        <v>102.616</v>
      </c>
      <c r="AG328" s="18">
        <v>0.0</v>
      </c>
      <c r="AH328" s="18">
        <v>0.0</v>
      </c>
      <c r="AI328" s="18">
        <v>0.0</v>
      </c>
      <c r="AJ328" s="18">
        <v>0.0</v>
      </c>
      <c r="AK328" s="19">
        <v>41.18619</v>
      </c>
      <c r="AL328" s="19">
        <v>20.066</v>
      </c>
      <c r="AM328" s="19">
        <v>187.96</v>
      </c>
      <c r="AN328" s="19">
        <v>111.506</v>
      </c>
      <c r="AO328" s="18">
        <v>0.0</v>
      </c>
      <c r="AP328" s="18">
        <v>0.0</v>
      </c>
      <c r="AQ328" s="18">
        <v>0.0</v>
      </c>
      <c r="AR328" s="18">
        <v>0.0</v>
      </c>
      <c r="AS328" s="17">
        <f t="shared" si="2"/>
        <v>0</v>
      </c>
      <c r="AT328" s="173" t="s">
        <v>5975</v>
      </c>
    </row>
    <row r="329" ht="15.75" customHeight="1">
      <c r="A329" s="11">
        <v>5000034.0</v>
      </c>
      <c r="B329" s="8"/>
      <c r="C329" s="61" t="s">
        <v>2089</v>
      </c>
      <c r="D329" s="8" t="s">
        <v>2615</v>
      </c>
      <c r="E329" s="170" t="b">
        <v>1</v>
      </c>
      <c r="F329" s="8" t="s">
        <v>2616</v>
      </c>
      <c r="G329" s="61">
        <v>6.91835134093E11</v>
      </c>
      <c r="H329" s="61">
        <v>6.91835134093E11</v>
      </c>
      <c r="I329" s="8" t="s">
        <v>2698</v>
      </c>
      <c r="J329" s="8" t="s">
        <v>2814</v>
      </c>
      <c r="K329" s="11" t="s">
        <v>6044</v>
      </c>
      <c r="L329" s="171" t="s">
        <v>5974</v>
      </c>
      <c r="M329" s="8" t="s">
        <v>2621</v>
      </c>
      <c r="N329" s="12">
        <v>13534.28</v>
      </c>
      <c r="O329" s="12">
        <f t="shared" si="1"/>
        <v>15699.7648</v>
      </c>
      <c r="P329" s="8" t="s">
        <v>238</v>
      </c>
      <c r="Q329" s="9" t="s">
        <v>2622</v>
      </c>
      <c r="R329" s="8" t="s">
        <v>2816</v>
      </c>
      <c r="S329" s="11"/>
      <c r="T329" s="23"/>
      <c r="U329" s="11"/>
      <c r="V329" s="11"/>
      <c r="W329" s="11"/>
      <c r="X329" s="11" t="s">
        <v>2816</v>
      </c>
      <c r="Y329" s="11"/>
      <c r="Z329" s="172"/>
      <c r="AA329" s="11" t="s">
        <v>2817</v>
      </c>
      <c r="AB329" s="8" t="s">
        <v>75</v>
      </c>
      <c r="AC329" s="17">
        <v>45.903548</v>
      </c>
      <c r="AD329" s="17">
        <v>36.322</v>
      </c>
      <c r="AE329" s="17">
        <v>192.786</v>
      </c>
      <c r="AF329" s="17">
        <v>116.332</v>
      </c>
      <c r="AG329" s="19">
        <v>0.0</v>
      </c>
      <c r="AH329" s="19">
        <v>0.0</v>
      </c>
      <c r="AI329" s="19">
        <v>0.0</v>
      </c>
      <c r="AJ329" s="19">
        <v>0.0</v>
      </c>
      <c r="AK329" s="17">
        <v>58.377338</v>
      </c>
      <c r="AL329" s="17">
        <v>22.86</v>
      </c>
      <c r="AM329" s="17">
        <v>211.582</v>
      </c>
      <c r="AN329" s="17">
        <v>121.412</v>
      </c>
      <c r="AO329" s="18">
        <v>0.0</v>
      </c>
      <c r="AP329" s="18">
        <v>0.0</v>
      </c>
      <c r="AQ329" s="18">
        <v>0.0</v>
      </c>
      <c r="AR329" s="18">
        <v>0.0</v>
      </c>
      <c r="AS329" s="17">
        <f t="shared" si="2"/>
        <v>0</v>
      </c>
      <c r="AT329" s="173" t="s">
        <v>5975</v>
      </c>
    </row>
    <row r="330" ht="15.75" customHeight="1">
      <c r="A330" s="11">
        <v>5000035.0</v>
      </c>
      <c r="B330" s="8"/>
      <c r="C330" s="8" t="s">
        <v>2089</v>
      </c>
      <c r="D330" s="8" t="s">
        <v>2615</v>
      </c>
      <c r="E330" s="170" t="b">
        <v>1</v>
      </c>
      <c r="F330" s="8" t="s">
        <v>2616</v>
      </c>
      <c r="G330" s="44"/>
      <c r="H330" s="44"/>
      <c r="I330" s="8" t="s">
        <v>2819</v>
      </c>
      <c r="J330" s="8" t="s">
        <v>2820</v>
      </c>
      <c r="K330" s="11" t="s">
        <v>6045</v>
      </c>
      <c r="L330" s="171" t="s">
        <v>5974</v>
      </c>
      <c r="M330" s="8" t="s">
        <v>2084</v>
      </c>
      <c r="N330" s="29"/>
      <c r="O330" s="12">
        <f t="shared" si="1"/>
        <v>0</v>
      </c>
      <c r="P330" s="8" t="s">
        <v>238</v>
      </c>
      <c r="Q330" s="9" t="s">
        <v>2622</v>
      </c>
      <c r="R330" s="8" t="s">
        <v>2822</v>
      </c>
      <c r="S330" s="11"/>
      <c r="T330" s="23"/>
      <c r="U330" s="11"/>
      <c r="V330" s="11"/>
      <c r="W330" s="11"/>
      <c r="X330" s="11"/>
      <c r="Y330" s="11"/>
      <c r="Z330" s="172"/>
      <c r="AA330" s="11"/>
      <c r="AB330" s="8" t="s">
        <v>75</v>
      </c>
      <c r="AC330" s="17">
        <v>10.20583</v>
      </c>
      <c r="AD330" s="17">
        <v>25.654</v>
      </c>
      <c r="AE330" s="17">
        <v>122.682</v>
      </c>
      <c r="AF330" s="17">
        <v>75.692</v>
      </c>
      <c r="AG330" s="19">
        <v>0.0</v>
      </c>
      <c r="AH330" s="19">
        <v>0.0</v>
      </c>
      <c r="AI330" s="19">
        <v>0.0</v>
      </c>
      <c r="AJ330" s="19">
        <v>0.0</v>
      </c>
      <c r="AK330" s="17">
        <v>6.80389</v>
      </c>
      <c r="AL330" s="17">
        <v>13.462</v>
      </c>
      <c r="AM330" s="17">
        <v>139.954</v>
      </c>
      <c r="AN330" s="17">
        <v>86.36</v>
      </c>
      <c r="AO330" s="17">
        <v>0.0</v>
      </c>
      <c r="AP330" s="17">
        <v>0.0</v>
      </c>
      <c r="AQ330" s="17">
        <v>0.0</v>
      </c>
      <c r="AR330" s="17">
        <v>0.0</v>
      </c>
      <c r="AS330" s="17">
        <f t="shared" si="2"/>
        <v>0</v>
      </c>
      <c r="AT330" s="173" t="s">
        <v>5871</v>
      </c>
    </row>
    <row r="331" ht="15.75" customHeight="1">
      <c r="A331" s="11">
        <v>5000036.0</v>
      </c>
      <c r="B331" s="8"/>
      <c r="C331" s="8" t="s">
        <v>2089</v>
      </c>
      <c r="D331" s="8" t="s">
        <v>2615</v>
      </c>
      <c r="E331" s="170" t="b">
        <v>1</v>
      </c>
      <c r="F331" s="8" t="s">
        <v>2616</v>
      </c>
      <c r="G331" s="44"/>
      <c r="H331" s="44">
        <v>8.46042065245E11</v>
      </c>
      <c r="I331" s="8" t="s">
        <v>2824</v>
      </c>
      <c r="J331" s="8" t="s">
        <v>2825</v>
      </c>
      <c r="K331" s="11" t="s">
        <v>6046</v>
      </c>
      <c r="L331" s="171" t="s">
        <v>5974</v>
      </c>
      <c r="M331" s="8" t="s">
        <v>2084</v>
      </c>
      <c r="N331" s="29"/>
      <c r="O331" s="12">
        <f t="shared" si="1"/>
        <v>0</v>
      </c>
      <c r="P331" s="8" t="s">
        <v>238</v>
      </c>
      <c r="Q331" s="9" t="s">
        <v>2622</v>
      </c>
      <c r="R331" s="8" t="s">
        <v>2827</v>
      </c>
      <c r="S331" s="11"/>
      <c r="T331" s="23"/>
      <c r="U331" s="11"/>
      <c r="V331" s="11"/>
      <c r="W331" s="11"/>
      <c r="X331" s="11"/>
      <c r="Y331" s="11"/>
      <c r="Z331" s="172"/>
      <c r="AA331" s="11"/>
      <c r="AB331" s="8" t="s">
        <v>75</v>
      </c>
      <c r="AC331" s="17">
        <v>11.11301</v>
      </c>
      <c r="AD331" s="17">
        <v>29.972</v>
      </c>
      <c r="AE331" s="17">
        <v>128.524</v>
      </c>
      <c r="AF331" s="17">
        <v>80.01</v>
      </c>
      <c r="AG331" s="19">
        <v>0.0</v>
      </c>
      <c r="AH331" s="19">
        <v>0.0</v>
      </c>
      <c r="AI331" s="19">
        <v>0.0</v>
      </c>
      <c r="AJ331" s="19">
        <v>0.0</v>
      </c>
      <c r="AK331" s="17">
        <v>17.00971</v>
      </c>
      <c r="AL331" s="17">
        <v>14.478</v>
      </c>
      <c r="AM331" s="17">
        <v>145.034</v>
      </c>
      <c r="AN331" s="17">
        <v>88.392</v>
      </c>
      <c r="AO331" s="17">
        <v>0.0</v>
      </c>
      <c r="AP331" s="17">
        <v>0.0</v>
      </c>
      <c r="AQ331" s="17">
        <v>0.0</v>
      </c>
      <c r="AR331" s="17">
        <v>0.0</v>
      </c>
      <c r="AS331" s="17">
        <f t="shared" si="2"/>
        <v>0</v>
      </c>
      <c r="AT331" s="173" t="s">
        <v>5871</v>
      </c>
    </row>
    <row r="332" ht="15.75" customHeight="1">
      <c r="A332" s="11">
        <v>5000037.0</v>
      </c>
      <c r="B332" s="8"/>
      <c r="C332" s="8" t="s">
        <v>2089</v>
      </c>
      <c r="D332" s="8" t="s">
        <v>2615</v>
      </c>
      <c r="E332" s="170" t="b">
        <v>1</v>
      </c>
      <c r="F332" s="8" t="s">
        <v>2616</v>
      </c>
      <c r="G332" s="44"/>
      <c r="H332" s="44"/>
      <c r="I332" s="8" t="s">
        <v>2829</v>
      </c>
      <c r="J332" s="8" t="s">
        <v>2830</v>
      </c>
      <c r="K332" s="11" t="s">
        <v>6047</v>
      </c>
      <c r="L332" s="171" t="s">
        <v>5974</v>
      </c>
      <c r="M332" s="8" t="s">
        <v>2084</v>
      </c>
      <c r="N332" s="29"/>
      <c r="O332" s="12">
        <f t="shared" si="1"/>
        <v>0</v>
      </c>
      <c r="P332" s="8" t="s">
        <v>238</v>
      </c>
      <c r="Q332" s="9" t="s">
        <v>2622</v>
      </c>
      <c r="R332" s="8" t="s">
        <v>2832</v>
      </c>
      <c r="S332" s="11"/>
      <c r="T332" s="23"/>
      <c r="U332" s="11"/>
      <c r="V332" s="11"/>
      <c r="W332" s="11"/>
      <c r="X332" s="11"/>
      <c r="Y332" s="11"/>
      <c r="Z332" s="172"/>
      <c r="AA332" s="11"/>
      <c r="AB332" s="8" t="s">
        <v>75</v>
      </c>
      <c r="AC332" s="17">
        <v>14.10672</v>
      </c>
      <c r="AD332" s="17">
        <v>29.972</v>
      </c>
      <c r="AE332" s="17">
        <v>144.526</v>
      </c>
      <c r="AF332" s="17">
        <v>87.884</v>
      </c>
      <c r="AG332" s="19">
        <v>0.0</v>
      </c>
      <c r="AH332" s="19">
        <v>0.0</v>
      </c>
      <c r="AI332" s="19">
        <v>0.0</v>
      </c>
      <c r="AJ332" s="19">
        <v>0.0</v>
      </c>
      <c r="AK332" s="17">
        <v>22.18067</v>
      </c>
      <c r="AL332" s="17">
        <v>15.494</v>
      </c>
      <c r="AM332" s="17">
        <v>164.592</v>
      </c>
      <c r="AN332" s="17">
        <v>100.076</v>
      </c>
      <c r="AO332" s="17">
        <v>0.0</v>
      </c>
      <c r="AP332" s="17">
        <v>0.0</v>
      </c>
      <c r="AQ332" s="17">
        <v>0.0</v>
      </c>
      <c r="AR332" s="17">
        <v>0.0</v>
      </c>
      <c r="AS332" s="17">
        <f t="shared" si="2"/>
        <v>0</v>
      </c>
      <c r="AT332" s="173" t="s">
        <v>5871</v>
      </c>
    </row>
    <row r="333" ht="15.75" customHeight="1">
      <c r="A333" s="11">
        <v>5000038.0</v>
      </c>
      <c r="B333" s="8"/>
      <c r="C333" s="8" t="s">
        <v>2089</v>
      </c>
      <c r="D333" s="8" t="s">
        <v>2615</v>
      </c>
      <c r="E333" s="170" t="b">
        <v>1</v>
      </c>
      <c r="F333" s="8" t="s">
        <v>2616</v>
      </c>
      <c r="G333" s="44" t="s">
        <v>2834</v>
      </c>
      <c r="H333" s="44">
        <v>6.91835140896E11</v>
      </c>
      <c r="I333" s="8" t="s">
        <v>2835</v>
      </c>
      <c r="J333" s="8" t="s">
        <v>2836</v>
      </c>
      <c r="K333" s="11" t="s">
        <v>6048</v>
      </c>
      <c r="L333" s="171" t="s">
        <v>5974</v>
      </c>
      <c r="M333" s="8" t="s">
        <v>2621</v>
      </c>
      <c r="N333" s="29">
        <v>8981.54081632653</v>
      </c>
      <c r="O333" s="12">
        <f t="shared" si="1"/>
        <v>10418.58735</v>
      </c>
      <c r="P333" s="8" t="s">
        <v>238</v>
      </c>
      <c r="Q333" s="9" t="s">
        <v>2622</v>
      </c>
      <c r="R333" s="8" t="s">
        <v>2838</v>
      </c>
      <c r="S333" s="11"/>
      <c r="T333" s="23"/>
      <c r="U333" s="11"/>
      <c r="V333" s="11"/>
      <c r="W333" s="11"/>
      <c r="X333" s="11"/>
      <c r="Y333" s="11"/>
      <c r="Z333" s="172"/>
      <c r="AA333" s="11" t="s">
        <v>2843</v>
      </c>
      <c r="AB333" s="8" t="s">
        <v>75</v>
      </c>
      <c r="AC333" s="17">
        <v>28.80312</v>
      </c>
      <c r="AD333" s="17">
        <v>36.068</v>
      </c>
      <c r="AE333" s="17">
        <v>156.21</v>
      </c>
      <c r="AF333" s="17">
        <v>97.282</v>
      </c>
      <c r="AG333" s="19">
        <v>0.0</v>
      </c>
      <c r="AH333" s="19">
        <v>0.0</v>
      </c>
      <c r="AI333" s="19">
        <v>0.0</v>
      </c>
      <c r="AJ333" s="19">
        <v>0.0</v>
      </c>
      <c r="AK333" s="17">
        <v>36.69562</v>
      </c>
      <c r="AL333" s="17">
        <v>18.796</v>
      </c>
      <c r="AM333" s="17">
        <v>176.022</v>
      </c>
      <c r="AN333" s="17">
        <v>106.934</v>
      </c>
      <c r="AO333" s="17">
        <v>0.0</v>
      </c>
      <c r="AP333" s="17">
        <v>0.0</v>
      </c>
      <c r="AQ333" s="17">
        <v>0.0</v>
      </c>
      <c r="AR333" s="17">
        <v>0.0</v>
      </c>
      <c r="AS333" s="17">
        <f t="shared" si="2"/>
        <v>0</v>
      </c>
      <c r="AT333" s="173" t="s">
        <v>5975</v>
      </c>
    </row>
    <row r="334" ht="15.75" customHeight="1">
      <c r="A334" s="11">
        <v>5000039.0</v>
      </c>
      <c r="B334" s="8"/>
      <c r="C334" s="8" t="s">
        <v>2089</v>
      </c>
      <c r="D334" s="8" t="s">
        <v>2615</v>
      </c>
      <c r="E334" s="170" t="b">
        <v>1</v>
      </c>
      <c r="F334" s="8" t="s">
        <v>2616</v>
      </c>
      <c r="G334" s="44">
        <v>6.91835140896E11</v>
      </c>
      <c r="H334" s="44">
        <v>6.91835140896E11</v>
      </c>
      <c r="I334" s="8" t="s">
        <v>2835</v>
      </c>
      <c r="J334" s="8" t="s">
        <v>2841</v>
      </c>
      <c r="K334" s="11" t="s">
        <v>6049</v>
      </c>
      <c r="L334" s="171" t="s">
        <v>5974</v>
      </c>
      <c r="M334" s="8" t="s">
        <v>2621</v>
      </c>
      <c r="N334" s="29">
        <v>8981.54081632653</v>
      </c>
      <c r="O334" s="12">
        <f t="shared" si="1"/>
        <v>10418.58735</v>
      </c>
      <c r="P334" s="8" t="s">
        <v>238</v>
      </c>
      <c r="Q334" s="9" t="s">
        <v>2622</v>
      </c>
      <c r="R334" s="8" t="s">
        <v>2842</v>
      </c>
      <c r="S334" s="11"/>
      <c r="T334" s="23"/>
      <c r="U334" s="11"/>
      <c r="V334" s="11"/>
      <c r="W334" s="11"/>
      <c r="X334" s="11"/>
      <c r="Y334" s="11"/>
      <c r="Z334" s="172"/>
      <c r="AA334" s="11" t="s">
        <v>2843</v>
      </c>
      <c r="AB334" s="8" t="s">
        <v>75</v>
      </c>
      <c r="AC334" s="17">
        <v>28.80312</v>
      </c>
      <c r="AD334" s="17">
        <v>36.068</v>
      </c>
      <c r="AE334" s="17">
        <v>156.21</v>
      </c>
      <c r="AF334" s="17">
        <v>97.282</v>
      </c>
      <c r="AG334" s="19">
        <v>0.0</v>
      </c>
      <c r="AH334" s="19">
        <v>0.0</v>
      </c>
      <c r="AI334" s="19">
        <v>0.0</v>
      </c>
      <c r="AJ334" s="19">
        <v>0.0</v>
      </c>
      <c r="AK334" s="17">
        <v>36.69562</v>
      </c>
      <c r="AL334" s="17">
        <v>18.796</v>
      </c>
      <c r="AM334" s="17">
        <v>176.022</v>
      </c>
      <c r="AN334" s="17">
        <v>106.934</v>
      </c>
      <c r="AO334" s="17">
        <v>0.0</v>
      </c>
      <c r="AP334" s="17">
        <v>0.0</v>
      </c>
      <c r="AQ334" s="17">
        <v>0.0</v>
      </c>
      <c r="AR334" s="17">
        <v>0.0</v>
      </c>
      <c r="AS334" s="17">
        <f t="shared" si="2"/>
        <v>0</v>
      </c>
      <c r="AT334" s="173" t="s">
        <v>5975</v>
      </c>
    </row>
    <row r="335" ht="15.75" customHeight="1">
      <c r="A335" s="11">
        <v>5000040.0</v>
      </c>
      <c r="B335" s="8"/>
      <c r="C335" s="8" t="s">
        <v>2089</v>
      </c>
      <c r="D335" s="8" t="s">
        <v>2615</v>
      </c>
      <c r="E335" s="170" t="b">
        <v>1</v>
      </c>
      <c r="F335" s="8" t="s">
        <v>2616</v>
      </c>
      <c r="G335" s="44"/>
      <c r="H335" s="44"/>
      <c r="I335" s="8" t="s">
        <v>2845</v>
      </c>
      <c r="J335" s="8" t="s">
        <v>2846</v>
      </c>
      <c r="K335" s="11" t="s">
        <v>6050</v>
      </c>
      <c r="L335" s="171" t="s">
        <v>5974</v>
      </c>
      <c r="M335" s="8" t="s">
        <v>2084</v>
      </c>
      <c r="N335" s="29"/>
      <c r="O335" s="12">
        <f t="shared" si="1"/>
        <v>0</v>
      </c>
      <c r="P335" s="8" t="s">
        <v>238</v>
      </c>
      <c r="Q335" s="9" t="s">
        <v>2622</v>
      </c>
      <c r="R335" s="8" t="s">
        <v>2848</v>
      </c>
      <c r="S335" s="11"/>
      <c r="T335" s="23"/>
      <c r="U335" s="11"/>
      <c r="V335" s="11"/>
      <c r="W335" s="11"/>
      <c r="X335" s="11"/>
      <c r="Y335" s="11"/>
      <c r="Z335" s="172"/>
      <c r="AA335" s="11"/>
      <c r="AB335" s="8" t="s">
        <v>75</v>
      </c>
      <c r="AC335" s="17">
        <v>18.50657</v>
      </c>
      <c r="AD335" s="17">
        <v>34.036</v>
      </c>
      <c r="AE335" s="17">
        <v>156.718</v>
      </c>
      <c r="AF335" s="17">
        <v>93.218</v>
      </c>
      <c r="AG335" s="19">
        <v>0.0</v>
      </c>
      <c r="AH335" s="19">
        <v>0.0</v>
      </c>
      <c r="AI335" s="19">
        <v>0.0</v>
      </c>
      <c r="AJ335" s="19">
        <v>0.0</v>
      </c>
      <c r="AK335" s="94">
        <v>18.5</v>
      </c>
      <c r="AL335" s="17">
        <v>15.748</v>
      </c>
      <c r="AM335" s="17">
        <v>169.672</v>
      </c>
      <c r="AN335" s="17">
        <v>102.108</v>
      </c>
      <c r="AO335" s="17">
        <v>0.0</v>
      </c>
      <c r="AP335" s="17">
        <v>0.0</v>
      </c>
      <c r="AQ335" s="17">
        <v>0.0</v>
      </c>
      <c r="AR335" s="17">
        <v>0.0</v>
      </c>
      <c r="AS335" s="17">
        <f t="shared" si="2"/>
        <v>0</v>
      </c>
      <c r="AT335" s="173" t="s">
        <v>5871</v>
      </c>
    </row>
    <row r="336" ht="15.75" customHeight="1">
      <c r="A336" s="11">
        <v>5000041.0</v>
      </c>
      <c r="B336" s="8"/>
      <c r="C336" s="8" t="s">
        <v>2089</v>
      </c>
      <c r="D336" s="8" t="s">
        <v>2615</v>
      </c>
      <c r="E336" s="170" t="b">
        <v>1</v>
      </c>
      <c r="F336" s="8" t="s">
        <v>2616</v>
      </c>
      <c r="G336" s="44"/>
      <c r="H336" s="44"/>
      <c r="I336" s="8" t="s">
        <v>2850</v>
      </c>
      <c r="J336" s="8" t="s">
        <v>2851</v>
      </c>
      <c r="K336" s="11" t="s">
        <v>6051</v>
      </c>
      <c r="L336" s="171" t="s">
        <v>5974</v>
      </c>
      <c r="M336" s="8" t="s">
        <v>2084</v>
      </c>
      <c r="N336" s="29"/>
      <c r="O336" s="12">
        <f t="shared" si="1"/>
        <v>0</v>
      </c>
      <c r="P336" s="8" t="s">
        <v>238</v>
      </c>
      <c r="Q336" s="9" t="s">
        <v>2622</v>
      </c>
      <c r="R336" s="8" t="s">
        <v>2853</v>
      </c>
      <c r="S336" s="11"/>
      <c r="T336" s="23"/>
      <c r="U336" s="11"/>
      <c r="V336" s="11"/>
      <c r="W336" s="11"/>
      <c r="X336" s="11"/>
      <c r="Y336" s="11"/>
      <c r="Z336" s="172"/>
      <c r="AA336" s="11"/>
      <c r="AB336" s="8" t="s">
        <v>75</v>
      </c>
      <c r="AC336" s="17">
        <v>29.98246</v>
      </c>
      <c r="AD336" s="17">
        <v>38.608</v>
      </c>
      <c r="AE336" s="17">
        <v>188.976</v>
      </c>
      <c r="AF336" s="17">
        <v>116.586</v>
      </c>
      <c r="AG336" s="19">
        <v>0.0</v>
      </c>
      <c r="AH336" s="19">
        <v>0.0</v>
      </c>
      <c r="AI336" s="19">
        <v>0.0</v>
      </c>
      <c r="AJ336" s="19">
        <v>0.0</v>
      </c>
      <c r="AK336" s="94">
        <v>30.0</v>
      </c>
      <c r="AL336" s="17">
        <v>21.082</v>
      </c>
      <c r="AM336" s="17">
        <v>204.978</v>
      </c>
      <c r="AN336" s="17">
        <v>119.888</v>
      </c>
      <c r="AO336" s="17">
        <v>0.0</v>
      </c>
      <c r="AP336" s="17">
        <v>0.0</v>
      </c>
      <c r="AQ336" s="17">
        <v>0.0</v>
      </c>
      <c r="AR336" s="17">
        <v>0.0</v>
      </c>
      <c r="AS336" s="17">
        <f t="shared" si="2"/>
        <v>0</v>
      </c>
      <c r="AT336" s="173" t="s">
        <v>5871</v>
      </c>
    </row>
    <row r="337" ht="15.75" customHeight="1">
      <c r="A337" s="11">
        <v>5000042.0</v>
      </c>
      <c r="B337" s="8"/>
      <c r="C337" s="8" t="s">
        <v>2089</v>
      </c>
      <c r="D337" s="8" t="s">
        <v>2615</v>
      </c>
      <c r="E337" s="170" t="b">
        <v>1</v>
      </c>
      <c r="F337" s="8" t="s">
        <v>2616</v>
      </c>
      <c r="G337" s="44" t="s">
        <v>2855</v>
      </c>
      <c r="H337" s="44">
        <v>7.93888206892E11</v>
      </c>
      <c r="I337" s="8" t="s">
        <v>2856</v>
      </c>
      <c r="J337" s="8" t="s">
        <v>2857</v>
      </c>
      <c r="K337" s="11" t="s">
        <v>6052</v>
      </c>
      <c r="L337" s="171" t="s">
        <v>5974</v>
      </c>
      <c r="M337" s="8" t="s">
        <v>2621</v>
      </c>
      <c r="N337" s="29">
        <v>14098.2</v>
      </c>
      <c r="O337" s="12">
        <f t="shared" si="1"/>
        <v>16353.912</v>
      </c>
      <c r="P337" s="8" t="s">
        <v>238</v>
      </c>
      <c r="Q337" s="9" t="s">
        <v>2622</v>
      </c>
      <c r="R337" s="8" t="s">
        <v>2859</v>
      </c>
      <c r="S337" s="11"/>
      <c r="T337" s="23"/>
      <c r="U337" s="11"/>
      <c r="V337" s="11"/>
      <c r="W337" s="11"/>
      <c r="X337" s="11"/>
      <c r="Y337" s="11"/>
      <c r="Z337" s="172"/>
      <c r="AA337" s="11" t="s">
        <v>2864</v>
      </c>
      <c r="AB337" s="8" t="s">
        <v>75</v>
      </c>
      <c r="AC337" s="17">
        <v>45.903548</v>
      </c>
      <c r="AD337" s="17">
        <v>36.322</v>
      </c>
      <c r="AE337" s="17">
        <v>192.786</v>
      </c>
      <c r="AF337" s="17">
        <v>116.586</v>
      </c>
      <c r="AG337" s="19">
        <v>0.0</v>
      </c>
      <c r="AH337" s="19">
        <v>0.0</v>
      </c>
      <c r="AI337" s="19">
        <v>0.0</v>
      </c>
      <c r="AJ337" s="19">
        <v>0.0</v>
      </c>
      <c r="AK337" s="17">
        <v>58.377338</v>
      </c>
      <c r="AL337" s="17">
        <v>22.86</v>
      </c>
      <c r="AM337" s="17">
        <v>211.582</v>
      </c>
      <c r="AN337" s="17">
        <v>121.412</v>
      </c>
      <c r="AO337" s="17">
        <v>0.0</v>
      </c>
      <c r="AP337" s="17">
        <v>0.0</v>
      </c>
      <c r="AQ337" s="17">
        <v>0.0</v>
      </c>
      <c r="AR337" s="17">
        <v>0.0</v>
      </c>
      <c r="AS337" s="17">
        <f t="shared" si="2"/>
        <v>0</v>
      </c>
      <c r="AT337" s="173" t="s">
        <v>5975</v>
      </c>
    </row>
    <row r="338" ht="15.75" customHeight="1">
      <c r="A338" s="11">
        <v>5000043.0</v>
      </c>
      <c r="B338" s="8"/>
      <c r="C338" s="8" t="s">
        <v>2089</v>
      </c>
      <c r="D338" s="8" t="s">
        <v>2615</v>
      </c>
      <c r="E338" s="170" t="b">
        <v>1</v>
      </c>
      <c r="F338" s="8" t="s">
        <v>2616</v>
      </c>
      <c r="G338" s="44">
        <v>7.93888206892E11</v>
      </c>
      <c r="H338" s="44">
        <v>7.93888206892E11</v>
      </c>
      <c r="I338" s="8" t="s">
        <v>2856</v>
      </c>
      <c r="J338" s="8" t="s">
        <v>2862</v>
      </c>
      <c r="K338" s="11" t="s">
        <v>6053</v>
      </c>
      <c r="L338" s="171" t="s">
        <v>5974</v>
      </c>
      <c r="M338" s="8" t="s">
        <v>2621</v>
      </c>
      <c r="N338" s="29">
        <v>14098.2</v>
      </c>
      <c r="O338" s="12">
        <f t="shared" si="1"/>
        <v>16353.912</v>
      </c>
      <c r="P338" s="8" t="s">
        <v>238</v>
      </c>
      <c r="Q338" s="9" t="s">
        <v>2622</v>
      </c>
      <c r="R338" s="8" t="s">
        <v>2863</v>
      </c>
      <c r="S338" s="11"/>
      <c r="T338" s="23"/>
      <c r="U338" s="11"/>
      <c r="V338" s="11"/>
      <c r="W338" s="11"/>
      <c r="X338" s="11"/>
      <c r="Y338" s="11"/>
      <c r="Z338" s="172"/>
      <c r="AA338" s="11" t="s">
        <v>2864</v>
      </c>
      <c r="AB338" s="8" t="s">
        <v>75</v>
      </c>
      <c r="AC338" s="17">
        <v>45.903548</v>
      </c>
      <c r="AD338" s="17">
        <v>36.322</v>
      </c>
      <c r="AE338" s="17">
        <v>192.786</v>
      </c>
      <c r="AF338" s="17">
        <v>116.586</v>
      </c>
      <c r="AG338" s="19">
        <v>0.0</v>
      </c>
      <c r="AH338" s="19">
        <v>0.0</v>
      </c>
      <c r="AI338" s="19">
        <v>0.0</v>
      </c>
      <c r="AJ338" s="19">
        <v>0.0</v>
      </c>
      <c r="AK338" s="17">
        <v>58.377338</v>
      </c>
      <c r="AL338" s="17">
        <v>22.86</v>
      </c>
      <c r="AM338" s="17">
        <v>211.582</v>
      </c>
      <c r="AN338" s="17">
        <v>121.412</v>
      </c>
      <c r="AO338" s="17">
        <v>0.0</v>
      </c>
      <c r="AP338" s="17">
        <v>0.0</v>
      </c>
      <c r="AQ338" s="17">
        <v>0.0</v>
      </c>
      <c r="AR338" s="17">
        <v>0.0</v>
      </c>
      <c r="AS338" s="17">
        <f t="shared" si="2"/>
        <v>0</v>
      </c>
      <c r="AT338" s="173" t="s">
        <v>5975</v>
      </c>
    </row>
    <row r="339" ht="15.75" customHeight="1">
      <c r="A339" s="8">
        <v>5000044.0</v>
      </c>
      <c r="B339" s="8"/>
      <c r="C339" s="8" t="s">
        <v>2089</v>
      </c>
      <c r="D339" s="8" t="s">
        <v>2615</v>
      </c>
      <c r="E339" s="170" t="b">
        <v>1</v>
      </c>
      <c r="F339" s="8" t="s">
        <v>2616</v>
      </c>
      <c r="G339" s="33">
        <v>7.3238802001E11</v>
      </c>
      <c r="H339" s="33">
        <v>7.3238802001E11</v>
      </c>
      <c r="I339" s="8" t="s">
        <v>2866</v>
      </c>
      <c r="J339" s="8" t="s">
        <v>2867</v>
      </c>
      <c r="K339" s="11" t="s">
        <v>6054</v>
      </c>
      <c r="L339" s="171" t="s">
        <v>5974</v>
      </c>
      <c r="M339" s="8" t="s">
        <v>2621</v>
      </c>
      <c r="N339" s="12">
        <v>6062.69</v>
      </c>
      <c r="O339" s="12">
        <f t="shared" si="1"/>
        <v>7032.7204</v>
      </c>
      <c r="P339" s="8" t="s">
        <v>238</v>
      </c>
      <c r="Q339" s="9" t="s">
        <v>2622</v>
      </c>
      <c r="R339" s="8" t="s">
        <v>2869</v>
      </c>
      <c r="S339" s="11"/>
      <c r="T339" s="23"/>
      <c r="U339" s="11"/>
      <c r="V339" s="11"/>
      <c r="W339" s="11"/>
      <c r="X339" s="11"/>
      <c r="Y339" s="11"/>
      <c r="Z339" s="172"/>
      <c r="AA339" s="8" t="s">
        <v>2870</v>
      </c>
      <c r="AB339" s="8" t="s">
        <v>75</v>
      </c>
      <c r="AC339" s="17">
        <v>24.90222</v>
      </c>
      <c r="AD339" s="17">
        <v>29.464</v>
      </c>
      <c r="AE339" s="17">
        <v>145.288</v>
      </c>
      <c r="AF339" s="17">
        <v>90.678</v>
      </c>
      <c r="AG339" s="19">
        <v>0.0</v>
      </c>
      <c r="AH339" s="19">
        <v>0.0</v>
      </c>
      <c r="AI339" s="19">
        <v>0.0</v>
      </c>
      <c r="AJ339" s="19">
        <v>0.0</v>
      </c>
      <c r="AK339" s="17">
        <v>33.52048</v>
      </c>
      <c r="AL339" s="17">
        <v>20.32</v>
      </c>
      <c r="AM339" s="17">
        <v>166.878</v>
      </c>
      <c r="AN339" s="17">
        <v>106.934</v>
      </c>
      <c r="AO339" s="17">
        <v>0.0</v>
      </c>
      <c r="AP339" s="17">
        <v>0.0</v>
      </c>
      <c r="AQ339" s="17">
        <v>0.0</v>
      </c>
      <c r="AR339" s="17">
        <v>0.0</v>
      </c>
      <c r="AS339" s="17">
        <f t="shared" si="2"/>
        <v>0</v>
      </c>
      <c r="AT339" s="173" t="s">
        <v>5975</v>
      </c>
    </row>
    <row r="340" ht="15.75" customHeight="1">
      <c r="A340" s="8">
        <v>5000045.0</v>
      </c>
      <c r="B340" s="8"/>
      <c r="C340" s="8" t="s">
        <v>2089</v>
      </c>
      <c r="D340" s="8" t="s">
        <v>2615</v>
      </c>
      <c r="E340" s="170" t="b">
        <v>1</v>
      </c>
      <c r="F340" s="8" t="s">
        <v>2616</v>
      </c>
      <c r="G340" s="33" t="s">
        <v>2872</v>
      </c>
      <c r="H340" s="33">
        <v>7.3238802001E11</v>
      </c>
      <c r="I340" s="8" t="s">
        <v>2866</v>
      </c>
      <c r="J340" s="8" t="s">
        <v>2873</v>
      </c>
      <c r="K340" s="11" t="s">
        <v>6055</v>
      </c>
      <c r="L340" s="171" t="s">
        <v>5974</v>
      </c>
      <c r="M340" s="8" t="s">
        <v>2621</v>
      </c>
      <c r="N340" s="12">
        <v>6062.69</v>
      </c>
      <c r="O340" s="12">
        <f t="shared" si="1"/>
        <v>7032.7204</v>
      </c>
      <c r="P340" s="8" t="s">
        <v>238</v>
      </c>
      <c r="Q340" s="9" t="s">
        <v>2622</v>
      </c>
      <c r="R340" s="8" t="s">
        <v>2874</v>
      </c>
      <c r="S340" s="11"/>
      <c r="T340" s="23"/>
      <c r="U340" s="11"/>
      <c r="V340" s="11"/>
      <c r="W340" s="11"/>
      <c r="X340" s="11"/>
      <c r="Y340" s="11"/>
      <c r="Z340" s="172"/>
      <c r="AA340" s="8" t="s">
        <v>6056</v>
      </c>
      <c r="AB340" s="8" t="s">
        <v>75</v>
      </c>
      <c r="AC340" s="17">
        <v>24.90222</v>
      </c>
      <c r="AD340" s="17">
        <v>29.464</v>
      </c>
      <c r="AE340" s="17">
        <v>145.288</v>
      </c>
      <c r="AF340" s="17">
        <v>90.678</v>
      </c>
      <c r="AG340" s="19">
        <v>0.0</v>
      </c>
      <c r="AH340" s="19">
        <v>0.0</v>
      </c>
      <c r="AI340" s="19">
        <v>0.0</v>
      </c>
      <c r="AJ340" s="19">
        <v>0.0</v>
      </c>
      <c r="AK340" s="17">
        <v>33.52048</v>
      </c>
      <c r="AL340" s="17">
        <v>20.32</v>
      </c>
      <c r="AM340" s="17">
        <v>166.878</v>
      </c>
      <c r="AN340" s="17">
        <v>106.934</v>
      </c>
      <c r="AO340" s="17">
        <v>0.0</v>
      </c>
      <c r="AP340" s="17">
        <v>0.0</v>
      </c>
      <c r="AQ340" s="17">
        <v>0.0</v>
      </c>
      <c r="AR340" s="17">
        <v>0.0</v>
      </c>
      <c r="AS340" s="17">
        <f t="shared" si="2"/>
        <v>0</v>
      </c>
      <c r="AT340" s="173" t="s">
        <v>5975</v>
      </c>
    </row>
    <row r="341" ht="15.75" customHeight="1">
      <c r="A341" s="11">
        <v>6000001.0</v>
      </c>
      <c r="B341" s="8" t="s">
        <v>2933</v>
      </c>
      <c r="C341" s="8" t="s">
        <v>2934</v>
      </c>
      <c r="D341" s="8" t="s">
        <v>2935</v>
      </c>
      <c r="E341" s="170" t="b">
        <v>1</v>
      </c>
      <c r="F341" s="8" t="s">
        <v>2936</v>
      </c>
      <c r="G341" s="11" t="s">
        <v>2937</v>
      </c>
      <c r="H341" s="11">
        <v>8.50007449636E11</v>
      </c>
      <c r="I341" s="11" t="s">
        <v>2937</v>
      </c>
      <c r="J341" s="11" t="s">
        <v>2938</v>
      </c>
      <c r="K341" s="11" t="s">
        <v>2938</v>
      </c>
      <c r="L341" s="171" t="s">
        <v>6057</v>
      </c>
      <c r="M341" s="8" t="s">
        <v>2941</v>
      </c>
      <c r="N341" s="29"/>
      <c r="O341" s="12">
        <f t="shared" si="1"/>
        <v>0</v>
      </c>
      <c r="P341" s="8" t="s">
        <v>68</v>
      </c>
      <c r="Q341" s="9" t="s">
        <v>2942</v>
      </c>
      <c r="R341" s="11" t="s">
        <v>2944</v>
      </c>
      <c r="S341" s="11"/>
      <c r="T341" s="23"/>
      <c r="U341" s="11"/>
      <c r="V341" s="11"/>
      <c r="W341" s="11"/>
      <c r="X341" s="11"/>
      <c r="Y341" s="11"/>
      <c r="Z341" s="172"/>
      <c r="AA341" s="11" t="s">
        <v>2945</v>
      </c>
      <c r="AB341" s="8" t="s">
        <v>75</v>
      </c>
      <c r="AC341" s="16">
        <v>10.5</v>
      </c>
      <c r="AD341" s="16">
        <v>36.7</v>
      </c>
      <c r="AE341" s="16">
        <v>45.2</v>
      </c>
      <c r="AF341" s="16">
        <v>26.1</v>
      </c>
      <c r="AG341" s="19">
        <v>0.0</v>
      </c>
      <c r="AH341" s="19">
        <v>0.0</v>
      </c>
      <c r="AI341" s="19">
        <v>0.0</v>
      </c>
      <c r="AJ341" s="19">
        <v>0.0</v>
      </c>
      <c r="AK341" s="16">
        <v>0.0</v>
      </c>
      <c r="AL341" s="16">
        <v>38.0</v>
      </c>
      <c r="AM341" s="16">
        <v>49.6</v>
      </c>
      <c r="AN341" s="16">
        <v>29.2</v>
      </c>
      <c r="AO341" s="17">
        <v>0.0</v>
      </c>
      <c r="AP341" s="17">
        <v>0.0</v>
      </c>
      <c r="AQ341" s="17">
        <v>0.0</v>
      </c>
      <c r="AR341" s="17">
        <v>0.0</v>
      </c>
      <c r="AS341" s="17">
        <f t="shared" si="2"/>
        <v>0</v>
      </c>
      <c r="AT341" s="173" t="s">
        <v>6058</v>
      </c>
    </row>
    <row r="342" ht="15.75" customHeight="1">
      <c r="A342" s="11">
        <v>6000002.0</v>
      </c>
      <c r="B342" s="8" t="s">
        <v>2948</v>
      </c>
      <c r="C342" s="8" t="s">
        <v>2934</v>
      </c>
      <c r="D342" s="8" t="s">
        <v>2935</v>
      </c>
      <c r="E342" s="170" t="b">
        <v>1</v>
      </c>
      <c r="F342" s="8" t="s">
        <v>2936</v>
      </c>
      <c r="G342" s="11" t="s">
        <v>2949</v>
      </c>
      <c r="H342" s="11">
        <v>8.50007449629E11</v>
      </c>
      <c r="I342" s="11" t="s">
        <v>2949</v>
      </c>
      <c r="J342" s="11" t="s">
        <v>2950</v>
      </c>
      <c r="K342" s="11" t="s">
        <v>2950</v>
      </c>
      <c r="L342" s="171" t="s">
        <v>6057</v>
      </c>
      <c r="M342" s="8" t="s">
        <v>2941</v>
      </c>
      <c r="N342" s="29"/>
      <c r="O342" s="12">
        <f t="shared" si="1"/>
        <v>0</v>
      </c>
      <c r="P342" s="8" t="s">
        <v>68</v>
      </c>
      <c r="Q342" s="9" t="s">
        <v>2942</v>
      </c>
      <c r="R342" s="11" t="s">
        <v>2952</v>
      </c>
      <c r="S342" s="11"/>
      <c r="T342" s="23"/>
      <c r="U342" s="11"/>
      <c r="V342" s="11"/>
      <c r="W342" s="11"/>
      <c r="X342" s="11"/>
      <c r="Y342" s="11"/>
      <c r="Z342" s="172"/>
      <c r="AA342" s="11" t="s">
        <v>2953</v>
      </c>
      <c r="AB342" s="8" t="s">
        <v>75</v>
      </c>
      <c r="AC342" s="16">
        <v>14.36</v>
      </c>
      <c r="AD342" s="16">
        <v>30.4</v>
      </c>
      <c r="AE342" s="16">
        <v>51.3</v>
      </c>
      <c r="AF342" s="16">
        <v>39.7</v>
      </c>
      <c r="AG342" s="19">
        <v>0.0</v>
      </c>
      <c r="AH342" s="19">
        <v>0.0</v>
      </c>
      <c r="AI342" s="19">
        <v>0.0</v>
      </c>
      <c r="AJ342" s="19">
        <v>0.0</v>
      </c>
      <c r="AK342" s="16">
        <v>0.0</v>
      </c>
      <c r="AL342" s="16">
        <v>36.2</v>
      </c>
      <c r="AM342" s="16">
        <v>57.9</v>
      </c>
      <c r="AN342" s="16">
        <v>46.0</v>
      </c>
      <c r="AO342" s="17">
        <v>0.0</v>
      </c>
      <c r="AP342" s="17">
        <v>0.0</v>
      </c>
      <c r="AQ342" s="17">
        <v>0.0</v>
      </c>
      <c r="AR342" s="17">
        <v>0.0</v>
      </c>
      <c r="AS342" s="17">
        <f t="shared" si="2"/>
        <v>0</v>
      </c>
      <c r="AT342" s="173" t="s">
        <v>6058</v>
      </c>
    </row>
    <row r="343" ht="15.75" customHeight="1">
      <c r="A343" s="11">
        <v>6000003.0</v>
      </c>
      <c r="B343" s="8" t="s">
        <v>2955</v>
      </c>
      <c r="C343" s="8" t="s">
        <v>2956</v>
      </c>
      <c r="D343" s="8" t="s">
        <v>2957</v>
      </c>
      <c r="E343" s="170" t="b">
        <v>1</v>
      </c>
      <c r="F343" s="8" t="s">
        <v>2958</v>
      </c>
      <c r="G343" s="11" t="s">
        <v>2959</v>
      </c>
      <c r="H343" s="11">
        <v>8.50007449605E11</v>
      </c>
      <c r="I343" s="11" t="s">
        <v>2959</v>
      </c>
      <c r="J343" s="11" t="s">
        <v>2960</v>
      </c>
      <c r="K343" s="11" t="s">
        <v>2960</v>
      </c>
      <c r="L343" s="171" t="s">
        <v>6057</v>
      </c>
      <c r="M343" s="8" t="s">
        <v>2941</v>
      </c>
      <c r="N343" s="29"/>
      <c r="O343" s="12">
        <f t="shared" si="1"/>
        <v>0</v>
      </c>
      <c r="P343" s="8" t="s">
        <v>68</v>
      </c>
      <c r="Q343" s="9" t="s">
        <v>2962</v>
      </c>
      <c r="R343" s="11" t="s">
        <v>2964</v>
      </c>
      <c r="S343" s="11"/>
      <c r="T343" s="23"/>
      <c r="U343" s="11"/>
      <c r="V343" s="11"/>
      <c r="W343" s="11"/>
      <c r="X343" s="11"/>
      <c r="Y343" s="11"/>
      <c r="Z343" s="172"/>
      <c r="AA343" s="11" t="s">
        <v>2965</v>
      </c>
      <c r="AB343" s="8" t="s">
        <v>75</v>
      </c>
      <c r="AC343" s="16">
        <v>12.0</v>
      </c>
      <c r="AD343" s="16">
        <v>9.0</v>
      </c>
      <c r="AE343" s="16">
        <v>60.0</v>
      </c>
      <c r="AF343" s="16">
        <v>50.0</v>
      </c>
      <c r="AG343" s="19">
        <v>0.0</v>
      </c>
      <c r="AH343" s="19">
        <v>0.0</v>
      </c>
      <c r="AI343" s="19">
        <v>0.0</v>
      </c>
      <c r="AJ343" s="19">
        <v>0.0</v>
      </c>
      <c r="AK343" s="16">
        <v>14.0</v>
      </c>
      <c r="AL343" s="16">
        <v>16.5</v>
      </c>
      <c r="AM343" s="16">
        <v>66.5</v>
      </c>
      <c r="AN343" s="16">
        <v>57.5</v>
      </c>
      <c r="AO343" s="17">
        <v>0.0</v>
      </c>
      <c r="AP343" s="17">
        <v>0.0</v>
      </c>
      <c r="AQ343" s="17">
        <v>0.0</v>
      </c>
      <c r="AR343" s="17">
        <v>0.0</v>
      </c>
      <c r="AS343" s="17">
        <f t="shared" si="2"/>
        <v>0</v>
      </c>
      <c r="AT343" s="173" t="s">
        <v>6058</v>
      </c>
    </row>
    <row r="344" ht="15.75" customHeight="1">
      <c r="A344" s="11">
        <v>6000004.0</v>
      </c>
      <c r="B344" s="8" t="s">
        <v>2967</v>
      </c>
      <c r="C344" s="8" t="s">
        <v>2956</v>
      </c>
      <c r="D344" s="8" t="s">
        <v>2957</v>
      </c>
      <c r="E344" s="170" t="b">
        <v>1</v>
      </c>
      <c r="F344" s="8" t="s">
        <v>2958</v>
      </c>
      <c r="G344" s="11" t="s">
        <v>2968</v>
      </c>
      <c r="H344" s="11">
        <v>8.50007449612E11</v>
      </c>
      <c r="I344" s="11" t="s">
        <v>2968</v>
      </c>
      <c r="J344" s="11" t="s">
        <v>2969</v>
      </c>
      <c r="K344" s="11" t="s">
        <v>2969</v>
      </c>
      <c r="L344" s="171" t="s">
        <v>6057</v>
      </c>
      <c r="M344" s="8" t="s">
        <v>2941</v>
      </c>
      <c r="N344" s="29"/>
      <c r="O344" s="12">
        <f t="shared" si="1"/>
        <v>0</v>
      </c>
      <c r="P344" s="8" t="s">
        <v>68</v>
      </c>
      <c r="Q344" s="9" t="s">
        <v>2962</v>
      </c>
      <c r="R344" s="11" t="s">
        <v>2971</v>
      </c>
      <c r="S344" s="11"/>
      <c r="T344" s="23"/>
      <c r="U344" s="11"/>
      <c r="V344" s="11"/>
      <c r="W344" s="11"/>
      <c r="X344" s="11"/>
      <c r="Y344" s="11"/>
      <c r="Z344" s="172"/>
      <c r="AA344" s="11" t="s">
        <v>2972</v>
      </c>
      <c r="AB344" s="8" t="s">
        <v>75</v>
      </c>
      <c r="AC344" s="16">
        <v>15.0</v>
      </c>
      <c r="AD344" s="16">
        <v>9.0</v>
      </c>
      <c r="AE344" s="16">
        <v>90.0</v>
      </c>
      <c r="AF344" s="16">
        <v>50.0</v>
      </c>
      <c r="AG344" s="19">
        <v>0.0</v>
      </c>
      <c r="AH344" s="19">
        <v>0.0</v>
      </c>
      <c r="AI344" s="19">
        <v>0.0</v>
      </c>
      <c r="AJ344" s="19">
        <v>0.0</v>
      </c>
      <c r="AK344" s="16">
        <v>17.0</v>
      </c>
      <c r="AL344" s="16">
        <v>17.0</v>
      </c>
      <c r="AM344" s="16">
        <v>94.0</v>
      </c>
      <c r="AN344" s="16">
        <v>56.0</v>
      </c>
      <c r="AO344" s="17">
        <v>0.0</v>
      </c>
      <c r="AP344" s="17">
        <v>0.0</v>
      </c>
      <c r="AQ344" s="17">
        <v>0.0</v>
      </c>
      <c r="AR344" s="17">
        <v>0.0</v>
      </c>
      <c r="AS344" s="17">
        <f t="shared" si="2"/>
        <v>0</v>
      </c>
      <c r="AT344" s="173" t="s">
        <v>6058</v>
      </c>
    </row>
    <row r="345" ht="15.75" customHeight="1">
      <c r="A345" s="11">
        <v>6000005.0</v>
      </c>
      <c r="B345" s="8" t="s">
        <v>2974</v>
      </c>
      <c r="C345" s="8" t="s">
        <v>2934</v>
      </c>
      <c r="D345" s="8" t="s">
        <v>2975</v>
      </c>
      <c r="E345" s="170" t="b">
        <v>1</v>
      </c>
      <c r="F345" s="8" t="s">
        <v>2976</v>
      </c>
      <c r="G345" s="11" t="s">
        <v>2977</v>
      </c>
      <c r="H345" s="11">
        <v>8.53244008925E11</v>
      </c>
      <c r="I345" s="11" t="s">
        <v>2977</v>
      </c>
      <c r="J345" s="11" t="s">
        <v>2978</v>
      </c>
      <c r="K345" s="11" t="s">
        <v>2978</v>
      </c>
      <c r="L345" s="171" t="s">
        <v>6059</v>
      </c>
      <c r="M345" s="8" t="s">
        <v>2941</v>
      </c>
      <c r="N345" s="12">
        <v>1705.9</v>
      </c>
      <c r="O345" s="12">
        <f t="shared" si="1"/>
        <v>1978.844</v>
      </c>
      <c r="P345" s="8" t="s">
        <v>68</v>
      </c>
      <c r="Q345" s="9" t="s">
        <v>2981</v>
      </c>
      <c r="R345" s="11" t="s">
        <v>2978</v>
      </c>
      <c r="S345" s="11"/>
      <c r="T345" s="14" t="s">
        <v>2983</v>
      </c>
      <c r="U345" s="11" t="s">
        <v>2984</v>
      </c>
      <c r="V345" s="11"/>
      <c r="W345" s="11"/>
      <c r="X345" s="11"/>
      <c r="Y345" s="11"/>
      <c r="Z345" s="172"/>
      <c r="AA345" s="44" t="s">
        <v>2985</v>
      </c>
      <c r="AB345" s="8" t="s">
        <v>75</v>
      </c>
      <c r="AC345" s="16">
        <v>10.0</v>
      </c>
      <c r="AD345" s="16">
        <v>31.0</v>
      </c>
      <c r="AE345" s="16">
        <v>31.0</v>
      </c>
      <c r="AF345" s="16">
        <v>96.0</v>
      </c>
      <c r="AG345" s="19">
        <v>0.0</v>
      </c>
      <c r="AH345" s="19">
        <v>0.0</v>
      </c>
      <c r="AI345" s="19">
        <v>0.0</v>
      </c>
      <c r="AJ345" s="19">
        <v>0.0</v>
      </c>
      <c r="AK345" s="16">
        <v>11.0</v>
      </c>
      <c r="AL345" s="16">
        <v>36.0</v>
      </c>
      <c r="AM345" s="16">
        <v>36.0</v>
      </c>
      <c r="AN345" s="16">
        <v>100.2</v>
      </c>
      <c r="AO345" s="17">
        <v>0.0</v>
      </c>
      <c r="AP345" s="17">
        <v>0.0</v>
      </c>
      <c r="AQ345" s="17">
        <v>0.0</v>
      </c>
      <c r="AR345" s="17">
        <v>0.0</v>
      </c>
      <c r="AS345" s="17">
        <f t="shared" si="2"/>
        <v>0</v>
      </c>
      <c r="AT345" s="173" t="s">
        <v>5871</v>
      </c>
    </row>
    <row r="346" ht="15.75" customHeight="1">
      <c r="A346" s="11">
        <v>6000006.0</v>
      </c>
      <c r="B346" s="8" t="s">
        <v>2987</v>
      </c>
      <c r="C346" s="8" t="s">
        <v>2934</v>
      </c>
      <c r="D346" s="8" t="s">
        <v>2975</v>
      </c>
      <c r="E346" s="170" t="b">
        <v>1</v>
      </c>
      <c r="F346" s="8" t="s">
        <v>2976</v>
      </c>
      <c r="G346" s="11" t="s">
        <v>2988</v>
      </c>
      <c r="H346" s="11">
        <v>8.53030006319E11</v>
      </c>
      <c r="I346" s="11" t="s">
        <v>2988</v>
      </c>
      <c r="J346" s="11" t="s">
        <v>2989</v>
      </c>
      <c r="K346" s="11" t="s">
        <v>2989</v>
      </c>
      <c r="L346" s="171" t="s">
        <v>6059</v>
      </c>
      <c r="M346" s="8" t="s">
        <v>2941</v>
      </c>
      <c r="N346" s="12">
        <v>2949.8</v>
      </c>
      <c r="O346" s="12">
        <f t="shared" si="1"/>
        <v>3421.768</v>
      </c>
      <c r="P346" s="8" t="s">
        <v>68</v>
      </c>
      <c r="Q346" s="9" t="s">
        <v>2981</v>
      </c>
      <c r="R346" s="11" t="s">
        <v>2989</v>
      </c>
      <c r="S346" s="11"/>
      <c r="T346" s="23"/>
      <c r="U346" s="11"/>
      <c r="V346" s="11"/>
      <c r="W346" s="11"/>
      <c r="X346" s="11"/>
      <c r="Y346" s="11"/>
      <c r="Z346" s="172"/>
      <c r="AA346" s="11" t="s">
        <v>2991</v>
      </c>
      <c r="AB346" s="8" t="s">
        <v>75</v>
      </c>
      <c r="AC346" s="16">
        <v>18.4</v>
      </c>
      <c r="AD346" s="16">
        <v>33.0</v>
      </c>
      <c r="AE346" s="16">
        <v>31.0</v>
      </c>
      <c r="AF346" s="16">
        <v>110.0</v>
      </c>
      <c r="AG346" s="19">
        <v>0.0</v>
      </c>
      <c r="AH346" s="19">
        <v>0.0</v>
      </c>
      <c r="AI346" s="19">
        <v>0.0</v>
      </c>
      <c r="AJ346" s="19">
        <v>0.0</v>
      </c>
      <c r="AK346" s="16">
        <v>19.4</v>
      </c>
      <c r="AL346" s="16">
        <v>44.2</v>
      </c>
      <c r="AM346" s="16">
        <v>41.5</v>
      </c>
      <c r="AN346" s="16">
        <v>120.5</v>
      </c>
      <c r="AO346" s="17">
        <v>0.0</v>
      </c>
      <c r="AP346" s="17">
        <v>0.0</v>
      </c>
      <c r="AQ346" s="17">
        <v>0.0</v>
      </c>
      <c r="AR346" s="17">
        <v>0.0</v>
      </c>
      <c r="AS346" s="17">
        <f t="shared" si="2"/>
        <v>0</v>
      </c>
      <c r="AT346" s="173" t="s">
        <v>6058</v>
      </c>
    </row>
    <row r="347" ht="15.75" customHeight="1">
      <c r="A347" s="11">
        <v>6000007.0</v>
      </c>
      <c r="B347" s="8" t="s">
        <v>2993</v>
      </c>
      <c r="C347" s="8" t="s">
        <v>2934</v>
      </c>
      <c r="D347" s="8" t="s">
        <v>2975</v>
      </c>
      <c r="E347" s="170" t="b">
        <v>1</v>
      </c>
      <c r="F347" s="8" t="s">
        <v>2976</v>
      </c>
      <c r="G347" s="11" t="s">
        <v>2994</v>
      </c>
      <c r="H347" s="11">
        <v>8.50007449414E11</v>
      </c>
      <c r="I347" s="11" t="s">
        <v>2994</v>
      </c>
      <c r="J347" s="11" t="s">
        <v>2995</v>
      </c>
      <c r="K347" s="11" t="s">
        <v>2995</v>
      </c>
      <c r="L347" s="171" t="s">
        <v>6057</v>
      </c>
      <c r="M347" s="8" t="s">
        <v>2941</v>
      </c>
      <c r="N347" s="29">
        <v>2400.0</v>
      </c>
      <c r="O347" s="12">
        <f t="shared" si="1"/>
        <v>2784</v>
      </c>
      <c r="P347" s="8" t="s">
        <v>68</v>
      </c>
      <c r="Q347" s="9" t="s">
        <v>2981</v>
      </c>
      <c r="R347" s="11" t="s">
        <v>2995</v>
      </c>
      <c r="S347" s="11"/>
      <c r="T347" s="23"/>
      <c r="U347" s="11"/>
      <c r="V347" s="11"/>
      <c r="W347" s="11"/>
      <c r="X347" s="11"/>
      <c r="Y347" s="11"/>
      <c r="Z347" s="172"/>
      <c r="AA347" s="11" t="s">
        <v>2996</v>
      </c>
      <c r="AB347" s="8" t="s">
        <v>75</v>
      </c>
      <c r="AC347" s="16">
        <v>10.0</v>
      </c>
      <c r="AD347" s="16">
        <v>31.0</v>
      </c>
      <c r="AE347" s="16">
        <v>31.0</v>
      </c>
      <c r="AF347" s="16">
        <v>96.0</v>
      </c>
      <c r="AG347" s="19">
        <v>0.0</v>
      </c>
      <c r="AH347" s="19">
        <v>0.0</v>
      </c>
      <c r="AI347" s="19">
        <v>0.0</v>
      </c>
      <c r="AJ347" s="19">
        <v>0.0</v>
      </c>
      <c r="AK347" s="16">
        <v>11.0</v>
      </c>
      <c r="AL347" s="16">
        <v>36.0</v>
      </c>
      <c r="AM347" s="16">
        <v>36.0</v>
      </c>
      <c r="AN347" s="16">
        <v>100.2</v>
      </c>
      <c r="AO347" s="17">
        <v>0.0</v>
      </c>
      <c r="AP347" s="17">
        <v>0.0</v>
      </c>
      <c r="AQ347" s="17">
        <v>0.0</v>
      </c>
      <c r="AR347" s="17">
        <v>0.0</v>
      </c>
      <c r="AS347" s="17">
        <f t="shared" si="2"/>
        <v>0</v>
      </c>
      <c r="AT347" s="173" t="s">
        <v>6058</v>
      </c>
    </row>
    <row r="348" ht="15.75" customHeight="1">
      <c r="A348" s="11">
        <v>6000008.0</v>
      </c>
      <c r="B348" s="8" t="s">
        <v>2998</v>
      </c>
      <c r="C348" s="8" t="s">
        <v>2934</v>
      </c>
      <c r="D348" s="8" t="s">
        <v>2975</v>
      </c>
      <c r="E348" s="170" t="b">
        <v>1</v>
      </c>
      <c r="F348" s="8" t="s">
        <v>2999</v>
      </c>
      <c r="G348" s="11" t="s">
        <v>3000</v>
      </c>
      <c r="H348" s="11">
        <v>8.53030006708E11</v>
      </c>
      <c r="I348" s="11" t="s">
        <v>3000</v>
      </c>
      <c r="J348" s="11" t="s">
        <v>3001</v>
      </c>
      <c r="K348" s="11" t="s">
        <v>3001</v>
      </c>
      <c r="L348" s="171" t="s">
        <v>6057</v>
      </c>
      <c r="M348" s="8" t="s">
        <v>2941</v>
      </c>
      <c r="N348" s="29">
        <v>846.6</v>
      </c>
      <c r="O348" s="12">
        <f t="shared" si="1"/>
        <v>982.056</v>
      </c>
      <c r="P348" s="8" t="s">
        <v>68</v>
      </c>
      <c r="Q348" s="9" t="s">
        <v>2981</v>
      </c>
      <c r="R348" s="11" t="s">
        <v>3001</v>
      </c>
      <c r="S348" s="11"/>
      <c r="T348" s="23"/>
      <c r="U348" s="11"/>
      <c r="V348" s="11"/>
      <c r="W348" s="11"/>
      <c r="X348" s="11"/>
      <c r="Y348" s="11"/>
      <c r="Z348" s="172"/>
      <c r="AA348" s="11" t="s">
        <v>3003</v>
      </c>
      <c r="AB348" s="8" t="s">
        <v>75</v>
      </c>
      <c r="AC348" s="16">
        <v>3.7</v>
      </c>
      <c r="AD348" s="16">
        <v>32.0</v>
      </c>
      <c r="AE348" s="16">
        <v>31.0</v>
      </c>
      <c r="AF348" s="16">
        <v>40.0</v>
      </c>
      <c r="AG348" s="19">
        <v>0.0</v>
      </c>
      <c r="AH348" s="19">
        <v>0.0</v>
      </c>
      <c r="AI348" s="19">
        <v>0.0</v>
      </c>
      <c r="AJ348" s="19">
        <v>0.0</v>
      </c>
      <c r="AK348" s="16">
        <v>4.7</v>
      </c>
      <c r="AL348" s="16">
        <v>33.0</v>
      </c>
      <c r="AM348" s="16">
        <v>34.0</v>
      </c>
      <c r="AN348" s="16">
        <v>44.0</v>
      </c>
      <c r="AO348" s="17">
        <v>0.0</v>
      </c>
      <c r="AP348" s="17">
        <v>0.0</v>
      </c>
      <c r="AQ348" s="17">
        <v>0.0</v>
      </c>
      <c r="AR348" s="17">
        <v>0.0</v>
      </c>
      <c r="AS348" s="17">
        <f t="shared" si="2"/>
        <v>0</v>
      </c>
      <c r="AT348" s="173" t="s">
        <v>6058</v>
      </c>
    </row>
    <row r="349" ht="15.75" customHeight="1">
      <c r="A349" s="11">
        <v>6000009.0</v>
      </c>
      <c r="B349" s="8" t="s">
        <v>3005</v>
      </c>
      <c r="C349" s="8" t="s">
        <v>2934</v>
      </c>
      <c r="D349" s="8" t="s">
        <v>3006</v>
      </c>
      <c r="E349" s="170" t="b">
        <v>1</v>
      </c>
      <c r="F349" s="8" t="s">
        <v>3007</v>
      </c>
      <c r="G349" s="11" t="s">
        <v>3008</v>
      </c>
      <c r="H349" s="11">
        <v>9.9053064015E10</v>
      </c>
      <c r="I349" s="11" t="s">
        <v>3008</v>
      </c>
      <c r="J349" s="11" t="s">
        <v>3009</v>
      </c>
      <c r="K349" s="11" t="s">
        <v>3009</v>
      </c>
      <c r="L349" s="171" t="s">
        <v>6060</v>
      </c>
      <c r="M349" s="8" t="s">
        <v>3012</v>
      </c>
      <c r="N349" s="12">
        <v>410.0</v>
      </c>
      <c r="O349" s="12">
        <f t="shared" si="1"/>
        <v>475.6</v>
      </c>
      <c r="P349" s="8" t="s">
        <v>68</v>
      </c>
      <c r="Q349" s="9" t="s">
        <v>3013</v>
      </c>
      <c r="R349" s="11" t="s">
        <v>3015</v>
      </c>
      <c r="S349" s="11"/>
      <c r="T349" s="23"/>
      <c r="U349" s="11"/>
      <c r="V349" s="11"/>
      <c r="W349" s="11"/>
      <c r="X349" s="11"/>
      <c r="Y349" s="11"/>
      <c r="Z349" s="172"/>
      <c r="AA349" s="11" t="s">
        <v>3016</v>
      </c>
      <c r="AB349" s="8" t="s">
        <v>75</v>
      </c>
      <c r="AC349" s="16">
        <v>1.0</v>
      </c>
      <c r="AD349" s="16">
        <v>11.0</v>
      </c>
      <c r="AE349" s="16">
        <v>16.0</v>
      </c>
      <c r="AF349" s="16">
        <v>37.0</v>
      </c>
      <c r="AG349" s="19">
        <v>0.0</v>
      </c>
      <c r="AH349" s="19">
        <v>0.0</v>
      </c>
      <c r="AI349" s="19">
        <v>0.0</v>
      </c>
      <c r="AJ349" s="19">
        <v>0.0</v>
      </c>
      <c r="AK349" s="16">
        <v>1.3</v>
      </c>
      <c r="AL349" s="16">
        <v>11.0</v>
      </c>
      <c r="AM349" s="16">
        <v>21.0</v>
      </c>
      <c r="AN349" s="16">
        <v>23.2</v>
      </c>
      <c r="AO349" s="17">
        <v>0.0</v>
      </c>
      <c r="AP349" s="17">
        <v>0.0</v>
      </c>
      <c r="AQ349" s="17">
        <v>0.0</v>
      </c>
      <c r="AR349" s="17">
        <v>0.0</v>
      </c>
      <c r="AS349" s="17">
        <f t="shared" si="2"/>
        <v>0</v>
      </c>
      <c r="AT349" s="173" t="s">
        <v>5871</v>
      </c>
    </row>
    <row r="350" ht="15.75" customHeight="1">
      <c r="A350" s="11">
        <v>6000010.0</v>
      </c>
      <c r="B350" s="8" t="s">
        <v>3018</v>
      </c>
      <c r="C350" s="8" t="s">
        <v>2934</v>
      </c>
      <c r="D350" s="8" t="s">
        <v>3006</v>
      </c>
      <c r="E350" s="170" t="b">
        <v>1</v>
      </c>
      <c r="F350" s="8" t="s">
        <v>3007</v>
      </c>
      <c r="G350" s="11" t="s">
        <v>3019</v>
      </c>
      <c r="H350" s="11">
        <v>9.9053005131E10</v>
      </c>
      <c r="I350" s="11" t="s">
        <v>3019</v>
      </c>
      <c r="J350" s="11" t="s">
        <v>3020</v>
      </c>
      <c r="K350" s="11" t="s">
        <v>3020</v>
      </c>
      <c r="L350" s="171" t="s">
        <v>6060</v>
      </c>
      <c r="M350" s="8" t="s">
        <v>3012</v>
      </c>
      <c r="N350" s="12">
        <v>600.0</v>
      </c>
      <c r="O350" s="12">
        <f t="shared" si="1"/>
        <v>696</v>
      </c>
      <c r="P350" s="8" t="s">
        <v>68</v>
      </c>
      <c r="Q350" s="9" t="s">
        <v>3013</v>
      </c>
      <c r="R350" s="11" t="s">
        <v>3015</v>
      </c>
      <c r="S350" s="11"/>
      <c r="T350" s="23"/>
      <c r="U350" s="11"/>
      <c r="V350" s="11"/>
      <c r="W350" s="11"/>
      <c r="X350" s="11"/>
      <c r="Y350" s="11"/>
      <c r="Z350" s="172"/>
      <c r="AA350" s="11" t="s">
        <v>3022</v>
      </c>
      <c r="AB350" s="8" t="s">
        <v>75</v>
      </c>
      <c r="AC350" s="16">
        <v>1.6</v>
      </c>
      <c r="AD350" s="16">
        <v>20.0</v>
      </c>
      <c r="AE350" s="16">
        <v>25.0</v>
      </c>
      <c r="AF350" s="16">
        <v>37.0</v>
      </c>
      <c r="AG350" s="19">
        <v>0.0</v>
      </c>
      <c r="AH350" s="19">
        <v>0.0</v>
      </c>
      <c r="AI350" s="19">
        <v>0.0</v>
      </c>
      <c r="AJ350" s="19">
        <v>0.0</v>
      </c>
      <c r="AK350" s="16">
        <v>1.8</v>
      </c>
      <c r="AL350" s="16">
        <v>21.0</v>
      </c>
      <c r="AM350" s="16">
        <v>27.7</v>
      </c>
      <c r="AN350" s="16">
        <v>23.2</v>
      </c>
      <c r="AO350" s="17">
        <v>0.0</v>
      </c>
      <c r="AP350" s="17">
        <v>0.0</v>
      </c>
      <c r="AQ350" s="17">
        <v>0.0</v>
      </c>
      <c r="AR350" s="17">
        <v>0.0</v>
      </c>
      <c r="AS350" s="17">
        <f t="shared" si="2"/>
        <v>0</v>
      </c>
      <c r="AT350" s="173" t="s">
        <v>5871</v>
      </c>
    </row>
    <row r="351" ht="15.75" customHeight="1">
      <c r="A351" s="11">
        <v>6000011.0</v>
      </c>
      <c r="B351" s="8" t="s">
        <v>3024</v>
      </c>
      <c r="C351" s="8" t="s">
        <v>2934</v>
      </c>
      <c r="D351" s="8" t="s">
        <v>3006</v>
      </c>
      <c r="E351" s="170" t="b">
        <v>1</v>
      </c>
      <c r="F351" s="8" t="s">
        <v>3025</v>
      </c>
      <c r="G351" s="11" t="s">
        <v>3026</v>
      </c>
      <c r="H351" s="11">
        <v>9.9053064022E10</v>
      </c>
      <c r="I351" s="11" t="s">
        <v>3026</v>
      </c>
      <c r="J351" s="11" t="s">
        <v>3027</v>
      </c>
      <c r="K351" s="11" t="s">
        <v>3027</v>
      </c>
      <c r="L351" s="171" t="s">
        <v>6060</v>
      </c>
      <c r="M351" s="8" t="s">
        <v>3012</v>
      </c>
      <c r="N351" s="12">
        <v>1260.0</v>
      </c>
      <c r="O351" s="12">
        <f t="shared" si="1"/>
        <v>1461.6</v>
      </c>
      <c r="P351" s="8" t="s">
        <v>68</v>
      </c>
      <c r="Q351" s="9" t="s">
        <v>3013</v>
      </c>
      <c r="R351" s="11" t="s">
        <v>3029</v>
      </c>
      <c r="S351" s="11"/>
      <c r="T351" s="23"/>
      <c r="U351" s="11"/>
      <c r="V351" s="11" t="s">
        <v>3030</v>
      </c>
      <c r="W351" s="11"/>
      <c r="X351" s="11"/>
      <c r="Y351" s="11"/>
      <c r="Z351" s="172"/>
      <c r="AA351" s="11" t="s">
        <v>3031</v>
      </c>
      <c r="AB351" s="8" t="s">
        <v>75</v>
      </c>
      <c r="AC351" s="16">
        <v>4.1</v>
      </c>
      <c r="AD351" s="16">
        <v>24.0</v>
      </c>
      <c r="AE351" s="16">
        <v>34.0</v>
      </c>
      <c r="AF351" s="16">
        <v>34.0</v>
      </c>
      <c r="AG351" s="19">
        <v>0.0</v>
      </c>
      <c r="AH351" s="19">
        <v>0.0</v>
      </c>
      <c r="AI351" s="19">
        <v>0.0</v>
      </c>
      <c r="AJ351" s="19">
        <v>0.0</v>
      </c>
      <c r="AK351" s="16">
        <v>5.0</v>
      </c>
      <c r="AL351" s="16">
        <v>26.0</v>
      </c>
      <c r="AM351" s="16">
        <v>41.0</v>
      </c>
      <c r="AN351" s="16">
        <v>36.0</v>
      </c>
      <c r="AO351" s="17">
        <v>0.0</v>
      </c>
      <c r="AP351" s="17">
        <v>0.0</v>
      </c>
      <c r="AQ351" s="17">
        <v>0.0</v>
      </c>
      <c r="AR351" s="17">
        <v>0.0</v>
      </c>
      <c r="AS351" s="17">
        <f t="shared" si="2"/>
        <v>0</v>
      </c>
      <c r="AT351" s="173" t="s">
        <v>5871</v>
      </c>
    </row>
    <row r="352" ht="15.75" customHeight="1">
      <c r="A352" s="11">
        <v>6000012.0</v>
      </c>
      <c r="B352" s="8" t="s">
        <v>3033</v>
      </c>
      <c r="C352" s="8" t="s">
        <v>2934</v>
      </c>
      <c r="D352" s="8" t="s">
        <v>3006</v>
      </c>
      <c r="E352" s="170" t="b">
        <v>1</v>
      </c>
      <c r="F352" s="8" t="s">
        <v>3007</v>
      </c>
      <c r="G352" s="11" t="s">
        <v>3034</v>
      </c>
      <c r="H352" s="11">
        <v>9.9053005094E10</v>
      </c>
      <c r="I352" s="11" t="s">
        <v>3034</v>
      </c>
      <c r="J352" s="11" t="s">
        <v>3035</v>
      </c>
      <c r="K352" s="11" t="s">
        <v>3035</v>
      </c>
      <c r="L352" s="171" t="s">
        <v>6060</v>
      </c>
      <c r="M352" s="8" t="s">
        <v>3012</v>
      </c>
      <c r="N352" s="12">
        <v>200.0</v>
      </c>
      <c r="O352" s="12">
        <f t="shared" si="1"/>
        <v>232</v>
      </c>
      <c r="P352" s="8" t="s">
        <v>68</v>
      </c>
      <c r="Q352" s="9" t="s">
        <v>3013</v>
      </c>
      <c r="R352" s="11" t="s">
        <v>3037</v>
      </c>
      <c r="S352" s="11"/>
      <c r="T352" s="23"/>
      <c r="U352" s="11"/>
      <c r="V352" s="11" t="s">
        <v>3038</v>
      </c>
      <c r="W352" s="11"/>
      <c r="X352" s="11" t="s">
        <v>3037</v>
      </c>
      <c r="Y352" s="11"/>
      <c r="Z352" s="172"/>
      <c r="AA352" s="11" t="s">
        <v>3039</v>
      </c>
      <c r="AB352" s="8" t="s">
        <v>75</v>
      </c>
      <c r="AC352" s="16">
        <v>0.808</v>
      </c>
      <c r="AD352" s="16">
        <v>19.0</v>
      </c>
      <c r="AE352" s="16">
        <v>8.5</v>
      </c>
      <c r="AF352" s="16">
        <v>14.0</v>
      </c>
      <c r="AG352" s="19">
        <v>0.0</v>
      </c>
      <c r="AH352" s="19">
        <v>0.0</v>
      </c>
      <c r="AI352" s="19">
        <v>0.0</v>
      </c>
      <c r="AJ352" s="19">
        <v>0.0</v>
      </c>
      <c r="AK352" s="16">
        <v>0.9</v>
      </c>
      <c r="AL352" s="16">
        <v>20.0</v>
      </c>
      <c r="AM352" s="16">
        <v>9.0</v>
      </c>
      <c r="AN352" s="16">
        <v>18.0</v>
      </c>
      <c r="AO352" s="17">
        <v>0.0</v>
      </c>
      <c r="AP352" s="17">
        <v>0.0</v>
      </c>
      <c r="AQ352" s="17">
        <v>0.0</v>
      </c>
      <c r="AR352" s="17">
        <v>0.0</v>
      </c>
      <c r="AS352" s="17">
        <f t="shared" si="2"/>
        <v>0</v>
      </c>
      <c r="AT352" s="173" t="s">
        <v>5871</v>
      </c>
    </row>
    <row r="353" ht="15.75" customHeight="1">
      <c r="A353" s="11">
        <v>6000013.0</v>
      </c>
      <c r="B353" s="8" t="s">
        <v>3040</v>
      </c>
      <c r="C353" s="8" t="s">
        <v>2934</v>
      </c>
      <c r="D353" s="8" t="s">
        <v>3041</v>
      </c>
      <c r="E353" s="170" t="b">
        <v>1</v>
      </c>
      <c r="F353" s="8" t="s">
        <v>3042</v>
      </c>
      <c r="G353" s="11" t="s">
        <v>3043</v>
      </c>
      <c r="H353" s="11">
        <v>9.9053006015E10</v>
      </c>
      <c r="I353" s="11" t="s">
        <v>3043</v>
      </c>
      <c r="J353" s="11" t="s">
        <v>3044</v>
      </c>
      <c r="K353" s="11" t="s">
        <v>3044</v>
      </c>
      <c r="L353" s="171" t="s">
        <v>6060</v>
      </c>
      <c r="M353" s="8" t="s">
        <v>3012</v>
      </c>
      <c r="N353" s="12">
        <v>277.0</v>
      </c>
      <c r="O353" s="12">
        <f t="shared" si="1"/>
        <v>321.32</v>
      </c>
      <c r="P353" s="8" t="s">
        <v>68</v>
      </c>
      <c r="Q353" s="9" t="s">
        <v>3046</v>
      </c>
      <c r="R353" s="11" t="s">
        <v>3048</v>
      </c>
      <c r="S353" s="11"/>
      <c r="T353" s="23"/>
      <c r="U353" s="11"/>
      <c r="V353" s="11"/>
      <c r="W353" s="11"/>
      <c r="X353" s="11"/>
      <c r="Y353" s="11"/>
      <c r="Z353" s="172"/>
      <c r="AA353" s="11" t="s">
        <v>3049</v>
      </c>
      <c r="AB353" s="8" t="s">
        <v>75</v>
      </c>
      <c r="AC353" s="16">
        <v>1.6</v>
      </c>
      <c r="AD353" s="16">
        <v>19.0</v>
      </c>
      <c r="AE353" s="16">
        <v>26.8</v>
      </c>
      <c r="AF353" s="16">
        <v>32.5</v>
      </c>
      <c r="AG353" s="19">
        <v>0.0</v>
      </c>
      <c r="AH353" s="19">
        <v>0.0</v>
      </c>
      <c r="AI353" s="19">
        <v>0.0</v>
      </c>
      <c r="AJ353" s="19">
        <v>0.0</v>
      </c>
      <c r="AK353" s="16">
        <v>1.9</v>
      </c>
      <c r="AL353" s="16">
        <v>19.8</v>
      </c>
      <c r="AM353" s="16">
        <v>27.4</v>
      </c>
      <c r="AN353" s="16">
        <v>33.0</v>
      </c>
      <c r="AO353" s="17">
        <v>0.0</v>
      </c>
      <c r="AP353" s="17">
        <v>0.0</v>
      </c>
      <c r="AQ353" s="17">
        <v>0.0</v>
      </c>
      <c r="AR353" s="17">
        <v>0.0</v>
      </c>
      <c r="AS353" s="17">
        <f t="shared" si="2"/>
        <v>0</v>
      </c>
      <c r="AT353" s="173" t="s">
        <v>5871</v>
      </c>
    </row>
    <row r="354" ht="15.75" customHeight="1">
      <c r="A354" s="11">
        <v>6000014.0</v>
      </c>
      <c r="B354" s="8" t="s">
        <v>3051</v>
      </c>
      <c r="C354" s="8" t="s">
        <v>2934</v>
      </c>
      <c r="D354" s="8" t="s">
        <v>3041</v>
      </c>
      <c r="E354" s="170" t="b">
        <v>1</v>
      </c>
      <c r="F354" s="8" t="s">
        <v>3042</v>
      </c>
      <c r="G354" s="11" t="s">
        <v>3052</v>
      </c>
      <c r="H354" s="11">
        <v>9.9053006138E10</v>
      </c>
      <c r="I354" s="11" t="s">
        <v>3052</v>
      </c>
      <c r="J354" s="11" t="s">
        <v>3053</v>
      </c>
      <c r="K354" s="11" t="s">
        <v>3053</v>
      </c>
      <c r="L354" s="171" t="s">
        <v>6060</v>
      </c>
      <c r="M354" s="8" t="s">
        <v>3012</v>
      </c>
      <c r="N354" s="12">
        <v>490.0</v>
      </c>
      <c r="O354" s="12">
        <f t="shared" si="1"/>
        <v>568.4</v>
      </c>
      <c r="P354" s="8" t="s">
        <v>68</v>
      </c>
      <c r="Q354" s="9" t="s">
        <v>3046</v>
      </c>
      <c r="R354" s="11" t="s">
        <v>3055</v>
      </c>
      <c r="S354" s="11"/>
      <c r="T354" s="23"/>
      <c r="U354" s="11"/>
      <c r="V354" s="11"/>
      <c r="W354" s="11"/>
      <c r="X354" s="11" t="s">
        <v>3055</v>
      </c>
      <c r="Y354" s="11"/>
      <c r="Z354" s="172"/>
      <c r="AA354" s="11" t="s">
        <v>3056</v>
      </c>
      <c r="AB354" s="8" t="s">
        <v>75</v>
      </c>
      <c r="AC354" s="16">
        <v>2.2</v>
      </c>
      <c r="AD354" s="16">
        <v>24.0</v>
      </c>
      <c r="AE354" s="16">
        <v>22.0</v>
      </c>
      <c r="AF354" s="16">
        <v>36.0</v>
      </c>
      <c r="AG354" s="19">
        <v>0.0</v>
      </c>
      <c r="AH354" s="19">
        <v>0.0</v>
      </c>
      <c r="AI354" s="19">
        <v>0.0</v>
      </c>
      <c r="AJ354" s="19">
        <v>0.0</v>
      </c>
      <c r="AK354" s="16">
        <v>2.5</v>
      </c>
      <c r="AL354" s="16">
        <v>25.0</v>
      </c>
      <c r="AM354" s="16">
        <v>23.0</v>
      </c>
      <c r="AN354" s="16">
        <v>36.5</v>
      </c>
      <c r="AO354" s="17">
        <v>0.0</v>
      </c>
      <c r="AP354" s="17">
        <v>0.0</v>
      </c>
      <c r="AQ354" s="17">
        <v>0.0</v>
      </c>
      <c r="AR354" s="17">
        <v>0.0</v>
      </c>
      <c r="AS354" s="17">
        <f t="shared" si="2"/>
        <v>0</v>
      </c>
      <c r="AT354" s="173" t="s">
        <v>5871</v>
      </c>
    </row>
    <row r="355" ht="15.75" customHeight="1">
      <c r="A355" s="11">
        <v>6000015.0</v>
      </c>
      <c r="B355" s="8" t="s">
        <v>3058</v>
      </c>
      <c r="C355" s="8" t="s">
        <v>2934</v>
      </c>
      <c r="D355" s="8" t="s">
        <v>3041</v>
      </c>
      <c r="E355" s="170" t="b">
        <v>1</v>
      </c>
      <c r="F355" s="8" t="s">
        <v>3059</v>
      </c>
      <c r="G355" s="11" t="s">
        <v>3060</v>
      </c>
      <c r="H355" s="11">
        <v>9.9053006145E10</v>
      </c>
      <c r="I355" s="11" t="s">
        <v>3060</v>
      </c>
      <c r="J355" s="11" t="s">
        <v>3061</v>
      </c>
      <c r="K355" s="11" t="s">
        <v>3061</v>
      </c>
      <c r="L355" s="171" t="s">
        <v>6060</v>
      </c>
      <c r="M355" s="8" t="s">
        <v>3012</v>
      </c>
      <c r="N355" s="12">
        <v>1876.0</v>
      </c>
      <c r="O355" s="12">
        <f t="shared" si="1"/>
        <v>2176.16</v>
      </c>
      <c r="P355" s="8" t="s">
        <v>68</v>
      </c>
      <c r="Q355" s="9" t="s">
        <v>3046</v>
      </c>
      <c r="R355" s="11" t="s">
        <v>3063</v>
      </c>
      <c r="S355" s="11"/>
      <c r="T355" s="23"/>
      <c r="U355" s="11"/>
      <c r="V355" s="11"/>
      <c r="W355" s="11"/>
      <c r="X355" s="11"/>
      <c r="Y355" s="11"/>
      <c r="Z355" s="172"/>
      <c r="AA355" s="11" t="s">
        <v>3064</v>
      </c>
      <c r="AB355" s="8" t="s">
        <v>75</v>
      </c>
      <c r="AC355" s="16">
        <v>5.0</v>
      </c>
      <c r="AD355" s="16">
        <v>30.0</v>
      </c>
      <c r="AE355" s="16">
        <v>25.5</v>
      </c>
      <c r="AF355" s="16">
        <v>35.0</v>
      </c>
      <c r="AG355" s="19">
        <v>0.0</v>
      </c>
      <c r="AH355" s="19">
        <v>0.0</v>
      </c>
      <c r="AI355" s="19">
        <v>0.0</v>
      </c>
      <c r="AJ355" s="19">
        <v>0.0</v>
      </c>
      <c r="AK355" s="16">
        <v>5.2</v>
      </c>
      <c r="AL355" s="16">
        <v>31.0</v>
      </c>
      <c r="AM355" s="16">
        <v>26.5</v>
      </c>
      <c r="AN355" s="16">
        <v>36.0</v>
      </c>
      <c r="AO355" s="17">
        <v>0.0</v>
      </c>
      <c r="AP355" s="17">
        <v>0.0</v>
      </c>
      <c r="AQ355" s="17">
        <v>0.0</v>
      </c>
      <c r="AR355" s="17">
        <v>0.0</v>
      </c>
      <c r="AS355" s="17">
        <f t="shared" si="2"/>
        <v>0</v>
      </c>
      <c r="AT355" s="173" t="s">
        <v>5871</v>
      </c>
    </row>
    <row r="356" ht="15.75" customHeight="1">
      <c r="A356" s="11">
        <v>6000016.0</v>
      </c>
      <c r="B356" s="8" t="s">
        <v>3066</v>
      </c>
      <c r="C356" s="8" t="s">
        <v>2934</v>
      </c>
      <c r="D356" s="8" t="s">
        <v>3041</v>
      </c>
      <c r="E356" s="170" t="b">
        <v>1</v>
      </c>
      <c r="F356" s="8" t="s">
        <v>3059</v>
      </c>
      <c r="G356" s="11" t="s">
        <v>3067</v>
      </c>
      <c r="H356" s="11">
        <v>9.9053006077E10</v>
      </c>
      <c r="I356" s="11" t="s">
        <v>3067</v>
      </c>
      <c r="J356" s="11" t="s">
        <v>3068</v>
      </c>
      <c r="K356" s="11" t="s">
        <v>3068</v>
      </c>
      <c r="L356" s="171" t="s">
        <v>6060</v>
      </c>
      <c r="M356" s="8" t="s">
        <v>3012</v>
      </c>
      <c r="N356" s="12">
        <v>1124.0</v>
      </c>
      <c r="O356" s="12">
        <f t="shared" si="1"/>
        <v>1303.84</v>
      </c>
      <c r="P356" s="8" t="s">
        <v>68</v>
      </c>
      <c r="Q356" s="9" t="s">
        <v>3046</v>
      </c>
      <c r="R356" s="11" t="s">
        <v>3070</v>
      </c>
      <c r="S356" s="11"/>
      <c r="T356" s="23"/>
      <c r="U356" s="11"/>
      <c r="V356" s="11"/>
      <c r="W356" s="11"/>
      <c r="X356" s="11" t="s">
        <v>3070</v>
      </c>
      <c r="Y356" s="11"/>
      <c r="Z356" s="172"/>
      <c r="AA356" s="11" t="s">
        <v>3071</v>
      </c>
      <c r="AB356" s="8" t="s">
        <v>75</v>
      </c>
      <c r="AC356" s="16">
        <v>2.5</v>
      </c>
      <c r="AD356" s="16">
        <v>21.0</v>
      </c>
      <c r="AE356" s="16">
        <v>17.0</v>
      </c>
      <c r="AF356" s="16">
        <v>33.0</v>
      </c>
      <c r="AG356" s="19">
        <v>0.0</v>
      </c>
      <c r="AH356" s="19">
        <v>0.0</v>
      </c>
      <c r="AI356" s="19">
        <v>0.0</v>
      </c>
      <c r="AJ356" s="19">
        <v>0.0</v>
      </c>
      <c r="AK356" s="16">
        <v>2.9</v>
      </c>
      <c r="AL356" s="16">
        <v>31.0</v>
      </c>
      <c r="AM356" s="16">
        <v>26.0</v>
      </c>
      <c r="AN356" s="16">
        <v>31.0</v>
      </c>
      <c r="AO356" s="17">
        <v>0.0</v>
      </c>
      <c r="AP356" s="17">
        <v>0.0</v>
      </c>
      <c r="AQ356" s="17">
        <v>0.0</v>
      </c>
      <c r="AR356" s="17">
        <v>0.0</v>
      </c>
      <c r="AS356" s="17">
        <f t="shared" si="2"/>
        <v>0</v>
      </c>
      <c r="AT356" s="173" t="s">
        <v>5871</v>
      </c>
    </row>
    <row r="357" ht="15.75" customHeight="1">
      <c r="A357" s="11">
        <v>6000017.0</v>
      </c>
      <c r="B357" s="8" t="s">
        <v>3073</v>
      </c>
      <c r="C357" s="8" t="s">
        <v>2934</v>
      </c>
      <c r="D357" s="8" t="s">
        <v>3041</v>
      </c>
      <c r="E357" s="170" t="b">
        <v>1</v>
      </c>
      <c r="F357" s="8" t="s">
        <v>3042</v>
      </c>
      <c r="G357" s="11" t="s">
        <v>3074</v>
      </c>
      <c r="H357" s="11">
        <v>9.9053006053E10</v>
      </c>
      <c r="I357" s="11" t="s">
        <v>3074</v>
      </c>
      <c r="J357" s="11" t="s">
        <v>3075</v>
      </c>
      <c r="K357" s="11" t="s">
        <v>3075</v>
      </c>
      <c r="L357" s="171" t="s">
        <v>6060</v>
      </c>
      <c r="M357" s="8" t="s">
        <v>3012</v>
      </c>
      <c r="N357" s="12">
        <v>182.0</v>
      </c>
      <c r="O357" s="12">
        <f t="shared" si="1"/>
        <v>211.12</v>
      </c>
      <c r="P357" s="8" t="s">
        <v>68</v>
      </c>
      <c r="Q357" s="9" t="s">
        <v>3046</v>
      </c>
      <c r="R357" s="11" t="s">
        <v>3077</v>
      </c>
      <c r="S357" s="11"/>
      <c r="T357" s="23"/>
      <c r="U357" s="11"/>
      <c r="V357" s="11"/>
      <c r="W357" s="11"/>
      <c r="X357" s="11" t="s">
        <v>3077</v>
      </c>
      <c r="Y357" s="11"/>
      <c r="Z357" s="172"/>
      <c r="AA357" s="11" t="s">
        <v>3078</v>
      </c>
      <c r="AB357" s="8" t="s">
        <v>75</v>
      </c>
      <c r="AC357" s="16">
        <v>0.86</v>
      </c>
      <c r="AD357" s="16">
        <v>18.5</v>
      </c>
      <c r="AE357" s="16">
        <v>15.0</v>
      </c>
      <c r="AF357" s="16">
        <v>26.0</v>
      </c>
      <c r="AG357" s="19">
        <v>0.0</v>
      </c>
      <c r="AH357" s="19">
        <v>0.0</v>
      </c>
      <c r="AI357" s="19">
        <v>0.0</v>
      </c>
      <c r="AJ357" s="19">
        <v>0.0</v>
      </c>
      <c r="AK357" s="16">
        <v>0.95</v>
      </c>
      <c r="AL357" s="16">
        <v>19.0</v>
      </c>
      <c r="AM357" s="16">
        <v>21.5</v>
      </c>
      <c r="AN357" s="16">
        <v>26.5</v>
      </c>
      <c r="AO357" s="17">
        <v>0.0</v>
      </c>
      <c r="AP357" s="17">
        <v>0.0</v>
      </c>
      <c r="AQ357" s="17">
        <v>0.0</v>
      </c>
      <c r="AR357" s="17">
        <v>0.0</v>
      </c>
      <c r="AS357" s="17">
        <f t="shared" si="2"/>
        <v>0</v>
      </c>
      <c r="AT357" s="173" t="s">
        <v>5871</v>
      </c>
    </row>
    <row r="358" ht="15.75" customHeight="1">
      <c r="A358" s="11">
        <v>6000018.0</v>
      </c>
      <c r="B358" s="8" t="s">
        <v>3080</v>
      </c>
      <c r="C358" s="8" t="s">
        <v>2934</v>
      </c>
      <c r="D358" s="8" t="s">
        <v>3081</v>
      </c>
      <c r="E358" s="170" t="b">
        <v>1</v>
      </c>
      <c r="F358" s="8" t="s">
        <v>3082</v>
      </c>
      <c r="G358" s="11" t="s">
        <v>3083</v>
      </c>
      <c r="H358" s="11">
        <v>9.9053062028E10</v>
      </c>
      <c r="I358" s="11" t="s">
        <v>3083</v>
      </c>
      <c r="J358" s="11" t="s">
        <v>3084</v>
      </c>
      <c r="K358" s="11" t="s">
        <v>3084</v>
      </c>
      <c r="L358" s="171" t="s">
        <v>6060</v>
      </c>
      <c r="M358" s="8" t="s">
        <v>3012</v>
      </c>
      <c r="N358" s="12">
        <v>365.0</v>
      </c>
      <c r="O358" s="12">
        <f t="shared" si="1"/>
        <v>423.4</v>
      </c>
      <c r="P358" s="8" t="s">
        <v>68</v>
      </c>
      <c r="Q358" s="9" t="s">
        <v>3086</v>
      </c>
      <c r="R358" s="11" t="s">
        <v>3088</v>
      </c>
      <c r="S358" s="11"/>
      <c r="T358" s="23"/>
      <c r="U358" s="11"/>
      <c r="V358" s="11"/>
      <c r="W358" s="11"/>
      <c r="X358" s="11" t="s">
        <v>3088</v>
      </c>
      <c r="Y358" s="11"/>
      <c r="Z358" s="172"/>
      <c r="AA358" s="11" t="s">
        <v>3089</v>
      </c>
      <c r="AB358" s="8" t="s">
        <v>75</v>
      </c>
      <c r="AC358" s="16">
        <v>1.0</v>
      </c>
      <c r="AD358" s="16">
        <v>18.5</v>
      </c>
      <c r="AE358" s="16">
        <v>20.0</v>
      </c>
      <c r="AF358" s="16">
        <v>26.0</v>
      </c>
      <c r="AG358" s="19">
        <v>0.0</v>
      </c>
      <c r="AH358" s="19">
        <v>0.0</v>
      </c>
      <c r="AI358" s="19">
        <v>0.0</v>
      </c>
      <c r="AJ358" s="19">
        <v>0.0</v>
      </c>
      <c r="AK358" s="16">
        <v>1.3</v>
      </c>
      <c r="AL358" s="16">
        <v>21.5</v>
      </c>
      <c r="AM358" s="16">
        <v>21.5</v>
      </c>
      <c r="AN358" s="16">
        <v>27.5</v>
      </c>
      <c r="AO358" s="17">
        <v>0.0</v>
      </c>
      <c r="AP358" s="17">
        <v>0.0</v>
      </c>
      <c r="AQ358" s="17">
        <v>0.0</v>
      </c>
      <c r="AR358" s="17">
        <v>0.0</v>
      </c>
      <c r="AS358" s="17">
        <f t="shared" si="2"/>
        <v>0</v>
      </c>
      <c r="AT358" s="173" t="s">
        <v>5871</v>
      </c>
    </row>
    <row r="359" ht="15.75" customHeight="1">
      <c r="A359" s="11">
        <v>6000019.0</v>
      </c>
      <c r="B359" s="8" t="s">
        <v>3091</v>
      </c>
      <c r="C359" s="8" t="s">
        <v>2934</v>
      </c>
      <c r="D359" s="8" t="s">
        <v>3081</v>
      </c>
      <c r="E359" s="170" t="b">
        <v>1</v>
      </c>
      <c r="F359" s="8" t="s">
        <v>3092</v>
      </c>
      <c r="G359" s="11" t="s">
        <v>3093</v>
      </c>
      <c r="H359" s="11">
        <v>9.9053005148E10</v>
      </c>
      <c r="I359" s="11" t="s">
        <v>3093</v>
      </c>
      <c r="J359" s="11" t="s">
        <v>3094</v>
      </c>
      <c r="K359" s="11" t="s">
        <v>3094</v>
      </c>
      <c r="L359" s="171" t="s">
        <v>6060</v>
      </c>
      <c r="M359" s="8" t="s">
        <v>3012</v>
      </c>
      <c r="N359" s="12">
        <v>600.0</v>
      </c>
      <c r="O359" s="12">
        <f t="shared" si="1"/>
        <v>696</v>
      </c>
      <c r="P359" s="8" t="s">
        <v>68</v>
      </c>
      <c r="Q359" s="9" t="s">
        <v>3086</v>
      </c>
      <c r="R359" s="11" t="s">
        <v>3096</v>
      </c>
      <c r="S359" s="11"/>
      <c r="T359" s="23"/>
      <c r="U359" s="11"/>
      <c r="V359" s="11" t="s">
        <v>3096</v>
      </c>
      <c r="W359" s="11"/>
      <c r="X359" s="11"/>
      <c r="Y359" s="11"/>
      <c r="Z359" s="172"/>
      <c r="AA359" s="11" t="s">
        <v>3097</v>
      </c>
      <c r="AB359" s="8" t="s">
        <v>75</v>
      </c>
      <c r="AC359" s="16">
        <v>2.5</v>
      </c>
      <c r="AD359" s="16">
        <v>21.0</v>
      </c>
      <c r="AE359" s="16">
        <v>23.0</v>
      </c>
      <c r="AF359" s="16">
        <v>34.0</v>
      </c>
      <c r="AG359" s="19">
        <v>0.0</v>
      </c>
      <c r="AH359" s="19">
        <v>0.0</v>
      </c>
      <c r="AI359" s="19">
        <v>0.0</v>
      </c>
      <c r="AJ359" s="19">
        <v>0.0</v>
      </c>
      <c r="AK359" s="16">
        <v>2.8</v>
      </c>
      <c r="AL359" s="16">
        <v>23.0</v>
      </c>
      <c r="AM359" s="16">
        <v>30.0</v>
      </c>
      <c r="AN359" s="16">
        <v>36.5</v>
      </c>
      <c r="AO359" s="17">
        <v>0.0</v>
      </c>
      <c r="AP359" s="17">
        <v>0.0</v>
      </c>
      <c r="AQ359" s="17">
        <v>0.0</v>
      </c>
      <c r="AR359" s="17">
        <v>0.0</v>
      </c>
      <c r="AS359" s="17">
        <f t="shared" si="2"/>
        <v>0</v>
      </c>
      <c r="AT359" s="173" t="s">
        <v>5871</v>
      </c>
    </row>
    <row r="360" ht="15.75" customHeight="1">
      <c r="A360" s="11">
        <v>6000020.0</v>
      </c>
      <c r="B360" s="8" t="s">
        <v>3099</v>
      </c>
      <c r="C360" s="8" t="s">
        <v>2934</v>
      </c>
      <c r="D360" s="8" t="s">
        <v>2935</v>
      </c>
      <c r="E360" s="170" t="b">
        <v>1</v>
      </c>
      <c r="F360" s="8" t="s">
        <v>3100</v>
      </c>
      <c r="G360" s="11" t="s">
        <v>3101</v>
      </c>
      <c r="H360" s="11">
        <v>9.9053031215E10</v>
      </c>
      <c r="I360" s="11" t="s">
        <v>3101</v>
      </c>
      <c r="J360" s="11" t="s">
        <v>3102</v>
      </c>
      <c r="K360" s="11" t="s">
        <v>3102</v>
      </c>
      <c r="L360" s="171" t="s">
        <v>6060</v>
      </c>
      <c r="M360" s="8" t="s">
        <v>3012</v>
      </c>
      <c r="N360" s="12">
        <v>1670.0</v>
      </c>
      <c r="O360" s="12">
        <f t="shared" si="1"/>
        <v>1937.2</v>
      </c>
      <c r="P360" s="8" t="s">
        <v>68</v>
      </c>
      <c r="Q360" s="34" t="s">
        <v>3104</v>
      </c>
      <c r="R360" s="11" t="s">
        <v>3106</v>
      </c>
      <c r="S360" s="11"/>
      <c r="T360" s="23"/>
      <c r="U360" s="11"/>
      <c r="V360" s="11"/>
      <c r="W360" s="11"/>
      <c r="X360" s="11"/>
      <c r="Y360" s="11"/>
      <c r="Z360" s="172"/>
      <c r="AA360" s="11" t="s">
        <v>3107</v>
      </c>
      <c r="AB360" s="8" t="s">
        <v>75</v>
      </c>
      <c r="AC360" s="16">
        <v>9.2</v>
      </c>
      <c r="AD360" s="16">
        <v>46.0</v>
      </c>
      <c r="AE360" s="16">
        <v>44.0</v>
      </c>
      <c r="AF360" s="16">
        <v>42.0</v>
      </c>
      <c r="AG360" s="19">
        <v>0.0</v>
      </c>
      <c r="AH360" s="19">
        <v>0.0</v>
      </c>
      <c r="AI360" s="19">
        <v>0.0</v>
      </c>
      <c r="AJ360" s="19">
        <v>0.0</v>
      </c>
      <c r="AK360" s="16">
        <v>10.0</v>
      </c>
      <c r="AL360" s="16">
        <v>47.0</v>
      </c>
      <c r="AM360" s="16">
        <v>43.0</v>
      </c>
      <c r="AN360" s="16">
        <v>43.0</v>
      </c>
      <c r="AO360" s="17">
        <v>0.0</v>
      </c>
      <c r="AP360" s="17">
        <v>0.0</v>
      </c>
      <c r="AQ360" s="17">
        <v>0.0</v>
      </c>
      <c r="AR360" s="17">
        <v>0.0</v>
      </c>
      <c r="AS360" s="17">
        <f t="shared" si="2"/>
        <v>0</v>
      </c>
      <c r="AT360" s="173" t="s">
        <v>5871</v>
      </c>
    </row>
    <row r="361" ht="15.75" customHeight="1">
      <c r="A361" s="11">
        <v>6000021.0</v>
      </c>
      <c r="B361" s="8" t="s">
        <v>3109</v>
      </c>
      <c r="C361" s="8" t="s">
        <v>2934</v>
      </c>
      <c r="D361" s="8" t="s">
        <v>2935</v>
      </c>
      <c r="E361" s="170" t="b">
        <v>1</v>
      </c>
      <c r="F361" s="8" t="s">
        <v>3110</v>
      </c>
      <c r="G361" s="11" t="s">
        <v>3111</v>
      </c>
      <c r="H361" s="11">
        <v>9.9053031123E10</v>
      </c>
      <c r="I361" s="11" t="s">
        <v>3111</v>
      </c>
      <c r="J361" s="11" t="s">
        <v>3112</v>
      </c>
      <c r="K361" s="11" t="s">
        <v>3112</v>
      </c>
      <c r="L361" s="171" t="s">
        <v>6060</v>
      </c>
      <c r="M361" s="8" t="s">
        <v>3012</v>
      </c>
      <c r="N361" s="12">
        <v>940.0</v>
      </c>
      <c r="O361" s="12">
        <f t="shared" si="1"/>
        <v>1090.4</v>
      </c>
      <c r="P361" s="8" t="s">
        <v>68</v>
      </c>
      <c r="Q361" s="34" t="s">
        <v>3104</v>
      </c>
      <c r="R361" s="11" t="s">
        <v>3114</v>
      </c>
      <c r="S361" s="11"/>
      <c r="T361" s="23"/>
      <c r="U361" s="11"/>
      <c r="V361" s="11"/>
      <c r="W361" s="11"/>
      <c r="X361" s="11" t="s">
        <v>3114</v>
      </c>
      <c r="Y361" s="11"/>
      <c r="Z361" s="172"/>
      <c r="AA361" s="11" t="s">
        <v>3115</v>
      </c>
      <c r="AB361" s="8" t="s">
        <v>75</v>
      </c>
      <c r="AC361" s="16">
        <v>5.8</v>
      </c>
      <c r="AD361" s="16">
        <v>37.0</v>
      </c>
      <c r="AE361" s="16">
        <v>44.0</v>
      </c>
      <c r="AF361" s="16">
        <v>30.0</v>
      </c>
      <c r="AG361" s="19">
        <v>0.0</v>
      </c>
      <c r="AH361" s="19">
        <v>0.0</v>
      </c>
      <c r="AI361" s="19">
        <v>0.0</v>
      </c>
      <c r="AJ361" s="19">
        <v>0.0</v>
      </c>
      <c r="AK361" s="16">
        <v>6.7</v>
      </c>
      <c r="AL361" s="16">
        <v>41.0</v>
      </c>
      <c r="AM361" s="16">
        <v>47.5</v>
      </c>
      <c r="AN361" s="16">
        <v>33.5</v>
      </c>
      <c r="AO361" s="17">
        <v>0.0</v>
      </c>
      <c r="AP361" s="17">
        <v>0.0</v>
      </c>
      <c r="AQ361" s="17">
        <v>0.0</v>
      </c>
      <c r="AR361" s="17">
        <v>0.0</v>
      </c>
      <c r="AS361" s="17">
        <f t="shared" si="2"/>
        <v>0</v>
      </c>
      <c r="AT361" s="173" t="s">
        <v>5871</v>
      </c>
    </row>
    <row r="362" ht="15.75" customHeight="1">
      <c r="A362" s="11">
        <v>6000022.0</v>
      </c>
      <c r="B362" s="8" t="s">
        <v>3117</v>
      </c>
      <c r="C362" s="8" t="s">
        <v>2934</v>
      </c>
      <c r="D362" s="8" t="s">
        <v>2935</v>
      </c>
      <c r="E362" s="170" t="b">
        <v>1</v>
      </c>
      <c r="F362" s="8" t="s">
        <v>3110</v>
      </c>
      <c r="G362" s="11" t="s">
        <v>3118</v>
      </c>
      <c r="H362" s="11">
        <v>9.9053031208E10</v>
      </c>
      <c r="I362" s="11" t="s">
        <v>3118</v>
      </c>
      <c r="J362" s="11" t="s">
        <v>3119</v>
      </c>
      <c r="K362" s="11" t="s">
        <v>3119</v>
      </c>
      <c r="L362" s="171" t="s">
        <v>6060</v>
      </c>
      <c r="M362" s="8" t="s">
        <v>3012</v>
      </c>
      <c r="N362" s="12">
        <v>1260.0</v>
      </c>
      <c r="O362" s="12">
        <f t="shared" si="1"/>
        <v>1461.6</v>
      </c>
      <c r="P362" s="8" t="s">
        <v>68</v>
      </c>
      <c r="Q362" s="34" t="s">
        <v>3104</v>
      </c>
      <c r="R362" s="11" t="s">
        <v>3121</v>
      </c>
      <c r="S362" s="11"/>
      <c r="T362" s="23"/>
      <c r="U362" s="11"/>
      <c r="V362" s="11"/>
      <c r="W362" s="11"/>
      <c r="X362" s="11" t="s">
        <v>3121</v>
      </c>
      <c r="Y362" s="11"/>
      <c r="Z362" s="172"/>
      <c r="AA362" s="11" t="s">
        <v>3122</v>
      </c>
      <c r="AB362" s="8" t="s">
        <v>75</v>
      </c>
      <c r="AC362" s="16">
        <v>6.7</v>
      </c>
      <c r="AD362" s="16">
        <v>37.0</v>
      </c>
      <c r="AE362" s="16">
        <v>52.0</v>
      </c>
      <c r="AF362" s="16">
        <v>40.0</v>
      </c>
      <c r="AG362" s="19">
        <v>0.0</v>
      </c>
      <c r="AH362" s="19">
        <v>0.0</v>
      </c>
      <c r="AI362" s="19">
        <v>0.0</v>
      </c>
      <c r="AJ362" s="19">
        <v>0.0</v>
      </c>
      <c r="AK362" s="16">
        <v>8.1</v>
      </c>
      <c r="AL362" s="16">
        <v>39.0</v>
      </c>
      <c r="AM362" s="16">
        <v>55.3</v>
      </c>
      <c r="AN362" s="16">
        <v>43.6</v>
      </c>
      <c r="AO362" s="17">
        <v>0.0</v>
      </c>
      <c r="AP362" s="17">
        <v>0.0</v>
      </c>
      <c r="AQ362" s="17">
        <v>0.0</v>
      </c>
      <c r="AR362" s="17">
        <v>0.0</v>
      </c>
      <c r="AS362" s="17">
        <f t="shared" si="2"/>
        <v>0</v>
      </c>
      <c r="AT362" s="173" t="s">
        <v>5871</v>
      </c>
    </row>
    <row r="363" ht="15.75" customHeight="1">
      <c r="A363" s="11">
        <v>6000023.0</v>
      </c>
      <c r="B363" s="8" t="s">
        <v>3124</v>
      </c>
      <c r="C363" s="8" t="s">
        <v>2934</v>
      </c>
      <c r="D363" s="8" t="s">
        <v>2935</v>
      </c>
      <c r="E363" s="170" t="b">
        <v>1</v>
      </c>
      <c r="F363" s="8" t="s">
        <v>3125</v>
      </c>
      <c r="G363" s="11" t="s">
        <v>3126</v>
      </c>
      <c r="H363" s="11">
        <v>9.9053031147E10</v>
      </c>
      <c r="I363" s="11" t="s">
        <v>3126</v>
      </c>
      <c r="J363" s="11" t="s">
        <v>3127</v>
      </c>
      <c r="K363" s="11" t="s">
        <v>3127</v>
      </c>
      <c r="L363" s="171" t="s">
        <v>6060</v>
      </c>
      <c r="M363" s="8" t="s">
        <v>3012</v>
      </c>
      <c r="N363" s="29">
        <v>1050.0</v>
      </c>
      <c r="O363" s="12">
        <f t="shared" si="1"/>
        <v>1218</v>
      </c>
      <c r="P363" s="8" t="s">
        <v>68</v>
      </c>
      <c r="Q363" s="34" t="s">
        <v>3104</v>
      </c>
      <c r="R363" s="11" t="s">
        <v>3129</v>
      </c>
      <c r="S363" s="11"/>
      <c r="T363" s="23"/>
      <c r="U363" s="11"/>
      <c r="V363" s="11" t="s">
        <v>3129</v>
      </c>
      <c r="W363" s="11"/>
      <c r="X363" s="11"/>
      <c r="Y363" s="11"/>
      <c r="Z363" s="172"/>
      <c r="AA363" s="11" t="s">
        <v>3130</v>
      </c>
      <c r="AB363" s="8" t="s">
        <v>75</v>
      </c>
      <c r="AC363" s="16">
        <v>6.3</v>
      </c>
      <c r="AD363" s="16">
        <v>37.0</v>
      </c>
      <c r="AE363" s="16">
        <v>44.0</v>
      </c>
      <c r="AF363" s="16">
        <v>30.0</v>
      </c>
      <c r="AG363" s="19">
        <v>0.0</v>
      </c>
      <c r="AH363" s="19">
        <v>0.0</v>
      </c>
      <c r="AI363" s="19">
        <v>0.0</v>
      </c>
      <c r="AJ363" s="19">
        <v>0.0</v>
      </c>
      <c r="AK363" s="16">
        <v>6.7</v>
      </c>
      <c r="AL363" s="16">
        <v>41.0</v>
      </c>
      <c r="AM363" s="16">
        <v>47.5</v>
      </c>
      <c r="AN363" s="16">
        <v>33.5</v>
      </c>
      <c r="AO363" s="17">
        <v>0.0</v>
      </c>
      <c r="AP363" s="17">
        <v>0.0</v>
      </c>
      <c r="AQ363" s="17">
        <v>0.0</v>
      </c>
      <c r="AR363" s="17">
        <v>0.0</v>
      </c>
      <c r="AS363" s="17">
        <f t="shared" si="2"/>
        <v>0</v>
      </c>
      <c r="AT363" s="173" t="s">
        <v>5871</v>
      </c>
    </row>
    <row r="364" ht="15.75" customHeight="1">
      <c r="A364" s="11">
        <v>6000024.0</v>
      </c>
      <c r="B364" s="8" t="s">
        <v>3132</v>
      </c>
      <c r="C364" s="8" t="s">
        <v>2934</v>
      </c>
      <c r="D364" s="8" t="s">
        <v>2935</v>
      </c>
      <c r="E364" s="170" t="b">
        <v>1</v>
      </c>
      <c r="F364" s="8" t="s">
        <v>3133</v>
      </c>
      <c r="G364" s="11" t="s">
        <v>3134</v>
      </c>
      <c r="H364" s="11">
        <v>9.9053031161E10</v>
      </c>
      <c r="I364" s="11" t="s">
        <v>3134</v>
      </c>
      <c r="J364" s="11" t="s">
        <v>3135</v>
      </c>
      <c r="K364" s="11" t="s">
        <v>3135</v>
      </c>
      <c r="L364" s="171" t="s">
        <v>6060</v>
      </c>
      <c r="M364" s="8" t="s">
        <v>3012</v>
      </c>
      <c r="N364" s="12">
        <v>500.0</v>
      </c>
      <c r="O364" s="12">
        <f t="shared" si="1"/>
        <v>580</v>
      </c>
      <c r="P364" s="8" t="s">
        <v>68</v>
      </c>
      <c r="Q364" s="9" t="s">
        <v>3137</v>
      </c>
      <c r="R364" s="11" t="s">
        <v>3139</v>
      </c>
      <c r="S364" s="11"/>
      <c r="T364" s="23"/>
      <c r="U364" s="11"/>
      <c r="V364" s="11" t="s">
        <v>3139</v>
      </c>
      <c r="W364" s="11"/>
      <c r="X364" s="11"/>
      <c r="Y364" s="11"/>
      <c r="Z364" s="172"/>
      <c r="AA364" s="11" t="s">
        <v>3140</v>
      </c>
      <c r="AB364" s="8" t="s">
        <v>75</v>
      </c>
      <c r="AC364" s="16">
        <v>2.8</v>
      </c>
      <c r="AD364" s="16">
        <v>23.0</v>
      </c>
      <c r="AE364" s="16">
        <v>36.0</v>
      </c>
      <c r="AF364" s="16">
        <v>20.0</v>
      </c>
      <c r="AG364" s="19">
        <v>0.0</v>
      </c>
      <c r="AH364" s="19">
        <v>0.0</v>
      </c>
      <c r="AI364" s="19">
        <v>0.0</v>
      </c>
      <c r="AJ364" s="19">
        <v>0.0</v>
      </c>
      <c r="AK364" s="16">
        <v>3.0</v>
      </c>
      <c r="AL364" s="16">
        <v>30.8</v>
      </c>
      <c r="AM364" s="16">
        <v>39.1</v>
      </c>
      <c r="AN364" s="16">
        <v>22.8</v>
      </c>
      <c r="AO364" s="17">
        <v>0.0</v>
      </c>
      <c r="AP364" s="17">
        <v>0.0</v>
      </c>
      <c r="AQ364" s="17">
        <v>0.0</v>
      </c>
      <c r="AR364" s="17">
        <v>0.0</v>
      </c>
      <c r="AS364" s="17">
        <f t="shared" si="2"/>
        <v>0</v>
      </c>
      <c r="AT364" s="173" t="s">
        <v>5871</v>
      </c>
    </row>
    <row r="365" ht="15.75" customHeight="1">
      <c r="A365" s="11">
        <v>6000025.0</v>
      </c>
      <c r="B365" s="8" t="s">
        <v>3142</v>
      </c>
      <c r="C365" s="8" t="s">
        <v>2934</v>
      </c>
      <c r="D365" s="8" t="s">
        <v>3143</v>
      </c>
      <c r="E365" s="170" t="b">
        <v>1</v>
      </c>
      <c r="F365" s="8" t="s">
        <v>3144</v>
      </c>
      <c r="G365" s="11" t="s">
        <v>3145</v>
      </c>
      <c r="H365" s="11">
        <v>9.9053005476E10</v>
      </c>
      <c r="I365" s="11" t="s">
        <v>3145</v>
      </c>
      <c r="J365" s="11" t="s">
        <v>3146</v>
      </c>
      <c r="K365" s="11" t="s">
        <v>3146</v>
      </c>
      <c r="L365" s="171" t="s">
        <v>6060</v>
      </c>
      <c r="M365" s="8" t="s">
        <v>3012</v>
      </c>
      <c r="N365" s="12">
        <v>380.0</v>
      </c>
      <c r="O365" s="12">
        <f t="shared" si="1"/>
        <v>440.8</v>
      </c>
      <c r="P365" s="8" t="s">
        <v>68</v>
      </c>
      <c r="Q365" s="9" t="s">
        <v>3148</v>
      </c>
      <c r="R365" s="11" t="s">
        <v>3150</v>
      </c>
      <c r="S365" s="11"/>
      <c r="T365" s="23"/>
      <c r="U365" s="11"/>
      <c r="V365" s="11"/>
      <c r="W365" s="11"/>
      <c r="X365" s="11"/>
      <c r="Y365" s="11"/>
      <c r="Z365" s="172"/>
      <c r="AA365" s="11" t="s">
        <v>3151</v>
      </c>
      <c r="AB365" s="8" t="s">
        <v>75</v>
      </c>
      <c r="AC365" s="16">
        <v>1.552</v>
      </c>
      <c r="AD365" s="16">
        <v>22.0</v>
      </c>
      <c r="AE365" s="16">
        <v>17.8</v>
      </c>
      <c r="AF365" s="16">
        <v>38.5</v>
      </c>
      <c r="AG365" s="19">
        <v>0.0</v>
      </c>
      <c r="AH365" s="19">
        <v>0.0</v>
      </c>
      <c r="AI365" s="19">
        <v>0.0</v>
      </c>
      <c r="AJ365" s="19">
        <v>0.0</v>
      </c>
      <c r="AK365" s="16">
        <v>1.824</v>
      </c>
      <c r="AL365" s="16">
        <v>18.1</v>
      </c>
      <c r="AM365" s="16">
        <v>24.5</v>
      </c>
      <c r="AN365" s="16">
        <v>32.3</v>
      </c>
      <c r="AO365" s="17">
        <v>0.0</v>
      </c>
      <c r="AP365" s="17">
        <v>0.0</v>
      </c>
      <c r="AQ365" s="17">
        <v>0.0</v>
      </c>
      <c r="AR365" s="17">
        <v>0.0</v>
      </c>
      <c r="AS365" s="17">
        <f t="shared" si="2"/>
        <v>0</v>
      </c>
      <c r="AT365" s="173" t="s">
        <v>5871</v>
      </c>
    </row>
    <row r="366" ht="15.75" customHeight="1">
      <c r="A366" s="11">
        <v>6000026.0</v>
      </c>
      <c r="B366" s="8" t="s">
        <v>3153</v>
      </c>
      <c r="C366" s="8" t="s">
        <v>2934</v>
      </c>
      <c r="D366" s="8" t="s">
        <v>3143</v>
      </c>
      <c r="E366" s="170" t="b">
        <v>1</v>
      </c>
      <c r="F366" s="8" t="s">
        <v>3144</v>
      </c>
      <c r="G366" s="11" t="s">
        <v>3154</v>
      </c>
      <c r="H366" s="11">
        <v>9.9053005186E10</v>
      </c>
      <c r="I366" s="11" t="s">
        <v>3154</v>
      </c>
      <c r="J366" s="11" t="s">
        <v>3155</v>
      </c>
      <c r="K366" s="11" t="s">
        <v>3155</v>
      </c>
      <c r="L366" s="171" t="s">
        <v>6060</v>
      </c>
      <c r="M366" s="8" t="s">
        <v>3012</v>
      </c>
      <c r="N366" s="12">
        <v>423.0</v>
      </c>
      <c r="O366" s="12">
        <f t="shared" si="1"/>
        <v>490.68</v>
      </c>
      <c r="P366" s="8" t="s">
        <v>68</v>
      </c>
      <c r="Q366" s="9" t="s">
        <v>3148</v>
      </c>
      <c r="R366" s="11" t="s">
        <v>3157</v>
      </c>
      <c r="S366" s="11"/>
      <c r="T366" s="23"/>
      <c r="U366" s="11"/>
      <c r="V366" s="11"/>
      <c r="W366" s="11"/>
      <c r="X366" s="11"/>
      <c r="Y366" s="11"/>
      <c r="Z366" s="172"/>
      <c r="AA366" s="11" t="s">
        <v>3158</v>
      </c>
      <c r="AB366" s="8" t="s">
        <v>75</v>
      </c>
      <c r="AC366" s="16">
        <v>2.6</v>
      </c>
      <c r="AD366" s="16">
        <v>18.1</v>
      </c>
      <c r="AE366" s="16">
        <v>32.3</v>
      </c>
      <c r="AF366" s="16">
        <v>24.5</v>
      </c>
      <c r="AG366" s="19">
        <v>0.0</v>
      </c>
      <c r="AH366" s="19">
        <v>0.0</v>
      </c>
      <c r="AI366" s="19">
        <v>0.0</v>
      </c>
      <c r="AJ366" s="19">
        <v>0.0</v>
      </c>
      <c r="AK366" s="16">
        <v>2.8</v>
      </c>
      <c r="AL366" s="16">
        <v>22.0</v>
      </c>
      <c r="AM366" s="16">
        <v>25.5</v>
      </c>
      <c r="AN366" s="16">
        <v>38.5</v>
      </c>
      <c r="AO366" s="17">
        <v>0.0</v>
      </c>
      <c r="AP366" s="17">
        <v>0.0</v>
      </c>
      <c r="AQ366" s="17">
        <v>0.0</v>
      </c>
      <c r="AR366" s="17">
        <v>0.0</v>
      </c>
      <c r="AS366" s="17">
        <f t="shared" si="2"/>
        <v>0</v>
      </c>
      <c r="AT366" s="173" t="s">
        <v>5871</v>
      </c>
    </row>
    <row r="367" ht="15.75" customHeight="1">
      <c r="A367" s="11">
        <v>6000027.0</v>
      </c>
      <c r="B367" s="8" t="s">
        <v>3160</v>
      </c>
      <c r="C367" s="8" t="s">
        <v>2934</v>
      </c>
      <c r="D367" s="8" t="s">
        <v>3143</v>
      </c>
      <c r="E367" s="170" t="b">
        <v>1</v>
      </c>
      <c r="F367" s="8" t="s">
        <v>3161</v>
      </c>
      <c r="G367" s="11" t="s">
        <v>3162</v>
      </c>
      <c r="H367" s="11">
        <v>9.905300549E10</v>
      </c>
      <c r="I367" s="11" t="s">
        <v>3162</v>
      </c>
      <c r="J367" s="11" t="s">
        <v>3163</v>
      </c>
      <c r="K367" s="11" t="s">
        <v>3163</v>
      </c>
      <c r="L367" s="171" t="s">
        <v>6060</v>
      </c>
      <c r="M367" s="8" t="s">
        <v>3012</v>
      </c>
      <c r="N367" s="12">
        <v>1000.0</v>
      </c>
      <c r="O367" s="12">
        <f t="shared" si="1"/>
        <v>1160</v>
      </c>
      <c r="P367" s="8" t="s">
        <v>68</v>
      </c>
      <c r="Q367" s="9" t="s">
        <v>3165</v>
      </c>
      <c r="R367" s="11" t="s">
        <v>3167</v>
      </c>
      <c r="S367" s="11"/>
      <c r="T367" s="23"/>
      <c r="U367" s="11"/>
      <c r="V367" s="11" t="s">
        <v>3167</v>
      </c>
      <c r="W367" s="11"/>
      <c r="X367" s="11"/>
      <c r="Y367" s="11"/>
      <c r="Z367" s="172"/>
      <c r="AA367" s="11" t="s">
        <v>3168</v>
      </c>
      <c r="AB367" s="8" t="s">
        <v>75</v>
      </c>
      <c r="AC367" s="16">
        <v>2.3</v>
      </c>
      <c r="AD367" s="16">
        <v>18.0</v>
      </c>
      <c r="AE367" s="16">
        <v>18.0</v>
      </c>
      <c r="AF367" s="16">
        <v>38.0</v>
      </c>
      <c r="AG367" s="19">
        <v>0.0</v>
      </c>
      <c r="AH367" s="19">
        <v>0.0</v>
      </c>
      <c r="AI367" s="19">
        <v>0.0</v>
      </c>
      <c r="AJ367" s="19">
        <v>0.0</v>
      </c>
      <c r="AK367" s="16">
        <v>2.5</v>
      </c>
      <c r="AL367" s="16">
        <v>22.0</v>
      </c>
      <c r="AM367" s="16">
        <v>33.0</v>
      </c>
      <c r="AN367" s="16">
        <v>28.0</v>
      </c>
      <c r="AO367" s="17">
        <v>0.0</v>
      </c>
      <c r="AP367" s="17">
        <v>0.0</v>
      </c>
      <c r="AQ367" s="17">
        <v>0.0</v>
      </c>
      <c r="AR367" s="17">
        <v>0.0</v>
      </c>
      <c r="AS367" s="17">
        <f t="shared" si="2"/>
        <v>0</v>
      </c>
      <c r="AT367" s="173" t="s">
        <v>5871</v>
      </c>
    </row>
    <row r="368" ht="15.75" customHeight="1">
      <c r="A368" s="11">
        <v>6000028.0</v>
      </c>
      <c r="B368" s="8" t="s">
        <v>3170</v>
      </c>
      <c r="C368" s="8" t="s">
        <v>2934</v>
      </c>
      <c r="D368" s="8" t="s">
        <v>3143</v>
      </c>
      <c r="E368" s="170" t="b">
        <v>1</v>
      </c>
      <c r="F368" s="8" t="s">
        <v>3161</v>
      </c>
      <c r="G368" s="11" t="s">
        <v>3171</v>
      </c>
      <c r="H368" s="11">
        <v>9.9053005551E10</v>
      </c>
      <c r="I368" s="11" t="s">
        <v>3171</v>
      </c>
      <c r="J368" s="11" t="s">
        <v>3172</v>
      </c>
      <c r="K368" s="11" t="s">
        <v>3172</v>
      </c>
      <c r="L368" s="171" t="s">
        <v>6060</v>
      </c>
      <c r="M368" s="8" t="s">
        <v>3012</v>
      </c>
      <c r="N368" s="12">
        <v>1400.0</v>
      </c>
      <c r="O368" s="12">
        <f t="shared" si="1"/>
        <v>1624</v>
      </c>
      <c r="P368" s="8" t="s">
        <v>68</v>
      </c>
      <c r="Q368" s="9" t="s">
        <v>3165</v>
      </c>
      <c r="R368" s="11" t="s">
        <v>3174</v>
      </c>
      <c r="S368" s="11"/>
      <c r="T368" s="23"/>
      <c r="U368" s="11"/>
      <c r="V368" s="11" t="s">
        <v>3174</v>
      </c>
      <c r="W368" s="11"/>
      <c r="X368" s="11" t="s">
        <v>3174</v>
      </c>
      <c r="Y368" s="11"/>
      <c r="Z368" s="172"/>
      <c r="AA368" s="11" t="s">
        <v>3175</v>
      </c>
      <c r="AB368" s="8" t="s">
        <v>75</v>
      </c>
      <c r="AC368" s="16">
        <v>3.8</v>
      </c>
      <c r="AD368" s="16">
        <v>18.0</v>
      </c>
      <c r="AE368" s="16">
        <v>18.0</v>
      </c>
      <c r="AF368" s="16">
        <v>38.0</v>
      </c>
      <c r="AG368" s="19">
        <v>0.0</v>
      </c>
      <c r="AH368" s="19">
        <v>0.0</v>
      </c>
      <c r="AI368" s="19">
        <v>0.0</v>
      </c>
      <c r="AJ368" s="19">
        <v>0.0</v>
      </c>
      <c r="AK368" s="16">
        <v>4.0</v>
      </c>
      <c r="AL368" s="16">
        <v>18.0</v>
      </c>
      <c r="AM368" s="16">
        <v>45.0</v>
      </c>
      <c r="AN368" s="16">
        <v>42.0</v>
      </c>
      <c r="AO368" s="17">
        <v>0.0</v>
      </c>
      <c r="AP368" s="17">
        <v>0.0</v>
      </c>
      <c r="AQ368" s="17">
        <v>0.0</v>
      </c>
      <c r="AR368" s="17">
        <v>0.0</v>
      </c>
      <c r="AS368" s="17">
        <f t="shared" si="2"/>
        <v>0</v>
      </c>
      <c r="AT368" s="173" t="s">
        <v>5871</v>
      </c>
    </row>
    <row r="369" ht="15.75" customHeight="1">
      <c r="A369" s="11">
        <v>6000029.0</v>
      </c>
      <c r="B369" s="8" t="s">
        <v>3177</v>
      </c>
      <c r="C369" s="8" t="s">
        <v>2934</v>
      </c>
      <c r="D369" s="8" t="s">
        <v>3143</v>
      </c>
      <c r="E369" s="170" t="b">
        <v>1</v>
      </c>
      <c r="F369" s="8" t="s">
        <v>3144</v>
      </c>
      <c r="G369" s="11" t="s">
        <v>3178</v>
      </c>
      <c r="H369" s="11">
        <v>9.9053005513E10</v>
      </c>
      <c r="I369" s="11" t="s">
        <v>3178</v>
      </c>
      <c r="J369" s="11" t="s">
        <v>3179</v>
      </c>
      <c r="K369" s="11" t="s">
        <v>3179</v>
      </c>
      <c r="L369" s="171" t="s">
        <v>6060</v>
      </c>
      <c r="M369" s="8" t="s">
        <v>3012</v>
      </c>
      <c r="N369" s="12">
        <v>1450.0</v>
      </c>
      <c r="O369" s="12">
        <f t="shared" si="1"/>
        <v>1682</v>
      </c>
      <c r="P369" s="8" t="s">
        <v>68</v>
      </c>
      <c r="Q369" s="9" t="s">
        <v>3148</v>
      </c>
      <c r="R369" s="11" t="s">
        <v>3181</v>
      </c>
      <c r="S369" s="11"/>
      <c r="T369" s="23"/>
      <c r="U369" s="11"/>
      <c r="V369" s="11"/>
      <c r="W369" s="11"/>
      <c r="X369" s="11"/>
      <c r="Y369" s="11"/>
      <c r="Z369" s="172"/>
      <c r="AA369" s="11" t="s">
        <v>3182</v>
      </c>
      <c r="AB369" s="8" t="s">
        <v>75</v>
      </c>
      <c r="AC369" s="16">
        <v>4.0</v>
      </c>
      <c r="AD369" s="16">
        <v>23.5</v>
      </c>
      <c r="AE369" s="16">
        <v>21.5</v>
      </c>
      <c r="AF369" s="16">
        <v>42.3</v>
      </c>
      <c r="AG369" s="19">
        <v>0.0</v>
      </c>
      <c r="AH369" s="19">
        <v>0.0</v>
      </c>
      <c r="AI369" s="19">
        <v>0.0</v>
      </c>
      <c r="AJ369" s="19">
        <v>0.0</v>
      </c>
      <c r="AK369" s="16">
        <v>5.25</v>
      </c>
      <c r="AL369" s="16">
        <v>28.0</v>
      </c>
      <c r="AM369" s="16">
        <v>30.0</v>
      </c>
      <c r="AN369" s="16">
        <v>43.0</v>
      </c>
      <c r="AO369" s="17">
        <v>0.0</v>
      </c>
      <c r="AP369" s="17">
        <v>0.0</v>
      </c>
      <c r="AQ369" s="17">
        <v>0.0</v>
      </c>
      <c r="AR369" s="17">
        <v>0.0</v>
      </c>
      <c r="AS369" s="17">
        <f t="shared" si="2"/>
        <v>0</v>
      </c>
      <c r="AT369" s="173" t="s">
        <v>5871</v>
      </c>
    </row>
    <row r="370" ht="15.75" customHeight="1">
      <c r="A370" s="11">
        <v>6000030.0</v>
      </c>
      <c r="B370" s="8" t="s">
        <v>3184</v>
      </c>
      <c r="C370" s="8" t="s">
        <v>2934</v>
      </c>
      <c r="D370" s="8" t="s">
        <v>3143</v>
      </c>
      <c r="E370" s="170" t="b">
        <v>1</v>
      </c>
      <c r="F370" s="8" t="s">
        <v>3144</v>
      </c>
      <c r="G370" s="11" t="s">
        <v>3185</v>
      </c>
      <c r="H370" s="11">
        <v>9.905300552E10</v>
      </c>
      <c r="I370" s="11" t="s">
        <v>3185</v>
      </c>
      <c r="J370" s="11" t="s">
        <v>3186</v>
      </c>
      <c r="K370" s="11" t="s">
        <v>3186</v>
      </c>
      <c r="L370" s="171" t="s">
        <v>6060</v>
      </c>
      <c r="M370" s="8" t="s">
        <v>3012</v>
      </c>
      <c r="N370" s="12">
        <v>1690.0</v>
      </c>
      <c r="O370" s="12">
        <f t="shared" si="1"/>
        <v>1960.4</v>
      </c>
      <c r="P370" s="8" t="s">
        <v>68</v>
      </c>
      <c r="Q370" s="9" t="s">
        <v>3148</v>
      </c>
      <c r="R370" s="11" t="s">
        <v>3188</v>
      </c>
      <c r="S370" s="11"/>
      <c r="T370" s="23"/>
      <c r="U370" s="11"/>
      <c r="V370" s="11"/>
      <c r="W370" s="11"/>
      <c r="X370" s="11" t="s">
        <v>3188</v>
      </c>
      <c r="Y370" s="11"/>
      <c r="Z370" s="172"/>
      <c r="AA370" s="11" t="s">
        <v>3189</v>
      </c>
      <c r="AB370" s="8" t="s">
        <v>75</v>
      </c>
      <c r="AC370" s="16">
        <v>4.7</v>
      </c>
      <c r="AD370" s="16">
        <v>23.5</v>
      </c>
      <c r="AE370" s="16">
        <v>21.5</v>
      </c>
      <c r="AF370" s="16">
        <v>42.3</v>
      </c>
      <c r="AG370" s="19">
        <v>0.0</v>
      </c>
      <c r="AH370" s="19">
        <v>0.0</v>
      </c>
      <c r="AI370" s="19">
        <v>0.0</v>
      </c>
      <c r="AJ370" s="19">
        <v>0.0</v>
      </c>
      <c r="AK370" s="16">
        <v>6.45</v>
      </c>
      <c r="AL370" s="16">
        <v>23.4</v>
      </c>
      <c r="AM370" s="16">
        <v>44.5</v>
      </c>
      <c r="AN370" s="16">
        <v>48.5</v>
      </c>
      <c r="AO370" s="17">
        <v>0.0</v>
      </c>
      <c r="AP370" s="17">
        <v>0.0</v>
      </c>
      <c r="AQ370" s="17">
        <v>0.0</v>
      </c>
      <c r="AR370" s="17">
        <v>0.0</v>
      </c>
      <c r="AS370" s="17">
        <f t="shared" si="2"/>
        <v>0</v>
      </c>
      <c r="AT370" s="173" t="s">
        <v>5871</v>
      </c>
    </row>
    <row r="371" ht="15.75" customHeight="1">
      <c r="A371" s="11">
        <v>6000031.0</v>
      </c>
      <c r="B371" s="8" t="s">
        <v>3191</v>
      </c>
      <c r="C371" s="8" t="s">
        <v>2934</v>
      </c>
      <c r="D371" s="8" t="s">
        <v>3143</v>
      </c>
      <c r="E371" s="170" t="b">
        <v>1</v>
      </c>
      <c r="F371" s="8" t="s">
        <v>3144</v>
      </c>
      <c r="G371" s="11" t="s">
        <v>3192</v>
      </c>
      <c r="H371" s="11">
        <v>9.9053005537E10</v>
      </c>
      <c r="I371" s="11" t="s">
        <v>3192</v>
      </c>
      <c r="J371" s="11" t="s">
        <v>3193</v>
      </c>
      <c r="K371" s="11" t="s">
        <v>3193</v>
      </c>
      <c r="L371" s="171" t="s">
        <v>6060</v>
      </c>
      <c r="M371" s="8" t="s">
        <v>3012</v>
      </c>
      <c r="N371" s="12">
        <v>1850.0</v>
      </c>
      <c r="O371" s="12">
        <f t="shared" si="1"/>
        <v>2146</v>
      </c>
      <c r="P371" s="8" t="s">
        <v>68</v>
      </c>
      <c r="Q371" s="9" t="s">
        <v>3148</v>
      </c>
      <c r="R371" s="11" t="s">
        <v>3195</v>
      </c>
      <c r="S371" s="11"/>
      <c r="T371" s="23"/>
      <c r="U371" s="11"/>
      <c r="V371" s="11"/>
      <c r="W371" s="11"/>
      <c r="X371" s="11"/>
      <c r="Y371" s="11"/>
      <c r="Z371" s="172"/>
      <c r="AA371" s="11" t="s">
        <v>3189</v>
      </c>
      <c r="AB371" s="8" t="s">
        <v>75</v>
      </c>
      <c r="AC371" s="16">
        <v>6.45</v>
      </c>
      <c r="AD371" s="16">
        <v>23.5</v>
      </c>
      <c r="AE371" s="16">
        <v>21.5</v>
      </c>
      <c r="AF371" s="16">
        <v>42.3</v>
      </c>
      <c r="AG371" s="19">
        <v>0.0</v>
      </c>
      <c r="AH371" s="19">
        <v>0.0</v>
      </c>
      <c r="AI371" s="19">
        <v>0.0</v>
      </c>
      <c r="AJ371" s="19">
        <v>0.0</v>
      </c>
      <c r="AK371" s="16">
        <v>6.7</v>
      </c>
      <c r="AL371" s="16">
        <v>23.4</v>
      </c>
      <c r="AM371" s="16">
        <v>44.5</v>
      </c>
      <c r="AN371" s="16">
        <v>48.5</v>
      </c>
      <c r="AO371" s="17">
        <v>0.0</v>
      </c>
      <c r="AP371" s="17">
        <v>0.0</v>
      </c>
      <c r="AQ371" s="17">
        <v>0.0</v>
      </c>
      <c r="AR371" s="17">
        <v>0.0</v>
      </c>
      <c r="AS371" s="17">
        <f t="shared" si="2"/>
        <v>0</v>
      </c>
      <c r="AT371" s="173" t="s">
        <v>5871</v>
      </c>
    </row>
    <row r="372" ht="15.75" customHeight="1">
      <c r="A372" s="11">
        <v>6000032.0</v>
      </c>
      <c r="B372" s="8" t="s">
        <v>3197</v>
      </c>
      <c r="C372" s="8" t="s">
        <v>2934</v>
      </c>
      <c r="D372" s="8" t="s">
        <v>3143</v>
      </c>
      <c r="E372" s="170" t="b">
        <v>1</v>
      </c>
      <c r="F372" s="8" t="s">
        <v>3144</v>
      </c>
      <c r="G372" s="11" t="s">
        <v>3198</v>
      </c>
      <c r="H372" s="11">
        <v>9.9053005179E10</v>
      </c>
      <c r="I372" s="11" t="s">
        <v>3198</v>
      </c>
      <c r="J372" s="11" t="s">
        <v>3199</v>
      </c>
      <c r="K372" s="11" t="s">
        <v>3199</v>
      </c>
      <c r="L372" s="171" t="s">
        <v>6060</v>
      </c>
      <c r="M372" s="8" t="s">
        <v>3012</v>
      </c>
      <c r="N372" s="12">
        <v>386.0</v>
      </c>
      <c r="O372" s="12">
        <f t="shared" si="1"/>
        <v>447.76</v>
      </c>
      <c r="P372" s="8" t="s">
        <v>68</v>
      </c>
      <c r="Q372" s="9" t="s">
        <v>3148</v>
      </c>
      <c r="R372" s="11" t="s">
        <v>3201</v>
      </c>
      <c r="S372" s="11"/>
      <c r="T372" s="23"/>
      <c r="U372" s="11"/>
      <c r="V372" s="11" t="s">
        <v>3201</v>
      </c>
      <c r="W372" s="11"/>
      <c r="X372" s="11" t="s">
        <v>3201</v>
      </c>
      <c r="Y372" s="11"/>
      <c r="Z372" s="172"/>
      <c r="AA372" s="11" t="s">
        <v>3202</v>
      </c>
      <c r="AB372" s="8" t="s">
        <v>75</v>
      </c>
      <c r="AC372" s="16">
        <v>1.5</v>
      </c>
      <c r="AD372" s="16">
        <v>18.1</v>
      </c>
      <c r="AE372" s="16">
        <v>24.5</v>
      </c>
      <c r="AF372" s="16">
        <v>32.3</v>
      </c>
      <c r="AG372" s="19">
        <v>0.0</v>
      </c>
      <c r="AH372" s="19">
        <v>0.0</v>
      </c>
      <c r="AI372" s="19">
        <v>0.0</v>
      </c>
      <c r="AJ372" s="19">
        <v>0.0</v>
      </c>
      <c r="AK372" s="16">
        <v>1.8</v>
      </c>
      <c r="AL372" s="16">
        <v>22.0</v>
      </c>
      <c r="AM372" s="16">
        <v>25.5</v>
      </c>
      <c r="AN372" s="16">
        <v>38.5</v>
      </c>
      <c r="AO372" s="17">
        <v>0.0</v>
      </c>
      <c r="AP372" s="17">
        <v>0.0</v>
      </c>
      <c r="AQ372" s="17">
        <v>0.0</v>
      </c>
      <c r="AR372" s="17">
        <v>0.0</v>
      </c>
      <c r="AS372" s="17">
        <f t="shared" si="2"/>
        <v>0</v>
      </c>
      <c r="AT372" s="173" t="s">
        <v>5871</v>
      </c>
    </row>
    <row r="373" ht="15.75" customHeight="1">
      <c r="A373" s="11">
        <v>6000033.0</v>
      </c>
      <c r="B373" s="8" t="s">
        <v>3204</v>
      </c>
      <c r="C373" s="8" t="s">
        <v>2934</v>
      </c>
      <c r="D373" s="8" t="s">
        <v>3205</v>
      </c>
      <c r="E373" s="170" t="b">
        <v>1</v>
      </c>
      <c r="F373" s="8" t="s">
        <v>3206</v>
      </c>
      <c r="G373" s="11" t="s">
        <v>3207</v>
      </c>
      <c r="H373" s="11">
        <v>9.905306307E10</v>
      </c>
      <c r="I373" s="11" t="s">
        <v>3207</v>
      </c>
      <c r="J373" s="11" t="s">
        <v>3208</v>
      </c>
      <c r="K373" s="11" t="s">
        <v>3208</v>
      </c>
      <c r="L373" s="171" t="s">
        <v>6060</v>
      </c>
      <c r="M373" s="8" t="s">
        <v>3012</v>
      </c>
      <c r="N373" s="12">
        <v>520.0</v>
      </c>
      <c r="O373" s="12">
        <f t="shared" si="1"/>
        <v>603.2</v>
      </c>
      <c r="P373" s="8" t="s">
        <v>68</v>
      </c>
      <c r="Q373" s="9" t="s">
        <v>3210</v>
      </c>
      <c r="R373" s="11" t="s">
        <v>3212</v>
      </c>
      <c r="S373" s="11"/>
      <c r="T373" s="23"/>
      <c r="U373" s="11"/>
      <c r="V373" s="11" t="s">
        <v>3212</v>
      </c>
      <c r="W373" s="11"/>
      <c r="X373" s="11"/>
      <c r="Y373" s="11"/>
      <c r="Z373" s="172"/>
      <c r="AA373" s="11" t="s">
        <v>3213</v>
      </c>
      <c r="AB373" s="8" t="s">
        <v>75</v>
      </c>
      <c r="AC373" s="16">
        <v>2.068</v>
      </c>
      <c r="AD373" s="16">
        <v>12.0</v>
      </c>
      <c r="AE373" s="16">
        <v>33.0</v>
      </c>
      <c r="AF373" s="16">
        <v>29.0</v>
      </c>
      <c r="AG373" s="19">
        <v>0.0</v>
      </c>
      <c r="AH373" s="19">
        <v>0.0</v>
      </c>
      <c r="AI373" s="19">
        <v>0.0</v>
      </c>
      <c r="AJ373" s="19">
        <v>0.0</v>
      </c>
      <c r="AK373" s="16">
        <v>2.56</v>
      </c>
      <c r="AL373" s="16">
        <v>13.5</v>
      </c>
      <c r="AM373" s="16">
        <v>34.0</v>
      </c>
      <c r="AN373" s="16">
        <v>30.3</v>
      </c>
      <c r="AO373" s="17">
        <v>0.0</v>
      </c>
      <c r="AP373" s="17">
        <v>0.0</v>
      </c>
      <c r="AQ373" s="17">
        <v>0.0</v>
      </c>
      <c r="AR373" s="17">
        <v>0.0</v>
      </c>
      <c r="AS373" s="17">
        <f t="shared" si="2"/>
        <v>0</v>
      </c>
      <c r="AT373" s="173" t="s">
        <v>5871</v>
      </c>
    </row>
    <row r="374" ht="15.75" customHeight="1">
      <c r="A374" s="11">
        <v>6000034.0</v>
      </c>
      <c r="B374" s="8" t="s">
        <v>3215</v>
      </c>
      <c r="C374" s="8" t="s">
        <v>2956</v>
      </c>
      <c r="D374" s="8" t="s">
        <v>2957</v>
      </c>
      <c r="E374" s="170" t="b">
        <v>1</v>
      </c>
      <c r="F374" s="8" t="s">
        <v>3216</v>
      </c>
      <c r="G374" s="11" t="s">
        <v>3217</v>
      </c>
      <c r="H374" s="11">
        <v>9.9053067016E10</v>
      </c>
      <c r="I374" s="11" t="s">
        <v>3217</v>
      </c>
      <c r="J374" s="11" t="s">
        <v>3218</v>
      </c>
      <c r="K374" s="11" t="s">
        <v>3218</v>
      </c>
      <c r="L374" s="171" t="s">
        <v>6060</v>
      </c>
      <c r="M374" s="8" t="s">
        <v>3012</v>
      </c>
      <c r="N374" s="12">
        <v>96.0</v>
      </c>
      <c r="O374" s="12">
        <f t="shared" si="1"/>
        <v>111.36</v>
      </c>
      <c r="P374" s="8" t="s">
        <v>68</v>
      </c>
      <c r="Q374" s="9" t="s">
        <v>3220</v>
      </c>
      <c r="R374" s="11" t="s">
        <v>3218</v>
      </c>
      <c r="S374" s="11"/>
      <c r="T374" s="14" t="s">
        <v>3222</v>
      </c>
      <c r="U374" s="11"/>
      <c r="V374" s="11"/>
      <c r="W374" s="11"/>
      <c r="X374" s="11" t="s">
        <v>3218</v>
      </c>
      <c r="Y374" s="11"/>
      <c r="Z374" s="172"/>
      <c r="AA374" s="11" t="s">
        <v>3223</v>
      </c>
      <c r="AB374" s="8" t="s">
        <v>75</v>
      </c>
      <c r="AC374" s="16">
        <v>0.8</v>
      </c>
      <c r="AD374" s="16">
        <v>6.0</v>
      </c>
      <c r="AE374" s="16">
        <v>24.5</v>
      </c>
      <c r="AF374" s="16">
        <v>21.5</v>
      </c>
      <c r="AG374" s="19">
        <v>0.0</v>
      </c>
      <c r="AH374" s="19">
        <v>0.0</v>
      </c>
      <c r="AI374" s="19">
        <v>0.0</v>
      </c>
      <c r="AJ374" s="19">
        <v>0.0</v>
      </c>
      <c r="AK374" s="16">
        <v>1.0</v>
      </c>
      <c r="AL374" s="16">
        <v>7.0</v>
      </c>
      <c r="AM374" s="16">
        <v>25.5</v>
      </c>
      <c r="AN374" s="16">
        <v>22.5</v>
      </c>
      <c r="AO374" s="17">
        <v>0.0</v>
      </c>
      <c r="AP374" s="17">
        <v>0.0</v>
      </c>
      <c r="AQ374" s="17">
        <v>0.0</v>
      </c>
      <c r="AR374" s="17">
        <v>0.0</v>
      </c>
      <c r="AS374" s="17">
        <f t="shared" si="2"/>
        <v>0</v>
      </c>
      <c r="AT374" s="173" t="s">
        <v>5871</v>
      </c>
    </row>
    <row r="375" ht="15.75" customHeight="1">
      <c r="A375" s="11">
        <v>6000035.0</v>
      </c>
      <c r="B375" s="8" t="s">
        <v>3225</v>
      </c>
      <c r="C375" s="8" t="s">
        <v>2956</v>
      </c>
      <c r="D375" s="8" t="s">
        <v>2957</v>
      </c>
      <c r="E375" s="170" t="b">
        <v>1</v>
      </c>
      <c r="F375" s="8" t="s">
        <v>3216</v>
      </c>
      <c r="G375" s="11" t="s">
        <v>3226</v>
      </c>
      <c r="H375" s="11">
        <v>9.9053067047E10</v>
      </c>
      <c r="I375" s="11" t="s">
        <v>3226</v>
      </c>
      <c r="J375" s="11" t="s">
        <v>3227</v>
      </c>
      <c r="K375" s="11" t="s">
        <v>3227</v>
      </c>
      <c r="L375" s="171" t="s">
        <v>6060</v>
      </c>
      <c r="M375" s="8" t="s">
        <v>3012</v>
      </c>
      <c r="N375" s="12">
        <v>170.0</v>
      </c>
      <c r="O375" s="12">
        <f t="shared" si="1"/>
        <v>197.2</v>
      </c>
      <c r="P375" s="8" t="s">
        <v>68</v>
      </c>
      <c r="Q375" s="9" t="s">
        <v>3220</v>
      </c>
      <c r="R375" s="11" t="s">
        <v>3227</v>
      </c>
      <c r="S375" s="11"/>
      <c r="T375" s="14" t="s">
        <v>3229</v>
      </c>
      <c r="U375" s="11"/>
      <c r="V375" s="11"/>
      <c r="W375" s="11"/>
      <c r="X375" s="11" t="s">
        <v>3227</v>
      </c>
      <c r="Y375" s="11"/>
      <c r="Z375" s="172"/>
      <c r="AA375" s="11" t="s">
        <v>3230</v>
      </c>
      <c r="AB375" s="8" t="s">
        <v>75</v>
      </c>
      <c r="AC375" s="16">
        <v>1.6</v>
      </c>
      <c r="AD375" s="16">
        <v>6.0</v>
      </c>
      <c r="AE375" s="16">
        <v>45.5</v>
      </c>
      <c r="AF375" s="16">
        <v>25.0</v>
      </c>
      <c r="AG375" s="19">
        <v>0.0</v>
      </c>
      <c r="AH375" s="19">
        <v>0.0</v>
      </c>
      <c r="AI375" s="19">
        <v>0.0</v>
      </c>
      <c r="AJ375" s="19">
        <v>0.0</v>
      </c>
      <c r="AK375" s="16">
        <v>1.8</v>
      </c>
      <c r="AL375" s="16">
        <v>7.5</v>
      </c>
      <c r="AM375" s="16">
        <v>46.5</v>
      </c>
      <c r="AN375" s="16">
        <v>26.0</v>
      </c>
      <c r="AO375" s="17">
        <v>0.0</v>
      </c>
      <c r="AP375" s="17">
        <v>0.0</v>
      </c>
      <c r="AQ375" s="17">
        <v>0.0</v>
      </c>
      <c r="AR375" s="17">
        <v>0.0</v>
      </c>
      <c r="AS375" s="17">
        <f t="shared" si="2"/>
        <v>0</v>
      </c>
      <c r="AT375" s="173" t="s">
        <v>5871</v>
      </c>
    </row>
    <row r="376" ht="15.75" customHeight="1">
      <c r="A376" s="11">
        <v>6000036.0</v>
      </c>
      <c r="B376" s="8" t="s">
        <v>3232</v>
      </c>
      <c r="C376" s="8" t="s">
        <v>2934</v>
      </c>
      <c r="D376" s="8" t="s">
        <v>3233</v>
      </c>
      <c r="E376" s="170" t="b">
        <v>1</v>
      </c>
      <c r="F376" s="8" t="s">
        <v>3234</v>
      </c>
      <c r="G376" s="11" t="s">
        <v>3235</v>
      </c>
      <c r="H376" s="11">
        <v>9.9053007029E10</v>
      </c>
      <c r="I376" s="11" t="s">
        <v>3235</v>
      </c>
      <c r="J376" s="11" t="s">
        <v>3236</v>
      </c>
      <c r="K376" s="11" t="s">
        <v>3236</v>
      </c>
      <c r="L376" s="171" t="s">
        <v>6060</v>
      </c>
      <c r="M376" s="8" t="s">
        <v>3012</v>
      </c>
      <c r="N376" s="12">
        <v>227.0</v>
      </c>
      <c r="O376" s="12">
        <f t="shared" si="1"/>
        <v>263.32</v>
      </c>
      <c r="P376" s="8" t="s">
        <v>68</v>
      </c>
      <c r="Q376" s="9" t="s">
        <v>3238</v>
      </c>
      <c r="R376" s="11" t="s">
        <v>3236</v>
      </c>
      <c r="S376" s="11"/>
      <c r="T376" s="23"/>
      <c r="U376" s="11"/>
      <c r="V376" s="11"/>
      <c r="W376" s="11"/>
      <c r="X376" s="11"/>
      <c r="Y376" s="11"/>
      <c r="Z376" s="172"/>
      <c r="AA376" s="11" t="s">
        <v>3240</v>
      </c>
      <c r="AB376" s="8" t="s">
        <v>75</v>
      </c>
      <c r="AC376" s="16">
        <v>0.86</v>
      </c>
      <c r="AD376" s="16">
        <v>11.0</v>
      </c>
      <c r="AE376" s="16">
        <v>26.5</v>
      </c>
      <c r="AF376" s="16">
        <v>13.5</v>
      </c>
      <c r="AG376" s="19">
        <v>0.0</v>
      </c>
      <c r="AH376" s="19">
        <v>0.0</v>
      </c>
      <c r="AI376" s="19">
        <v>0.0</v>
      </c>
      <c r="AJ376" s="19">
        <v>0.0</v>
      </c>
      <c r="AK376" s="16">
        <v>1.0</v>
      </c>
      <c r="AL376" s="16">
        <v>12.0</v>
      </c>
      <c r="AM376" s="16">
        <v>28.5</v>
      </c>
      <c r="AN376" s="16">
        <v>15.5</v>
      </c>
      <c r="AO376" s="17">
        <v>0.0</v>
      </c>
      <c r="AP376" s="17">
        <v>0.0</v>
      </c>
      <c r="AQ376" s="17">
        <v>0.0</v>
      </c>
      <c r="AR376" s="17">
        <v>0.0</v>
      </c>
      <c r="AS376" s="17">
        <f t="shared" si="2"/>
        <v>0</v>
      </c>
      <c r="AT376" s="173" t="s">
        <v>5871</v>
      </c>
    </row>
    <row r="377" ht="15.75" customHeight="1">
      <c r="A377" s="11">
        <v>6000037.0</v>
      </c>
      <c r="B377" s="8" t="s">
        <v>3241</v>
      </c>
      <c r="C377" s="8" t="s">
        <v>2934</v>
      </c>
      <c r="D377" s="8" t="s">
        <v>3233</v>
      </c>
      <c r="E377" s="170" t="b">
        <v>1</v>
      </c>
      <c r="F377" s="8" t="s">
        <v>3234</v>
      </c>
      <c r="G377" s="11" t="s">
        <v>3242</v>
      </c>
      <c r="H377" s="11">
        <v>9.9053007036E10</v>
      </c>
      <c r="I377" s="11" t="s">
        <v>3242</v>
      </c>
      <c r="J377" s="11" t="s">
        <v>3243</v>
      </c>
      <c r="K377" s="11" t="s">
        <v>3243</v>
      </c>
      <c r="L377" s="171" t="s">
        <v>6060</v>
      </c>
      <c r="M377" s="8" t="s">
        <v>3012</v>
      </c>
      <c r="N377" s="12">
        <v>289.0</v>
      </c>
      <c r="O377" s="12">
        <f t="shared" si="1"/>
        <v>335.24</v>
      </c>
      <c r="P377" s="8" t="s">
        <v>68</v>
      </c>
      <c r="Q377" s="9" t="s">
        <v>3238</v>
      </c>
      <c r="R377" s="11" t="s">
        <v>3243</v>
      </c>
      <c r="S377" s="11"/>
      <c r="T377" s="23"/>
      <c r="U377" s="11"/>
      <c r="V377" s="11" t="s">
        <v>3243</v>
      </c>
      <c r="W377" s="11"/>
      <c r="X377" s="11"/>
      <c r="Y377" s="11"/>
      <c r="Z377" s="172"/>
      <c r="AA377" s="11" t="s">
        <v>3245</v>
      </c>
      <c r="AB377" s="8" t="s">
        <v>75</v>
      </c>
      <c r="AC377" s="16">
        <v>1.0</v>
      </c>
      <c r="AD377" s="16">
        <v>12.0</v>
      </c>
      <c r="AE377" s="16">
        <v>29.5</v>
      </c>
      <c r="AF377" s="16">
        <v>16.0</v>
      </c>
      <c r="AG377" s="19">
        <v>0.0</v>
      </c>
      <c r="AH377" s="19">
        <v>0.0</v>
      </c>
      <c r="AI377" s="19">
        <v>0.0</v>
      </c>
      <c r="AJ377" s="19">
        <v>0.0</v>
      </c>
      <c r="AK377" s="16">
        <v>1.2</v>
      </c>
      <c r="AL377" s="16">
        <v>13.3</v>
      </c>
      <c r="AM377" s="16">
        <v>31.0</v>
      </c>
      <c r="AN377" s="16">
        <v>17.0</v>
      </c>
      <c r="AO377" s="17">
        <v>0.0</v>
      </c>
      <c r="AP377" s="17">
        <v>0.0</v>
      </c>
      <c r="AQ377" s="17">
        <v>0.0</v>
      </c>
      <c r="AR377" s="17">
        <v>0.0</v>
      </c>
      <c r="AS377" s="17">
        <f t="shared" si="2"/>
        <v>0</v>
      </c>
      <c r="AT377" s="173" t="s">
        <v>5871</v>
      </c>
    </row>
    <row r="378" ht="15.75" customHeight="1">
      <c r="A378" s="11">
        <v>6000038.0</v>
      </c>
      <c r="B378" s="8" t="s">
        <v>3247</v>
      </c>
      <c r="C378" s="8" t="s">
        <v>2934</v>
      </c>
      <c r="D378" s="8" t="s">
        <v>3233</v>
      </c>
      <c r="E378" s="170" t="b">
        <v>1</v>
      </c>
      <c r="F378" s="8" t="s">
        <v>3234</v>
      </c>
      <c r="G378" s="11" t="s">
        <v>3248</v>
      </c>
      <c r="H378" s="11">
        <v>9.9053007043E10</v>
      </c>
      <c r="I378" s="11" t="s">
        <v>3248</v>
      </c>
      <c r="J378" s="11" t="s">
        <v>3249</v>
      </c>
      <c r="K378" s="11" t="s">
        <v>3249</v>
      </c>
      <c r="L378" s="171" t="s">
        <v>6060</v>
      </c>
      <c r="M378" s="8" t="s">
        <v>3012</v>
      </c>
      <c r="N378" s="12">
        <v>325.0</v>
      </c>
      <c r="O378" s="12">
        <f t="shared" si="1"/>
        <v>377</v>
      </c>
      <c r="P378" s="8" t="s">
        <v>68</v>
      </c>
      <c r="Q378" s="9" t="s">
        <v>3238</v>
      </c>
      <c r="R378" s="11" t="s">
        <v>3249</v>
      </c>
      <c r="S378" s="11"/>
      <c r="T378" s="23"/>
      <c r="U378" s="11"/>
      <c r="V378" s="11"/>
      <c r="W378" s="24" t="s">
        <v>3251</v>
      </c>
      <c r="X378" s="11"/>
      <c r="Y378" s="11"/>
      <c r="Z378" s="172"/>
      <c r="AA378" s="11" t="s">
        <v>3252</v>
      </c>
      <c r="AB378" s="8" t="s">
        <v>75</v>
      </c>
      <c r="AC378" s="16">
        <v>1.3</v>
      </c>
      <c r="AD378" s="16">
        <v>12.5</v>
      </c>
      <c r="AE378" s="16">
        <v>30.0</v>
      </c>
      <c r="AF378" s="16">
        <v>16.5</v>
      </c>
      <c r="AG378" s="19">
        <v>0.0</v>
      </c>
      <c r="AH378" s="19">
        <v>0.0</v>
      </c>
      <c r="AI378" s="19">
        <v>0.0</v>
      </c>
      <c r="AJ378" s="19">
        <v>0.0</v>
      </c>
      <c r="AK378" s="16">
        <v>1.5</v>
      </c>
      <c r="AL378" s="16">
        <v>13.5</v>
      </c>
      <c r="AM378" s="16">
        <v>33.2</v>
      </c>
      <c r="AN378" s="16">
        <v>17.0</v>
      </c>
      <c r="AO378" s="17">
        <v>0.0</v>
      </c>
      <c r="AP378" s="17">
        <v>0.0</v>
      </c>
      <c r="AQ378" s="17">
        <v>0.0</v>
      </c>
      <c r="AR378" s="17">
        <v>0.0</v>
      </c>
      <c r="AS378" s="17">
        <f t="shared" si="2"/>
        <v>0</v>
      </c>
      <c r="AT378" s="173" t="s">
        <v>5871</v>
      </c>
    </row>
    <row r="379" ht="15.75" customHeight="1">
      <c r="A379" s="11">
        <v>6000039.0</v>
      </c>
      <c r="B379" s="8" t="s">
        <v>3254</v>
      </c>
      <c r="C379" s="8" t="s">
        <v>2934</v>
      </c>
      <c r="D379" s="8" t="s">
        <v>3233</v>
      </c>
      <c r="E379" s="170" t="b">
        <v>1</v>
      </c>
      <c r="F379" s="8" t="s">
        <v>3234</v>
      </c>
      <c r="G379" s="11" t="s">
        <v>3255</v>
      </c>
      <c r="H379" s="11">
        <v>9.9053007012E10</v>
      </c>
      <c r="I379" s="11" t="s">
        <v>3255</v>
      </c>
      <c r="J379" s="11" t="s">
        <v>3256</v>
      </c>
      <c r="K379" s="11" t="s">
        <v>3256</v>
      </c>
      <c r="L379" s="171" t="s">
        <v>6060</v>
      </c>
      <c r="M379" s="8" t="s">
        <v>3012</v>
      </c>
      <c r="N379" s="12">
        <v>186.0</v>
      </c>
      <c r="O379" s="12">
        <f t="shared" si="1"/>
        <v>215.76</v>
      </c>
      <c r="P379" s="8" t="s">
        <v>68</v>
      </c>
      <c r="Q379" s="9" t="s">
        <v>3238</v>
      </c>
      <c r="R379" s="11" t="s">
        <v>3256</v>
      </c>
      <c r="S379" s="11"/>
      <c r="T379" s="23"/>
      <c r="U379" s="11"/>
      <c r="V379" s="11"/>
      <c r="W379" s="11"/>
      <c r="X379" s="11"/>
      <c r="Y379" s="11"/>
      <c r="Z379" s="172"/>
      <c r="AA379" s="11" t="s">
        <v>3258</v>
      </c>
      <c r="AB379" s="8" t="s">
        <v>75</v>
      </c>
      <c r="AC379" s="16">
        <v>0.824</v>
      </c>
      <c r="AD379" s="16">
        <v>11.0</v>
      </c>
      <c r="AE379" s="16">
        <v>26.5</v>
      </c>
      <c r="AF379" s="16">
        <v>13.5</v>
      </c>
      <c r="AG379" s="19">
        <v>0.0</v>
      </c>
      <c r="AH379" s="19">
        <v>0.0</v>
      </c>
      <c r="AI379" s="19">
        <v>0.0</v>
      </c>
      <c r="AJ379" s="19">
        <v>0.0</v>
      </c>
      <c r="AK379" s="16">
        <v>0.946</v>
      </c>
      <c r="AL379" s="16">
        <v>12.0</v>
      </c>
      <c r="AM379" s="16">
        <v>28.5</v>
      </c>
      <c r="AN379" s="16">
        <v>15.5</v>
      </c>
      <c r="AO379" s="17">
        <v>0.0</v>
      </c>
      <c r="AP379" s="17">
        <v>0.0</v>
      </c>
      <c r="AQ379" s="17">
        <v>0.0</v>
      </c>
      <c r="AR379" s="17">
        <v>0.0</v>
      </c>
      <c r="AS379" s="17">
        <f t="shared" si="2"/>
        <v>0</v>
      </c>
      <c r="AT379" s="173" t="s">
        <v>5871</v>
      </c>
    </row>
    <row r="380" ht="15.75" customHeight="1">
      <c r="A380" s="11">
        <v>6000040.0</v>
      </c>
      <c r="B380" s="8" t="s">
        <v>3260</v>
      </c>
      <c r="C380" s="8" t="s">
        <v>2934</v>
      </c>
      <c r="D380" s="8" t="s">
        <v>3205</v>
      </c>
      <c r="E380" s="170" t="b">
        <v>1</v>
      </c>
      <c r="F380" s="8" t="s">
        <v>3261</v>
      </c>
      <c r="G380" s="11" t="s">
        <v>3262</v>
      </c>
      <c r="H380" s="11">
        <v>9.9053063087E10</v>
      </c>
      <c r="I380" s="11" t="s">
        <v>3262</v>
      </c>
      <c r="J380" s="11" t="s">
        <v>3263</v>
      </c>
      <c r="K380" s="11" t="s">
        <v>3263</v>
      </c>
      <c r="L380" s="171" t="s">
        <v>6060</v>
      </c>
      <c r="M380" s="8" t="s">
        <v>3012</v>
      </c>
      <c r="N380" s="12">
        <v>200.0</v>
      </c>
      <c r="O380" s="12">
        <f t="shared" si="1"/>
        <v>232</v>
      </c>
      <c r="P380" s="8" t="s">
        <v>68</v>
      </c>
      <c r="Q380" s="9" t="s">
        <v>3264</v>
      </c>
      <c r="R380" s="11" t="s">
        <v>3263</v>
      </c>
      <c r="S380" s="11"/>
      <c r="T380" s="23"/>
      <c r="U380" s="11"/>
      <c r="V380" s="11"/>
      <c r="W380" s="11"/>
      <c r="X380" s="11"/>
      <c r="Y380" s="11"/>
      <c r="Z380" s="172"/>
      <c r="AA380" s="11" t="s">
        <v>3266</v>
      </c>
      <c r="AB380" s="8" t="s">
        <v>75</v>
      </c>
      <c r="AC380" s="16">
        <v>1.148</v>
      </c>
      <c r="AD380" s="16">
        <v>7.5</v>
      </c>
      <c r="AE380" s="16">
        <v>23.0</v>
      </c>
      <c r="AF380" s="16">
        <v>23.0</v>
      </c>
      <c r="AG380" s="19">
        <v>0.0</v>
      </c>
      <c r="AH380" s="19">
        <v>0.0</v>
      </c>
      <c r="AI380" s="19">
        <v>0.0</v>
      </c>
      <c r="AJ380" s="19">
        <v>0.0</v>
      </c>
      <c r="AK380" s="16">
        <v>1.4</v>
      </c>
      <c r="AL380" s="16">
        <v>10.3</v>
      </c>
      <c r="AM380" s="16">
        <v>24.7</v>
      </c>
      <c r="AN380" s="16">
        <v>24.2</v>
      </c>
      <c r="AO380" s="17">
        <v>0.0</v>
      </c>
      <c r="AP380" s="17">
        <v>0.0</v>
      </c>
      <c r="AQ380" s="17">
        <v>0.0</v>
      </c>
      <c r="AR380" s="17">
        <v>0.0</v>
      </c>
      <c r="AS380" s="17">
        <f t="shared" si="2"/>
        <v>0</v>
      </c>
      <c r="AT380" s="173" t="s">
        <v>5871</v>
      </c>
    </row>
    <row r="381" ht="15.75" customHeight="1">
      <c r="A381" s="11">
        <v>6000041.0</v>
      </c>
      <c r="B381" s="8" t="s">
        <v>3268</v>
      </c>
      <c r="C381" s="8" t="s">
        <v>2934</v>
      </c>
      <c r="D381" s="8" t="s">
        <v>3269</v>
      </c>
      <c r="E381" s="170" t="b">
        <v>1</v>
      </c>
      <c r="F381" s="8" t="s">
        <v>3270</v>
      </c>
      <c r="G381" s="8" t="s">
        <v>3271</v>
      </c>
      <c r="H381" s="8">
        <v>6.956079716639E12</v>
      </c>
      <c r="I381" s="8" t="s">
        <v>3271</v>
      </c>
      <c r="J381" s="11" t="s">
        <v>3272</v>
      </c>
      <c r="K381" s="11" t="s">
        <v>3272</v>
      </c>
      <c r="L381" s="171" t="s">
        <v>6061</v>
      </c>
      <c r="M381" s="8" t="s">
        <v>3275</v>
      </c>
      <c r="N381" s="29">
        <v>1098.0</v>
      </c>
      <c r="O381" s="12">
        <f t="shared" si="1"/>
        <v>1273.68</v>
      </c>
      <c r="P381" s="8" t="s">
        <v>68</v>
      </c>
      <c r="Q381" s="9" t="s">
        <v>3276</v>
      </c>
      <c r="R381" s="11" t="s">
        <v>3272</v>
      </c>
      <c r="S381" s="11"/>
      <c r="T381" s="23"/>
      <c r="U381" s="11" t="s">
        <v>3278</v>
      </c>
      <c r="V381" s="11"/>
      <c r="W381" s="11"/>
      <c r="X381" s="11" t="s">
        <v>3272</v>
      </c>
      <c r="Y381" s="11"/>
      <c r="Z381" s="172"/>
      <c r="AA381" s="11" t="s">
        <v>3279</v>
      </c>
      <c r="AB381" s="8" t="s">
        <v>75</v>
      </c>
      <c r="AC381" s="16">
        <v>5.1</v>
      </c>
      <c r="AD381" s="16">
        <v>9.99999999999978E-6</v>
      </c>
      <c r="AE381" s="16">
        <v>9.99999999999978E-6</v>
      </c>
      <c r="AF381" s="16">
        <v>9.99999999999978E-6</v>
      </c>
      <c r="AG381" s="19">
        <v>0.0</v>
      </c>
      <c r="AH381" s="19">
        <v>0.0</v>
      </c>
      <c r="AI381" s="19">
        <v>0.0</v>
      </c>
      <c r="AJ381" s="19">
        <v>0.0</v>
      </c>
      <c r="AK381" s="16">
        <v>5.0</v>
      </c>
      <c r="AL381" s="16">
        <v>49.0</v>
      </c>
      <c r="AM381" s="16">
        <v>28.0</v>
      </c>
      <c r="AN381" s="16">
        <v>35.0</v>
      </c>
      <c r="AO381" s="17">
        <v>0.0</v>
      </c>
      <c r="AP381" s="17">
        <v>0.0</v>
      </c>
      <c r="AQ381" s="17">
        <v>0.0</v>
      </c>
      <c r="AR381" s="17">
        <v>0.0</v>
      </c>
      <c r="AS381" s="17">
        <f t="shared" si="2"/>
        <v>0</v>
      </c>
      <c r="AT381" s="173" t="s">
        <v>6062</v>
      </c>
    </row>
    <row r="382" ht="15.75" customHeight="1">
      <c r="A382" s="11">
        <v>6000042.0</v>
      </c>
      <c r="B382" s="8" t="s">
        <v>3282</v>
      </c>
      <c r="C382" s="8" t="s">
        <v>2934</v>
      </c>
      <c r="D382" s="8" t="s">
        <v>3269</v>
      </c>
      <c r="E382" s="170" t="b">
        <v>1</v>
      </c>
      <c r="F382" s="8" t="s">
        <v>3283</v>
      </c>
      <c r="G382" s="8" t="s">
        <v>3284</v>
      </c>
      <c r="H382" s="8">
        <v>6.956079713386E12</v>
      </c>
      <c r="I382" s="8" t="s">
        <v>3284</v>
      </c>
      <c r="J382" s="11" t="s">
        <v>3285</v>
      </c>
      <c r="K382" s="11" t="s">
        <v>3285</v>
      </c>
      <c r="L382" s="171" t="s">
        <v>6061</v>
      </c>
      <c r="M382" s="8" t="s">
        <v>3275</v>
      </c>
      <c r="N382" s="29">
        <v>3255.0</v>
      </c>
      <c r="O382" s="12">
        <f t="shared" si="1"/>
        <v>3775.8</v>
      </c>
      <c r="P382" s="8" t="s">
        <v>68</v>
      </c>
      <c r="Q382" s="9" t="s">
        <v>3276</v>
      </c>
      <c r="R382" s="93" t="s">
        <v>3285</v>
      </c>
      <c r="S382" s="11"/>
      <c r="T382" s="23"/>
      <c r="U382" s="11" t="s">
        <v>3287</v>
      </c>
      <c r="V382" s="93"/>
      <c r="W382" s="93"/>
      <c r="X382" s="93"/>
      <c r="Y382" s="93"/>
      <c r="Z382" s="172"/>
      <c r="AA382" s="11" t="s">
        <v>3288</v>
      </c>
      <c r="AB382" s="8" t="s">
        <v>75</v>
      </c>
      <c r="AC382" s="16">
        <v>3.5</v>
      </c>
      <c r="AD382" s="16">
        <v>9.99999999999978E-6</v>
      </c>
      <c r="AE382" s="16">
        <v>9.99999999999978E-6</v>
      </c>
      <c r="AF382" s="16">
        <v>9.99999999999978E-6</v>
      </c>
      <c r="AG382" s="19">
        <v>0.0</v>
      </c>
      <c r="AH382" s="19">
        <v>0.0</v>
      </c>
      <c r="AI382" s="19">
        <v>0.0</v>
      </c>
      <c r="AJ382" s="19">
        <v>0.0</v>
      </c>
      <c r="AK382" s="16">
        <v>4.0</v>
      </c>
      <c r="AL382" s="16">
        <v>78.0</v>
      </c>
      <c r="AM382" s="16">
        <v>45.0</v>
      </c>
      <c r="AN382" s="16">
        <v>41.0</v>
      </c>
      <c r="AO382" s="17">
        <v>0.0</v>
      </c>
      <c r="AP382" s="17">
        <v>0.0</v>
      </c>
      <c r="AQ382" s="17">
        <v>0.0</v>
      </c>
      <c r="AR382" s="17">
        <v>0.0</v>
      </c>
      <c r="AS382" s="17">
        <f t="shared" si="2"/>
        <v>0</v>
      </c>
      <c r="AT382" s="173" t="s">
        <v>6062</v>
      </c>
    </row>
    <row r="383" ht="15.75" customHeight="1">
      <c r="A383" s="11">
        <v>6000043.0</v>
      </c>
      <c r="B383" s="8" t="s">
        <v>3290</v>
      </c>
      <c r="C383" s="8" t="s">
        <v>2934</v>
      </c>
      <c r="D383" s="8" t="s">
        <v>3269</v>
      </c>
      <c r="E383" s="170" t="b">
        <v>1</v>
      </c>
      <c r="F383" s="8" t="s">
        <v>3291</v>
      </c>
      <c r="G383" s="8" t="s">
        <v>3292</v>
      </c>
      <c r="H383" s="8">
        <v>6.956079716646E12</v>
      </c>
      <c r="I383" s="47" t="s">
        <v>3292</v>
      </c>
      <c r="J383" s="11" t="s">
        <v>3293</v>
      </c>
      <c r="K383" s="11" t="s">
        <v>3293</v>
      </c>
      <c r="L383" s="171" t="s">
        <v>6061</v>
      </c>
      <c r="M383" s="8" t="s">
        <v>3275</v>
      </c>
      <c r="N383" s="29">
        <v>514.0</v>
      </c>
      <c r="O383" s="12">
        <f t="shared" si="1"/>
        <v>596.24</v>
      </c>
      <c r="P383" s="8" t="s">
        <v>68</v>
      </c>
      <c r="Q383" s="9" t="s">
        <v>3276</v>
      </c>
      <c r="R383" s="93" t="s">
        <v>3293</v>
      </c>
      <c r="S383" s="11"/>
      <c r="T383" s="23"/>
      <c r="U383" s="11" t="s">
        <v>3295</v>
      </c>
      <c r="V383" s="93"/>
      <c r="W383" s="93"/>
      <c r="X383" s="93"/>
      <c r="Y383" s="93"/>
      <c r="Z383" s="172"/>
      <c r="AA383" s="11" t="s">
        <v>3296</v>
      </c>
      <c r="AB383" s="8" t="s">
        <v>75</v>
      </c>
      <c r="AC383" s="16">
        <v>1.7</v>
      </c>
      <c r="AD383" s="16">
        <v>9.99999999999978E-6</v>
      </c>
      <c r="AE383" s="16">
        <v>9.99999999999978E-6</v>
      </c>
      <c r="AF383" s="16">
        <v>9.99999999999978E-6</v>
      </c>
      <c r="AG383" s="19">
        <v>0.0</v>
      </c>
      <c r="AH383" s="19">
        <v>0.0</v>
      </c>
      <c r="AI383" s="19">
        <v>0.0</v>
      </c>
      <c r="AJ383" s="19">
        <v>0.0</v>
      </c>
      <c r="AK383" s="16">
        <v>3.0</v>
      </c>
      <c r="AL383" s="16">
        <v>68.0</v>
      </c>
      <c r="AM383" s="16">
        <v>16.0</v>
      </c>
      <c r="AN383" s="16">
        <v>13.0</v>
      </c>
      <c r="AO383" s="17">
        <v>0.0</v>
      </c>
      <c r="AP383" s="17">
        <v>0.0</v>
      </c>
      <c r="AQ383" s="17">
        <v>0.0</v>
      </c>
      <c r="AR383" s="17">
        <v>0.0</v>
      </c>
      <c r="AS383" s="17">
        <f t="shared" si="2"/>
        <v>0</v>
      </c>
      <c r="AT383" s="173" t="s">
        <v>6062</v>
      </c>
    </row>
    <row r="384" ht="15.75" customHeight="1">
      <c r="A384" s="44">
        <v>6000044.0</v>
      </c>
      <c r="B384" s="8" t="s">
        <v>3298</v>
      </c>
      <c r="C384" s="8" t="s">
        <v>2934</v>
      </c>
      <c r="D384" s="8" t="s">
        <v>2975</v>
      </c>
      <c r="E384" s="170" t="b">
        <v>1</v>
      </c>
      <c r="F384" s="8" t="s">
        <v>2976</v>
      </c>
      <c r="G384" s="8" t="s">
        <v>3299</v>
      </c>
      <c r="H384" s="8">
        <v>6.939815604957E12</v>
      </c>
      <c r="I384" s="8" t="s">
        <v>3299</v>
      </c>
      <c r="J384" s="11" t="s">
        <v>3300</v>
      </c>
      <c r="K384" s="11" t="s">
        <v>3300</v>
      </c>
      <c r="L384" s="171" t="s">
        <v>6061</v>
      </c>
      <c r="M384" s="8" t="s">
        <v>3280</v>
      </c>
      <c r="N384" s="12">
        <v>3747.0</v>
      </c>
      <c r="O384" s="12">
        <f t="shared" si="1"/>
        <v>4346.52</v>
      </c>
      <c r="P384" s="8" t="s">
        <v>68</v>
      </c>
      <c r="Q384" s="9" t="s">
        <v>2981</v>
      </c>
      <c r="R384" s="11" t="s">
        <v>3302</v>
      </c>
      <c r="S384" s="11"/>
      <c r="T384" s="23"/>
      <c r="U384" s="11"/>
      <c r="V384" s="11"/>
      <c r="W384" s="11"/>
      <c r="X384" s="11"/>
      <c r="Y384" s="11"/>
      <c r="Z384" s="172"/>
      <c r="AA384" s="11" t="s">
        <v>3303</v>
      </c>
      <c r="AB384" s="8" t="s">
        <v>75</v>
      </c>
      <c r="AC384" s="16">
        <v>17.0</v>
      </c>
      <c r="AD384" s="16">
        <v>31.0</v>
      </c>
      <c r="AE384" s="16">
        <v>36.0</v>
      </c>
      <c r="AF384" s="16">
        <v>104.0</v>
      </c>
      <c r="AG384" s="19">
        <v>0.0</v>
      </c>
      <c r="AH384" s="19">
        <v>0.0</v>
      </c>
      <c r="AI384" s="19">
        <v>0.0</v>
      </c>
      <c r="AJ384" s="19">
        <v>0.0</v>
      </c>
      <c r="AK384" s="16">
        <v>19.3</v>
      </c>
      <c r="AL384" s="16">
        <v>35.8</v>
      </c>
      <c r="AM384" s="16">
        <v>38.6</v>
      </c>
      <c r="AN384" s="16">
        <v>112.0</v>
      </c>
      <c r="AO384" s="17">
        <v>0.0</v>
      </c>
      <c r="AP384" s="17">
        <v>0.0</v>
      </c>
      <c r="AQ384" s="17">
        <v>0.0</v>
      </c>
      <c r="AR384" s="17">
        <v>0.0</v>
      </c>
      <c r="AS384" s="17">
        <f t="shared" si="2"/>
        <v>0</v>
      </c>
      <c r="AT384" s="173" t="s">
        <v>6062</v>
      </c>
    </row>
    <row r="385" ht="15.75" customHeight="1">
      <c r="A385" s="11">
        <v>6000045.0</v>
      </c>
      <c r="B385" s="8"/>
      <c r="C385" s="8" t="s">
        <v>2934</v>
      </c>
      <c r="D385" s="8" t="s">
        <v>2935</v>
      </c>
      <c r="E385" s="170" t="b">
        <v>1</v>
      </c>
      <c r="F385" s="8" t="s">
        <v>2936</v>
      </c>
      <c r="G385" s="8" t="s">
        <v>3305</v>
      </c>
      <c r="H385" s="8">
        <v>6.944271673911E12</v>
      </c>
      <c r="I385" s="8" t="s">
        <v>3305</v>
      </c>
      <c r="J385" s="8" t="s">
        <v>3306</v>
      </c>
      <c r="K385" s="11" t="s">
        <v>6063</v>
      </c>
      <c r="L385" s="171" t="s">
        <v>6061</v>
      </c>
      <c r="M385" s="8" t="s">
        <v>3280</v>
      </c>
      <c r="N385" s="12">
        <v>998.0</v>
      </c>
      <c r="O385" s="12">
        <f t="shared" si="1"/>
        <v>1157.68</v>
      </c>
      <c r="P385" s="8" t="s">
        <v>238</v>
      </c>
      <c r="Q385" s="9" t="s">
        <v>2942</v>
      </c>
      <c r="R385" s="8" t="s">
        <v>3308</v>
      </c>
      <c r="S385" s="11"/>
      <c r="T385" s="14" t="s">
        <v>3309</v>
      </c>
      <c r="U385" s="11" t="s">
        <v>3310</v>
      </c>
      <c r="V385" s="11" t="s">
        <v>3308</v>
      </c>
      <c r="W385" s="11"/>
      <c r="X385" s="11" t="s">
        <v>3311</v>
      </c>
      <c r="Y385" s="11"/>
      <c r="Z385" s="172"/>
      <c r="AA385" s="11" t="s">
        <v>3312</v>
      </c>
      <c r="AB385" s="8" t="s">
        <v>75</v>
      </c>
      <c r="AC385" s="17">
        <v>9.36</v>
      </c>
      <c r="AD385" s="17">
        <v>31.7</v>
      </c>
      <c r="AE385" s="17">
        <v>43.9</v>
      </c>
      <c r="AF385" s="17">
        <v>22.5</v>
      </c>
      <c r="AG385" s="19">
        <v>0.0</v>
      </c>
      <c r="AH385" s="19">
        <v>0.0</v>
      </c>
      <c r="AI385" s="19">
        <v>0.0</v>
      </c>
      <c r="AJ385" s="19">
        <v>0.0</v>
      </c>
      <c r="AK385" s="17">
        <v>10.47</v>
      </c>
      <c r="AL385" s="17">
        <v>36.0</v>
      </c>
      <c r="AM385" s="17">
        <v>46.5</v>
      </c>
      <c r="AN385" s="17">
        <v>29.1</v>
      </c>
      <c r="AO385" s="17">
        <v>0.0</v>
      </c>
      <c r="AP385" s="17">
        <v>0.0</v>
      </c>
      <c r="AQ385" s="17">
        <v>0.0</v>
      </c>
      <c r="AR385" s="17">
        <v>0.0</v>
      </c>
      <c r="AS385" s="17">
        <f t="shared" si="2"/>
        <v>0</v>
      </c>
      <c r="AT385" s="173" t="s">
        <v>5871</v>
      </c>
    </row>
    <row r="386" ht="15.75" customHeight="1">
      <c r="A386" s="44">
        <v>6000046.0</v>
      </c>
      <c r="B386" s="8" t="s">
        <v>3314</v>
      </c>
      <c r="C386" s="8" t="s">
        <v>2934</v>
      </c>
      <c r="D386" s="8" t="s">
        <v>3315</v>
      </c>
      <c r="E386" s="170" t="b">
        <v>1</v>
      </c>
      <c r="F386" s="8" t="s">
        <v>3316</v>
      </c>
      <c r="G386" s="8" t="s">
        <v>3317</v>
      </c>
      <c r="H386" s="8">
        <v>6.936718317779E12</v>
      </c>
      <c r="I386" s="8" t="s">
        <v>3317</v>
      </c>
      <c r="J386" s="11" t="s">
        <v>3318</v>
      </c>
      <c r="K386" s="11" t="s">
        <v>3318</v>
      </c>
      <c r="L386" s="171" t="s">
        <v>6061</v>
      </c>
      <c r="M386" s="8" t="s">
        <v>3280</v>
      </c>
      <c r="N386" s="12">
        <v>725.0</v>
      </c>
      <c r="O386" s="12">
        <f t="shared" si="1"/>
        <v>841</v>
      </c>
      <c r="P386" s="8" t="s">
        <v>68</v>
      </c>
      <c r="Q386" s="9" t="s">
        <v>3320</v>
      </c>
      <c r="R386" s="11" t="s">
        <v>3322</v>
      </c>
      <c r="S386" s="11"/>
      <c r="T386" s="14" t="s">
        <v>3323</v>
      </c>
      <c r="U386" s="11" t="s">
        <v>3324</v>
      </c>
      <c r="V386" s="11" t="s">
        <v>3325</v>
      </c>
      <c r="W386" s="24" t="s">
        <v>3326</v>
      </c>
      <c r="X386" s="11" t="s">
        <v>3327</v>
      </c>
      <c r="Y386" s="24" t="s">
        <v>3328</v>
      </c>
      <c r="Z386" s="172"/>
      <c r="AA386" s="11" t="s">
        <v>3329</v>
      </c>
      <c r="AB386" s="8" t="s">
        <v>75</v>
      </c>
      <c r="AC386" s="17">
        <v>4.3</v>
      </c>
      <c r="AD386" s="16">
        <v>27.5</v>
      </c>
      <c r="AE386" s="16">
        <v>38.0</v>
      </c>
      <c r="AF386" s="16">
        <v>31.6</v>
      </c>
      <c r="AG386" s="19">
        <v>0.0</v>
      </c>
      <c r="AH386" s="19">
        <v>0.0</v>
      </c>
      <c r="AI386" s="19">
        <v>0.0</v>
      </c>
      <c r="AJ386" s="19">
        <v>0.0</v>
      </c>
      <c r="AK386" s="17">
        <v>4.9</v>
      </c>
      <c r="AL386" s="16">
        <v>31.3</v>
      </c>
      <c r="AM386" s="16">
        <v>35.0</v>
      </c>
      <c r="AN386" s="16">
        <v>35.2</v>
      </c>
      <c r="AO386" s="17">
        <v>0.0</v>
      </c>
      <c r="AP386" s="17">
        <v>0.0</v>
      </c>
      <c r="AQ386" s="17">
        <v>0.0</v>
      </c>
      <c r="AR386" s="17">
        <v>0.0</v>
      </c>
      <c r="AS386" s="17">
        <f t="shared" si="2"/>
        <v>0</v>
      </c>
      <c r="AT386" s="173" t="s">
        <v>5871</v>
      </c>
    </row>
    <row r="387" ht="15.75" customHeight="1">
      <c r="A387" s="44">
        <v>6000047.0</v>
      </c>
      <c r="B387" s="8" t="s">
        <v>3331</v>
      </c>
      <c r="C387" s="8" t="s">
        <v>2934</v>
      </c>
      <c r="D387" s="8" t="s">
        <v>3315</v>
      </c>
      <c r="E387" s="170" t="b">
        <v>1</v>
      </c>
      <c r="F387" s="8" t="s">
        <v>3316</v>
      </c>
      <c r="G387" s="8" t="s">
        <v>3332</v>
      </c>
      <c r="H387" s="8">
        <v>6.939962800554E12</v>
      </c>
      <c r="I387" s="8" t="s">
        <v>3332</v>
      </c>
      <c r="J387" s="11" t="s">
        <v>3333</v>
      </c>
      <c r="K387" s="11" t="s">
        <v>3333</v>
      </c>
      <c r="L387" s="171" t="s">
        <v>6061</v>
      </c>
      <c r="M387" s="8" t="s">
        <v>3280</v>
      </c>
      <c r="N387" s="29">
        <v>942.0</v>
      </c>
      <c r="O387" s="12">
        <f t="shared" si="1"/>
        <v>1092.72</v>
      </c>
      <c r="P387" s="8" t="s">
        <v>68</v>
      </c>
      <c r="Q387" s="9" t="s">
        <v>3320</v>
      </c>
      <c r="R387" s="11" t="s">
        <v>3333</v>
      </c>
      <c r="S387" s="11"/>
      <c r="T387" s="23"/>
      <c r="U387" s="11" t="s">
        <v>3335</v>
      </c>
      <c r="V387" s="11"/>
      <c r="W387" s="11"/>
      <c r="X387" s="11"/>
      <c r="Y387" s="11"/>
      <c r="Z387" s="172"/>
      <c r="AA387" s="87" t="s">
        <v>6064</v>
      </c>
      <c r="AB387" s="8" t="s">
        <v>75</v>
      </c>
      <c r="AC387" s="16">
        <v>4.3</v>
      </c>
      <c r="AD387" s="16">
        <v>27.5</v>
      </c>
      <c r="AE387" s="16">
        <v>32.5</v>
      </c>
      <c r="AF387" s="16">
        <v>22.0</v>
      </c>
      <c r="AG387" s="19">
        <v>0.0</v>
      </c>
      <c r="AH387" s="19">
        <v>0.0</v>
      </c>
      <c r="AI387" s="19">
        <v>0.0</v>
      </c>
      <c r="AJ387" s="19">
        <v>0.0</v>
      </c>
      <c r="AK387" s="16">
        <v>4.0</v>
      </c>
      <c r="AL387" s="16">
        <v>30.0</v>
      </c>
      <c r="AM387" s="16">
        <v>30.0</v>
      </c>
      <c r="AN387" s="16">
        <v>33.0</v>
      </c>
      <c r="AO387" s="17">
        <v>0.0</v>
      </c>
      <c r="AP387" s="17">
        <v>0.0</v>
      </c>
      <c r="AQ387" s="17">
        <v>0.0</v>
      </c>
      <c r="AR387" s="17">
        <v>0.0</v>
      </c>
      <c r="AS387" s="17">
        <f t="shared" si="2"/>
        <v>0</v>
      </c>
      <c r="AT387" s="173" t="s">
        <v>6062</v>
      </c>
    </row>
    <row r="388" ht="15.75" customHeight="1">
      <c r="A388" s="44">
        <v>6000048.0</v>
      </c>
      <c r="B388" s="8" t="s">
        <v>3337</v>
      </c>
      <c r="C388" s="8" t="s">
        <v>2934</v>
      </c>
      <c r="D388" s="8" t="s">
        <v>3338</v>
      </c>
      <c r="E388" s="170" t="b">
        <v>1</v>
      </c>
      <c r="F388" s="8" t="s">
        <v>3339</v>
      </c>
      <c r="G388" s="8" t="s">
        <v>3340</v>
      </c>
      <c r="H388" s="8">
        <v>6.936718323664E12</v>
      </c>
      <c r="I388" s="8" t="s">
        <v>3340</v>
      </c>
      <c r="J388" s="106" t="s">
        <v>3341</v>
      </c>
      <c r="K388" s="11" t="s">
        <v>3341</v>
      </c>
      <c r="L388" s="171" t="s">
        <v>6061</v>
      </c>
      <c r="M388" s="8" t="s">
        <v>3280</v>
      </c>
      <c r="N388" s="12">
        <v>788.0</v>
      </c>
      <c r="O388" s="12">
        <f t="shared" si="1"/>
        <v>914.08</v>
      </c>
      <c r="P388" s="8" t="s">
        <v>68</v>
      </c>
      <c r="Q388" s="9" t="s">
        <v>3343</v>
      </c>
      <c r="R388" s="11" t="s">
        <v>3345</v>
      </c>
      <c r="S388" s="11"/>
      <c r="T388" s="14" t="s">
        <v>3346</v>
      </c>
      <c r="U388" s="11" t="s">
        <v>3347</v>
      </c>
      <c r="V388" s="11" t="s">
        <v>3348</v>
      </c>
      <c r="W388" s="24" t="s">
        <v>3349</v>
      </c>
      <c r="X388" s="11" t="s">
        <v>3345</v>
      </c>
      <c r="Y388" s="24" t="s">
        <v>3350</v>
      </c>
      <c r="Z388" s="172"/>
      <c r="AA388" s="11" t="s">
        <v>3351</v>
      </c>
      <c r="AB388" s="8" t="s">
        <v>75</v>
      </c>
      <c r="AC388" s="17">
        <v>4.4</v>
      </c>
      <c r="AD388" s="17">
        <v>31.0</v>
      </c>
      <c r="AE388" s="17">
        <v>33.0</v>
      </c>
      <c r="AF388" s="17">
        <v>33.7</v>
      </c>
      <c r="AG388" s="19">
        <v>0.0</v>
      </c>
      <c r="AH388" s="19">
        <v>0.0</v>
      </c>
      <c r="AI388" s="19">
        <v>0.0</v>
      </c>
      <c r="AJ388" s="19">
        <v>0.0</v>
      </c>
      <c r="AK388" s="17">
        <v>5.8</v>
      </c>
      <c r="AL388" s="17">
        <v>35.8</v>
      </c>
      <c r="AM388" s="17">
        <v>35.8</v>
      </c>
      <c r="AN388" s="17">
        <v>39.5</v>
      </c>
      <c r="AO388" s="17">
        <v>0.0</v>
      </c>
      <c r="AP388" s="17">
        <v>0.0</v>
      </c>
      <c r="AQ388" s="17">
        <v>0.0</v>
      </c>
      <c r="AR388" s="17">
        <v>0.0</v>
      </c>
      <c r="AS388" s="17">
        <f t="shared" si="2"/>
        <v>0</v>
      </c>
      <c r="AT388" s="173" t="s">
        <v>5871</v>
      </c>
    </row>
    <row r="389" ht="15.75" customHeight="1">
      <c r="A389" s="44">
        <v>6000050.0</v>
      </c>
      <c r="B389" s="8" t="s">
        <v>3353</v>
      </c>
      <c r="C389" s="8" t="s">
        <v>2934</v>
      </c>
      <c r="D389" s="8" t="s">
        <v>2935</v>
      </c>
      <c r="E389" s="170" t="b">
        <v>1</v>
      </c>
      <c r="F389" s="8" t="s">
        <v>2936</v>
      </c>
      <c r="G389" s="8" t="s">
        <v>3354</v>
      </c>
      <c r="H389" s="8">
        <v>6.944271666944E12</v>
      </c>
      <c r="I389" s="8" t="s">
        <v>3354</v>
      </c>
      <c r="J389" s="8" t="s">
        <v>3355</v>
      </c>
      <c r="K389" s="11" t="s">
        <v>6065</v>
      </c>
      <c r="L389" s="171" t="s">
        <v>6061</v>
      </c>
      <c r="M389" s="8" t="s">
        <v>3280</v>
      </c>
      <c r="N389" s="29">
        <v>1962.0</v>
      </c>
      <c r="O389" s="12">
        <f t="shared" si="1"/>
        <v>2275.92</v>
      </c>
      <c r="P389" s="8" t="s">
        <v>68</v>
      </c>
      <c r="Q389" s="9" t="s">
        <v>2942</v>
      </c>
      <c r="R389" s="8" t="s">
        <v>3357</v>
      </c>
      <c r="S389" s="11"/>
      <c r="T389" s="23"/>
      <c r="U389" s="11"/>
      <c r="V389" s="11" t="s">
        <v>3357</v>
      </c>
      <c r="W389" s="11"/>
      <c r="X389" s="11"/>
      <c r="Y389" s="11"/>
      <c r="Z389" s="172"/>
      <c r="AA389" s="11" t="s">
        <v>3358</v>
      </c>
      <c r="AB389" s="8" t="s">
        <v>75</v>
      </c>
      <c r="AC389" s="16">
        <v>15.1</v>
      </c>
      <c r="AD389" s="16">
        <v>49.5</v>
      </c>
      <c r="AE389" s="16">
        <v>52.0</v>
      </c>
      <c r="AF389" s="16">
        <v>32.5</v>
      </c>
      <c r="AG389" s="19">
        <v>0.0</v>
      </c>
      <c r="AH389" s="19">
        <v>0.0</v>
      </c>
      <c r="AI389" s="19">
        <v>0.0</v>
      </c>
      <c r="AJ389" s="19">
        <v>0.0</v>
      </c>
      <c r="AK389" s="16">
        <v>15.0</v>
      </c>
      <c r="AL389" s="16">
        <v>54.0</v>
      </c>
      <c r="AM389" s="16">
        <v>44.0</v>
      </c>
      <c r="AN389" s="16">
        <v>32.0</v>
      </c>
      <c r="AO389" s="17">
        <v>0.0</v>
      </c>
      <c r="AP389" s="17">
        <v>0.0</v>
      </c>
      <c r="AQ389" s="17">
        <v>0.0</v>
      </c>
      <c r="AR389" s="17">
        <v>0.0</v>
      </c>
      <c r="AS389" s="17">
        <f t="shared" si="2"/>
        <v>0</v>
      </c>
      <c r="AT389" s="173" t="s">
        <v>6062</v>
      </c>
    </row>
    <row r="390" ht="15.75" customHeight="1">
      <c r="A390" s="44">
        <v>6000051.0</v>
      </c>
      <c r="B390" s="8" t="s">
        <v>3360</v>
      </c>
      <c r="C390" s="8" t="s">
        <v>2934</v>
      </c>
      <c r="D390" s="8" t="s">
        <v>2935</v>
      </c>
      <c r="E390" s="170" t="b">
        <v>1</v>
      </c>
      <c r="F390" s="8" t="s">
        <v>2936</v>
      </c>
      <c r="G390" s="8" t="s">
        <v>3361</v>
      </c>
      <c r="H390" s="8">
        <v>6.944271652855E12</v>
      </c>
      <c r="I390" s="8" t="s">
        <v>3361</v>
      </c>
      <c r="J390" s="8" t="s">
        <v>3362</v>
      </c>
      <c r="K390" s="11" t="s">
        <v>6066</v>
      </c>
      <c r="L390" s="171" t="s">
        <v>6061</v>
      </c>
      <c r="M390" s="8" t="s">
        <v>3280</v>
      </c>
      <c r="N390" s="12">
        <v>971.0</v>
      </c>
      <c r="O390" s="12">
        <f t="shared" si="1"/>
        <v>1126.36</v>
      </c>
      <c r="P390" s="8" t="s">
        <v>68</v>
      </c>
      <c r="Q390" s="9" t="s">
        <v>2942</v>
      </c>
      <c r="R390" s="8" t="s">
        <v>3364</v>
      </c>
      <c r="S390" s="11"/>
      <c r="T390" s="23"/>
      <c r="U390" s="11"/>
      <c r="V390" s="11" t="s">
        <v>3364</v>
      </c>
      <c r="W390" s="11"/>
      <c r="X390" s="11"/>
      <c r="Y390" s="11"/>
      <c r="Z390" s="172"/>
      <c r="AA390" s="11" t="s">
        <v>3365</v>
      </c>
      <c r="AB390" s="8" t="s">
        <v>75</v>
      </c>
      <c r="AC390" s="16">
        <v>9.36</v>
      </c>
      <c r="AD390" s="16">
        <v>32.3</v>
      </c>
      <c r="AE390" s="16">
        <v>43.1</v>
      </c>
      <c r="AF390" s="16">
        <v>24.0</v>
      </c>
      <c r="AG390" s="19">
        <v>0.0</v>
      </c>
      <c r="AH390" s="19">
        <v>0.0</v>
      </c>
      <c r="AI390" s="19">
        <v>0.0</v>
      </c>
      <c r="AJ390" s="19">
        <v>0.0</v>
      </c>
      <c r="AK390" s="16">
        <v>10.2</v>
      </c>
      <c r="AL390" s="16">
        <v>38.0</v>
      </c>
      <c r="AM390" s="16">
        <v>48.8</v>
      </c>
      <c r="AN390" s="16">
        <v>29.1</v>
      </c>
      <c r="AO390" s="17">
        <v>0.0</v>
      </c>
      <c r="AP390" s="17">
        <v>0.0</v>
      </c>
      <c r="AQ390" s="17">
        <v>0.0</v>
      </c>
      <c r="AR390" s="17">
        <v>0.0</v>
      </c>
      <c r="AS390" s="17">
        <f t="shared" si="2"/>
        <v>0</v>
      </c>
      <c r="AT390" s="173" t="s">
        <v>6062</v>
      </c>
    </row>
    <row r="391" ht="15.75" customHeight="1">
      <c r="A391" s="11">
        <v>6000052.0</v>
      </c>
      <c r="B391" s="8" t="s">
        <v>3367</v>
      </c>
      <c r="C391" s="8" t="s">
        <v>2934</v>
      </c>
      <c r="D391" s="8" t="s">
        <v>2935</v>
      </c>
      <c r="E391" s="170" t="b">
        <v>1</v>
      </c>
      <c r="F391" s="8" t="s">
        <v>2936</v>
      </c>
      <c r="G391" s="8" t="s">
        <v>3368</v>
      </c>
      <c r="H391" s="8">
        <v>6.944271671597E12</v>
      </c>
      <c r="I391" s="8" t="s">
        <v>3368</v>
      </c>
      <c r="J391" s="8" t="s">
        <v>3369</v>
      </c>
      <c r="K391" s="11" t="s">
        <v>6067</v>
      </c>
      <c r="L391" s="171" t="s">
        <v>6061</v>
      </c>
      <c r="M391" s="8" t="s">
        <v>3280</v>
      </c>
      <c r="N391" s="12">
        <v>881.0</v>
      </c>
      <c r="O391" s="12">
        <f t="shared" si="1"/>
        <v>1021.96</v>
      </c>
      <c r="P391" s="8" t="s">
        <v>238</v>
      </c>
      <c r="Q391" s="9" t="s">
        <v>2942</v>
      </c>
      <c r="R391" s="8" t="s">
        <v>3371</v>
      </c>
      <c r="S391" s="11"/>
      <c r="T391" s="14" t="s">
        <v>3372</v>
      </c>
      <c r="U391" s="11" t="s">
        <v>3373</v>
      </c>
      <c r="V391" s="11" t="s">
        <v>3371</v>
      </c>
      <c r="W391" s="11"/>
      <c r="X391" s="11" t="s">
        <v>3374</v>
      </c>
      <c r="Y391" s="24" t="s">
        <v>3375</v>
      </c>
      <c r="Z391" s="172"/>
      <c r="AA391" s="11" t="s">
        <v>3376</v>
      </c>
      <c r="AB391" s="8" t="s">
        <v>75</v>
      </c>
      <c r="AC391" s="16">
        <v>9.36</v>
      </c>
      <c r="AD391" s="16">
        <v>32.3</v>
      </c>
      <c r="AE391" s="16">
        <v>43.1</v>
      </c>
      <c r="AF391" s="16">
        <v>24.0</v>
      </c>
      <c r="AG391" s="19">
        <v>0.0</v>
      </c>
      <c r="AH391" s="19">
        <v>0.0</v>
      </c>
      <c r="AI391" s="19">
        <v>0.0</v>
      </c>
      <c r="AJ391" s="19">
        <v>0.0</v>
      </c>
      <c r="AK391" s="16">
        <v>10.2</v>
      </c>
      <c r="AL391" s="16">
        <v>38.0</v>
      </c>
      <c r="AM391" s="16">
        <v>48.8</v>
      </c>
      <c r="AN391" s="16">
        <v>29.1</v>
      </c>
      <c r="AO391" s="17">
        <v>0.0</v>
      </c>
      <c r="AP391" s="17">
        <v>0.0</v>
      </c>
      <c r="AQ391" s="17">
        <v>0.0</v>
      </c>
      <c r="AR391" s="17">
        <v>0.0</v>
      </c>
      <c r="AS391" s="17">
        <f t="shared" si="2"/>
        <v>0</v>
      </c>
      <c r="AT391" s="173" t="s">
        <v>5871</v>
      </c>
    </row>
    <row r="392" ht="15.75" customHeight="1">
      <c r="A392" s="44">
        <v>6000053.0</v>
      </c>
      <c r="B392" s="8" t="s">
        <v>3378</v>
      </c>
      <c r="C392" s="8" t="s">
        <v>2934</v>
      </c>
      <c r="D392" s="8" t="s">
        <v>2935</v>
      </c>
      <c r="E392" s="170" t="b">
        <v>1</v>
      </c>
      <c r="F392" s="8" t="s">
        <v>2936</v>
      </c>
      <c r="G392" s="8" t="s">
        <v>3379</v>
      </c>
      <c r="H392" s="8">
        <v>6.944271644423E12</v>
      </c>
      <c r="I392" s="8" t="s">
        <v>3379</v>
      </c>
      <c r="J392" s="8" t="s">
        <v>3380</v>
      </c>
      <c r="K392" s="11" t="s">
        <v>6068</v>
      </c>
      <c r="L392" s="171" t="s">
        <v>6061</v>
      </c>
      <c r="M392" s="8" t="s">
        <v>3280</v>
      </c>
      <c r="N392" s="12">
        <v>820.0</v>
      </c>
      <c r="O392" s="12">
        <f t="shared" si="1"/>
        <v>951.2</v>
      </c>
      <c r="P392" s="8" t="s">
        <v>238</v>
      </c>
      <c r="Q392" s="9" t="s">
        <v>2942</v>
      </c>
      <c r="R392" s="8" t="s">
        <v>3382</v>
      </c>
      <c r="S392" s="11"/>
      <c r="T392" s="14" t="s">
        <v>3383</v>
      </c>
      <c r="U392" s="11"/>
      <c r="V392" s="11" t="s">
        <v>3382</v>
      </c>
      <c r="W392" s="11"/>
      <c r="X392" s="11" t="s">
        <v>3384</v>
      </c>
      <c r="Y392" s="11"/>
      <c r="Z392" s="172"/>
      <c r="AA392" s="11" t="s">
        <v>3385</v>
      </c>
      <c r="AB392" s="8" t="s">
        <v>75</v>
      </c>
      <c r="AC392" s="16">
        <v>9.36</v>
      </c>
      <c r="AD392" s="16">
        <v>32.3</v>
      </c>
      <c r="AE392" s="16">
        <v>43.1</v>
      </c>
      <c r="AF392" s="16">
        <v>24.0</v>
      </c>
      <c r="AG392" s="19">
        <v>0.0</v>
      </c>
      <c r="AH392" s="19">
        <v>0.0</v>
      </c>
      <c r="AI392" s="19">
        <v>0.0</v>
      </c>
      <c r="AJ392" s="19">
        <v>0.0</v>
      </c>
      <c r="AK392" s="16">
        <v>10.2</v>
      </c>
      <c r="AL392" s="16">
        <v>38.0</v>
      </c>
      <c r="AM392" s="16">
        <v>48.8</v>
      </c>
      <c r="AN392" s="16">
        <v>29.1</v>
      </c>
      <c r="AO392" s="17">
        <v>0.0</v>
      </c>
      <c r="AP392" s="17">
        <v>0.0</v>
      </c>
      <c r="AQ392" s="17">
        <v>0.0</v>
      </c>
      <c r="AR392" s="17">
        <v>0.0</v>
      </c>
      <c r="AS392" s="17">
        <f t="shared" si="2"/>
        <v>0</v>
      </c>
      <c r="AT392" s="173" t="s">
        <v>5871</v>
      </c>
    </row>
    <row r="393" ht="15.75" customHeight="1">
      <c r="A393" s="44">
        <v>6000054.0</v>
      </c>
      <c r="B393" s="8" t="s">
        <v>3387</v>
      </c>
      <c r="C393" s="8" t="s">
        <v>2934</v>
      </c>
      <c r="D393" s="8" t="s">
        <v>2935</v>
      </c>
      <c r="E393" s="170" t="b">
        <v>1</v>
      </c>
      <c r="F393" s="8" t="s">
        <v>2936</v>
      </c>
      <c r="G393" s="8" t="s">
        <v>3388</v>
      </c>
      <c r="H393" s="8">
        <v>6.944271644447E12</v>
      </c>
      <c r="I393" s="8" t="s">
        <v>3388</v>
      </c>
      <c r="J393" s="8" t="s">
        <v>3389</v>
      </c>
      <c r="K393" s="11" t="s">
        <v>6069</v>
      </c>
      <c r="L393" s="171" t="s">
        <v>6061</v>
      </c>
      <c r="M393" s="8" t="s">
        <v>3280</v>
      </c>
      <c r="N393" s="12">
        <v>1190.0</v>
      </c>
      <c r="O393" s="12">
        <f t="shared" si="1"/>
        <v>1380.4</v>
      </c>
      <c r="P393" s="8" t="s">
        <v>238</v>
      </c>
      <c r="Q393" s="9" t="s">
        <v>2942</v>
      </c>
      <c r="R393" s="8" t="s">
        <v>3391</v>
      </c>
      <c r="S393" s="11"/>
      <c r="T393" s="14" t="s">
        <v>3392</v>
      </c>
      <c r="U393" s="11" t="s">
        <v>3393</v>
      </c>
      <c r="V393" s="11" t="s">
        <v>3391</v>
      </c>
      <c r="W393" s="11"/>
      <c r="X393" s="11" t="s">
        <v>3394</v>
      </c>
      <c r="Y393" s="11"/>
      <c r="Z393" s="172"/>
      <c r="AA393" s="11" t="s">
        <v>3395</v>
      </c>
      <c r="AB393" s="8" t="s">
        <v>75</v>
      </c>
      <c r="AC393" s="16">
        <v>14.36</v>
      </c>
      <c r="AD393" s="16">
        <v>38.9</v>
      </c>
      <c r="AE393" s="16">
        <v>51.5</v>
      </c>
      <c r="AF393" s="16">
        <v>30.5</v>
      </c>
      <c r="AG393" s="19">
        <v>0.0</v>
      </c>
      <c r="AH393" s="19">
        <v>0.0</v>
      </c>
      <c r="AI393" s="19">
        <v>0.0</v>
      </c>
      <c r="AJ393" s="19">
        <v>0.0</v>
      </c>
      <c r="AK393" s="16">
        <v>16.05</v>
      </c>
      <c r="AL393" s="16">
        <v>46.0</v>
      </c>
      <c r="AM393" s="16">
        <v>57.9</v>
      </c>
      <c r="AN393" s="16">
        <v>36.2</v>
      </c>
      <c r="AO393" s="17">
        <v>0.0</v>
      </c>
      <c r="AP393" s="17">
        <v>0.0</v>
      </c>
      <c r="AQ393" s="17">
        <v>0.0</v>
      </c>
      <c r="AR393" s="17">
        <v>0.0</v>
      </c>
      <c r="AS393" s="17">
        <f t="shared" si="2"/>
        <v>0</v>
      </c>
      <c r="AT393" s="173" t="s">
        <v>5871</v>
      </c>
    </row>
    <row r="394" ht="15.75" customHeight="1">
      <c r="A394" s="44">
        <v>6000055.0</v>
      </c>
      <c r="B394" s="8" t="s">
        <v>3397</v>
      </c>
      <c r="C394" s="8" t="s">
        <v>2934</v>
      </c>
      <c r="D394" s="8" t="s">
        <v>2935</v>
      </c>
      <c r="E394" s="170" t="b">
        <v>1</v>
      </c>
      <c r="F394" s="8" t="s">
        <v>2936</v>
      </c>
      <c r="G394" s="8" t="s">
        <v>3398</v>
      </c>
      <c r="H394" s="8">
        <v>6.944271666951E12</v>
      </c>
      <c r="I394" s="8" t="s">
        <v>3398</v>
      </c>
      <c r="J394" s="8" t="s">
        <v>3399</v>
      </c>
      <c r="K394" s="11" t="s">
        <v>6070</v>
      </c>
      <c r="L394" s="171" t="s">
        <v>6061</v>
      </c>
      <c r="M394" s="8" t="s">
        <v>3280</v>
      </c>
      <c r="N394" s="29">
        <v>3199.0</v>
      </c>
      <c r="O394" s="12">
        <f t="shared" si="1"/>
        <v>3710.84</v>
      </c>
      <c r="P394" s="8" t="s">
        <v>68</v>
      </c>
      <c r="Q394" s="9" t="s">
        <v>2942</v>
      </c>
      <c r="R394" s="8" t="s">
        <v>3401</v>
      </c>
      <c r="S394" s="11"/>
      <c r="T394" s="23"/>
      <c r="U394" s="11"/>
      <c r="V394" s="11" t="s">
        <v>3401</v>
      </c>
      <c r="W394" s="11"/>
      <c r="X394" s="11"/>
      <c r="Y394" s="11"/>
      <c r="Z394" s="172"/>
      <c r="AA394" s="11" t="s">
        <v>3402</v>
      </c>
      <c r="AB394" s="8" t="s">
        <v>75</v>
      </c>
      <c r="AC394" s="17">
        <v>15.1</v>
      </c>
      <c r="AD394" s="17">
        <v>49.5</v>
      </c>
      <c r="AE394" s="17">
        <v>52.0</v>
      </c>
      <c r="AF394" s="17">
        <v>32.5</v>
      </c>
      <c r="AG394" s="19">
        <v>0.0</v>
      </c>
      <c r="AH394" s="19">
        <v>0.0</v>
      </c>
      <c r="AI394" s="19">
        <v>0.0</v>
      </c>
      <c r="AJ394" s="19">
        <v>0.0</v>
      </c>
      <c r="AK394" s="17">
        <v>16.4</v>
      </c>
      <c r="AL394" s="17">
        <v>50.3</v>
      </c>
      <c r="AM394" s="17">
        <v>58.3</v>
      </c>
      <c r="AN394" s="17">
        <v>38.3</v>
      </c>
      <c r="AO394" s="17">
        <v>0.0</v>
      </c>
      <c r="AP394" s="17">
        <v>0.0</v>
      </c>
      <c r="AQ394" s="17">
        <v>0.0</v>
      </c>
      <c r="AR394" s="17">
        <v>0.0</v>
      </c>
      <c r="AS394" s="17">
        <f t="shared" si="2"/>
        <v>0</v>
      </c>
      <c r="AT394" s="173" t="s">
        <v>6062</v>
      </c>
    </row>
    <row r="395" ht="15.75" customHeight="1">
      <c r="A395" s="44">
        <v>6000056.0</v>
      </c>
      <c r="B395" s="8" t="s">
        <v>3404</v>
      </c>
      <c r="C395" s="8" t="s">
        <v>2934</v>
      </c>
      <c r="D395" s="8" t="s">
        <v>2935</v>
      </c>
      <c r="E395" s="170" t="b">
        <v>1</v>
      </c>
      <c r="F395" s="8" t="s">
        <v>2936</v>
      </c>
      <c r="G395" s="8" t="s">
        <v>3405</v>
      </c>
      <c r="H395" s="8">
        <v>6.944271661338E12</v>
      </c>
      <c r="I395" s="8" t="s">
        <v>3405</v>
      </c>
      <c r="J395" s="8" t="s">
        <v>3406</v>
      </c>
      <c r="K395" s="11" t="s">
        <v>6071</v>
      </c>
      <c r="L395" s="171" t="s">
        <v>6061</v>
      </c>
      <c r="M395" s="8" t="s">
        <v>3280</v>
      </c>
      <c r="N395" s="29">
        <v>1160.0</v>
      </c>
      <c r="O395" s="12">
        <f t="shared" si="1"/>
        <v>1345.6</v>
      </c>
      <c r="P395" s="8" t="s">
        <v>68</v>
      </c>
      <c r="Q395" s="9" t="s">
        <v>2942</v>
      </c>
      <c r="R395" s="8" t="s">
        <v>3408</v>
      </c>
      <c r="S395" s="11"/>
      <c r="T395" s="23"/>
      <c r="U395" s="11"/>
      <c r="V395" s="11" t="s">
        <v>3408</v>
      </c>
      <c r="W395" s="11"/>
      <c r="X395" s="11"/>
      <c r="Y395" s="11"/>
      <c r="Z395" s="172"/>
      <c r="AA395" s="11" t="s">
        <v>3409</v>
      </c>
      <c r="AB395" s="8" t="s">
        <v>75</v>
      </c>
      <c r="AC395" s="16">
        <v>9.56</v>
      </c>
      <c r="AD395" s="16">
        <v>25.8</v>
      </c>
      <c r="AE395" s="16">
        <v>31.72</v>
      </c>
      <c r="AF395" s="16">
        <v>43.95</v>
      </c>
      <c r="AG395" s="19">
        <v>0.0</v>
      </c>
      <c r="AH395" s="19">
        <v>0.0</v>
      </c>
      <c r="AI395" s="19">
        <v>0.0</v>
      </c>
      <c r="AJ395" s="19">
        <v>0.0</v>
      </c>
      <c r="AK395" s="16">
        <v>11.0</v>
      </c>
      <c r="AL395" s="16">
        <v>49.0</v>
      </c>
      <c r="AM395" s="16">
        <v>30.0</v>
      </c>
      <c r="AN395" s="16">
        <v>38.0</v>
      </c>
      <c r="AO395" s="17">
        <v>0.0</v>
      </c>
      <c r="AP395" s="17">
        <v>0.0</v>
      </c>
      <c r="AQ395" s="17">
        <v>0.0</v>
      </c>
      <c r="AR395" s="17">
        <v>0.0</v>
      </c>
      <c r="AS395" s="17">
        <f t="shared" si="2"/>
        <v>0</v>
      </c>
      <c r="AT395" s="173" t="s">
        <v>6062</v>
      </c>
    </row>
    <row r="396" ht="15.75" customHeight="1">
      <c r="A396" s="44">
        <v>6000057.0</v>
      </c>
      <c r="B396" s="8" t="s">
        <v>3410</v>
      </c>
      <c r="C396" s="8" t="s">
        <v>2934</v>
      </c>
      <c r="D396" s="8" t="s">
        <v>2935</v>
      </c>
      <c r="E396" s="170" t="b">
        <v>1</v>
      </c>
      <c r="F396" s="8" t="s">
        <v>2936</v>
      </c>
      <c r="G396" s="8" t="s">
        <v>3411</v>
      </c>
      <c r="H396" s="8">
        <v>6.944271661321E12</v>
      </c>
      <c r="I396" s="8" t="s">
        <v>3411</v>
      </c>
      <c r="J396" s="8" t="s">
        <v>3412</v>
      </c>
      <c r="K396" s="11" t="s">
        <v>6072</v>
      </c>
      <c r="L396" s="171" t="s">
        <v>6061</v>
      </c>
      <c r="M396" s="8" t="s">
        <v>3280</v>
      </c>
      <c r="N396" s="12">
        <v>1059.0</v>
      </c>
      <c r="O396" s="12">
        <f t="shared" si="1"/>
        <v>1228.44</v>
      </c>
      <c r="P396" s="8" t="s">
        <v>68</v>
      </c>
      <c r="Q396" s="9" t="s">
        <v>2942</v>
      </c>
      <c r="R396" s="8" t="s">
        <v>3414</v>
      </c>
      <c r="S396" s="11"/>
      <c r="T396" s="23"/>
      <c r="U396" s="11"/>
      <c r="V396" s="11" t="s">
        <v>3414</v>
      </c>
      <c r="W396" s="11"/>
      <c r="X396" s="11"/>
      <c r="Y396" s="11"/>
      <c r="Z396" s="172"/>
      <c r="AA396" s="11" t="s">
        <v>3415</v>
      </c>
      <c r="AB396" s="8" t="s">
        <v>75</v>
      </c>
      <c r="AC396" s="16">
        <v>9.56</v>
      </c>
      <c r="AD396" s="16">
        <v>25.8</v>
      </c>
      <c r="AE396" s="16">
        <v>31.72</v>
      </c>
      <c r="AF396" s="16">
        <v>43.95</v>
      </c>
      <c r="AG396" s="19">
        <v>0.0</v>
      </c>
      <c r="AH396" s="19">
        <v>0.0</v>
      </c>
      <c r="AI396" s="19">
        <v>0.0</v>
      </c>
      <c r="AJ396" s="19">
        <v>0.0</v>
      </c>
      <c r="AK396" s="16">
        <v>10.47</v>
      </c>
      <c r="AL396" s="16">
        <v>29.1</v>
      </c>
      <c r="AM396" s="16">
        <v>36.0</v>
      </c>
      <c r="AN396" s="16">
        <v>46.5</v>
      </c>
      <c r="AO396" s="17">
        <v>0.0</v>
      </c>
      <c r="AP396" s="17">
        <v>0.0</v>
      </c>
      <c r="AQ396" s="17">
        <v>0.0</v>
      </c>
      <c r="AR396" s="17">
        <v>0.0</v>
      </c>
      <c r="AS396" s="17">
        <f t="shared" si="2"/>
        <v>0</v>
      </c>
      <c r="AT396" s="173" t="s">
        <v>6062</v>
      </c>
    </row>
    <row r="397" ht="15.75" customHeight="1">
      <c r="A397" s="44">
        <v>6000058.0</v>
      </c>
      <c r="B397" s="8" t="s">
        <v>3417</v>
      </c>
      <c r="C397" s="8" t="s">
        <v>2934</v>
      </c>
      <c r="D397" s="8" t="s">
        <v>2935</v>
      </c>
      <c r="E397" s="170" t="b">
        <v>1</v>
      </c>
      <c r="F397" s="8" t="s">
        <v>2936</v>
      </c>
      <c r="G397" s="8" t="s">
        <v>3418</v>
      </c>
      <c r="H397" s="8">
        <v>6.944271661345E12</v>
      </c>
      <c r="I397" s="8" t="s">
        <v>3418</v>
      </c>
      <c r="J397" s="8" t="s">
        <v>3419</v>
      </c>
      <c r="K397" s="11" t="s">
        <v>6073</v>
      </c>
      <c r="L397" s="171" t="s">
        <v>6061</v>
      </c>
      <c r="M397" s="8" t="s">
        <v>3280</v>
      </c>
      <c r="N397" s="12">
        <v>963.0</v>
      </c>
      <c r="O397" s="12">
        <f t="shared" si="1"/>
        <v>1117.08</v>
      </c>
      <c r="P397" s="8" t="s">
        <v>68</v>
      </c>
      <c r="Q397" s="9" t="s">
        <v>2942</v>
      </c>
      <c r="R397" s="8" t="s">
        <v>3421</v>
      </c>
      <c r="S397" s="11"/>
      <c r="T397" s="14" t="s">
        <v>3422</v>
      </c>
      <c r="U397" s="11" t="s">
        <v>3423</v>
      </c>
      <c r="V397" s="11" t="s">
        <v>3421</v>
      </c>
      <c r="W397" s="11"/>
      <c r="X397" s="11"/>
      <c r="Y397" s="11"/>
      <c r="Z397" s="172"/>
      <c r="AA397" s="11" t="s">
        <v>3424</v>
      </c>
      <c r="AB397" s="8" t="s">
        <v>75</v>
      </c>
      <c r="AC397" s="17">
        <v>9.36</v>
      </c>
      <c r="AD397" s="17">
        <v>32.3</v>
      </c>
      <c r="AE397" s="17">
        <v>43.1</v>
      </c>
      <c r="AF397" s="17">
        <v>24.0</v>
      </c>
      <c r="AG397" s="19">
        <v>0.0</v>
      </c>
      <c r="AH397" s="19">
        <v>0.0</v>
      </c>
      <c r="AI397" s="19">
        <v>0.0</v>
      </c>
      <c r="AJ397" s="19">
        <v>0.0</v>
      </c>
      <c r="AK397" s="17">
        <v>11.0</v>
      </c>
      <c r="AL397" s="17">
        <v>38.0</v>
      </c>
      <c r="AM397" s="17">
        <v>48.8</v>
      </c>
      <c r="AN397" s="17">
        <v>29.1</v>
      </c>
      <c r="AO397" s="17">
        <v>0.0</v>
      </c>
      <c r="AP397" s="17">
        <v>0.0</v>
      </c>
      <c r="AQ397" s="17">
        <v>0.0</v>
      </c>
      <c r="AR397" s="17">
        <v>0.0</v>
      </c>
      <c r="AS397" s="17">
        <f t="shared" si="2"/>
        <v>0</v>
      </c>
      <c r="AT397" s="173" t="s">
        <v>5871</v>
      </c>
    </row>
    <row r="398" ht="15.75" customHeight="1">
      <c r="A398" s="44">
        <v>6000059.0</v>
      </c>
      <c r="B398" s="8" t="s">
        <v>3426</v>
      </c>
      <c r="C398" s="8" t="s">
        <v>2934</v>
      </c>
      <c r="D398" s="8" t="s">
        <v>2935</v>
      </c>
      <c r="E398" s="170" t="b">
        <v>1</v>
      </c>
      <c r="F398" s="8" t="s">
        <v>2936</v>
      </c>
      <c r="G398" s="8" t="s">
        <v>3427</v>
      </c>
      <c r="H398" s="8">
        <v>6.944271661628E12</v>
      </c>
      <c r="I398" s="8" t="s">
        <v>3427</v>
      </c>
      <c r="J398" s="8" t="s">
        <v>3428</v>
      </c>
      <c r="K398" s="11" t="s">
        <v>6074</v>
      </c>
      <c r="L398" s="171" t="s">
        <v>6061</v>
      </c>
      <c r="M398" s="8" t="s">
        <v>3280</v>
      </c>
      <c r="N398" s="29">
        <v>1021.0</v>
      </c>
      <c r="O398" s="12">
        <f t="shared" si="1"/>
        <v>1184.36</v>
      </c>
      <c r="P398" s="8" t="s">
        <v>68</v>
      </c>
      <c r="Q398" s="9" t="s">
        <v>2942</v>
      </c>
      <c r="R398" s="8" t="s">
        <v>3430</v>
      </c>
      <c r="S398" s="11"/>
      <c r="T398" s="23"/>
      <c r="U398" s="11" t="s">
        <v>3431</v>
      </c>
      <c r="V398" s="11" t="s">
        <v>3430</v>
      </c>
      <c r="W398" s="11"/>
      <c r="X398" s="11"/>
      <c r="Y398" s="11"/>
      <c r="Z398" s="172"/>
      <c r="AA398" s="11" t="s">
        <v>3432</v>
      </c>
      <c r="AB398" s="8" t="s">
        <v>75</v>
      </c>
      <c r="AC398" s="16">
        <v>9.56</v>
      </c>
      <c r="AD398" s="16">
        <v>25.8</v>
      </c>
      <c r="AE398" s="16">
        <v>31.72</v>
      </c>
      <c r="AF398" s="16">
        <v>43.95</v>
      </c>
      <c r="AG398" s="19">
        <v>0.0</v>
      </c>
      <c r="AH398" s="19">
        <v>0.0</v>
      </c>
      <c r="AI398" s="19">
        <v>0.0</v>
      </c>
      <c r="AJ398" s="19">
        <v>0.0</v>
      </c>
      <c r="AK398" s="16">
        <v>10.47</v>
      </c>
      <c r="AL398" s="16">
        <v>29.1</v>
      </c>
      <c r="AM398" s="16">
        <v>36.0</v>
      </c>
      <c r="AN398" s="16">
        <v>46.5</v>
      </c>
      <c r="AO398" s="17">
        <v>0.0</v>
      </c>
      <c r="AP398" s="17">
        <v>0.0</v>
      </c>
      <c r="AQ398" s="17">
        <v>0.0</v>
      </c>
      <c r="AR398" s="17">
        <v>0.0</v>
      </c>
      <c r="AS398" s="17">
        <f t="shared" si="2"/>
        <v>0</v>
      </c>
      <c r="AT398" s="173" t="s">
        <v>6062</v>
      </c>
    </row>
    <row r="399" ht="15.75" customHeight="1">
      <c r="A399" s="44">
        <v>6000060.0</v>
      </c>
      <c r="B399" s="8" t="s">
        <v>3434</v>
      </c>
      <c r="C399" s="8" t="s">
        <v>2934</v>
      </c>
      <c r="D399" s="8" t="s">
        <v>2935</v>
      </c>
      <c r="E399" s="170" t="b">
        <v>1</v>
      </c>
      <c r="F399" s="8" t="s">
        <v>2936</v>
      </c>
      <c r="G399" s="8" t="s">
        <v>3435</v>
      </c>
      <c r="H399" s="8">
        <v>6.944271661611E12</v>
      </c>
      <c r="I399" s="8" t="s">
        <v>3435</v>
      </c>
      <c r="J399" s="8" t="s">
        <v>3436</v>
      </c>
      <c r="K399" s="11" t="s">
        <v>6075</v>
      </c>
      <c r="L399" s="171" t="s">
        <v>6061</v>
      </c>
      <c r="M399" s="8" t="s">
        <v>3280</v>
      </c>
      <c r="N399" s="12">
        <v>990.0</v>
      </c>
      <c r="O399" s="12">
        <f t="shared" si="1"/>
        <v>1148.4</v>
      </c>
      <c r="P399" s="8" t="s">
        <v>238</v>
      </c>
      <c r="Q399" s="9" t="s">
        <v>2942</v>
      </c>
      <c r="R399" s="8" t="s">
        <v>3438</v>
      </c>
      <c r="S399" s="11"/>
      <c r="T399" s="14" t="s">
        <v>3439</v>
      </c>
      <c r="U399" s="11" t="s">
        <v>3440</v>
      </c>
      <c r="V399" s="11" t="s">
        <v>3438</v>
      </c>
      <c r="W399" s="24" t="s">
        <v>3441</v>
      </c>
      <c r="X399" s="11" t="s">
        <v>3442</v>
      </c>
      <c r="Y399" s="11"/>
      <c r="Z399" s="172"/>
      <c r="AA399" s="11" t="s">
        <v>3443</v>
      </c>
      <c r="AB399" s="8" t="s">
        <v>75</v>
      </c>
      <c r="AC399" s="16">
        <v>9.56</v>
      </c>
      <c r="AD399" s="16">
        <v>25.8</v>
      </c>
      <c r="AE399" s="16">
        <v>31.72</v>
      </c>
      <c r="AF399" s="16">
        <v>43.95</v>
      </c>
      <c r="AG399" s="19">
        <v>0.0</v>
      </c>
      <c r="AH399" s="19">
        <v>0.0</v>
      </c>
      <c r="AI399" s="19">
        <v>0.0</v>
      </c>
      <c r="AJ399" s="19">
        <v>0.0</v>
      </c>
      <c r="AK399" s="16">
        <v>10.47</v>
      </c>
      <c r="AL399" s="16">
        <v>29.1</v>
      </c>
      <c r="AM399" s="16">
        <v>36.0</v>
      </c>
      <c r="AN399" s="16">
        <v>46.5</v>
      </c>
      <c r="AO399" s="17">
        <v>0.0</v>
      </c>
      <c r="AP399" s="17">
        <v>0.0</v>
      </c>
      <c r="AQ399" s="17">
        <v>0.0</v>
      </c>
      <c r="AR399" s="17">
        <v>0.0</v>
      </c>
      <c r="AS399" s="17">
        <f t="shared" si="2"/>
        <v>0</v>
      </c>
      <c r="AT399" s="173" t="s">
        <v>5871</v>
      </c>
    </row>
    <row r="400" ht="15.75" customHeight="1">
      <c r="A400" s="44">
        <v>6000061.0</v>
      </c>
      <c r="B400" s="8" t="s">
        <v>3445</v>
      </c>
      <c r="C400" s="8" t="s">
        <v>2934</v>
      </c>
      <c r="D400" s="8" t="s">
        <v>2935</v>
      </c>
      <c r="E400" s="170" t="b">
        <v>1</v>
      </c>
      <c r="F400" s="8" t="s">
        <v>2936</v>
      </c>
      <c r="G400" s="8" t="s">
        <v>3446</v>
      </c>
      <c r="H400" s="8">
        <v>6.944271661635E12</v>
      </c>
      <c r="I400" s="8" t="s">
        <v>3446</v>
      </c>
      <c r="J400" s="8" t="s">
        <v>3447</v>
      </c>
      <c r="K400" s="11" t="s">
        <v>6076</v>
      </c>
      <c r="L400" s="171" t="s">
        <v>6061</v>
      </c>
      <c r="M400" s="8" t="s">
        <v>3280</v>
      </c>
      <c r="N400" s="12">
        <v>960.0</v>
      </c>
      <c r="O400" s="12">
        <f t="shared" si="1"/>
        <v>1113.6</v>
      </c>
      <c r="P400" s="8" t="s">
        <v>238</v>
      </c>
      <c r="Q400" s="9" t="s">
        <v>2942</v>
      </c>
      <c r="R400" s="8" t="s">
        <v>3449</v>
      </c>
      <c r="S400" s="11"/>
      <c r="T400" s="14" t="s">
        <v>3450</v>
      </c>
      <c r="U400" s="11" t="s">
        <v>3451</v>
      </c>
      <c r="V400" s="11" t="s">
        <v>3449</v>
      </c>
      <c r="W400" s="24" t="s">
        <v>3452</v>
      </c>
      <c r="X400" s="11" t="s">
        <v>3453</v>
      </c>
      <c r="Y400" s="24" t="s">
        <v>3453</v>
      </c>
      <c r="Z400" s="172"/>
      <c r="AA400" s="11" t="s">
        <v>3454</v>
      </c>
      <c r="AB400" s="8" t="s">
        <v>75</v>
      </c>
      <c r="AC400" s="17">
        <v>9.36</v>
      </c>
      <c r="AD400" s="17">
        <v>31.7</v>
      </c>
      <c r="AE400" s="17">
        <v>43.9</v>
      </c>
      <c r="AF400" s="17">
        <v>22.5</v>
      </c>
      <c r="AG400" s="19">
        <v>0.0</v>
      </c>
      <c r="AH400" s="19">
        <v>0.0</v>
      </c>
      <c r="AI400" s="19">
        <v>0.0</v>
      </c>
      <c r="AJ400" s="19">
        <v>0.0</v>
      </c>
      <c r="AK400" s="17">
        <v>10.47</v>
      </c>
      <c r="AL400" s="17">
        <v>36.0</v>
      </c>
      <c r="AM400" s="17">
        <v>46.5</v>
      </c>
      <c r="AN400" s="17">
        <v>29.1</v>
      </c>
      <c r="AO400" s="17">
        <v>0.0</v>
      </c>
      <c r="AP400" s="17">
        <v>0.0</v>
      </c>
      <c r="AQ400" s="17">
        <v>0.0</v>
      </c>
      <c r="AR400" s="17">
        <v>0.0</v>
      </c>
      <c r="AS400" s="17">
        <f t="shared" si="2"/>
        <v>0</v>
      </c>
      <c r="AT400" s="173" t="s">
        <v>5871</v>
      </c>
    </row>
    <row r="401" ht="15.75" customHeight="1">
      <c r="A401" s="44">
        <v>6000062.0</v>
      </c>
      <c r="B401" s="8" t="s">
        <v>3456</v>
      </c>
      <c r="C401" s="8" t="s">
        <v>2934</v>
      </c>
      <c r="D401" s="8" t="s">
        <v>2935</v>
      </c>
      <c r="E401" s="170" t="b">
        <v>1</v>
      </c>
      <c r="F401" s="8" t="s">
        <v>2936</v>
      </c>
      <c r="G401" s="8" t="s">
        <v>3457</v>
      </c>
      <c r="H401" s="8">
        <v>6.944271665145E12</v>
      </c>
      <c r="I401" s="8" t="s">
        <v>3457</v>
      </c>
      <c r="J401" s="8" t="s">
        <v>3458</v>
      </c>
      <c r="K401" s="11" t="s">
        <v>6077</v>
      </c>
      <c r="L401" s="171" t="s">
        <v>6061</v>
      </c>
      <c r="M401" s="8" t="s">
        <v>3280</v>
      </c>
      <c r="N401" s="29">
        <v>2499.0</v>
      </c>
      <c r="O401" s="12">
        <f t="shared" si="1"/>
        <v>2898.84</v>
      </c>
      <c r="P401" s="8" t="s">
        <v>68</v>
      </c>
      <c r="Q401" s="9" t="s">
        <v>2942</v>
      </c>
      <c r="R401" s="8" t="s">
        <v>3460</v>
      </c>
      <c r="S401" s="11"/>
      <c r="T401" s="23"/>
      <c r="U401" s="11"/>
      <c r="V401" s="11" t="s">
        <v>3460</v>
      </c>
      <c r="W401" s="11"/>
      <c r="X401" s="11"/>
      <c r="Y401" s="11"/>
      <c r="Z401" s="172"/>
      <c r="AA401" s="11" t="s">
        <v>3461</v>
      </c>
      <c r="AB401" s="8" t="s">
        <v>75</v>
      </c>
      <c r="AC401" s="17">
        <v>15.1</v>
      </c>
      <c r="AD401" s="17">
        <v>49.5</v>
      </c>
      <c r="AE401" s="17">
        <v>52.0</v>
      </c>
      <c r="AF401" s="17">
        <v>32.5</v>
      </c>
      <c r="AG401" s="19">
        <v>0.0</v>
      </c>
      <c r="AH401" s="19">
        <v>0.0</v>
      </c>
      <c r="AI401" s="19">
        <v>0.0</v>
      </c>
      <c r="AJ401" s="19">
        <v>0.0</v>
      </c>
      <c r="AK401" s="17">
        <v>16.8</v>
      </c>
      <c r="AL401" s="17">
        <v>50.3</v>
      </c>
      <c r="AM401" s="17">
        <v>58.3</v>
      </c>
      <c r="AN401" s="17">
        <v>38.3</v>
      </c>
      <c r="AO401" s="17">
        <v>0.0</v>
      </c>
      <c r="AP401" s="17">
        <v>0.0</v>
      </c>
      <c r="AQ401" s="17">
        <v>0.0</v>
      </c>
      <c r="AR401" s="17">
        <v>0.0</v>
      </c>
      <c r="AS401" s="17">
        <f t="shared" si="2"/>
        <v>0</v>
      </c>
      <c r="AT401" s="173" t="s">
        <v>6062</v>
      </c>
    </row>
    <row r="402" ht="15.75" customHeight="1">
      <c r="A402" s="44">
        <v>6000063.0</v>
      </c>
      <c r="B402" s="8" t="s">
        <v>3463</v>
      </c>
      <c r="C402" s="8" t="s">
        <v>2934</v>
      </c>
      <c r="D402" s="8" t="s">
        <v>2935</v>
      </c>
      <c r="E402" s="170" t="b">
        <v>1</v>
      </c>
      <c r="F402" s="8" t="s">
        <v>2936</v>
      </c>
      <c r="G402" s="8" t="s">
        <v>3464</v>
      </c>
      <c r="H402" s="8">
        <v>6.944271665169E12</v>
      </c>
      <c r="I402" s="8" t="s">
        <v>3464</v>
      </c>
      <c r="J402" s="8" t="s">
        <v>3465</v>
      </c>
      <c r="K402" s="11" t="s">
        <v>6078</v>
      </c>
      <c r="L402" s="171" t="s">
        <v>6061</v>
      </c>
      <c r="M402" s="8" t="s">
        <v>3280</v>
      </c>
      <c r="N402" s="29">
        <v>1559.0</v>
      </c>
      <c r="O402" s="12">
        <f t="shared" si="1"/>
        <v>1808.44</v>
      </c>
      <c r="P402" s="8" t="s">
        <v>68</v>
      </c>
      <c r="Q402" s="9" t="s">
        <v>2942</v>
      </c>
      <c r="R402" s="8" t="s">
        <v>3467</v>
      </c>
      <c r="S402" s="11"/>
      <c r="T402" s="23"/>
      <c r="U402" s="11"/>
      <c r="V402" s="11" t="s">
        <v>3467</v>
      </c>
      <c r="W402" s="11"/>
      <c r="X402" s="11"/>
      <c r="Y402" s="11"/>
      <c r="Z402" s="172"/>
      <c r="AA402" s="11" t="s">
        <v>3468</v>
      </c>
      <c r="AB402" s="8" t="s">
        <v>75</v>
      </c>
      <c r="AC402" s="17">
        <v>15.1</v>
      </c>
      <c r="AD402" s="17">
        <v>49.5</v>
      </c>
      <c r="AE402" s="17">
        <v>52.0</v>
      </c>
      <c r="AF402" s="17">
        <v>32.5</v>
      </c>
      <c r="AG402" s="19">
        <v>0.0</v>
      </c>
      <c r="AH402" s="19">
        <v>0.0</v>
      </c>
      <c r="AI402" s="19">
        <v>0.0</v>
      </c>
      <c r="AJ402" s="19">
        <v>0.0</v>
      </c>
      <c r="AK402" s="17">
        <v>16.4</v>
      </c>
      <c r="AL402" s="17">
        <v>50.3</v>
      </c>
      <c r="AM402" s="17">
        <v>58.3</v>
      </c>
      <c r="AN402" s="17">
        <v>38.3</v>
      </c>
      <c r="AO402" s="17">
        <v>0.0</v>
      </c>
      <c r="AP402" s="17">
        <v>0.0</v>
      </c>
      <c r="AQ402" s="17">
        <v>0.0</v>
      </c>
      <c r="AR402" s="17">
        <v>0.0</v>
      </c>
      <c r="AS402" s="17">
        <f t="shared" si="2"/>
        <v>0</v>
      </c>
      <c r="AT402" s="173" t="s">
        <v>6062</v>
      </c>
    </row>
    <row r="403" ht="15.75" customHeight="1">
      <c r="A403" s="44">
        <v>6000064.0</v>
      </c>
      <c r="B403" s="8" t="s">
        <v>3470</v>
      </c>
      <c r="C403" s="8" t="s">
        <v>2934</v>
      </c>
      <c r="D403" s="8" t="s">
        <v>3006</v>
      </c>
      <c r="E403" s="170" t="b">
        <v>1</v>
      </c>
      <c r="F403" s="8" t="s">
        <v>3007</v>
      </c>
      <c r="G403" s="11" t="s">
        <v>3471</v>
      </c>
      <c r="H403" s="11">
        <v>9.9053005124E10</v>
      </c>
      <c r="I403" s="11" t="s">
        <v>3471</v>
      </c>
      <c r="J403" s="11" t="s">
        <v>3472</v>
      </c>
      <c r="K403" s="11" t="s">
        <v>3472</v>
      </c>
      <c r="L403" s="171" t="s">
        <v>6060</v>
      </c>
      <c r="M403" s="8" t="s">
        <v>3012</v>
      </c>
      <c r="N403" s="29">
        <v>440.0</v>
      </c>
      <c r="O403" s="12">
        <f t="shared" si="1"/>
        <v>510.4</v>
      </c>
      <c r="P403" s="8" t="s">
        <v>68</v>
      </c>
      <c r="Q403" s="9" t="s">
        <v>3013</v>
      </c>
      <c r="R403" s="11" t="s">
        <v>3015</v>
      </c>
      <c r="S403" s="11"/>
      <c r="T403" s="23"/>
      <c r="U403" s="11"/>
      <c r="V403" s="11"/>
      <c r="W403" s="11"/>
      <c r="X403" s="11"/>
      <c r="Y403" s="11"/>
      <c r="Z403" s="172"/>
      <c r="AA403" s="11" t="s">
        <v>3474</v>
      </c>
      <c r="AB403" s="8" t="s">
        <v>75</v>
      </c>
      <c r="AC403" s="16">
        <v>0.68</v>
      </c>
      <c r="AD403" s="16">
        <v>8.5</v>
      </c>
      <c r="AE403" s="16">
        <v>17.0</v>
      </c>
      <c r="AF403" s="16">
        <v>36.0</v>
      </c>
      <c r="AG403" s="19">
        <v>0.0</v>
      </c>
      <c r="AH403" s="19">
        <v>0.0</v>
      </c>
      <c r="AI403" s="19">
        <v>0.0</v>
      </c>
      <c r="AJ403" s="19">
        <v>0.0</v>
      </c>
      <c r="AK403" s="16">
        <v>0.76</v>
      </c>
      <c r="AL403" s="16">
        <v>10.0</v>
      </c>
      <c r="AM403" s="16">
        <v>19.0</v>
      </c>
      <c r="AN403" s="16">
        <v>23.5</v>
      </c>
      <c r="AO403" s="17">
        <v>0.0</v>
      </c>
      <c r="AP403" s="17">
        <v>0.0</v>
      </c>
      <c r="AQ403" s="17">
        <v>0.0</v>
      </c>
      <c r="AR403" s="17">
        <v>0.0</v>
      </c>
      <c r="AS403" s="17">
        <f t="shared" si="2"/>
        <v>0</v>
      </c>
      <c r="AT403" s="173" t="s">
        <v>5871</v>
      </c>
    </row>
    <row r="404" ht="15.75" customHeight="1">
      <c r="A404" s="44">
        <v>6000065.0</v>
      </c>
      <c r="B404" s="8"/>
      <c r="C404" s="8" t="s">
        <v>2934</v>
      </c>
      <c r="D404" s="8" t="s">
        <v>3269</v>
      </c>
      <c r="E404" s="170" t="b">
        <v>1</v>
      </c>
      <c r="F404" s="8" t="s">
        <v>3475</v>
      </c>
      <c r="G404" s="8" t="s">
        <v>3476</v>
      </c>
      <c r="H404" s="8">
        <v>6.9560797218E12</v>
      </c>
      <c r="I404" s="8" t="s">
        <v>3476</v>
      </c>
      <c r="J404" s="11" t="s">
        <v>3477</v>
      </c>
      <c r="K404" s="11" t="s">
        <v>3477</v>
      </c>
      <c r="L404" s="171" t="s">
        <v>6061</v>
      </c>
      <c r="M404" s="8" t="s">
        <v>3275</v>
      </c>
      <c r="N404" s="29">
        <v>2635.31293103448</v>
      </c>
      <c r="O404" s="12">
        <f t="shared" si="1"/>
        <v>3056.963</v>
      </c>
      <c r="P404" s="8" t="s">
        <v>238</v>
      </c>
      <c r="Q404" s="9" t="s">
        <v>3479</v>
      </c>
      <c r="R404" s="11" t="s">
        <v>3481</v>
      </c>
      <c r="S404" s="11"/>
      <c r="T404" s="23"/>
      <c r="U404" s="11"/>
      <c r="V404" s="11"/>
      <c r="W404" s="11"/>
      <c r="X404" s="11" t="s">
        <v>3481</v>
      </c>
      <c r="Y404" s="11"/>
      <c r="Z404" s="172"/>
      <c r="AA404" s="11" t="s">
        <v>3482</v>
      </c>
      <c r="AB404" s="8" t="s">
        <v>75</v>
      </c>
      <c r="AC404" s="17">
        <v>3.0</v>
      </c>
      <c r="AD404" s="17">
        <v>34.0</v>
      </c>
      <c r="AE404" s="17">
        <v>34.0</v>
      </c>
      <c r="AF404" s="17">
        <v>8.3</v>
      </c>
      <c r="AG404" s="19">
        <v>0.0</v>
      </c>
      <c r="AH404" s="19">
        <v>0.0</v>
      </c>
      <c r="AI404" s="19">
        <v>0.0</v>
      </c>
      <c r="AJ404" s="19">
        <v>0.0</v>
      </c>
      <c r="AK404" s="17">
        <v>4.8</v>
      </c>
      <c r="AL404" s="17">
        <v>38.0</v>
      </c>
      <c r="AM404" s="17">
        <v>45.5</v>
      </c>
      <c r="AN404" s="17">
        <v>14.0</v>
      </c>
      <c r="AO404" s="17">
        <v>0.0</v>
      </c>
      <c r="AP404" s="17">
        <v>0.0</v>
      </c>
      <c r="AQ404" s="17">
        <v>0.0</v>
      </c>
      <c r="AR404" s="17">
        <v>0.0</v>
      </c>
      <c r="AS404" s="17">
        <f t="shared" si="2"/>
        <v>0</v>
      </c>
      <c r="AT404" s="173" t="s">
        <v>6062</v>
      </c>
    </row>
    <row r="405" ht="15.75" customHeight="1">
      <c r="A405" s="44">
        <v>6000066.0</v>
      </c>
      <c r="B405" s="8"/>
      <c r="C405" s="8" t="s">
        <v>2934</v>
      </c>
      <c r="D405" s="8" t="s">
        <v>2975</v>
      </c>
      <c r="E405" s="170" t="b">
        <v>1</v>
      </c>
      <c r="F405" s="8" t="s">
        <v>2976</v>
      </c>
      <c r="G405" s="8" t="s">
        <v>3484</v>
      </c>
      <c r="H405" s="8">
        <v>6.939815601642E12</v>
      </c>
      <c r="I405" s="8" t="s">
        <v>3484</v>
      </c>
      <c r="J405" s="11" t="s">
        <v>3485</v>
      </c>
      <c r="K405" s="11" t="s">
        <v>3485</v>
      </c>
      <c r="L405" s="171" t="s">
        <v>6061</v>
      </c>
      <c r="M405" s="8" t="s">
        <v>3280</v>
      </c>
      <c r="N405" s="29">
        <v>2361.0</v>
      </c>
      <c r="O405" s="12">
        <f t="shared" si="1"/>
        <v>2738.76</v>
      </c>
      <c r="P405" s="8" t="s">
        <v>238</v>
      </c>
      <c r="Q405" s="9" t="s">
        <v>2981</v>
      </c>
      <c r="R405" s="11" t="s">
        <v>3487</v>
      </c>
      <c r="S405" s="11"/>
      <c r="T405" s="23"/>
      <c r="U405" s="11"/>
      <c r="V405" s="11"/>
      <c r="W405" s="11"/>
      <c r="X405" s="11" t="s">
        <v>3487</v>
      </c>
      <c r="Y405" s="11"/>
      <c r="Z405" s="172"/>
      <c r="AA405" s="11" t="s">
        <v>3488</v>
      </c>
      <c r="AB405" s="8" t="s">
        <v>75</v>
      </c>
      <c r="AC405" s="16">
        <v>15.5</v>
      </c>
      <c r="AD405" s="16">
        <v>31.0</v>
      </c>
      <c r="AE405" s="16">
        <v>35.0</v>
      </c>
      <c r="AF405" s="16">
        <v>100.0</v>
      </c>
      <c r="AG405" s="19">
        <v>0.0</v>
      </c>
      <c r="AH405" s="19">
        <v>0.0</v>
      </c>
      <c r="AI405" s="19">
        <v>0.0</v>
      </c>
      <c r="AJ405" s="19">
        <v>0.0</v>
      </c>
      <c r="AK405" s="16">
        <v>17.5</v>
      </c>
      <c r="AL405" s="16">
        <v>35.8</v>
      </c>
      <c r="AM405" s="16">
        <v>38.6</v>
      </c>
      <c r="AN405" s="16">
        <v>105.0</v>
      </c>
      <c r="AO405" s="17">
        <v>0.0</v>
      </c>
      <c r="AP405" s="17">
        <v>0.0</v>
      </c>
      <c r="AQ405" s="17">
        <v>0.0</v>
      </c>
      <c r="AR405" s="17">
        <v>0.0</v>
      </c>
      <c r="AS405" s="17">
        <f t="shared" si="2"/>
        <v>0</v>
      </c>
      <c r="AT405" s="173" t="s">
        <v>6062</v>
      </c>
    </row>
    <row r="406" ht="15.75" customHeight="1">
      <c r="A406" s="44">
        <v>6000067.0</v>
      </c>
      <c r="B406" s="8"/>
      <c r="C406" s="8" t="s">
        <v>2934</v>
      </c>
      <c r="D406" s="8" t="s">
        <v>3269</v>
      </c>
      <c r="E406" s="170" t="b">
        <v>1</v>
      </c>
      <c r="F406" s="8" t="s">
        <v>3291</v>
      </c>
      <c r="G406" s="8" t="s">
        <v>3490</v>
      </c>
      <c r="H406" s="8">
        <v>3.70114641971E11</v>
      </c>
      <c r="I406" s="8" t="s">
        <v>3490</v>
      </c>
      <c r="J406" s="11" t="s">
        <v>3491</v>
      </c>
      <c r="K406" s="11" t="s">
        <v>3491</v>
      </c>
      <c r="L406" s="171" t="s">
        <v>6061</v>
      </c>
      <c r="M406" s="8" t="s">
        <v>3275</v>
      </c>
      <c r="N406" s="29">
        <v>494.0</v>
      </c>
      <c r="O406" s="12">
        <f t="shared" si="1"/>
        <v>573.04</v>
      </c>
      <c r="P406" s="8" t="s">
        <v>238</v>
      </c>
      <c r="Q406" s="9" t="s">
        <v>3276</v>
      </c>
      <c r="R406" s="11" t="s">
        <v>3493</v>
      </c>
      <c r="S406" s="11"/>
      <c r="T406" s="23"/>
      <c r="U406" s="11"/>
      <c r="V406" s="11"/>
      <c r="W406" s="11"/>
      <c r="X406" s="11" t="s">
        <v>3493</v>
      </c>
      <c r="Y406" s="11"/>
      <c r="Z406" s="172"/>
      <c r="AA406" s="11" t="s">
        <v>3494</v>
      </c>
      <c r="AB406" s="8" t="s">
        <v>75</v>
      </c>
      <c r="AC406" s="16">
        <v>1.7</v>
      </c>
      <c r="AD406" s="16">
        <v>13.4</v>
      </c>
      <c r="AE406" s="16">
        <v>50.0</v>
      </c>
      <c r="AF406" s="16">
        <v>11.8</v>
      </c>
      <c r="AG406" s="19">
        <v>0.0</v>
      </c>
      <c r="AH406" s="19">
        <v>0.0</v>
      </c>
      <c r="AI406" s="19">
        <v>0.0</v>
      </c>
      <c r="AJ406" s="19">
        <v>0.0</v>
      </c>
      <c r="AK406" s="16">
        <v>2.3</v>
      </c>
      <c r="AL406" s="16">
        <v>15.0</v>
      </c>
      <c r="AM406" s="16">
        <v>68.0</v>
      </c>
      <c r="AN406" s="16">
        <v>12.5</v>
      </c>
      <c r="AO406" s="17">
        <v>0.0</v>
      </c>
      <c r="AP406" s="17">
        <v>0.0</v>
      </c>
      <c r="AQ406" s="17">
        <v>0.0</v>
      </c>
      <c r="AR406" s="17">
        <v>0.0</v>
      </c>
      <c r="AS406" s="17">
        <f t="shared" si="2"/>
        <v>0</v>
      </c>
      <c r="AT406" s="173" t="s">
        <v>6062</v>
      </c>
    </row>
    <row r="407" ht="15.75" customHeight="1">
      <c r="A407" s="44">
        <v>6000068.0</v>
      </c>
      <c r="B407" s="8"/>
      <c r="C407" s="8" t="s">
        <v>2956</v>
      </c>
      <c r="D407" s="8" t="s">
        <v>2957</v>
      </c>
      <c r="E407" s="170" t="b">
        <v>1</v>
      </c>
      <c r="F407" s="8" t="s">
        <v>2958</v>
      </c>
      <c r="G407" s="8" t="s">
        <v>3496</v>
      </c>
      <c r="H407" s="8">
        <v>6.93996262303E12</v>
      </c>
      <c r="I407" s="8" t="s">
        <v>3496</v>
      </c>
      <c r="J407" s="11" t="s">
        <v>3497</v>
      </c>
      <c r="K407" s="11" t="s">
        <v>6079</v>
      </c>
      <c r="L407" s="171" t="s">
        <v>6061</v>
      </c>
      <c r="M407" s="8" t="s">
        <v>3280</v>
      </c>
      <c r="N407" s="107">
        <v>2910.0</v>
      </c>
      <c r="O407" s="12">
        <f t="shared" si="1"/>
        <v>3375.6</v>
      </c>
      <c r="P407" s="8" t="s">
        <v>238</v>
      </c>
      <c r="Q407" s="9" t="s">
        <v>2962</v>
      </c>
      <c r="R407" s="11" t="s">
        <v>3499</v>
      </c>
      <c r="S407" s="11"/>
      <c r="T407" s="23"/>
      <c r="U407" s="11"/>
      <c r="V407" s="11"/>
      <c r="W407" s="11"/>
      <c r="X407" s="11"/>
      <c r="Y407" s="11"/>
      <c r="Z407" s="172"/>
      <c r="AA407" s="11" t="s">
        <v>3500</v>
      </c>
      <c r="AB407" s="8" t="s">
        <v>75</v>
      </c>
      <c r="AC407" s="17">
        <v>10.2</v>
      </c>
      <c r="AD407" s="17">
        <v>51.4</v>
      </c>
      <c r="AE407" s="17">
        <v>59.4</v>
      </c>
      <c r="AF407" s="17">
        <v>9.0</v>
      </c>
      <c r="AG407" s="19">
        <v>0.0</v>
      </c>
      <c r="AH407" s="19">
        <v>0.0</v>
      </c>
      <c r="AI407" s="19">
        <v>0.0</v>
      </c>
      <c r="AJ407" s="19">
        <v>0.0</v>
      </c>
      <c r="AK407" s="17">
        <v>12.2</v>
      </c>
      <c r="AL407" s="17">
        <v>58.2</v>
      </c>
      <c r="AM407" s="17">
        <v>67.2</v>
      </c>
      <c r="AN407" s="17">
        <v>17.3</v>
      </c>
      <c r="AO407" s="17">
        <v>0.0</v>
      </c>
      <c r="AP407" s="17">
        <v>0.0</v>
      </c>
      <c r="AQ407" s="17">
        <v>0.0</v>
      </c>
      <c r="AR407" s="17">
        <v>0.0</v>
      </c>
      <c r="AS407" s="17">
        <f t="shared" si="2"/>
        <v>0</v>
      </c>
      <c r="AT407" s="173" t="s">
        <v>6062</v>
      </c>
    </row>
    <row r="408" ht="15.75" customHeight="1">
      <c r="A408" s="44">
        <v>6000069.0</v>
      </c>
      <c r="B408" s="8"/>
      <c r="C408" s="8" t="s">
        <v>2956</v>
      </c>
      <c r="D408" s="8" t="s">
        <v>2957</v>
      </c>
      <c r="E408" s="170" t="b">
        <v>1</v>
      </c>
      <c r="F408" s="8" t="s">
        <v>2958</v>
      </c>
      <c r="G408" s="97" t="s">
        <v>3502</v>
      </c>
      <c r="H408" s="97">
        <v>6.939962623382E12</v>
      </c>
      <c r="I408" s="97" t="s">
        <v>3502</v>
      </c>
      <c r="J408" s="11" t="s">
        <v>3503</v>
      </c>
      <c r="K408" s="11" t="s">
        <v>6080</v>
      </c>
      <c r="L408" s="171" t="s">
        <v>6061</v>
      </c>
      <c r="M408" s="8" t="s">
        <v>3280</v>
      </c>
      <c r="N408" s="107">
        <v>3020.0</v>
      </c>
      <c r="O408" s="12">
        <f t="shared" si="1"/>
        <v>3503.2</v>
      </c>
      <c r="P408" s="8" t="s">
        <v>238</v>
      </c>
      <c r="Q408" s="9" t="s">
        <v>2962</v>
      </c>
      <c r="R408" s="11" t="s">
        <v>3505</v>
      </c>
      <c r="S408" s="11"/>
      <c r="T408" s="23"/>
      <c r="U408" s="11"/>
      <c r="V408" s="11"/>
      <c r="W408" s="11"/>
      <c r="X408" s="11" t="s">
        <v>3499</v>
      </c>
      <c r="Y408" s="11"/>
      <c r="Z408" s="172"/>
      <c r="AA408" s="11" t="s">
        <v>3506</v>
      </c>
      <c r="AB408" s="8" t="s">
        <v>75</v>
      </c>
      <c r="AC408" s="17">
        <v>11.5</v>
      </c>
      <c r="AD408" s="17">
        <v>51.0</v>
      </c>
      <c r="AE408" s="17">
        <v>60.0</v>
      </c>
      <c r="AF408" s="17">
        <v>10.0</v>
      </c>
      <c r="AG408" s="19">
        <v>0.0</v>
      </c>
      <c r="AH408" s="19">
        <v>0.0</v>
      </c>
      <c r="AI408" s="19">
        <v>0.0</v>
      </c>
      <c r="AJ408" s="19">
        <v>0.0</v>
      </c>
      <c r="AK408" s="17">
        <v>13.4</v>
      </c>
      <c r="AL408" s="17">
        <v>55.9</v>
      </c>
      <c r="AM408" s="17">
        <v>64.8</v>
      </c>
      <c r="AN408" s="17">
        <v>16.2</v>
      </c>
      <c r="AO408" s="17">
        <v>0.0</v>
      </c>
      <c r="AP408" s="17">
        <v>0.0</v>
      </c>
      <c r="AQ408" s="17">
        <v>0.0</v>
      </c>
      <c r="AR408" s="17">
        <v>0.0</v>
      </c>
      <c r="AS408" s="17">
        <f t="shared" si="2"/>
        <v>0</v>
      </c>
      <c r="AT408" s="173" t="s">
        <v>6062</v>
      </c>
    </row>
    <row r="409" ht="15.75" customHeight="1">
      <c r="A409" s="44">
        <v>6000070.0</v>
      </c>
      <c r="B409" s="8"/>
      <c r="C409" s="8" t="s">
        <v>2956</v>
      </c>
      <c r="D409" s="8" t="s">
        <v>2957</v>
      </c>
      <c r="E409" s="170" t="b">
        <v>1</v>
      </c>
      <c r="F409" s="8" t="s">
        <v>2958</v>
      </c>
      <c r="G409" s="97" t="s">
        <v>3508</v>
      </c>
      <c r="H409" s="97">
        <v>6.939962623047E12</v>
      </c>
      <c r="I409" s="97" t="s">
        <v>3508</v>
      </c>
      <c r="J409" s="11" t="s">
        <v>3509</v>
      </c>
      <c r="K409" s="11" t="s">
        <v>6081</v>
      </c>
      <c r="L409" s="171" t="s">
        <v>6061</v>
      </c>
      <c r="M409" s="8" t="s">
        <v>3280</v>
      </c>
      <c r="N409" s="107">
        <v>3459.0</v>
      </c>
      <c r="O409" s="12">
        <f t="shared" si="1"/>
        <v>4012.44</v>
      </c>
      <c r="P409" s="8" t="s">
        <v>238</v>
      </c>
      <c r="Q409" s="9" t="s">
        <v>2962</v>
      </c>
      <c r="R409" s="11" t="s">
        <v>3511</v>
      </c>
      <c r="S409" s="11"/>
      <c r="T409" s="23"/>
      <c r="U409" s="11"/>
      <c r="V409" s="11"/>
      <c r="W409" s="11"/>
      <c r="X409" s="11"/>
      <c r="Y409" s="11"/>
      <c r="Z409" s="172"/>
      <c r="AA409" s="11" t="s">
        <v>3512</v>
      </c>
      <c r="AB409" s="8" t="s">
        <v>75</v>
      </c>
      <c r="AC409" s="17">
        <v>11.8</v>
      </c>
      <c r="AD409" s="17">
        <v>51.0</v>
      </c>
      <c r="AE409" s="17">
        <v>75.0</v>
      </c>
      <c r="AF409" s="17">
        <v>9.0</v>
      </c>
      <c r="AG409" s="19">
        <v>0.0</v>
      </c>
      <c r="AH409" s="19">
        <v>0.0</v>
      </c>
      <c r="AI409" s="19">
        <v>0.0</v>
      </c>
      <c r="AJ409" s="19">
        <v>0.0</v>
      </c>
      <c r="AK409" s="17">
        <v>14.6</v>
      </c>
      <c r="AL409" s="17">
        <v>59.8</v>
      </c>
      <c r="AM409" s="17">
        <v>83.3</v>
      </c>
      <c r="AN409" s="17">
        <v>18.8</v>
      </c>
      <c r="AO409" s="17">
        <v>0.0</v>
      </c>
      <c r="AP409" s="17">
        <v>0.0</v>
      </c>
      <c r="AQ409" s="17">
        <v>0.0</v>
      </c>
      <c r="AR409" s="17">
        <v>0.0</v>
      </c>
      <c r="AS409" s="17">
        <f t="shared" si="2"/>
        <v>0</v>
      </c>
      <c r="AT409" s="173" t="s">
        <v>6062</v>
      </c>
    </row>
    <row r="410" ht="15.75" customHeight="1">
      <c r="A410" s="44">
        <v>6000071.0</v>
      </c>
      <c r="B410" s="8"/>
      <c r="C410" s="8" t="s">
        <v>2956</v>
      </c>
      <c r="D410" s="8" t="s">
        <v>2957</v>
      </c>
      <c r="E410" s="170" t="b">
        <v>1</v>
      </c>
      <c r="F410" s="8" t="s">
        <v>2958</v>
      </c>
      <c r="G410" s="97" t="s">
        <v>3514</v>
      </c>
      <c r="H410" s="97">
        <v>6.939962623399E12</v>
      </c>
      <c r="I410" s="97" t="s">
        <v>3514</v>
      </c>
      <c r="J410" s="11" t="s">
        <v>3515</v>
      </c>
      <c r="K410" s="11" t="s">
        <v>6082</v>
      </c>
      <c r="L410" s="171" t="s">
        <v>6061</v>
      </c>
      <c r="M410" s="8" t="s">
        <v>3280</v>
      </c>
      <c r="N410" s="107">
        <v>3569.0</v>
      </c>
      <c r="O410" s="12">
        <f t="shared" si="1"/>
        <v>4140.04</v>
      </c>
      <c r="P410" s="8" t="s">
        <v>238</v>
      </c>
      <c r="Q410" s="9" t="s">
        <v>2962</v>
      </c>
      <c r="R410" s="11" t="s">
        <v>3517</v>
      </c>
      <c r="S410" s="11"/>
      <c r="T410" s="23"/>
      <c r="U410" s="11"/>
      <c r="V410" s="11"/>
      <c r="W410" s="11"/>
      <c r="X410" s="11"/>
      <c r="Y410" s="11"/>
      <c r="Z410" s="172"/>
      <c r="AA410" s="11" t="s">
        <v>3518</v>
      </c>
      <c r="AB410" s="8" t="s">
        <v>75</v>
      </c>
      <c r="AC410" s="17">
        <v>14.2</v>
      </c>
      <c r="AD410" s="17">
        <v>51.0</v>
      </c>
      <c r="AE410" s="17">
        <v>75.0</v>
      </c>
      <c r="AF410" s="17">
        <v>9.0</v>
      </c>
      <c r="AG410" s="19">
        <v>0.0</v>
      </c>
      <c r="AH410" s="19">
        <v>0.0</v>
      </c>
      <c r="AI410" s="19">
        <v>0.0</v>
      </c>
      <c r="AJ410" s="19">
        <v>0.0</v>
      </c>
      <c r="AK410" s="17">
        <v>16.7</v>
      </c>
      <c r="AL410" s="17">
        <v>57.4</v>
      </c>
      <c r="AM410" s="17">
        <v>81.8</v>
      </c>
      <c r="AN410" s="17">
        <v>16.6</v>
      </c>
      <c r="AO410" s="17">
        <v>0.0</v>
      </c>
      <c r="AP410" s="17">
        <v>0.0</v>
      </c>
      <c r="AQ410" s="17">
        <v>0.0</v>
      </c>
      <c r="AR410" s="17">
        <v>0.0</v>
      </c>
      <c r="AS410" s="17">
        <f t="shared" si="2"/>
        <v>0</v>
      </c>
      <c r="AT410" s="173" t="s">
        <v>6062</v>
      </c>
    </row>
    <row r="411" ht="15.75" customHeight="1">
      <c r="A411" s="33">
        <v>6000072.0</v>
      </c>
      <c r="B411" s="8"/>
      <c r="C411" s="8" t="s">
        <v>2934</v>
      </c>
      <c r="D411" s="8" t="s">
        <v>2935</v>
      </c>
      <c r="E411" s="170" t="b">
        <v>1</v>
      </c>
      <c r="F411" s="8" t="s">
        <v>2936</v>
      </c>
      <c r="G411" s="8" t="s">
        <v>3520</v>
      </c>
      <c r="H411" s="8">
        <v>6.944271674383E12</v>
      </c>
      <c r="I411" s="8" t="s">
        <v>3520</v>
      </c>
      <c r="J411" s="8" t="s">
        <v>3521</v>
      </c>
      <c r="K411" s="11" t="s">
        <v>6083</v>
      </c>
      <c r="L411" s="171" t="s">
        <v>6061</v>
      </c>
      <c r="M411" s="8" t="s">
        <v>3280</v>
      </c>
      <c r="N411" s="108">
        <v>1537.0</v>
      </c>
      <c r="O411" s="12">
        <f t="shared" si="1"/>
        <v>1782.92</v>
      </c>
      <c r="P411" s="8" t="s">
        <v>238</v>
      </c>
      <c r="Q411" s="9" t="s">
        <v>2942</v>
      </c>
      <c r="R411" s="8" t="s">
        <v>3523</v>
      </c>
      <c r="S411" s="11"/>
      <c r="T411" s="23"/>
      <c r="U411" s="11"/>
      <c r="V411" s="11" t="s">
        <v>3523</v>
      </c>
      <c r="W411" s="11"/>
      <c r="X411" s="11"/>
      <c r="Y411" s="11"/>
      <c r="Z411" s="172"/>
      <c r="AA411" s="8" t="s">
        <v>3524</v>
      </c>
      <c r="AB411" s="8" t="s">
        <v>75</v>
      </c>
      <c r="AC411" s="17">
        <v>14.53</v>
      </c>
      <c r="AD411" s="17">
        <v>37.5</v>
      </c>
      <c r="AE411" s="17">
        <v>52.3</v>
      </c>
      <c r="AF411" s="17">
        <v>30.0</v>
      </c>
      <c r="AG411" s="19">
        <v>0.0</v>
      </c>
      <c r="AH411" s="19">
        <v>0.0</v>
      </c>
      <c r="AI411" s="19">
        <v>0.0</v>
      </c>
      <c r="AJ411" s="19">
        <v>0.0</v>
      </c>
      <c r="AK411" s="17">
        <v>15.34</v>
      </c>
      <c r="AL411" s="17">
        <v>57.1</v>
      </c>
      <c r="AM411" s="17">
        <v>45.2</v>
      </c>
      <c r="AN411" s="17">
        <v>35.7</v>
      </c>
      <c r="AO411" s="17">
        <v>0.0</v>
      </c>
      <c r="AP411" s="17">
        <v>0.0</v>
      </c>
      <c r="AQ411" s="17">
        <v>0.0</v>
      </c>
      <c r="AR411" s="17">
        <v>0.0</v>
      </c>
      <c r="AS411" s="17">
        <f t="shared" si="2"/>
        <v>0</v>
      </c>
      <c r="AT411" s="173" t="s">
        <v>6062</v>
      </c>
    </row>
    <row r="412" ht="15.75" customHeight="1">
      <c r="A412" s="33">
        <v>6000073.0</v>
      </c>
      <c r="B412" s="8"/>
      <c r="C412" s="8" t="s">
        <v>2934</v>
      </c>
      <c r="D412" s="8" t="s">
        <v>2935</v>
      </c>
      <c r="E412" s="170" t="b">
        <v>1</v>
      </c>
      <c r="F412" s="8" t="s">
        <v>2936</v>
      </c>
      <c r="G412" s="8" t="s">
        <v>3526</v>
      </c>
      <c r="H412" s="8">
        <v>6.9442716733E12</v>
      </c>
      <c r="I412" s="8" t="s">
        <v>3526</v>
      </c>
      <c r="J412" s="8" t="s">
        <v>3527</v>
      </c>
      <c r="K412" s="11" t="s">
        <v>3528</v>
      </c>
      <c r="L412" s="171" t="s">
        <v>6061</v>
      </c>
      <c r="M412" s="8" t="s">
        <v>3280</v>
      </c>
      <c r="N412" s="108">
        <v>1199.0</v>
      </c>
      <c r="O412" s="12">
        <f t="shared" si="1"/>
        <v>1390.84</v>
      </c>
      <c r="P412" s="8" t="s">
        <v>238</v>
      </c>
      <c r="Q412" s="9" t="s">
        <v>2942</v>
      </c>
      <c r="R412" s="8" t="s">
        <v>3529</v>
      </c>
      <c r="S412" s="11"/>
      <c r="T412" s="23"/>
      <c r="U412" s="11"/>
      <c r="V412" s="11" t="s">
        <v>3529</v>
      </c>
      <c r="W412" s="11"/>
      <c r="X412" s="11"/>
      <c r="Y412" s="11"/>
      <c r="Z412" s="172"/>
      <c r="AA412" s="8" t="s">
        <v>3530</v>
      </c>
      <c r="AB412" s="8" t="s">
        <v>75</v>
      </c>
      <c r="AC412" s="17">
        <v>15.7</v>
      </c>
      <c r="AD412" s="17">
        <v>40.7</v>
      </c>
      <c r="AE412" s="17">
        <v>51.9</v>
      </c>
      <c r="AF412" s="17">
        <v>31.5</v>
      </c>
      <c r="AG412" s="19">
        <v>0.0</v>
      </c>
      <c r="AH412" s="19">
        <v>0.0</v>
      </c>
      <c r="AI412" s="19">
        <v>0.0</v>
      </c>
      <c r="AJ412" s="19">
        <v>0.0</v>
      </c>
      <c r="AK412" s="17">
        <v>17.45</v>
      </c>
      <c r="AL412" s="17">
        <v>49.5</v>
      </c>
      <c r="AM412" s="17">
        <v>58.4</v>
      </c>
      <c r="AN412" s="17">
        <v>36.8</v>
      </c>
      <c r="AO412" s="17">
        <v>0.0</v>
      </c>
      <c r="AP412" s="17">
        <v>0.0</v>
      </c>
      <c r="AQ412" s="17">
        <v>0.0</v>
      </c>
      <c r="AR412" s="17">
        <v>0.0</v>
      </c>
      <c r="AS412" s="17">
        <f t="shared" si="2"/>
        <v>0</v>
      </c>
      <c r="AT412" s="173" t="s">
        <v>5871</v>
      </c>
    </row>
    <row r="413" ht="15.75" customHeight="1">
      <c r="A413" s="11">
        <v>7000001.0</v>
      </c>
      <c r="B413" s="8" t="s">
        <v>3561</v>
      </c>
      <c r="C413" s="8" t="s">
        <v>2956</v>
      </c>
      <c r="D413" s="8" t="s">
        <v>3562</v>
      </c>
      <c r="E413" s="170" t="b">
        <v>1</v>
      </c>
      <c r="F413" s="8" t="s">
        <v>3563</v>
      </c>
      <c r="G413" s="11" t="s">
        <v>3564</v>
      </c>
      <c r="H413" s="11">
        <v>8.50007449858E11</v>
      </c>
      <c r="I413" s="11" t="s">
        <v>3564</v>
      </c>
      <c r="J413" s="11" t="s">
        <v>3565</v>
      </c>
      <c r="K413" s="11" t="s">
        <v>3565</v>
      </c>
      <c r="L413" s="171" t="s">
        <v>6061</v>
      </c>
      <c r="M413" s="8" t="s">
        <v>2941</v>
      </c>
      <c r="N413" s="29"/>
      <c r="O413" s="12">
        <f t="shared" si="1"/>
        <v>0</v>
      </c>
      <c r="P413" s="8" t="s">
        <v>68</v>
      </c>
      <c r="Q413" s="9" t="s">
        <v>3567</v>
      </c>
      <c r="R413" s="11" t="s">
        <v>3569</v>
      </c>
      <c r="S413" s="11"/>
      <c r="T413" s="23"/>
      <c r="U413" s="11"/>
      <c r="V413" s="11"/>
      <c r="W413" s="11"/>
      <c r="X413" s="11"/>
      <c r="Y413" s="11"/>
      <c r="Z413" s="172"/>
      <c r="AA413" s="11" t="s">
        <v>3570</v>
      </c>
      <c r="AB413" s="8" t="s">
        <v>75</v>
      </c>
      <c r="AC413" s="16">
        <v>1.5</v>
      </c>
      <c r="AD413" s="16">
        <v>9.8</v>
      </c>
      <c r="AE413" s="16">
        <v>19.8</v>
      </c>
      <c r="AF413" s="16">
        <v>16.0</v>
      </c>
      <c r="AG413" s="19">
        <v>0.0</v>
      </c>
      <c r="AH413" s="19">
        <v>0.0</v>
      </c>
      <c r="AI413" s="19">
        <v>0.0</v>
      </c>
      <c r="AJ413" s="19">
        <v>0.0</v>
      </c>
      <c r="AK413" s="16">
        <v>2.5</v>
      </c>
      <c r="AL413" s="16">
        <v>14.0</v>
      </c>
      <c r="AM413" s="16">
        <v>23.0</v>
      </c>
      <c r="AN413" s="16">
        <v>23.0</v>
      </c>
      <c r="AO413" s="17">
        <v>0.0</v>
      </c>
      <c r="AP413" s="17">
        <v>0.0</v>
      </c>
      <c r="AQ413" s="17">
        <v>0.0</v>
      </c>
      <c r="AR413" s="17">
        <v>0.0</v>
      </c>
      <c r="AS413" s="17">
        <f t="shared" si="2"/>
        <v>0</v>
      </c>
      <c r="AT413" s="173" t="s">
        <v>6058</v>
      </c>
    </row>
    <row r="414" ht="15.75" customHeight="1">
      <c r="A414" s="11">
        <v>7000002.0</v>
      </c>
      <c r="B414" s="8"/>
      <c r="C414" s="8" t="s">
        <v>2956</v>
      </c>
      <c r="D414" s="8" t="s">
        <v>3572</v>
      </c>
      <c r="E414" s="170" t="b">
        <v>1</v>
      </c>
      <c r="F414" s="8" t="s">
        <v>3573</v>
      </c>
      <c r="G414" s="8" t="s">
        <v>3574</v>
      </c>
      <c r="H414" s="8">
        <v>6.940461937009E12</v>
      </c>
      <c r="I414" s="8" t="s">
        <v>3574</v>
      </c>
      <c r="J414" s="11" t="s">
        <v>3575</v>
      </c>
      <c r="K414" s="11" t="s">
        <v>3575</v>
      </c>
      <c r="L414" s="171" t="s">
        <v>6061</v>
      </c>
      <c r="M414" s="8" t="s">
        <v>3280</v>
      </c>
      <c r="N414" s="29">
        <v>3606.8224137931</v>
      </c>
      <c r="O414" s="12">
        <f t="shared" si="1"/>
        <v>4183.914</v>
      </c>
      <c r="P414" s="8" t="s">
        <v>238</v>
      </c>
      <c r="Q414" s="34" t="s">
        <v>3577</v>
      </c>
      <c r="R414" s="11" t="s">
        <v>3579</v>
      </c>
      <c r="S414" s="11"/>
      <c r="T414" s="23"/>
      <c r="U414" s="11"/>
      <c r="V414" s="11" t="s">
        <v>3579</v>
      </c>
      <c r="W414" s="11"/>
      <c r="X414" s="11"/>
      <c r="Y414" s="11"/>
      <c r="Z414" s="172"/>
      <c r="AA414" s="11" t="s">
        <v>3580</v>
      </c>
      <c r="AB414" s="8" t="s">
        <v>75</v>
      </c>
      <c r="AC414" s="17">
        <v>31.0</v>
      </c>
      <c r="AD414" s="17">
        <v>56.2</v>
      </c>
      <c r="AE414" s="17">
        <v>81.2</v>
      </c>
      <c r="AF414" s="17">
        <v>85.0</v>
      </c>
      <c r="AG414" s="19">
        <v>0.0</v>
      </c>
      <c r="AH414" s="19">
        <v>0.0</v>
      </c>
      <c r="AI414" s="19">
        <v>0.0</v>
      </c>
      <c r="AJ414" s="19">
        <v>0.0</v>
      </c>
      <c r="AK414" s="17">
        <v>34.0</v>
      </c>
      <c r="AL414" s="17">
        <v>57.8</v>
      </c>
      <c r="AM414" s="17">
        <v>85.3</v>
      </c>
      <c r="AN414" s="17">
        <v>88.8</v>
      </c>
      <c r="AO414" s="19">
        <v>0.0</v>
      </c>
      <c r="AP414" s="19">
        <v>0.0</v>
      </c>
      <c r="AQ414" s="19">
        <v>0.0</v>
      </c>
      <c r="AR414" s="19">
        <v>0.0</v>
      </c>
      <c r="AS414" s="17">
        <f t="shared" si="2"/>
        <v>0</v>
      </c>
      <c r="AT414" s="173" t="s">
        <v>6062</v>
      </c>
    </row>
    <row r="415" ht="15.75" customHeight="1">
      <c r="A415" s="11">
        <v>7000003.0</v>
      </c>
      <c r="B415" s="8" t="s">
        <v>3582</v>
      </c>
      <c r="C415" s="8" t="s">
        <v>2956</v>
      </c>
      <c r="D415" s="8" t="s">
        <v>3562</v>
      </c>
      <c r="E415" s="170" t="b">
        <v>1</v>
      </c>
      <c r="F415" s="8" t="s">
        <v>3563</v>
      </c>
      <c r="G415" s="11" t="s">
        <v>3583</v>
      </c>
      <c r="H415" s="11">
        <v>8.53030006913E11</v>
      </c>
      <c r="I415" s="11" t="s">
        <v>3583</v>
      </c>
      <c r="J415" s="11" t="s">
        <v>3584</v>
      </c>
      <c r="K415" s="11" t="s">
        <v>3584</v>
      </c>
      <c r="L415" s="171" t="s">
        <v>6057</v>
      </c>
      <c r="M415" s="8" t="s">
        <v>2941</v>
      </c>
      <c r="N415" s="29"/>
      <c r="O415" s="12">
        <f t="shared" si="1"/>
        <v>0</v>
      </c>
      <c r="P415" s="8" t="s">
        <v>68</v>
      </c>
      <c r="Q415" s="9" t="s">
        <v>3567</v>
      </c>
      <c r="R415" s="11" t="s">
        <v>3586</v>
      </c>
      <c r="S415" s="11"/>
      <c r="T415" s="23"/>
      <c r="U415" s="11"/>
      <c r="V415" s="11"/>
      <c r="W415" s="11"/>
      <c r="X415" s="11"/>
      <c r="Y415" s="11"/>
      <c r="Z415" s="172"/>
      <c r="AA415" s="11" t="s">
        <v>3587</v>
      </c>
      <c r="AB415" s="8" t="s">
        <v>75</v>
      </c>
      <c r="AC415" s="16">
        <v>0.0</v>
      </c>
      <c r="AD415" s="16">
        <v>12.0</v>
      </c>
      <c r="AE415" s="16">
        <v>29.0</v>
      </c>
      <c r="AF415" s="16">
        <v>43.2</v>
      </c>
      <c r="AG415" s="19">
        <v>0.0</v>
      </c>
      <c r="AH415" s="19">
        <v>0.0</v>
      </c>
      <c r="AI415" s="19">
        <v>0.0</v>
      </c>
      <c r="AJ415" s="19">
        <v>0.0</v>
      </c>
      <c r="AK415" s="16">
        <v>0.0</v>
      </c>
      <c r="AL415" s="16">
        <v>17.5</v>
      </c>
      <c r="AM415" s="16">
        <v>34.5</v>
      </c>
      <c r="AN415" s="16">
        <v>55.5</v>
      </c>
      <c r="AO415" s="17">
        <v>0.0</v>
      </c>
      <c r="AP415" s="17">
        <v>0.0</v>
      </c>
      <c r="AQ415" s="17">
        <v>0.0</v>
      </c>
      <c r="AR415" s="17">
        <v>0.0</v>
      </c>
      <c r="AS415" s="17">
        <f t="shared" si="2"/>
        <v>0</v>
      </c>
      <c r="AT415" s="173" t="s">
        <v>6058</v>
      </c>
    </row>
    <row r="416" ht="15.75" customHeight="1">
      <c r="A416" s="11">
        <v>7000004.0</v>
      </c>
      <c r="B416" s="8" t="s">
        <v>3589</v>
      </c>
      <c r="C416" s="8" t="s">
        <v>2956</v>
      </c>
      <c r="D416" s="8" t="s">
        <v>3562</v>
      </c>
      <c r="E416" s="170" t="b">
        <v>1</v>
      </c>
      <c r="F416" s="8" t="s">
        <v>3563</v>
      </c>
      <c r="G416" s="11" t="s">
        <v>3590</v>
      </c>
      <c r="H416" s="11">
        <v>8.53030006487E11</v>
      </c>
      <c r="I416" s="11" t="s">
        <v>3590</v>
      </c>
      <c r="J416" s="11" t="s">
        <v>3591</v>
      </c>
      <c r="K416" s="11" t="s">
        <v>3591</v>
      </c>
      <c r="L416" s="171" t="s">
        <v>6057</v>
      </c>
      <c r="M416" s="8" t="s">
        <v>2941</v>
      </c>
      <c r="N416" s="29"/>
      <c r="O416" s="12">
        <f t="shared" si="1"/>
        <v>0</v>
      </c>
      <c r="P416" s="8" t="s">
        <v>68</v>
      </c>
      <c r="Q416" s="9" t="s">
        <v>3567</v>
      </c>
      <c r="R416" s="11" t="s">
        <v>3593</v>
      </c>
      <c r="S416" s="11"/>
      <c r="T416" s="23"/>
      <c r="U416" s="11"/>
      <c r="V416" s="11"/>
      <c r="W416" s="11"/>
      <c r="X416" s="11"/>
      <c r="Y416" s="11"/>
      <c r="Z416" s="172"/>
      <c r="AA416" s="11" t="s">
        <v>3594</v>
      </c>
      <c r="AB416" s="8" t="s">
        <v>75</v>
      </c>
      <c r="AC416" s="16">
        <v>0.0</v>
      </c>
      <c r="AD416" s="16">
        <v>13.0</v>
      </c>
      <c r="AE416" s="16">
        <v>47.2</v>
      </c>
      <c r="AF416" s="16">
        <v>27.2</v>
      </c>
      <c r="AG416" s="19">
        <v>0.0</v>
      </c>
      <c r="AH416" s="19">
        <v>0.0</v>
      </c>
      <c r="AI416" s="19">
        <v>0.0</v>
      </c>
      <c r="AJ416" s="19">
        <v>0.0</v>
      </c>
      <c r="AK416" s="16">
        <v>0.0</v>
      </c>
      <c r="AL416" s="16">
        <v>22.0</v>
      </c>
      <c r="AM416" s="16">
        <v>61.5</v>
      </c>
      <c r="AN416" s="16">
        <v>31.5</v>
      </c>
      <c r="AO416" s="17">
        <v>0.0</v>
      </c>
      <c r="AP416" s="17">
        <v>0.0</v>
      </c>
      <c r="AQ416" s="17">
        <v>0.0</v>
      </c>
      <c r="AR416" s="17">
        <v>0.0</v>
      </c>
      <c r="AS416" s="17">
        <f t="shared" si="2"/>
        <v>0</v>
      </c>
      <c r="AT416" s="173" t="s">
        <v>6058</v>
      </c>
    </row>
    <row r="417" ht="15.75" customHeight="1">
      <c r="A417" s="11">
        <v>7000005.0</v>
      </c>
      <c r="B417" s="8" t="s">
        <v>3596</v>
      </c>
      <c r="C417" s="8" t="s">
        <v>2956</v>
      </c>
      <c r="D417" s="8" t="s">
        <v>3562</v>
      </c>
      <c r="E417" s="170" t="b">
        <v>1</v>
      </c>
      <c r="F417" s="8" t="s">
        <v>3563</v>
      </c>
      <c r="G417" s="11" t="s">
        <v>3597</v>
      </c>
      <c r="H417" s="11">
        <v>8.53030006494E11</v>
      </c>
      <c r="I417" s="11" t="s">
        <v>3597</v>
      </c>
      <c r="J417" s="11" t="s">
        <v>3598</v>
      </c>
      <c r="K417" s="11" t="s">
        <v>3598</v>
      </c>
      <c r="L417" s="171" t="s">
        <v>6057</v>
      </c>
      <c r="M417" s="8" t="s">
        <v>2941</v>
      </c>
      <c r="N417" s="29"/>
      <c r="O417" s="12">
        <f t="shared" si="1"/>
        <v>0</v>
      </c>
      <c r="P417" s="8" t="s">
        <v>68</v>
      </c>
      <c r="Q417" s="9" t="s">
        <v>3567</v>
      </c>
      <c r="R417" s="11" t="s">
        <v>3600</v>
      </c>
      <c r="S417" s="11"/>
      <c r="T417" s="23"/>
      <c r="U417" s="11"/>
      <c r="V417" s="11"/>
      <c r="W417" s="11"/>
      <c r="X417" s="11"/>
      <c r="Y417" s="11"/>
      <c r="Z417" s="172"/>
      <c r="AA417" s="11" t="s">
        <v>3601</v>
      </c>
      <c r="AB417" s="8" t="s">
        <v>75</v>
      </c>
      <c r="AC417" s="16">
        <v>0.0</v>
      </c>
      <c r="AD417" s="16">
        <v>0.0</v>
      </c>
      <c r="AE417" s="16">
        <v>0.0</v>
      </c>
      <c r="AF417" s="16">
        <v>0.0</v>
      </c>
      <c r="AG417" s="19">
        <v>0.0</v>
      </c>
      <c r="AH417" s="19">
        <v>0.0</v>
      </c>
      <c r="AI417" s="19">
        <v>0.0</v>
      </c>
      <c r="AJ417" s="19">
        <v>0.0</v>
      </c>
      <c r="AK417" s="16">
        <v>0.0</v>
      </c>
      <c r="AL417" s="16">
        <v>23.5</v>
      </c>
      <c r="AM417" s="16">
        <v>71.5</v>
      </c>
      <c r="AN417" s="16">
        <v>40.0</v>
      </c>
      <c r="AO417" s="17">
        <v>0.0</v>
      </c>
      <c r="AP417" s="17">
        <v>0.0</v>
      </c>
      <c r="AQ417" s="17">
        <v>0.0</v>
      </c>
      <c r="AR417" s="17">
        <v>0.0</v>
      </c>
      <c r="AS417" s="17">
        <f t="shared" si="2"/>
        <v>0</v>
      </c>
      <c r="AT417" s="173" t="s">
        <v>6058</v>
      </c>
    </row>
    <row r="418" ht="15.75" customHeight="1">
      <c r="A418" s="11">
        <v>7000006.0</v>
      </c>
      <c r="B418" s="8" t="s">
        <v>3603</v>
      </c>
      <c r="C418" s="8" t="s">
        <v>2956</v>
      </c>
      <c r="D418" s="8" t="s">
        <v>3562</v>
      </c>
      <c r="E418" s="170" t="b">
        <v>1</v>
      </c>
      <c r="F418" s="8" t="s">
        <v>3563</v>
      </c>
      <c r="G418" s="11" t="s">
        <v>3604</v>
      </c>
      <c r="H418" s="11">
        <v>8.53030006524E11</v>
      </c>
      <c r="I418" s="11" t="s">
        <v>3604</v>
      </c>
      <c r="J418" s="11" t="s">
        <v>3605</v>
      </c>
      <c r="K418" s="11" t="s">
        <v>3605</v>
      </c>
      <c r="L418" s="171" t="s">
        <v>6057</v>
      </c>
      <c r="M418" s="8" t="s">
        <v>2941</v>
      </c>
      <c r="N418" s="29"/>
      <c r="O418" s="12">
        <f t="shared" si="1"/>
        <v>0</v>
      </c>
      <c r="P418" s="8" t="s">
        <v>68</v>
      </c>
      <c r="Q418" s="9" t="s">
        <v>3567</v>
      </c>
      <c r="R418" s="11" t="s">
        <v>3607</v>
      </c>
      <c r="S418" s="11"/>
      <c r="T418" s="23"/>
      <c r="U418" s="11"/>
      <c r="V418" s="11"/>
      <c r="W418" s="11"/>
      <c r="X418" s="11"/>
      <c r="Y418" s="11"/>
      <c r="Z418" s="172"/>
      <c r="AA418" s="11" t="s">
        <v>3608</v>
      </c>
      <c r="AB418" s="8" t="s">
        <v>75</v>
      </c>
      <c r="AC418" s="16">
        <v>0.0</v>
      </c>
      <c r="AD418" s="16">
        <v>0.0</v>
      </c>
      <c r="AE418" s="16">
        <v>0.0</v>
      </c>
      <c r="AF418" s="16">
        <v>0.0</v>
      </c>
      <c r="AG418" s="19">
        <v>0.0</v>
      </c>
      <c r="AH418" s="19">
        <v>0.0</v>
      </c>
      <c r="AI418" s="19">
        <v>0.0</v>
      </c>
      <c r="AJ418" s="19">
        <v>0.0</v>
      </c>
      <c r="AK418" s="16">
        <v>0.0</v>
      </c>
      <c r="AL418" s="16">
        <v>23.5</v>
      </c>
      <c r="AM418" s="16">
        <v>71.5</v>
      </c>
      <c r="AN418" s="16">
        <v>40.0</v>
      </c>
      <c r="AO418" s="17">
        <v>0.0</v>
      </c>
      <c r="AP418" s="17">
        <v>0.0</v>
      </c>
      <c r="AQ418" s="17">
        <v>0.0</v>
      </c>
      <c r="AR418" s="17">
        <v>0.0</v>
      </c>
      <c r="AS418" s="17">
        <f t="shared" si="2"/>
        <v>0</v>
      </c>
      <c r="AT418" s="173" t="s">
        <v>6058</v>
      </c>
    </row>
    <row r="419" ht="15.75" customHeight="1">
      <c r="A419" s="11">
        <v>7000007.0</v>
      </c>
      <c r="B419" s="8" t="s">
        <v>3610</v>
      </c>
      <c r="C419" s="8" t="s">
        <v>2956</v>
      </c>
      <c r="D419" s="8" t="s">
        <v>3562</v>
      </c>
      <c r="E419" s="170" t="b">
        <v>1</v>
      </c>
      <c r="F419" s="8" t="s">
        <v>3563</v>
      </c>
      <c r="G419" s="11" t="s">
        <v>3611</v>
      </c>
      <c r="H419" s="11">
        <v>8.53030006869E11</v>
      </c>
      <c r="I419" s="11" t="s">
        <v>3611</v>
      </c>
      <c r="J419" s="11" t="s">
        <v>3612</v>
      </c>
      <c r="K419" s="11" t="s">
        <v>3612</v>
      </c>
      <c r="L419" s="171" t="s">
        <v>6057</v>
      </c>
      <c r="M419" s="8" t="s">
        <v>2941</v>
      </c>
      <c r="N419" s="29"/>
      <c r="O419" s="12">
        <f t="shared" si="1"/>
        <v>0</v>
      </c>
      <c r="P419" s="8" t="s">
        <v>68</v>
      </c>
      <c r="Q419" s="9" t="s">
        <v>3567</v>
      </c>
      <c r="R419" s="11" t="s">
        <v>3614</v>
      </c>
      <c r="S419" s="11"/>
      <c r="T419" s="23"/>
      <c r="U419" s="11"/>
      <c r="V419" s="11"/>
      <c r="W419" s="11"/>
      <c r="X419" s="11"/>
      <c r="Y419" s="11"/>
      <c r="Z419" s="172"/>
      <c r="AA419" s="11" t="s">
        <v>3615</v>
      </c>
      <c r="AB419" s="8" t="s">
        <v>75</v>
      </c>
      <c r="AC419" s="16">
        <v>0.0</v>
      </c>
      <c r="AD419" s="16">
        <v>15.2</v>
      </c>
      <c r="AE419" s="16">
        <v>37.6</v>
      </c>
      <c r="AF419" s="16">
        <v>58.0</v>
      </c>
      <c r="AG419" s="19">
        <v>0.0</v>
      </c>
      <c r="AH419" s="19">
        <v>0.0</v>
      </c>
      <c r="AI419" s="19">
        <v>0.0</v>
      </c>
      <c r="AJ419" s="19">
        <v>0.0</v>
      </c>
      <c r="AK419" s="16">
        <v>0.0</v>
      </c>
      <c r="AL419" s="16">
        <v>21.5</v>
      </c>
      <c r="AM419" s="16">
        <v>55.0</v>
      </c>
      <c r="AN419" s="16">
        <v>71.0</v>
      </c>
      <c r="AO419" s="17">
        <v>0.0</v>
      </c>
      <c r="AP419" s="17">
        <v>0.0</v>
      </c>
      <c r="AQ419" s="17">
        <v>0.0</v>
      </c>
      <c r="AR419" s="17">
        <v>0.0</v>
      </c>
      <c r="AS419" s="17">
        <f t="shared" si="2"/>
        <v>0</v>
      </c>
      <c r="AT419" s="173" t="s">
        <v>6058</v>
      </c>
    </row>
    <row r="420" ht="15.75" customHeight="1">
      <c r="A420" s="11">
        <v>7000008.0</v>
      </c>
      <c r="B420" s="8" t="s">
        <v>3617</v>
      </c>
      <c r="C420" s="8" t="s">
        <v>2956</v>
      </c>
      <c r="D420" s="8" t="s">
        <v>3562</v>
      </c>
      <c r="E420" s="170" t="b">
        <v>1</v>
      </c>
      <c r="F420" s="8" t="s">
        <v>3563</v>
      </c>
      <c r="G420" s="11" t="s">
        <v>3618</v>
      </c>
      <c r="H420" s="11">
        <v>8.530300065E11</v>
      </c>
      <c r="I420" s="11" t="s">
        <v>3618</v>
      </c>
      <c r="J420" s="11" t="s">
        <v>3619</v>
      </c>
      <c r="K420" s="11" t="s">
        <v>3619</v>
      </c>
      <c r="L420" s="171" t="s">
        <v>6057</v>
      </c>
      <c r="M420" s="8" t="s">
        <v>2941</v>
      </c>
      <c r="N420" s="29">
        <v>4420.0</v>
      </c>
      <c r="O420" s="12">
        <f t="shared" si="1"/>
        <v>5127.2</v>
      </c>
      <c r="P420" s="8" t="s">
        <v>68</v>
      </c>
      <c r="Q420" s="9" t="s">
        <v>3567</v>
      </c>
      <c r="R420" s="11" t="s">
        <v>3621</v>
      </c>
      <c r="S420" s="11"/>
      <c r="T420" s="23"/>
      <c r="U420" s="11"/>
      <c r="V420" s="11"/>
      <c r="W420" s="11"/>
      <c r="X420" s="11"/>
      <c r="Y420" s="11"/>
      <c r="Z420" s="172"/>
      <c r="AA420" s="11" t="s">
        <v>3622</v>
      </c>
      <c r="AB420" s="8" t="s">
        <v>75</v>
      </c>
      <c r="AC420" s="16">
        <v>0.0</v>
      </c>
      <c r="AD420" s="16">
        <v>20.8</v>
      </c>
      <c r="AE420" s="16">
        <v>70.8</v>
      </c>
      <c r="AF420" s="16">
        <v>42.0</v>
      </c>
      <c r="AG420" s="19">
        <v>0.0</v>
      </c>
      <c r="AH420" s="19">
        <v>0.0</v>
      </c>
      <c r="AI420" s="19">
        <v>0.0</v>
      </c>
      <c r="AJ420" s="19">
        <v>0.0</v>
      </c>
      <c r="AK420" s="16">
        <v>0.0</v>
      </c>
      <c r="AL420" s="16">
        <v>26.5</v>
      </c>
      <c r="AM420" s="16">
        <v>86.5</v>
      </c>
      <c r="AN420" s="16">
        <v>48.5</v>
      </c>
      <c r="AO420" s="17">
        <v>0.0</v>
      </c>
      <c r="AP420" s="17">
        <v>0.0</v>
      </c>
      <c r="AQ420" s="17">
        <v>0.0</v>
      </c>
      <c r="AR420" s="17">
        <v>0.0</v>
      </c>
      <c r="AS420" s="17">
        <f t="shared" si="2"/>
        <v>0</v>
      </c>
      <c r="AT420" s="173" t="s">
        <v>6058</v>
      </c>
    </row>
    <row r="421" ht="15.75" customHeight="1">
      <c r="A421" s="11">
        <v>7000009.0</v>
      </c>
      <c r="B421" s="8"/>
      <c r="C421" s="8" t="s">
        <v>2956</v>
      </c>
      <c r="D421" s="8" t="s">
        <v>3572</v>
      </c>
      <c r="E421" s="170" t="b">
        <v>1</v>
      </c>
      <c r="F421" s="8" t="s">
        <v>3573</v>
      </c>
      <c r="G421" s="8" t="s">
        <v>3624</v>
      </c>
      <c r="H421" s="61" t="s">
        <v>3625</v>
      </c>
      <c r="I421" s="8" t="s">
        <v>3624</v>
      </c>
      <c r="J421" s="11" t="s">
        <v>3626</v>
      </c>
      <c r="K421" s="11" t="s">
        <v>3626</v>
      </c>
      <c r="L421" s="171" t="s">
        <v>6061</v>
      </c>
      <c r="M421" s="8" t="s">
        <v>3280</v>
      </c>
      <c r="N421" s="29">
        <v>5056.0</v>
      </c>
      <c r="O421" s="12">
        <f t="shared" si="1"/>
        <v>5864.96</v>
      </c>
      <c r="P421" s="8" t="s">
        <v>238</v>
      </c>
      <c r="Q421" s="34" t="s">
        <v>3577</v>
      </c>
      <c r="R421" s="11" t="s">
        <v>3628</v>
      </c>
      <c r="S421" s="11"/>
      <c r="T421" s="23"/>
      <c r="U421" s="11"/>
      <c r="V421" s="11"/>
      <c r="W421" s="11"/>
      <c r="X421" s="11" t="s">
        <v>3628</v>
      </c>
      <c r="Y421" s="11"/>
      <c r="Z421" s="172"/>
      <c r="AA421" s="11" t="s">
        <v>3629</v>
      </c>
      <c r="AB421" s="8" t="s">
        <v>75</v>
      </c>
      <c r="AC421" s="17">
        <v>45.0</v>
      </c>
      <c r="AD421" s="17">
        <v>67.0</v>
      </c>
      <c r="AE421" s="17">
        <v>111.5</v>
      </c>
      <c r="AF421" s="17">
        <v>85.0</v>
      </c>
      <c r="AG421" s="19">
        <v>0.0</v>
      </c>
      <c r="AH421" s="19">
        <v>0.0</v>
      </c>
      <c r="AI421" s="19">
        <v>0.0</v>
      </c>
      <c r="AJ421" s="19">
        <v>0.0</v>
      </c>
      <c r="AK421" s="17">
        <v>50.0</v>
      </c>
      <c r="AL421" s="17">
        <v>70.0</v>
      </c>
      <c r="AM421" s="17">
        <v>115.5</v>
      </c>
      <c r="AN421" s="17">
        <v>88.5</v>
      </c>
      <c r="AO421" s="19">
        <v>0.0</v>
      </c>
      <c r="AP421" s="19">
        <v>0.0</v>
      </c>
      <c r="AQ421" s="19">
        <v>0.0</v>
      </c>
      <c r="AR421" s="19">
        <v>0.0</v>
      </c>
      <c r="AS421" s="17">
        <f t="shared" si="2"/>
        <v>0</v>
      </c>
      <c r="AT421" s="173" t="s">
        <v>6062</v>
      </c>
    </row>
    <row r="422" ht="15.75" customHeight="1">
      <c r="A422" s="11">
        <v>7000010.0</v>
      </c>
      <c r="B422" s="8" t="s">
        <v>3631</v>
      </c>
      <c r="C422" s="8" t="s">
        <v>2956</v>
      </c>
      <c r="D422" s="8" t="s">
        <v>3562</v>
      </c>
      <c r="E422" s="170" t="b">
        <v>1</v>
      </c>
      <c r="F422" s="8" t="s">
        <v>3563</v>
      </c>
      <c r="G422" s="11" t="s">
        <v>3632</v>
      </c>
      <c r="H422" s="11">
        <v>8.53030006517E11</v>
      </c>
      <c r="I422" s="11" t="s">
        <v>3632</v>
      </c>
      <c r="J422" s="11" t="s">
        <v>3633</v>
      </c>
      <c r="K422" s="11" t="s">
        <v>3633</v>
      </c>
      <c r="L422" s="171" t="s">
        <v>6057</v>
      </c>
      <c r="M422" s="8" t="s">
        <v>2941</v>
      </c>
      <c r="N422" s="29">
        <v>1054.93</v>
      </c>
      <c r="O422" s="12">
        <f t="shared" si="1"/>
        <v>1223.7188</v>
      </c>
      <c r="P422" s="8" t="s">
        <v>68</v>
      </c>
      <c r="Q422" s="9" t="s">
        <v>3567</v>
      </c>
      <c r="R422" s="11" t="s">
        <v>3635</v>
      </c>
      <c r="S422" s="11"/>
      <c r="T422" s="23"/>
      <c r="U422" s="11"/>
      <c r="V422" s="11"/>
      <c r="W422" s="11"/>
      <c r="X422" s="11"/>
      <c r="Y422" s="11"/>
      <c r="Z422" s="172"/>
      <c r="AA422" s="11" t="s">
        <v>3636</v>
      </c>
      <c r="AB422" s="8" t="s">
        <v>75</v>
      </c>
      <c r="AC422" s="16">
        <v>0.0</v>
      </c>
      <c r="AD422" s="16">
        <v>13.0</v>
      </c>
      <c r="AE422" s="16">
        <v>47.2</v>
      </c>
      <c r="AF422" s="16">
        <v>27.2</v>
      </c>
      <c r="AG422" s="19">
        <v>0.0</v>
      </c>
      <c r="AH422" s="19">
        <v>0.0</v>
      </c>
      <c r="AI422" s="19">
        <v>0.0</v>
      </c>
      <c r="AJ422" s="19">
        <v>0.0</v>
      </c>
      <c r="AK422" s="16">
        <v>0.0</v>
      </c>
      <c r="AL422" s="16">
        <v>22.0</v>
      </c>
      <c r="AM422" s="16">
        <v>61.5</v>
      </c>
      <c r="AN422" s="16">
        <v>31.5</v>
      </c>
      <c r="AO422" s="17">
        <v>0.0</v>
      </c>
      <c r="AP422" s="17">
        <v>0.0</v>
      </c>
      <c r="AQ422" s="17">
        <v>0.0</v>
      </c>
      <c r="AR422" s="17">
        <v>0.0</v>
      </c>
      <c r="AS422" s="17">
        <f t="shared" si="2"/>
        <v>0</v>
      </c>
      <c r="AT422" s="173" t="s">
        <v>6058</v>
      </c>
    </row>
    <row r="423" ht="15.75" customHeight="1">
      <c r="A423" s="11">
        <v>7000011.0</v>
      </c>
      <c r="B423" s="8" t="s">
        <v>3638</v>
      </c>
      <c r="C423" s="8" t="s">
        <v>2956</v>
      </c>
      <c r="D423" s="8" t="s">
        <v>3562</v>
      </c>
      <c r="E423" s="170" t="b">
        <v>1</v>
      </c>
      <c r="F423" s="8" t="s">
        <v>3563</v>
      </c>
      <c r="G423" s="11" t="s">
        <v>3639</v>
      </c>
      <c r="H423" s="11">
        <v>8.53030006906E11</v>
      </c>
      <c r="I423" s="11" t="s">
        <v>3639</v>
      </c>
      <c r="J423" s="11" t="s">
        <v>3640</v>
      </c>
      <c r="K423" s="11" t="s">
        <v>3640</v>
      </c>
      <c r="L423" s="171" t="s">
        <v>6059</v>
      </c>
      <c r="M423" s="8" t="s">
        <v>2941</v>
      </c>
      <c r="N423" s="12">
        <v>966.12</v>
      </c>
      <c r="O423" s="12">
        <f t="shared" si="1"/>
        <v>1120.6992</v>
      </c>
      <c r="P423" s="8" t="s">
        <v>68</v>
      </c>
      <c r="Q423" s="9" t="s">
        <v>3567</v>
      </c>
      <c r="R423" s="11" t="s">
        <v>3642</v>
      </c>
      <c r="S423" s="11"/>
      <c r="T423" s="14" t="s">
        <v>3643</v>
      </c>
      <c r="U423" s="11" t="s">
        <v>3644</v>
      </c>
      <c r="V423" s="11" t="s">
        <v>3642</v>
      </c>
      <c r="W423" s="11"/>
      <c r="X423" s="11" t="s">
        <v>3642</v>
      </c>
      <c r="Y423" s="11"/>
      <c r="Z423" s="172"/>
      <c r="AA423" s="11" t="s">
        <v>3645</v>
      </c>
      <c r="AB423" s="8" t="s">
        <v>75</v>
      </c>
      <c r="AC423" s="16">
        <v>5.0</v>
      </c>
      <c r="AD423" s="16">
        <v>12.0</v>
      </c>
      <c r="AE423" s="16">
        <v>29.0</v>
      </c>
      <c r="AF423" s="16">
        <v>43.2</v>
      </c>
      <c r="AG423" s="19">
        <v>0.0</v>
      </c>
      <c r="AH423" s="19">
        <v>0.0</v>
      </c>
      <c r="AI423" s="19">
        <v>0.0</v>
      </c>
      <c r="AJ423" s="19">
        <v>0.0</v>
      </c>
      <c r="AK423" s="16">
        <v>6.3</v>
      </c>
      <c r="AL423" s="16">
        <v>17.5</v>
      </c>
      <c r="AM423" s="16">
        <v>34.5</v>
      </c>
      <c r="AN423" s="16">
        <v>55.5</v>
      </c>
      <c r="AO423" s="17">
        <v>0.0</v>
      </c>
      <c r="AP423" s="17">
        <v>0.0</v>
      </c>
      <c r="AQ423" s="17">
        <v>0.0</v>
      </c>
      <c r="AR423" s="17">
        <v>0.0</v>
      </c>
      <c r="AS423" s="17">
        <f t="shared" si="2"/>
        <v>0</v>
      </c>
      <c r="AT423" s="173" t="s">
        <v>5871</v>
      </c>
    </row>
    <row r="424" ht="15.75" customHeight="1">
      <c r="A424" s="11">
        <v>7000012.0</v>
      </c>
      <c r="B424" s="8" t="s">
        <v>3647</v>
      </c>
      <c r="C424" s="8" t="s">
        <v>2956</v>
      </c>
      <c r="D424" s="8" t="s">
        <v>3648</v>
      </c>
      <c r="E424" s="170" t="b">
        <v>1</v>
      </c>
      <c r="F424" s="8" t="s">
        <v>3649</v>
      </c>
      <c r="G424" s="11" t="s">
        <v>3650</v>
      </c>
      <c r="H424" s="11">
        <v>8.50007449704E11</v>
      </c>
      <c r="I424" s="11" t="s">
        <v>3650</v>
      </c>
      <c r="J424" s="11" t="s">
        <v>3651</v>
      </c>
      <c r="K424" s="11" t="s">
        <v>3651</v>
      </c>
      <c r="L424" s="171" t="s">
        <v>6057</v>
      </c>
      <c r="M424" s="8" t="s">
        <v>2941</v>
      </c>
      <c r="N424" s="29">
        <v>1594.43</v>
      </c>
      <c r="O424" s="12">
        <f t="shared" si="1"/>
        <v>1849.5388</v>
      </c>
      <c r="P424" s="8" t="s">
        <v>68</v>
      </c>
      <c r="Q424" s="9" t="s">
        <v>3653</v>
      </c>
      <c r="R424" s="11" t="s">
        <v>3655</v>
      </c>
      <c r="S424" s="11"/>
      <c r="T424" s="23"/>
      <c r="U424" s="11"/>
      <c r="V424" s="11"/>
      <c r="W424" s="11"/>
      <c r="X424" s="11"/>
      <c r="Y424" s="11"/>
      <c r="Z424" s="172"/>
      <c r="AA424" s="11" t="s">
        <v>3656</v>
      </c>
      <c r="AB424" s="8" t="s">
        <v>75</v>
      </c>
      <c r="AC424" s="16">
        <v>5.8</v>
      </c>
      <c r="AD424" s="16">
        <v>47.0</v>
      </c>
      <c r="AE424" s="16">
        <v>60.0</v>
      </c>
      <c r="AF424" s="16">
        <v>85.5</v>
      </c>
      <c r="AG424" s="19">
        <v>0.0</v>
      </c>
      <c r="AH424" s="19">
        <v>0.0</v>
      </c>
      <c r="AI424" s="19">
        <v>0.0</v>
      </c>
      <c r="AJ424" s="19">
        <v>0.0</v>
      </c>
      <c r="AK424" s="16">
        <v>6.8</v>
      </c>
      <c r="AL424" s="16">
        <v>28.0</v>
      </c>
      <c r="AM424" s="16">
        <v>66.0</v>
      </c>
      <c r="AN424" s="16">
        <v>57.0</v>
      </c>
      <c r="AO424" s="17">
        <v>0.0</v>
      </c>
      <c r="AP424" s="17">
        <v>0.0</v>
      </c>
      <c r="AQ424" s="17">
        <v>0.0</v>
      </c>
      <c r="AR424" s="17">
        <v>0.0</v>
      </c>
      <c r="AS424" s="17">
        <f t="shared" si="2"/>
        <v>0</v>
      </c>
      <c r="AT424" s="173" t="s">
        <v>6058</v>
      </c>
    </row>
    <row r="425" ht="15.75" customHeight="1">
      <c r="A425" s="11">
        <v>7000013.0</v>
      </c>
      <c r="B425" s="8"/>
      <c r="C425" s="8" t="s">
        <v>2956</v>
      </c>
      <c r="D425" s="8" t="s">
        <v>3572</v>
      </c>
      <c r="E425" s="170" t="b">
        <v>1</v>
      </c>
      <c r="F425" s="8" t="s">
        <v>3573</v>
      </c>
      <c r="G425" s="33" t="s">
        <v>3658</v>
      </c>
      <c r="H425" s="34" t="s">
        <v>3659</v>
      </c>
      <c r="I425" s="33" t="s">
        <v>3658</v>
      </c>
      <c r="J425" s="11" t="s">
        <v>3660</v>
      </c>
      <c r="K425" s="11" t="s">
        <v>3660</v>
      </c>
      <c r="L425" s="171" t="s">
        <v>6061</v>
      </c>
      <c r="M425" s="8" t="s">
        <v>3280</v>
      </c>
      <c r="N425" s="36">
        <v>3290.0</v>
      </c>
      <c r="O425" s="12">
        <f t="shared" si="1"/>
        <v>3816.4</v>
      </c>
      <c r="P425" s="8" t="s">
        <v>238</v>
      </c>
      <c r="Q425" s="34" t="s">
        <v>3577</v>
      </c>
      <c r="R425" s="11" t="s">
        <v>3662</v>
      </c>
      <c r="S425" s="11"/>
      <c r="T425" s="23"/>
      <c r="U425" s="11"/>
      <c r="V425" s="11"/>
      <c r="W425" s="11"/>
      <c r="X425" s="11"/>
      <c r="Y425" s="11"/>
      <c r="Z425" s="172"/>
      <c r="AA425" s="11" t="s">
        <v>220</v>
      </c>
      <c r="AB425" s="8" t="s">
        <v>75</v>
      </c>
      <c r="AC425" s="17">
        <v>27.0</v>
      </c>
      <c r="AD425" s="17">
        <v>56.2</v>
      </c>
      <c r="AE425" s="17">
        <v>62.8</v>
      </c>
      <c r="AF425" s="17">
        <v>85.0</v>
      </c>
      <c r="AG425" s="19">
        <v>0.0</v>
      </c>
      <c r="AH425" s="19">
        <v>0.0</v>
      </c>
      <c r="AI425" s="19">
        <v>0.0</v>
      </c>
      <c r="AJ425" s="19">
        <v>0.0</v>
      </c>
      <c r="AK425" s="17">
        <v>30.0</v>
      </c>
      <c r="AL425" s="17">
        <v>57.8</v>
      </c>
      <c r="AM425" s="17">
        <v>66.5</v>
      </c>
      <c r="AN425" s="17">
        <v>88.8</v>
      </c>
      <c r="AO425" s="19">
        <v>0.0</v>
      </c>
      <c r="AP425" s="19">
        <v>0.0</v>
      </c>
      <c r="AQ425" s="19">
        <v>0.0</v>
      </c>
      <c r="AR425" s="19">
        <v>0.0</v>
      </c>
      <c r="AS425" s="17">
        <f t="shared" si="2"/>
        <v>0</v>
      </c>
      <c r="AT425" s="173" t="s">
        <v>5871</v>
      </c>
    </row>
    <row r="426" ht="15.75" customHeight="1">
      <c r="A426" s="11">
        <v>7000014.0</v>
      </c>
      <c r="B426" s="8" t="s">
        <v>3664</v>
      </c>
      <c r="C426" s="8" t="s">
        <v>2956</v>
      </c>
      <c r="D426" s="8" t="s">
        <v>3572</v>
      </c>
      <c r="E426" s="170" t="b">
        <v>1</v>
      </c>
      <c r="F426" s="8" t="s">
        <v>3665</v>
      </c>
      <c r="G426" s="8" t="s">
        <v>3666</v>
      </c>
      <c r="H426" s="8">
        <v>8.53244008635E11</v>
      </c>
      <c r="I426" s="8" t="s">
        <v>3666</v>
      </c>
      <c r="J426" s="11" t="s">
        <v>3667</v>
      </c>
      <c r="K426" s="8" t="s">
        <v>3668</v>
      </c>
      <c r="L426" s="171" t="s">
        <v>6059</v>
      </c>
      <c r="M426" s="8" t="s">
        <v>2941</v>
      </c>
      <c r="N426" s="12">
        <v>2321.35</v>
      </c>
      <c r="O426" s="12">
        <f t="shared" si="1"/>
        <v>2692.766</v>
      </c>
      <c r="P426" s="8" t="s">
        <v>68</v>
      </c>
      <c r="Q426" s="9" t="s">
        <v>3669</v>
      </c>
      <c r="R426" s="11" t="s">
        <v>3671</v>
      </c>
      <c r="S426" s="11"/>
      <c r="T426" s="14" t="s">
        <v>3672</v>
      </c>
      <c r="U426" s="11" t="s">
        <v>3673</v>
      </c>
      <c r="V426" s="11" t="s">
        <v>3671</v>
      </c>
      <c r="W426" s="11"/>
      <c r="X426" s="11"/>
      <c r="Y426" s="11"/>
      <c r="Z426" s="172"/>
      <c r="AA426" s="11" t="s">
        <v>3674</v>
      </c>
      <c r="AB426" s="8" t="s">
        <v>75</v>
      </c>
      <c r="AC426" s="16">
        <v>0.0</v>
      </c>
      <c r="AD426" s="16">
        <v>45.0</v>
      </c>
      <c r="AE426" s="16">
        <v>48.5</v>
      </c>
      <c r="AF426" s="16">
        <v>83.0</v>
      </c>
      <c r="AG426" s="19">
        <v>0.0</v>
      </c>
      <c r="AH426" s="19">
        <v>0.0</v>
      </c>
      <c r="AI426" s="19">
        <v>0.0</v>
      </c>
      <c r="AJ426" s="19">
        <v>0.0</v>
      </c>
      <c r="AK426" s="16">
        <v>0.0</v>
      </c>
      <c r="AL426" s="16">
        <v>47.0</v>
      </c>
      <c r="AM426" s="16">
        <v>50.6</v>
      </c>
      <c r="AN426" s="16">
        <v>87.4</v>
      </c>
      <c r="AO426" s="17">
        <v>0.0</v>
      </c>
      <c r="AP426" s="17">
        <v>0.0</v>
      </c>
      <c r="AQ426" s="17">
        <v>0.0</v>
      </c>
      <c r="AR426" s="17">
        <v>0.0</v>
      </c>
      <c r="AS426" s="17">
        <f t="shared" si="2"/>
        <v>0</v>
      </c>
      <c r="AT426" s="173" t="s">
        <v>5871</v>
      </c>
    </row>
    <row r="427" ht="15.75" customHeight="1">
      <c r="A427" s="11">
        <v>7000015.0</v>
      </c>
      <c r="B427" s="8"/>
      <c r="C427" s="8" t="s">
        <v>2956</v>
      </c>
      <c r="D427" s="8" t="s">
        <v>3648</v>
      </c>
      <c r="E427" s="170" t="b">
        <v>1</v>
      </c>
      <c r="F427" s="8" t="s">
        <v>3676</v>
      </c>
      <c r="G427" s="8" t="s">
        <v>3677</v>
      </c>
      <c r="H427" s="8">
        <v>6.939962622934E12</v>
      </c>
      <c r="I427" s="8" t="s">
        <v>3677</v>
      </c>
      <c r="J427" s="11" t="s">
        <v>3678</v>
      </c>
      <c r="K427" s="11" t="s">
        <v>3678</v>
      </c>
      <c r="L427" s="171" t="s">
        <v>6061</v>
      </c>
      <c r="M427" s="8" t="s">
        <v>3280</v>
      </c>
      <c r="N427" s="12">
        <v>878.0</v>
      </c>
      <c r="O427" s="12">
        <f t="shared" si="1"/>
        <v>1018.48</v>
      </c>
      <c r="P427" s="8" t="s">
        <v>238</v>
      </c>
      <c r="Q427" s="9" t="s">
        <v>3653</v>
      </c>
      <c r="R427" s="11" t="s">
        <v>3680</v>
      </c>
      <c r="S427" s="11"/>
      <c r="T427" s="23"/>
      <c r="U427" s="11"/>
      <c r="V427" s="11"/>
      <c r="W427" s="11"/>
      <c r="X427" s="11" t="s">
        <v>3680</v>
      </c>
      <c r="Y427" s="11"/>
      <c r="Z427" s="172"/>
      <c r="AA427" s="11" t="s">
        <v>3681</v>
      </c>
      <c r="AB427" s="8" t="s">
        <v>75</v>
      </c>
      <c r="AC427" s="17">
        <v>6.0</v>
      </c>
      <c r="AD427" s="17">
        <v>48.0</v>
      </c>
      <c r="AE427" s="17">
        <v>59.7</v>
      </c>
      <c r="AF427" s="17">
        <v>10.5</v>
      </c>
      <c r="AG427" s="19">
        <v>0.0</v>
      </c>
      <c r="AH427" s="19">
        <v>0.0</v>
      </c>
      <c r="AI427" s="19">
        <v>0.0</v>
      </c>
      <c r="AJ427" s="19">
        <v>0.0</v>
      </c>
      <c r="AK427" s="17">
        <v>6.5</v>
      </c>
      <c r="AL427" s="17">
        <v>54.0</v>
      </c>
      <c r="AM427" s="17">
        <v>64.0</v>
      </c>
      <c r="AN427" s="17">
        <v>14.5</v>
      </c>
      <c r="AO427" s="17">
        <v>0.0</v>
      </c>
      <c r="AP427" s="17">
        <v>0.0</v>
      </c>
      <c r="AQ427" s="17">
        <v>0.0</v>
      </c>
      <c r="AR427" s="17">
        <v>0.0</v>
      </c>
      <c r="AS427" s="17">
        <f t="shared" si="2"/>
        <v>0</v>
      </c>
      <c r="AT427" s="173" t="s">
        <v>6062</v>
      </c>
    </row>
    <row r="428" ht="15.75" customHeight="1">
      <c r="A428" s="11">
        <v>7000016.0</v>
      </c>
      <c r="B428" s="8"/>
      <c r="C428" s="8" t="s">
        <v>2956</v>
      </c>
      <c r="D428" s="8" t="s">
        <v>3648</v>
      </c>
      <c r="E428" s="170" t="b">
        <v>1</v>
      </c>
      <c r="F428" s="8" t="s">
        <v>3676</v>
      </c>
      <c r="G428" s="8" t="s">
        <v>3683</v>
      </c>
      <c r="H428" s="8">
        <v>6.939962622927E12</v>
      </c>
      <c r="I428" s="8" t="s">
        <v>3683</v>
      </c>
      <c r="J428" s="11" t="s">
        <v>3684</v>
      </c>
      <c r="K428" s="11" t="s">
        <v>3684</v>
      </c>
      <c r="L428" s="171" t="s">
        <v>6061</v>
      </c>
      <c r="M428" s="8" t="s">
        <v>3280</v>
      </c>
      <c r="N428" s="29">
        <v>768.0</v>
      </c>
      <c r="O428" s="12">
        <f t="shared" si="1"/>
        <v>890.88</v>
      </c>
      <c r="P428" s="8" t="s">
        <v>238</v>
      </c>
      <c r="Q428" s="9" t="s">
        <v>3653</v>
      </c>
      <c r="R428" s="11" t="s">
        <v>3686</v>
      </c>
      <c r="S428" s="11"/>
      <c r="T428" s="23"/>
      <c r="U428" s="11"/>
      <c r="V428" s="11" t="s">
        <v>3686</v>
      </c>
      <c r="W428" s="11"/>
      <c r="X428" s="11"/>
      <c r="Y428" s="11"/>
      <c r="Z428" s="172"/>
      <c r="AA428" s="11" t="s">
        <v>3687</v>
      </c>
      <c r="AB428" s="8" t="s">
        <v>75</v>
      </c>
      <c r="AC428" s="17">
        <v>6.0</v>
      </c>
      <c r="AD428" s="17">
        <v>48.0</v>
      </c>
      <c r="AE428" s="17">
        <v>59.7</v>
      </c>
      <c r="AF428" s="17">
        <v>10.5</v>
      </c>
      <c r="AG428" s="19">
        <v>0.0</v>
      </c>
      <c r="AH428" s="19">
        <v>0.0</v>
      </c>
      <c r="AI428" s="19">
        <v>0.0</v>
      </c>
      <c r="AJ428" s="19">
        <v>0.0</v>
      </c>
      <c r="AK428" s="17">
        <v>6.5</v>
      </c>
      <c r="AL428" s="17">
        <v>54.0</v>
      </c>
      <c r="AM428" s="17">
        <v>64.0</v>
      </c>
      <c r="AN428" s="17">
        <v>14.5</v>
      </c>
      <c r="AO428" s="17">
        <v>0.0</v>
      </c>
      <c r="AP428" s="17">
        <v>0.0</v>
      </c>
      <c r="AQ428" s="17">
        <v>0.0</v>
      </c>
      <c r="AR428" s="17">
        <v>0.0</v>
      </c>
      <c r="AS428" s="17">
        <f t="shared" si="2"/>
        <v>0</v>
      </c>
      <c r="AT428" s="173" t="s">
        <v>6062</v>
      </c>
    </row>
    <row r="429" ht="15.75" customHeight="1">
      <c r="A429" s="11">
        <v>7000017.0</v>
      </c>
      <c r="B429" s="8"/>
      <c r="C429" s="8" t="s">
        <v>2956</v>
      </c>
      <c r="D429" s="8" t="s">
        <v>3689</v>
      </c>
      <c r="E429" s="170" t="b">
        <v>1</v>
      </c>
      <c r="F429" s="8" t="s">
        <v>3690</v>
      </c>
      <c r="G429" s="8" t="s">
        <v>3691</v>
      </c>
      <c r="H429" s="8">
        <v>6.94427167299E12</v>
      </c>
      <c r="I429" s="8" t="s">
        <v>3691</v>
      </c>
      <c r="J429" s="11" t="s">
        <v>3692</v>
      </c>
      <c r="K429" s="11" t="s">
        <v>3692</v>
      </c>
      <c r="L429" s="171" t="s">
        <v>6061</v>
      </c>
      <c r="M429" s="8" t="s">
        <v>3280</v>
      </c>
      <c r="N429" s="29">
        <v>2500.0</v>
      </c>
      <c r="O429" s="12">
        <f t="shared" si="1"/>
        <v>2900</v>
      </c>
      <c r="P429" s="8" t="s">
        <v>238</v>
      </c>
      <c r="Q429" s="9" t="s">
        <v>3694</v>
      </c>
      <c r="R429" s="11" t="s">
        <v>3696</v>
      </c>
      <c r="S429" s="11"/>
      <c r="T429" s="23"/>
      <c r="U429" s="11"/>
      <c r="V429" s="11"/>
      <c r="W429" s="11"/>
      <c r="X429" s="11"/>
      <c r="Y429" s="11"/>
      <c r="Z429" s="172"/>
      <c r="AA429" s="11" t="s">
        <v>3697</v>
      </c>
      <c r="AB429" s="8" t="s">
        <v>75</v>
      </c>
      <c r="AC429" s="17">
        <v>25.0</v>
      </c>
      <c r="AD429" s="17">
        <v>49.5</v>
      </c>
      <c r="AE429" s="17">
        <v>55.6</v>
      </c>
      <c r="AF429" s="17">
        <v>85.0</v>
      </c>
      <c r="AG429" s="19">
        <v>0.0</v>
      </c>
      <c r="AH429" s="19">
        <v>0.0</v>
      </c>
      <c r="AI429" s="19">
        <v>0.0</v>
      </c>
      <c r="AJ429" s="19">
        <v>0.0</v>
      </c>
      <c r="AK429" s="17">
        <v>27.0</v>
      </c>
      <c r="AL429" s="17">
        <v>54.0</v>
      </c>
      <c r="AM429" s="17">
        <v>57.5</v>
      </c>
      <c r="AN429" s="17">
        <v>88.5</v>
      </c>
      <c r="AO429" s="17">
        <v>0.0</v>
      </c>
      <c r="AP429" s="17">
        <v>0.0</v>
      </c>
      <c r="AQ429" s="17">
        <v>0.0</v>
      </c>
      <c r="AR429" s="17">
        <v>0.0</v>
      </c>
      <c r="AS429" s="17">
        <f t="shared" si="2"/>
        <v>0</v>
      </c>
      <c r="AT429" s="173" t="s">
        <v>6062</v>
      </c>
    </row>
    <row r="430" ht="15.75" customHeight="1">
      <c r="A430" s="11">
        <v>7000018.0</v>
      </c>
      <c r="B430" s="8"/>
      <c r="C430" s="8" t="s">
        <v>2956</v>
      </c>
      <c r="D430" s="8" t="s">
        <v>3689</v>
      </c>
      <c r="E430" s="170" t="b">
        <v>1</v>
      </c>
      <c r="F430" s="8" t="s">
        <v>3690</v>
      </c>
      <c r="G430" s="8" t="s">
        <v>3699</v>
      </c>
      <c r="H430" s="8">
        <v>6.94427167301E12</v>
      </c>
      <c r="I430" s="8" t="s">
        <v>3699</v>
      </c>
      <c r="J430" s="11" t="s">
        <v>3700</v>
      </c>
      <c r="K430" s="11" t="s">
        <v>3700</v>
      </c>
      <c r="L430" s="171" t="s">
        <v>6061</v>
      </c>
      <c r="M430" s="8" t="s">
        <v>3280</v>
      </c>
      <c r="N430" s="29">
        <v>6039.97</v>
      </c>
      <c r="O430" s="12">
        <f t="shared" si="1"/>
        <v>7006.3652</v>
      </c>
      <c r="P430" s="8" t="s">
        <v>238</v>
      </c>
      <c r="Q430" s="9" t="s">
        <v>3694</v>
      </c>
      <c r="R430" s="11" t="s">
        <v>3702</v>
      </c>
      <c r="S430" s="11"/>
      <c r="T430" s="23"/>
      <c r="U430" s="11"/>
      <c r="V430" s="11"/>
      <c r="W430" s="11"/>
      <c r="X430" s="11"/>
      <c r="Y430" s="11"/>
      <c r="Z430" s="172"/>
      <c r="AA430" s="11" t="s">
        <v>3703</v>
      </c>
      <c r="AB430" s="8" t="s">
        <v>75</v>
      </c>
      <c r="AC430" s="17">
        <v>46.2</v>
      </c>
      <c r="AD430" s="17">
        <v>75.7</v>
      </c>
      <c r="AE430" s="17">
        <v>67.5</v>
      </c>
      <c r="AF430" s="17">
        <v>93.6</v>
      </c>
      <c r="AG430" s="19">
        <v>0.0</v>
      </c>
      <c r="AH430" s="19">
        <v>0.0</v>
      </c>
      <c r="AI430" s="19">
        <v>0.0</v>
      </c>
      <c r="AJ430" s="19">
        <v>0.0</v>
      </c>
      <c r="AK430" s="17">
        <v>51.2</v>
      </c>
      <c r="AL430" s="17">
        <v>80.7</v>
      </c>
      <c r="AM430" s="17">
        <v>71.0</v>
      </c>
      <c r="AN430" s="17">
        <v>97.5</v>
      </c>
      <c r="AO430" s="17">
        <v>0.0</v>
      </c>
      <c r="AP430" s="17">
        <v>0.0</v>
      </c>
      <c r="AQ430" s="17">
        <v>0.0</v>
      </c>
      <c r="AR430" s="17">
        <v>0.0</v>
      </c>
      <c r="AS430" s="17">
        <f t="shared" si="2"/>
        <v>0</v>
      </c>
      <c r="AT430" s="173" t="s">
        <v>6062</v>
      </c>
    </row>
    <row r="431" ht="15.75" customHeight="1">
      <c r="A431" s="11">
        <v>7000019.0</v>
      </c>
      <c r="B431" s="8"/>
      <c r="C431" s="8" t="s">
        <v>2956</v>
      </c>
      <c r="D431" s="8" t="s">
        <v>3689</v>
      </c>
      <c r="E431" s="170" t="b">
        <v>1</v>
      </c>
      <c r="F431" s="8" t="s">
        <v>3690</v>
      </c>
      <c r="G431" s="8" t="s">
        <v>3705</v>
      </c>
      <c r="H431" s="8">
        <v>6.944271673003E12</v>
      </c>
      <c r="I431" s="8" t="s">
        <v>3705</v>
      </c>
      <c r="J431" s="11" t="s">
        <v>3706</v>
      </c>
      <c r="K431" s="11" t="s">
        <v>3706</v>
      </c>
      <c r="L431" s="171" t="s">
        <v>6061</v>
      </c>
      <c r="M431" s="8" t="s">
        <v>3280</v>
      </c>
      <c r="N431" s="29">
        <v>2750.0</v>
      </c>
      <c r="O431" s="12">
        <f t="shared" si="1"/>
        <v>3190</v>
      </c>
      <c r="P431" s="8" t="s">
        <v>238</v>
      </c>
      <c r="Q431" s="9" t="s">
        <v>3694</v>
      </c>
      <c r="R431" s="11" t="s">
        <v>3696</v>
      </c>
      <c r="S431" s="11"/>
      <c r="T431" s="23"/>
      <c r="U431" s="11"/>
      <c r="V431" s="11"/>
      <c r="W431" s="11"/>
      <c r="X431" s="11" t="s">
        <v>3708</v>
      </c>
      <c r="Y431" s="11"/>
      <c r="Z431" s="172"/>
      <c r="AA431" s="11" t="s">
        <v>3697</v>
      </c>
      <c r="AB431" s="8" t="s">
        <v>75</v>
      </c>
      <c r="AC431" s="17">
        <v>25.0</v>
      </c>
      <c r="AD431" s="17">
        <v>49.5</v>
      </c>
      <c r="AE431" s="17">
        <v>55.6</v>
      </c>
      <c r="AF431" s="17">
        <v>85.0</v>
      </c>
      <c r="AG431" s="19">
        <v>0.0</v>
      </c>
      <c r="AH431" s="19">
        <v>0.0</v>
      </c>
      <c r="AI431" s="19">
        <v>0.0</v>
      </c>
      <c r="AJ431" s="19">
        <v>0.0</v>
      </c>
      <c r="AK431" s="17">
        <v>27.0</v>
      </c>
      <c r="AL431" s="17">
        <v>54.0</v>
      </c>
      <c r="AM431" s="17">
        <v>57.5</v>
      </c>
      <c r="AN431" s="17">
        <v>88.5</v>
      </c>
      <c r="AO431" s="17">
        <v>0.0</v>
      </c>
      <c r="AP431" s="17">
        <v>0.0</v>
      </c>
      <c r="AQ431" s="17">
        <v>0.0</v>
      </c>
      <c r="AR431" s="17">
        <v>0.0</v>
      </c>
      <c r="AS431" s="17">
        <f t="shared" si="2"/>
        <v>0</v>
      </c>
      <c r="AT431" s="173" t="s">
        <v>6062</v>
      </c>
    </row>
    <row r="432" ht="15.75" customHeight="1">
      <c r="A432" s="11">
        <v>7000020.0</v>
      </c>
      <c r="B432" s="8" t="s">
        <v>3710</v>
      </c>
      <c r="C432" s="8" t="s">
        <v>2956</v>
      </c>
      <c r="D432" s="8" t="s">
        <v>3689</v>
      </c>
      <c r="E432" s="170" t="b">
        <v>1</v>
      </c>
      <c r="F432" s="8" t="s">
        <v>3711</v>
      </c>
      <c r="G432" s="11" t="s">
        <v>3712</v>
      </c>
      <c r="H432" s="11">
        <v>9.9053036012E10</v>
      </c>
      <c r="I432" s="11" t="s">
        <v>3712</v>
      </c>
      <c r="J432" s="11" t="s">
        <v>3713</v>
      </c>
      <c r="K432" s="11" t="s">
        <v>3713</v>
      </c>
      <c r="L432" s="171" t="s">
        <v>6060</v>
      </c>
      <c r="M432" s="8" t="s">
        <v>3012</v>
      </c>
      <c r="N432" s="12">
        <v>6410.0</v>
      </c>
      <c r="O432" s="12">
        <f t="shared" si="1"/>
        <v>7435.6</v>
      </c>
      <c r="P432" s="8" t="s">
        <v>68</v>
      </c>
      <c r="Q432" s="9" t="s">
        <v>3694</v>
      </c>
      <c r="R432" s="11" t="s">
        <v>3715</v>
      </c>
      <c r="S432" s="11"/>
      <c r="T432" s="23"/>
      <c r="U432" s="11"/>
      <c r="V432" s="11"/>
      <c r="W432" s="11"/>
      <c r="X432" s="11"/>
      <c r="Y432" s="11"/>
      <c r="Z432" s="172"/>
      <c r="AA432" s="11" t="s">
        <v>3716</v>
      </c>
      <c r="AB432" s="8" t="s">
        <v>75</v>
      </c>
      <c r="AC432" s="16">
        <v>50.0</v>
      </c>
      <c r="AD432" s="16">
        <v>64.0</v>
      </c>
      <c r="AE432" s="16">
        <v>76.0</v>
      </c>
      <c r="AF432" s="16">
        <v>78.0</v>
      </c>
      <c r="AG432" s="19">
        <v>0.0</v>
      </c>
      <c r="AH432" s="19">
        <v>0.0</v>
      </c>
      <c r="AI432" s="19">
        <v>0.0</v>
      </c>
      <c r="AJ432" s="19">
        <v>0.0</v>
      </c>
      <c r="AK432" s="16">
        <v>55.7</v>
      </c>
      <c r="AL432" s="16">
        <v>71.0</v>
      </c>
      <c r="AM432" s="16">
        <v>84.0</v>
      </c>
      <c r="AN432" s="16">
        <v>83.0</v>
      </c>
      <c r="AO432" s="17">
        <v>0.0</v>
      </c>
      <c r="AP432" s="17">
        <v>0.0</v>
      </c>
      <c r="AQ432" s="17">
        <v>0.0</v>
      </c>
      <c r="AR432" s="17">
        <v>0.0</v>
      </c>
      <c r="AS432" s="17">
        <f t="shared" si="2"/>
        <v>0</v>
      </c>
      <c r="AT432" s="173" t="s">
        <v>5871</v>
      </c>
    </row>
    <row r="433" ht="15.75" customHeight="1">
      <c r="A433" s="11">
        <v>7000021.0</v>
      </c>
      <c r="B433" s="8" t="s">
        <v>3718</v>
      </c>
      <c r="C433" s="8" t="s">
        <v>2956</v>
      </c>
      <c r="D433" s="8" t="s">
        <v>3689</v>
      </c>
      <c r="E433" s="170" t="b">
        <v>1</v>
      </c>
      <c r="F433" s="8" t="s">
        <v>3711</v>
      </c>
      <c r="G433" s="11" t="s">
        <v>3719</v>
      </c>
      <c r="H433" s="11">
        <v>9.9053036814E10</v>
      </c>
      <c r="I433" s="11" t="s">
        <v>3719</v>
      </c>
      <c r="J433" s="11" t="s">
        <v>3720</v>
      </c>
      <c r="K433" s="11" t="s">
        <v>3720</v>
      </c>
      <c r="L433" s="171" t="s">
        <v>6060</v>
      </c>
      <c r="M433" s="8" t="s">
        <v>3012</v>
      </c>
      <c r="N433" s="12">
        <v>6570.0</v>
      </c>
      <c r="O433" s="12">
        <f t="shared" si="1"/>
        <v>7621.2</v>
      </c>
      <c r="P433" s="8" t="s">
        <v>68</v>
      </c>
      <c r="Q433" s="9" t="s">
        <v>3694</v>
      </c>
      <c r="R433" s="11" t="s">
        <v>3722</v>
      </c>
      <c r="S433" s="11"/>
      <c r="T433" s="23"/>
      <c r="U433" s="11"/>
      <c r="V433" s="11"/>
      <c r="W433" s="11"/>
      <c r="X433" s="11" t="s">
        <v>3723</v>
      </c>
      <c r="Y433" s="11"/>
      <c r="Z433" s="172"/>
      <c r="AA433" s="11" t="s">
        <v>3724</v>
      </c>
      <c r="AB433" s="8" t="s">
        <v>75</v>
      </c>
      <c r="AC433" s="16">
        <v>47.5</v>
      </c>
      <c r="AD433" s="16">
        <v>64.0</v>
      </c>
      <c r="AE433" s="16">
        <v>76.0</v>
      </c>
      <c r="AF433" s="16">
        <v>78.0</v>
      </c>
      <c r="AG433" s="19">
        <v>0.0</v>
      </c>
      <c r="AH433" s="19">
        <v>0.0</v>
      </c>
      <c r="AI433" s="19">
        <v>0.0</v>
      </c>
      <c r="AJ433" s="19">
        <v>0.0</v>
      </c>
      <c r="AK433" s="16">
        <v>53.2</v>
      </c>
      <c r="AL433" s="16">
        <v>71.0</v>
      </c>
      <c r="AM433" s="16">
        <v>84.0</v>
      </c>
      <c r="AN433" s="16">
        <v>83.0</v>
      </c>
      <c r="AO433" s="17">
        <v>0.0</v>
      </c>
      <c r="AP433" s="17">
        <v>0.0</v>
      </c>
      <c r="AQ433" s="17">
        <v>0.0</v>
      </c>
      <c r="AR433" s="17">
        <v>0.0</v>
      </c>
      <c r="AS433" s="17">
        <f t="shared" si="2"/>
        <v>0</v>
      </c>
      <c r="AT433" s="173" t="s">
        <v>5871</v>
      </c>
    </row>
    <row r="434" ht="15.75" customHeight="1">
      <c r="A434" s="11">
        <v>7000022.0</v>
      </c>
      <c r="B434" s="8" t="s">
        <v>3726</v>
      </c>
      <c r="C434" s="8" t="s">
        <v>2956</v>
      </c>
      <c r="D434" s="8" t="s">
        <v>3689</v>
      </c>
      <c r="E434" s="170" t="b">
        <v>1</v>
      </c>
      <c r="F434" s="8" t="s">
        <v>3690</v>
      </c>
      <c r="G434" s="11" t="s">
        <v>3727</v>
      </c>
      <c r="H434" s="11">
        <v>9.9053035688E10</v>
      </c>
      <c r="I434" s="11" t="s">
        <v>3727</v>
      </c>
      <c r="J434" s="11" t="s">
        <v>3728</v>
      </c>
      <c r="K434" s="11" t="s">
        <v>3728</v>
      </c>
      <c r="L434" s="171" t="s">
        <v>6060</v>
      </c>
      <c r="M434" s="8" t="s">
        <v>3012</v>
      </c>
      <c r="N434" s="12">
        <v>5938.0</v>
      </c>
      <c r="O434" s="12">
        <f t="shared" si="1"/>
        <v>6888.08</v>
      </c>
      <c r="P434" s="8" t="s">
        <v>68</v>
      </c>
      <c r="Q434" s="9" t="s">
        <v>3694</v>
      </c>
      <c r="R434" s="11" t="s">
        <v>3730</v>
      </c>
      <c r="S434" s="11"/>
      <c r="T434" s="23"/>
      <c r="U434" s="11"/>
      <c r="V434" s="11"/>
      <c r="W434" s="11"/>
      <c r="X434" s="11"/>
      <c r="Y434" s="11"/>
      <c r="Z434" s="172"/>
      <c r="AA434" s="11" t="s">
        <v>3731</v>
      </c>
      <c r="AB434" s="8" t="s">
        <v>75</v>
      </c>
      <c r="AC434" s="16">
        <v>59.2</v>
      </c>
      <c r="AD434" s="16">
        <v>64.0</v>
      </c>
      <c r="AE434" s="16">
        <v>76.0</v>
      </c>
      <c r="AF434" s="16">
        <v>97.0</v>
      </c>
      <c r="AG434" s="19">
        <v>0.0</v>
      </c>
      <c r="AH434" s="19">
        <v>0.0</v>
      </c>
      <c r="AI434" s="19">
        <v>0.0</v>
      </c>
      <c r="AJ434" s="19">
        <v>0.0</v>
      </c>
      <c r="AK434" s="16">
        <v>66.3</v>
      </c>
      <c r="AL434" s="16">
        <v>71.0</v>
      </c>
      <c r="AM434" s="16">
        <v>84.0</v>
      </c>
      <c r="AN434" s="16">
        <v>101.0</v>
      </c>
      <c r="AO434" s="17">
        <v>0.0</v>
      </c>
      <c r="AP434" s="17">
        <v>0.0</v>
      </c>
      <c r="AQ434" s="17">
        <v>0.0</v>
      </c>
      <c r="AR434" s="17">
        <v>0.0</v>
      </c>
      <c r="AS434" s="17">
        <f t="shared" si="2"/>
        <v>0</v>
      </c>
      <c r="AT434" s="173" t="s">
        <v>5871</v>
      </c>
    </row>
    <row r="435" ht="15.75" customHeight="1">
      <c r="A435" s="11">
        <v>7000023.0</v>
      </c>
      <c r="B435" s="8" t="s">
        <v>3733</v>
      </c>
      <c r="C435" s="8" t="s">
        <v>2956</v>
      </c>
      <c r="D435" s="8" t="s">
        <v>3689</v>
      </c>
      <c r="E435" s="170" t="b">
        <v>1</v>
      </c>
      <c r="F435" s="8" t="s">
        <v>3690</v>
      </c>
      <c r="G435" s="11" t="s">
        <v>3734</v>
      </c>
      <c r="H435" s="11">
        <v>9.9053035312E10</v>
      </c>
      <c r="I435" s="11" t="s">
        <v>3734</v>
      </c>
      <c r="J435" s="11" t="s">
        <v>3735</v>
      </c>
      <c r="K435" s="11" t="s">
        <v>3735</v>
      </c>
      <c r="L435" s="171" t="s">
        <v>6060</v>
      </c>
      <c r="M435" s="8" t="s">
        <v>3012</v>
      </c>
      <c r="N435" s="12">
        <v>5890.0</v>
      </c>
      <c r="O435" s="12">
        <f t="shared" si="1"/>
        <v>6832.4</v>
      </c>
      <c r="P435" s="8" t="s">
        <v>68</v>
      </c>
      <c r="Q435" s="9" t="s">
        <v>3694</v>
      </c>
      <c r="R435" s="11" t="s">
        <v>3737</v>
      </c>
      <c r="S435" s="11"/>
      <c r="T435" s="23"/>
      <c r="U435" s="11"/>
      <c r="V435" s="11"/>
      <c r="W435" s="11"/>
      <c r="X435" s="11"/>
      <c r="Y435" s="11"/>
      <c r="Z435" s="172"/>
      <c r="AA435" s="11" t="s">
        <v>3738</v>
      </c>
      <c r="AB435" s="8" t="s">
        <v>75</v>
      </c>
      <c r="AC435" s="16">
        <v>60.0</v>
      </c>
      <c r="AD435" s="16">
        <v>64.0</v>
      </c>
      <c r="AE435" s="16">
        <v>76.0</v>
      </c>
      <c r="AF435" s="16">
        <v>97.0</v>
      </c>
      <c r="AG435" s="19">
        <v>0.0</v>
      </c>
      <c r="AH435" s="19">
        <v>0.0</v>
      </c>
      <c r="AI435" s="19">
        <v>0.0</v>
      </c>
      <c r="AJ435" s="19">
        <v>0.0</v>
      </c>
      <c r="AK435" s="16">
        <v>62.0</v>
      </c>
      <c r="AL435" s="16">
        <v>71.0</v>
      </c>
      <c r="AM435" s="16">
        <v>84.0</v>
      </c>
      <c r="AN435" s="16">
        <v>101.0</v>
      </c>
      <c r="AO435" s="17">
        <v>0.0</v>
      </c>
      <c r="AP435" s="17">
        <v>0.0</v>
      </c>
      <c r="AQ435" s="17">
        <v>0.0</v>
      </c>
      <c r="AR435" s="17">
        <v>0.0</v>
      </c>
      <c r="AS435" s="17">
        <f t="shared" si="2"/>
        <v>0</v>
      </c>
      <c r="AT435" s="173" t="s">
        <v>5871</v>
      </c>
    </row>
    <row r="436" ht="15.75" customHeight="1">
      <c r="A436" s="11">
        <v>7000024.0</v>
      </c>
      <c r="B436" s="8" t="s">
        <v>3740</v>
      </c>
      <c r="C436" s="8" t="s">
        <v>2956</v>
      </c>
      <c r="D436" s="8" t="s">
        <v>3572</v>
      </c>
      <c r="E436" s="170" t="b">
        <v>1</v>
      </c>
      <c r="F436" s="8" t="s">
        <v>3573</v>
      </c>
      <c r="G436" s="8" t="s">
        <v>3741</v>
      </c>
      <c r="H436" s="49">
        <v>6.940461934916E12</v>
      </c>
      <c r="I436" s="8" t="s">
        <v>3741</v>
      </c>
      <c r="J436" s="11" t="s">
        <v>3742</v>
      </c>
      <c r="K436" s="11" t="s">
        <v>3742</v>
      </c>
      <c r="L436" s="171" t="s">
        <v>6061</v>
      </c>
      <c r="M436" s="8" t="s">
        <v>3280</v>
      </c>
      <c r="N436" s="29">
        <v>4683.0</v>
      </c>
      <c r="O436" s="12">
        <f t="shared" si="1"/>
        <v>5432.28</v>
      </c>
      <c r="P436" s="8" t="s">
        <v>68</v>
      </c>
      <c r="Q436" s="34" t="s">
        <v>3577</v>
      </c>
      <c r="R436" s="11" t="s">
        <v>3579</v>
      </c>
      <c r="S436" s="11"/>
      <c r="T436" s="23"/>
      <c r="U436" s="11"/>
      <c r="V436" s="11"/>
      <c r="W436" s="11"/>
      <c r="X436" s="11"/>
      <c r="Y436" s="11"/>
      <c r="Z436" s="172"/>
      <c r="AA436" s="11" t="s">
        <v>3744</v>
      </c>
      <c r="AB436" s="8" t="s">
        <v>75</v>
      </c>
      <c r="AC436" s="16">
        <v>33.5</v>
      </c>
      <c r="AD436" s="16">
        <v>55.0</v>
      </c>
      <c r="AE436" s="16">
        <v>81.2</v>
      </c>
      <c r="AF436" s="16">
        <v>85.0</v>
      </c>
      <c r="AG436" s="19">
        <v>0.0</v>
      </c>
      <c r="AH436" s="19">
        <v>0.0</v>
      </c>
      <c r="AI436" s="19">
        <v>0.0</v>
      </c>
      <c r="AJ436" s="19">
        <v>0.0</v>
      </c>
      <c r="AK436" s="16">
        <v>36.5</v>
      </c>
      <c r="AL436" s="16">
        <v>57.8</v>
      </c>
      <c r="AM436" s="16">
        <v>85.3</v>
      </c>
      <c r="AN436" s="16">
        <v>88.0</v>
      </c>
      <c r="AO436" s="17">
        <v>0.0</v>
      </c>
      <c r="AP436" s="17">
        <v>0.0</v>
      </c>
      <c r="AQ436" s="17">
        <v>0.0</v>
      </c>
      <c r="AR436" s="17">
        <v>0.0</v>
      </c>
      <c r="AS436" s="17">
        <f t="shared" si="2"/>
        <v>0</v>
      </c>
      <c r="AT436" s="173" t="s">
        <v>6062</v>
      </c>
    </row>
    <row r="437" ht="15.75" customHeight="1">
      <c r="A437" s="11">
        <v>7000025.0</v>
      </c>
      <c r="B437" s="8" t="s">
        <v>3745</v>
      </c>
      <c r="C437" s="8" t="s">
        <v>2956</v>
      </c>
      <c r="D437" s="8" t="s">
        <v>3572</v>
      </c>
      <c r="E437" s="170" t="b">
        <v>1</v>
      </c>
      <c r="F437" s="8" t="s">
        <v>3573</v>
      </c>
      <c r="G437" s="8" t="s">
        <v>3746</v>
      </c>
      <c r="H437" s="8">
        <v>6.940461916998E12</v>
      </c>
      <c r="I437" s="8" t="s">
        <v>3746</v>
      </c>
      <c r="J437" s="11" t="s">
        <v>3747</v>
      </c>
      <c r="K437" s="11" t="s">
        <v>3747</v>
      </c>
      <c r="L437" s="171" t="s">
        <v>6061</v>
      </c>
      <c r="M437" s="8" t="s">
        <v>3280</v>
      </c>
      <c r="N437" s="29">
        <v>3351.0</v>
      </c>
      <c r="O437" s="12">
        <f t="shared" si="1"/>
        <v>3887.16</v>
      </c>
      <c r="P437" s="8" t="s">
        <v>68</v>
      </c>
      <c r="Q437" s="34" t="s">
        <v>3577</v>
      </c>
      <c r="R437" s="11" t="s">
        <v>3749</v>
      </c>
      <c r="S437" s="11"/>
      <c r="T437" s="23"/>
      <c r="U437" s="11"/>
      <c r="V437" s="11"/>
      <c r="W437" s="11"/>
      <c r="X437" s="11"/>
      <c r="Y437" s="11"/>
      <c r="Z437" s="175" t="s">
        <v>3535</v>
      </c>
      <c r="AA437" s="11" t="s">
        <v>3750</v>
      </c>
      <c r="AB437" s="8" t="s">
        <v>75</v>
      </c>
      <c r="AC437" s="16">
        <v>27.0</v>
      </c>
      <c r="AD437" s="16">
        <v>56.2</v>
      </c>
      <c r="AE437" s="16">
        <v>62.8</v>
      </c>
      <c r="AF437" s="16">
        <v>85.0</v>
      </c>
      <c r="AG437" s="19">
        <v>0.0</v>
      </c>
      <c r="AH437" s="19">
        <v>0.0</v>
      </c>
      <c r="AI437" s="19">
        <v>0.0</v>
      </c>
      <c r="AJ437" s="19">
        <v>0.0</v>
      </c>
      <c r="AK437" s="16">
        <v>30.0</v>
      </c>
      <c r="AL437" s="16">
        <v>57.8</v>
      </c>
      <c r="AM437" s="16">
        <v>66.5</v>
      </c>
      <c r="AN437" s="16">
        <v>87.0</v>
      </c>
      <c r="AO437" s="17">
        <v>0.0</v>
      </c>
      <c r="AP437" s="17">
        <v>0.0</v>
      </c>
      <c r="AQ437" s="17">
        <v>0.0</v>
      </c>
      <c r="AR437" s="17">
        <v>0.0</v>
      </c>
      <c r="AS437" s="17">
        <f t="shared" si="2"/>
        <v>0</v>
      </c>
      <c r="AT437" s="173" t="s">
        <v>6062</v>
      </c>
    </row>
    <row r="438" ht="15.75" customHeight="1">
      <c r="A438" s="11">
        <v>7000026.0</v>
      </c>
      <c r="B438" s="8" t="s">
        <v>3752</v>
      </c>
      <c r="C438" s="8" t="s">
        <v>2956</v>
      </c>
      <c r="D438" s="8" t="s">
        <v>3572</v>
      </c>
      <c r="E438" s="170" t="b">
        <v>1</v>
      </c>
      <c r="F438" s="8" t="s">
        <v>3665</v>
      </c>
      <c r="G438" s="8" t="s">
        <v>3753</v>
      </c>
      <c r="H438" s="8">
        <v>6.940461934848E12</v>
      </c>
      <c r="I438" s="8" t="s">
        <v>3753</v>
      </c>
      <c r="J438" s="11" t="s">
        <v>3754</v>
      </c>
      <c r="K438" s="8" t="s">
        <v>3755</v>
      </c>
      <c r="L438" s="171" t="s">
        <v>6061</v>
      </c>
      <c r="M438" s="8" t="s">
        <v>3280</v>
      </c>
      <c r="N438" s="12">
        <v>2141.0</v>
      </c>
      <c r="O438" s="12">
        <f t="shared" si="1"/>
        <v>2483.56</v>
      </c>
      <c r="P438" s="8" t="s">
        <v>68</v>
      </c>
      <c r="Q438" s="9" t="s">
        <v>3669</v>
      </c>
      <c r="R438" s="11" t="s">
        <v>3756</v>
      </c>
      <c r="S438" s="11"/>
      <c r="T438" s="14" t="s">
        <v>3757</v>
      </c>
      <c r="U438" s="11" t="s">
        <v>3758</v>
      </c>
      <c r="V438" s="11"/>
      <c r="W438" s="11"/>
      <c r="X438" s="11"/>
      <c r="Y438" s="11"/>
      <c r="Z438" s="172"/>
      <c r="AA438" s="11" t="s">
        <v>3759</v>
      </c>
      <c r="AB438" s="8" t="s">
        <v>75</v>
      </c>
      <c r="AC438" s="17">
        <v>19.0</v>
      </c>
      <c r="AD438" s="17">
        <v>44.6</v>
      </c>
      <c r="AE438" s="17">
        <v>47.2</v>
      </c>
      <c r="AF438" s="17">
        <v>86.4</v>
      </c>
      <c r="AG438" s="19">
        <v>0.0</v>
      </c>
      <c r="AH438" s="19">
        <v>0.0</v>
      </c>
      <c r="AI438" s="19">
        <v>0.0</v>
      </c>
      <c r="AJ438" s="19">
        <v>0.0</v>
      </c>
      <c r="AK438" s="17">
        <v>21.0</v>
      </c>
      <c r="AL438" s="17">
        <v>46.0</v>
      </c>
      <c r="AM438" s="17">
        <v>49.0</v>
      </c>
      <c r="AN438" s="17">
        <v>89.0</v>
      </c>
      <c r="AO438" s="17">
        <v>0.0</v>
      </c>
      <c r="AP438" s="17">
        <v>0.0</v>
      </c>
      <c r="AQ438" s="17">
        <v>0.0</v>
      </c>
      <c r="AR438" s="17">
        <v>0.0</v>
      </c>
      <c r="AS438" s="17">
        <f t="shared" si="2"/>
        <v>0</v>
      </c>
      <c r="AT438" s="173" t="s">
        <v>5871</v>
      </c>
    </row>
    <row r="439" ht="15.75" customHeight="1">
      <c r="A439" s="11">
        <v>7000027.0</v>
      </c>
      <c r="B439" s="8" t="s">
        <v>3761</v>
      </c>
      <c r="C439" s="8" t="s">
        <v>2956</v>
      </c>
      <c r="D439" s="8" t="s">
        <v>3572</v>
      </c>
      <c r="E439" s="170" t="b">
        <v>1</v>
      </c>
      <c r="F439" s="8" t="s">
        <v>3665</v>
      </c>
      <c r="G439" s="8" t="s">
        <v>3762</v>
      </c>
      <c r="H439" s="8">
        <v>6.940461934282E12</v>
      </c>
      <c r="I439" s="8" t="s">
        <v>3762</v>
      </c>
      <c r="J439" s="11" t="s">
        <v>3763</v>
      </c>
      <c r="K439" s="8" t="s">
        <v>3764</v>
      </c>
      <c r="L439" s="171" t="s">
        <v>6061</v>
      </c>
      <c r="M439" s="8" t="s">
        <v>3280</v>
      </c>
      <c r="N439" s="29">
        <v>2686.0</v>
      </c>
      <c r="O439" s="12">
        <f t="shared" si="1"/>
        <v>3115.76</v>
      </c>
      <c r="P439" s="8" t="s">
        <v>68</v>
      </c>
      <c r="Q439" s="9" t="s">
        <v>3669</v>
      </c>
      <c r="R439" s="11" t="s">
        <v>3765</v>
      </c>
      <c r="S439" s="11"/>
      <c r="T439" s="23"/>
      <c r="U439" s="11"/>
      <c r="V439" s="11"/>
      <c r="W439" s="11"/>
      <c r="X439" s="11"/>
      <c r="Y439" s="11"/>
      <c r="Z439" s="172"/>
      <c r="AA439" s="11" t="s">
        <v>3766</v>
      </c>
      <c r="AB439" s="8" t="s">
        <v>75</v>
      </c>
      <c r="AC439" s="17">
        <v>20.2</v>
      </c>
      <c r="AD439" s="17">
        <v>44.0</v>
      </c>
      <c r="AE439" s="17">
        <v>48.8</v>
      </c>
      <c r="AF439" s="17">
        <v>83.5</v>
      </c>
      <c r="AG439" s="19">
        <v>0.0</v>
      </c>
      <c r="AH439" s="19">
        <v>0.0</v>
      </c>
      <c r="AI439" s="19">
        <v>0.0</v>
      </c>
      <c r="AJ439" s="19">
        <v>0.0</v>
      </c>
      <c r="AK439" s="17">
        <v>22.3</v>
      </c>
      <c r="AL439" s="17">
        <v>46.0</v>
      </c>
      <c r="AM439" s="17">
        <v>51.0</v>
      </c>
      <c r="AN439" s="17">
        <v>87.0</v>
      </c>
      <c r="AO439" s="17">
        <v>0.0</v>
      </c>
      <c r="AP439" s="17">
        <v>0.0</v>
      </c>
      <c r="AQ439" s="17">
        <v>0.0</v>
      </c>
      <c r="AR439" s="17">
        <v>0.0</v>
      </c>
      <c r="AS439" s="17">
        <f t="shared" si="2"/>
        <v>0</v>
      </c>
      <c r="AT439" s="173" t="s">
        <v>6062</v>
      </c>
    </row>
    <row r="440" ht="15.75" customHeight="1">
      <c r="A440" s="11">
        <v>7000028.0</v>
      </c>
      <c r="B440" s="8" t="s">
        <v>3768</v>
      </c>
      <c r="C440" s="8" t="s">
        <v>2956</v>
      </c>
      <c r="D440" s="8" t="s">
        <v>3572</v>
      </c>
      <c r="E440" s="170" t="b">
        <v>1</v>
      </c>
      <c r="F440" s="8" t="s">
        <v>3665</v>
      </c>
      <c r="G440" s="8" t="s">
        <v>3769</v>
      </c>
      <c r="H440" s="8">
        <v>6.940461912884E12</v>
      </c>
      <c r="I440" s="8" t="s">
        <v>3769</v>
      </c>
      <c r="J440" s="11" t="s">
        <v>3770</v>
      </c>
      <c r="K440" s="8" t="s">
        <v>3771</v>
      </c>
      <c r="L440" s="171" t="s">
        <v>6061</v>
      </c>
      <c r="M440" s="8" t="s">
        <v>3280</v>
      </c>
      <c r="N440" s="111">
        <v>2284.0</v>
      </c>
      <c r="O440" s="12">
        <f t="shared" si="1"/>
        <v>2649.44</v>
      </c>
      <c r="P440" s="8" t="s">
        <v>68</v>
      </c>
      <c r="Q440" s="9" t="s">
        <v>3669</v>
      </c>
      <c r="R440" s="11" t="s">
        <v>3772</v>
      </c>
      <c r="S440" s="11"/>
      <c r="T440" s="14" t="s">
        <v>3773</v>
      </c>
      <c r="U440" s="11" t="s">
        <v>3774</v>
      </c>
      <c r="V440" s="11"/>
      <c r="W440" s="11"/>
      <c r="X440" s="11"/>
      <c r="Y440" s="11"/>
      <c r="Z440" s="172"/>
      <c r="AA440" s="11" t="s">
        <v>3775</v>
      </c>
      <c r="AB440" s="8" t="s">
        <v>75</v>
      </c>
      <c r="AC440" s="16">
        <v>14.8</v>
      </c>
      <c r="AD440" s="16">
        <v>49.2</v>
      </c>
      <c r="AE440" s="16">
        <v>45.0</v>
      </c>
      <c r="AF440" s="16">
        <v>47.2</v>
      </c>
      <c r="AG440" s="19">
        <v>0.0</v>
      </c>
      <c r="AH440" s="19">
        <v>0.0</v>
      </c>
      <c r="AI440" s="19">
        <v>0.0</v>
      </c>
      <c r="AJ440" s="19">
        <v>0.0</v>
      </c>
      <c r="AK440" s="16">
        <v>16.3</v>
      </c>
      <c r="AL440" s="16">
        <v>52.0</v>
      </c>
      <c r="AM440" s="16">
        <v>46.5</v>
      </c>
      <c r="AN440" s="16">
        <v>52.0</v>
      </c>
      <c r="AO440" s="17">
        <v>0.0</v>
      </c>
      <c r="AP440" s="17">
        <v>0.0</v>
      </c>
      <c r="AQ440" s="17">
        <v>0.0</v>
      </c>
      <c r="AR440" s="17">
        <v>0.0</v>
      </c>
      <c r="AS440" s="17">
        <f t="shared" si="2"/>
        <v>0</v>
      </c>
      <c r="AT440" s="173" t="s">
        <v>5871</v>
      </c>
    </row>
    <row r="441" ht="15.75" customHeight="1">
      <c r="A441" s="11">
        <v>7000029.0</v>
      </c>
      <c r="B441" s="8" t="s">
        <v>3777</v>
      </c>
      <c r="C441" s="8" t="s">
        <v>2956</v>
      </c>
      <c r="D441" s="8" t="s">
        <v>3778</v>
      </c>
      <c r="E441" s="170" t="b">
        <v>1</v>
      </c>
      <c r="F441" s="8" t="s">
        <v>3779</v>
      </c>
      <c r="G441" s="8" t="s">
        <v>3780</v>
      </c>
      <c r="H441" s="49">
        <v>6.945878324589E12</v>
      </c>
      <c r="I441" s="8" t="s">
        <v>3780</v>
      </c>
      <c r="J441" s="11" t="s">
        <v>3781</v>
      </c>
      <c r="K441" s="11" t="s">
        <v>3781</v>
      </c>
      <c r="L441" s="171" t="s">
        <v>6061</v>
      </c>
      <c r="M441" s="8" t="s">
        <v>3280</v>
      </c>
      <c r="N441" s="29">
        <v>5913.20172413793</v>
      </c>
      <c r="O441" s="12">
        <f t="shared" si="1"/>
        <v>6859.314</v>
      </c>
      <c r="P441" s="8" t="s">
        <v>68</v>
      </c>
      <c r="Q441" s="9" t="s">
        <v>381</v>
      </c>
      <c r="R441" s="11" t="s">
        <v>3784</v>
      </c>
      <c r="S441" s="11"/>
      <c r="T441" s="23"/>
      <c r="U441" s="11" t="s">
        <v>3785</v>
      </c>
      <c r="V441" s="11"/>
      <c r="W441" s="11"/>
      <c r="X441" s="11"/>
      <c r="Y441" s="11"/>
      <c r="Z441" s="172"/>
      <c r="AA441" s="11" t="s">
        <v>3786</v>
      </c>
      <c r="AB441" s="8" t="s">
        <v>75</v>
      </c>
      <c r="AC441" s="17">
        <v>45.0</v>
      </c>
      <c r="AD441" s="17">
        <v>63.0</v>
      </c>
      <c r="AE441" s="17">
        <v>60.1</v>
      </c>
      <c r="AF441" s="17">
        <v>100.0</v>
      </c>
      <c r="AG441" s="19">
        <v>0.0</v>
      </c>
      <c r="AH441" s="19">
        <v>0.0</v>
      </c>
      <c r="AI441" s="19">
        <v>0.0</v>
      </c>
      <c r="AJ441" s="19">
        <v>0.0</v>
      </c>
      <c r="AK441" s="17">
        <v>53.0</v>
      </c>
      <c r="AL441" s="17">
        <v>68.5</v>
      </c>
      <c r="AM441" s="17">
        <v>66.0</v>
      </c>
      <c r="AN441" s="17">
        <v>106.5</v>
      </c>
      <c r="AO441" s="17">
        <v>0.0</v>
      </c>
      <c r="AP441" s="17">
        <v>0.0</v>
      </c>
      <c r="AQ441" s="17">
        <v>0.0</v>
      </c>
      <c r="AR441" s="17">
        <v>0.0</v>
      </c>
      <c r="AS441" s="17">
        <f t="shared" si="2"/>
        <v>0</v>
      </c>
      <c r="AT441" s="173" t="s">
        <v>6062</v>
      </c>
    </row>
    <row r="442" ht="15.75" customHeight="1">
      <c r="A442" s="11">
        <v>7000030.0</v>
      </c>
      <c r="B442" s="8"/>
      <c r="C442" s="8" t="s">
        <v>2956</v>
      </c>
      <c r="D442" s="8" t="s">
        <v>3778</v>
      </c>
      <c r="E442" s="170" t="b">
        <v>1</v>
      </c>
      <c r="F442" s="8" t="s">
        <v>3779</v>
      </c>
      <c r="G442" s="8" t="s">
        <v>3788</v>
      </c>
      <c r="H442" s="49">
        <v>6.945878338173E12</v>
      </c>
      <c r="I442" s="8" t="s">
        <v>3788</v>
      </c>
      <c r="J442" s="11" t="s">
        <v>3789</v>
      </c>
      <c r="K442" s="11" t="s">
        <v>3789</v>
      </c>
      <c r="L442" s="171" t="s">
        <v>6061</v>
      </c>
      <c r="M442" s="8" t="s">
        <v>3280</v>
      </c>
      <c r="N442" s="12">
        <v>6400.0</v>
      </c>
      <c r="O442" s="12">
        <f t="shared" si="1"/>
        <v>7424</v>
      </c>
      <c r="P442" s="8" t="s">
        <v>68</v>
      </c>
      <c r="Q442" s="9" t="s">
        <v>381</v>
      </c>
      <c r="R442" s="11" t="s">
        <v>3791</v>
      </c>
      <c r="S442" s="11"/>
      <c r="T442" s="23"/>
      <c r="U442" s="11"/>
      <c r="V442" s="11"/>
      <c r="W442" s="11"/>
      <c r="X442" s="11" t="s">
        <v>3791</v>
      </c>
      <c r="Y442" s="11"/>
      <c r="Z442" s="172"/>
      <c r="AA442" s="11" t="s">
        <v>3792</v>
      </c>
      <c r="AB442" s="8" t="s">
        <v>75</v>
      </c>
      <c r="AC442" s="17">
        <v>45.0</v>
      </c>
      <c r="AD442" s="17">
        <v>61.1</v>
      </c>
      <c r="AE442" s="17">
        <v>60.1</v>
      </c>
      <c r="AF442" s="17">
        <v>103.5</v>
      </c>
      <c r="AG442" s="19">
        <v>0.0</v>
      </c>
      <c r="AH442" s="19">
        <v>0.0</v>
      </c>
      <c r="AI442" s="19">
        <v>0.0</v>
      </c>
      <c r="AJ442" s="19">
        <v>0.0</v>
      </c>
      <c r="AK442" s="17">
        <v>53.0</v>
      </c>
      <c r="AL442" s="17">
        <v>68.0</v>
      </c>
      <c r="AM442" s="17">
        <v>65.5</v>
      </c>
      <c r="AN442" s="17">
        <v>110.0</v>
      </c>
      <c r="AO442" s="17">
        <v>0.0</v>
      </c>
      <c r="AP442" s="17">
        <v>0.0</v>
      </c>
      <c r="AQ442" s="17">
        <v>0.0</v>
      </c>
      <c r="AR442" s="17">
        <v>0.0</v>
      </c>
      <c r="AS442" s="17">
        <f t="shared" si="2"/>
        <v>0</v>
      </c>
      <c r="AT442" s="173" t="s">
        <v>6062</v>
      </c>
    </row>
    <row r="443" ht="15.75" customHeight="1">
      <c r="A443" s="11">
        <v>7000031.0</v>
      </c>
      <c r="B443" s="8" t="s">
        <v>3794</v>
      </c>
      <c r="C443" s="8" t="s">
        <v>2956</v>
      </c>
      <c r="D443" s="8" t="s">
        <v>3778</v>
      </c>
      <c r="E443" s="170" t="b">
        <v>1</v>
      </c>
      <c r="F443" s="8" t="s">
        <v>3779</v>
      </c>
      <c r="G443" s="8" t="s">
        <v>3795</v>
      </c>
      <c r="H443" s="8">
        <v>6.945878328969E12</v>
      </c>
      <c r="I443" s="8" t="s">
        <v>3795</v>
      </c>
      <c r="J443" s="11" t="s">
        <v>3796</v>
      </c>
      <c r="K443" s="11" t="s">
        <v>3796</v>
      </c>
      <c r="L443" s="171" t="s">
        <v>6061</v>
      </c>
      <c r="M443" s="8" t="s">
        <v>3280</v>
      </c>
      <c r="N443" s="111">
        <v>5900.0</v>
      </c>
      <c r="O443" s="12">
        <f t="shared" si="1"/>
        <v>6844</v>
      </c>
      <c r="P443" s="8" t="s">
        <v>238</v>
      </c>
      <c r="Q443" s="9" t="s">
        <v>381</v>
      </c>
      <c r="R443" s="11" t="s">
        <v>3798</v>
      </c>
      <c r="S443" s="11"/>
      <c r="T443" s="14" t="s">
        <v>3799</v>
      </c>
      <c r="U443" s="11"/>
      <c r="V443" s="11"/>
      <c r="W443" s="11"/>
      <c r="X443" s="11" t="s">
        <v>3800</v>
      </c>
      <c r="Y443" s="11"/>
      <c r="Z443" s="172"/>
      <c r="AA443" s="11" t="s">
        <v>3801</v>
      </c>
      <c r="AB443" s="8" t="s">
        <v>75</v>
      </c>
      <c r="AC443" s="17">
        <v>50.0</v>
      </c>
      <c r="AD443" s="17">
        <v>68.4</v>
      </c>
      <c r="AE443" s="17">
        <v>64.0</v>
      </c>
      <c r="AF443" s="17">
        <v>107.0</v>
      </c>
      <c r="AG443" s="19">
        <v>0.0</v>
      </c>
      <c r="AH443" s="19">
        <v>0.0</v>
      </c>
      <c r="AI443" s="19">
        <v>0.0</v>
      </c>
      <c r="AJ443" s="19">
        <v>0.0</v>
      </c>
      <c r="AK443" s="17">
        <v>55.0</v>
      </c>
      <c r="AL443" s="17">
        <v>73.3</v>
      </c>
      <c r="AM443" s="17">
        <v>70.3</v>
      </c>
      <c r="AN443" s="17">
        <v>114.6</v>
      </c>
      <c r="AO443" s="17">
        <v>0.0</v>
      </c>
      <c r="AP443" s="17">
        <v>0.0</v>
      </c>
      <c r="AQ443" s="17">
        <v>0.0</v>
      </c>
      <c r="AR443" s="17">
        <v>0.0</v>
      </c>
      <c r="AS443" s="17">
        <f t="shared" si="2"/>
        <v>0</v>
      </c>
      <c r="AT443" s="173" t="s">
        <v>5871</v>
      </c>
    </row>
    <row r="444" ht="15.75" customHeight="1">
      <c r="A444" s="11">
        <v>7000032.0</v>
      </c>
      <c r="B444" s="8"/>
      <c r="C444" s="8" t="s">
        <v>2956</v>
      </c>
      <c r="D444" s="8" t="s">
        <v>3648</v>
      </c>
      <c r="E444" s="170" t="b">
        <v>1</v>
      </c>
      <c r="F444" s="8" t="s">
        <v>3676</v>
      </c>
      <c r="G444" s="8" t="s">
        <v>3803</v>
      </c>
      <c r="H444" s="8">
        <v>6.939962622958E12</v>
      </c>
      <c r="I444" s="8" t="s">
        <v>3803</v>
      </c>
      <c r="J444" s="11" t="s">
        <v>3804</v>
      </c>
      <c r="K444" s="11" t="s">
        <v>3804</v>
      </c>
      <c r="L444" s="171" t="s">
        <v>6061</v>
      </c>
      <c r="M444" s="8" t="s">
        <v>3280</v>
      </c>
      <c r="N444" s="29">
        <v>988.0</v>
      </c>
      <c r="O444" s="12">
        <f t="shared" si="1"/>
        <v>1146.08</v>
      </c>
      <c r="P444" s="8" t="s">
        <v>238</v>
      </c>
      <c r="Q444" s="9" t="s">
        <v>3653</v>
      </c>
      <c r="R444" s="11" t="s">
        <v>3806</v>
      </c>
      <c r="S444" s="11"/>
      <c r="T444" s="23"/>
      <c r="U444" s="11"/>
      <c r="V444" s="11" t="s">
        <v>3806</v>
      </c>
      <c r="W444" s="11"/>
      <c r="X444" s="11" t="s">
        <v>3806</v>
      </c>
      <c r="Y444" s="11"/>
      <c r="Z444" s="172"/>
      <c r="AA444" s="11" t="s">
        <v>3807</v>
      </c>
      <c r="AB444" s="8" t="s">
        <v>75</v>
      </c>
      <c r="AC444" s="17">
        <v>6.5</v>
      </c>
      <c r="AD444" s="17">
        <v>48.0</v>
      </c>
      <c r="AE444" s="17">
        <v>75.7</v>
      </c>
      <c r="AF444" s="17">
        <v>10.5</v>
      </c>
      <c r="AG444" s="19">
        <v>0.0</v>
      </c>
      <c r="AH444" s="19">
        <v>0.0</v>
      </c>
      <c r="AI444" s="19">
        <v>0.0</v>
      </c>
      <c r="AJ444" s="19">
        <v>0.0</v>
      </c>
      <c r="AK444" s="17">
        <v>7.0</v>
      </c>
      <c r="AL444" s="17">
        <v>54.0</v>
      </c>
      <c r="AM444" s="17">
        <v>80.0</v>
      </c>
      <c r="AN444" s="17">
        <v>14.5</v>
      </c>
      <c r="AO444" s="17">
        <v>0.0</v>
      </c>
      <c r="AP444" s="17">
        <v>0.0</v>
      </c>
      <c r="AQ444" s="17">
        <v>0.0</v>
      </c>
      <c r="AR444" s="17">
        <v>0.0</v>
      </c>
      <c r="AS444" s="17">
        <f t="shared" si="2"/>
        <v>0</v>
      </c>
      <c r="AT444" s="173" t="s">
        <v>6062</v>
      </c>
    </row>
    <row r="445" ht="15.75" customHeight="1">
      <c r="A445" s="11">
        <v>7000033.0</v>
      </c>
      <c r="B445" s="8" t="s">
        <v>3809</v>
      </c>
      <c r="C445" s="8" t="s">
        <v>2956</v>
      </c>
      <c r="D445" s="8" t="s">
        <v>3778</v>
      </c>
      <c r="E445" s="170" t="b">
        <v>1</v>
      </c>
      <c r="F445" s="8" t="s">
        <v>3779</v>
      </c>
      <c r="G445" s="8" t="s">
        <v>3810</v>
      </c>
      <c r="H445" s="8">
        <v>6.945878320864E12</v>
      </c>
      <c r="I445" s="8" t="s">
        <v>3810</v>
      </c>
      <c r="J445" s="11" t="s">
        <v>3811</v>
      </c>
      <c r="K445" s="11" t="s">
        <v>3811</v>
      </c>
      <c r="L445" s="171" t="s">
        <v>6061</v>
      </c>
      <c r="M445" s="8" t="s">
        <v>3280</v>
      </c>
      <c r="N445" s="29">
        <v>3752.0</v>
      </c>
      <c r="O445" s="12">
        <f t="shared" si="1"/>
        <v>4352.32</v>
      </c>
      <c r="P445" s="8" t="s">
        <v>68</v>
      </c>
      <c r="Q445" s="9" t="s">
        <v>381</v>
      </c>
      <c r="R445" s="11" t="s">
        <v>3813</v>
      </c>
      <c r="S445" s="11"/>
      <c r="T445" s="23"/>
      <c r="U445" s="11"/>
      <c r="V445" s="11"/>
      <c r="W445" s="11"/>
      <c r="X445" s="11"/>
      <c r="Y445" s="11"/>
      <c r="Z445" s="172"/>
      <c r="AA445" s="11" t="s">
        <v>3814</v>
      </c>
      <c r="AB445" s="8" t="s">
        <v>75</v>
      </c>
      <c r="AC445" s="16">
        <v>9.99999999999978E-6</v>
      </c>
      <c r="AD445" s="16">
        <v>9.99999999999978E-6</v>
      </c>
      <c r="AE445" s="16">
        <v>9.99999999999978E-6</v>
      </c>
      <c r="AF445" s="16">
        <v>9.99999999999978E-6</v>
      </c>
      <c r="AG445" s="19">
        <v>0.0</v>
      </c>
      <c r="AH445" s="19">
        <v>0.0</v>
      </c>
      <c r="AI445" s="19">
        <v>0.0</v>
      </c>
      <c r="AJ445" s="19">
        <v>0.0</v>
      </c>
      <c r="AK445" s="16">
        <v>29.0</v>
      </c>
      <c r="AL445" s="16">
        <v>89.0</v>
      </c>
      <c r="AM445" s="16">
        <v>102.0</v>
      </c>
      <c r="AN445" s="16">
        <v>55.0</v>
      </c>
      <c r="AO445" s="17">
        <v>0.0</v>
      </c>
      <c r="AP445" s="17">
        <v>0.0</v>
      </c>
      <c r="AQ445" s="17">
        <v>0.0</v>
      </c>
      <c r="AR445" s="17">
        <v>0.0</v>
      </c>
      <c r="AS445" s="17">
        <f t="shared" si="2"/>
        <v>0</v>
      </c>
      <c r="AT445" s="173" t="s">
        <v>6062</v>
      </c>
    </row>
    <row r="446" ht="15.75" customHeight="1">
      <c r="A446" s="11">
        <v>7000034.0</v>
      </c>
      <c r="B446" s="8" t="s">
        <v>3816</v>
      </c>
      <c r="C446" s="8" t="s">
        <v>2956</v>
      </c>
      <c r="D446" s="8" t="s">
        <v>3778</v>
      </c>
      <c r="E446" s="170" t="b">
        <v>1</v>
      </c>
      <c r="F446" s="8" t="s">
        <v>3779</v>
      </c>
      <c r="G446" s="8" t="s">
        <v>3817</v>
      </c>
      <c r="H446" s="8">
        <v>6.945878323087E12</v>
      </c>
      <c r="I446" s="8" t="s">
        <v>3817</v>
      </c>
      <c r="J446" s="11" t="s">
        <v>3818</v>
      </c>
      <c r="K446" s="11" t="s">
        <v>3818</v>
      </c>
      <c r="L446" s="171" t="s">
        <v>6061</v>
      </c>
      <c r="M446" s="8" t="s">
        <v>3280</v>
      </c>
      <c r="N446" s="29">
        <v>3198.0</v>
      </c>
      <c r="O446" s="12">
        <f t="shared" si="1"/>
        <v>3709.68</v>
      </c>
      <c r="P446" s="8" t="s">
        <v>68</v>
      </c>
      <c r="Q446" s="9" t="s">
        <v>381</v>
      </c>
      <c r="R446" s="11" t="s">
        <v>3820</v>
      </c>
      <c r="S446" s="11"/>
      <c r="T446" s="23"/>
      <c r="U446" s="11"/>
      <c r="V446" s="11"/>
      <c r="W446" s="11"/>
      <c r="X446" s="11"/>
      <c r="Y446" s="11"/>
      <c r="Z446" s="172"/>
      <c r="AA446" s="11" t="s">
        <v>3821</v>
      </c>
      <c r="AB446" s="8" t="s">
        <v>75</v>
      </c>
      <c r="AC446" s="16">
        <v>9.99999999999978E-6</v>
      </c>
      <c r="AD446" s="16">
        <v>9.99999999999978E-6</v>
      </c>
      <c r="AE446" s="16">
        <v>9.99999999999978E-6</v>
      </c>
      <c r="AF446" s="16">
        <v>9.99999999999978E-6</v>
      </c>
      <c r="AG446" s="19">
        <v>0.0</v>
      </c>
      <c r="AH446" s="19">
        <v>0.0</v>
      </c>
      <c r="AI446" s="19">
        <v>0.0</v>
      </c>
      <c r="AJ446" s="19">
        <v>0.0</v>
      </c>
      <c r="AK446" s="16">
        <v>26.0</v>
      </c>
      <c r="AL446" s="16">
        <v>52.0</v>
      </c>
      <c r="AM446" s="16">
        <v>96.0</v>
      </c>
      <c r="AN446" s="16">
        <v>87.0</v>
      </c>
      <c r="AO446" s="17">
        <v>0.0</v>
      </c>
      <c r="AP446" s="17">
        <v>0.0</v>
      </c>
      <c r="AQ446" s="17">
        <v>0.0</v>
      </c>
      <c r="AR446" s="17">
        <v>0.0</v>
      </c>
      <c r="AS446" s="17">
        <f t="shared" si="2"/>
        <v>0</v>
      </c>
      <c r="AT446" s="173" t="s">
        <v>6062</v>
      </c>
    </row>
    <row r="447" ht="15.75" customHeight="1">
      <c r="A447" s="11">
        <v>7000035.0</v>
      </c>
      <c r="B447" s="8"/>
      <c r="C447" s="8" t="s">
        <v>2956</v>
      </c>
      <c r="D447" s="8" t="s">
        <v>3648</v>
      </c>
      <c r="E447" s="170" t="b">
        <v>1</v>
      </c>
      <c r="F447" s="8" t="s">
        <v>3676</v>
      </c>
      <c r="G447" s="8" t="s">
        <v>3823</v>
      </c>
      <c r="H447" s="8">
        <v>6.939962622941E12</v>
      </c>
      <c r="I447" s="8" t="s">
        <v>3823</v>
      </c>
      <c r="J447" s="11" t="s">
        <v>3824</v>
      </c>
      <c r="K447" s="11" t="s">
        <v>3824</v>
      </c>
      <c r="L447" s="171" t="s">
        <v>6061</v>
      </c>
      <c r="M447" s="8" t="s">
        <v>3280</v>
      </c>
      <c r="N447" s="71">
        <v>878.0</v>
      </c>
      <c r="O447" s="12">
        <f t="shared" si="1"/>
        <v>1018.48</v>
      </c>
      <c r="P447" s="8" t="s">
        <v>238</v>
      </c>
      <c r="Q447" s="9" t="s">
        <v>3653</v>
      </c>
      <c r="R447" s="11" t="s">
        <v>3826</v>
      </c>
      <c r="S447" s="11"/>
      <c r="T447" s="23"/>
      <c r="U447" s="11"/>
      <c r="V447" s="11" t="s">
        <v>3826</v>
      </c>
      <c r="W447" s="11"/>
      <c r="X447" s="11"/>
      <c r="Y447" s="11"/>
      <c r="Z447" s="172"/>
      <c r="AA447" s="11" t="s">
        <v>3687</v>
      </c>
      <c r="AB447" s="8" t="s">
        <v>75</v>
      </c>
      <c r="AC447" s="17">
        <v>6.5</v>
      </c>
      <c r="AD447" s="17">
        <v>48.0</v>
      </c>
      <c r="AE447" s="17">
        <v>75.7</v>
      </c>
      <c r="AF447" s="17">
        <v>10.5</v>
      </c>
      <c r="AG447" s="19">
        <v>0.0</v>
      </c>
      <c r="AH447" s="19">
        <v>0.0</v>
      </c>
      <c r="AI447" s="19">
        <v>0.0</v>
      </c>
      <c r="AJ447" s="19">
        <v>0.0</v>
      </c>
      <c r="AK447" s="17">
        <v>7.0</v>
      </c>
      <c r="AL447" s="17">
        <v>54.0</v>
      </c>
      <c r="AM447" s="17">
        <v>80.0</v>
      </c>
      <c r="AN447" s="17">
        <v>14.5</v>
      </c>
      <c r="AO447" s="17">
        <v>0.0</v>
      </c>
      <c r="AP447" s="17">
        <v>0.0</v>
      </c>
      <c r="AQ447" s="17">
        <v>0.0</v>
      </c>
      <c r="AR447" s="17">
        <v>0.0</v>
      </c>
      <c r="AS447" s="17">
        <f t="shared" si="2"/>
        <v>0</v>
      </c>
      <c r="AT447" s="173" t="s">
        <v>6062</v>
      </c>
    </row>
    <row r="448" ht="15.75" customHeight="1">
      <c r="A448" s="11">
        <v>7000036.0</v>
      </c>
      <c r="B448" s="8" t="s">
        <v>3828</v>
      </c>
      <c r="C448" s="8" t="s">
        <v>2956</v>
      </c>
      <c r="D448" s="8" t="s">
        <v>3778</v>
      </c>
      <c r="E448" s="170" t="b">
        <v>1</v>
      </c>
      <c r="F448" s="8" t="s">
        <v>3779</v>
      </c>
      <c r="G448" s="8" t="s">
        <v>3829</v>
      </c>
      <c r="H448" s="8">
        <v>6.945878339149E12</v>
      </c>
      <c r="I448" s="8" t="s">
        <v>3829</v>
      </c>
      <c r="J448" s="11" t="s">
        <v>3830</v>
      </c>
      <c r="K448" s="11" t="s">
        <v>3830</v>
      </c>
      <c r="L448" s="171" t="s">
        <v>6061</v>
      </c>
      <c r="M448" s="8" t="s">
        <v>3280</v>
      </c>
      <c r="N448" s="12">
        <v>3752.0</v>
      </c>
      <c r="O448" s="12">
        <f t="shared" si="1"/>
        <v>4352.32</v>
      </c>
      <c r="P448" s="8" t="s">
        <v>68</v>
      </c>
      <c r="Q448" s="9" t="s">
        <v>381</v>
      </c>
      <c r="R448" s="11" t="s">
        <v>3832</v>
      </c>
      <c r="S448" s="11"/>
      <c r="T448" s="14" t="s">
        <v>3833</v>
      </c>
      <c r="U448" s="11" t="s">
        <v>3834</v>
      </c>
      <c r="V448" s="11" t="s">
        <v>3832</v>
      </c>
      <c r="W448" s="11"/>
      <c r="X448" s="11" t="s">
        <v>3832</v>
      </c>
      <c r="Y448" s="11"/>
      <c r="Z448" s="172"/>
      <c r="AA448" s="11" t="s">
        <v>3835</v>
      </c>
      <c r="AB448" s="8" t="s">
        <v>75</v>
      </c>
      <c r="AC448" s="17">
        <v>25.5</v>
      </c>
      <c r="AD448" s="17">
        <v>51.2</v>
      </c>
      <c r="AE448" s="17">
        <v>87.0</v>
      </c>
      <c r="AF448" s="17">
        <v>101.0</v>
      </c>
      <c r="AG448" s="19">
        <v>0.0</v>
      </c>
      <c r="AH448" s="19">
        <v>0.0</v>
      </c>
      <c r="AI448" s="19">
        <v>0.0</v>
      </c>
      <c r="AJ448" s="19">
        <v>0.0</v>
      </c>
      <c r="AK448" s="17">
        <v>30.0</v>
      </c>
      <c r="AL448" s="17">
        <v>54.6</v>
      </c>
      <c r="AM448" s="17">
        <v>88.6</v>
      </c>
      <c r="AN448" s="17">
        <v>106.0</v>
      </c>
      <c r="AO448" s="17">
        <v>0.0</v>
      </c>
      <c r="AP448" s="17">
        <v>0.0</v>
      </c>
      <c r="AQ448" s="17">
        <v>0.0</v>
      </c>
      <c r="AR448" s="17">
        <v>0.0</v>
      </c>
      <c r="AS448" s="17">
        <f t="shared" si="2"/>
        <v>0</v>
      </c>
      <c r="AT448" s="173" t="s">
        <v>5871</v>
      </c>
    </row>
    <row r="449" ht="15.75" customHeight="1">
      <c r="A449" s="11">
        <v>7000037.0</v>
      </c>
      <c r="B449" s="8" t="s">
        <v>3837</v>
      </c>
      <c r="C449" s="8" t="s">
        <v>2956</v>
      </c>
      <c r="D449" s="8" t="s">
        <v>3778</v>
      </c>
      <c r="E449" s="170" t="b">
        <v>1</v>
      </c>
      <c r="F449" s="8" t="s">
        <v>3779</v>
      </c>
      <c r="G449" s="8" t="s">
        <v>3838</v>
      </c>
      <c r="H449" s="8">
        <v>6.945878339163E12</v>
      </c>
      <c r="I449" s="8" t="s">
        <v>3838</v>
      </c>
      <c r="J449" s="11" t="s">
        <v>3839</v>
      </c>
      <c r="K449" s="11" t="s">
        <v>3839</v>
      </c>
      <c r="L449" s="171" t="s">
        <v>6061</v>
      </c>
      <c r="M449" s="8" t="s">
        <v>3280</v>
      </c>
      <c r="N449" s="12">
        <v>5440.0</v>
      </c>
      <c r="O449" s="12">
        <f t="shared" si="1"/>
        <v>6310.4</v>
      </c>
      <c r="P449" s="8" t="s">
        <v>238</v>
      </c>
      <c r="Q449" s="9" t="s">
        <v>381</v>
      </c>
      <c r="R449" s="11" t="s">
        <v>3841</v>
      </c>
      <c r="S449" s="11"/>
      <c r="T449" s="23"/>
      <c r="U449" s="11" t="s">
        <v>3842</v>
      </c>
      <c r="V449" s="11" t="s">
        <v>3841</v>
      </c>
      <c r="W449" s="11"/>
      <c r="X449" s="11"/>
      <c r="Y449" s="11"/>
      <c r="Z449" s="172"/>
      <c r="AA449" s="11" t="s">
        <v>3843</v>
      </c>
      <c r="AB449" s="8" t="s">
        <v>75</v>
      </c>
      <c r="AC449" s="16">
        <v>37.5</v>
      </c>
      <c r="AD449" s="16">
        <v>55.5</v>
      </c>
      <c r="AE449" s="16">
        <v>99.5</v>
      </c>
      <c r="AF449" s="16">
        <v>110.5</v>
      </c>
      <c r="AG449" s="19">
        <v>0.0</v>
      </c>
      <c r="AH449" s="19">
        <v>0.0</v>
      </c>
      <c r="AI449" s="19">
        <v>0.0</v>
      </c>
      <c r="AJ449" s="19">
        <v>0.0</v>
      </c>
      <c r="AK449" s="16">
        <v>43.5</v>
      </c>
      <c r="AL449" s="16">
        <v>58.0</v>
      </c>
      <c r="AM449" s="16">
        <v>102.0</v>
      </c>
      <c r="AN449" s="16">
        <v>118.5</v>
      </c>
      <c r="AO449" s="17">
        <v>0.0</v>
      </c>
      <c r="AP449" s="17">
        <v>0.0</v>
      </c>
      <c r="AQ449" s="17">
        <v>0.0</v>
      </c>
      <c r="AR449" s="17">
        <v>0.0</v>
      </c>
      <c r="AS449" s="17">
        <f t="shared" si="2"/>
        <v>0</v>
      </c>
      <c r="AT449" s="173" t="s">
        <v>6062</v>
      </c>
    </row>
    <row r="450" ht="15.75" customHeight="1">
      <c r="A450" s="11">
        <v>7000038.0</v>
      </c>
      <c r="B450" s="8" t="s">
        <v>3845</v>
      </c>
      <c r="C450" s="8" t="s">
        <v>2956</v>
      </c>
      <c r="D450" s="8" t="s">
        <v>3778</v>
      </c>
      <c r="E450" s="170" t="b">
        <v>1</v>
      </c>
      <c r="F450" s="8" t="s">
        <v>3779</v>
      </c>
      <c r="G450" s="8" t="s">
        <v>3846</v>
      </c>
      <c r="H450" s="8">
        <v>6.945878316041E12</v>
      </c>
      <c r="I450" s="8" t="s">
        <v>3846</v>
      </c>
      <c r="J450" s="11" t="s">
        <v>3847</v>
      </c>
      <c r="K450" s="11" t="s">
        <v>3847</v>
      </c>
      <c r="L450" s="171" t="s">
        <v>6061</v>
      </c>
      <c r="M450" s="8" t="s">
        <v>3280</v>
      </c>
      <c r="N450" s="29">
        <v>2899.0</v>
      </c>
      <c r="O450" s="12">
        <f t="shared" si="1"/>
        <v>3362.84</v>
      </c>
      <c r="P450" s="8" t="s">
        <v>68</v>
      </c>
      <c r="Q450" s="9" t="s">
        <v>381</v>
      </c>
      <c r="R450" s="11" t="s">
        <v>3849</v>
      </c>
      <c r="S450" s="11"/>
      <c r="T450" s="23"/>
      <c r="U450" s="11" t="s">
        <v>3850</v>
      </c>
      <c r="V450" s="11"/>
      <c r="W450" s="11"/>
      <c r="X450" s="11"/>
      <c r="Y450" s="11"/>
      <c r="Z450" s="172"/>
      <c r="AA450" s="11" t="s">
        <v>3851</v>
      </c>
      <c r="AB450" s="8" t="s">
        <v>75</v>
      </c>
      <c r="AC450" s="17">
        <v>11.5</v>
      </c>
      <c r="AD450" s="17">
        <v>43.6</v>
      </c>
      <c r="AE450" s="17">
        <v>47.4</v>
      </c>
      <c r="AF450" s="17">
        <v>82.7</v>
      </c>
      <c r="AG450" s="19">
        <v>0.0</v>
      </c>
      <c r="AH450" s="19">
        <v>0.0</v>
      </c>
      <c r="AI450" s="19">
        <v>0.0</v>
      </c>
      <c r="AJ450" s="19">
        <v>0.0</v>
      </c>
      <c r="AK450" s="17">
        <v>12.0</v>
      </c>
      <c r="AL450" s="17">
        <v>46.1</v>
      </c>
      <c r="AM450" s="17">
        <v>49.0</v>
      </c>
      <c r="AN450" s="17">
        <v>85.5</v>
      </c>
      <c r="AO450" s="17">
        <v>0.0</v>
      </c>
      <c r="AP450" s="17">
        <v>0.0</v>
      </c>
      <c r="AQ450" s="17">
        <v>0.0</v>
      </c>
      <c r="AR450" s="17">
        <v>0.0</v>
      </c>
      <c r="AS450" s="17">
        <f t="shared" si="2"/>
        <v>0</v>
      </c>
      <c r="AT450" s="173" t="s">
        <v>6062</v>
      </c>
    </row>
    <row r="451" ht="15.75" customHeight="1">
      <c r="A451" s="11">
        <v>7000039.0</v>
      </c>
      <c r="B451" s="8"/>
      <c r="C451" s="8" t="s">
        <v>2956</v>
      </c>
      <c r="D451" s="8" t="s">
        <v>3572</v>
      </c>
      <c r="E451" s="170" t="b">
        <v>1</v>
      </c>
      <c r="F451" s="8" t="s">
        <v>3853</v>
      </c>
      <c r="G451" s="8" t="s">
        <v>3854</v>
      </c>
      <c r="H451" s="61" t="s">
        <v>3855</v>
      </c>
      <c r="I451" s="8" t="s">
        <v>3854</v>
      </c>
      <c r="J451" s="11" t="s">
        <v>3856</v>
      </c>
      <c r="K451" s="11" t="s">
        <v>3856</v>
      </c>
      <c r="L451" s="171" t="s">
        <v>6061</v>
      </c>
      <c r="M451" s="8" t="s">
        <v>3280</v>
      </c>
      <c r="N451" s="12">
        <v>7655.0</v>
      </c>
      <c r="O451" s="12">
        <f t="shared" si="1"/>
        <v>8879.8</v>
      </c>
      <c r="P451" s="8" t="s">
        <v>68</v>
      </c>
      <c r="Q451" s="9" t="s">
        <v>3858</v>
      </c>
      <c r="R451" s="11" t="s">
        <v>3860</v>
      </c>
      <c r="S451" s="11"/>
      <c r="T451" s="23"/>
      <c r="U451" s="11"/>
      <c r="V451" s="11"/>
      <c r="W451" s="11"/>
      <c r="X451" s="11"/>
      <c r="Y451" s="11"/>
      <c r="Z451" s="172"/>
      <c r="AA451" s="11" t="s">
        <v>3861</v>
      </c>
      <c r="AB451" s="8" t="s">
        <v>75</v>
      </c>
      <c r="AC451" s="17">
        <v>68.0</v>
      </c>
      <c r="AD451" s="17">
        <v>69.1</v>
      </c>
      <c r="AE451" s="17">
        <v>70.0</v>
      </c>
      <c r="AF451" s="17">
        <v>172.3</v>
      </c>
      <c r="AG451" s="19">
        <v>0.0</v>
      </c>
      <c r="AH451" s="19">
        <v>0.0</v>
      </c>
      <c r="AI451" s="19">
        <v>0.0</v>
      </c>
      <c r="AJ451" s="19">
        <v>0.0</v>
      </c>
      <c r="AK451" s="17">
        <v>75.0</v>
      </c>
      <c r="AL451" s="17">
        <v>71.0</v>
      </c>
      <c r="AM451" s="17">
        <v>75.5</v>
      </c>
      <c r="AN451" s="17">
        <v>179.5</v>
      </c>
      <c r="AO451" s="17">
        <v>0.0</v>
      </c>
      <c r="AP451" s="17">
        <v>0.0</v>
      </c>
      <c r="AQ451" s="17">
        <v>0.0</v>
      </c>
      <c r="AR451" s="17">
        <v>0.0</v>
      </c>
      <c r="AS451" s="17">
        <f t="shared" si="2"/>
        <v>0</v>
      </c>
      <c r="AT451" s="173" t="s">
        <v>6062</v>
      </c>
    </row>
    <row r="452" ht="15.75" customHeight="1">
      <c r="A452" s="11">
        <v>7000040.0</v>
      </c>
      <c r="B452" s="8"/>
      <c r="C452" s="8" t="s">
        <v>2956</v>
      </c>
      <c r="D452" s="8" t="s">
        <v>3572</v>
      </c>
      <c r="E452" s="170" t="b">
        <v>1</v>
      </c>
      <c r="F452" s="8" t="s">
        <v>3853</v>
      </c>
      <c r="G452" s="8" t="s">
        <v>3863</v>
      </c>
      <c r="H452" s="8">
        <v>6.954903816661E12</v>
      </c>
      <c r="I452" s="8" t="s">
        <v>3863</v>
      </c>
      <c r="J452" s="11" t="s">
        <v>3864</v>
      </c>
      <c r="K452" s="11" t="s">
        <v>3864</v>
      </c>
      <c r="L452" s="171" t="s">
        <v>6061</v>
      </c>
      <c r="M452" s="8" t="s">
        <v>3280</v>
      </c>
      <c r="N452" s="111">
        <v>6349.0</v>
      </c>
      <c r="O452" s="12">
        <f t="shared" si="1"/>
        <v>7364.84</v>
      </c>
      <c r="P452" s="8" t="s">
        <v>68</v>
      </c>
      <c r="Q452" s="9" t="s">
        <v>3858</v>
      </c>
      <c r="R452" s="11" t="s">
        <v>3866</v>
      </c>
      <c r="S452" s="11"/>
      <c r="T452" s="23"/>
      <c r="U452" s="11"/>
      <c r="V452" s="11"/>
      <c r="W452" s="11"/>
      <c r="X452" s="11"/>
      <c r="Y452" s="11"/>
      <c r="Z452" s="172"/>
      <c r="AA452" s="11" t="s">
        <v>3867</v>
      </c>
      <c r="AB452" s="8" t="s">
        <v>75</v>
      </c>
      <c r="AC452" s="17">
        <v>57.0</v>
      </c>
      <c r="AD452" s="17">
        <v>69.5</v>
      </c>
      <c r="AE452" s="17">
        <v>59.5</v>
      </c>
      <c r="AF452" s="17">
        <v>172.4</v>
      </c>
      <c r="AG452" s="19">
        <v>0.0</v>
      </c>
      <c r="AH452" s="19">
        <v>0.0</v>
      </c>
      <c r="AI452" s="19">
        <v>0.0</v>
      </c>
      <c r="AJ452" s="19">
        <v>0.0</v>
      </c>
      <c r="AK452" s="17">
        <v>64.0</v>
      </c>
      <c r="AL452" s="17">
        <v>73.5</v>
      </c>
      <c r="AM452" s="17">
        <v>65.5</v>
      </c>
      <c r="AN452" s="17">
        <v>180.8</v>
      </c>
      <c r="AO452" s="17">
        <v>0.0</v>
      </c>
      <c r="AP452" s="17">
        <v>0.0</v>
      </c>
      <c r="AQ452" s="17">
        <v>0.0</v>
      </c>
      <c r="AR452" s="17">
        <v>0.0</v>
      </c>
      <c r="AS452" s="17">
        <f t="shared" si="2"/>
        <v>0</v>
      </c>
      <c r="AT452" s="173" t="s">
        <v>6062</v>
      </c>
    </row>
    <row r="453" ht="15.75" customHeight="1">
      <c r="A453" s="11">
        <v>7000041.0</v>
      </c>
      <c r="B453" s="8" t="s">
        <v>3869</v>
      </c>
      <c r="C453" s="8" t="s">
        <v>2956</v>
      </c>
      <c r="D453" s="8" t="s">
        <v>3778</v>
      </c>
      <c r="E453" s="170" t="b">
        <v>1</v>
      </c>
      <c r="F453" s="8" t="s">
        <v>3870</v>
      </c>
      <c r="G453" s="8" t="s">
        <v>3871</v>
      </c>
      <c r="H453" s="8">
        <v>6.945878336117E12</v>
      </c>
      <c r="I453" s="8" t="s">
        <v>3871</v>
      </c>
      <c r="J453" s="11" t="s">
        <v>3872</v>
      </c>
      <c r="K453" s="11" t="s">
        <v>3872</v>
      </c>
      <c r="L453" s="171" t="s">
        <v>6061</v>
      </c>
      <c r="M453" s="8" t="s">
        <v>3280</v>
      </c>
      <c r="N453" s="12">
        <v>9816.0</v>
      </c>
      <c r="O453" s="12">
        <f t="shared" si="1"/>
        <v>11386.56</v>
      </c>
      <c r="P453" s="8" t="s">
        <v>238</v>
      </c>
      <c r="Q453" s="9" t="s">
        <v>3874</v>
      </c>
      <c r="R453" s="11" t="s">
        <v>3876</v>
      </c>
      <c r="S453" s="11"/>
      <c r="T453" s="23"/>
      <c r="U453" s="11"/>
      <c r="V453" s="11"/>
      <c r="W453" s="11"/>
      <c r="X453" s="11"/>
      <c r="Y453" s="11"/>
      <c r="Z453" s="172"/>
      <c r="AA453" s="11" t="s">
        <v>3877</v>
      </c>
      <c r="AB453" s="8" t="s">
        <v>75</v>
      </c>
      <c r="AC453" s="17">
        <v>71.0</v>
      </c>
      <c r="AD453" s="17">
        <v>58.5</v>
      </c>
      <c r="AE453" s="17">
        <v>59.5</v>
      </c>
      <c r="AF453" s="17">
        <v>82.5</v>
      </c>
      <c r="AG453" s="19">
        <v>0.0</v>
      </c>
      <c r="AH453" s="19">
        <v>0.0</v>
      </c>
      <c r="AI453" s="19">
        <v>0.0</v>
      </c>
      <c r="AJ453" s="19">
        <v>0.0</v>
      </c>
      <c r="AK453" s="17">
        <v>76.0</v>
      </c>
      <c r="AL453" s="17">
        <v>72.5</v>
      </c>
      <c r="AM453" s="17">
        <v>68.0</v>
      </c>
      <c r="AN453" s="17">
        <v>85.0</v>
      </c>
      <c r="AO453" s="17">
        <v>0.0</v>
      </c>
      <c r="AP453" s="17">
        <v>0.0</v>
      </c>
      <c r="AQ453" s="17">
        <v>0.0</v>
      </c>
      <c r="AR453" s="17">
        <v>0.0</v>
      </c>
      <c r="AS453" s="17">
        <f t="shared" si="2"/>
        <v>0</v>
      </c>
      <c r="AT453" s="173" t="s">
        <v>6062</v>
      </c>
    </row>
    <row r="454" ht="15.75" customHeight="1">
      <c r="A454" s="11">
        <v>7000042.0</v>
      </c>
      <c r="B454" s="8" t="s">
        <v>3879</v>
      </c>
      <c r="C454" s="8" t="s">
        <v>2956</v>
      </c>
      <c r="D454" s="8" t="s">
        <v>3572</v>
      </c>
      <c r="E454" s="170" t="b">
        <v>1</v>
      </c>
      <c r="F454" s="8" t="s">
        <v>3853</v>
      </c>
      <c r="G454" s="8" t="s">
        <v>3880</v>
      </c>
      <c r="H454" s="8">
        <v>6.954903812731E12</v>
      </c>
      <c r="I454" s="8" t="s">
        <v>3880</v>
      </c>
      <c r="J454" s="11" t="s">
        <v>3881</v>
      </c>
      <c r="K454" s="11" t="s">
        <v>3881</v>
      </c>
      <c r="L454" s="171" t="s">
        <v>6061</v>
      </c>
      <c r="M454" s="8" t="s">
        <v>3280</v>
      </c>
      <c r="N454" s="12">
        <v>5239.0</v>
      </c>
      <c r="O454" s="12">
        <f t="shared" si="1"/>
        <v>6077.24</v>
      </c>
      <c r="P454" s="8" t="s">
        <v>68</v>
      </c>
      <c r="Q454" s="9" t="s">
        <v>3858</v>
      </c>
      <c r="R454" s="11" t="s">
        <v>3883</v>
      </c>
      <c r="S454" s="11"/>
      <c r="T454" s="23"/>
      <c r="U454" s="11"/>
      <c r="V454" s="11"/>
      <c r="W454" s="11"/>
      <c r="X454" s="11"/>
      <c r="Y454" s="11"/>
      <c r="Z454" s="172"/>
      <c r="AA454" s="11" t="s">
        <v>3884</v>
      </c>
      <c r="AB454" s="8" t="s">
        <v>75</v>
      </c>
      <c r="AC454" s="17">
        <v>46.0</v>
      </c>
      <c r="AD454" s="17">
        <v>61.0</v>
      </c>
      <c r="AE454" s="17">
        <v>54.5</v>
      </c>
      <c r="AF454" s="17">
        <v>165.7</v>
      </c>
      <c r="AG454" s="19">
        <v>0.0</v>
      </c>
      <c r="AH454" s="19">
        <v>0.0</v>
      </c>
      <c r="AI454" s="19">
        <v>0.0</v>
      </c>
      <c r="AJ454" s="19">
        <v>0.0</v>
      </c>
      <c r="AK454" s="17">
        <v>50.0</v>
      </c>
      <c r="AL454" s="17">
        <v>67.0</v>
      </c>
      <c r="AM454" s="17">
        <v>57.5</v>
      </c>
      <c r="AN454" s="17">
        <v>170.8</v>
      </c>
      <c r="AO454" s="17">
        <v>0.0</v>
      </c>
      <c r="AP454" s="17">
        <v>0.0</v>
      </c>
      <c r="AQ454" s="17">
        <v>0.0</v>
      </c>
      <c r="AR454" s="17">
        <v>0.0</v>
      </c>
      <c r="AS454" s="17">
        <f t="shared" si="2"/>
        <v>0</v>
      </c>
      <c r="AT454" s="173" t="s">
        <v>6062</v>
      </c>
    </row>
    <row r="455" ht="15.75" customHeight="1">
      <c r="A455" s="11">
        <v>7000043.0</v>
      </c>
      <c r="B455" s="8" t="s">
        <v>3886</v>
      </c>
      <c r="C455" s="8" t="s">
        <v>2956</v>
      </c>
      <c r="D455" s="8" t="s">
        <v>3572</v>
      </c>
      <c r="E455" s="170" t="b">
        <v>1</v>
      </c>
      <c r="F455" s="8" t="s">
        <v>3853</v>
      </c>
      <c r="G455" s="8" t="s">
        <v>3887</v>
      </c>
      <c r="H455" s="8">
        <v>6.954903815008E12</v>
      </c>
      <c r="I455" s="8" t="s">
        <v>3887</v>
      </c>
      <c r="J455" s="11" t="s">
        <v>3888</v>
      </c>
      <c r="K455" s="11" t="s">
        <v>3888</v>
      </c>
      <c r="L455" s="171" t="s">
        <v>6061</v>
      </c>
      <c r="M455" s="8" t="s">
        <v>3280</v>
      </c>
      <c r="N455" s="12">
        <v>5389.0</v>
      </c>
      <c r="O455" s="12">
        <f t="shared" si="1"/>
        <v>6251.24</v>
      </c>
      <c r="P455" s="8" t="s">
        <v>68</v>
      </c>
      <c r="Q455" s="9" t="s">
        <v>3858</v>
      </c>
      <c r="R455" s="11" t="s">
        <v>3890</v>
      </c>
      <c r="S455" s="11"/>
      <c r="T455" s="23"/>
      <c r="U455" s="11"/>
      <c r="V455" s="11"/>
      <c r="W455" s="11"/>
      <c r="X455" s="11"/>
      <c r="Y455" s="11"/>
      <c r="Z455" s="172"/>
      <c r="AA455" s="11" t="s">
        <v>3891</v>
      </c>
      <c r="AB455" s="8" t="s">
        <v>75</v>
      </c>
      <c r="AC455" s="17">
        <v>46.0</v>
      </c>
      <c r="AD455" s="17">
        <v>61.0</v>
      </c>
      <c r="AE455" s="17">
        <v>54.5</v>
      </c>
      <c r="AF455" s="17">
        <v>165.7</v>
      </c>
      <c r="AG455" s="19">
        <v>0.0</v>
      </c>
      <c r="AH455" s="19">
        <v>0.0</v>
      </c>
      <c r="AI455" s="19">
        <v>0.0</v>
      </c>
      <c r="AJ455" s="19">
        <v>0.0</v>
      </c>
      <c r="AK455" s="17">
        <v>50.0</v>
      </c>
      <c r="AL455" s="17">
        <v>67.0</v>
      </c>
      <c r="AM455" s="17">
        <v>57.5</v>
      </c>
      <c r="AN455" s="17">
        <v>170.8</v>
      </c>
      <c r="AO455" s="17">
        <v>0.0</v>
      </c>
      <c r="AP455" s="17">
        <v>0.0</v>
      </c>
      <c r="AQ455" s="17">
        <v>0.0</v>
      </c>
      <c r="AR455" s="17">
        <v>0.0</v>
      </c>
      <c r="AS455" s="17">
        <f t="shared" si="2"/>
        <v>0</v>
      </c>
      <c r="AT455" s="173" t="s">
        <v>6062</v>
      </c>
    </row>
    <row r="456" ht="15.75" customHeight="1">
      <c r="A456" s="11">
        <v>7000044.0</v>
      </c>
      <c r="B456" s="8" t="s">
        <v>3893</v>
      </c>
      <c r="C456" s="8" t="s">
        <v>2956</v>
      </c>
      <c r="D456" s="8" t="s">
        <v>3572</v>
      </c>
      <c r="E456" s="170" t="b">
        <v>1</v>
      </c>
      <c r="F456" s="8" t="s">
        <v>3853</v>
      </c>
      <c r="G456" s="8" t="s">
        <v>3894</v>
      </c>
      <c r="H456" s="8">
        <v>6.954903813714E12</v>
      </c>
      <c r="I456" s="8" t="s">
        <v>3894</v>
      </c>
      <c r="J456" s="11" t="s">
        <v>3895</v>
      </c>
      <c r="K456" s="11" t="s">
        <v>3895</v>
      </c>
      <c r="L456" s="171" t="s">
        <v>6061</v>
      </c>
      <c r="M456" s="8" t="s">
        <v>3280</v>
      </c>
      <c r="N456" s="111">
        <v>3980.0</v>
      </c>
      <c r="O456" s="12">
        <f t="shared" si="1"/>
        <v>4616.8</v>
      </c>
      <c r="P456" s="8" t="s">
        <v>238</v>
      </c>
      <c r="Q456" s="9" t="s">
        <v>3858</v>
      </c>
      <c r="R456" s="11" t="s">
        <v>3897</v>
      </c>
      <c r="S456" s="11"/>
      <c r="T456" s="23"/>
      <c r="U456" s="11"/>
      <c r="V456" s="11"/>
      <c r="W456" s="11"/>
      <c r="X456" s="11" t="s">
        <v>3898</v>
      </c>
      <c r="Y456" s="11"/>
      <c r="Z456" s="172"/>
      <c r="AA456" s="11" t="s">
        <v>3899</v>
      </c>
      <c r="AB456" s="8" t="s">
        <v>75</v>
      </c>
      <c r="AC456" s="17">
        <v>31.0</v>
      </c>
      <c r="AD456" s="17">
        <v>54.0</v>
      </c>
      <c r="AE456" s="17">
        <v>52.0</v>
      </c>
      <c r="AF456" s="17">
        <v>126.5</v>
      </c>
      <c r="AG456" s="19">
        <v>0.0</v>
      </c>
      <c r="AH456" s="19">
        <v>0.0</v>
      </c>
      <c r="AI456" s="19">
        <v>0.0</v>
      </c>
      <c r="AJ456" s="19">
        <v>0.0</v>
      </c>
      <c r="AK456" s="17">
        <v>35.0</v>
      </c>
      <c r="AL456" s="17">
        <v>58.0</v>
      </c>
      <c r="AM456" s="17">
        <v>56.0</v>
      </c>
      <c r="AN456" s="17">
        <v>130.0</v>
      </c>
      <c r="AO456" s="17">
        <v>0.0</v>
      </c>
      <c r="AP456" s="17">
        <v>0.0</v>
      </c>
      <c r="AQ456" s="17">
        <v>0.0</v>
      </c>
      <c r="AR456" s="17">
        <v>0.0</v>
      </c>
      <c r="AS456" s="17">
        <f t="shared" si="2"/>
        <v>0</v>
      </c>
      <c r="AT456" s="173" t="s">
        <v>5871</v>
      </c>
    </row>
    <row r="457" ht="15.75" customHeight="1">
      <c r="A457" s="11">
        <v>7000045.0</v>
      </c>
      <c r="B457" s="8" t="s">
        <v>3901</v>
      </c>
      <c r="C457" s="8" t="s">
        <v>2956</v>
      </c>
      <c r="D457" s="8" t="s">
        <v>3572</v>
      </c>
      <c r="E457" s="170" t="b">
        <v>1</v>
      </c>
      <c r="F457" s="8" t="s">
        <v>3853</v>
      </c>
      <c r="G457" s="8" t="s">
        <v>3902</v>
      </c>
      <c r="H457" s="8">
        <v>6.954903815527E12</v>
      </c>
      <c r="I457" s="8" t="s">
        <v>3902</v>
      </c>
      <c r="J457" s="11" t="s">
        <v>3903</v>
      </c>
      <c r="K457" s="11" t="s">
        <v>3903</v>
      </c>
      <c r="L457" s="171" t="s">
        <v>6061</v>
      </c>
      <c r="M457" s="8" t="s">
        <v>3280</v>
      </c>
      <c r="N457" s="111">
        <v>3762.0</v>
      </c>
      <c r="O457" s="12">
        <f t="shared" si="1"/>
        <v>4363.92</v>
      </c>
      <c r="P457" s="8" t="s">
        <v>238</v>
      </c>
      <c r="Q457" s="9" t="s">
        <v>3858</v>
      </c>
      <c r="R457" s="11" t="s">
        <v>3905</v>
      </c>
      <c r="S457" s="11"/>
      <c r="T457" s="23"/>
      <c r="U457" s="11"/>
      <c r="V457" s="11"/>
      <c r="W457" s="11"/>
      <c r="X457" s="11" t="s">
        <v>3906</v>
      </c>
      <c r="Y457" s="11"/>
      <c r="Z457" s="172"/>
      <c r="AA457" s="11" t="s">
        <v>3899</v>
      </c>
      <c r="AB457" s="8" t="s">
        <v>75</v>
      </c>
      <c r="AC457" s="17">
        <v>31.0</v>
      </c>
      <c r="AD457" s="17">
        <v>54.0</v>
      </c>
      <c r="AE457" s="17">
        <v>52.0</v>
      </c>
      <c r="AF457" s="17">
        <v>126.5</v>
      </c>
      <c r="AG457" s="19">
        <v>0.0</v>
      </c>
      <c r="AH457" s="19">
        <v>0.0</v>
      </c>
      <c r="AI457" s="19">
        <v>0.0</v>
      </c>
      <c r="AJ457" s="19">
        <v>0.0</v>
      </c>
      <c r="AK457" s="17">
        <v>35.0</v>
      </c>
      <c r="AL457" s="17">
        <v>58.0</v>
      </c>
      <c r="AM457" s="17">
        <v>56.0</v>
      </c>
      <c r="AN457" s="17">
        <v>130.0</v>
      </c>
      <c r="AO457" s="17">
        <v>0.0</v>
      </c>
      <c r="AP457" s="17">
        <v>0.0</v>
      </c>
      <c r="AQ457" s="17">
        <v>0.0</v>
      </c>
      <c r="AR457" s="17">
        <v>0.0</v>
      </c>
      <c r="AS457" s="17">
        <f t="shared" si="2"/>
        <v>0</v>
      </c>
      <c r="AT457" s="173" t="s">
        <v>5871</v>
      </c>
    </row>
    <row r="458" ht="15.75" customHeight="1">
      <c r="A458" s="11">
        <v>7000046.0</v>
      </c>
      <c r="B458" s="8"/>
      <c r="C458" s="8" t="s">
        <v>2956</v>
      </c>
      <c r="D458" s="8" t="s">
        <v>3572</v>
      </c>
      <c r="E458" s="170" t="b">
        <v>1</v>
      </c>
      <c r="F458" s="8" t="s">
        <v>3665</v>
      </c>
      <c r="G458" s="8" t="s">
        <v>3908</v>
      </c>
      <c r="H458" s="8">
        <v>6.940461934275E12</v>
      </c>
      <c r="I458" s="8" t="s">
        <v>3908</v>
      </c>
      <c r="J458" s="11" t="s">
        <v>3909</v>
      </c>
      <c r="K458" s="8" t="s">
        <v>3910</v>
      </c>
      <c r="L458" s="171" t="s">
        <v>6061</v>
      </c>
      <c r="M458" s="8" t="s">
        <v>3280</v>
      </c>
      <c r="N458" s="12">
        <v>2364.0</v>
      </c>
      <c r="O458" s="12">
        <f t="shared" si="1"/>
        <v>2742.24</v>
      </c>
      <c r="P458" s="8" t="s">
        <v>68</v>
      </c>
      <c r="Q458" s="9" t="s">
        <v>3669</v>
      </c>
      <c r="R458" s="11" t="s">
        <v>3911</v>
      </c>
      <c r="S458" s="11"/>
      <c r="T458" s="14" t="s">
        <v>3912</v>
      </c>
      <c r="U458" s="11" t="s">
        <v>3913</v>
      </c>
      <c r="V458" s="11"/>
      <c r="W458" s="11"/>
      <c r="X458" s="11"/>
      <c r="Y458" s="11"/>
      <c r="Z458" s="172"/>
      <c r="AA458" s="11" t="s">
        <v>3914</v>
      </c>
      <c r="AB458" s="8" t="s">
        <v>75</v>
      </c>
      <c r="AC458" s="17">
        <v>20.2</v>
      </c>
      <c r="AD458" s="17">
        <v>44.0</v>
      </c>
      <c r="AE458" s="17">
        <v>48.8</v>
      </c>
      <c r="AF458" s="17">
        <v>83.5</v>
      </c>
      <c r="AG458" s="19">
        <v>0.0</v>
      </c>
      <c r="AH458" s="19">
        <v>0.0</v>
      </c>
      <c r="AI458" s="19">
        <v>0.0</v>
      </c>
      <c r="AJ458" s="19">
        <v>0.0</v>
      </c>
      <c r="AK458" s="17">
        <v>22.3</v>
      </c>
      <c r="AL458" s="17">
        <v>46.0</v>
      </c>
      <c r="AM458" s="17">
        <v>51.0</v>
      </c>
      <c r="AN458" s="17">
        <v>87.0</v>
      </c>
      <c r="AO458" s="17">
        <v>0.0</v>
      </c>
      <c r="AP458" s="17">
        <v>0.0</v>
      </c>
      <c r="AQ458" s="17">
        <v>0.0</v>
      </c>
      <c r="AR458" s="17">
        <v>0.0</v>
      </c>
      <c r="AS458" s="17">
        <f t="shared" si="2"/>
        <v>0</v>
      </c>
      <c r="AT458" s="173" t="s">
        <v>5871</v>
      </c>
    </row>
    <row r="459" ht="15.75" customHeight="1">
      <c r="A459" s="11">
        <v>7000047.0</v>
      </c>
      <c r="B459" s="8" t="s">
        <v>3916</v>
      </c>
      <c r="C459" s="8" t="s">
        <v>2956</v>
      </c>
      <c r="D459" s="8" t="s">
        <v>3778</v>
      </c>
      <c r="E459" s="170" t="b">
        <v>1</v>
      </c>
      <c r="F459" s="8" t="s">
        <v>3779</v>
      </c>
      <c r="G459" s="8" t="s">
        <v>3917</v>
      </c>
      <c r="H459" s="8">
        <v>6.945878317017E12</v>
      </c>
      <c r="I459" s="33" t="s">
        <v>3917</v>
      </c>
      <c r="J459" s="11" t="s">
        <v>3918</v>
      </c>
      <c r="K459" s="11" t="s">
        <v>3918</v>
      </c>
      <c r="L459" s="171" t="s">
        <v>6061</v>
      </c>
      <c r="M459" s="8" t="s">
        <v>3280</v>
      </c>
      <c r="N459" s="12">
        <v>2255.0</v>
      </c>
      <c r="O459" s="12">
        <f t="shared" si="1"/>
        <v>2615.8</v>
      </c>
      <c r="P459" s="8" t="s">
        <v>68</v>
      </c>
      <c r="Q459" s="9" t="s">
        <v>381</v>
      </c>
      <c r="R459" s="11" t="s">
        <v>3920</v>
      </c>
      <c r="S459" s="11"/>
      <c r="T459" s="23"/>
      <c r="U459" s="11" t="s">
        <v>3921</v>
      </c>
      <c r="V459" s="11" t="s">
        <v>3920</v>
      </c>
      <c r="W459" s="11"/>
      <c r="X459" s="11" t="s">
        <v>3922</v>
      </c>
      <c r="Y459" s="11"/>
      <c r="Z459" s="172"/>
      <c r="AA459" s="11" t="s">
        <v>3923</v>
      </c>
      <c r="AB459" s="8" t="s">
        <v>75</v>
      </c>
      <c r="AC459" s="17">
        <v>13.0</v>
      </c>
      <c r="AD459" s="17">
        <v>53.5</v>
      </c>
      <c r="AE459" s="17">
        <v>47.4</v>
      </c>
      <c r="AF459" s="17">
        <v>92.3</v>
      </c>
      <c r="AG459" s="19">
        <v>0.0</v>
      </c>
      <c r="AH459" s="19">
        <v>0.0</v>
      </c>
      <c r="AI459" s="19">
        <v>0.0</v>
      </c>
      <c r="AJ459" s="19">
        <v>0.0</v>
      </c>
      <c r="AK459" s="17">
        <v>16.0</v>
      </c>
      <c r="AL459" s="17">
        <v>56.0</v>
      </c>
      <c r="AM459" s="17">
        <v>49.0</v>
      </c>
      <c r="AN459" s="17">
        <v>96.5</v>
      </c>
      <c r="AO459" s="19">
        <v>0.0</v>
      </c>
      <c r="AP459" s="19">
        <v>0.0</v>
      </c>
      <c r="AQ459" s="19">
        <v>0.0</v>
      </c>
      <c r="AR459" s="19">
        <v>0.0</v>
      </c>
      <c r="AS459" s="17">
        <f t="shared" si="2"/>
        <v>0</v>
      </c>
      <c r="AT459" s="173" t="s">
        <v>5871</v>
      </c>
    </row>
    <row r="460" ht="15.75" customHeight="1">
      <c r="A460" s="11">
        <v>7000048.0</v>
      </c>
      <c r="B460" s="8"/>
      <c r="C460" s="8" t="s">
        <v>2956</v>
      </c>
      <c r="D460" s="8" t="s">
        <v>3778</v>
      </c>
      <c r="E460" s="170" t="b">
        <v>1</v>
      </c>
      <c r="F460" s="8" t="s">
        <v>3870</v>
      </c>
      <c r="G460" s="8" t="s">
        <v>3925</v>
      </c>
      <c r="H460" s="49">
        <v>6.9458783361E12</v>
      </c>
      <c r="I460" s="8" t="s">
        <v>3925</v>
      </c>
      <c r="J460" s="11" t="s">
        <v>3926</v>
      </c>
      <c r="K460" s="11" t="s">
        <v>3926</v>
      </c>
      <c r="L460" s="171" t="s">
        <v>6061</v>
      </c>
      <c r="M460" s="8" t="s">
        <v>3280</v>
      </c>
      <c r="N460" s="12">
        <v>9335.0</v>
      </c>
      <c r="O460" s="12">
        <f t="shared" si="1"/>
        <v>10828.6</v>
      </c>
      <c r="P460" s="8" t="s">
        <v>68</v>
      </c>
      <c r="Q460" s="9" t="s">
        <v>3874</v>
      </c>
      <c r="R460" s="11" t="s">
        <v>3876</v>
      </c>
      <c r="S460" s="11"/>
      <c r="T460" s="14" t="s">
        <v>3928</v>
      </c>
      <c r="U460" s="11"/>
      <c r="V460" s="11"/>
      <c r="W460" s="11"/>
      <c r="X460" s="11" t="s">
        <v>3929</v>
      </c>
      <c r="Y460" s="11"/>
      <c r="Z460" s="172"/>
      <c r="AA460" s="11" t="s">
        <v>3930</v>
      </c>
      <c r="AB460" s="8" t="s">
        <v>75</v>
      </c>
      <c r="AC460" s="16">
        <v>69.0</v>
      </c>
      <c r="AD460" s="16">
        <v>59.5</v>
      </c>
      <c r="AE460" s="16">
        <v>59.5</v>
      </c>
      <c r="AF460" s="16">
        <v>85.0</v>
      </c>
      <c r="AG460" s="19">
        <v>0.0</v>
      </c>
      <c r="AH460" s="19">
        <v>0.0</v>
      </c>
      <c r="AI460" s="19">
        <v>0.0</v>
      </c>
      <c r="AJ460" s="19">
        <v>0.0</v>
      </c>
      <c r="AK460" s="16">
        <v>76.0</v>
      </c>
      <c r="AL460" s="16">
        <v>72.5</v>
      </c>
      <c r="AM460" s="16">
        <v>68.0</v>
      </c>
      <c r="AN460" s="16">
        <v>85.0</v>
      </c>
      <c r="AO460" s="17">
        <v>0.0</v>
      </c>
      <c r="AP460" s="17">
        <v>0.0</v>
      </c>
      <c r="AQ460" s="17">
        <v>0.0</v>
      </c>
      <c r="AR460" s="17">
        <v>0.0</v>
      </c>
      <c r="AS460" s="17">
        <f t="shared" si="2"/>
        <v>0</v>
      </c>
      <c r="AT460" s="173" t="s">
        <v>5871</v>
      </c>
    </row>
    <row r="461" ht="15.75" customHeight="1">
      <c r="A461" s="11">
        <v>7000049.0</v>
      </c>
      <c r="B461" s="8"/>
      <c r="C461" s="8" t="s">
        <v>2956</v>
      </c>
      <c r="D461" s="8" t="s">
        <v>3778</v>
      </c>
      <c r="E461" s="170" t="b">
        <v>1</v>
      </c>
      <c r="F461" s="8" t="s">
        <v>3870</v>
      </c>
      <c r="G461" s="8" t="s">
        <v>3932</v>
      </c>
      <c r="H461" s="8">
        <v>6.945878336094E12</v>
      </c>
      <c r="I461" s="8" t="s">
        <v>3932</v>
      </c>
      <c r="J461" s="11" t="s">
        <v>3933</v>
      </c>
      <c r="K461" s="11" t="s">
        <v>3933</v>
      </c>
      <c r="L461" s="171" t="s">
        <v>6061</v>
      </c>
      <c r="M461" s="8" t="s">
        <v>3280</v>
      </c>
      <c r="N461" s="12">
        <v>8249.0</v>
      </c>
      <c r="O461" s="12">
        <f t="shared" si="1"/>
        <v>9568.84</v>
      </c>
      <c r="P461" s="8" t="s">
        <v>238</v>
      </c>
      <c r="Q461" s="9" t="s">
        <v>3874</v>
      </c>
      <c r="R461" s="11" t="s">
        <v>3935</v>
      </c>
      <c r="S461" s="11"/>
      <c r="T461" s="23"/>
      <c r="U461" s="11"/>
      <c r="V461" s="11"/>
      <c r="W461" s="11"/>
      <c r="X461" s="11"/>
      <c r="Y461" s="11"/>
      <c r="Z461" s="172"/>
      <c r="AA461" s="11" t="s">
        <v>3877</v>
      </c>
      <c r="AB461" s="8" t="s">
        <v>75</v>
      </c>
      <c r="AC461" s="17">
        <v>68.0</v>
      </c>
      <c r="AD461" s="17">
        <v>59.5</v>
      </c>
      <c r="AE461" s="17">
        <v>56.5</v>
      </c>
      <c r="AF461" s="17">
        <v>85.0</v>
      </c>
      <c r="AG461" s="19">
        <v>0.0</v>
      </c>
      <c r="AH461" s="19">
        <v>0.0</v>
      </c>
      <c r="AI461" s="19">
        <v>0.0</v>
      </c>
      <c r="AJ461" s="19">
        <v>0.0</v>
      </c>
      <c r="AK461" s="17">
        <v>73.0</v>
      </c>
      <c r="AL461" s="17">
        <v>68.0</v>
      </c>
      <c r="AM461" s="17">
        <v>69.5</v>
      </c>
      <c r="AN461" s="17">
        <v>87.5</v>
      </c>
      <c r="AO461" s="17">
        <v>0.0</v>
      </c>
      <c r="AP461" s="17">
        <v>0.0</v>
      </c>
      <c r="AQ461" s="17">
        <v>0.0</v>
      </c>
      <c r="AR461" s="17">
        <v>0.0</v>
      </c>
      <c r="AS461" s="17">
        <f t="shared" si="2"/>
        <v>0</v>
      </c>
      <c r="AT461" s="173" t="s">
        <v>6062</v>
      </c>
    </row>
    <row r="462" ht="15.75" customHeight="1">
      <c r="A462" s="11">
        <v>7000050.0</v>
      </c>
      <c r="B462" s="8"/>
      <c r="C462" s="8" t="s">
        <v>2956</v>
      </c>
      <c r="D462" s="8" t="s">
        <v>3778</v>
      </c>
      <c r="E462" s="170" t="b">
        <v>1</v>
      </c>
      <c r="F462" s="8" t="s">
        <v>3779</v>
      </c>
      <c r="G462" s="8" t="s">
        <v>3937</v>
      </c>
      <c r="H462" s="8">
        <v>6.945878339125E12</v>
      </c>
      <c r="I462" s="8" t="s">
        <v>3937</v>
      </c>
      <c r="J462" s="11" t="s">
        <v>3938</v>
      </c>
      <c r="K462" s="11" t="s">
        <v>3938</v>
      </c>
      <c r="L462" s="171" t="s">
        <v>6061</v>
      </c>
      <c r="M462" s="8" t="s">
        <v>3280</v>
      </c>
      <c r="N462" s="12">
        <v>2063.0</v>
      </c>
      <c r="O462" s="12">
        <f t="shared" si="1"/>
        <v>2393.08</v>
      </c>
      <c r="P462" s="8" t="s">
        <v>238</v>
      </c>
      <c r="Q462" s="9" t="s">
        <v>381</v>
      </c>
      <c r="R462" s="11" t="s">
        <v>3940</v>
      </c>
      <c r="S462" s="11"/>
      <c r="T462" s="14" t="s">
        <v>3941</v>
      </c>
      <c r="U462" s="11"/>
      <c r="V462" s="11"/>
      <c r="W462" s="11"/>
      <c r="X462" s="11" t="s">
        <v>3940</v>
      </c>
      <c r="Y462" s="11"/>
      <c r="Z462" s="172"/>
      <c r="AA462" s="11" t="s">
        <v>3942</v>
      </c>
      <c r="AB462" s="8" t="s">
        <v>75</v>
      </c>
      <c r="AC462" s="16">
        <v>20.0</v>
      </c>
      <c r="AD462" s="16">
        <v>44.8</v>
      </c>
      <c r="AE462" s="16">
        <v>76.1</v>
      </c>
      <c r="AF462" s="16">
        <v>88.5</v>
      </c>
      <c r="AG462" s="19">
        <v>0.0</v>
      </c>
      <c r="AH462" s="19">
        <v>0.0</v>
      </c>
      <c r="AI462" s="19">
        <v>0.0</v>
      </c>
      <c r="AJ462" s="19">
        <v>0.0</v>
      </c>
      <c r="AK462" s="16">
        <v>23.0</v>
      </c>
      <c r="AL462" s="16">
        <v>47.5</v>
      </c>
      <c r="AM462" s="16">
        <v>77.8</v>
      </c>
      <c r="AN462" s="16">
        <v>92.0</v>
      </c>
      <c r="AO462" s="19">
        <v>0.0</v>
      </c>
      <c r="AP462" s="19">
        <v>0.0</v>
      </c>
      <c r="AQ462" s="19">
        <v>0.0</v>
      </c>
      <c r="AR462" s="19">
        <v>0.0</v>
      </c>
      <c r="AS462" s="17">
        <f t="shared" si="2"/>
        <v>0</v>
      </c>
      <c r="AT462" s="173" t="s">
        <v>5871</v>
      </c>
    </row>
    <row r="463" ht="15.75" customHeight="1">
      <c r="A463" s="11">
        <v>7000051.0</v>
      </c>
      <c r="B463" s="8"/>
      <c r="C463" s="8" t="s">
        <v>2956</v>
      </c>
      <c r="D463" s="8" t="s">
        <v>3572</v>
      </c>
      <c r="E463" s="170" t="b">
        <v>1</v>
      </c>
      <c r="F463" s="8" t="s">
        <v>3853</v>
      </c>
      <c r="G463" s="8" t="s">
        <v>3944</v>
      </c>
      <c r="H463" s="8">
        <v>6.954903815534E12</v>
      </c>
      <c r="I463" s="8" t="s">
        <v>3944</v>
      </c>
      <c r="J463" s="11" t="s">
        <v>3945</v>
      </c>
      <c r="K463" s="11" t="s">
        <v>3945</v>
      </c>
      <c r="L463" s="171" t="s">
        <v>6061</v>
      </c>
      <c r="M463" s="8" t="s">
        <v>3280</v>
      </c>
      <c r="N463" s="12">
        <v>8120.0</v>
      </c>
      <c r="O463" s="12">
        <f t="shared" si="1"/>
        <v>9419.2</v>
      </c>
      <c r="P463" s="8" t="s">
        <v>238</v>
      </c>
      <c r="Q463" s="9" t="s">
        <v>3858</v>
      </c>
      <c r="R463" s="11" t="s">
        <v>3947</v>
      </c>
      <c r="S463" s="11"/>
      <c r="T463" s="23"/>
      <c r="U463" s="11"/>
      <c r="V463" s="11"/>
      <c r="W463" s="11"/>
      <c r="X463" s="11"/>
      <c r="Y463" s="11"/>
      <c r="Z463" s="172"/>
      <c r="AA463" s="11" t="s">
        <v>220</v>
      </c>
      <c r="AB463" s="8" t="s">
        <v>75</v>
      </c>
      <c r="AC463" s="17">
        <v>75.0</v>
      </c>
      <c r="AD463" s="17">
        <v>67.0</v>
      </c>
      <c r="AE463" s="17">
        <v>70.0</v>
      </c>
      <c r="AF463" s="17">
        <v>188.0</v>
      </c>
      <c r="AG463" s="19">
        <v>0.0</v>
      </c>
      <c r="AH463" s="19">
        <v>0.0</v>
      </c>
      <c r="AI463" s="19">
        <v>0.0</v>
      </c>
      <c r="AJ463" s="19">
        <v>0.0</v>
      </c>
      <c r="AK463" s="17">
        <v>83.0</v>
      </c>
      <c r="AL463" s="17">
        <v>71.0</v>
      </c>
      <c r="AM463" s="17">
        <v>75.5</v>
      </c>
      <c r="AN463" s="17">
        <v>195.5</v>
      </c>
      <c r="AO463" s="19">
        <v>0.0</v>
      </c>
      <c r="AP463" s="19">
        <v>0.0</v>
      </c>
      <c r="AQ463" s="19">
        <v>0.0</v>
      </c>
      <c r="AR463" s="19">
        <v>0.0</v>
      </c>
      <c r="AS463" s="17">
        <f t="shared" si="2"/>
        <v>0</v>
      </c>
      <c r="AT463" s="173" t="s">
        <v>6084</v>
      </c>
    </row>
    <row r="464" ht="15.75" customHeight="1">
      <c r="A464" s="11">
        <v>7000052.0</v>
      </c>
      <c r="B464" s="8"/>
      <c r="C464" s="8" t="s">
        <v>2956</v>
      </c>
      <c r="D464" s="8" t="s">
        <v>3572</v>
      </c>
      <c r="E464" s="170" t="b">
        <v>1</v>
      </c>
      <c r="F464" s="8" t="s">
        <v>3853</v>
      </c>
      <c r="G464" s="8" t="s">
        <v>3949</v>
      </c>
      <c r="H464" s="8">
        <v>6.954903816395E12</v>
      </c>
      <c r="I464" s="8" t="s">
        <v>3949</v>
      </c>
      <c r="J464" s="11" t="s">
        <v>3950</v>
      </c>
      <c r="K464" s="11" t="s">
        <v>3950</v>
      </c>
      <c r="L464" s="171" t="s">
        <v>6061</v>
      </c>
      <c r="M464" s="8" t="s">
        <v>3280</v>
      </c>
      <c r="N464" s="12">
        <v>10900.0</v>
      </c>
      <c r="O464" s="12">
        <f t="shared" si="1"/>
        <v>12644</v>
      </c>
      <c r="P464" s="8" t="s">
        <v>238</v>
      </c>
      <c r="Q464" s="9" t="s">
        <v>3858</v>
      </c>
      <c r="R464" s="11" t="s">
        <v>3952</v>
      </c>
      <c r="S464" s="11"/>
      <c r="T464" s="23"/>
      <c r="U464" s="11"/>
      <c r="V464" s="11"/>
      <c r="W464" s="11"/>
      <c r="X464" s="11"/>
      <c r="Y464" s="11"/>
      <c r="Z464" s="172"/>
      <c r="AA464" s="11" t="s">
        <v>220</v>
      </c>
      <c r="AB464" s="8" t="s">
        <v>75</v>
      </c>
      <c r="AC464" s="17">
        <v>82.0</v>
      </c>
      <c r="AD464" s="17">
        <v>78.5</v>
      </c>
      <c r="AE464" s="17">
        <v>75.0</v>
      </c>
      <c r="AF464" s="17">
        <v>169.2</v>
      </c>
      <c r="AG464" s="19">
        <v>0.0</v>
      </c>
      <c r="AH464" s="19">
        <v>0.0</v>
      </c>
      <c r="AI464" s="19">
        <v>0.0</v>
      </c>
      <c r="AJ464" s="19">
        <v>0.0</v>
      </c>
      <c r="AK464" s="17">
        <v>92.0</v>
      </c>
      <c r="AL464" s="17">
        <v>83.0</v>
      </c>
      <c r="AM464" s="17">
        <v>78.0</v>
      </c>
      <c r="AN464" s="17">
        <v>177.5</v>
      </c>
      <c r="AO464" s="19">
        <v>0.0</v>
      </c>
      <c r="AP464" s="19">
        <v>0.0</v>
      </c>
      <c r="AQ464" s="19">
        <v>0.0</v>
      </c>
      <c r="AR464" s="19">
        <v>0.0</v>
      </c>
      <c r="AS464" s="17">
        <f t="shared" si="2"/>
        <v>0</v>
      </c>
      <c r="AT464" s="173" t="s">
        <v>6084</v>
      </c>
    </row>
    <row r="465" ht="15.75" customHeight="1">
      <c r="A465" s="11">
        <v>7000053.0</v>
      </c>
      <c r="B465" s="8"/>
      <c r="C465" s="8" t="s">
        <v>2956</v>
      </c>
      <c r="D465" s="8" t="s">
        <v>3572</v>
      </c>
      <c r="E465" s="170" t="b">
        <v>1</v>
      </c>
      <c r="F465" s="8" t="s">
        <v>3853</v>
      </c>
      <c r="G465" s="8" t="s">
        <v>3954</v>
      </c>
      <c r="H465" s="8">
        <v>6.940461938952E12</v>
      </c>
      <c r="I465" s="8" t="s">
        <v>3954</v>
      </c>
      <c r="J465" s="11" t="s">
        <v>3955</v>
      </c>
      <c r="K465" s="11" t="s">
        <v>3955</v>
      </c>
      <c r="L465" s="171" t="s">
        <v>6061</v>
      </c>
      <c r="M465" s="8" t="s">
        <v>3280</v>
      </c>
      <c r="N465" s="12">
        <v>10872.0</v>
      </c>
      <c r="O465" s="12">
        <f t="shared" si="1"/>
        <v>12611.52</v>
      </c>
      <c r="P465" s="8" t="s">
        <v>238</v>
      </c>
      <c r="Q465" s="9" t="s">
        <v>3858</v>
      </c>
      <c r="R465" s="11" t="s">
        <v>3957</v>
      </c>
      <c r="S465" s="11"/>
      <c r="T465" s="23"/>
      <c r="U465" s="11"/>
      <c r="V465" s="11"/>
      <c r="W465" s="11"/>
      <c r="X465" s="11"/>
      <c r="Y465" s="11"/>
      <c r="Z465" s="172"/>
      <c r="AA465" s="11" t="s">
        <v>220</v>
      </c>
      <c r="AB465" s="8" t="s">
        <v>75</v>
      </c>
      <c r="AC465" s="17">
        <v>78.0</v>
      </c>
      <c r="AD465" s="17">
        <v>70.6</v>
      </c>
      <c r="AE465" s="17">
        <v>89.7</v>
      </c>
      <c r="AF465" s="17">
        <v>176.5</v>
      </c>
      <c r="AG465" s="19">
        <v>0.0</v>
      </c>
      <c r="AH465" s="19">
        <v>0.0</v>
      </c>
      <c r="AI465" s="19">
        <v>0.0</v>
      </c>
      <c r="AJ465" s="19">
        <v>0.0</v>
      </c>
      <c r="AK465" s="17">
        <v>88.0</v>
      </c>
      <c r="AL465" s="17">
        <v>77.8</v>
      </c>
      <c r="AM465" s="17">
        <v>95.5</v>
      </c>
      <c r="AN465" s="17">
        <v>185.5</v>
      </c>
      <c r="AO465" s="19">
        <v>0.0</v>
      </c>
      <c r="AP465" s="19">
        <v>0.0</v>
      </c>
      <c r="AQ465" s="19">
        <v>0.0</v>
      </c>
      <c r="AR465" s="19">
        <v>0.0</v>
      </c>
      <c r="AS465" s="17">
        <f t="shared" si="2"/>
        <v>0</v>
      </c>
      <c r="AT465" s="173" t="s">
        <v>6084</v>
      </c>
    </row>
    <row r="466" ht="15.75" customHeight="1">
      <c r="A466" s="8">
        <v>7000054.0</v>
      </c>
      <c r="B466" s="8"/>
      <c r="C466" s="8" t="s">
        <v>2956</v>
      </c>
      <c r="D466" s="8" t="s">
        <v>3778</v>
      </c>
      <c r="E466" s="170" t="b">
        <v>1</v>
      </c>
      <c r="F466" s="8" t="s">
        <v>3779</v>
      </c>
      <c r="G466" s="8" t="s">
        <v>3960</v>
      </c>
      <c r="H466" s="8">
        <v>6.945878339132E12</v>
      </c>
      <c r="I466" s="8" t="s">
        <v>3960</v>
      </c>
      <c r="J466" s="11" t="s">
        <v>3961</v>
      </c>
      <c r="K466" s="11" t="s">
        <v>3961</v>
      </c>
      <c r="L466" s="171" t="s">
        <v>6061</v>
      </c>
      <c r="M466" s="8" t="s">
        <v>3280</v>
      </c>
      <c r="N466" s="12">
        <v>3075.0</v>
      </c>
      <c r="O466" s="12">
        <f t="shared" si="1"/>
        <v>3567</v>
      </c>
      <c r="P466" s="8" t="s">
        <v>238</v>
      </c>
      <c r="Q466" s="9" t="s">
        <v>381</v>
      </c>
      <c r="R466" s="11" t="s">
        <v>3963</v>
      </c>
      <c r="S466" s="11"/>
      <c r="T466" s="23"/>
      <c r="U466" s="11"/>
      <c r="V466" s="11"/>
      <c r="W466" s="11"/>
      <c r="X466" s="11"/>
      <c r="Y466" s="11"/>
      <c r="Z466" s="172"/>
      <c r="AA466" s="11" t="s">
        <v>3964</v>
      </c>
      <c r="AB466" s="8" t="s">
        <v>75</v>
      </c>
      <c r="AC466" s="17">
        <v>22.0</v>
      </c>
      <c r="AD466" s="17">
        <v>48.5</v>
      </c>
      <c r="AE466" s="17">
        <v>82.7</v>
      </c>
      <c r="AF466" s="17">
        <v>89.5</v>
      </c>
      <c r="AG466" s="19">
        <v>0.0</v>
      </c>
      <c r="AH466" s="19">
        <v>0.0</v>
      </c>
      <c r="AI466" s="19">
        <v>0.0</v>
      </c>
      <c r="AJ466" s="19">
        <v>0.0</v>
      </c>
      <c r="AK466" s="17">
        <v>25.0</v>
      </c>
      <c r="AL466" s="17">
        <v>52.0</v>
      </c>
      <c r="AM466" s="17">
        <v>87.0</v>
      </c>
      <c r="AN466" s="17">
        <v>95.0</v>
      </c>
      <c r="AO466" s="19">
        <v>0.0</v>
      </c>
      <c r="AP466" s="19">
        <v>0.0</v>
      </c>
      <c r="AQ466" s="19">
        <v>0.0</v>
      </c>
      <c r="AR466" s="19">
        <v>0.0</v>
      </c>
      <c r="AS466" s="17">
        <f t="shared" si="2"/>
        <v>0</v>
      </c>
      <c r="AT466" s="173" t="s">
        <v>6062</v>
      </c>
    </row>
    <row r="467" ht="15.75" customHeight="1">
      <c r="A467" s="8">
        <v>7000055.0</v>
      </c>
      <c r="B467" s="8"/>
      <c r="C467" s="8" t="s">
        <v>2956</v>
      </c>
      <c r="D467" s="8" t="s">
        <v>3778</v>
      </c>
      <c r="E467" s="170" t="b">
        <v>1</v>
      </c>
      <c r="F467" s="8" t="s">
        <v>3779</v>
      </c>
      <c r="G467" s="8" t="s">
        <v>3966</v>
      </c>
      <c r="H467" s="8">
        <v>6.945878339156E12</v>
      </c>
      <c r="I467" s="8" t="s">
        <v>3966</v>
      </c>
      <c r="J467" s="11" t="s">
        <v>3967</v>
      </c>
      <c r="K467" s="11" t="s">
        <v>3967</v>
      </c>
      <c r="L467" s="171" t="s">
        <v>6061</v>
      </c>
      <c r="M467" s="8" t="s">
        <v>3280</v>
      </c>
      <c r="N467" s="12">
        <v>4435.0</v>
      </c>
      <c r="O467" s="12">
        <f t="shared" si="1"/>
        <v>5144.6</v>
      </c>
      <c r="P467" s="8" t="s">
        <v>238</v>
      </c>
      <c r="Q467" s="9" t="s">
        <v>381</v>
      </c>
      <c r="R467" s="11" t="s">
        <v>3969</v>
      </c>
      <c r="S467" s="11"/>
      <c r="T467" s="23"/>
      <c r="U467" s="11"/>
      <c r="V467" s="11"/>
      <c r="W467" s="11"/>
      <c r="X467" s="11"/>
      <c r="Y467" s="11"/>
      <c r="Z467" s="172"/>
      <c r="AA467" s="11" t="s">
        <v>3964</v>
      </c>
      <c r="AB467" s="8" t="s">
        <v>75</v>
      </c>
      <c r="AC467" s="17">
        <v>30.5</v>
      </c>
      <c r="AD467" s="17">
        <v>53.7</v>
      </c>
      <c r="AE467" s="17">
        <v>90.2</v>
      </c>
      <c r="AF467" s="17">
        <v>105.4</v>
      </c>
      <c r="AG467" s="19">
        <v>0.0</v>
      </c>
      <c r="AH467" s="19">
        <v>0.0</v>
      </c>
      <c r="AI467" s="19">
        <v>0.0</v>
      </c>
      <c r="AJ467" s="19">
        <v>0.0</v>
      </c>
      <c r="AK467" s="17">
        <v>35.5</v>
      </c>
      <c r="AL467" s="17">
        <v>58.0</v>
      </c>
      <c r="AM467" s="17">
        <v>95.0</v>
      </c>
      <c r="AN467" s="17">
        <v>110.0</v>
      </c>
      <c r="AO467" s="19">
        <v>0.0</v>
      </c>
      <c r="AP467" s="19">
        <v>0.0</v>
      </c>
      <c r="AQ467" s="19">
        <v>0.0</v>
      </c>
      <c r="AR467" s="19">
        <v>0.0</v>
      </c>
      <c r="AS467" s="17">
        <f t="shared" si="2"/>
        <v>0</v>
      </c>
      <c r="AT467" s="173" t="s">
        <v>6062</v>
      </c>
    </row>
    <row r="468" ht="15.75" customHeight="1">
      <c r="A468" s="11">
        <v>7000056.0</v>
      </c>
      <c r="B468" s="8"/>
      <c r="C468" s="8" t="s">
        <v>2956</v>
      </c>
      <c r="D468" s="8" t="s">
        <v>3572</v>
      </c>
      <c r="E468" s="170" t="b">
        <v>1</v>
      </c>
      <c r="F468" s="8" t="s">
        <v>3665</v>
      </c>
      <c r="G468" s="8" t="s">
        <v>3971</v>
      </c>
      <c r="H468" s="8">
        <v>6.940461933483E12</v>
      </c>
      <c r="I468" s="8" t="s">
        <v>3971</v>
      </c>
      <c r="J468" s="11" t="s">
        <v>3972</v>
      </c>
      <c r="K468" s="8" t="s">
        <v>3973</v>
      </c>
      <c r="L468" s="171" t="s">
        <v>6061</v>
      </c>
      <c r="M468" s="8" t="s">
        <v>3280</v>
      </c>
      <c r="N468" s="12">
        <v>2889.0</v>
      </c>
      <c r="O468" s="12">
        <f t="shared" si="1"/>
        <v>3351.24</v>
      </c>
      <c r="P468" s="8" t="s">
        <v>238</v>
      </c>
      <c r="Q468" s="9" t="s">
        <v>3669</v>
      </c>
      <c r="R468" s="11" t="s">
        <v>3974</v>
      </c>
      <c r="S468" s="11"/>
      <c r="T468" s="23"/>
      <c r="U468" s="11"/>
      <c r="V468" s="11"/>
      <c r="W468" s="11"/>
      <c r="X468" s="11"/>
      <c r="Y468" s="11"/>
      <c r="Z468" s="172"/>
      <c r="AA468" s="11" t="s">
        <v>3975</v>
      </c>
      <c r="AB468" s="8" t="s">
        <v>75</v>
      </c>
      <c r="AC468" s="17">
        <v>24.0</v>
      </c>
      <c r="AD468" s="17">
        <v>49.2</v>
      </c>
      <c r="AE468" s="17">
        <v>47.0</v>
      </c>
      <c r="AF468" s="17">
        <v>83.7</v>
      </c>
      <c r="AG468" s="19">
        <v>0.0</v>
      </c>
      <c r="AH468" s="19">
        <v>0.0</v>
      </c>
      <c r="AI468" s="19">
        <v>0.0</v>
      </c>
      <c r="AJ468" s="19">
        <v>0.0</v>
      </c>
      <c r="AK468" s="17">
        <v>27.0</v>
      </c>
      <c r="AL468" s="17">
        <v>55.0</v>
      </c>
      <c r="AM468" s="17">
        <v>51.5</v>
      </c>
      <c r="AN468" s="17">
        <v>87.5</v>
      </c>
      <c r="AO468" s="19">
        <v>0.0</v>
      </c>
      <c r="AP468" s="19">
        <v>0.0</v>
      </c>
      <c r="AQ468" s="19">
        <v>0.0</v>
      </c>
      <c r="AR468" s="19">
        <v>0.0</v>
      </c>
      <c r="AS468" s="17">
        <f t="shared" si="2"/>
        <v>0</v>
      </c>
      <c r="AT468" s="173" t="s">
        <v>6062</v>
      </c>
    </row>
    <row r="469" ht="15.75" customHeight="1">
      <c r="A469" s="11">
        <v>8000001.0</v>
      </c>
      <c r="B469" s="8"/>
      <c r="C469" s="8" t="s">
        <v>4019</v>
      </c>
      <c r="D469" s="8" t="s">
        <v>4020</v>
      </c>
      <c r="E469" s="170" t="b">
        <v>1</v>
      </c>
      <c r="F469" s="8" t="s">
        <v>4021</v>
      </c>
      <c r="G469" s="8" t="s">
        <v>4022</v>
      </c>
      <c r="H469" s="49">
        <v>6.938187399553E12</v>
      </c>
      <c r="I469" s="33" t="s">
        <v>4022</v>
      </c>
      <c r="J469" s="8" t="s">
        <v>4023</v>
      </c>
      <c r="K469" s="8" t="s">
        <v>4024</v>
      </c>
      <c r="L469" s="171" t="s">
        <v>6061</v>
      </c>
      <c r="M469" s="8" t="s">
        <v>3280</v>
      </c>
      <c r="N469" s="111">
        <v>9434.0</v>
      </c>
      <c r="O469" s="12">
        <f t="shared" si="1"/>
        <v>10943.44</v>
      </c>
      <c r="P469" s="8" t="s">
        <v>68</v>
      </c>
      <c r="Q469" s="9" t="s">
        <v>4025</v>
      </c>
      <c r="R469" s="11" t="s">
        <v>4027</v>
      </c>
      <c r="S469" s="11"/>
      <c r="T469" s="23"/>
      <c r="U469" s="11"/>
      <c r="V469" s="11"/>
      <c r="W469" s="11"/>
      <c r="X469" s="11"/>
      <c r="Y469" s="11"/>
      <c r="Z469" s="172"/>
      <c r="AA469" s="11" t="s">
        <v>4028</v>
      </c>
      <c r="AB469" s="8" t="s">
        <v>75</v>
      </c>
      <c r="AC469" s="16">
        <v>13.8</v>
      </c>
      <c r="AD469" s="16">
        <v>22.0</v>
      </c>
      <c r="AE469" s="16">
        <v>104.0</v>
      </c>
      <c r="AF469" s="16">
        <v>32.7</v>
      </c>
      <c r="AG469" s="16">
        <v>35.0</v>
      </c>
      <c r="AH469" s="16">
        <v>33.0</v>
      </c>
      <c r="AI469" s="16">
        <v>80.5</v>
      </c>
      <c r="AJ469" s="16">
        <v>55.4</v>
      </c>
      <c r="AK469" s="16">
        <v>17.3</v>
      </c>
      <c r="AL469" s="16">
        <v>40.5</v>
      </c>
      <c r="AM469" s="16">
        <v>112.0</v>
      </c>
      <c r="AN469" s="16">
        <v>31.0</v>
      </c>
      <c r="AO469" s="16">
        <v>37.6</v>
      </c>
      <c r="AP469" s="16">
        <v>41.5</v>
      </c>
      <c r="AQ469" s="16">
        <v>94.5</v>
      </c>
      <c r="AR469" s="16">
        <v>61.0</v>
      </c>
      <c r="AS469" s="16">
        <f t="shared" si="2"/>
        <v>47.84535</v>
      </c>
      <c r="AT469" s="173" t="s">
        <v>5871</v>
      </c>
    </row>
    <row r="470" ht="15.75" customHeight="1">
      <c r="A470" s="11">
        <v>8000002.0</v>
      </c>
      <c r="B470" s="8" t="s">
        <v>4030</v>
      </c>
      <c r="C470" s="8" t="s">
        <v>4019</v>
      </c>
      <c r="D470" s="8" t="s">
        <v>4020</v>
      </c>
      <c r="E470" s="170" t="b">
        <v>1</v>
      </c>
      <c r="F470" s="8" t="s">
        <v>4021</v>
      </c>
      <c r="G470" s="11" t="s">
        <v>4031</v>
      </c>
      <c r="H470" s="30"/>
      <c r="I470" s="11" t="s">
        <v>4031</v>
      </c>
      <c r="J470" s="8" t="s">
        <v>4032</v>
      </c>
      <c r="K470" s="8" t="s">
        <v>4033</v>
      </c>
      <c r="L470" s="171" t="s">
        <v>6057</v>
      </c>
      <c r="M470" s="8" t="s">
        <v>4034</v>
      </c>
      <c r="N470" s="29">
        <v>4675.0</v>
      </c>
      <c r="O470" s="12">
        <f t="shared" si="1"/>
        <v>5423</v>
      </c>
      <c r="P470" s="8" t="s">
        <v>68</v>
      </c>
      <c r="Q470" s="9" t="s">
        <v>4025</v>
      </c>
      <c r="R470" s="11" t="s">
        <v>4035</v>
      </c>
      <c r="S470" s="11"/>
      <c r="T470" s="23"/>
      <c r="U470" s="11"/>
      <c r="V470" s="11"/>
      <c r="W470" s="11"/>
      <c r="X470" s="11"/>
      <c r="Y470" s="11"/>
      <c r="Z470" s="172"/>
      <c r="AA470" s="11" t="s">
        <v>4036</v>
      </c>
      <c r="AB470" s="8" t="s">
        <v>75</v>
      </c>
      <c r="AC470" s="16">
        <v>9.99999999999978E-6</v>
      </c>
      <c r="AD470" s="16">
        <v>9.99999999999978E-6</v>
      </c>
      <c r="AE470" s="16">
        <v>9.99999999999978E-6</v>
      </c>
      <c r="AF470" s="16">
        <v>9.99999999999978E-6</v>
      </c>
      <c r="AG470" s="16">
        <v>9.99999999999978E-6</v>
      </c>
      <c r="AH470" s="16">
        <v>9.99999999999978E-6</v>
      </c>
      <c r="AI470" s="16">
        <v>9.99999999999978E-6</v>
      </c>
      <c r="AJ470" s="16">
        <v>9.99999999999978E-6</v>
      </c>
      <c r="AK470" s="16">
        <v>12.0</v>
      </c>
      <c r="AL470" s="16">
        <v>88.0</v>
      </c>
      <c r="AM470" s="16">
        <v>29.0</v>
      </c>
      <c r="AN470" s="16">
        <v>38.0</v>
      </c>
      <c r="AO470" s="16">
        <v>32.0</v>
      </c>
      <c r="AP470" s="16">
        <v>84.0</v>
      </c>
      <c r="AQ470" s="16">
        <v>30.0</v>
      </c>
      <c r="AR470" s="16">
        <v>54.0</v>
      </c>
      <c r="AS470" s="16">
        <f t="shared" si="2"/>
        <v>27.216</v>
      </c>
      <c r="AT470" s="173" t="s">
        <v>6058</v>
      </c>
    </row>
    <row r="471" ht="15.75" customHeight="1">
      <c r="A471" s="11">
        <v>8000003.0</v>
      </c>
      <c r="B471" s="8" t="s">
        <v>4038</v>
      </c>
      <c r="C471" s="8" t="s">
        <v>4019</v>
      </c>
      <c r="D471" s="8" t="s">
        <v>4020</v>
      </c>
      <c r="E471" s="170" t="b">
        <v>1</v>
      </c>
      <c r="F471" s="8" t="s">
        <v>4021</v>
      </c>
      <c r="G471" s="11" t="s">
        <v>4039</v>
      </c>
      <c r="H471" s="30"/>
      <c r="I471" s="11" t="s">
        <v>4039</v>
      </c>
      <c r="J471" s="8" t="s">
        <v>4040</v>
      </c>
      <c r="K471" s="8" t="s">
        <v>4041</v>
      </c>
      <c r="L471" s="171" t="s">
        <v>6057</v>
      </c>
      <c r="M471" s="8" t="s">
        <v>4034</v>
      </c>
      <c r="N471" s="29">
        <v>3970.0</v>
      </c>
      <c r="O471" s="12">
        <f t="shared" si="1"/>
        <v>4605.2</v>
      </c>
      <c r="P471" s="8" t="s">
        <v>68</v>
      </c>
      <c r="Q471" s="9" t="s">
        <v>4025</v>
      </c>
      <c r="R471" s="11" t="s">
        <v>4042</v>
      </c>
      <c r="S471" s="11"/>
      <c r="T471" s="23"/>
      <c r="U471" s="11"/>
      <c r="V471" s="11"/>
      <c r="W471" s="11"/>
      <c r="X471" s="11"/>
      <c r="Y471" s="11"/>
      <c r="Z471" s="172"/>
      <c r="AA471" s="11" t="s">
        <v>4043</v>
      </c>
      <c r="AB471" s="8" t="s">
        <v>75</v>
      </c>
      <c r="AC471" s="16">
        <v>9.99999999999978E-6</v>
      </c>
      <c r="AD471" s="16">
        <v>9.99999999999978E-6</v>
      </c>
      <c r="AE471" s="16">
        <v>9.99999999999978E-6</v>
      </c>
      <c r="AF471" s="16">
        <v>9.99999999999978E-6</v>
      </c>
      <c r="AG471" s="16">
        <v>9.99999999999978E-6</v>
      </c>
      <c r="AH471" s="16">
        <v>9.99999999999978E-6</v>
      </c>
      <c r="AI471" s="16">
        <v>9.99999999999978E-6</v>
      </c>
      <c r="AJ471" s="16">
        <v>9.99999999999978E-6</v>
      </c>
      <c r="AK471" s="16">
        <v>12.0</v>
      </c>
      <c r="AL471" s="16">
        <v>88.0</v>
      </c>
      <c r="AM471" s="16">
        <v>29.0</v>
      </c>
      <c r="AN471" s="16">
        <v>38.0</v>
      </c>
      <c r="AO471" s="16">
        <v>32.0</v>
      </c>
      <c r="AP471" s="16">
        <v>84.0</v>
      </c>
      <c r="AQ471" s="16">
        <v>30.0</v>
      </c>
      <c r="AR471" s="16">
        <v>54.0</v>
      </c>
      <c r="AS471" s="16">
        <f t="shared" si="2"/>
        <v>27.216</v>
      </c>
      <c r="AT471" s="173" t="s">
        <v>6058</v>
      </c>
    </row>
    <row r="472" ht="15.75" customHeight="1">
      <c r="A472" s="11">
        <v>8000004.0</v>
      </c>
      <c r="B472" s="8" t="s">
        <v>4045</v>
      </c>
      <c r="C472" s="8" t="s">
        <v>4019</v>
      </c>
      <c r="D472" s="8" t="s">
        <v>4020</v>
      </c>
      <c r="E472" s="170" t="b">
        <v>1</v>
      </c>
      <c r="F472" s="8" t="s">
        <v>4021</v>
      </c>
      <c r="G472" s="11" t="s">
        <v>4046</v>
      </c>
      <c r="H472" s="30"/>
      <c r="I472" s="11" t="s">
        <v>4046</v>
      </c>
      <c r="J472" s="8" t="s">
        <v>4047</v>
      </c>
      <c r="K472" s="8" t="s">
        <v>4048</v>
      </c>
      <c r="L472" s="171" t="s">
        <v>6057</v>
      </c>
      <c r="M472" s="8" t="s">
        <v>4034</v>
      </c>
      <c r="N472" s="29">
        <v>4740.52</v>
      </c>
      <c r="O472" s="12">
        <f t="shared" si="1"/>
        <v>5499.0032</v>
      </c>
      <c r="P472" s="8" t="s">
        <v>68</v>
      </c>
      <c r="Q472" s="9" t="s">
        <v>4025</v>
      </c>
      <c r="R472" s="11" t="s">
        <v>4049</v>
      </c>
      <c r="S472" s="11"/>
      <c r="T472" s="23"/>
      <c r="U472" s="11"/>
      <c r="V472" s="11"/>
      <c r="W472" s="11"/>
      <c r="X472" s="11"/>
      <c r="Y472" s="11"/>
      <c r="Z472" s="172"/>
      <c r="AA472" s="11" t="s">
        <v>4050</v>
      </c>
      <c r="AB472" s="8" t="s">
        <v>75</v>
      </c>
      <c r="AC472" s="16">
        <v>9.99999999999978E-6</v>
      </c>
      <c r="AD472" s="16">
        <v>9.99999999999978E-6</v>
      </c>
      <c r="AE472" s="16">
        <v>9.99999999999978E-6</v>
      </c>
      <c r="AF472" s="16">
        <v>9.99999999999978E-6</v>
      </c>
      <c r="AG472" s="16">
        <v>9.99999999999978E-6</v>
      </c>
      <c r="AH472" s="16">
        <v>9.99999999999978E-6</v>
      </c>
      <c r="AI472" s="16">
        <v>9.99999999999978E-6</v>
      </c>
      <c r="AJ472" s="16">
        <v>9.99999999999978E-6</v>
      </c>
      <c r="AK472" s="16">
        <v>10.0</v>
      </c>
      <c r="AL472" s="16">
        <v>80.0</v>
      </c>
      <c r="AM472" s="16">
        <v>27.0</v>
      </c>
      <c r="AN472" s="16">
        <v>35.0</v>
      </c>
      <c r="AO472" s="16">
        <v>23.0</v>
      </c>
      <c r="AP472" s="16">
        <v>83.0</v>
      </c>
      <c r="AQ472" s="16">
        <v>35.0</v>
      </c>
      <c r="AR472" s="16">
        <v>60.0</v>
      </c>
      <c r="AS472" s="16">
        <f t="shared" si="2"/>
        <v>34.86</v>
      </c>
      <c r="AT472" s="173" t="s">
        <v>6058</v>
      </c>
    </row>
    <row r="473" ht="15.75" customHeight="1">
      <c r="A473" s="11">
        <v>8000005.0</v>
      </c>
      <c r="B473" s="8" t="s">
        <v>4052</v>
      </c>
      <c r="C473" s="8" t="s">
        <v>4019</v>
      </c>
      <c r="D473" s="8" t="s">
        <v>4020</v>
      </c>
      <c r="E473" s="170" t="b">
        <v>1</v>
      </c>
      <c r="F473" s="8" t="s">
        <v>4021</v>
      </c>
      <c r="G473" s="11" t="s">
        <v>4053</v>
      </c>
      <c r="H473" s="30"/>
      <c r="I473" s="11" t="s">
        <v>4053</v>
      </c>
      <c r="J473" s="8" t="s">
        <v>4054</v>
      </c>
      <c r="K473" s="8" t="s">
        <v>4055</v>
      </c>
      <c r="L473" s="171" t="s">
        <v>6057</v>
      </c>
      <c r="M473" s="8" t="s">
        <v>4034</v>
      </c>
      <c r="N473" s="29">
        <v>3925.0</v>
      </c>
      <c r="O473" s="12">
        <f t="shared" si="1"/>
        <v>4553</v>
      </c>
      <c r="P473" s="8" t="s">
        <v>68</v>
      </c>
      <c r="Q473" s="9" t="s">
        <v>4025</v>
      </c>
      <c r="R473" s="11" t="s">
        <v>4056</v>
      </c>
      <c r="S473" s="11"/>
      <c r="T473" s="23"/>
      <c r="U473" s="11"/>
      <c r="V473" s="11"/>
      <c r="W473" s="11"/>
      <c r="X473" s="11"/>
      <c r="Y473" s="11"/>
      <c r="Z473" s="172"/>
      <c r="AA473" s="11" t="s">
        <v>4057</v>
      </c>
      <c r="AB473" s="8" t="s">
        <v>75</v>
      </c>
      <c r="AC473" s="16">
        <v>9.99999999999978E-6</v>
      </c>
      <c r="AD473" s="16">
        <v>9.99999999999978E-6</v>
      </c>
      <c r="AE473" s="16">
        <v>9.99999999999978E-6</v>
      </c>
      <c r="AF473" s="16">
        <v>9.99999999999978E-6</v>
      </c>
      <c r="AG473" s="16">
        <v>9.99999999999978E-6</v>
      </c>
      <c r="AH473" s="16">
        <v>9.99999999999978E-6</v>
      </c>
      <c r="AI473" s="16">
        <v>9.99999999999978E-6</v>
      </c>
      <c r="AJ473" s="16">
        <v>9.99999999999978E-6</v>
      </c>
      <c r="AK473" s="16">
        <v>12.0</v>
      </c>
      <c r="AL473" s="16">
        <v>88.0</v>
      </c>
      <c r="AM473" s="16">
        <v>29.0</v>
      </c>
      <c r="AN473" s="16">
        <v>38.0</v>
      </c>
      <c r="AO473" s="16">
        <v>32.0</v>
      </c>
      <c r="AP473" s="16">
        <v>84.0</v>
      </c>
      <c r="AQ473" s="16">
        <v>30.0</v>
      </c>
      <c r="AR473" s="16">
        <v>54.0</v>
      </c>
      <c r="AS473" s="16">
        <f t="shared" si="2"/>
        <v>27.216</v>
      </c>
      <c r="AT473" s="173" t="s">
        <v>6058</v>
      </c>
    </row>
    <row r="474" ht="15.75" customHeight="1">
      <c r="A474" s="11">
        <v>8000006.0</v>
      </c>
      <c r="B474" s="8" t="s">
        <v>4059</v>
      </c>
      <c r="C474" s="8" t="s">
        <v>4019</v>
      </c>
      <c r="D474" s="8" t="s">
        <v>4020</v>
      </c>
      <c r="E474" s="170" t="b">
        <v>1</v>
      </c>
      <c r="F474" s="8" t="s">
        <v>4021</v>
      </c>
      <c r="G474" s="11" t="s">
        <v>4060</v>
      </c>
      <c r="H474" s="30"/>
      <c r="I474" s="11" t="s">
        <v>4060</v>
      </c>
      <c r="J474" s="8" t="s">
        <v>4061</v>
      </c>
      <c r="K474" s="8" t="s">
        <v>4062</v>
      </c>
      <c r="L474" s="171" t="s">
        <v>6057</v>
      </c>
      <c r="M474" s="8" t="s">
        <v>4034</v>
      </c>
      <c r="N474" s="29">
        <v>6900.0</v>
      </c>
      <c r="O474" s="12">
        <f t="shared" si="1"/>
        <v>8004</v>
      </c>
      <c r="P474" s="8" t="s">
        <v>68</v>
      </c>
      <c r="Q474" s="9" t="s">
        <v>4025</v>
      </c>
      <c r="R474" s="11" t="s">
        <v>4063</v>
      </c>
      <c r="S474" s="11"/>
      <c r="T474" s="23"/>
      <c r="U474" s="11"/>
      <c r="V474" s="11"/>
      <c r="W474" s="11"/>
      <c r="X474" s="11"/>
      <c r="Y474" s="11"/>
      <c r="Z474" s="172"/>
      <c r="AA474" s="11" t="s">
        <v>4064</v>
      </c>
      <c r="AB474" s="8" t="s">
        <v>75</v>
      </c>
      <c r="AC474" s="16">
        <v>9.99999999999978E-6</v>
      </c>
      <c r="AD474" s="16">
        <v>9.99999999999978E-6</v>
      </c>
      <c r="AE474" s="16">
        <v>9.99999999999978E-6</v>
      </c>
      <c r="AF474" s="16">
        <v>9.99999999999978E-6</v>
      </c>
      <c r="AG474" s="16">
        <v>9.99999999999978E-6</v>
      </c>
      <c r="AH474" s="16">
        <v>9.99999999999978E-6</v>
      </c>
      <c r="AI474" s="16">
        <v>9.99999999999978E-6</v>
      </c>
      <c r="AJ474" s="16">
        <v>9.99999999999978E-6</v>
      </c>
      <c r="AK474" s="16">
        <v>14.0</v>
      </c>
      <c r="AL474" s="16">
        <v>97.0</v>
      </c>
      <c r="AM474" s="16">
        <v>31.0</v>
      </c>
      <c r="AN474" s="16">
        <v>39.0</v>
      </c>
      <c r="AO474" s="16">
        <v>28.0</v>
      </c>
      <c r="AP474" s="16">
        <v>81.0</v>
      </c>
      <c r="AQ474" s="16">
        <v>33.0</v>
      </c>
      <c r="AR474" s="16">
        <v>57.0</v>
      </c>
      <c r="AS474" s="16">
        <f t="shared" si="2"/>
        <v>30.4722</v>
      </c>
      <c r="AT474" s="173" t="s">
        <v>6058</v>
      </c>
    </row>
    <row r="475" ht="15.75" customHeight="1">
      <c r="A475" s="11">
        <v>8000007.0</v>
      </c>
      <c r="B475" s="8" t="s">
        <v>4066</v>
      </c>
      <c r="C475" s="8" t="s">
        <v>4019</v>
      </c>
      <c r="D475" s="8" t="s">
        <v>4020</v>
      </c>
      <c r="E475" s="170" t="b">
        <v>1</v>
      </c>
      <c r="F475" s="8" t="s">
        <v>4021</v>
      </c>
      <c r="G475" s="11" t="s">
        <v>4067</v>
      </c>
      <c r="H475" s="30"/>
      <c r="I475" s="11" t="s">
        <v>4067</v>
      </c>
      <c r="J475" s="8" t="s">
        <v>4068</v>
      </c>
      <c r="K475" s="8" t="s">
        <v>4069</v>
      </c>
      <c r="L475" s="171" t="s">
        <v>6057</v>
      </c>
      <c r="M475" s="8" t="s">
        <v>4034</v>
      </c>
      <c r="N475" s="29">
        <v>6600.0</v>
      </c>
      <c r="O475" s="12">
        <f t="shared" si="1"/>
        <v>7656</v>
      </c>
      <c r="P475" s="8" t="s">
        <v>68</v>
      </c>
      <c r="Q475" s="9" t="s">
        <v>4025</v>
      </c>
      <c r="R475" s="11" t="s">
        <v>4070</v>
      </c>
      <c r="S475" s="11"/>
      <c r="T475" s="23"/>
      <c r="U475" s="11"/>
      <c r="V475" s="11"/>
      <c r="W475" s="11"/>
      <c r="X475" s="11"/>
      <c r="Y475" s="11"/>
      <c r="Z475" s="172"/>
      <c r="AA475" s="11" t="s">
        <v>4071</v>
      </c>
      <c r="AB475" s="8" t="s">
        <v>75</v>
      </c>
      <c r="AC475" s="16">
        <v>9.99999999999978E-6</v>
      </c>
      <c r="AD475" s="16">
        <v>9.99999999999978E-6</v>
      </c>
      <c r="AE475" s="16">
        <v>9.99999999999978E-6</v>
      </c>
      <c r="AF475" s="16">
        <v>9.99999999999978E-6</v>
      </c>
      <c r="AG475" s="16">
        <v>9.99999999999978E-6</v>
      </c>
      <c r="AH475" s="16">
        <v>9.99999999999978E-6</v>
      </c>
      <c r="AI475" s="16">
        <v>9.99999999999978E-6</v>
      </c>
      <c r="AJ475" s="16">
        <v>9.99999999999978E-6</v>
      </c>
      <c r="AK475" s="16">
        <v>14.0</v>
      </c>
      <c r="AL475" s="16">
        <v>97.0</v>
      </c>
      <c r="AM475" s="16">
        <v>31.0</v>
      </c>
      <c r="AN475" s="16">
        <v>39.0</v>
      </c>
      <c r="AO475" s="16">
        <v>28.0</v>
      </c>
      <c r="AP475" s="16">
        <v>81.0</v>
      </c>
      <c r="AQ475" s="16">
        <v>33.0</v>
      </c>
      <c r="AR475" s="16">
        <v>57.0</v>
      </c>
      <c r="AS475" s="16">
        <f t="shared" si="2"/>
        <v>30.4722</v>
      </c>
      <c r="AT475" s="173" t="s">
        <v>6058</v>
      </c>
    </row>
    <row r="476" ht="15.75" customHeight="1">
      <c r="A476" s="11">
        <v>8000008.0</v>
      </c>
      <c r="B476" s="8" t="s">
        <v>4073</v>
      </c>
      <c r="C476" s="8" t="s">
        <v>4019</v>
      </c>
      <c r="D476" s="8" t="s">
        <v>4020</v>
      </c>
      <c r="E476" s="170" t="b">
        <v>1</v>
      </c>
      <c r="F476" s="8" t="s">
        <v>4021</v>
      </c>
      <c r="G476" s="11" t="s">
        <v>4074</v>
      </c>
      <c r="H476" s="30"/>
      <c r="I476" s="11" t="s">
        <v>4074</v>
      </c>
      <c r="J476" s="8" t="s">
        <v>4075</v>
      </c>
      <c r="K476" s="8" t="s">
        <v>4076</v>
      </c>
      <c r="L476" s="171" t="s">
        <v>6057</v>
      </c>
      <c r="M476" s="8" t="s">
        <v>4034</v>
      </c>
      <c r="N476" s="29">
        <v>9150.0</v>
      </c>
      <c r="O476" s="12">
        <f t="shared" si="1"/>
        <v>10614</v>
      </c>
      <c r="P476" s="8" t="s">
        <v>68</v>
      </c>
      <c r="Q476" s="9" t="s">
        <v>4025</v>
      </c>
      <c r="R476" s="11" t="s">
        <v>4077</v>
      </c>
      <c r="S476" s="11"/>
      <c r="T476" s="23"/>
      <c r="U476" s="11"/>
      <c r="V476" s="11"/>
      <c r="W476" s="11"/>
      <c r="X476" s="11"/>
      <c r="Y476" s="11"/>
      <c r="Z476" s="172"/>
      <c r="AA476" s="11" t="s">
        <v>4078</v>
      </c>
      <c r="AB476" s="8" t="s">
        <v>75</v>
      </c>
      <c r="AC476" s="16">
        <v>9.99999999999978E-6</v>
      </c>
      <c r="AD476" s="16">
        <v>9.99999999999978E-6</v>
      </c>
      <c r="AE476" s="16">
        <v>9.99999999999978E-6</v>
      </c>
      <c r="AF476" s="16">
        <v>9.99999999999978E-6</v>
      </c>
      <c r="AG476" s="16">
        <v>9.99999999999978E-6</v>
      </c>
      <c r="AH476" s="16">
        <v>9.99999999999978E-6</v>
      </c>
      <c r="AI476" s="16">
        <v>9.99999999999978E-6</v>
      </c>
      <c r="AJ476" s="16">
        <v>9.99999999999978E-6</v>
      </c>
      <c r="AK476" s="16">
        <v>19.0</v>
      </c>
      <c r="AL476" s="16">
        <v>116.0</v>
      </c>
      <c r="AM476" s="16">
        <v>34.0</v>
      </c>
      <c r="AN476" s="16">
        <v>42.0</v>
      </c>
      <c r="AO476" s="16">
        <v>32.0</v>
      </c>
      <c r="AP476" s="16">
        <v>109.0</v>
      </c>
      <c r="AQ476" s="16">
        <v>50.0</v>
      </c>
      <c r="AR476" s="16">
        <v>89.0</v>
      </c>
      <c r="AS476" s="16">
        <f t="shared" si="2"/>
        <v>97.01</v>
      </c>
      <c r="AT476" s="173" t="s">
        <v>6058</v>
      </c>
    </row>
    <row r="477" ht="15.75" customHeight="1">
      <c r="A477" s="11">
        <v>8000009.0</v>
      </c>
      <c r="B477" s="8" t="s">
        <v>4080</v>
      </c>
      <c r="C477" s="8" t="s">
        <v>4019</v>
      </c>
      <c r="D477" s="8" t="s">
        <v>4020</v>
      </c>
      <c r="E477" s="170" t="b">
        <v>1</v>
      </c>
      <c r="F477" s="8" t="s">
        <v>4021</v>
      </c>
      <c r="G477" s="11" t="s">
        <v>4081</v>
      </c>
      <c r="H477" s="30"/>
      <c r="I477" s="11" t="s">
        <v>4081</v>
      </c>
      <c r="J477" s="8" t="s">
        <v>4082</v>
      </c>
      <c r="K477" s="8" t="s">
        <v>4083</v>
      </c>
      <c r="L477" s="171" t="s">
        <v>6057</v>
      </c>
      <c r="M477" s="8" t="s">
        <v>4034</v>
      </c>
      <c r="N477" s="29">
        <v>8800.0</v>
      </c>
      <c r="O477" s="12">
        <f t="shared" si="1"/>
        <v>10208</v>
      </c>
      <c r="P477" s="8" t="s">
        <v>68</v>
      </c>
      <c r="Q477" s="9" t="s">
        <v>4025</v>
      </c>
      <c r="R477" s="11" t="s">
        <v>4084</v>
      </c>
      <c r="S477" s="11"/>
      <c r="T477" s="23"/>
      <c r="U477" s="11"/>
      <c r="V477" s="11"/>
      <c r="W477" s="11"/>
      <c r="X477" s="11"/>
      <c r="Y477" s="11"/>
      <c r="Z477" s="172"/>
      <c r="AA477" s="11" t="s">
        <v>4085</v>
      </c>
      <c r="AB477" s="8" t="s">
        <v>75</v>
      </c>
      <c r="AC477" s="16">
        <v>9.99999999999978E-6</v>
      </c>
      <c r="AD477" s="16">
        <v>9.99999999999978E-6</v>
      </c>
      <c r="AE477" s="16">
        <v>9.99999999999978E-6</v>
      </c>
      <c r="AF477" s="16">
        <v>9.99999999999978E-6</v>
      </c>
      <c r="AG477" s="16">
        <v>9.99999999999978E-6</v>
      </c>
      <c r="AH477" s="16">
        <v>9.99999999999978E-6</v>
      </c>
      <c r="AI477" s="16">
        <v>9.99999999999978E-6</v>
      </c>
      <c r="AJ477" s="16">
        <v>9.99999999999978E-6</v>
      </c>
      <c r="AK477" s="16">
        <v>19.0</v>
      </c>
      <c r="AL477" s="16">
        <v>116.0</v>
      </c>
      <c r="AM477" s="16">
        <v>34.0</v>
      </c>
      <c r="AN477" s="16">
        <v>42.0</v>
      </c>
      <c r="AO477" s="16">
        <v>32.0</v>
      </c>
      <c r="AP477" s="16">
        <v>109.0</v>
      </c>
      <c r="AQ477" s="16">
        <v>50.0</v>
      </c>
      <c r="AR477" s="16">
        <v>89.0</v>
      </c>
      <c r="AS477" s="16">
        <f t="shared" si="2"/>
        <v>97.01</v>
      </c>
      <c r="AT477" s="173" t="s">
        <v>6058</v>
      </c>
    </row>
    <row r="478" ht="15.75" customHeight="1">
      <c r="A478" s="11">
        <v>8000010.0</v>
      </c>
      <c r="B478" s="8" t="s">
        <v>4087</v>
      </c>
      <c r="C478" s="8" t="s">
        <v>4019</v>
      </c>
      <c r="D478" s="8" t="s">
        <v>4020</v>
      </c>
      <c r="E478" s="170" t="b">
        <v>1</v>
      </c>
      <c r="F478" s="8" t="s">
        <v>4021</v>
      </c>
      <c r="G478" s="11" t="s">
        <v>4088</v>
      </c>
      <c r="H478" s="30"/>
      <c r="I478" s="11" t="s">
        <v>4088</v>
      </c>
      <c r="J478" s="8" t="s">
        <v>4089</v>
      </c>
      <c r="K478" s="8" t="s">
        <v>4090</v>
      </c>
      <c r="L478" s="171" t="s">
        <v>6057</v>
      </c>
      <c r="M478" s="8" t="s">
        <v>4034</v>
      </c>
      <c r="N478" s="29">
        <v>5900.0</v>
      </c>
      <c r="O478" s="12">
        <f t="shared" si="1"/>
        <v>6844</v>
      </c>
      <c r="P478" s="8" t="s">
        <v>68</v>
      </c>
      <c r="Q478" s="9" t="s">
        <v>4025</v>
      </c>
      <c r="R478" s="11" t="s">
        <v>4091</v>
      </c>
      <c r="S478" s="11"/>
      <c r="T478" s="23"/>
      <c r="U478" s="11"/>
      <c r="V478" s="11"/>
      <c r="W478" s="11"/>
      <c r="X478" s="11"/>
      <c r="Y478" s="11"/>
      <c r="Z478" s="172"/>
      <c r="AA478" s="11" t="s">
        <v>4092</v>
      </c>
      <c r="AB478" s="8" t="s">
        <v>75</v>
      </c>
      <c r="AC478" s="16">
        <v>9.99999999999978E-6</v>
      </c>
      <c r="AD478" s="16">
        <v>9.99999999999978E-6</v>
      </c>
      <c r="AE478" s="16">
        <v>9.99999999999978E-6</v>
      </c>
      <c r="AF478" s="16">
        <v>9.99999999999978E-6</v>
      </c>
      <c r="AG478" s="16">
        <v>9.99999999999978E-6</v>
      </c>
      <c r="AH478" s="16">
        <v>9.99999999999978E-6</v>
      </c>
      <c r="AI478" s="16">
        <v>9.99999999999978E-6</v>
      </c>
      <c r="AJ478" s="16">
        <v>9.99999999999978E-6</v>
      </c>
      <c r="AK478" s="16">
        <v>12.0</v>
      </c>
      <c r="AL478" s="16">
        <v>88.0</v>
      </c>
      <c r="AM478" s="16">
        <v>29.0</v>
      </c>
      <c r="AN478" s="16">
        <v>38.0</v>
      </c>
      <c r="AO478" s="16">
        <v>32.0</v>
      </c>
      <c r="AP478" s="16">
        <v>84.0</v>
      </c>
      <c r="AQ478" s="16">
        <v>30.0</v>
      </c>
      <c r="AR478" s="16">
        <v>54.0</v>
      </c>
      <c r="AS478" s="16">
        <f t="shared" si="2"/>
        <v>27.216</v>
      </c>
      <c r="AT478" s="173" t="s">
        <v>6058</v>
      </c>
    </row>
    <row r="479" ht="15.75" customHeight="1">
      <c r="A479" s="11">
        <v>8000011.0</v>
      </c>
      <c r="B479" s="8" t="s">
        <v>4093</v>
      </c>
      <c r="C479" s="8" t="s">
        <v>4019</v>
      </c>
      <c r="D479" s="8" t="s">
        <v>4020</v>
      </c>
      <c r="E479" s="170" t="b">
        <v>1</v>
      </c>
      <c r="F479" s="8" t="s">
        <v>4021</v>
      </c>
      <c r="G479" s="11" t="s">
        <v>4094</v>
      </c>
      <c r="H479" s="30"/>
      <c r="I479" s="11" t="s">
        <v>4094</v>
      </c>
      <c r="J479" s="8" t="s">
        <v>4095</v>
      </c>
      <c r="K479" s="8" t="s">
        <v>4096</v>
      </c>
      <c r="L479" s="171" t="s">
        <v>6057</v>
      </c>
      <c r="M479" s="8" t="s">
        <v>4034</v>
      </c>
      <c r="N479" s="29">
        <v>5500.0</v>
      </c>
      <c r="O479" s="12">
        <f t="shared" si="1"/>
        <v>6380</v>
      </c>
      <c r="P479" s="8" t="s">
        <v>68</v>
      </c>
      <c r="Q479" s="9" t="s">
        <v>4025</v>
      </c>
      <c r="R479" s="11" t="s">
        <v>4097</v>
      </c>
      <c r="S479" s="11"/>
      <c r="T479" s="23"/>
      <c r="U479" s="11"/>
      <c r="V479" s="11"/>
      <c r="W479" s="11"/>
      <c r="X479" s="11"/>
      <c r="Y479" s="11"/>
      <c r="Z479" s="172"/>
      <c r="AA479" s="11" t="s">
        <v>4098</v>
      </c>
      <c r="AB479" s="8" t="s">
        <v>75</v>
      </c>
      <c r="AC479" s="16">
        <v>9.99999999999978E-6</v>
      </c>
      <c r="AD479" s="16">
        <v>9.99999999999978E-6</v>
      </c>
      <c r="AE479" s="16">
        <v>9.99999999999978E-6</v>
      </c>
      <c r="AF479" s="16">
        <v>9.99999999999978E-6</v>
      </c>
      <c r="AG479" s="16">
        <v>9.99999999999978E-6</v>
      </c>
      <c r="AH479" s="16">
        <v>9.99999999999978E-6</v>
      </c>
      <c r="AI479" s="16">
        <v>9.99999999999978E-6</v>
      </c>
      <c r="AJ479" s="16">
        <v>9.99999999999978E-6</v>
      </c>
      <c r="AK479" s="16">
        <v>12.0</v>
      </c>
      <c r="AL479" s="16">
        <v>88.0</v>
      </c>
      <c r="AM479" s="16">
        <v>29.0</v>
      </c>
      <c r="AN479" s="16">
        <v>38.0</v>
      </c>
      <c r="AO479" s="16">
        <v>32.0</v>
      </c>
      <c r="AP479" s="16">
        <v>84.0</v>
      </c>
      <c r="AQ479" s="16">
        <v>30.0</v>
      </c>
      <c r="AR479" s="16">
        <v>54.0</v>
      </c>
      <c r="AS479" s="16">
        <f t="shared" si="2"/>
        <v>27.216</v>
      </c>
      <c r="AT479" s="173" t="s">
        <v>6058</v>
      </c>
    </row>
    <row r="480" ht="15.75" customHeight="1">
      <c r="A480" s="11">
        <v>8000012.0</v>
      </c>
      <c r="B480" s="8" t="s">
        <v>4099</v>
      </c>
      <c r="C480" s="8" t="s">
        <v>4019</v>
      </c>
      <c r="D480" s="8" t="s">
        <v>4020</v>
      </c>
      <c r="E480" s="170" t="b">
        <v>1</v>
      </c>
      <c r="F480" s="8" t="s">
        <v>4021</v>
      </c>
      <c r="G480" s="11" t="s">
        <v>4100</v>
      </c>
      <c r="H480" s="30"/>
      <c r="I480" s="11" t="s">
        <v>4100</v>
      </c>
      <c r="J480" s="8" t="s">
        <v>4101</v>
      </c>
      <c r="K480" s="8" t="s">
        <v>4102</v>
      </c>
      <c r="L480" s="171" t="s">
        <v>6057</v>
      </c>
      <c r="M480" s="8" t="s">
        <v>4034</v>
      </c>
      <c r="N480" s="29">
        <v>5600.0</v>
      </c>
      <c r="O480" s="12">
        <f t="shared" si="1"/>
        <v>6496</v>
      </c>
      <c r="P480" s="8" t="s">
        <v>68</v>
      </c>
      <c r="Q480" s="9" t="s">
        <v>4025</v>
      </c>
      <c r="R480" s="11" t="s">
        <v>4103</v>
      </c>
      <c r="S480" s="11"/>
      <c r="T480" s="23"/>
      <c r="U480" s="11"/>
      <c r="V480" s="11"/>
      <c r="W480" s="11"/>
      <c r="X480" s="11"/>
      <c r="Y480" s="11"/>
      <c r="Z480" s="172"/>
      <c r="AA480" s="11" t="s">
        <v>4104</v>
      </c>
      <c r="AB480" s="8" t="s">
        <v>75</v>
      </c>
      <c r="AC480" s="16">
        <v>9.99999999999978E-6</v>
      </c>
      <c r="AD480" s="16">
        <v>9.99999999999978E-6</v>
      </c>
      <c r="AE480" s="16">
        <v>9.99999999999978E-6</v>
      </c>
      <c r="AF480" s="16">
        <v>9.99999999999978E-6</v>
      </c>
      <c r="AG480" s="16">
        <v>9.99999999999978E-6</v>
      </c>
      <c r="AH480" s="16">
        <v>9.99999999999978E-6</v>
      </c>
      <c r="AI480" s="16">
        <v>9.99999999999978E-6</v>
      </c>
      <c r="AJ480" s="16">
        <v>9.99999999999978E-6</v>
      </c>
      <c r="AK480" s="16">
        <v>12.0</v>
      </c>
      <c r="AL480" s="16">
        <v>88.0</v>
      </c>
      <c r="AM480" s="16">
        <v>29.0</v>
      </c>
      <c r="AN480" s="16">
        <v>38.0</v>
      </c>
      <c r="AO480" s="16">
        <v>32.0</v>
      </c>
      <c r="AP480" s="16">
        <v>84.0</v>
      </c>
      <c r="AQ480" s="16">
        <v>30.0</v>
      </c>
      <c r="AR480" s="16">
        <v>54.0</v>
      </c>
      <c r="AS480" s="16">
        <f t="shared" si="2"/>
        <v>27.216</v>
      </c>
      <c r="AT480" s="173" t="s">
        <v>6058</v>
      </c>
    </row>
    <row r="481" ht="15.75" customHeight="1">
      <c r="A481" s="11">
        <v>8000013.0</v>
      </c>
      <c r="B481" s="8" t="s">
        <v>4105</v>
      </c>
      <c r="C481" s="8" t="s">
        <v>4019</v>
      </c>
      <c r="D481" s="8" t="s">
        <v>4020</v>
      </c>
      <c r="E481" s="170" t="b">
        <v>1</v>
      </c>
      <c r="F481" s="8" t="s">
        <v>4021</v>
      </c>
      <c r="G481" s="11" t="s">
        <v>4106</v>
      </c>
      <c r="H481" s="30"/>
      <c r="I481" s="11" t="s">
        <v>4106</v>
      </c>
      <c r="J481" s="8" t="s">
        <v>4107</v>
      </c>
      <c r="K481" s="8" t="s">
        <v>4108</v>
      </c>
      <c r="L481" s="171" t="s">
        <v>6057</v>
      </c>
      <c r="M481" s="8" t="s">
        <v>4034</v>
      </c>
      <c r="N481" s="29">
        <v>5200.0</v>
      </c>
      <c r="O481" s="12">
        <f t="shared" si="1"/>
        <v>6032</v>
      </c>
      <c r="P481" s="8" t="s">
        <v>68</v>
      </c>
      <c r="Q481" s="9" t="s">
        <v>4025</v>
      </c>
      <c r="R481" s="11" t="s">
        <v>4109</v>
      </c>
      <c r="S481" s="11"/>
      <c r="T481" s="23"/>
      <c r="U481" s="11"/>
      <c r="V481" s="11"/>
      <c r="W481" s="11"/>
      <c r="X481" s="11"/>
      <c r="Y481" s="11"/>
      <c r="Z481" s="172"/>
      <c r="AA481" s="11" t="s">
        <v>4110</v>
      </c>
      <c r="AB481" s="8" t="s">
        <v>75</v>
      </c>
      <c r="AC481" s="16">
        <v>9.99999999999978E-6</v>
      </c>
      <c r="AD481" s="16">
        <v>9.99999999999978E-6</v>
      </c>
      <c r="AE481" s="16">
        <v>9.99999999999978E-6</v>
      </c>
      <c r="AF481" s="16">
        <v>9.99999999999978E-6</v>
      </c>
      <c r="AG481" s="16">
        <v>9.99999999999978E-6</v>
      </c>
      <c r="AH481" s="16">
        <v>9.99999999999978E-6</v>
      </c>
      <c r="AI481" s="16">
        <v>9.99999999999978E-6</v>
      </c>
      <c r="AJ481" s="16">
        <v>9.99999999999978E-6</v>
      </c>
      <c r="AK481" s="16">
        <v>10.0</v>
      </c>
      <c r="AL481" s="16">
        <v>80.0</v>
      </c>
      <c r="AM481" s="16">
        <v>27.0</v>
      </c>
      <c r="AN481" s="16">
        <v>35.0</v>
      </c>
      <c r="AO481" s="16">
        <v>23.0</v>
      </c>
      <c r="AP481" s="16">
        <v>83.0</v>
      </c>
      <c r="AQ481" s="16">
        <v>35.0</v>
      </c>
      <c r="AR481" s="16">
        <v>60.0</v>
      </c>
      <c r="AS481" s="16">
        <f t="shared" si="2"/>
        <v>34.86</v>
      </c>
      <c r="AT481" s="173" t="s">
        <v>6058</v>
      </c>
    </row>
    <row r="482" ht="15.75" customHeight="1">
      <c r="A482" s="11">
        <v>8000014.0</v>
      </c>
      <c r="B482" s="8" t="s">
        <v>4111</v>
      </c>
      <c r="C482" s="8" t="s">
        <v>4019</v>
      </c>
      <c r="D482" s="8" t="s">
        <v>4020</v>
      </c>
      <c r="E482" s="170" t="b">
        <v>1</v>
      </c>
      <c r="F482" s="8" t="s">
        <v>4021</v>
      </c>
      <c r="G482" s="11" t="s">
        <v>4112</v>
      </c>
      <c r="H482" s="30"/>
      <c r="I482" s="11" t="s">
        <v>4112</v>
      </c>
      <c r="J482" s="8" t="s">
        <v>4113</v>
      </c>
      <c r="K482" s="8" t="s">
        <v>4114</v>
      </c>
      <c r="L482" s="171" t="s">
        <v>6057</v>
      </c>
      <c r="M482" s="8" t="s">
        <v>4034</v>
      </c>
      <c r="N482" s="29">
        <v>8100.0</v>
      </c>
      <c r="O482" s="12">
        <f t="shared" si="1"/>
        <v>9396</v>
      </c>
      <c r="P482" s="8" t="s">
        <v>68</v>
      </c>
      <c r="Q482" s="9" t="s">
        <v>4025</v>
      </c>
      <c r="R482" s="11" t="s">
        <v>4115</v>
      </c>
      <c r="S482" s="11"/>
      <c r="T482" s="23"/>
      <c r="U482" s="11"/>
      <c r="V482" s="11"/>
      <c r="W482" s="11"/>
      <c r="X482" s="11"/>
      <c r="Y482" s="11"/>
      <c r="Z482" s="172"/>
      <c r="AA482" s="11" t="s">
        <v>4116</v>
      </c>
      <c r="AB482" s="8" t="s">
        <v>75</v>
      </c>
      <c r="AC482" s="16">
        <v>9.99999999999978E-6</v>
      </c>
      <c r="AD482" s="16">
        <v>9.99999999999978E-6</v>
      </c>
      <c r="AE482" s="16">
        <v>9.99999999999978E-6</v>
      </c>
      <c r="AF482" s="16">
        <v>9.99999999999978E-6</v>
      </c>
      <c r="AG482" s="16">
        <v>9.99999999999978E-6</v>
      </c>
      <c r="AH482" s="16">
        <v>9.99999999999978E-6</v>
      </c>
      <c r="AI482" s="16">
        <v>9.99999999999978E-6</v>
      </c>
      <c r="AJ482" s="16">
        <v>9.99999999999978E-6</v>
      </c>
      <c r="AK482" s="16">
        <v>14.0</v>
      </c>
      <c r="AL482" s="16">
        <v>97.0</v>
      </c>
      <c r="AM482" s="16">
        <v>31.0</v>
      </c>
      <c r="AN482" s="16">
        <v>39.0</v>
      </c>
      <c r="AO482" s="16">
        <v>28.0</v>
      </c>
      <c r="AP482" s="16">
        <v>81.0</v>
      </c>
      <c r="AQ482" s="16">
        <v>33.0</v>
      </c>
      <c r="AR482" s="16">
        <v>57.0</v>
      </c>
      <c r="AS482" s="16">
        <f t="shared" si="2"/>
        <v>30.4722</v>
      </c>
      <c r="AT482" s="173" t="s">
        <v>6058</v>
      </c>
    </row>
    <row r="483" ht="15.75" customHeight="1">
      <c r="A483" s="11">
        <v>8000015.0</v>
      </c>
      <c r="B483" s="8" t="s">
        <v>4117</v>
      </c>
      <c r="C483" s="8" t="s">
        <v>4019</v>
      </c>
      <c r="D483" s="8" t="s">
        <v>4020</v>
      </c>
      <c r="E483" s="170" t="b">
        <v>1</v>
      </c>
      <c r="F483" s="8" t="s">
        <v>4021</v>
      </c>
      <c r="G483" s="11" t="s">
        <v>4118</v>
      </c>
      <c r="H483" s="30"/>
      <c r="I483" s="11" t="s">
        <v>4118</v>
      </c>
      <c r="J483" s="8" t="s">
        <v>4119</v>
      </c>
      <c r="K483" s="8" t="s">
        <v>4120</v>
      </c>
      <c r="L483" s="171" t="s">
        <v>6057</v>
      </c>
      <c r="M483" s="8" t="s">
        <v>4034</v>
      </c>
      <c r="N483" s="29">
        <v>8189.66</v>
      </c>
      <c r="O483" s="12">
        <f t="shared" si="1"/>
        <v>9500.0056</v>
      </c>
      <c r="P483" s="8" t="s">
        <v>68</v>
      </c>
      <c r="Q483" s="9" t="s">
        <v>4025</v>
      </c>
      <c r="R483" s="11" t="s">
        <v>4121</v>
      </c>
      <c r="S483" s="11"/>
      <c r="T483" s="23"/>
      <c r="U483" s="11"/>
      <c r="V483" s="11"/>
      <c r="W483" s="11"/>
      <c r="X483" s="11"/>
      <c r="Y483" s="11"/>
      <c r="Z483" s="172"/>
      <c r="AA483" s="11" t="s">
        <v>4122</v>
      </c>
      <c r="AB483" s="8" t="s">
        <v>75</v>
      </c>
      <c r="AC483" s="16">
        <v>9.99999999999978E-6</v>
      </c>
      <c r="AD483" s="16">
        <v>9.99999999999978E-6</v>
      </c>
      <c r="AE483" s="16">
        <v>9.99999999999978E-6</v>
      </c>
      <c r="AF483" s="16">
        <v>9.99999999999978E-6</v>
      </c>
      <c r="AG483" s="16">
        <v>9.99999999999978E-6</v>
      </c>
      <c r="AH483" s="16">
        <v>9.99999999999978E-6</v>
      </c>
      <c r="AI483" s="16">
        <v>9.99999999999978E-6</v>
      </c>
      <c r="AJ483" s="16">
        <v>9.99999999999978E-6</v>
      </c>
      <c r="AK483" s="16">
        <v>14.0</v>
      </c>
      <c r="AL483" s="16">
        <v>97.0</v>
      </c>
      <c r="AM483" s="16">
        <v>31.0</v>
      </c>
      <c r="AN483" s="16">
        <v>39.0</v>
      </c>
      <c r="AO483" s="16">
        <v>28.0</v>
      </c>
      <c r="AP483" s="16">
        <v>81.0</v>
      </c>
      <c r="AQ483" s="16">
        <v>33.0</v>
      </c>
      <c r="AR483" s="16">
        <v>57.0</v>
      </c>
      <c r="AS483" s="16">
        <f t="shared" si="2"/>
        <v>30.4722</v>
      </c>
      <c r="AT483" s="173" t="s">
        <v>6058</v>
      </c>
    </row>
    <row r="484" ht="15.75" customHeight="1">
      <c r="A484" s="11">
        <v>8000016.0</v>
      </c>
      <c r="B484" s="8" t="s">
        <v>4123</v>
      </c>
      <c r="C484" s="8" t="s">
        <v>4019</v>
      </c>
      <c r="D484" s="8" t="s">
        <v>4020</v>
      </c>
      <c r="E484" s="170" t="b">
        <v>1</v>
      </c>
      <c r="F484" s="8" t="s">
        <v>4021</v>
      </c>
      <c r="G484" s="11" t="s">
        <v>4124</v>
      </c>
      <c r="H484" s="30"/>
      <c r="I484" s="11" t="s">
        <v>4124</v>
      </c>
      <c r="J484" s="8" t="s">
        <v>4125</v>
      </c>
      <c r="K484" s="8" t="s">
        <v>4126</v>
      </c>
      <c r="L484" s="171" t="s">
        <v>6057</v>
      </c>
      <c r="M484" s="8" t="s">
        <v>4034</v>
      </c>
      <c r="N484" s="29">
        <v>10000.0</v>
      </c>
      <c r="O484" s="12">
        <f t="shared" si="1"/>
        <v>11600</v>
      </c>
      <c r="P484" s="8" t="s">
        <v>68</v>
      </c>
      <c r="Q484" s="9" t="s">
        <v>4025</v>
      </c>
      <c r="R484" s="11" t="s">
        <v>4127</v>
      </c>
      <c r="S484" s="11"/>
      <c r="T484" s="23"/>
      <c r="U484" s="11"/>
      <c r="V484" s="11"/>
      <c r="W484" s="11"/>
      <c r="X484" s="11"/>
      <c r="Y484" s="11"/>
      <c r="Z484" s="172"/>
      <c r="AA484" s="11" t="s">
        <v>4128</v>
      </c>
      <c r="AB484" s="8" t="s">
        <v>75</v>
      </c>
      <c r="AC484" s="16">
        <v>9.99999999999978E-6</v>
      </c>
      <c r="AD484" s="16">
        <v>9.99999999999978E-6</v>
      </c>
      <c r="AE484" s="16">
        <v>9.99999999999978E-6</v>
      </c>
      <c r="AF484" s="16">
        <v>9.99999999999978E-6</v>
      </c>
      <c r="AG484" s="16">
        <v>9.99999999999978E-6</v>
      </c>
      <c r="AH484" s="16">
        <v>9.99999999999978E-6</v>
      </c>
      <c r="AI484" s="16">
        <v>9.99999999999978E-6</v>
      </c>
      <c r="AJ484" s="16">
        <v>9.99999999999978E-6</v>
      </c>
      <c r="AK484" s="16">
        <v>19.0</v>
      </c>
      <c r="AL484" s="16">
        <v>116.0</v>
      </c>
      <c r="AM484" s="16">
        <v>34.0</v>
      </c>
      <c r="AN484" s="16">
        <v>42.0</v>
      </c>
      <c r="AO484" s="16">
        <v>52.0</v>
      </c>
      <c r="AP484" s="16">
        <v>109.0</v>
      </c>
      <c r="AQ484" s="16">
        <v>50.0</v>
      </c>
      <c r="AR484" s="16">
        <v>89.0</v>
      </c>
      <c r="AS484" s="16">
        <f t="shared" si="2"/>
        <v>97.01</v>
      </c>
      <c r="AT484" s="173" t="s">
        <v>6058</v>
      </c>
    </row>
    <row r="485" ht="15.75" customHeight="1">
      <c r="A485" s="11">
        <v>8000017.0</v>
      </c>
      <c r="B485" s="8"/>
      <c r="C485" s="8" t="s">
        <v>4019</v>
      </c>
      <c r="D485" s="8" t="s">
        <v>4020</v>
      </c>
      <c r="E485" s="170" t="b">
        <v>1</v>
      </c>
      <c r="F485" s="8" t="s">
        <v>4021</v>
      </c>
      <c r="G485" s="8" t="s">
        <v>4129</v>
      </c>
      <c r="H485" s="8">
        <v>6.938187378374E12</v>
      </c>
      <c r="I485" s="8" t="s">
        <v>4129</v>
      </c>
      <c r="J485" s="8" t="s">
        <v>4130</v>
      </c>
      <c r="K485" s="8" t="s">
        <v>4131</v>
      </c>
      <c r="L485" s="171" t="s">
        <v>6061</v>
      </c>
      <c r="M485" s="8" t="s">
        <v>3280</v>
      </c>
      <c r="N485" s="111">
        <v>3318.0</v>
      </c>
      <c r="O485" s="12">
        <f t="shared" si="1"/>
        <v>3848.88</v>
      </c>
      <c r="P485" s="8" t="s">
        <v>68</v>
      </c>
      <c r="Q485" s="9" t="s">
        <v>4025</v>
      </c>
      <c r="R485" s="11" t="s">
        <v>4132</v>
      </c>
      <c r="S485" s="11"/>
      <c r="T485" s="14" t="s">
        <v>4133</v>
      </c>
      <c r="U485" s="11"/>
      <c r="V485" s="11"/>
      <c r="W485" s="11"/>
      <c r="X485" s="11"/>
      <c r="Y485" s="11"/>
      <c r="Z485" s="172"/>
      <c r="AA485" s="11" t="s">
        <v>4134</v>
      </c>
      <c r="AB485" s="8" t="s">
        <v>75</v>
      </c>
      <c r="AC485" s="16">
        <v>9.8</v>
      </c>
      <c r="AD485" s="16">
        <v>20.0</v>
      </c>
      <c r="AE485" s="16">
        <v>80.2</v>
      </c>
      <c r="AF485" s="16">
        <v>29.5</v>
      </c>
      <c r="AG485" s="16">
        <v>30.1</v>
      </c>
      <c r="AH485" s="16">
        <v>27.0</v>
      </c>
      <c r="AI485" s="16">
        <v>72.0</v>
      </c>
      <c r="AJ485" s="16">
        <v>49.5</v>
      </c>
      <c r="AK485" s="16">
        <v>12.3</v>
      </c>
      <c r="AL485" s="16">
        <v>28.5</v>
      </c>
      <c r="AM485" s="16">
        <v>87.5</v>
      </c>
      <c r="AN485" s="16">
        <v>37.5</v>
      </c>
      <c r="AO485" s="16">
        <v>32.0</v>
      </c>
      <c r="AP485" s="16">
        <v>35.7</v>
      </c>
      <c r="AQ485" s="16">
        <v>84.2</v>
      </c>
      <c r="AR485" s="16">
        <v>55.0</v>
      </c>
      <c r="AS485" s="16">
        <f t="shared" si="2"/>
        <v>33.06534</v>
      </c>
      <c r="AT485" s="173" t="s">
        <v>5871</v>
      </c>
    </row>
    <row r="486" ht="15.75" customHeight="1">
      <c r="A486" s="11">
        <v>8000018.0</v>
      </c>
      <c r="B486" s="8"/>
      <c r="C486" s="8" t="s">
        <v>4019</v>
      </c>
      <c r="D486" s="8" t="s">
        <v>4020</v>
      </c>
      <c r="E486" s="170" t="b">
        <v>1</v>
      </c>
      <c r="F486" s="8" t="s">
        <v>4021</v>
      </c>
      <c r="G486" s="8" t="s">
        <v>4136</v>
      </c>
      <c r="H486" s="8">
        <v>6.938187378367E12</v>
      </c>
      <c r="I486" s="8" t="s">
        <v>4136</v>
      </c>
      <c r="J486" s="8" t="s">
        <v>4137</v>
      </c>
      <c r="K486" s="8" t="s">
        <v>4138</v>
      </c>
      <c r="L486" s="171" t="s">
        <v>6061</v>
      </c>
      <c r="M486" s="8" t="s">
        <v>3280</v>
      </c>
      <c r="N486" s="12">
        <v>3095.0</v>
      </c>
      <c r="O486" s="12">
        <f t="shared" si="1"/>
        <v>3590.2</v>
      </c>
      <c r="P486" s="8" t="s">
        <v>238</v>
      </c>
      <c r="Q486" s="9" t="s">
        <v>4025</v>
      </c>
      <c r="R486" s="11" t="s">
        <v>4139</v>
      </c>
      <c r="S486" s="11"/>
      <c r="T486" s="23"/>
      <c r="U486" s="11"/>
      <c r="V486" s="11"/>
      <c r="W486" s="11"/>
      <c r="X486" s="11"/>
      <c r="Y486" s="11"/>
      <c r="Z486" s="172"/>
      <c r="AA486" s="11" t="s">
        <v>220</v>
      </c>
      <c r="AB486" s="8" t="s">
        <v>75</v>
      </c>
      <c r="AC486" s="16">
        <v>9.6</v>
      </c>
      <c r="AD486" s="16">
        <v>20.0</v>
      </c>
      <c r="AE486" s="16">
        <v>80.2</v>
      </c>
      <c r="AF486" s="16">
        <v>29.5</v>
      </c>
      <c r="AG486" s="16">
        <v>27.9</v>
      </c>
      <c r="AH486" s="16">
        <v>27.0</v>
      </c>
      <c r="AI486" s="16">
        <v>72.0</v>
      </c>
      <c r="AJ486" s="16">
        <v>49.5</v>
      </c>
      <c r="AK486" s="16">
        <v>12.1</v>
      </c>
      <c r="AL486" s="16">
        <v>28.5</v>
      </c>
      <c r="AM486" s="16">
        <v>87.5</v>
      </c>
      <c r="AN486" s="16">
        <v>37.5</v>
      </c>
      <c r="AO486" s="16">
        <v>29.7</v>
      </c>
      <c r="AP486" s="16">
        <v>35.7</v>
      </c>
      <c r="AQ486" s="16">
        <v>84.2</v>
      </c>
      <c r="AR486" s="16">
        <v>55.0</v>
      </c>
      <c r="AS486" s="16">
        <f t="shared" si="2"/>
        <v>33.06534</v>
      </c>
      <c r="AT486" s="173" t="s">
        <v>5871</v>
      </c>
    </row>
    <row r="487" ht="15.75" customHeight="1">
      <c r="A487" s="11">
        <v>8000019.0</v>
      </c>
      <c r="B487" s="8" t="s">
        <v>4140</v>
      </c>
      <c r="C487" s="8" t="s">
        <v>4019</v>
      </c>
      <c r="D487" s="8" t="s">
        <v>4020</v>
      </c>
      <c r="E487" s="170" t="b">
        <v>1</v>
      </c>
      <c r="F487" s="8" t="s">
        <v>4021</v>
      </c>
      <c r="G487" s="11" t="s">
        <v>4141</v>
      </c>
      <c r="H487" s="11">
        <v>8.50033692211E11</v>
      </c>
      <c r="I487" s="8" t="s">
        <v>4141</v>
      </c>
      <c r="J487" s="8" t="s">
        <v>4142</v>
      </c>
      <c r="K487" s="8" t="s">
        <v>4143</v>
      </c>
      <c r="L487" s="171" t="s">
        <v>6059</v>
      </c>
      <c r="M487" s="8" t="s">
        <v>2941</v>
      </c>
      <c r="N487" s="12">
        <v>5792.77</v>
      </c>
      <c r="O487" s="12">
        <f t="shared" si="1"/>
        <v>6719.6132</v>
      </c>
      <c r="P487" s="8" t="s">
        <v>68</v>
      </c>
      <c r="Q487" s="9" t="s">
        <v>4025</v>
      </c>
      <c r="R487" s="11" t="s">
        <v>4144</v>
      </c>
      <c r="S487" s="11"/>
      <c r="T487" s="23"/>
      <c r="U487" s="11"/>
      <c r="V487" s="11"/>
      <c r="W487" s="11"/>
      <c r="X487" s="11"/>
      <c r="Y487" s="11"/>
      <c r="Z487" s="172"/>
      <c r="AA487" s="11" t="s">
        <v>4145</v>
      </c>
      <c r="AB487" s="8" t="s">
        <v>75</v>
      </c>
      <c r="AC487" s="16">
        <v>9.99999999999978E-6</v>
      </c>
      <c r="AD487" s="16">
        <v>20.0</v>
      </c>
      <c r="AE487" s="16">
        <v>90.0</v>
      </c>
      <c r="AF487" s="16">
        <v>31.0</v>
      </c>
      <c r="AG487" s="16">
        <v>26.0</v>
      </c>
      <c r="AH487" s="16">
        <v>28.5</v>
      </c>
      <c r="AI487" s="16">
        <v>70.9</v>
      </c>
      <c r="AJ487" s="16">
        <v>53.5</v>
      </c>
      <c r="AK487" s="16">
        <v>14.0</v>
      </c>
      <c r="AL487" s="16">
        <v>30.2</v>
      </c>
      <c r="AM487" s="16">
        <v>97.0</v>
      </c>
      <c r="AN487" s="16">
        <v>38.2</v>
      </c>
      <c r="AO487" s="16">
        <v>28.0</v>
      </c>
      <c r="AP487" s="16">
        <v>33.0</v>
      </c>
      <c r="AQ487" s="16">
        <v>81.0</v>
      </c>
      <c r="AR487" s="16">
        <v>57.0</v>
      </c>
      <c r="AS487" s="16">
        <f t="shared" si="2"/>
        <v>30.4722</v>
      </c>
      <c r="AT487" s="173" t="s">
        <v>6058</v>
      </c>
    </row>
    <row r="488" ht="15.75" customHeight="1">
      <c r="A488" s="11">
        <v>8000021.0</v>
      </c>
      <c r="B488" s="8"/>
      <c r="C488" s="8" t="s">
        <v>4019</v>
      </c>
      <c r="D488" s="8" t="s">
        <v>4020</v>
      </c>
      <c r="E488" s="170" t="b">
        <v>1</v>
      </c>
      <c r="F488" s="8" t="s">
        <v>4021</v>
      </c>
      <c r="G488" s="11" t="s">
        <v>4146</v>
      </c>
      <c r="H488" s="11">
        <v>8.50033692082E11</v>
      </c>
      <c r="I488" s="8" t="s">
        <v>4146</v>
      </c>
      <c r="J488" s="8" t="s">
        <v>4147</v>
      </c>
      <c r="K488" s="8" t="s">
        <v>4148</v>
      </c>
      <c r="L488" s="171" t="s">
        <v>6059</v>
      </c>
      <c r="M488" s="8" t="s">
        <v>2941</v>
      </c>
      <c r="N488" s="111">
        <v>3897.49</v>
      </c>
      <c r="O488" s="12">
        <f t="shared" si="1"/>
        <v>4521.0884</v>
      </c>
      <c r="P488" s="8" t="s">
        <v>68</v>
      </c>
      <c r="Q488" s="9" t="s">
        <v>4025</v>
      </c>
      <c r="R488" s="11" t="s">
        <v>4149</v>
      </c>
      <c r="S488" s="11"/>
      <c r="T488" s="14" t="s">
        <v>4150</v>
      </c>
      <c r="U488" s="11" t="s">
        <v>4151</v>
      </c>
      <c r="V488" s="11"/>
      <c r="W488" s="11"/>
      <c r="X488" s="11"/>
      <c r="Y488" s="11"/>
      <c r="Z488" s="172"/>
      <c r="AA488" s="11" t="s">
        <v>4152</v>
      </c>
      <c r="AB488" s="8" t="s">
        <v>75</v>
      </c>
      <c r="AC488" s="16">
        <v>9.0</v>
      </c>
      <c r="AD488" s="16">
        <v>20.0</v>
      </c>
      <c r="AE488" s="16">
        <v>80.2</v>
      </c>
      <c r="AF488" s="16">
        <v>29.5</v>
      </c>
      <c r="AG488" s="16">
        <v>26.0</v>
      </c>
      <c r="AH488" s="16">
        <v>27.0</v>
      </c>
      <c r="AI488" s="16">
        <v>72.0</v>
      </c>
      <c r="AJ488" s="16">
        <v>49.5</v>
      </c>
      <c r="AK488" s="16">
        <v>11.5</v>
      </c>
      <c r="AL488" s="16">
        <v>28.5</v>
      </c>
      <c r="AM488" s="16">
        <v>87.5</v>
      </c>
      <c r="AN488" s="16">
        <v>38.0</v>
      </c>
      <c r="AO488" s="16">
        <v>30.0</v>
      </c>
      <c r="AP488" s="16">
        <v>30.0</v>
      </c>
      <c r="AQ488" s="16">
        <v>83.5</v>
      </c>
      <c r="AR488" s="16">
        <v>54.0</v>
      </c>
      <c r="AS488" s="16">
        <f t="shared" si="2"/>
        <v>27.054</v>
      </c>
      <c r="AT488" s="173" t="s">
        <v>5871</v>
      </c>
    </row>
    <row r="489" ht="15.75" customHeight="1">
      <c r="A489" s="11">
        <v>8000024.0</v>
      </c>
      <c r="B489" s="8"/>
      <c r="C489" s="8" t="s">
        <v>4019</v>
      </c>
      <c r="D489" s="8" t="s">
        <v>4154</v>
      </c>
      <c r="E489" s="170" t="b">
        <v>1</v>
      </c>
      <c r="F489" s="8" t="s">
        <v>4155</v>
      </c>
      <c r="G489" s="47" t="s">
        <v>4156</v>
      </c>
      <c r="H489" s="8">
        <v>6.939924851129E12</v>
      </c>
      <c r="I489" s="47" t="s">
        <v>4156</v>
      </c>
      <c r="J489" s="11" t="s">
        <v>4157</v>
      </c>
      <c r="K489" s="11" t="s">
        <v>6085</v>
      </c>
      <c r="L489" s="171" t="s">
        <v>6061</v>
      </c>
      <c r="M489" s="8" t="s">
        <v>3280</v>
      </c>
      <c r="N489" s="36">
        <v>990.0</v>
      </c>
      <c r="O489" s="12">
        <f t="shared" si="1"/>
        <v>1148.4</v>
      </c>
      <c r="P489" s="8" t="s">
        <v>238</v>
      </c>
      <c r="Q489" s="9" t="s">
        <v>4159</v>
      </c>
      <c r="R489" s="11" t="s">
        <v>4161</v>
      </c>
      <c r="S489" s="11"/>
      <c r="T489" s="14" t="s">
        <v>4162</v>
      </c>
      <c r="U489" s="11"/>
      <c r="V489" s="11" t="s">
        <v>4163</v>
      </c>
      <c r="W489" s="24" t="s">
        <v>4164</v>
      </c>
      <c r="X489" s="11" t="s">
        <v>4163</v>
      </c>
      <c r="Y489" s="11"/>
      <c r="Z489" s="172"/>
      <c r="AA489" s="11" t="s">
        <v>4165</v>
      </c>
      <c r="AB489" s="8" t="s">
        <v>75</v>
      </c>
      <c r="AC489" s="19">
        <v>4.5</v>
      </c>
      <c r="AD489" s="27">
        <v>31.0</v>
      </c>
      <c r="AE489" s="27">
        <v>31.0</v>
      </c>
      <c r="AF489" s="27">
        <v>105.2</v>
      </c>
      <c r="AG489" s="19">
        <v>0.0</v>
      </c>
      <c r="AH489" s="19">
        <v>0.0</v>
      </c>
      <c r="AI489" s="19">
        <v>0.0</v>
      </c>
      <c r="AJ489" s="19">
        <v>0.0</v>
      </c>
      <c r="AK489" s="19">
        <v>5.5</v>
      </c>
      <c r="AL489" s="27">
        <v>20.7</v>
      </c>
      <c r="AM489" s="27">
        <v>22.7</v>
      </c>
      <c r="AN489" s="27">
        <v>109.0</v>
      </c>
      <c r="AO489" s="19">
        <v>0.0</v>
      </c>
      <c r="AP489" s="19">
        <v>0.0</v>
      </c>
      <c r="AQ489" s="19">
        <v>0.0</v>
      </c>
      <c r="AR489" s="19">
        <v>0.0</v>
      </c>
      <c r="AS489" s="17">
        <f t="shared" si="2"/>
        <v>0</v>
      </c>
      <c r="AT489" s="173" t="s">
        <v>5871</v>
      </c>
    </row>
    <row r="490" ht="15.75" customHeight="1">
      <c r="A490" s="11">
        <v>8000025.0</v>
      </c>
      <c r="B490" s="8"/>
      <c r="C490" s="8" t="s">
        <v>4019</v>
      </c>
      <c r="D490" s="8" t="s">
        <v>4020</v>
      </c>
      <c r="E490" s="170" t="b">
        <v>1</v>
      </c>
      <c r="F490" s="8" t="s">
        <v>4021</v>
      </c>
      <c r="G490" s="11" t="s">
        <v>4167</v>
      </c>
      <c r="H490" s="11">
        <v>8.50033692075E11</v>
      </c>
      <c r="I490" s="8" t="s">
        <v>4167</v>
      </c>
      <c r="J490" s="8" t="s">
        <v>4168</v>
      </c>
      <c r="K490" s="8" t="s">
        <v>4169</v>
      </c>
      <c r="L490" s="171" t="s">
        <v>6059</v>
      </c>
      <c r="M490" s="8" t="s">
        <v>2941</v>
      </c>
      <c r="N490" s="111">
        <v>3391.03</v>
      </c>
      <c r="O490" s="12">
        <f t="shared" si="1"/>
        <v>3933.5948</v>
      </c>
      <c r="P490" s="8" t="s">
        <v>238</v>
      </c>
      <c r="Q490" s="9" t="s">
        <v>4025</v>
      </c>
      <c r="R490" s="11" t="s">
        <v>4170</v>
      </c>
      <c r="S490" s="11"/>
      <c r="T490" s="14" t="s">
        <v>4171</v>
      </c>
      <c r="U490" s="11"/>
      <c r="V490" s="11"/>
      <c r="W490" s="11"/>
      <c r="X490" s="11"/>
      <c r="Y490" s="11"/>
      <c r="Z490" s="172"/>
      <c r="AA490" s="11" t="s">
        <v>4172</v>
      </c>
      <c r="AB490" s="8" t="s">
        <v>75</v>
      </c>
      <c r="AC490" s="16">
        <v>9.0</v>
      </c>
      <c r="AD490" s="16">
        <v>20.0</v>
      </c>
      <c r="AE490" s="16">
        <v>80.2</v>
      </c>
      <c r="AF490" s="16">
        <v>29.5</v>
      </c>
      <c r="AG490" s="16">
        <v>26.0</v>
      </c>
      <c r="AH490" s="16">
        <v>27.0</v>
      </c>
      <c r="AI490" s="16">
        <v>72.0</v>
      </c>
      <c r="AJ490" s="16">
        <v>49.5</v>
      </c>
      <c r="AK490" s="16">
        <v>11.5</v>
      </c>
      <c r="AL490" s="16">
        <v>28.5</v>
      </c>
      <c r="AM490" s="16">
        <v>87.5</v>
      </c>
      <c r="AN490" s="16">
        <v>38.0</v>
      </c>
      <c r="AO490" s="16">
        <v>30.0</v>
      </c>
      <c r="AP490" s="16">
        <v>30.0</v>
      </c>
      <c r="AQ490" s="16">
        <v>83.5</v>
      </c>
      <c r="AR490" s="16">
        <v>54.0</v>
      </c>
      <c r="AS490" s="16">
        <f t="shared" si="2"/>
        <v>27.054</v>
      </c>
      <c r="AT490" s="173" t="s">
        <v>5871</v>
      </c>
    </row>
    <row r="491" ht="15.75" customHeight="1">
      <c r="A491" s="11">
        <v>8000026.0</v>
      </c>
      <c r="B491" s="8"/>
      <c r="C491" s="8" t="s">
        <v>4019</v>
      </c>
      <c r="D491" s="8" t="s">
        <v>4020</v>
      </c>
      <c r="E491" s="170" t="b">
        <v>1</v>
      </c>
      <c r="F491" s="8" t="s">
        <v>4174</v>
      </c>
      <c r="G491" s="33" t="s">
        <v>4175</v>
      </c>
      <c r="H491" s="33">
        <v>6.938187303932E12</v>
      </c>
      <c r="I491" s="33" t="s">
        <v>4175</v>
      </c>
      <c r="J491" s="8" t="s">
        <v>4176</v>
      </c>
      <c r="K491" s="8" t="s">
        <v>4177</v>
      </c>
      <c r="L491" s="171" t="s">
        <v>6061</v>
      </c>
      <c r="M491" s="8" t="s">
        <v>3280</v>
      </c>
      <c r="N491" s="36">
        <v>2868.0</v>
      </c>
      <c r="O491" s="12">
        <f t="shared" si="1"/>
        <v>3326.88</v>
      </c>
      <c r="P491" s="8" t="s">
        <v>238</v>
      </c>
      <c r="Q491" s="9" t="s">
        <v>4025</v>
      </c>
      <c r="R491" s="8" t="s">
        <v>4178</v>
      </c>
      <c r="S491" s="11"/>
      <c r="T491" s="14" t="s">
        <v>4179</v>
      </c>
      <c r="U491" s="11" t="s">
        <v>4180</v>
      </c>
      <c r="V491" s="11" t="s">
        <v>4181</v>
      </c>
      <c r="W491" s="11"/>
      <c r="X491" s="11" t="s">
        <v>4178</v>
      </c>
      <c r="Y491" s="11"/>
      <c r="Z491" s="172"/>
      <c r="AA491" s="11" t="s">
        <v>4182</v>
      </c>
      <c r="AB491" s="8" t="s">
        <v>75</v>
      </c>
      <c r="AC491" s="16">
        <v>20.59</v>
      </c>
      <c r="AD491" s="16">
        <v>40.0</v>
      </c>
      <c r="AE491" s="16">
        <v>47.1</v>
      </c>
      <c r="AF491" s="16">
        <v>34.0</v>
      </c>
      <c r="AG491" s="19">
        <v>0.0</v>
      </c>
      <c r="AH491" s="19">
        <v>0.0</v>
      </c>
      <c r="AI491" s="19">
        <v>0.0</v>
      </c>
      <c r="AJ491" s="19">
        <v>0.0</v>
      </c>
      <c r="AK491" s="16">
        <v>23.32</v>
      </c>
      <c r="AL491" s="16">
        <v>45.2</v>
      </c>
      <c r="AM491" s="16">
        <v>56.1</v>
      </c>
      <c r="AN491" s="16">
        <v>36.7</v>
      </c>
      <c r="AO491" s="19">
        <v>0.0</v>
      </c>
      <c r="AP491" s="19">
        <v>0.0</v>
      </c>
      <c r="AQ491" s="19">
        <v>0.0</v>
      </c>
      <c r="AR491" s="19">
        <v>0.0</v>
      </c>
      <c r="AS491" s="17">
        <f t="shared" si="2"/>
        <v>0</v>
      </c>
      <c r="AT491" s="173" t="s">
        <v>5871</v>
      </c>
    </row>
    <row r="492" ht="15.75" customHeight="1">
      <c r="A492" s="11">
        <v>8000031.0</v>
      </c>
      <c r="B492" s="8" t="s">
        <v>4184</v>
      </c>
      <c r="C492" s="8" t="s">
        <v>4019</v>
      </c>
      <c r="D492" s="8" t="s">
        <v>4020</v>
      </c>
      <c r="E492" s="170" t="b">
        <v>1</v>
      </c>
      <c r="F492" s="8" t="s">
        <v>4021</v>
      </c>
      <c r="G492" s="11" t="s">
        <v>4185</v>
      </c>
      <c r="H492" s="11"/>
      <c r="I492" s="8" t="s">
        <v>4185</v>
      </c>
      <c r="J492" s="8" t="s">
        <v>4186</v>
      </c>
      <c r="K492" s="8" t="s">
        <v>4187</v>
      </c>
      <c r="L492" s="171" t="s">
        <v>6059</v>
      </c>
      <c r="M492" s="8" t="s">
        <v>2941</v>
      </c>
      <c r="N492" s="12">
        <v>3942.58</v>
      </c>
      <c r="O492" s="12">
        <f t="shared" si="1"/>
        <v>4573.3928</v>
      </c>
      <c r="P492" s="8" t="s">
        <v>68</v>
      </c>
      <c r="Q492" s="9" t="s">
        <v>4025</v>
      </c>
      <c r="R492" s="11" t="s">
        <v>4188</v>
      </c>
      <c r="S492" s="11"/>
      <c r="T492" s="23"/>
      <c r="U492" s="11"/>
      <c r="V492" s="11"/>
      <c r="W492" s="11"/>
      <c r="X492" s="11"/>
      <c r="Y492" s="11"/>
      <c r="Z492" s="172"/>
      <c r="AA492" s="11" t="s">
        <v>4189</v>
      </c>
      <c r="AB492" s="8" t="s">
        <v>75</v>
      </c>
      <c r="AC492" s="16">
        <v>9.99999999999978E-6</v>
      </c>
      <c r="AD492" s="16">
        <v>9.99999999999978E-6</v>
      </c>
      <c r="AE492" s="16">
        <v>9.99999999999978E-6</v>
      </c>
      <c r="AF492" s="16">
        <v>9.99999999999978E-6</v>
      </c>
      <c r="AG492" s="16">
        <v>9.99999999999978E-6</v>
      </c>
      <c r="AH492" s="16">
        <v>9.99999999999978E-6</v>
      </c>
      <c r="AI492" s="16">
        <v>9.99999999999978E-6</v>
      </c>
      <c r="AJ492" s="16">
        <v>9.99999999999978E-6</v>
      </c>
      <c r="AK492" s="16">
        <v>12.0</v>
      </c>
      <c r="AL492" s="16">
        <v>87.0</v>
      </c>
      <c r="AM492" s="16">
        <v>34.0</v>
      </c>
      <c r="AN492" s="16">
        <v>27.0</v>
      </c>
      <c r="AO492" s="16">
        <v>26.0</v>
      </c>
      <c r="AP492" s="16">
        <v>77.0</v>
      </c>
      <c r="AQ492" s="16">
        <v>39.0</v>
      </c>
      <c r="AR492" s="16">
        <v>58.0</v>
      </c>
      <c r="AS492" s="16">
        <f t="shared" si="2"/>
        <v>34.8348</v>
      </c>
      <c r="AT492" s="173" t="s">
        <v>5871</v>
      </c>
    </row>
    <row r="493" ht="15.75" customHeight="1">
      <c r="A493" s="11">
        <v>8000041.0</v>
      </c>
      <c r="B493" s="8" t="s">
        <v>4190</v>
      </c>
      <c r="C493" s="8" t="s">
        <v>4019</v>
      </c>
      <c r="D493" s="8" t="s">
        <v>4020</v>
      </c>
      <c r="E493" s="170" t="b">
        <v>1</v>
      </c>
      <c r="F493" s="8" t="s">
        <v>4021</v>
      </c>
      <c r="G493" s="11" t="s">
        <v>4191</v>
      </c>
      <c r="H493" s="11"/>
      <c r="I493" s="8" t="s">
        <v>4191</v>
      </c>
      <c r="J493" s="8" t="s">
        <v>4192</v>
      </c>
      <c r="K493" s="8" t="s">
        <v>4193</v>
      </c>
      <c r="L493" s="171" t="s">
        <v>6057</v>
      </c>
      <c r="M493" s="8" t="s">
        <v>2941</v>
      </c>
      <c r="N493" s="29">
        <v>8240.0</v>
      </c>
      <c r="O493" s="12">
        <f t="shared" si="1"/>
        <v>9558.4</v>
      </c>
      <c r="P493" s="8" t="s">
        <v>68</v>
      </c>
      <c r="Q493" s="9" t="s">
        <v>4025</v>
      </c>
      <c r="R493" s="11" t="s">
        <v>4194</v>
      </c>
      <c r="S493" s="11"/>
      <c r="T493" s="23"/>
      <c r="U493" s="11"/>
      <c r="V493" s="11"/>
      <c r="W493" s="11"/>
      <c r="X493" s="11"/>
      <c r="Y493" s="11"/>
      <c r="Z493" s="172"/>
      <c r="AA493" s="11" t="s">
        <v>4195</v>
      </c>
      <c r="AB493" s="8" t="s">
        <v>75</v>
      </c>
      <c r="AC493" s="16">
        <v>9.99999999999978E-6</v>
      </c>
      <c r="AD493" s="16">
        <v>9.99999999999978E-6</v>
      </c>
      <c r="AE493" s="16">
        <v>9.99999999999978E-6</v>
      </c>
      <c r="AF493" s="16">
        <v>9.99999999999978E-6</v>
      </c>
      <c r="AG493" s="16">
        <v>9.99999999999978E-6</v>
      </c>
      <c r="AH493" s="16">
        <v>9.99999999999978E-6</v>
      </c>
      <c r="AI493" s="16">
        <v>9.99999999999978E-6</v>
      </c>
      <c r="AJ493" s="16">
        <v>9.99999999999978E-6</v>
      </c>
      <c r="AK493" s="16">
        <v>14.0</v>
      </c>
      <c r="AL493" s="16">
        <v>104.0</v>
      </c>
      <c r="AM493" s="16">
        <v>30.0</v>
      </c>
      <c r="AN493" s="16">
        <v>38.0</v>
      </c>
      <c r="AO493" s="16">
        <v>33.0</v>
      </c>
      <c r="AP493" s="16">
        <v>90.0</v>
      </c>
      <c r="AQ493" s="16">
        <v>35.0</v>
      </c>
      <c r="AR493" s="16">
        <v>59.0</v>
      </c>
      <c r="AS493" s="16">
        <f t="shared" si="2"/>
        <v>37.17</v>
      </c>
      <c r="AT493" s="173" t="s">
        <v>6058</v>
      </c>
    </row>
    <row r="494" ht="15.75" customHeight="1">
      <c r="A494" s="11">
        <v>8000043.0</v>
      </c>
      <c r="B494" s="8" t="s">
        <v>4196</v>
      </c>
      <c r="C494" s="8" t="s">
        <v>4019</v>
      </c>
      <c r="D494" s="8" t="s">
        <v>4020</v>
      </c>
      <c r="E494" s="170" t="b">
        <v>1</v>
      </c>
      <c r="F494" s="8" t="s">
        <v>4021</v>
      </c>
      <c r="G494" s="11" t="s">
        <v>4197</v>
      </c>
      <c r="H494" s="11"/>
      <c r="I494" s="8" t="s">
        <v>4197</v>
      </c>
      <c r="J494" s="8" t="s">
        <v>4198</v>
      </c>
      <c r="K494" s="8" t="s">
        <v>4199</v>
      </c>
      <c r="L494" s="171" t="s">
        <v>6057</v>
      </c>
      <c r="M494" s="8" t="s">
        <v>2941</v>
      </c>
      <c r="N494" s="29">
        <v>10760.0</v>
      </c>
      <c r="O494" s="12">
        <f t="shared" si="1"/>
        <v>12481.6</v>
      </c>
      <c r="P494" s="8" t="s">
        <v>68</v>
      </c>
      <c r="Q494" s="9" t="s">
        <v>4025</v>
      </c>
      <c r="R494" s="11" t="s">
        <v>4200</v>
      </c>
      <c r="S494" s="11"/>
      <c r="T494" s="23"/>
      <c r="U494" s="11"/>
      <c r="V494" s="11"/>
      <c r="W494" s="11"/>
      <c r="X494" s="11"/>
      <c r="Y494" s="11"/>
      <c r="Z494" s="172"/>
      <c r="AA494" s="11" t="s">
        <v>4201</v>
      </c>
      <c r="AB494" s="8" t="s">
        <v>75</v>
      </c>
      <c r="AC494" s="16">
        <v>9.99999999999978E-6</v>
      </c>
      <c r="AD494" s="16">
        <v>9.99999999999978E-6</v>
      </c>
      <c r="AE494" s="16">
        <v>9.99999999999978E-6</v>
      </c>
      <c r="AF494" s="16">
        <v>9.99999999999978E-6</v>
      </c>
      <c r="AG494" s="16">
        <v>9.99999999999978E-6</v>
      </c>
      <c r="AH494" s="16">
        <v>9.99999999999978E-6</v>
      </c>
      <c r="AI494" s="16">
        <v>9.99999999999978E-6</v>
      </c>
      <c r="AJ494" s="16">
        <v>9.99999999999978E-6</v>
      </c>
      <c r="AK494" s="16">
        <v>17.0</v>
      </c>
      <c r="AL494" s="16">
        <v>112.0</v>
      </c>
      <c r="AM494" s="16">
        <v>31.0</v>
      </c>
      <c r="AN494" s="16">
        <v>41.0</v>
      </c>
      <c r="AO494" s="16">
        <v>43.0</v>
      </c>
      <c r="AP494" s="16">
        <v>97.0</v>
      </c>
      <c r="AQ494" s="16">
        <v>40.0</v>
      </c>
      <c r="AR494" s="16">
        <v>77.0</v>
      </c>
      <c r="AS494" s="16">
        <f t="shared" si="2"/>
        <v>59.752</v>
      </c>
      <c r="AT494" s="173" t="s">
        <v>6058</v>
      </c>
    </row>
    <row r="495" ht="15.75" customHeight="1">
      <c r="A495" s="11">
        <v>8000045.0</v>
      </c>
      <c r="B495" s="8" t="s">
        <v>4202</v>
      </c>
      <c r="C495" s="8" t="s">
        <v>4019</v>
      </c>
      <c r="D495" s="8" t="s">
        <v>4020</v>
      </c>
      <c r="E495" s="170" t="b">
        <v>1</v>
      </c>
      <c r="F495" s="8" t="s">
        <v>4021</v>
      </c>
      <c r="G495" s="11" t="s">
        <v>4203</v>
      </c>
      <c r="H495" s="11">
        <v>8.50033692266E11</v>
      </c>
      <c r="I495" s="8" t="s">
        <v>4203</v>
      </c>
      <c r="J495" s="8" t="s">
        <v>4204</v>
      </c>
      <c r="K495" s="8" t="s">
        <v>4205</v>
      </c>
      <c r="L495" s="171" t="s">
        <v>6057</v>
      </c>
      <c r="M495" s="8" t="s">
        <v>2941</v>
      </c>
      <c r="N495" s="29">
        <v>5960.0</v>
      </c>
      <c r="O495" s="12">
        <f t="shared" si="1"/>
        <v>6913.6</v>
      </c>
      <c r="P495" s="8" t="s">
        <v>238</v>
      </c>
      <c r="Q495" s="9" t="s">
        <v>4025</v>
      </c>
      <c r="R495" s="11" t="s">
        <v>4206</v>
      </c>
      <c r="S495" s="11"/>
      <c r="T495" s="23"/>
      <c r="U495" s="11"/>
      <c r="V495" s="11"/>
      <c r="W495" s="11"/>
      <c r="X495" s="11"/>
      <c r="Y495" s="11"/>
      <c r="Z495" s="175" t="s">
        <v>3981</v>
      </c>
      <c r="AA495" s="11" t="s">
        <v>4207</v>
      </c>
      <c r="AB495" s="8" t="s">
        <v>75</v>
      </c>
      <c r="AC495" s="16">
        <v>9.99999999999978E-6</v>
      </c>
      <c r="AD495" s="16">
        <v>20.0</v>
      </c>
      <c r="AE495" s="16">
        <v>75.0</v>
      </c>
      <c r="AF495" s="16">
        <v>28.5</v>
      </c>
      <c r="AG495" s="16">
        <v>9.99999999999978E-6</v>
      </c>
      <c r="AH495" s="16">
        <v>27.9</v>
      </c>
      <c r="AI495" s="16">
        <v>70.5</v>
      </c>
      <c r="AJ495" s="16">
        <v>53.0</v>
      </c>
      <c r="AK495" s="16">
        <v>10.0</v>
      </c>
      <c r="AL495" s="16">
        <v>26.5</v>
      </c>
      <c r="AM495" s="16">
        <v>80.0</v>
      </c>
      <c r="AN495" s="16">
        <v>34.5</v>
      </c>
      <c r="AO495" s="16">
        <v>23.0</v>
      </c>
      <c r="AP495" s="16">
        <v>34.5</v>
      </c>
      <c r="AQ495" s="16">
        <v>82.5</v>
      </c>
      <c r="AR495" s="16">
        <v>59.5</v>
      </c>
      <c r="AS495" s="16">
        <f t="shared" si="2"/>
        <v>33.870375</v>
      </c>
      <c r="AT495" s="173" t="s">
        <v>6058</v>
      </c>
    </row>
    <row r="496" ht="15.75" customHeight="1">
      <c r="A496" s="11">
        <v>8000047.0</v>
      </c>
      <c r="B496" s="8" t="s">
        <v>4208</v>
      </c>
      <c r="C496" s="8" t="s">
        <v>4019</v>
      </c>
      <c r="D496" s="8" t="s">
        <v>4020</v>
      </c>
      <c r="E496" s="170" t="b">
        <v>1</v>
      </c>
      <c r="F496" s="8" t="s">
        <v>4021</v>
      </c>
      <c r="G496" s="11" t="s">
        <v>4209</v>
      </c>
      <c r="H496" s="11">
        <v>8.53244008499E11</v>
      </c>
      <c r="I496" s="8" t="s">
        <v>4209</v>
      </c>
      <c r="J496" s="8" t="s">
        <v>4210</v>
      </c>
      <c r="K496" s="8" t="s">
        <v>4211</v>
      </c>
      <c r="L496" s="171" t="s">
        <v>6059</v>
      </c>
      <c r="M496" s="8" t="s">
        <v>2941</v>
      </c>
      <c r="N496" s="111">
        <v>4114.79</v>
      </c>
      <c r="O496" s="12">
        <f t="shared" si="1"/>
        <v>4773.1564</v>
      </c>
      <c r="P496" s="8" t="s">
        <v>68</v>
      </c>
      <c r="Q496" s="9" t="s">
        <v>4025</v>
      </c>
      <c r="R496" s="11" t="s">
        <v>4212</v>
      </c>
      <c r="S496" s="11"/>
      <c r="T496" s="23"/>
      <c r="U496" s="11"/>
      <c r="V496" s="11"/>
      <c r="W496" s="11"/>
      <c r="X496" s="11"/>
      <c r="Y496" s="11"/>
      <c r="Z496" s="172"/>
      <c r="AA496" s="11" t="s">
        <v>4213</v>
      </c>
      <c r="AB496" s="8" t="s">
        <v>75</v>
      </c>
      <c r="AC496" s="16">
        <v>9.99999999999978E-6</v>
      </c>
      <c r="AD496" s="16">
        <v>9.99999999999978E-6</v>
      </c>
      <c r="AE496" s="16">
        <v>9.99999999999978E-6</v>
      </c>
      <c r="AF496" s="16">
        <v>9.99999999999978E-6</v>
      </c>
      <c r="AG496" s="16">
        <v>9.99999999999978E-6</v>
      </c>
      <c r="AH496" s="16">
        <v>9.99999999999978E-6</v>
      </c>
      <c r="AI496" s="16">
        <v>9.99999999999978E-6</v>
      </c>
      <c r="AJ496" s="16">
        <v>9.99999999999978E-6</v>
      </c>
      <c r="AK496" s="16">
        <v>10.0</v>
      </c>
      <c r="AL496" s="16">
        <v>80.0</v>
      </c>
      <c r="AM496" s="16">
        <v>27.0</v>
      </c>
      <c r="AN496" s="16">
        <v>35.0</v>
      </c>
      <c r="AO496" s="16">
        <v>23.0</v>
      </c>
      <c r="AP496" s="16">
        <v>83.0</v>
      </c>
      <c r="AQ496" s="16">
        <v>35.0</v>
      </c>
      <c r="AR496" s="16">
        <v>60.0</v>
      </c>
      <c r="AS496" s="16">
        <f t="shared" si="2"/>
        <v>34.86</v>
      </c>
      <c r="AT496" s="173" t="s">
        <v>5871</v>
      </c>
    </row>
    <row r="497" ht="15.75" customHeight="1">
      <c r="A497" s="11">
        <v>8000048.0</v>
      </c>
      <c r="B497" s="8" t="s">
        <v>4215</v>
      </c>
      <c r="C497" s="8" t="s">
        <v>4019</v>
      </c>
      <c r="D497" s="8" t="s">
        <v>4020</v>
      </c>
      <c r="E497" s="170" t="b">
        <v>1</v>
      </c>
      <c r="F497" s="8" t="s">
        <v>4021</v>
      </c>
      <c r="G497" s="11" t="s">
        <v>4216</v>
      </c>
      <c r="H497" s="11">
        <v>8.53244008192E11</v>
      </c>
      <c r="I497" s="8" t="s">
        <v>4216</v>
      </c>
      <c r="J497" s="8" t="s">
        <v>4217</v>
      </c>
      <c r="K497" s="8" t="s">
        <v>4218</v>
      </c>
      <c r="L497" s="171" t="s">
        <v>6059</v>
      </c>
      <c r="M497" s="8" t="s">
        <v>2941</v>
      </c>
      <c r="N497" s="111">
        <v>3813.83</v>
      </c>
      <c r="O497" s="12">
        <f t="shared" si="1"/>
        <v>4424.0428</v>
      </c>
      <c r="P497" s="8" t="s">
        <v>238</v>
      </c>
      <c r="Q497" s="9" t="s">
        <v>4025</v>
      </c>
      <c r="R497" s="11" t="s">
        <v>4219</v>
      </c>
      <c r="S497" s="11"/>
      <c r="T497" s="14" t="s">
        <v>4220</v>
      </c>
      <c r="U497" s="11"/>
      <c r="V497" s="11"/>
      <c r="W497" s="11"/>
      <c r="X497" s="11"/>
      <c r="Y497" s="11"/>
      <c r="Z497" s="172"/>
      <c r="AA497" s="11" t="s">
        <v>4221</v>
      </c>
      <c r="AB497" s="8" t="s">
        <v>75</v>
      </c>
      <c r="AC497" s="16">
        <v>9.99999999999978E-6</v>
      </c>
      <c r="AD497" s="16">
        <v>9.99999999999978E-6</v>
      </c>
      <c r="AE497" s="16">
        <v>9.99999999999978E-6</v>
      </c>
      <c r="AF497" s="16">
        <v>9.99999999999978E-6</v>
      </c>
      <c r="AG497" s="16">
        <v>9.99999999999978E-6</v>
      </c>
      <c r="AH497" s="16">
        <v>9.99999999999978E-6</v>
      </c>
      <c r="AI497" s="16">
        <v>9.99999999999978E-6</v>
      </c>
      <c r="AJ497" s="16">
        <v>9.99999999999978E-6</v>
      </c>
      <c r="AK497" s="16">
        <v>10.0</v>
      </c>
      <c r="AL497" s="16">
        <v>80.0</v>
      </c>
      <c r="AM497" s="16">
        <v>27.0</v>
      </c>
      <c r="AN497" s="16">
        <v>35.0</v>
      </c>
      <c r="AO497" s="16">
        <v>23.0</v>
      </c>
      <c r="AP497" s="16">
        <v>83.0</v>
      </c>
      <c r="AQ497" s="16">
        <v>35.0</v>
      </c>
      <c r="AR497" s="16">
        <v>60.0</v>
      </c>
      <c r="AS497" s="16">
        <f t="shared" si="2"/>
        <v>34.86</v>
      </c>
      <c r="AT497" s="173" t="s">
        <v>5871</v>
      </c>
    </row>
    <row r="498" ht="15.75" customHeight="1">
      <c r="A498" s="11">
        <v>8000051.0</v>
      </c>
      <c r="B498" s="8" t="s">
        <v>4223</v>
      </c>
      <c r="C498" s="8" t="s">
        <v>4019</v>
      </c>
      <c r="D498" s="8" t="s">
        <v>4020</v>
      </c>
      <c r="E498" s="170" t="b">
        <v>1</v>
      </c>
      <c r="F498" s="8" t="s">
        <v>4021</v>
      </c>
      <c r="G498" s="11" t="s">
        <v>4224</v>
      </c>
      <c r="H498" s="11">
        <v>8.50033692242E11</v>
      </c>
      <c r="I498" s="8" t="s">
        <v>4224</v>
      </c>
      <c r="J498" s="8" t="s">
        <v>4225</v>
      </c>
      <c r="K498" s="8" t="s">
        <v>4226</v>
      </c>
      <c r="L498" s="171" t="s">
        <v>6057</v>
      </c>
      <c r="M498" s="8" t="s">
        <v>2941</v>
      </c>
      <c r="N498" s="29">
        <v>10760.0</v>
      </c>
      <c r="O498" s="12">
        <f t="shared" si="1"/>
        <v>12481.6</v>
      </c>
      <c r="P498" s="8" t="s">
        <v>238</v>
      </c>
      <c r="Q498" s="9" t="s">
        <v>4025</v>
      </c>
      <c r="R498" s="11" t="s">
        <v>4227</v>
      </c>
      <c r="S498" s="11"/>
      <c r="T498" s="23"/>
      <c r="U498" s="11"/>
      <c r="V498" s="11"/>
      <c r="W498" s="11"/>
      <c r="X498" s="11"/>
      <c r="Y498" s="11"/>
      <c r="Z498" s="172"/>
      <c r="AA498" s="11" t="s">
        <v>4228</v>
      </c>
      <c r="AB498" s="8" t="s">
        <v>75</v>
      </c>
      <c r="AC498" s="16">
        <v>9.99999999999978E-6</v>
      </c>
      <c r="AD498" s="16">
        <v>23.3</v>
      </c>
      <c r="AE498" s="16">
        <v>108.2</v>
      </c>
      <c r="AF498" s="16">
        <v>33.0</v>
      </c>
      <c r="AG498" s="16">
        <v>40.0</v>
      </c>
      <c r="AH498" s="16">
        <v>31.0</v>
      </c>
      <c r="AI498" s="16">
        <v>82.5</v>
      </c>
      <c r="AJ498" s="16">
        <v>65.5</v>
      </c>
      <c r="AK498" s="16">
        <v>17.0</v>
      </c>
      <c r="AL498" s="16">
        <v>31.2</v>
      </c>
      <c r="AM498" s="16">
        <v>115.5</v>
      </c>
      <c r="AN498" s="16">
        <v>39.7</v>
      </c>
      <c r="AO498" s="16">
        <v>43.0</v>
      </c>
      <c r="AP498" s="16">
        <v>43.5</v>
      </c>
      <c r="AQ498" s="16">
        <v>94.5</v>
      </c>
      <c r="AR498" s="16">
        <v>72.5</v>
      </c>
      <c r="AS498" s="16">
        <f t="shared" si="2"/>
        <v>59.605875</v>
      </c>
      <c r="AT498" s="173" t="s">
        <v>6058</v>
      </c>
    </row>
    <row r="499" ht="15.75" customHeight="1">
      <c r="A499" s="11">
        <v>8000053.0</v>
      </c>
      <c r="B499" s="8" t="s">
        <v>4229</v>
      </c>
      <c r="C499" s="8" t="s">
        <v>4019</v>
      </c>
      <c r="D499" s="8" t="s">
        <v>4020</v>
      </c>
      <c r="E499" s="170" t="b">
        <v>1</v>
      </c>
      <c r="F499" s="8" t="s">
        <v>4021</v>
      </c>
      <c r="G499" s="11" t="s">
        <v>4230</v>
      </c>
      <c r="H499" s="11">
        <v>8.50007449025E11</v>
      </c>
      <c r="I499" s="8" t="s">
        <v>4230</v>
      </c>
      <c r="J499" s="8" t="s">
        <v>4231</v>
      </c>
      <c r="K499" s="8" t="s">
        <v>4232</v>
      </c>
      <c r="L499" s="171" t="s">
        <v>6057</v>
      </c>
      <c r="M499" s="8" t="s">
        <v>2941</v>
      </c>
      <c r="N499" s="29">
        <v>4970.0</v>
      </c>
      <c r="O499" s="12">
        <f t="shared" si="1"/>
        <v>5765.2</v>
      </c>
      <c r="P499" s="8" t="s">
        <v>68</v>
      </c>
      <c r="Q499" s="9" t="s">
        <v>4025</v>
      </c>
      <c r="R499" s="11" t="s">
        <v>4233</v>
      </c>
      <c r="S499" s="11"/>
      <c r="T499" s="23"/>
      <c r="U499" s="11"/>
      <c r="V499" s="11"/>
      <c r="W499" s="11"/>
      <c r="X499" s="11"/>
      <c r="Y499" s="11"/>
      <c r="Z499" s="172"/>
      <c r="AA499" s="11" t="s">
        <v>4234</v>
      </c>
      <c r="AB499" s="8" t="s">
        <v>75</v>
      </c>
      <c r="AC499" s="16">
        <v>9.0</v>
      </c>
      <c r="AD499" s="16">
        <v>18.9</v>
      </c>
      <c r="AE499" s="16">
        <v>80.2</v>
      </c>
      <c r="AF499" s="16">
        <v>29.7</v>
      </c>
      <c r="AG499" s="16">
        <v>29.0</v>
      </c>
      <c r="AH499" s="16">
        <v>27.0</v>
      </c>
      <c r="AI499" s="16">
        <v>72.0</v>
      </c>
      <c r="AJ499" s="16">
        <v>49.5</v>
      </c>
      <c r="AK499" s="16">
        <v>12.0</v>
      </c>
      <c r="AL499" s="16">
        <v>28.5</v>
      </c>
      <c r="AM499" s="16">
        <v>87.5</v>
      </c>
      <c r="AN499" s="16">
        <v>38.0</v>
      </c>
      <c r="AO499" s="16">
        <v>32.0</v>
      </c>
      <c r="AP499" s="16">
        <v>30.0</v>
      </c>
      <c r="AQ499" s="16">
        <v>83.5</v>
      </c>
      <c r="AR499" s="16">
        <v>54.0</v>
      </c>
      <c r="AS499" s="16">
        <f t="shared" si="2"/>
        <v>27.054</v>
      </c>
      <c r="AT499" s="173" t="s">
        <v>6058</v>
      </c>
    </row>
    <row r="500" ht="15.75" customHeight="1">
      <c r="A500" s="11">
        <v>8000055.0</v>
      </c>
      <c r="B500" s="8" t="s">
        <v>4235</v>
      </c>
      <c r="C500" s="8" t="s">
        <v>4019</v>
      </c>
      <c r="D500" s="8" t="s">
        <v>4020</v>
      </c>
      <c r="E500" s="170" t="b">
        <v>1</v>
      </c>
      <c r="F500" s="8" t="s">
        <v>4021</v>
      </c>
      <c r="G500" s="11" t="s">
        <v>4236</v>
      </c>
      <c r="H500" s="11">
        <v>8.50007449032E11</v>
      </c>
      <c r="I500" s="8" t="s">
        <v>4236</v>
      </c>
      <c r="J500" s="8" t="s">
        <v>4237</v>
      </c>
      <c r="K500" s="8" t="s">
        <v>4238</v>
      </c>
      <c r="L500" s="171" t="s">
        <v>6059</v>
      </c>
      <c r="M500" s="8" t="s">
        <v>2941</v>
      </c>
      <c r="N500" s="111">
        <v>4260.28</v>
      </c>
      <c r="O500" s="12">
        <f t="shared" si="1"/>
        <v>4941.9248</v>
      </c>
      <c r="P500" s="8" t="s">
        <v>68</v>
      </c>
      <c r="Q500" s="9" t="s">
        <v>4025</v>
      </c>
      <c r="R500" s="11" t="s">
        <v>4239</v>
      </c>
      <c r="S500" s="11"/>
      <c r="T500" s="23"/>
      <c r="U500" s="11"/>
      <c r="V500" s="11"/>
      <c r="W500" s="11"/>
      <c r="X500" s="11"/>
      <c r="Y500" s="11"/>
      <c r="Z500" s="172"/>
      <c r="AA500" s="11" t="s">
        <v>4240</v>
      </c>
      <c r="AB500" s="8" t="s">
        <v>75</v>
      </c>
      <c r="AC500" s="16">
        <v>9.0</v>
      </c>
      <c r="AD500" s="16">
        <v>18.9</v>
      </c>
      <c r="AE500" s="16">
        <v>80.2</v>
      </c>
      <c r="AF500" s="16">
        <v>29.7</v>
      </c>
      <c r="AG500" s="16">
        <v>29.0</v>
      </c>
      <c r="AH500" s="16">
        <v>27.0</v>
      </c>
      <c r="AI500" s="16">
        <v>72.0</v>
      </c>
      <c r="AJ500" s="16">
        <v>49.5</v>
      </c>
      <c r="AK500" s="16">
        <v>12.0</v>
      </c>
      <c r="AL500" s="16">
        <v>28.5</v>
      </c>
      <c r="AM500" s="16">
        <v>87.5</v>
      </c>
      <c r="AN500" s="16">
        <v>38.0</v>
      </c>
      <c r="AO500" s="16">
        <v>32.0</v>
      </c>
      <c r="AP500" s="16">
        <v>30.0</v>
      </c>
      <c r="AQ500" s="16">
        <v>83.5</v>
      </c>
      <c r="AR500" s="16">
        <v>54.0</v>
      </c>
      <c r="AS500" s="16">
        <f t="shared" si="2"/>
        <v>27.054</v>
      </c>
      <c r="AT500" s="173" t="s">
        <v>5871</v>
      </c>
    </row>
    <row r="501" ht="15.75" customHeight="1">
      <c r="A501" s="11">
        <v>8000056.0</v>
      </c>
      <c r="B501" s="8" t="s">
        <v>4242</v>
      </c>
      <c r="C501" s="8" t="s">
        <v>4019</v>
      </c>
      <c r="D501" s="8" t="s">
        <v>4020</v>
      </c>
      <c r="E501" s="170" t="b">
        <v>1</v>
      </c>
      <c r="F501" s="8" t="s">
        <v>4021</v>
      </c>
      <c r="G501" s="11" t="s">
        <v>4243</v>
      </c>
      <c r="H501" s="11">
        <v>8.50007449018E11</v>
      </c>
      <c r="I501" s="8" t="s">
        <v>4243</v>
      </c>
      <c r="J501" s="8" t="s">
        <v>4244</v>
      </c>
      <c r="K501" s="8" t="s">
        <v>4245</v>
      </c>
      <c r="L501" s="171" t="s">
        <v>6057</v>
      </c>
      <c r="M501" s="8" t="s">
        <v>2941</v>
      </c>
      <c r="N501" s="29">
        <v>4500.0</v>
      </c>
      <c r="O501" s="12">
        <f t="shared" si="1"/>
        <v>5220</v>
      </c>
      <c r="P501" s="8" t="s">
        <v>68</v>
      </c>
      <c r="Q501" s="9" t="s">
        <v>4025</v>
      </c>
      <c r="R501" s="11" t="s">
        <v>4246</v>
      </c>
      <c r="S501" s="11"/>
      <c r="T501" s="23"/>
      <c r="U501" s="11"/>
      <c r="V501" s="11"/>
      <c r="W501" s="11"/>
      <c r="X501" s="11"/>
      <c r="Y501" s="11"/>
      <c r="Z501" s="172"/>
      <c r="AA501" s="11" t="s">
        <v>4247</v>
      </c>
      <c r="AB501" s="8" t="s">
        <v>75</v>
      </c>
      <c r="AC501" s="16">
        <v>9.0</v>
      </c>
      <c r="AD501" s="16">
        <v>18.9</v>
      </c>
      <c r="AE501" s="16">
        <v>80.2</v>
      </c>
      <c r="AF501" s="16">
        <v>29.7</v>
      </c>
      <c r="AG501" s="16">
        <v>29.0</v>
      </c>
      <c r="AH501" s="16">
        <v>27.0</v>
      </c>
      <c r="AI501" s="16">
        <v>72.0</v>
      </c>
      <c r="AJ501" s="16">
        <v>49.5</v>
      </c>
      <c r="AK501" s="16">
        <v>12.0</v>
      </c>
      <c r="AL501" s="16">
        <v>28.5</v>
      </c>
      <c r="AM501" s="16">
        <v>87.5</v>
      </c>
      <c r="AN501" s="16">
        <v>38.0</v>
      </c>
      <c r="AO501" s="16">
        <v>32.0</v>
      </c>
      <c r="AP501" s="16">
        <v>30.0</v>
      </c>
      <c r="AQ501" s="16">
        <v>83.5</v>
      </c>
      <c r="AR501" s="16">
        <v>54.0</v>
      </c>
      <c r="AS501" s="16">
        <f t="shared" si="2"/>
        <v>27.054</v>
      </c>
      <c r="AT501" s="173" t="s">
        <v>6058</v>
      </c>
    </row>
    <row r="502" ht="15.75" customHeight="1">
      <c r="A502" s="11">
        <v>8000057.0</v>
      </c>
      <c r="B502" s="8" t="s">
        <v>4248</v>
      </c>
      <c r="C502" s="8" t="s">
        <v>4019</v>
      </c>
      <c r="D502" s="8" t="s">
        <v>4020</v>
      </c>
      <c r="E502" s="170" t="b">
        <v>1</v>
      </c>
      <c r="F502" s="8" t="s">
        <v>4021</v>
      </c>
      <c r="G502" s="11" t="s">
        <v>4249</v>
      </c>
      <c r="H502" s="11">
        <v>8.50007449056E11</v>
      </c>
      <c r="I502" s="8" t="s">
        <v>4249</v>
      </c>
      <c r="J502" s="8" t="s">
        <v>4250</v>
      </c>
      <c r="K502" s="8" t="s">
        <v>4251</v>
      </c>
      <c r="L502" s="171" t="s">
        <v>6057</v>
      </c>
      <c r="M502" s="8" t="s">
        <v>2941</v>
      </c>
      <c r="N502" s="29">
        <v>7920.0</v>
      </c>
      <c r="O502" s="12">
        <f t="shared" si="1"/>
        <v>9187.2</v>
      </c>
      <c r="P502" s="8" t="s">
        <v>68</v>
      </c>
      <c r="Q502" s="9" t="s">
        <v>4025</v>
      </c>
      <c r="R502" s="11" t="s">
        <v>4252</v>
      </c>
      <c r="S502" s="11"/>
      <c r="T502" s="23"/>
      <c r="U502" s="11"/>
      <c r="V502" s="11"/>
      <c r="W502" s="11"/>
      <c r="X502" s="11"/>
      <c r="Y502" s="11"/>
      <c r="Z502" s="172"/>
      <c r="AA502" s="11" t="s">
        <v>4253</v>
      </c>
      <c r="AB502" s="8" t="s">
        <v>75</v>
      </c>
      <c r="AC502" s="16">
        <v>12.0</v>
      </c>
      <c r="AD502" s="16">
        <v>21.5</v>
      </c>
      <c r="AE502" s="16">
        <v>96.5</v>
      </c>
      <c r="AF502" s="16">
        <v>31.9</v>
      </c>
      <c r="AG502" s="16">
        <v>37.0</v>
      </c>
      <c r="AH502" s="16">
        <v>33.0</v>
      </c>
      <c r="AI502" s="16">
        <v>80.5</v>
      </c>
      <c r="AJ502" s="16">
        <v>55.4</v>
      </c>
      <c r="AK502" s="16">
        <v>15.0</v>
      </c>
      <c r="AL502" s="16">
        <v>30.5</v>
      </c>
      <c r="AM502" s="16">
        <v>104.5</v>
      </c>
      <c r="AN502" s="16">
        <v>41.0</v>
      </c>
      <c r="AO502" s="16">
        <v>38.0</v>
      </c>
      <c r="AP502" s="16">
        <v>37.0</v>
      </c>
      <c r="AQ502" s="16">
        <v>91.5</v>
      </c>
      <c r="AR502" s="16">
        <v>61.5</v>
      </c>
      <c r="AS502" s="16">
        <f t="shared" si="2"/>
        <v>41.64165</v>
      </c>
      <c r="AT502" s="173" t="s">
        <v>6058</v>
      </c>
    </row>
    <row r="503" ht="15.75" customHeight="1">
      <c r="A503" s="11">
        <v>8000058.0</v>
      </c>
      <c r="B503" s="8" t="s">
        <v>4254</v>
      </c>
      <c r="C503" s="8" t="s">
        <v>4019</v>
      </c>
      <c r="D503" s="8" t="s">
        <v>4020</v>
      </c>
      <c r="E503" s="170" t="b">
        <v>1</v>
      </c>
      <c r="F503" s="8" t="s">
        <v>4021</v>
      </c>
      <c r="G503" s="11" t="s">
        <v>4255</v>
      </c>
      <c r="H503" s="11">
        <v>8.50007449049E11</v>
      </c>
      <c r="I503" s="8" t="s">
        <v>4255</v>
      </c>
      <c r="J503" s="8" t="s">
        <v>4256</v>
      </c>
      <c r="K503" s="8" t="s">
        <v>4257</v>
      </c>
      <c r="L503" s="171" t="s">
        <v>6057</v>
      </c>
      <c r="M503" s="8" t="s">
        <v>2941</v>
      </c>
      <c r="N503" s="29">
        <v>7300.0</v>
      </c>
      <c r="O503" s="12">
        <f t="shared" si="1"/>
        <v>8468</v>
      </c>
      <c r="P503" s="8" t="s">
        <v>68</v>
      </c>
      <c r="Q503" s="9" t="s">
        <v>4025</v>
      </c>
      <c r="R503" s="11" t="s">
        <v>4258</v>
      </c>
      <c r="S503" s="11"/>
      <c r="T503" s="23"/>
      <c r="U503" s="11"/>
      <c r="V503" s="11"/>
      <c r="W503" s="11"/>
      <c r="X503" s="11"/>
      <c r="Y503" s="11"/>
      <c r="Z503" s="172"/>
      <c r="AA503" s="11" t="s">
        <v>4259</v>
      </c>
      <c r="AB503" s="8" t="s">
        <v>75</v>
      </c>
      <c r="AC503" s="16">
        <v>9.99999999999978E-6</v>
      </c>
      <c r="AD503" s="16">
        <v>9.99999999999978E-6</v>
      </c>
      <c r="AE503" s="16">
        <v>9.99999999999978E-6</v>
      </c>
      <c r="AF503" s="16">
        <v>9.99999999999978E-6</v>
      </c>
      <c r="AG503" s="16">
        <v>9.99999999999978E-6</v>
      </c>
      <c r="AH503" s="16">
        <v>9.99999999999978E-6</v>
      </c>
      <c r="AI503" s="16">
        <v>9.99999999999978E-6</v>
      </c>
      <c r="AJ503" s="16">
        <v>9.99999999999978E-6</v>
      </c>
      <c r="AK503" s="16">
        <v>15.0</v>
      </c>
      <c r="AL503" s="16">
        <v>105.0</v>
      </c>
      <c r="AM503" s="16">
        <v>31.0</v>
      </c>
      <c r="AN503" s="16">
        <v>41.0</v>
      </c>
      <c r="AO503" s="16">
        <v>38.0</v>
      </c>
      <c r="AP503" s="16">
        <v>92.0</v>
      </c>
      <c r="AQ503" s="16">
        <v>37.0</v>
      </c>
      <c r="AR503" s="16">
        <v>62.0</v>
      </c>
      <c r="AS503" s="16">
        <f t="shared" si="2"/>
        <v>42.2096</v>
      </c>
      <c r="AT503" s="173" t="s">
        <v>6058</v>
      </c>
    </row>
    <row r="504" ht="15.75" customHeight="1">
      <c r="A504" s="11">
        <v>8000061.0</v>
      </c>
      <c r="B504" s="8" t="s">
        <v>4260</v>
      </c>
      <c r="C504" s="8" t="s">
        <v>4019</v>
      </c>
      <c r="D504" s="8" t="s">
        <v>4020</v>
      </c>
      <c r="E504" s="170" t="b">
        <v>1</v>
      </c>
      <c r="F504" s="8" t="s">
        <v>4021</v>
      </c>
      <c r="G504" s="11" t="s">
        <v>4261</v>
      </c>
      <c r="H504" s="11">
        <v>8.50033692068E11</v>
      </c>
      <c r="I504" s="8" t="s">
        <v>4261</v>
      </c>
      <c r="J504" s="8" t="s">
        <v>4262</v>
      </c>
      <c r="K504" s="8" t="s">
        <v>4263</v>
      </c>
      <c r="L504" s="171" t="s">
        <v>6057</v>
      </c>
      <c r="M504" s="8" t="s">
        <v>2941</v>
      </c>
      <c r="N504" s="29">
        <v>4970.0</v>
      </c>
      <c r="O504" s="12">
        <f t="shared" si="1"/>
        <v>5765.2</v>
      </c>
      <c r="P504" s="8" t="s">
        <v>68</v>
      </c>
      <c r="Q504" s="9" t="s">
        <v>4025</v>
      </c>
      <c r="R504" s="11" t="s">
        <v>4264</v>
      </c>
      <c r="S504" s="11"/>
      <c r="T504" s="23"/>
      <c r="U504" s="11"/>
      <c r="V504" s="11"/>
      <c r="W504" s="11"/>
      <c r="X504" s="11"/>
      <c r="Y504" s="11"/>
      <c r="Z504" s="172"/>
      <c r="AA504" s="11" t="s">
        <v>4265</v>
      </c>
      <c r="AB504" s="8" t="s">
        <v>75</v>
      </c>
      <c r="AC504" s="16">
        <v>9.0</v>
      </c>
      <c r="AD504" s="16">
        <v>20.0</v>
      </c>
      <c r="AE504" s="16">
        <v>80.2</v>
      </c>
      <c r="AF504" s="16">
        <v>29.5</v>
      </c>
      <c r="AG504" s="16">
        <v>26.0</v>
      </c>
      <c r="AH504" s="16">
        <v>27.0</v>
      </c>
      <c r="AI504" s="16">
        <v>72.0</v>
      </c>
      <c r="AJ504" s="16">
        <v>49.5</v>
      </c>
      <c r="AK504" s="16">
        <v>11.5</v>
      </c>
      <c r="AL504" s="16">
        <v>28.5</v>
      </c>
      <c r="AM504" s="16">
        <v>87.5</v>
      </c>
      <c r="AN504" s="16">
        <v>38.0</v>
      </c>
      <c r="AO504" s="16">
        <v>30.0</v>
      </c>
      <c r="AP504" s="16">
        <v>30.0</v>
      </c>
      <c r="AQ504" s="16">
        <v>83.5</v>
      </c>
      <c r="AR504" s="16">
        <v>54.0</v>
      </c>
      <c r="AS504" s="16">
        <f t="shared" si="2"/>
        <v>27.054</v>
      </c>
      <c r="AT504" s="173" t="s">
        <v>6058</v>
      </c>
    </row>
    <row r="505" ht="15.75" customHeight="1">
      <c r="A505" s="11">
        <v>8000062.0</v>
      </c>
      <c r="B505" s="8" t="s">
        <v>4266</v>
      </c>
      <c r="C505" s="8" t="s">
        <v>4019</v>
      </c>
      <c r="D505" s="8" t="s">
        <v>4020</v>
      </c>
      <c r="E505" s="170" t="b">
        <v>1</v>
      </c>
      <c r="F505" s="8" t="s">
        <v>4021</v>
      </c>
      <c r="G505" s="11" t="s">
        <v>4267</v>
      </c>
      <c r="H505" s="11">
        <v>8.50033692051E11</v>
      </c>
      <c r="I505" s="8" t="s">
        <v>4267</v>
      </c>
      <c r="J505" s="8" t="s">
        <v>4268</v>
      </c>
      <c r="K505" s="8" t="s">
        <v>4269</v>
      </c>
      <c r="L505" s="171" t="s">
        <v>6057</v>
      </c>
      <c r="M505" s="8" t="s">
        <v>2941</v>
      </c>
      <c r="N505" s="29">
        <v>4670.0</v>
      </c>
      <c r="O505" s="12">
        <f t="shared" si="1"/>
        <v>5417.2</v>
      </c>
      <c r="P505" s="8" t="s">
        <v>68</v>
      </c>
      <c r="Q505" s="9" t="s">
        <v>4025</v>
      </c>
      <c r="R505" s="11" t="s">
        <v>4270</v>
      </c>
      <c r="S505" s="11"/>
      <c r="T505" s="23"/>
      <c r="U505" s="11"/>
      <c r="V505" s="11"/>
      <c r="W505" s="11"/>
      <c r="X505" s="11"/>
      <c r="Y505" s="11"/>
      <c r="Z505" s="172"/>
      <c r="AA505" s="11" t="s">
        <v>4271</v>
      </c>
      <c r="AB505" s="8" t="s">
        <v>75</v>
      </c>
      <c r="AC505" s="16">
        <v>9.0</v>
      </c>
      <c r="AD505" s="16">
        <v>20.0</v>
      </c>
      <c r="AE505" s="16">
        <v>80.2</v>
      </c>
      <c r="AF505" s="16">
        <v>29.5</v>
      </c>
      <c r="AG505" s="16">
        <v>26.0</v>
      </c>
      <c r="AH505" s="16">
        <v>27.0</v>
      </c>
      <c r="AI505" s="16">
        <v>72.0</v>
      </c>
      <c r="AJ505" s="16">
        <v>49.5</v>
      </c>
      <c r="AK505" s="16">
        <v>11.5</v>
      </c>
      <c r="AL505" s="16">
        <v>28.5</v>
      </c>
      <c r="AM505" s="16">
        <v>87.5</v>
      </c>
      <c r="AN505" s="16">
        <v>38.0</v>
      </c>
      <c r="AO505" s="16">
        <v>30.0</v>
      </c>
      <c r="AP505" s="16">
        <v>30.0</v>
      </c>
      <c r="AQ505" s="16">
        <v>83.5</v>
      </c>
      <c r="AR505" s="16">
        <v>54.0</v>
      </c>
      <c r="AS505" s="16">
        <f t="shared" si="2"/>
        <v>27.054</v>
      </c>
      <c r="AT505" s="173" t="s">
        <v>6058</v>
      </c>
    </row>
    <row r="506" ht="15.75" customHeight="1">
      <c r="A506" s="11">
        <v>8000063.0</v>
      </c>
      <c r="B506" s="8"/>
      <c r="C506" s="8" t="s">
        <v>4019</v>
      </c>
      <c r="D506" s="8" t="s">
        <v>4020</v>
      </c>
      <c r="E506" s="170" t="b">
        <v>1</v>
      </c>
      <c r="F506" s="8" t="s">
        <v>4021</v>
      </c>
      <c r="G506" s="8" t="s">
        <v>4272</v>
      </c>
      <c r="H506" s="8">
        <v>6.938187399515E12</v>
      </c>
      <c r="I506" s="33" t="s">
        <v>4272</v>
      </c>
      <c r="J506" s="8" t="s">
        <v>4273</v>
      </c>
      <c r="K506" s="8" t="s">
        <v>4274</v>
      </c>
      <c r="L506" s="171" t="s">
        <v>6061</v>
      </c>
      <c r="M506" s="8" t="s">
        <v>3280</v>
      </c>
      <c r="N506" s="12">
        <v>7420.0</v>
      </c>
      <c r="O506" s="12">
        <f t="shared" si="1"/>
        <v>8607.2</v>
      </c>
      <c r="P506" s="8" t="s">
        <v>68</v>
      </c>
      <c r="Q506" s="9" t="s">
        <v>4025</v>
      </c>
      <c r="R506" s="11" t="s">
        <v>4275</v>
      </c>
      <c r="S506" s="11"/>
      <c r="T506" s="23"/>
      <c r="U506" s="11"/>
      <c r="V506" s="11"/>
      <c r="W506" s="11"/>
      <c r="X506" s="11"/>
      <c r="Y506" s="11"/>
      <c r="Z506" s="172"/>
      <c r="AA506" s="16" t="s">
        <v>4276</v>
      </c>
      <c r="AB506" s="8" t="s">
        <v>75</v>
      </c>
      <c r="AC506" s="16">
        <v>13.0</v>
      </c>
      <c r="AD506" s="16">
        <v>22.0</v>
      </c>
      <c r="AE506" s="16">
        <v>104.0</v>
      </c>
      <c r="AF506" s="16">
        <v>32.7</v>
      </c>
      <c r="AG506" s="16">
        <v>29.7</v>
      </c>
      <c r="AH506" s="16">
        <v>33.0</v>
      </c>
      <c r="AI506" s="16">
        <v>80.5</v>
      </c>
      <c r="AJ506" s="16">
        <v>55.4</v>
      </c>
      <c r="AK506" s="16">
        <v>16.4</v>
      </c>
      <c r="AL506" s="16">
        <v>40.5</v>
      </c>
      <c r="AM506" s="16">
        <v>112.0</v>
      </c>
      <c r="AN506" s="16">
        <v>31.0</v>
      </c>
      <c r="AO506" s="16">
        <v>32.1</v>
      </c>
      <c r="AP506" s="16">
        <v>41.5</v>
      </c>
      <c r="AQ506" s="16">
        <v>94.5</v>
      </c>
      <c r="AR506" s="16">
        <v>61.0</v>
      </c>
      <c r="AS506" s="16">
        <f t="shared" si="2"/>
        <v>47.84535</v>
      </c>
      <c r="AT506" s="173" t="s">
        <v>5871</v>
      </c>
    </row>
    <row r="507" ht="15.75" customHeight="1">
      <c r="A507" s="11">
        <v>8000073.0</v>
      </c>
      <c r="B507" s="8" t="s">
        <v>4278</v>
      </c>
      <c r="C507" s="8" t="s">
        <v>4019</v>
      </c>
      <c r="D507" s="8" t="s">
        <v>4020</v>
      </c>
      <c r="E507" s="170" t="b">
        <v>1</v>
      </c>
      <c r="F507" s="8" t="s">
        <v>4021</v>
      </c>
      <c r="G507" s="11" t="s">
        <v>4279</v>
      </c>
      <c r="H507" s="11">
        <v>8.5003369215E11</v>
      </c>
      <c r="I507" s="8" t="s">
        <v>4279</v>
      </c>
      <c r="J507" s="8" t="s">
        <v>4280</v>
      </c>
      <c r="K507" s="8" t="s">
        <v>4281</v>
      </c>
      <c r="L507" s="171" t="s">
        <v>6059</v>
      </c>
      <c r="M507" s="8" t="s">
        <v>2941</v>
      </c>
      <c r="N507" s="12">
        <v>4845.35</v>
      </c>
      <c r="O507" s="12">
        <f t="shared" si="1"/>
        <v>5620.606</v>
      </c>
      <c r="P507" s="8" t="s">
        <v>68</v>
      </c>
      <c r="Q507" s="9" t="s">
        <v>4025</v>
      </c>
      <c r="R507" s="11" t="s">
        <v>4282</v>
      </c>
      <c r="S507" s="11"/>
      <c r="T507" s="23"/>
      <c r="U507" s="11"/>
      <c r="V507" s="11"/>
      <c r="W507" s="11"/>
      <c r="X507" s="11"/>
      <c r="Y507" s="11"/>
      <c r="Z507" s="172"/>
      <c r="AA507" s="11" t="s">
        <v>4283</v>
      </c>
      <c r="AB507" s="8" t="s">
        <v>75</v>
      </c>
      <c r="AC507" s="16">
        <v>9.0</v>
      </c>
      <c r="AD507" s="16">
        <v>20.0</v>
      </c>
      <c r="AE507" s="16">
        <v>80.2</v>
      </c>
      <c r="AF507" s="16">
        <v>29.5</v>
      </c>
      <c r="AG507" s="16">
        <v>25.0</v>
      </c>
      <c r="AH507" s="16">
        <v>27.0</v>
      </c>
      <c r="AI507" s="16">
        <v>72.0</v>
      </c>
      <c r="AJ507" s="16">
        <v>49.5</v>
      </c>
      <c r="AK507" s="16">
        <v>11.5</v>
      </c>
      <c r="AL507" s="16">
        <v>28.5</v>
      </c>
      <c r="AM507" s="16">
        <v>87.5</v>
      </c>
      <c r="AN507" s="16">
        <v>38.0</v>
      </c>
      <c r="AO507" s="16">
        <v>30.5</v>
      </c>
      <c r="AP507" s="16">
        <v>30.0</v>
      </c>
      <c r="AQ507" s="16">
        <v>83.5</v>
      </c>
      <c r="AR507" s="16">
        <v>54.0</v>
      </c>
      <c r="AS507" s="16">
        <f t="shared" si="2"/>
        <v>27.054</v>
      </c>
      <c r="AT507" s="173" t="s">
        <v>6058</v>
      </c>
    </row>
    <row r="508" ht="15.75" customHeight="1">
      <c r="A508" s="11">
        <v>8000078.0</v>
      </c>
      <c r="B508" s="8" t="s">
        <v>4284</v>
      </c>
      <c r="C508" s="8" t="s">
        <v>4019</v>
      </c>
      <c r="D508" s="8" t="s">
        <v>4020</v>
      </c>
      <c r="E508" s="170" t="b">
        <v>1</v>
      </c>
      <c r="F508" s="8" t="s">
        <v>4021</v>
      </c>
      <c r="G508" s="11" t="s">
        <v>4285</v>
      </c>
      <c r="H508" s="11"/>
      <c r="I508" s="8" t="s">
        <v>4285</v>
      </c>
      <c r="J508" s="8" t="s">
        <v>4286</v>
      </c>
      <c r="K508" s="8" t="s">
        <v>4287</v>
      </c>
      <c r="L508" s="171" t="s">
        <v>6059</v>
      </c>
      <c r="M508" s="8" t="s">
        <v>2941</v>
      </c>
      <c r="N508" s="12">
        <v>3650.4</v>
      </c>
      <c r="O508" s="12">
        <f t="shared" si="1"/>
        <v>4234.464</v>
      </c>
      <c r="P508" s="8" t="s">
        <v>238</v>
      </c>
      <c r="Q508" s="9" t="s">
        <v>4025</v>
      </c>
      <c r="R508" s="11" t="s">
        <v>4288</v>
      </c>
      <c r="S508" s="11"/>
      <c r="T508" s="23"/>
      <c r="U508" s="11"/>
      <c r="V508" s="11"/>
      <c r="W508" s="11"/>
      <c r="X508" s="11"/>
      <c r="Y508" s="11"/>
      <c r="Z508" s="172"/>
      <c r="AA508" s="11" t="s">
        <v>4289</v>
      </c>
      <c r="AB508" s="8" t="s">
        <v>75</v>
      </c>
      <c r="AC508" s="16">
        <v>9.5</v>
      </c>
      <c r="AD508" s="16">
        <v>19.7</v>
      </c>
      <c r="AE508" s="16">
        <v>80.5</v>
      </c>
      <c r="AF508" s="16">
        <v>27.0</v>
      </c>
      <c r="AG508" s="16">
        <v>29.0</v>
      </c>
      <c r="AH508" s="16">
        <v>25.0</v>
      </c>
      <c r="AI508" s="16">
        <v>73.0</v>
      </c>
      <c r="AJ508" s="16">
        <v>53.0</v>
      </c>
      <c r="AK508" s="16">
        <v>12.0</v>
      </c>
      <c r="AL508" s="16">
        <v>26.5</v>
      </c>
      <c r="AM508" s="16">
        <v>86.4</v>
      </c>
      <c r="AN508" s="16">
        <v>33.2</v>
      </c>
      <c r="AO508" s="16">
        <v>32.0</v>
      </c>
      <c r="AP508" s="16">
        <v>33.5</v>
      </c>
      <c r="AQ508" s="16">
        <v>83.3</v>
      </c>
      <c r="AR508" s="16">
        <v>57.5</v>
      </c>
      <c r="AS508" s="16">
        <f t="shared" si="2"/>
        <v>32.091325</v>
      </c>
      <c r="AT508" s="173" t="s">
        <v>5871</v>
      </c>
    </row>
    <row r="509" ht="15.75" customHeight="1">
      <c r="A509" s="11">
        <v>8000086.0</v>
      </c>
      <c r="B509" s="8" t="s">
        <v>4291</v>
      </c>
      <c r="C509" s="8" t="s">
        <v>4019</v>
      </c>
      <c r="D509" s="8" t="s">
        <v>4020</v>
      </c>
      <c r="E509" s="170" t="b">
        <v>1</v>
      </c>
      <c r="F509" s="8" t="s">
        <v>4021</v>
      </c>
      <c r="G509" s="93" t="s">
        <v>4292</v>
      </c>
      <c r="H509" s="11"/>
      <c r="I509" s="47" t="s">
        <v>4292</v>
      </c>
      <c r="J509" s="8" t="s">
        <v>4293</v>
      </c>
      <c r="K509" s="8" t="s">
        <v>4294</v>
      </c>
      <c r="L509" s="171" t="s">
        <v>6057</v>
      </c>
      <c r="M509" s="8" t="s">
        <v>2941</v>
      </c>
      <c r="N509" s="29">
        <v>4300.0</v>
      </c>
      <c r="O509" s="12">
        <f t="shared" si="1"/>
        <v>4988</v>
      </c>
      <c r="P509" s="8" t="s">
        <v>68</v>
      </c>
      <c r="Q509" s="9" t="s">
        <v>4025</v>
      </c>
      <c r="R509" s="11" t="s">
        <v>4295</v>
      </c>
      <c r="S509" s="11" t="s">
        <v>4296</v>
      </c>
      <c r="T509" s="23"/>
      <c r="U509" s="11"/>
      <c r="V509" s="11"/>
      <c r="W509" s="11"/>
      <c r="X509" s="11"/>
      <c r="Y509" s="11"/>
      <c r="Z509" s="172"/>
      <c r="AA509" s="11" t="s">
        <v>4297</v>
      </c>
      <c r="AB509" s="8" t="s">
        <v>75</v>
      </c>
      <c r="AC509" s="16">
        <v>9.99999999999978E-6</v>
      </c>
      <c r="AD509" s="16">
        <v>9.99999999999978E-6</v>
      </c>
      <c r="AE509" s="16">
        <v>9.99999999999978E-6</v>
      </c>
      <c r="AF509" s="16">
        <v>9.99999999999978E-6</v>
      </c>
      <c r="AG509" s="16">
        <v>9.99999999999978E-6</v>
      </c>
      <c r="AH509" s="16">
        <v>9.99999999999978E-6</v>
      </c>
      <c r="AI509" s="16">
        <v>9.99999999999978E-6</v>
      </c>
      <c r="AJ509" s="16">
        <v>9.99999999999978E-6</v>
      </c>
      <c r="AK509" s="16">
        <v>12.0</v>
      </c>
      <c r="AL509" s="16">
        <v>86.0</v>
      </c>
      <c r="AM509" s="16">
        <v>27.0</v>
      </c>
      <c r="AN509" s="16">
        <v>33.0</v>
      </c>
      <c r="AO509" s="16">
        <v>32.0</v>
      </c>
      <c r="AP509" s="16">
        <v>83.0</v>
      </c>
      <c r="AQ509" s="16">
        <v>34.0</v>
      </c>
      <c r="AR509" s="16">
        <v>58.0</v>
      </c>
      <c r="AS509" s="16">
        <f t="shared" si="2"/>
        <v>32.7352</v>
      </c>
      <c r="AT509" s="173" t="s">
        <v>6058</v>
      </c>
    </row>
    <row r="510" ht="15.75" customHeight="1">
      <c r="A510" s="11">
        <v>8000087.0</v>
      </c>
      <c r="B510" s="8" t="s">
        <v>4298</v>
      </c>
      <c r="C510" s="8" t="s">
        <v>4019</v>
      </c>
      <c r="D510" s="8" t="s">
        <v>4020</v>
      </c>
      <c r="E510" s="170" t="b">
        <v>1</v>
      </c>
      <c r="F510" s="8" t="s">
        <v>4021</v>
      </c>
      <c r="G510" s="11" t="s">
        <v>4299</v>
      </c>
      <c r="H510" s="11">
        <v>8.53244008017E11</v>
      </c>
      <c r="I510" s="8" t="s">
        <v>4299</v>
      </c>
      <c r="J510" s="8" t="s">
        <v>4300</v>
      </c>
      <c r="K510" s="8" t="s">
        <v>4301</v>
      </c>
      <c r="L510" s="171" t="s">
        <v>6059</v>
      </c>
      <c r="M510" s="8" t="s">
        <v>2941</v>
      </c>
      <c r="N510" s="111">
        <v>3653.67</v>
      </c>
      <c r="O510" s="12">
        <f t="shared" si="1"/>
        <v>4238.2572</v>
      </c>
      <c r="P510" s="8" t="s">
        <v>238</v>
      </c>
      <c r="Q510" s="9" t="s">
        <v>4025</v>
      </c>
      <c r="R510" s="11" t="s">
        <v>4302</v>
      </c>
      <c r="S510" s="11"/>
      <c r="T510" s="14" t="s">
        <v>4303</v>
      </c>
      <c r="U510" s="11"/>
      <c r="V510" s="11"/>
      <c r="W510" s="11"/>
      <c r="X510" s="11"/>
      <c r="Y510" s="11"/>
      <c r="Z510" s="172"/>
      <c r="AA510" s="11" t="s">
        <v>4304</v>
      </c>
      <c r="AB510" s="8" t="s">
        <v>75</v>
      </c>
      <c r="AC510" s="16">
        <v>8.5</v>
      </c>
      <c r="AD510" s="16">
        <v>20.0</v>
      </c>
      <c r="AE510" s="16">
        <v>75.0</v>
      </c>
      <c r="AF510" s="16">
        <v>28.5</v>
      </c>
      <c r="AG510" s="16">
        <v>29.0</v>
      </c>
      <c r="AH510" s="16">
        <v>28.5</v>
      </c>
      <c r="AI510" s="16">
        <v>73.0</v>
      </c>
      <c r="AJ510" s="16">
        <v>54.5</v>
      </c>
      <c r="AK510" s="16">
        <v>11.0</v>
      </c>
      <c r="AL510" s="16">
        <v>28.0</v>
      </c>
      <c r="AM510" s="16">
        <v>82.0</v>
      </c>
      <c r="AN510" s="16">
        <v>34.5</v>
      </c>
      <c r="AO510" s="16">
        <v>32.0</v>
      </c>
      <c r="AP510" s="16">
        <v>36.2</v>
      </c>
      <c r="AQ510" s="16">
        <v>84.7</v>
      </c>
      <c r="AR510" s="16">
        <v>61.5</v>
      </c>
      <c r="AS510" s="16">
        <f t="shared" si="2"/>
        <v>37.713522</v>
      </c>
      <c r="AT510" s="173" t="s">
        <v>5871</v>
      </c>
    </row>
    <row r="511" ht="15.75" customHeight="1">
      <c r="A511" s="11">
        <v>8000088.0</v>
      </c>
      <c r="B511" s="8"/>
      <c r="C511" s="8" t="s">
        <v>4019</v>
      </c>
      <c r="D511" s="8" t="s">
        <v>4020</v>
      </c>
      <c r="E511" s="170" t="b">
        <v>1</v>
      </c>
      <c r="F511" s="8" t="s">
        <v>4021</v>
      </c>
      <c r="G511" s="8" t="s">
        <v>4306</v>
      </c>
      <c r="H511" s="8">
        <v>6.938187399485E12</v>
      </c>
      <c r="I511" s="8" t="s">
        <v>4306</v>
      </c>
      <c r="J511" s="8" t="s">
        <v>4307</v>
      </c>
      <c r="K511" s="8" t="s">
        <v>4308</v>
      </c>
      <c r="L511" s="171" t="s">
        <v>6061</v>
      </c>
      <c r="M511" s="8" t="s">
        <v>3280</v>
      </c>
      <c r="N511" s="12">
        <v>3950.0</v>
      </c>
      <c r="O511" s="12">
        <f t="shared" si="1"/>
        <v>4582</v>
      </c>
      <c r="P511" s="8" t="s">
        <v>238</v>
      </c>
      <c r="Q511" s="9" t="s">
        <v>4025</v>
      </c>
      <c r="R511" s="11" t="s">
        <v>4309</v>
      </c>
      <c r="S511" s="11"/>
      <c r="T511" s="14" t="s">
        <v>4310</v>
      </c>
      <c r="U511" s="11" t="s">
        <v>4311</v>
      </c>
      <c r="V511" s="11" t="s">
        <v>4312</v>
      </c>
      <c r="W511" s="11"/>
      <c r="X511" s="11" t="s">
        <v>4309</v>
      </c>
      <c r="Y511" s="11"/>
      <c r="Z511" s="172"/>
      <c r="AA511" s="11" t="s">
        <v>4313</v>
      </c>
      <c r="AB511" s="8" t="s">
        <v>75</v>
      </c>
      <c r="AC511" s="42">
        <v>8.5</v>
      </c>
      <c r="AD511" s="27">
        <v>19.4</v>
      </c>
      <c r="AE511" s="27">
        <v>80.5</v>
      </c>
      <c r="AF511" s="42">
        <v>28.5</v>
      </c>
      <c r="AG511" s="27">
        <v>24.1</v>
      </c>
      <c r="AH511" s="27">
        <v>27.0</v>
      </c>
      <c r="AI511" s="27">
        <v>72.0</v>
      </c>
      <c r="AJ511" s="27">
        <v>49.5</v>
      </c>
      <c r="AK511" s="27">
        <v>10.8</v>
      </c>
      <c r="AL511" s="27">
        <v>28.5</v>
      </c>
      <c r="AM511" s="27">
        <v>87.0</v>
      </c>
      <c r="AN511" s="42">
        <v>36.0</v>
      </c>
      <c r="AO511" s="27">
        <v>25.0</v>
      </c>
      <c r="AP511" s="27">
        <v>35.7</v>
      </c>
      <c r="AQ511" s="27">
        <v>84.2</v>
      </c>
      <c r="AR511" s="42">
        <v>55.0</v>
      </c>
      <c r="AS511" s="16">
        <f t="shared" si="2"/>
        <v>33.06534</v>
      </c>
      <c r="AT511" s="173" t="s">
        <v>5871</v>
      </c>
    </row>
    <row r="512" ht="15.75" customHeight="1">
      <c r="A512" s="11">
        <v>8000089.0</v>
      </c>
      <c r="B512" s="8" t="s">
        <v>4315</v>
      </c>
      <c r="C512" s="8" t="s">
        <v>4019</v>
      </c>
      <c r="D512" s="8" t="s">
        <v>4020</v>
      </c>
      <c r="E512" s="170" t="b">
        <v>1</v>
      </c>
      <c r="F512" s="8" t="s">
        <v>4021</v>
      </c>
      <c r="G512" s="11" t="s">
        <v>4316</v>
      </c>
      <c r="H512" s="11">
        <v>8.53244008031E11</v>
      </c>
      <c r="I512" s="8" t="s">
        <v>4316</v>
      </c>
      <c r="J512" s="8" t="s">
        <v>4317</v>
      </c>
      <c r="K512" s="8" t="s">
        <v>4318</v>
      </c>
      <c r="L512" s="171" t="s">
        <v>6059</v>
      </c>
      <c r="M512" s="8" t="s">
        <v>2941</v>
      </c>
      <c r="N512" s="111">
        <v>3360.19</v>
      </c>
      <c r="O512" s="12">
        <f t="shared" si="1"/>
        <v>3897.8204</v>
      </c>
      <c r="P512" s="8" t="s">
        <v>68</v>
      </c>
      <c r="Q512" s="9" t="s">
        <v>4025</v>
      </c>
      <c r="R512" s="11" t="s">
        <v>4319</v>
      </c>
      <c r="S512" s="11"/>
      <c r="T512" s="23"/>
      <c r="U512" s="11"/>
      <c r="V512" s="11"/>
      <c r="W512" s="11"/>
      <c r="X512" s="11"/>
      <c r="Y512" s="11"/>
      <c r="Z512" s="172"/>
      <c r="AA512" s="11" t="s">
        <v>4320</v>
      </c>
      <c r="AB512" s="8" t="s">
        <v>75</v>
      </c>
      <c r="AC512" s="16">
        <v>8.5</v>
      </c>
      <c r="AD512" s="16">
        <v>20.0</v>
      </c>
      <c r="AE512" s="16">
        <v>75.0</v>
      </c>
      <c r="AF512" s="16">
        <v>28.5</v>
      </c>
      <c r="AG512" s="16">
        <v>29.0</v>
      </c>
      <c r="AH512" s="16">
        <v>28.5</v>
      </c>
      <c r="AI512" s="16">
        <v>73.0</v>
      </c>
      <c r="AJ512" s="16">
        <v>54.5</v>
      </c>
      <c r="AK512" s="16">
        <v>11.0</v>
      </c>
      <c r="AL512" s="16">
        <v>28.0</v>
      </c>
      <c r="AM512" s="16">
        <v>82.0</v>
      </c>
      <c r="AN512" s="16">
        <v>34.5</v>
      </c>
      <c r="AO512" s="16">
        <v>32.0</v>
      </c>
      <c r="AP512" s="16">
        <v>36.2</v>
      </c>
      <c r="AQ512" s="16">
        <v>84.7</v>
      </c>
      <c r="AR512" s="16">
        <v>61.5</v>
      </c>
      <c r="AS512" s="16">
        <f t="shared" si="2"/>
        <v>37.713522</v>
      </c>
      <c r="AT512" s="173" t="s">
        <v>5871</v>
      </c>
    </row>
    <row r="513" ht="15.75" customHeight="1">
      <c r="A513" s="11">
        <v>8000090.0</v>
      </c>
      <c r="B513" s="8" t="s">
        <v>4322</v>
      </c>
      <c r="C513" s="8" t="s">
        <v>4019</v>
      </c>
      <c r="D513" s="8" t="s">
        <v>4020</v>
      </c>
      <c r="E513" s="170" t="b">
        <v>1</v>
      </c>
      <c r="F513" s="8" t="s">
        <v>4021</v>
      </c>
      <c r="G513" s="11" t="s">
        <v>4323</v>
      </c>
      <c r="H513" s="11">
        <v>8.53244008024E11</v>
      </c>
      <c r="I513" s="8" t="s">
        <v>4323</v>
      </c>
      <c r="J513" s="8" t="s">
        <v>4324</v>
      </c>
      <c r="K513" s="8" t="s">
        <v>4325</v>
      </c>
      <c r="L513" s="171" t="s">
        <v>6057</v>
      </c>
      <c r="M513" s="8" t="s">
        <v>2941</v>
      </c>
      <c r="N513" s="29">
        <v>4300.0</v>
      </c>
      <c r="O513" s="12">
        <f t="shared" si="1"/>
        <v>4988</v>
      </c>
      <c r="P513" s="8" t="s">
        <v>68</v>
      </c>
      <c r="Q513" s="9" t="s">
        <v>4025</v>
      </c>
      <c r="R513" s="11" t="s">
        <v>4326</v>
      </c>
      <c r="S513" s="11"/>
      <c r="T513" s="23"/>
      <c r="U513" s="11"/>
      <c r="V513" s="11"/>
      <c r="W513" s="11"/>
      <c r="X513" s="11"/>
      <c r="Y513" s="11"/>
      <c r="Z513" s="172"/>
      <c r="AA513" s="11" t="s">
        <v>4327</v>
      </c>
      <c r="AB513" s="8" t="s">
        <v>75</v>
      </c>
      <c r="AC513" s="16">
        <v>8.5</v>
      </c>
      <c r="AD513" s="16">
        <v>20.0</v>
      </c>
      <c r="AE513" s="16">
        <v>75.0</v>
      </c>
      <c r="AF513" s="16">
        <v>28.5</v>
      </c>
      <c r="AG513" s="16">
        <v>29.0</v>
      </c>
      <c r="AH513" s="16">
        <v>28.5</v>
      </c>
      <c r="AI513" s="16">
        <v>73.0</v>
      </c>
      <c r="AJ513" s="16">
        <v>54.5</v>
      </c>
      <c r="AK513" s="16">
        <v>11.0</v>
      </c>
      <c r="AL513" s="16">
        <v>28.0</v>
      </c>
      <c r="AM513" s="16">
        <v>82.0</v>
      </c>
      <c r="AN513" s="16">
        <v>34.5</v>
      </c>
      <c r="AO513" s="16">
        <v>32.0</v>
      </c>
      <c r="AP513" s="16">
        <v>36.2</v>
      </c>
      <c r="AQ513" s="16">
        <v>84.7</v>
      </c>
      <c r="AR513" s="16">
        <v>61.5</v>
      </c>
      <c r="AS513" s="16">
        <f t="shared" si="2"/>
        <v>37.713522</v>
      </c>
      <c r="AT513" s="173" t="s">
        <v>6058</v>
      </c>
    </row>
    <row r="514" ht="15.75" customHeight="1">
      <c r="A514" s="11">
        <v>8000092.0</v>
      </c>
      <c r="B514" s="8" t="s">
        <v>4328</v>
      </c>
      <c r="C514" s="8" t="s">
        <v>4019</v>
      </c>
      <c r="D514" s="8" t="s">
        <v>4020</v>
      </c>
      <c r="E514" s="170" t="b">
        <v>1</v>
      </c>
      <c r="F514" s="8" t="s">
        <v>4021</v>
      </c>
      <c r="G514" s="11" t="s">
        <v>4329</v>
      </c>
      <c r="H514" s="11">
        <v>8.53244008048E11</v>
      </c>
      <c r="I514" s="8" t="s">
        <v>4329</v>
      </c>
      <c r="J514" s="8" t="s">
        <v>4330</v>
      </c>
      <c r="K514" s="8" t="s">
        <v>4331</v>
      </c>
      <c r="L514" s="171" t="s">
        <v>6057</v>
      </c>
      <c r="M514" s="8" t="s">
        <v>2941</v>
      </c>
      <c r="N514" s="29">
        <v>7250.0</v>
      </c>
      <c r="O514" s="12">
        <f t="shared" si="1"/>
        <v>8410</v>
      </c>
      <c r="P514" s="8" t="s">
        <v>68</v>
      </c>
      <c r="Q514" s="9" t="s">
        <v>4025</v>
      </c>
      <c r="R514" s="11" t="s">
        <v>4332</v>
      </c>
      <c r="S514" s="11"/>
      <c r="T514" s="23"/>
      <c r="U514" s="11"/>
      <c r="V514" s="11"/>
      <c r="W514" s="11"/>
      <c r="X514" s="11"/>
      <c r="Y514" s="11"/>
      <c r="Z514" s="172"/>
      <c r="AA514" s="11" t="s">
        <v>4333</v>
      </c>
      <c r="AB514" s="8" t="s">
        <v>75</v>
      </c>
      <c r="AC514" s="16">
        <v>12.0</v>
      </c>
      <c r="AD514" s="16">
        <v>22.5</v>
      </c>
      <c r="AE514" s="16">
        <v>90.0</v>
      </c>
      <c r="AF514" s="16">
        <v>31.0</v>
      </c>
      <c r="AG514" s="16">
        <v>37.0</v>
      </c>
      <c r="AH514" s="16">
        <v>31.5</v>
      </c>
      <c r="AI514" s="16">
        <v>80.0</v>
      </c>
      <c r="AJ514" s="16">
        <v>54.5</v>
      </c>
      <c r="AK514" s="16">
        <v>15.0</v>
      </c>
      <c r="AL514" s="16">
        <v>30.5</v>
      </c>
      <c r="AM514" s="16">
        <v>97.0</v>
      </c>
      <c r="AN514" s="16">
        <v>38.0</v>
      </c>
      <c r="AO514" s="16">
        <v>38.0</v>
      </c>
      <c r="AP514" s="16">
        <v>39.5</v>
      </c>
      <c r="AQ514" s="16">
        <v>92.0</v>
      </c>
      <c r="AR514" s="16">
        <v>60.5</v>
      </c>
      <c r="AS514" s="16">
        <f t="shared" si="2"/>
        <v>43.9714</v>
      </c>
      <c r="AT514" s="173" t="s">
        <v>6058</v>
      </c>
    </row>
    <row r="515" ht="15.75" customHeight="1">
      <c r="A515" s="11">
        <v>8000094.0</v>
      </c>
      <c r="B515" s="8" t="s">
        <v>4334</v>
      </c>
      <c r="C515" s="8" t="s">
        <v>4019</v>
      </c>
      <c r="D515" s="8" t="s">
        <v>4020</v>
      </c>
      <c r="E515" s="170" t="b">
        <v>1</v>
      </c>
      <c r="F515" s="8" t="s">
        <v>4021</v>
      </c>
      <c r="G515" s="11" t="s">
        <v>4335</v>
      </c>
      <c r="H515" s="11">
        <v>8.53244008062E11</v>
      </c>
      <c r="I515" s="8" t="s">
        <v>4335</v>
      </c>
      <c r="J515" s="8" t="s">
        <v>4336</v>
      </c>
      <c r="K515" s="8" t="s">
        <v>4337</v>
      </c>
      <c r="L515" s="171" t="s">
        <v>6057</v>
      </c>
      <c r="M515" s="8" t="s">
        <v>2941</v>
      </c>
      <c r="N515" s="29">
        <v>9990.0</v>
      </c>
      <c r="O515" s="12">
        <f t="shared" si="1"/>
        <v>11588.4</v>
      </c>
      <c r="P515" s="8" t="s">
        <v>68</v>
      </c>
      <c r="Q515" s="9" t="s">
        <v>4025</v>
      </c>
      <c r="R515" s="11" t="s">
        <v>4338</v>
      </c>
      <c r="S515" s="11"/>
      <c r="T515" s="23"/>
      <c r="U515" s="11"/>
      <c r="V515" s="11"/>
      <c r="W515" s="11"/>
      <c r="X515" s="11"/>
      <c r="Y515" s="11"/>
      <c r="Z515" s="172"/>
      <c r="AA515" s="11" t="s">
        <v>4339</v>
      </c>
      <c r="AB515" s="8" t="s">
        <v>75</v>
      </c>
      <c r="AC515" s="16">
        <v>15.0</v>
      </c>
      <c r="AD515" s="16">
        <v>23.3</v>
      </c>
      <c r="AE515" s="16">
        <v>108.2</v>
      </c>
      <c r="AF515" s="16">
        <v>33.0</v>
      </c>
      <c r="AG515" s="16">
        <v>45.0</v>
      </c>
      <c r="AH515" s="16">
        <v>31.0</v>
      </c>
      <c r="AI515" s="16">
        <v>82.5</v>
      </c>
      <c r="AJ515" s="16">
        <v>65.5</v>
      </c>
      <c r="AK515" s="16">
        <v>18.0</v>
      </c>
      <c r="AL515" s="16">
        <v>31.2</v>
      </c>
      <c r="AM515" s="16">
        <v>115.5</v>
      </c>
      <c r="AN515" s="16">
        <v>39.7</v>
      </c>
      <c r="AO515" s="16">
        <v>52.0</v>
      </c>
      <c r="AP515" s="16">
        <v>43.5</v>
      </c>
      <c r="AQ515" s="16">
        <v>94.5</v>
      </c>
      <c r="AR515" s="16">
        <v>72.5</v>
      </c>
      <c r="AS515" s="16">
        <f t="shared" si="2"/>
        <v>59.605875</v>
      </c>
      <c r="AT515" s="173" t="s">
        <v>6058</v>
      </c>
    </row>
    <row r="516" ht="15.75" customHeight="1">
      <c r="A516" s="44">
        <v>8000095.0</v>
      </c>
      <c r="B516" s="8" t="s">
        <v>4340</v>
      </c>
      <c r="C516" s="8" t="s">
        <v>4019</v>
      </c>
      <c r="D516" s="8" t="s">
        <v>4020</v>
      </c>
      <c r="E516" s="170" t="b">
        <v>1</v>
      </c>
      <c r="F516" s="8" t="s">
        <v>4341</v>
      </c>
      <c r="G516" s="8" t="s">
        <v>4342</v>
      </c>
      <c r="H516" s="8">
        <v>6.938187305714E12</v>
      </c>
      <c r="I516" s="8" t="s">
        <v>4342</v>
      </c>
      <c r="J516" s="11" t="s">
        <v>4343</v>
      </c>
      <c r="K516" s="11" t="s">
        <v>4343</v>
      </c>
      <c r="L516" s="171" t="s">
        <v>6061</v>
      </c>
      <c r="M516" s="8" t="s">
        <v>3280</v>
      </c>
      <c r="N516" s="29">
        <v>4199.0</v>
      </c>
      <c r="O516" s="12">
        <f t="shared" si="1"/>
        <v>4870.84</v>
      </c>
      <c r="P516" s="8" t="s">
        <v>68</v>
      </c>
      <c r="Q516" s="9" t="s">
        <v>4345</v>
      </c>
      <c r="R516" s="11" t="s">
        <v>4347</v>
      </c>
      <c r="S516" s="11"/>
      <c r="T516" s="23"/>
      <c r="U516" s="11" t="s">
        <v>4348</v>
      </c>
      <c r="V516" s="11"/>
      <c r="W516" s="11"/>
      <c r="X516" s="11"/>
      <c r="Y516" s="11"/>
      <c r="Z516" s="172"/>
      <c r="AA516" s="11" t="s">
        <v>4349</v>
      </c>
      <c r="AB516" s="8" t="s">
        <v>75</v>
      </c>
      <c r="AC516" s="16">
        <v>25.3</v>
      </c>
      <c r="AD516" s="16">
        <v>34.5</v>
      </c>
      <c r="AE516" s="16">
        <v>35.5</v>
      </c>
      <c r="AF516" s="16">
        <v>70.3</v>
      </c>
      <c r="AG516" s="19">
        <v>0.0</v>
      </c>
      <c r="AH516" s="19">
        <v>0.0</v>
      </c>
      <c r="AI516" s="19">
        <v>0.0</v>
      </c>
      <c r="AJ516" s="19">
        <v>0.0</v>
      </c>
      <c r="AK516" s="16">
        <v>29.0</v>
      </c>
      <c r="AL516" s="16">
        <v>38.5</v>
      </c>
      <c r="AM516" s="16">
        <v>44.5</v>
      </c>
      <c r="AN516" s="16">
        <v>87.0</v>
      </c>
      <c r="AO516" s="19">
        <v>0.0</v>
      </c>
      <c r="AP516" s="19">
        <v>0.0</v>
      </c>
      <c r="AQ516" s="19">
        <v>0.0</v>
      </c>
      <c r="AR516" s="19">
        <v>0.0</v>
      </c>
      <c r="AS516" s="17">
        <f t="shared" si="2"/>
        <v>0</v>
      </c>
      <c r="AT516" s="173" t="s">
        <v>6062</v>
      </c>
    </row>
    <row r="517" ht="15.75" customHeight="1">
      <c r="A517" s="44">
        <v>8000096.0</v>
      </c>
      <c r="B517" s="8" t="s">
        <v>4351</v>
      </c>
      <c r="C517" s="8" t="s">
        <v>4019</v>
      </c>
      <c r="D517" s="8" t="s">
        <v>4020</v>
      </c>
      <c r="E517" s="170" t="b">
        <v>1</v>
      </c>
      <c r="F517" s="8" t="s">
        <v>4174</v>
      </c>
      <c r="G517" s="8" t="s">
        <v>4352</v>
      </c>
      <c r="H517" s="8">
        <v>6.93818730397E12</v>
      </c>
      <c r="I517" s="8" t="s">
        <v>4352</v>
      </c>
      <c r="J517" s="8" t="s">
        <v>4353</v>
      </c>
      <c r="K517" s="8" t="s">
        <v>4354</v>
      </c>
      <c r="L517" s="171" t="s">
        <v>6061</v>
      </c>
      <c r="M517" s="8" t="s">
        <v>3280</v>
      </c>
      <c r="N517" s="12">
        <v>2267.0</v>
      </c>
      <c r="O517" s="12">
        <f t="shared" si="1"/>
        <v>2629.72</v>
      </c>
      <c r="P517" s="8" t="s">
        <v>238</v>
      </c>
      <c r="Q517" s="9" t="s">
        <v>4025</v>
      </c>
      <c r="R517" s="8" t="s">
        <v>4355</v>
      </c>
      <c r="S517" s="11"/>
      <c r="T517" s="14" t="s">
        <v>4356</v>
      </c>
      <c r="U517" s="11"/>
      <c r="V517" s="11"/>
      <c r="W517" s="11"/>
      <c r="X517" s="11" t="s">
        <v>4355</v>
      </c>
      <c r="Y517" s="11"/>
      <c r="Z517" s="172"/>
      <c r="AA517" s="11" t="s">
        <v>4357</v>
      </c>
      <c r="AB517" s="8" t="s">
        <v>75</v>
      </c>
      <c r="AC517" s="16">
        <v>16.0</v>
      </c>
      <c r="AD517" s="16">
        <v>33.5</v>
      </c>
      <c r="AE517" s="16">
        <v>40.6</v>
      </c>
      <c r="AF517" s="16">
        <v>30.6</v>
      </c>
      <c r="AG517" s="19">
        <v>0.0</v>
      </c>
      <c r="AH517" s="19">
        <v>0.0</v>
      </c>
      <c r="AI517" s="19">
        <v>0.0</v>
      </c>
      <c r="AJ517" s="19">
        <v>0.0</v>
      </c>
      <c r="AK517" s="16">
        <v>18.0</v>
      </c>
      <c r="AL517" s="16">
        <v>38.8</v>
      </c>
      <c r="AM517" s="16">
        <v>45.2</v>
      </c>
      <c r="AN517" s="16">
        <v>37.4</v>
      </c>
      <c r="AO517" s="19">
        <v>0.0</v>
      </c>
      <c r="AP517" s="19">
        <v>0.0</v>
      </c>
      <c r="AQ517" s="19">
        <v>0.0</v>
      </c>
      <c r="AR517" s="19">
        <v>0.0</v>
      </c>
      <c r="AS517" s="17">
        <f t="shared" si="2"/>
        <v>0</v>
      </c>
      <c r="AT517" s="173" t="s">
        <v>5871</v>
      </c>
    </row>
    <row r="518" ht="15.75" customHeight="1">
      <c r="A518" s="44">
        <v>8000097.0</v>
      </c>
      <c r="B518" s="8" t="s">
        <v>4359</v>
      </c>
      <c r="C518" s="8" t="s">
        <v>4019</v>
      </c>
      <c r="D518" s="8" t="s">
        <v>4020</v>
      </c>
      <c r="E518" s="170" t="b">
        <v>1</v>
      </c>
      <c r="F518" s="8" t="s">
        <v>4174</v>
      </c>
      <c r="G518" s="8" t="s">
        <v>4360</v>
      </c>
      <c r="H518" s="8">
        <v>6.938187303949E12</v>
      </c>
      <c r="I518" s="8" t="s">
        <v>4360</v>
      </c>
      <c r="J518" s="8" t="s">
        <v>4361</v>
      </c>
      <c r="K518" s="8" t="s">
        <v>4362</v>
      </c>
      <c r="L518" s="171" t="s">
        <v>6061</v>
      </c>
      <c r="M518" s="8" t="s">
        <v>3280</v>
      </c>
      <c r="N518" s="12">
        <v>3156.0</v>
      </c>
      <c r="O518" s="12">
        <f t="shared" si="1"/>
        <v>3660.96</v>
      </c>
      <c r="P518" s="8" t="s">
        <v>238</v>
      </c>
      <c r="Q518" s="9" t="s">
        <v>4025</v>
      </c>
      <c r="R518" s="8" t="s">
        <v>4363</v>
      </c>
      <c r="S518" s="11"/>
      <c r="T518" s="14" t="s">
        <v>4364</v>
      </c>
      <c r="U518" s="11" t="s">
        <v>4365</v>
      </c>
      <c r="V518" s="11"/>
      <c r="W518" s="11"/>
      <c r="X518" s="11"/>
      <c r="Y518" s="11"/>
      <c r="Z518" s="172"/>
      <c r="AA518" s="11" t="s">
        <v>4366</v>
      </c>
      <c r="AB518" s="8" t="s">
        <v>75</v>
      </c>
      <c r="AC518" s="16">
        <v>28.8</v>
      </c>
      <c r="AD518" s="16">
        <v>48.2</v>
      </c>
      <c r="AE518" s="16">
        <v>54.5</v>
      </c>
      <c r="AF518" s="16">
        <v>37.2</v>
      </c>
      <c r="AG518" s="19">
        <v>0.0</v>
      </c>
      <c r="AH518" s="19">
        <v>0.0</v>
      </c>
      <c r="AI518" s="19">
        <v>0.0</v>
      </c>
      <c r="AJ518" s="19">
        <v>0.0</v>
      </c>
      <c r="AK518" s="16">
        <v>31.9</v>
      </c>
      <c r="AL518" s="16">
        <v>55.7</v>
      </c>
      <c r="AM518" s="16">
        <v>58.6</v>
      </c>
      <c r="AN518" s="16">
        <v>43.0</v>
      </c>
      <c r="AO518" s="19">
        <v>0.0</v>
      </c>
      <c r="AP518" s="19">
        <v>0.0</v>
      </c>
      <c r="AQ518" s="19">
        <v>0.0</v>
      </c>
      <c r="AR518" s="19">
        <v>0.0</v>
      </c>
      <c r="AS518" s="17">
        <f t="shared" si="2"/>
        <v>0</v>
      </c>
      <c r="AT518" s="173" t="s">
        <v>5871</v>
      </c>
    </row>
    <row r="519" ht="15.75" customHeight="1">
      <c r="A519" s="44">
        <v>8000098.0</v>
      </c>
      <c r="B519" s="8" t="s">
        <v>4368</v>
      </c>
      <c r="C519" s="8" t="s">
        <v>4019</v>
      </c>
      <c r="D519" s="8" t="s">
        <v>4154</v>
      </c>
      <c r="E519" s="170" t="b">
        <v>1</v>
      </c>
      <c r="F519" s="8" t="s">
        <v>4155</v>
      </c>
      <c r="G519" s="8" t="s">
        <v>4369</v>
      </c>
      <c r="H519" s="8">
        <v>6.939924840239E12</v>
      </c>
      <c r="I519" s="8" t="s">
        <v>4369</v>
      </c>
      <c r="J519" s="11" t="s">
        <v>4370</v>
      </c>
      <c r="K519" s="11" t="s">
        <v>4370</v>
      </c>
      <c r="L519" s="171" t="s">
        <v>6061</v>
      </c>
      <c r="M519" s="8" t="s">
        <v>3280</v>
      </c>
      <c r="N519" s="29">
        <v>3599.0</v>
      </c>
      <c r="O519" s="12">
        <f t="shared" si="1"/>
        <v>4174.84</v>
      </c>
      <c r="P519" s="8" t="s">
        <v>68</v>
      </c>
      <c r="Q519" s="9" t="s">
        <v>4159</v>
      </c>
      <c r="R519" s="11" t="s">
        <v>4372</v>
      </c>
      <c r="S519" s="11"/>
      <c r="T519" s="23"/>
      <c r="U519" s="11" t="s">
        <v>4373</v>
      </c>
      <c r="V519" s="11"/>
      <c r="W519" s="11"/>
      <c r="X519" s="11" t="s">
        <v>4372</v>
      </c>
      <c r="Y519" s="11"/>
      <c r="Z519" s="172"/>
      <c r="AA519" s="11" t="s">
        <v>4374</v>
      </c>
      <c r="AB519" s="8" t="s">
        <v>75</v>
      </c>
      <c r="AC519" s="17">
        <v>10.5</v>
      </c>
      <c r="AD519" s="17">
        <v>27.0</v>
      </c>
      <c r="AE519" s="17">
        <v>34.5</v>
      </c>
      <c r="AF519" s="17">
        <v>105.0</v>
      </c>
      <c r="AG519" s="19">
        <v>0.0</v>
      </c>
      <c r="AH519" s="19">
        <v>0.0</v>
      </c>
      <c r="AI519" s="19">
        <v>0.0</v>
      </c>
      <c r="AJ519" s="19">
        <v>0.0</v>
      </c>
      <c r="AK519" s="17">
        <v>13.5</v>
      </c>
      <c r="AL519" s="17">
        <v>40.3</v>
      </c>
      <c r="AM519" s="17">
        <v>112.6</v>
      </c>
      <c r="AN519" s="17">
        <v>34.9</v>
      </c>
      <c r="AO519" s="19">
        <v>0.0</v>
      </c>
      <c r="AP519" s="19">
        <v>0.0</v>
      </c>
      <c r="AQ519" s="19">
        <v>0.0</v>
      </c>
      <c r="AR519" s="19">
        <v>0.0</v>
      </c>
      <c r="AS519" s="17">
        <f t="shared" si="2"/>
        <v>0</v>
      </c>
      <c r="AT519" s="173" t="s">
        <v>6062</v>
      </c>
    </row>
    <row r="520" ht="15.75" customHeight="1">
      <c r="A520" s="44">
        <v>8000099.0</v>
      </c>
      <c r="B520" s="8" t="s">
        <v>4376</v>
      </c>
      <c r="C520" s="8" t="s">
        <v>4019</v>
      </c>
      <c r="D520" s="8" t="s">
        <v>4377</v>
      </c>
      <c r="E520" s="170" t="b">
        <v>1</v>
      </c>
      <c r="F520" s="8" t="s">
        <v>4378</v>
      </c>
      <c r="G520" s="8" t="s">
        <v>4379</v>
      </c>
      <c r="H520" s="8">
        <v>6.939924840222E12</v>
      </c>
      <c r="I520" s="8" t="s">
        <v>4379</v>
      </c>
      <c r="J520" s="11" t="s">
        <v>4380</v>
      </c>
      <c r="K520" s="11" t="s">
        <v>6086</v>
      </c>
      <c r="L520" s="171" t="s">
        <v>6061</v>
      </c>
      <c r="M520" s="8" t="s">
        <v>3280</v>
      </c>
      <c r="N520" s="29">
        <v>1885.0</v>
      </c>
      <c r="O520" s="12">
        <f t="shared" si="1"/>
        <v>2186.6</v>
      </c>
      <c r="P520" s="8" t="s">
        <v>68</v>
      </c>
      <c r="Q520" s="9" t="s">
        <v>4382</v>
      </c>
      <c r="R520" s="11" t="s">
        <v>4384</v>
      </c>
      <c r="S520" s="11"/>
      <c r="T520" s="23"/>
      <c r="U520" s="11" t="s">
        <v>4385</v>
      </c>
      <c r="V520" s="11"/>
      <c r="W520" s="11"/>
      <c r="X520" s="11"/>
      <c r="Y520" s="11"/>
      <c r="Z520" s="172"/>
      <c r="AA520" s="11" t="s">
        <v>4386</v>
      </c>
      <c r="AB520" s="8" t="s">
        <v>75</v>
      </c>
      <c r="AC520" s="17">
        <v>8.42</v>
      </c>
      <c r="AD520" s="17">
        <v>35.0</v>
      </c>
      <c r="AE520" s="17">
        <v>39.0</v>
      </c>
      <c r="AF520" s="17">
        <v>70.5</v>
      </c>
      <c r="AG520" s="19">
        <v>0.0</v>
      </c>
      <c r="AH520" s="19">
        <v>0.0</v>
      </c>
      <c r="AI520" s="19">
        <v>0.0</v>
      </c>
      <c r="AJ520" s="19">
        <v>0.0</v>
      </c>
      <c r="AK520" s="17">
        <v>10.5</v>
      </c>
      <c r="AL520" s="17">
        <v>41.6</v>
      </c>
      <c r="AM520" s="17">
        <v>45.5</v>
      </c>
      <c r="AN520" s="17">
        <v>75.7</v>
      </c>
      <c r="AO520" s="19">
        <v>0.0</v>
      </c>
      <c r="AP520" s="19">
        <v>0.0</v>
      </c>
      <c r="AQ520" s="19">
        <v>0.0</v>
      </c>
      <c r="AR520" s="19">
        <v>0.0</v>
      </c>
      <c r="AS520" s="17">
        <f t="shared" si="2"/>
        <v>0</v>
      </c>
      <c r="AT520" s="173" t="s">
        <v>6062</v>
      </c>
    </row>
    <row r="521" ht="15.75" customHeight="1">
      <c r="A521" s="44">
        <v>8000100.0</v>
      </c>
      <c r="B521" s="8" t="s">
        <v>4388</v>
      </c>
      <c r="C521" s="8" t="s">
        <v>4019</v>
      </c>
      <c r="D521" s="8" t="s">
        <v>4377</v>
      </c>
      <c r="E521" s="170" t="b">
        <v>1</v>
      </c>
      <c r="F521" s="8" t="s">
        <v>4378</v>
      </c>
      <c r="G521" s="8" t="s">
        <v>4389</v>
      </c>
      <c r="H521" s="8">
        <v>6.939924840215E12</v>
      </c>
      <c r="I521" s="8" t="s">
        <v>4389</v>
      </c>
      <c r="J521" s="11" t="s">
        <v>4390</v>
      </c>
      <c r="K521" s="11" t="s">
        <v>4390</v>
      </c>
      <c r="L521" s="171" t="s">
        <v>6061</v>
      </c>
      <c r="M521" s="8" t="s">
        <v>3280</v>
      </c>
      <c r="N521" s="29">
        <v>1537.03706896552</v>
      </c>
      <c r="O521" s="12">
        <f t="shared" si="1"/>
        <v>1782.963</v>
      </c>
      <c r="P521" s="8" t="s">
        <v>238</v>
      </c>
      <c r="Q521" s="9" t="s">
        <v>4382</v>
      </c>
      <c r="R521" s="11" t="s">
        <v>4392</v>
      </c>
      <c r="S521" s="11"/>
      <c r="T521" s="23"/>
      <c r="U521" s="11" t="s">
        <v>4393</v>
      </c>
      <c r="V521" s="11"/>
      <c r="W521" s="11"/>
      <c r="X521" s="11" t="s">
        <v>4392</v>
      </c>
      <c r="Y521" s="11"/>
      <c r="Z521" s="172"/>
      <c r="AA521" s="11" t="s">
        <v>4394</v>
      </c>
      <c r="AB521" s="8" t="s">
        <v>75</v>
      </c>
      <c r="AC521" s="17">
        <v>6.5</v>
      </c>
      <c r="AD521" s="17">
        <v>26.0</v>
      </c>
      <c r="AE521" s="17">
        <v>27.5</v>
      </c>
      <c r="AF521" s="17">
        <v>67.5</v>
      </c>
      <c r="AG521" s="19">
        <v>0.0</v>
      </c>
      <c r="AH521" s="19">
        <v>0.0</v>
      </c>
      <c r="AI521" s="19">
        <v>0.0</v>
      </c>
      <c r="AJ521" s="19">
        <v>0.0</v>
      </c>
      <c r="AK521" s="17">
        <v>7.9</v>
      </c>
      <c r="AL521" s="17">
        <v>31.5</v>
      </c>
      <c r="AM521" s="17">
        <v>32.5</v>
      </c>
      <c r="AN521" s="17">
        <v>72.8</v>
      </c>
      <c r="AO521" s="19">
        <v>0.0</v>
      </c>
      <c r="AP521" s="19">
        <v>0.0</v>
      </c>
      <c r="AQ521" s="19">
        <v>0.0</v>
      </c>
      <c r="AR521" s="19">
        <v>0.0</v>
      </c>
      <c r="AS521" s="17">
        <f t="shared" si="2"/>
        <v>0</v>
      </c>
      <c r="AT521" s="173" t="s">
        <v>6062</v>
      </c>
    </row>
    <row r="522" ht="15.75" customHeight="1">
      <c r="A522" s="44">
        <v>8000102.0</v>
      </c>
      <c r="B522" s="8" t="s">
        <v>4396</v>
      </c>
      <c r="C522" s="8" t="s">
        <v>4019</v>
      </c>
      <c r="D522" s="8" t="s">
        <v>4020</v>
      </c>
      <c r="E522" s="170" t="b">
        <v>1</v>
      </c>
      <c r="F522" s="8" t="s">
        <v>4021</v>
      </c>
      <c r="G522" s="8" t="s">
        <v>4397</v>
      </c>
      <c r="H522" s="8">
        <v>6.938187340746E12</v>
      </c>
      <c r="I522" s="8" t="s">
        <v>4397</v>
      </c>
      <c r="J522" s="8" t="s">
        <v>4398</v>
      </c>
      <c r="K522" s="8" t="s">
        <v>4399</v>
      </c>
      <c r="L522" s="171" t="s">
        <v>6061</v>
      </c>
      <c r="M522" s="8" t="s">
        <v>3280</v>
      </c>
      <c r="N522" s="29">
        <v>10389.0</v>
      </c>
      <c r="O522" s="12">
        <f t="shared" si="1"/>
        <v>12051.24</v>
      </c>
      <c r="P522" s="8" t="s">
        <v>68</v>
      </c>
      <c r="Q522" s="9" t="s">
        <v>4025</v>
      </c>
      <c r="R522" s="11" t="s">
        <v>4400</v>
      </c>
      <c r="S522" s="11"/>
      <c r="T522" s="23"/>
      <c r="U522" s="11" t="s">
        <v>4401</v>
      </c>
      <c r="V522" s="11"/>
      <c r="W522" s="11"/>
      <c r="X522" s="11"/>
      <c r="Y522" s="11"/>
      <c r="Z522" s="172"/>
      <c r="AA522" s="11" t="s">
        <v>4402</v>
      </c>
      <c r="AB522" s="8" t="s">
        <v>75</v>
      </c>
      <c r="AC522" s="16">
        <v>10.4</v>
      </c>
      <c r="AD522" s="16">
        <v>21.3</v>
      </c>
      <c r="AE522" s="16">
        <v>95.7</v>
      </c>
      <c r="AF522" s="16">
        <v>30.2</v>
      </c>
      <c r="AG522" s="16">
        <v>29.6</v>
      </c>
      <c r="AH522" s="16">
        <v>30.3</v>
      </c>
      <c r="AI522" s="16">
        <v>76.5</v>
      </c>
      <c r="AJ522" s="16">
        <v>55.5</v>
      </c>
      <c r="AK522" s="16">
        <v>13.37</v>
      </c>
      <c r="AL522" s="16">
        <v>29.5</v>
      </c>
      <c r="AM522" s="16">
        <v>103.5</v>
      </c>
      <c r="AN522" s="16">
        <v>38.5</v>
      </c>
      <c r="AO522" s="16">
        <v>32.1</v>
      </c>
      <c r="AP522" s="16">
        <v>33.7</v>
      </c>
      <c r="AQ522" s="16">
        <v>88.7</v>
      </c>
      <c r="AR522" s="16">
        <v>61.0</v>
      </c>
      <c r="AS522" s="16">
        <f t="shared" si="2"/>
        <v>36.468118</v>
      </c>
      <c r="AT522" s="173" t="s">
        <v>6062</v>
      </c>
    </row>
    <row r="523" ht="15.75" customHeight="1">
      <c r="A523" s="44">
        <v>8000103.0</v>
      </c>
      <c r="B523" s="8" t="s">
        <v>4404</v>
      </c>
      <c r="C523" s="8" t="s">
        <v>4019</v>
      </c>
      <c r="D523" s="8" t="s">
        <v>4020</v>
      </c>
      <c r="E523" s="170" t="b">
        <v>1</v>
      </c>
      <c r="F523" s="8" t="s">
        <v>4021</v>
      </c>
      <c r="G523" s="8" t="s">
        <v>4405</v>
      </c>
      <c r="H523" s="8">
        <v>6.938187340968E12</v>
      </c>
      <c r="I523" s="8" t="s">
        <v>4405</v>
      </c>
      <c r="J523" s="8" t="s">
        <v>4406</v>
      </c>
      <c r="K523" s="8" t="s">
        <v>4407</v>
      </c>
      <c r="L523" s="171" t="s">
        <v>6061</v>
      </c>
      <c r="M523" s="8" t="s">
        <v>3280</v>
      </c>
      <c r="N523" s="29">
        <v>13378.0</v>
      </c>
      <c r="O523" s="12">
        <f t="shared" si="1"/>
        <v>15518.48</v>
      </c>
      <c r="P523" s="8" t="s">
        <v>68</v>
      </c>
      <c r="Q523" s="9" t="s">
        <v>4025</v>
      </c>
      <c r="R523" s="11" t="s">
        <v>4408</v>
      </c>
      <c r="S523" s="11"/>
      <c r="T523" s="23"/>
      <c r="U523" s="11" t="s">
        <v>4409</v>
      </c>
      <c r="V523" s="11"/>
      <c r="W523" s="11"/>
      <c r="X523" s="11"/>
      <c r="Y523" s="11"/>
      <c r="Z523" s="172"/>
      <c r="AA523" s="11" t="s">
        <v>4410</v>
      </c>
      <c r="AB523" s="8" t="s">
        <v>75</v>
      </c>
      <c r="AC523" s="16">
        <v>13.1</v>
      </c>
      <c r="AD523" s="16">
        <v>22.0</v>
      </c>
      <c r="AE523" s="16">
        <v>104.0</v>
      </c>
      <c r="AF523" s="16">
        <v>32.7</v>
      </c>
      <c r="AG523" s="16">
        <v>33.6</v>
      </c>
      <c r="AH523" s="16">
        <v>33.0</v>
      </c>
      <c r="AI523" s="16">
        <v>80.5</v>
      </c>
      <c r="AJ523" s="16">
        <v>55.4</v>
      </c>
      <c r="AK523" s="16">
        <v>16.4</v>
      </c>
      <c r="AL523" s="16">
        <v>40.5</v>
      </c>
      <c r="AM523" s="16">
        <v>112.0</v>
      </c>
      <c r="AN523" s="16">
        <v>31.5</v>
      </c>
      <c r="AO523" s="16">
        <v>36.2</v>
      </c>
      <c r="AP523" s="16">
        <v>37.0</v>
      </c>
      <c r="AQ523" s="16">
        <v>91.5</v>
      </c>
      <c r="AR523" s="16">
        <v>61.5</v>
      </c>
      <c r="AS523" s="16">
        <f t="shared" si="2"/>
        <v>41.64165</v>
      </c>
      <c r="AT523" s="173" t="s">
        <v>6062</v>
      </c>
    </row>
    <row r="524" ht="15.75" customHeight="1">
      <c r="A524" s="44">
        <v>8000104.0</v>
      </c>
      <c r="B524" s="8" t="s">
        <v>4412</v>
      </c>
      <c r="C524" s="8" t="s">
        <v>4019</v>
      </c>
      <c r="D524" s="8" t="s">
        <v>4020</v>
      </c>
      <c r="E524" s="170" t="b">
        <v>1</v>
      </c>
      <c r="F524" s="8" t="s">
        <v>4021</v>
      </c>
      <c r="G524" s="8" t="s">
        <v>4413</v>
      </c>
      <c r="H524" s="8">
        <v>6.938187335353E12</v>
      </c>
      <c r="I524" s="8" t="s">
        <v>4413</v>
      </c>
      <c r="J524" s="8" t="s">
        <v>4414</v>
      </c>
      <c r="K524" s="8" t="s">
        <v>4415</v>
      </c>
      <c r="L524" s="171" t="s">
        <v>6061</v>
      </c>
      <c r="M524" s="8" t="s">
        <v>3280</v>
      </c>
      <c r="N524" s="29">
        <v>7446.0</v>
      </c>
      <c r="O524" s="12">
        <f t="shared" si="1"/>
        <v>8637.36</v>
      </c>
      <c r="P524" s="8" t="s">
        <v>68</v>
      </c>
      <c r="Q524" s="9" t="s">
        <v>4025</v>
      </c>
      <c r="R524" s="11" t="s">
        <v>4416</v>
      </c>
      <c r="S524" s="11"/>
      <c r="T524" s="23"/>
      <c r="U524" s="11" t="s">
        <v>4417</v>
      </c>
      <c r="V524" s="11"/>
      <c r="W524" s="11"/>
      <c r="X524" s="11"/>
      <c r="Y524" s="11"/>
      <c r="Z524" s="172"/>
      <c r="AA524" s="11" t="s">
        <v>4418</v>
      </c>
      <c r="AB524" s="8" t="s">
        <v>75</v>
      </c>
      <c r="AC524" s="16">
        <v>7.7</v>
      </c>
      <c r="AD524" s="16">
        <v>19.4</v>
      </c>
      <c r="AE524" s="16">
        <v>80.5</v>
      </c>
      <c r="AF524" s="16">
        <v>28.5</v>
      </c>
      <c r="AG524" s="16">
        <v>22.3</v>
      </c>
      <c r="AH524" s="16">
        <v>27.0</v>
      </c>
      <c r="AI524" s="16">
        <v>72.0</v>
      </c>
      <c r="AJ524" s="16">
        <v>49.5</v>
      </c>
      <c r="AK524" s="16">
        <v>9.8</v>
      </c>
      <c r="AL524" s="16">
        <v>27.0</v>
      </c>
      <c r="AM524" s="16">
        <v>87.0</v>
      </c>
      <c r="AN524" s="16">
        <v>36.5</v>
      </c>
      <c r="AO524" s="16">
        <v>24.0</v>
      </c>
      <c r="AP524" s="16">
        <v>30.0</v>
      </c>
      <c r="AQ524" s="16">
        <v>83.5</v>
      </c>
      <c r="AR524" s="16">
        <v>54.0</v>
      </c>
      <c r="AS524" s="16">
        <f t="shared" si="2"/>
        <v>27.054</v>
      </c>
      <c r="AT524" s="173" t="s">
        <v>6062</v>
      </c>
    </row>
    <row r="525" ht="15.75" customHeight="1">
      <c r="A525" s="44">
        <v>8000105.0</v>
      </c>
      <c r="B525" s="8" t="s">
        <v>4420</v>
      </c>
      <c r="C525" s="8" t="s">
        <v>4019</v>
      </c>
      <c r="D525" s="8" t="s">
        <v>4020</v>
      </c>
      <c r="E525" s="170" t="b">
        <v>1</v>
      </c>
      <c r="F525" s="8" t="s">
        <v>4021</v>
      </c>
      <c r="G525" s="8" t="s">
        <v>4421</v>
      </c>
      <c r="H525" s="8">
        <v>6.938187335339E12</v>
      </c>
      <c r="I525" s="8" t="s">
        <v>4421</v>
      </c>
      <c r="J525" s="8" t="s">
        <v>4422</v>
      </c>
      <c r="K525" s="8" t="s">
        <v>4423</v>
      </c>
      <c r="L525" s="171" t="s">
        <v>6061</v>
      </c>
      <c r="M525" s="8" t="s">
        <v>3280</v>
      </c>
      <c r="N525" s="29">
        <v>7584.0</v>
      </c>
      <c r="O525" s="12">
        <f t="shared" si="1"/>
        <v>8797.44</v>
      </c>
      <c r="P525" s="8" t="s">
        <v>68</v>
      </c>
      <c r="Q525" s="9" t="s">
        <v>4025</v>
      </c>
      <c r="R525" s="11" t="s">
        <v>4424</v>
      </c>
      <c r="S525" s="11"/>
      <c r="T525" s="23"/>
      <c r="U525" s="11" t="s">
        <v>4425</v>
      </c>
      <c r="V525" s="11"/>
      <c r="W525" s="11"/>
      <c r="X525" s="11"/>
      <c r="Y525" s="11"/>
      <c r="Z525" s="172"/>
      <c r="AA525" s="11" t="s">
        <v>4426</v>
      </c>
      <c r="AB525" s="8" t="s">
        <v>75</v>
      </c>
      <c r="AC525" s="16">
        <v>7.7</v>
      </c>
      <c r="AD525" s="16">
        <v>19.4</v>
      </c>
      <c r="AE525" s="16">
        <v>80.5</v>
      </c>
      <c r="AF525" s="16">
        <v>28.5</v>
      </c>
      <c r="AG525" s="16">
        <v>25.1</v>
      </c>
      <c r="AH525" s="16">
        <v>27.0</v>
      </c>
      <c r="AI525" s="16">
        <v>72.0</v>
      </c>
      <c r="AJ525" s="16">
        <v>49.5</v>
      </c>
      <c r="AK525" s="16">
        <v>9.8</v>
      </c>
      <c r="AL525" s="16">
        <v>27.0</v>
      </c>
      <c r="AM525" s="16">
        <v>87.0</v>
      </c>
      <c r="AN525" s="16">
        <v>36.5</v>
      </c>
      <c r="AO525" s="16">
        <v>25.1</v>
      </c>
      <c r="AP525" s="16">
        <v>30.0</v>
      </c>
      <c r="AQ525" s="16">
        <v>83.5</v>
      </c>
      <c r="AR525" s="16">
        <v>54.0</v>
      </c>
      <c r="AS525" s="16">
        <f t="shared" si="2"/>
        <v>27.054</v>
      </c>
      <c r="AT525" s="173" t="s">
        <v>6062</v>
      </c>
    </row>
    <row r="526" ht="15.75" customHeight="1">
      <c r="A526" s="44">
        <v>8000106.0</v>
      </c>
      <c r="B526" s="8" t="s">
        <v>4428</v>
      </c>
      <c r="C526" s="8" t="s">
        <v>4019</v>
      </c>
      <c r="D526" s="8" t="s">
        <v>4020</v>
      </c>
      <c r="E526" s="170" t="b">
        <v>1</v>
      </c>
      <c r="F526" s="8" t="s">
        <v>4021</v>
      </c>
      <c r="G526" s="8" t="s">
        <v>4429</v>
      </c>
      <c r="H526" s="8">
        <v>6.938187378305E12</v>
      </c>
      <c r="I526" s="8" t="s">
        <v>4429</v>
      </c>
      <c r="J526" s="8" t="s">
        <v>4430</v>
      </c>
      <c r="K526" s="8" t="s">
        <v>4431</v>
      </c>
      <c r="L526" s="171" t="s">
        <v>6061</v>
      </c>
      <c r="M526" s="8" t="s">
        <v>3280</v>
      </c>
      <c r="N526" s="29">
        <v>7630.0</v>
      </c>
      <c r="O526" s="12">
        <f t="shared" si="1"/>
        <v>8850.8</v>
      </c>
      <c r="P526" s="8" t="s">
        <v>68</v>
      </c>
      <c r="Q526" s="9" t="s">
        <v>4025</v>
      </c>
      <c r="R526" s="11" t="s">
        <v>4432</v>
      </c>
      <c r="S526" s="11"/>
      <c r="T526" s="23"/>
      <c r="U526" s="11" t="s">
        <v>4433</v>
      </c>
      <c r="V526" s="11"/>
      <c r="W526" s="11"/>
      <c r="X526" s="11"/>
      <c r="Y526" s="11"/>
      <c r="Z526" s="172"/>
      <c r="AA526" s="11" t="s">
        <v>4434</v>
      </c>
      <c r="AB526" s="8" t="s">
        <v>75</v>
      </c>
      <c r="AC526" s="16">
        <v>10.4</v>
      </c>
      <c r="AD526" s="16">
        <v>21.3</v>
      </c>
      <c r="AE526" s="16">
        <v>95.7</v>
      </c>
      <c r="AF526" s="16">
        <v>30.2</v>
      </c>
      <c r="AG526" s="16">
        <v>28.4</v>
      </c>
      <c r="AH526" s="16">
        <v>30.3</v>
      </c>
      <c r="AI526" s="16">
        <v>76.5</v>
      </c>
      <c r="AJ526" s="16">
        <v>55.5</v>
      </c>
      <c r="AK526" s="16">
        <v>13.3</v>
      </c>
      <c r="AL526" s="16">
        <v>30.5</v>
      </c>
      <c r="AM526" s="16">
        <v>103.5</v>
      </c>
      <c r="AN526" s="16">
        <v>38.0</v>
      </c>
      <c r="AO526" s="16">
        <v>30.8</v>
      </c>
      <c r="AP526" s="16">
        <v>38.0</v>
      </c>
      <c r="AQ526" s="16">
        <v>89.0</v>
      </c>
      <c r="AR526" s="16">
        <v>61.0</v>
      </c>
      <c r="AS526" s="16">
        <f t="shared" si="2"/>
        <v>41.2604</v>
      </c>
      <c r="AT526" s="173" t="s">
        <v>6062</v>
      </c>
    </row>
    <row r="527" ht="15.75" customHeight="1">
      <c r="A527" s="44">
        <v>8000107.0</v>
      </c>
      <c r="B527" s="8" t="s">
        <v>4436</v>
      </c>
      <c r="C527" s="8" t="s">
        <v>4019</v>
      </c>
      <c r="D527" s="8" t="s">
        <v>4020</v>
      </c>
      <c r="E527" s="170" t="b">
        <v>1</v>
      </c>
      <c r="F527" s="8" t="s">
        <v>4021</v>
      </c>
      <c r="G527" s="8" t="s">
        <v>4437</v>
      </c>
      <c r="H527" s="8">
        <v>6.938187378343E12</v>
      </c>
      <c r="I527" s="8" t="s">
        <v>4437</v>
      </c>
      <c r="J527" s="8" t="s">
        <v>4438</v>
      </c>
      <c r="K527" s="8" t="s">
        <v>4439</v>
      </c>
      <c r="L527" s="171" t="s">
        <v>6061</v>
      </c>
      <c r="M527" s="8" t="s">
        <v>3280</v>
      </c>
      <c r="N527" s="29">
        <v>8011.0</v>
      </c>
      <c r="O527" s="12">
        <f t="shared" si="1"/>
        <v>9292.76</v>
      </c>
      <c r="P527" s="8" t="s">
        <v>68</v>
      </c>
      <c r="Q527" s="9" t="s">
        <v>4025</v>
      </c>
      <c r="R527" s="11" t="s">
        <v>4440</v>
      </c>
      <c r="S527" s="11"/>
      <c r="T527" s="23"/>
      <c r="U527" s="11" t="s">
        <v>4441</v>
      </c>
      <c r="V527" s="11"/>
      <c r="W527" s="11"/>
      <c r="X527" s="11"/>
      <c r="Y527" s="11"/>
      <c r="Z527" s="172"/>
      <c r="AA527" s="11" t="s">
        <v>4442</v>
      </c>
      <c r="AB527" s="8" t="s">
        <v>75</v>
      </c>
      <c r="AC527" s="16">
        <v>10.4</v>
      </c>
      <c r="AD527" s="16">
        <v>21.3</v>
      </c>
      <c r="AE527" s="16">
        <v>95.7</v>
      </c>
      <c r="AF527" s="16">
        <v>30.2</v>
      </c>
      <c r="AG527" s="16">
        <v>31.5</v>
      </c>
      <c r="AH527" s="16">
        <v>30.3</v>
      </c>
      <c r="AI527" s="16">
        <v>76.5</v>
      </c>
      <c r="AJ527" s="16">
        <v>55.5</v>
      </c>
      <c r="AK527" s="16">
        <v>13.3</v>
      </c>
      <c r="AL527" s="16">
        <v>30.5</v>
      </c>
      <c r="AM527" s="16">
        <v>103.5</v>
      </c>
      <c r="AN527" s="16">
        <v>38.0</v>
      </c>
      <c r="AO527" s="16">
        <v>34.0</v>
      </c>
      <c r="AP527" s="16">
        <v>38.0</v>
      </c>
      <c r="AQ527" s="16">
        <v>89.0</v>
      </c>
      <c r="AR527" s="16">
        <v>61.0</v>
      </c>
      <c r="AS527" s="16">
        <f t="shared" si="2"/>
        <v>41.2604</v>
      </c>
      <c r="AT527" s="173" t="s">
        <v>6062</v>
      </c>
    </row>
    <row r="528" ht="15.75" customHeight="1">
      <c r="A528" s="44">
        <v>8000108.0</v>
      </c>
      <c r="B528" s="8" t="s">
        <v>4444</v>
      </c>
      <c r="C528" s="8" t="s">
        <v>4019</v>
      </c>
      <c r="D528" s="8" t="s">
        <v>4020</v>
      </c>
      <c r="E528" s="170" t="b">
        <v>1</v>
      </c>
      <c r="F528" s="8" t="s">
        <v>4021</v>
      </c>
      <c r="G528" s="8" t="s">
        <v>4445</v>
      </c>
      <c r="H528" s="8">
        <v>6.93818737835E12</v>
      </c>
      <c r="I528" s="8" t="s">
        <v>4445</v>
      </c>
      <c r="J528" s="8" t="s">
        <v>4446</v>
      </c>
      <c r="K528" s="8" t="s">
        <v>4447</v>
      </c>
      <c r="L528" s="171" t="s">
        <v>6061</v>
      </c>
      <c r="M528" s="8" t="s">
        <v>3280</v>
      </c>
      <c r="N528" s="29">
        <v>10944.0</v>
      </c>
      <c r="O528" s="12">
        <f t="shared" si="1"/>
        <v>12695.04</v>
      </c>
      <c r="P528" s="8" t="s">
        <v>68</v>
      </c>
      <c r="Q528" s="9" t="s">
        <v>4025</v>
      </c>
      <c r="R528" s="11" t="s">
        <v>4448</v>
      </c>
      <c r="S528" s="11"/>
      <c r="T528" s="23"/>
      <c r="U528" s="11" t="s">
        <v>4449</v>
      </c>
      <c r="V528" s="11"/>
      <c r="W528" s="11"/>
      <c r="X528" s="11"/>
      <c r="Y528" s="11"/>
      <c r="Z528" s="172"/>
      <c r="AA528" s="11" t="s">
        <v>4450</v>
      </c>
      <c r="AB528" s="8" t="s">
        <v>75</v>
      </c>
      <c r="AC528" s="16">
        <v>13.1</v>
      </c>
      <c r="AD528" s="16">
        <v>22.0</v>
      </c>
      <c r="AE528" s="16">
        <v>104.0</v>
      </c>
      <c r="AF528" s="16">
        <v>32.7</v>
      </c>
      <c r="AG528" s="16">
        <v>35.3</v>
      </c>
      <c r="AH528" s="16">
        <v>33.0</v>
      </c>
      <c r="AI528" s="16">
        <v>80.5</v>
      </c>
      <c r="AJ528" s="16">
        <v>55.4</v>
      </c>
      <c r="AK528" s="16">
        <v>17.2</v>
      </c>
      <c r="AL528" s="16">
        <v>40.5</v>
      </c>
      <c r="AM528" s="16">
        <v>112.0</v>
      </c>
      <c r="AN528" s="16">
        <v>31.0</v>
      </c>
      <c r="AO528" s="16">
        <v>37.9</v>
      </c>
      <c r="AP528" s="16">
        <v>41.5</v>
      </c>
      <c r="AQ528" s="16">
        <v>94.5</v>
      </c>
      <c r="AR528" s="16">
        <v>61.0</v>
      </c>
      <c r="AS528" s="16">
        <f t="shared" si="2"/>
        <v>47.84535</v>
      </c>
      <c r="AT528" s="173" t="s">
        <v>6062</v>
      </c>
    </row>
    <row r="529" ht="15.75" customHeight="1">
      <c r="A529" s="44">
        <v>8000109.0</v>
      </c>
      <c r="B529" s="8" t="s">
        <v>4452</v>
      </c>
      <c r="C529" s="8" t="s">
        <v>4019</v>
      </c>
      <c r="D529" s="8" t="s">
        <v>4020</v>
      </c>
      <c r="E529" s="170" t="b">
        <v>1</v>
      </c>
      <c r="F529" s="8" t="s">
        <v>4021</v>
      </c>
      <c r="G529" s="8" t="s">
        <v>4453</v>
      </c>
      <c r="H529" s="8">
        <v>6.938187378329E12</v>
      </c>
      <c r="I529" s="8" t="s">
        <v>4453</v>
      </c>
      <c r="J529" s="8" t="s">
        <v>4454</v>
      </c>
      <c r="K529" s="8" t="s">
        <v>4455</v>
      </c>
      <c r="L529" s="171" t="s">
        <v>6061</v>
      </c>
      <c r="M529" s="8" t="s">
        <v>3280</v>
      </c>
      <c r="N529" s="29">
        <v>6724.0</v>
      </c>
      <c r="O529" s="12">
        <f t="shared" si="1"/>
        <v>7799.84</v>
      </c>
      <c r="P529" s="8" t="s">
        <v>68</v>
      </c>
      <c r="Q529" s="9" t="s">
        <v>4025</v>
      </c>
      <c r="R529" s="11" t="s">
        <v>4456</v>
      </c>
      <c r="S529" s="11"/>
      <c r="T529" s="23"/>
      <c r="U529" s="11" t="s">
        <v>4457</v>
      </c>
      <c r="V529" s="11"/>
      <c r="W529" s="11"/>
      <c r="X529" s="11"/>
      <c r="Y529" s="11"/>
      <c r="Z529" s="172"/>
      <c r="AA529" s="11" t="s">
        <v>4458</v>
      </c>
      <c r="AB529" s="8" t="s">
        <v>75</v>
      </c>
      <c r="AC529" s="16">
        <v>7.7</v>
      </c>
      <c r="AD529" s="16">
        <v>19.4</v>
      </c>
      <c r="AE529" s="16">
        <v>80.5</v>
      </c>
      <c r="AF529" s="16">
        <v>28.5</v>
      </c>
      <c r="AG529" s="16">
        <v>24.7</v>
      </c>
      <c r="AH529" s="16">
        <v>27.0</v>
      </c>
      <c r="AI529" s="16">
        <v>72.0</v>
      </c>
      <c r="AJ529" s="16">
        <v>49.5</v>
      </c>
      <c r="AK529" s="16">
        <v>10.7</v>
      </c>
      <c r="AL529" s="16">
        <v>28.5</v>
      </c>
      <c r="AM529" s="16">
        <v>87.0</v>
      </c>
      <c r="AN529" s="16">
        <v>36.0</v>
      </c>
      <c r="AO529" s="16">
        <v>26.5</v>
      </c>
      <c r="AP529" s="16">
        <v>35.7</v>
      </c>
      <c r="AQ529" s="16">
        <v>84.2</v>
      </c>
      <c r="AR529" s="16">
        <v>55.0</v>
      </c>
      <c r="AS529" s="16">
        <f t="shared" si="2"/>
        <v>33.06534</v>
      </c>
      <c r="AT529" s="173" t="s">
        <v>6062</v>
      </c>
    </row>
    <row r="530" ht="15.75" customHeight="1">
      <c r="A530" s="44">
        <v>8000110.0</v>
      </c>
      <c r="B530" s="8" t="s">
        <v>4460</v>
      </c>
      <c r="C530" s="8" t="s">
        <v>4019</v>
      </c>
      <c r="D530" s="8" t="s">
        <v>4020</v>
      </c>
      <c r="E530" s="170" t="b">
        <v>1</v>
      </c>
      <c r="F530" s="8" t="s">
        <v>4021</v>
      </c>
      <c r="G530" s="8" t="s">
        <v>4461</v>
      </c>
      <c r="H530" s="8">
        <v>6.938187378282E12</v>
      </c>
      <c r="I530" s="8" t="s">
        <v>4461</v>
      </c>
      <c r="J530" s="8" t="s">
        <v>4462</v>
      </c>
      <c r="K530" s="8" t="s">
        <v>4463</v>
      </c>
      <c r="L530" s="171" t="s">
        <v>6061</v>
      </c>
      <c r="M530" s="8" t="s">
        <v>3280</v>
      </c>
      <c r="N530" s="29">
        <v>4663.0</v>
      </c>
      <c r="O530" s="12">
        <f t="shared" si="1"/>
        <v>5409.08</v>
      </c>
      <c r="P530" s="8" t="s">
        <v>68</v>
      </c>
      <c r="Q530" s="9" t="s">
        <v>4025</v>
      </c>
      <c r="R530" s="11" t="s">
        <v>4464</v>
      </c>
      <c r="S530" s="11"/>
      <c r="T530" s="23"/>
      <c r="U530" s="11" t="s">
        <v>4465</v>
      </c>
      <c r="V530" s="11"/>
      <c r="W530" s="11"/>
      <c r="X530" s="11"/>
      <c r="Y530" s="11"/>
      <c r="Z530" s="172"/>
      <c r="AA530" s="11" t="s">
        <v>4466</v>
      </c>
      <c r="AB530" s="8" t="s">
        <v>75</v>
      </c>
      <c r="AC530" s="16">
        <v>7.7</v>
      </c>
      <c r="AD530" s="16">
        <v>19.4</v>
      </c>
      <c r="AE530" s="16">
        <v>80.5</v>
      </c>
      <c r="AF530" s="16">
        <v>28.5</v>
      </c>
      <c r="AG530" s="16">
        <v>23.7</v>
      </c>
      <c r="AH530" s="16">
        <v>27.0</v>
      </c>
      <c r="AI530" s="16">
        <v>72.0</v>
      </c>
      <c r="AJ530" s="16">
        <v>49.5</v>
      </c>
      <c r="AK530" s="16">
        <v>10.7</v>
      </c>
      <c r="AL530" s="16">
        <v>28.5</v>
      </c>
      <c r="AM530" s="16">
        <v>87.0</v>
      </c>
      <c r="AN530" s="16">
        <v>36.0</v>
      </c>
      <c r="AO530" s="16">
        <v>25.4</v>
      </c>
      <c r="AP530" s="16">
        <v>35.7</v>
      </c>
      <c r="AQ530" s="16">
        <v>84.2</v>
      </c>
      <c r="AR530" s="16">
        <v>55.0</v>
      </c>
      <c r="AS530" s="16">
        <f t="shared" si="2"/>
        <v>33.06534</v>
      </c>
      <c r="AT530" s="173" t="s">
        <v>6062</v>
      </c>
    </row>
    <row r="531" ht="15.75" customHeight="1">
      <c r="A531" s="44">
        <v>8000111.0</v>
      </c>
      <c r="B531" s="8" t="s">
        <v>4468</v>
      </c>
      <c r="C531" s="8" t="s">
        <v>4019</v>
      </c>
      <c r="D531" s="8" t="s">
        <v>4020</v>
      </c>
      <c r="E531" s="170" t="b">
        <v>1</v>
      </c>
      <c r="F531" s="8" t="s">
        <v>4021</v>
      </c>
      <c r="G531" s="8" t="s">
        <v>4469</v>
      </c>
      <c r="H531" s="8">
        <v>6.938187378299E12</v>
      </c>
      <c r="I531" s="8" t="s">
        <v>4469</v>
      </c>
      <c r="J531" s="8" t="s">
        <v>4470</v>
      </c>
      <c r="K531" s="8" t="s">
        <v>4471</v>
      </c>
      <c r="L531" s="171" t="s">
        <v>6061</v>
      </c>
      <c r="M531" s="8" t="s">
        <v>3280</v>
      </c>
      <c r="N531" s="29">
        <v>4626.0</v>
      </c>
      <c r="O531" s="12">
        <f t="shared" si="1"/>
        <v>5366.16</v>
      </c>
      <c r="P531" s="8" t="s">
        <v>68</v>
      </c>
      <c r="Q531" s="9" t="s">
        <v>4025</v>
      </c>
      <c r="R531" s="11" t="s">
        <v>4472</v>
      </c>
      <c r="S531" s="11"/>
      <c r="T531" s="23"/>
      <c r="U531" s="11" t="s">
        <v>4473</v>
      </c>
      <c r="V531" s="11"/>
      <c r="W531" s="11"/>
      <c r="X531" s="11"/>
      <c r="Y531" s="11"/>
      <c r="Z531" s="172"/>
      <c r="AA531" s="11" t="s">
        <v>4474</v>
      </c>
      <c r="AB531" s="8" t="s">
        <v>75</v>
      </c>
      <c r="AC531" s="16">
        <v>7.7</v>
      </c>
      <c r="AD531" s="16">
        <v>19.4</v>
      </c>
      <c r="AE531" s="16">
        <v>80.5</v>
      </c>
      <c r="AF531" s="16">
        <v>28.5</v>
      </c>
      <c r="AG531" s="16">
        <v>22.5</v>
      </c>
      <c r="AH531" s="16">
        <v>27.0</v>
      </c>
      <c r="AI531" s="16">
        <v>72.0</v>
      </c>
      <c r="AJ531" s="16">
        <v>49.5</v>
      </c>
      <c r="AK531" s="16">
        <v>10.7</v>
      </c>
      <c r="AL531" s="16">
        <v>28.5</v>
      </c>
      <c r="AM531" s="16">
        <v>87.0</v>
      </c>
      <c r="AN531" s="16">
        <v>36.0</v>
      </c>
      <c r="AO531" s="16">
        <v>24.2</v>
      </c>
      <c r="AP531" s="16">
        <v>35.7</v>
      </c>
      <c r="AQ531" s="16">
        <v>84.2</v>
      </c>
      <c r="AR531" s="16">
        <v>55.0</v>
      </c>
      <c r="AS531" s="16">
        <f t="shared" si="2"/>
        <v>33.06534</v>
      </c>
      <c r="AT531" s="173" t="s">
        <v>6062</v>
      </c>
    </row>
    <row r="532" ht="15.75" customHeight="1">
      <c r="A532" s="44">
        <v>8000112.0</v>
      </c>
      <c r="B532" s="8" t="s">
        <v>4476</v>
      </c>
      <c r="C532" s="8" t="s">
        <v>4019</v>
      </c>
      <c r="D532" s="8" t="s">
        <v>4020</v>
      </c>
      <c r="E532" s="170" t="b">
        <v>1</v>
      </c>
      <c r="F532" s="8" t="s">
        <v>4021</v>
      </c>
      <c r="G532" s="8" t="s">
        <v>4477</v>
      </c>
      <c r="H532" s="8">
        <v>6.938187378312E12</v>
      </c>
      <c r="I532" s="8" t="s">
        <v>4477</v>
      </c>
      <c r="J532" s="8" t="s">
        <v>4478</v>
      </c>
      <c r="K532" s="8" t="s">
        <v>4479</v>
      </c>
      <c r="L532" s="171" t="s">
        <v>6061</v>
      </c>
      <c r="M532" s="8" t="s">
        <v>3280</v>
      </c>
      <c r="N532" s="29">
        <v>10056.0</v>
      </c>
      <c r="O532" s="12">
        <f t="shared" si="1"/>
        <v>11664.96</v>
      </c>
      <c r="P532" s="8" t="s">
        <v>68</v>
      </c>
      <c r="Q532" s="9" t="s">
        <v>4025</v>
      </c>
      <c r="R532" s="11" t="s">
        <v>4480</v>
      </c>
      <c r="S532" s="11"/>
      <c r="T532" s="23"/>
      <c r="U532" s="11" t="s">
        <v>4481</v>
      </c>
      <c r="V532" s="11"/>
      <c r="W532" s="11"/>
      <c r="X532" s="11"/>
      <c r="Y532" s="11"/>
      <c r="Z532" s="172"/>
      <c r="AA532" s="11" t="s">
        <v>4482</v>
      </c>
      <c r="AB532" s="8" t="s">
        <v>75</v>
      </c>
      <c r="AC532" s="16">
        <v>12.3</v>
      </c>
      <c r="AD532" s="16">
        <v>22.0</v>
      </c>
      <c r="AE532" s="16">
        <v>104.0</v>
      </c>
      <c r="AF532" s="16">
        <v>32.7</v>
      </c>
      <c r="AG532" s="16">
        <v>31.8</v>
      </c>
      <c r="AH532" s="16">
        <v>33.0</v>
      </c>
      <c r="AI532" s="16">
        <v>80.5</v>
      </c>
      <c r="AJ532" s="16">
        <v>55.4</v>
      </c>
      <c r="AK532" s="16">
        <v>16.4</v>
      </c>
      <c r="AL532" s="16">
        <v>40.5</v>
      </c>
      <c r="AM532" s="16">
        <v>112.0</v>
      </c>
      <c r="AN532" s="16">
        <v>31.0</v>
      </c>
      <c r="AO532" s="16">
        <v>34.3</v>
      </c>
      <c r="AP532" s="16">
        <v>41.5</v>
      </c>
      <c r="AQ532" s="16">
        <v>94.5</v>
      </c>
      <c r="AR532" s="16">
        <v>61.0</v>
      </c>
      <c r="AS532" s="16">
        <f t="shared" si="2"/>
        <v>47.84535</v>
      </c>
      <c r="AT532" s="173" t="s">
        <v>6062</v>
      </c>
    </row>
    <row r="533" ht="15.75" customHeight="1">
      <c r="A533" s="44">
        <v>8000113.0</v>
      </c>
      <c r="B533" s="8" t="s">
        <v>4484</v>
      </c>
      <c r="C533" s="8" t="s">
        <v>4019</v>
      </c>
      <c r="D533" s="8" t="s">
        <v>4020</v>
      </c>
      <c r="E533" s="170" t="b">
        <v>1</v>
      </c>
      <c r="F533" s="8" t="s">
        <v>4021</v>
      </c>
      <c r="G533" s="8" t="s">
        <v>4485</v>
      </c>
      <c r="H533" s="8">
        <v>6.938187378442E12</v>
      </c>
      <c r="I533" s="8" t="s">
        <v>4485</v>
      </c>
      <c r="J533" s="8" t="s">
        <v>4486</v>
      </c>
      <c r="K533" s="8" t="s">
        <v>4487</v>
      </c>
      <c r="L533" s="171" t="s">
        <v>6061</v>
      </c>
      <c r="M533" s="8" t="s">
        <v>3280</v>
      </c>
      <c r="N533" s="12">
        <v>3095.0</v>
      </c>
      <c r="O533" s="12">
        <f t="shared" si="1"/>
        <v>3590.2</v>
      </c>
      <c r="P533" s="8" t="s">
        <v>238</v>
      </c>
      <c r="Q533" s="9" t="s">
        <v>4025</v>
      </c>
      <c r="R533" s="11" t="s">
        <v>4488</v>
      </c>
      <c r="S533" s="11"/>
      <c r="T533" s="14" t="s">
        <v>4489</v>
      </c>
      <c r="U533" s="11" t="s">
        <v>4490</v>
      </c>
      <c r="V533" s="11"/>
      <c r="W533" s="11"/>
      <c r="X533" s="11" t="s">
        <v>4491</v>
      </c>
      <c r="Y533" s="11"/>
      <c r="Z533" s="172"/>
      <c r="AA533" s="11" t="s">
        <v>4492</v>
      </c>
      <c r="AB533" s="8" t="s">
        <v>75</v>
      </c>
      <c r="AC533" s="16">
        <v>9.6</v>
      </c>
      <c r="AD533" s="16">
        <v>20.0</v>
      </c>
      <c r="AE533" s="16">
        <v>80.2</v>
      </c>
      <c r="AF533" s="16">
        <v>29.5</v>
      </c>
      <c r="AG533" s="16">
        <v>27.9</v>
      </c>
      <c r="AH533" s="16">
        <v>27.0</v>
      </c>
      <c r="AI533" s="16">
        <v>72.0</v>
      </c>
      <c r="AJ533" s="16">
        <v>49.5</v>
      </c>
      <c r="AK533" s="16">
        <v>12.1</v>
      </c>
      <c r="AL533" s="16">
        <v>28.5</v>
      </c>
      <c r="AM533" s="16">
        <v>87.5</v>
      </c>
      <c r="AN533" s="16">
        <v>37.5</v>
      </c>
      <c r="AO533" s="16">
        <v>29.7</v>
      </c>
      <c r="AP533" s="16">
        <v>35.7</v>
      </c>
      <c r="AQ533" s="16">
        <v>84.2</v>
      </c>
      <c r="AR533" s="16">
        <v>55.0</v>
      </c>
      <c r="AS533" s="16">
        <f t="shared" si="2"/>
        <v>33.06534</v>
      </c>
      <c r="AT533" s="173" t="s">
        <v>5871</v>
      </c>
    </row>
    <row r="534" ht="15.75" customHeight="1">
      <c r="A534" s="11">
        <v>8000114.0</v>
      </c>
      <c r="B534" s="8" t="s">
        <v>4494</v>
      </c>
      <c r="C534" s="8" t="s">
        <v>4019</v>
      </c>
      <c r="D534" s="8" t="s">
        <v>4020</v>
      </c>
      <c r="E534" s="170" t="b">
        <v>1</v>
      </c>
      <c r="F534" s="8" t="s">
        <v>4021</v>
      </c>
      <c r="G534" s="8" t="s">
        <v>4495</v>
      </c>
      <c r="H534" s="8">
        <v>6.938187378466E12</v>
      </c>
      <c r="I534" s="8" t="s">
        <v>4495</v>
      </c>
      <c r="J534" s="8" t="s">
        <v>4496</v>
      </c>
      <c r="K534" s="8" t="s">
        <v>4497</v>
      </c>
      <c r="L534" s="171" t="s">
        <v>6061</v>
      </c>
      <c r="M534" s="8" t="s">
        <v>3280</v>
      </c>
      <c r="N534" s="12">
        <v>3095.0</v>
      </c>
      <c r="O534" s="12">
        <f t="shared" si="1"/>
        <v>3590.2</v>
      </c>
      <c r="P534" s="8" t="s">
        <v>68</v>
      </c>
      <c r="Q534" s="9" t="s">
        <v>4025</v>
      </c>
      <c r="R534" s="11" t="s">
        <v>4498</v>
      </c>
      <c r="S534" s="11"/>
      <c r="T534" s="14" t="s">
        <v>4499</v>
      </c>
      <c r="U534" s="11" t="s">
        <v>4500</v>
      </c>
      <c r="V534" s="11" t="s">
        <v>4501</v>
      </c>
      <c r="W534" s="24" t="s">
        <v>4502</v>
      </c>
      <c r="X534" s="11" t="s">
        <v>4503</v>
      </c>
      <c r="Y534" s="11"/>
      <c r="Z534" s="172"/>
      <c r="AA534" s="11" t="s">
        <v>4504</v>
      </c>
      <c r="AB534" s="8" t="s">
        <v>75</v>
      </c>
      <c r="AC534" s="16">
        <v>9.8</v>
      </c>
      <c r="AD534" s="16">
        <v>20.0</v>
      </c>
      <c r="AE534" s="16">
        <v>80.2</v>
      </c>
      <c r="AF534" s="16">
        <v>29.5</v>
      </c>
      <c r="AG534" s="16">
        <v>27.4</v>
      </c>
      <c r="AH534" s="16">
        <v>27.0</v>
      </c>
      <c r="AI534" s="16">
        <v>72.0</v>
      </c>
      <c r="AJ534" s="16">
        <v>49.5</v>
      </c>
      <c r="AK534" s="16">
        <v>12.2</v>
      </c>
      <c r="AL534" s="16">
        <v>28.5</v>
      </c>
      <c r="AM534" s="16">
        <v>87.5</v>
      </c>
      <c r="AN534" s="16">
        <v>37.5</v>
      </c>
      <c r="AO534" s="16">
        <v>29.4</v>
      </c>
      <c r="AP534" s="16">
        <v>35.7</v>
      </c>
      <c r="AQ534" s="16">
        <v>84.2</v>
      </c>
      <c r="AR534" s="16">
        <v>55.0</v>
      </c>
      <c r="AS534" s="16">
        <f t="shared" si="2"/>
        <v>33.06534</v>
      </c>
      <c r="AT534" s="173" t="s">
        <v>5871</v>
      </c>
    </row>
    <row r="535" ht="15.75" customHeight="1">
      <c r="A535" s="11">
        <v>8000115.0</v>
      </c>
      <c r="B535" s="8" t="s">
        <v>4506</v>
      </c>
      <c r="C535" s="8" t="s">
        <v>4019</v>
      </c>
      <c r="D535" s="8" t="s">
        <v>4020</v>
      </c>
      <c r="E535" s="170" t="b">
        <v>1</v>
      </c>
      <c r="F535" s="8" t="s">
        <v>4021</v>
      </c>
      <c r="G535" s="8" t="s">
        <v>4507</v>
      </c>
      <c r="H535" s="8">
        <v>6.938187378459E12</v>
      </c>
      <c r="I535" s="8" t="s">
        <v>4507</v>
      </c>
      <c r="J535" s="8" t="s">
        <v>4508</v>
      </c>
      <c r="K535" s="8" t="s">
        <v>4509</v>
      </c>
      <c r="L535" s="171" t="s">
        <v>6061</v>
      </c>
      <c r="M535" s="8" t="s">
        <v>3280</v>
      </c>
      <c r="N535" s="12">
        <v>3318.0</v>
      </c>
      <c r="O535" s="12">
        <f t="shared" si="1"/>
        <v>3848.88</v>
      </c>
      <c r="P535" s="8" t="s">
        <v>238</v>
      </c>
      <c r="Q535" s="9" t="s">
        <v>4025</v>
      </c>
      <c r="R535" s="11" t="s">
        <v>4510</v>
      </c>
      <c r="S535" s="11"/>
      <c r="T535" s="14" t="s">
        <v>4511</v>
      </c>
      <c r="U535" s="11" t="s">
        <v>4512</v>
      </c>
      <c r="V535" s="11"/>
      <c r="W535" s="11"/>
      <c r="X535" s="11" t="s">
        <v>4513</v>
      </c>
      <c r="Y535" s="11"/>
      <c r="Z535" s="172"/>
      <c r="AA535" s="11" t="s">
        <v>4514</v>
      </c>
      <c r="AB535" s="8" t="s">
        <v>75</v>
      </c>
      <c r="AC535" s="16">
        <v>9.8</v>
      </c>
      <c r="AD535" s="16">
        <v>20.0</v>
      </c>
      <c r="AE535" s="16">
        <v>80.2</v>
      </c>
      <c r="AF535" s="16">
        <v>29.5</v>
      </c>
      <c r="AG535" s="16">
        <v>30.1</v>
      </c>
      <c r="AH535" s="16">
        <v>27.0</v>
      </c>
      <c r="AI535" s="16">
        <v>72.0</v>
      </c>
      <c r="AJ535" s="16">
        <v>49.5</v>
      </c>
      <c r="AK535" s="16">
        <v>12.3</v>
      </c>
      <c r="AL535" s="16">
        <v>28.5</v>
      </c>
      <c r="AM535" s="16">
        <v>87.5</v>
      </c>
      <c r="AN535" s="16">
        <v>37.5</v>
      </c>
      <c r="AO535" s="16">
        <v>32.0</v>
      </c>
      <c r="AP535" s="16">
        <v>35.7</v>
      </c>
      <c r="AQ535" s="16">
        <v>84.2</v>
      </c>
      <c r="AR535" s="16">
        <v>55.0</v>
      </c>
      <c r="AS535" s="16">
        <f t="shared" si="2"/>
        <v>33.06534</v>
      </c>
      <c r="AT535" s="173" t="s">
        <v>5871</v>
      </c>
    </row>
    <row r="536" ht="15.75" customHeight="1">
      <c r="A536" s="11">
        <v>8000116.0</v>
      </c>
      <c r="B536" s="8" t="s">
        <v>4516</v>
      </c>
      <c r="C536" s="8" t="s">
        <v>4019</v>
      </c>
      <c r="D536" s="8" t="s">
        <v>4020</v>
      </c>
      <c r="E536" s="170" t="b">
        <v>1</v>
      </c>
      <c r="F536" s="8" t="s">
        <v>4021</v>
      </c>
      <c r="G536" s="8" t="s">
        <v>4517</v>
      </c>
      <c r="H536" s="8">
        <v>6.938187378473E12</v>
      </c>
      <c r="I536" s="8" t="s">
        <v>4517</v>
      </c>
      <c r="J536" s="8" t="s">
        <v>4518</v>
      </c>
      <c r="K536" s="8" t="s">
        <v>4519</v>
      </c>
      <c r="L536" s="171" t="s">
        <v>6061</v>
      </c>
      <c r="M536" s="8" t="s">
        <v>3280</v>
      </c>
      <c r="N536" s="12">
        <v>3318.0</v>
      </c>
      <c r="O536" s="12">
        <f t="shared" si="1"/>
        <v>3848.88</v>
      </c>
      <c r="P536" s="8" t="s">
        <v>68</v>
      </c>
      <c r="Q536" s="9" t="s">
        <v>4025</v>
      </c>
      <c r="R536" s="11" t="s">
        <v>4520</v>
      </c>
      <c r="S536" s="11"/>
      <c r="T536" s="14" t="s">
        <v>4521</v>
      </c>
      <c r="U536" s="11" t="s">
        <v>4522</v>
      </c>
      <c r="V536" s="11" t="s">
        <v>4523</v>
      </c>
      <c r="W536" s="11"/>
      <c r="X536" s="11" t="s">
        <v>4524</v>
      </c>
      <c r="Y536" s="11"/>
      <c r="Z536" s="172"/>
      <c r="AA536" s="11" t="s">
        <v>4525</v>
      </c>
      <c r="AB536" s="8" t="s">
        <v>75</v>
      </c>
      <c r="AC536" s="16">
        <v>9.8</v>
      </c>
      <c r="AD536" s="16">
        <v>20.0</v>
      </c>
      <c r="AE536" s="16">
        <v>80.2</v>
      </c>
      <c r="AF536" s="16">
        <v>29.5</v>
      </c>
      <c r="AG536" s="16">
        <v>30.1</v>
      </c>
      <c r="AH536" s="16">
        <v>27.0</v>
      </c>
      <c r="AI536" s="16">
        <v>72.0</v>
      </c>
      <c r="AJ536" s="16">
        <v>49.5</v>
      </c>
      <c r="AK536" s="16">
        <v>12.3</v>
      </c>
      <c r="AL536" s="16">
        <v>28.5</v>
      </c>
      <c r="AM536" s="16">
        <v>87.5</v>
      </c>
      <c r="AN536" s="16">
        <v>37.5</v>
      </c>
      <c r="AO536" s="16">
        <v>32.0</v>
      </c>
      <c r="AP536" s="16">
        <v>35.7</v>
      </c>
      <c r="AQ536" s="16">
        <v>84.2</v>
      </c>
      <c r="AR536" s="16">
        <v>55.0</v>
      </c>
      <c r="AS536" s="16">
        <f t="shared" si="2"/>
        <v>33.06534</v>
      </c>
      <c r="AT536" s="173" t="s">
        <v>5871</v>
      </c>
    </row>
    <row r="537" ht="15.75" customHeight="1">
      <c r="A537" s="44">
        <v>8000117.0</v>
      </c>
      <c r="B537" s="8" t="s">
        <v>4527</v>
      </c>
      <c r="C537" s="8" t="s">
        <v>4019</v>
      </c>
      <c r="D537" s="8" t="s">
        <v>4020</v>
      </c>
      <c r="E537" s="170" t="b">
        <v>1</v>
      </c>
      <c r="F537" s="8" t="s">
        <v>4021</v>
      </c>
      <c r="G537" s="8" t="s">
        <v>4528</v>
      </c>
      <c r="H537" s="8">
        <v>6.93818737848E12</v>
      </c>
      <c r="I537" s="8" t="s">
        <v>4528</v>
      </c>
      <c r="J537" s="8" t="s">
        <v>4529</v>
      </c>
      <c r="K537" s="8" t="s">
        <v>4530</v>
      </c>
      <c r="L537" s="171" t="s">
        <v>6061</v>
      </c>
      <c r="M537" s="8" t="s">
        <v>3280</v>
      </c>
      <c r="N537" s="111">
        <v>5536.0</v>
      </c>
      <c r="O537" s="12">
        <f t="shared" si="1"/>
        <v>6421.76</v>
      </c>
      <c r="P537" s="8" t="s">
        <v>238</v>
      </c>
      <c r="Q537" s="9" t="s">
        <v>4025</v>
      </c>
      <c r="R537" s="11" t="s">
        <v>4531</v>
      </c>
      <c r="S537" s="11"/>
      <c r="T537" s="14" t="s">
        <v>4532</v>
      </c>
      <c r="U537" s="11"/>
      <c r="V537" s="11" t="s">
        <v>4533</v>
      </c>
      <c r="W537" s="11"/>
      <c r="X537" s="11"/>
      <c r="Y537" s="11"/>
      <c r="Z537" s="172"/>
      <c r="AA537" s="11" t="s">
        <v>4534</v>
      </c>
      <c r="AB537" s="8" t="s">
        <v>75</v>
      </c>
      <c r="AC537" s="16">
        <v>12.6</v>
      </c>
      <c r="AD537" s="16">
        <v>22.8</v>
      </c>
      <c r="AE537" s="16">
        <v>97.1</v>
      </c>
      <c r="AF537" s="16">
        <v>32.1</v>
      </c>
      <c r="AG537" s="16">
        <v>36.2</v>
      </c>
      <c r="AH537" s="16">
        <v>30.3</v>
      </c>
      <c r="AI537" s="16">
        <v>76.5</v>
      </c>
      <c r="AJ537" s="16">
        <v>55.5</v>
      </c>
      <c r="AK537" s="16">
        <v>15.9</v>
      </c>
      <c r="AL537" s="16">
        <v>30.5</v>
      </c>
      <c r="AM537" s="16">
        <v>104.5</v>
      </c>
      <c r="AN537" s="16">
        <v>40.5</v>
      </c>
      <c r="AO537" s="16">
        <v>38.5</v>
      </c>
      <c r="AP537" s="16">
        <v>38.0</v>
      </c>
      <c r="AQ537" s="16">
        <v>89.0</v>
      </c>
      <c r="AR537" s="16">
        <v>61.0</v>
      </c>
      <c r="AS537" s="16">
        <f t="shared" si="2"/>
        <v>41.2604</v>
      </c>
      <c r="AT537" s="173" t="s">
        <v>5871</v>
      </c>
    </row>
    <row r="538" ht="15.75" customHeight="1">
      <c r="A538" s="44">
        <v>8000118.0</v>
      </c>
      <c r="B538" s="8" t="s">
        <v>4536</v>
      </c>
      <c r="C538" s="8" t="s">
        <v>4019</v>
      </c>
      <c r="D538" s="8" t="s">
        <v>4020</v>
      </c>
      <c r="E538" s="170" t="b">
        <v>1</v>
      </c>
      <c r="F538" s="8" t="s">
        <v>4021</v>
      </c>
      <c r="G538" s="8" t="s">
        <v>4537</v>
      </c>
      <c r="H538" s="8">
        <v>6.938187378497E12</v>
      </c>
      <c r="I538" s="8" t="s">
        <v>4537</v>
      </c>
      <c r="J538" s="8" t="s">
        <v>4538</v>
      </c>
      <c r="K538" s="8" t="s">
        <v>4539</v>
      </c>
      <c r="L538" s="171" t="s">
        <v>6061</v>
      </c>
      <c r="M538" s="8" t="s">
        <v>3280</v>
      </c>
      <c r="N538" s="111">
        <v>5739.0</v>
      </c>
      <c r="O538" s="12">
        <f t="shared" si="1"/>
        <v>6657.24</v>
      </c>
      <c r="P538" s="8" t="s">
        <v>238</v>
      </c>
      <c r="Q538" s="9" t="s">
        <v>4025</v>
      </c>
      <c r="R538" s="11" t="s">
        <v>4540</v>
      </c>
      <c r="S538" s="11"/>
      <c r="T538" s="14" t="s">
        <v>4541</v>
      </c>
      <c r="U538" s="11" t="s">
        <v>4540</v>
      </c>
      <c r="V538" s="11" t="s">
        <v>4540</v>
      </c>
      <c r="W538" s="11"/>
      <c r="X538" s="11"/>
      <c r="Y538" s="11"/>
      <c r="Z538" s="172"/>
      <c r="AA538" s="11" t="s">
        <v>4542</v>
      </c>
      <c r="AB538" s="8" t="s">
        <v>75</v>
      </c>
      <c r="AC538" s="16">
        <v>12.9</v>
      </c>
      <c r="AD538" s="16">
        <v>22.8</v>
      </c>
      <c r="AE538" s="16">
        <v>97.1</v>
      </c>
      <c r="AF538" s="16">
        <v>32.1</v>
      </c>
      <c r="AG538" s="16">
        <v>40.7</v>
      </c>
      <c r="AH538" s="16">
        <v>33.0</v>
      </c>
      <c r="AI538" s="16">
        <v>80.5</v>
      </c>
      <c r="AJ538" s="16">
        <v>55.4</v>
      </c>
      <c r="AK538" s="16">
        <v>15.9</v>
      </c>
      <c r="AL538" s="16">
        <v>30.5</v>
      </c>
      <c r="AM538" s="16">
        <v>104.5</v>
      </c>
      <c r="AN538" s="16">
        <v>40.5</v>
      </c>
      <c r="AO538" s="16">
        <v>43.5</v>
      </c>
      <c r="AP538" s="16">
        <v>41.5</v>
      </c>
      <c r="AQ538" s="16">
        <v>94.5</v>
      </c>
      <c r="AR538" s="16">
        <v>61.0</v>
      </c>
      <c r="AS538" s="16">
        <f t="shared" si="2"/>
        <v>47.84535</v>
      </c>
      <c r="AT538" s="173" t="s">
        <v>5871</v>
      </c>
    </row>
    <row r="539" ht="15.75" customHeight="1">
      <c r="A539" s="44">
        <v>8000119.0</v>
      </c>
      <c r="B539" s="8" t="s">
        <v>4544</v>
      </c>
      <c r="C539" s="8" t="s">
        <v>4019</v>
      </c>
      <c r="D539" s="8" t="s">
        <v>4020</v>
      </c>
      <c r="E539" s="170" t="b">
        <v>1</v>
      </c>
      <c r="F539" s="8" t="s">
        <v>4021</v>
      </c>
      <c r="G539" s="8" t="s">
        <v>4545</v>
      </c>
      <c r="H539" s="8">
        <v>6.938187378503E12</v>
      </c>
      <c r="I539" s="8" t="s">
        <v>4545</v>
      </c>
      <c r="J539" s="8" t="s">
        <v>4546</v>
      </c>
      <c r="K539" s="8" t="s">
        <v>4547</v>
      </c>
      <c r="L539" s="171" t="s">
        <v>6061</v>
      </c>
      <c r="M539" s="8" t="s">
        <v>3280</v>
      </c>
      <c r="N539" s="111">
        <v>7529.0</v>
      </c>
      <c r="O539" s="12">
        <f t="shared" si="1"/>
        <v>8733.64</v>
      </c>
      <c r="P539" s="8" t="s">
        <v>68</v>
      </c>
      <c r="Q539" s="9" t="s">
        <v>4025</v>
      </c>
      <c r="R539" s="11" t="s">
        <v>4548</v>
      </c>
      <c r="S539" s="11"/>
      <c r="T539" s="14" t="s">
        <v>4549</v>
      </c>
      <c r="U539" s="11"/>
      <c r="V539" s="11"/>
      <c r="W539" s="11"/>
      <c r="X539" s="11" t="s">
        <v>4550</v>
      </c>
      <c r="Y539" s="11"/>
      <c r="Z539" s="172"/>
      <c r="AA539" s="11" t="s">
        <v>4551</v>
      </c>
      <c r="AB539" s="8" t="s">
        <v>75</v>
      </c>
      <c r="AC539" s="16">
        <v>13.4</v>
      </c>
      <c r="AD539" s="16">
        <v>23.4</v>
      </c>
      <c r="AE539" s="16">
        <v>108.2</v>
      </c>
      <c r="AF539" s="16">
        <v>33.7</v>
      </c>
      <c r="AG539" s="16">
        <v>49.3</v>
      </c>
      <c r="AH539" s="16">
        <v>34.2</v>
      </c>
      <c r="AI539" s="16">
        <v>89.0</v>
      </c>
      <c r="AJ539" s="16">
        <v>67.3</v>
      </c>
      <c r="AK539" s="16">
        <v>16.9</v>
      </c>
      <c r="AL539" s="16">
        <v>41.5</v>
      </c>
      <c r="AM539" s="16">
        <v>115.5</v>
      </c>
      <c r="AN539" s="16">
        <v>31.5</v>
      </c>
      <c r="AO539" s="16">
        <v>54.2</v>
      </c>
      <c r="AP539" s="16">
        <v>43.8</v>
      </c>
      <c r="AQ539" s="16">
        <v>103.0</v>
      </c>
      <c r="AR539" s="16">
        <v>75.0</v>
      </c>
      <c r="AS539" s="16">
        <f t="shared" si="2"/>
        <v>67.671</v>
      </c>
      <c r="AT539" s="173" t="s">
        <v>5871</v>
      </c>
    </row>
    <row r="540" ht="15.75" customHeight="1">
      <c r="A540" s="44">
        <v>8000120.0</v>
      </c>
      <c r="B540" s="8" t="s">
        <v>4553</v>
      </c>
      <c r="C540" s="8" t="s">
        <v>4019</v>
      </c>
      <c r="D540" s="8" t="s">
        <v>4020</v>
      </c>
      <c r="E540" s="170" t="b">
        <v>1</v>
      </c>
      <c r="F540" s="8" t="s">
        <v>4021</v>
      </c>
      <c r="G540" s="8" t="s">
        <v>4554</v>
      </c>
      <c r="H540" s="8">
        <v>6.93818737851E12</v>
      </c>
      <c r="I540" s="8" t="s">
        <v>4554</v>
      </c>
      <c r="J540" s="8" t="s">
        <v>4555</v>
      </c>
      <c r="K540" s="8" t="s">
        <v>4556</v>
      </c>
      <c r="L540" s="171" t="s">
        <v>6061</v>
      </c>
      <c r="M540" s="8" t="s">
        <v>3280</v>
      </c>
      <c r="N540" s="12">
        <v>7789.0</v>
      </c>
      <c r="O540" s="12">
        <f t="shared" si="1"/>
        <v>9035.24</v>
      </c>
      <c r="P540" s="8" t="s">
        <v>68</v>
      </c>
      <c r="Q540" s="9" t="s">
        <v>4025</v>
      </c>
      <c r="R540" s="11" t="s">
        <v>4557</v>
      </c>
      <c r="S540" s="11"/>
      <c r="T540" s="14" t="s">
        <v>4558</v>
      </c>
      <c r="U540" s="11" t="s">
        <v>4559</v>
      </c>
      <c r="V540" s="11"/>
      <c r="W540" s="24" t="s">
        <v>4560</v>
      </c>
      <c r="X540" s="11" t="s">
        <v>4561</v>
      </c>
      <c r="Y540" s="11"/>
      <c r="Z540" s="172"/>
      <c r="AA540" s="11" t="s">
        <v>4562</v>
      </c>
      <c r="AB540" s="8" t="s">
        <v>75</v>
      </c>
      <c r="AC540" s="16">
        <v>13.4</v>
      </c>
      <c r="AD540" s="16">
        <v>23.4</v>
      </c>
      <c r="AE540" s="16">
        <v>108.2</v>
      </c>
      <c r="AF540" s="16">
        <v>33.7</v>
      </c>
      <c r="AG540" s="16">
        <v>53.9</v>
      </c>
      <c r="AH540" s="16">
        <v>34.2</v>
      </c>
      <c r="AI540" s="16">
        <v>89.0</v>
      </c>
      <c r="AJ540" s="16">
        <v>67.3</v>
      </c>
      <c r="AK540" s="16">
        <v>16.9</v>
      </c>
      <c r="AL540" s="16">
        <v>41.5</v>
      </c>
      <c r="AM540" s="16">
        <v>115.5</v>
      </c>
      <c r="AN540" s="16">
        <v>31.5</v>
      </c>
      <c r="AO540" s="16">
        <v>58.8</v>
      </c>
      <c r="AP540" s="16">
        <v>43.8</v>
      </c>
      <c r="AQ540" s="16">
        <v>103.0</v>
      </c>
      <c r="AR540" s="16">
        <v>75.0</v>
      </c>
      <c r="AS540" s="16">
        <f t="shared" si="2"/>
        <v>67.671</v>
      </c>
      <c r="AT540" s="173" t="s">
        <v>5871</v>
      </c>
    </row>
    <row r="541" ht="15.75" customHeight="1">
      <c r="A541" s="44">
        <v>8000121.0</v>
      </c>
      <c r="B541" s="8" t="s">
        <v>4564</v>
      </c>
      <c r="C541" s="8" t="s">
        <v>4019</v>
      </c>
      <c r="D541" s="8" t="s">
        <v>4154</v>
      </c>
      <c r="E541" s="170" t="b">
        <v>1</v>
      </c>
      <c r="F541" s="8" t="s">
        <v>4565</v>
      </c>
      <c r="G541" s="8" t="s">
        <v>4566</v>
      </c>
      <c r="H541" s="8">
        <v>6.939924840246E12</v>
      </c>
      <c r="I541" s="8" t="s">
        <v>4566</v>
      </c>
      <c r="J541" s="11" t="s">
        <v>4567</v>
      </c>
      <c r="K541" s="11" t="s">
        <v>4567</v>
      </c>
      <c r="L541" s="171" t="s">
        <v>6061</v>
      </c>
      <c r="M541" s="8" t="s">
        <v>3280</v>
      </c>
      <c r="N541" s="111">
        <v>520.0</v>
      </c>
      <c r="O541" s="12">
        <f t="shared" si="1"/>
        <v>603.2</v>
      </c>
      <c r="P541" s="8" t="s">
        <v>238</v>
      </c>
      <c r="Q541" s="9" t="s">
        <v>4159</v>
      </c>
      <c r="R541" s="11" t="s">
        <v>4569</v>
      </c>
      <c r="S541" s="11"/>
      <c r="T541" s="14" t="s">
        <v>4570</v>
      </c>
      <c r="U541" s="11" t="s">
        <v>4571</v>
      </c>
      <c r="V541" s="11" t="s">
        <v>4572</v>
      </c>
      <c r="W541" s="11"/>
      <c r="X541" s="11" t="s">
        <v>4573</v>
      </c>
      <c r="Y541" s="11"/>
      <c r="Z541" s="172"/>
      <c r="AA541" s="11" t="s">
        <v>4574</v>
      </c>
      <c r="AB541" s="8" t="s">
        <v>75</v>
      </c>
      <c r="AC541" s="17">
        <v>6.75</v>
      </c>
      <c r="AD541" s="17">
        <v>43.0</v>
      </c>
      <c r="AE541" s="17">
        <v>51.8</v>
      </c>
      <c r="AF541" s="17">
        <v>141.7</v>
      </c>
      <c r="AG541" s="19">
        <v>0.0</v>
      </c>
      <c r="AH541" s="19">
        <v>0.0</v>
      </c>
      <c r="AI541" s="19">
        <v>0.0</v>
      </c>
      <c r="AJ541" s="19">
        <v>0.0</v>
      </c>
      <c r="AK541" s="17">
        <v>7.82</v>
      </c>
      <c r="AL541" s="17">
        <v>14.9</v>
      </c>
      <c r="AM541" s="17">
        <v>54.0</v>
      </c>
      <c r="AN541" s="17">
        <v>68.0</v>
      </c>
      <c r="AO541" s="19">
        <v>0.0</v>
      </c>
      <c r="AP541" s="19">
        <v>0.0</v>
      </c>
      <c r="AQ541" s="19">
        <v>0.0</v>
      </c>
      <c r="AR541" s="19">
        <v>0.0</v>
      </c>
      <c r="AS541" s="17">
        <f t="shared" si="2"/>
        <v>0</v>
      </c>
      <c r="AT541" s="173" t="s">
        <v>5871</v>
      </c>
    </row>
    <row r="542" ht="15.75" customHeight="1">
      <c r="A542" s="11">
        <v>8000122.0</v>
      </c>
      <c r="B542" s="8" t="s">
        <v>4576</v>
      </c>
      <c r="C542" s="8" t="s">
        <v>4019</v>
      </c>
      <c r="D542" s="8" t="s">
        <v>4154</v>
      </c>
      <c r="E542" s="170" t="b">
        <v>1</v>
      </c>
      <c r="F542" s="8" t="s">
        <v>4155</v>
      </c>
      <c r="G542" s="8" t="s">
        <v>4577</v>
      </c>
      <c r="H542" s="8">
        <v>6.939924840253E12</v>
      </c>
      <c r="I542" s="8" t="s">
        <v>4577</v>
      </c>
      <c r="J542" s="11" t="s">
        <v>4578</v>
      </c>
      <c r="K542" s="11" t="s">
        <v>4578</v>
      </c>
      <c r="L542" s="171" t="s">
        <v>6061</v>
      </c>
      <c r="M542" s="8" t="s">
        <v>3280</v>
      </c>
      <c r="N542" s="12">
        <v>1098.0</v>
      </c>
      <c r="O542" s="12">
        <f t="shared" si="1"/>
        <v>1273.68</v>
      </c>
      <c r="P542" s="8" t="s">
        <v>68</v>
      </c>
      <c r="Q542" s="9" t="s">
        <v>4159</v>
      </c>
      <c r="R542" s="11" t="s">
        <v>4580</v>
      </c>
      <c r="S542" s="11"/>
      <c r="T542" s="23"/>
      <c r="U542" s="11" t="s">
        <v>4581</v>
      </c>
      <c r="V542" s="11"/>
      <c r="W542" s="11"/>
      <c r="X542" s="11"/>
      <c r="Y542" s="11"/>
      <c r="Z542" s="172"/>
      <c r="AA542" s="11" t="s">
        <v>4165</v>
      </c>
      <c r="AB542" s="8" t="s">
        <v>75</v>
      </c>
      <c r="AC542" s="17">
        <v>4.3</v>
      </c>
      <c r="AD542" s="16">
        <v>29.9</v>
      </c>
      <c r="AE542" s="16">
        <v>29.9</v>
      </c>
      <c r="AF542" s="16">
        <v>103.3</v>
      </c>
      <c r="AG542" s="19">
        <v>0.0</v>
      </c>
      <c r="AH542" s="19">
        <v>0.0</v>
      </c>
      <c r="AI542" s="19">
        <v>0.0</v>
      </c>
      <c r="AJ542" s="19">
        <v>0.0</v>
      </c>
      <c r="AK542" s="17">
        <v>5.5</v>
      </c>
      <c r="AL542" s="16">
        <v>21.4</v>
      </c>
      <c r="AM542" s="16">
        <v>23.9</v>
      </c>
      <c r="AN542" s="16">
        <v>108.3</v>
      </c>
      <c r="AO542" s="19">
        <v>0.0</v>
      </c>
      <c r="AP542" s="19">
        <v>0.0</v>
      </c>
      <c r="AQ542" s="19">
        <v>0.0</v>
      </c>
      <c r="AR542" s="19">
        <v>0.0</v>
      </c>
      <c r="AS542" s="17">
        <f t="shared" si="2"/>
        <v>0</v>
      </c>
      <c r="AT542" s="173" t="s">
        <v>6062</v>
      </c>
    </row>
    <row r="543" ht="15.75" customHeight="1">
      <c r="A543" s="44">
        <v>8000123.0</v>
      </c>
      <c r="B543" s="8" t="s">
        <v>4583</v>
      </c>
      <c r="C543" s="8" t="s">
        <v>4019</v>
      </c>
      <c r="D543" s="8" t="s">
        <v>4154</v>
      </c>
      <c r="E543" s="170" t="b">
        <v>1</v>
      </c>
      <c r="F543" s="8" t="s">
        <v>4155</v>
      </c>
      <c r="G543" s="8" t="s">
        <v>4584</v>
      </c>
      <c r="H543" s="8">
        <v>6.939924840208E12</v>
      </c>
      <c r="I543" s="8" t="s">
        <v>4584</v>
      </c>
      <c r="J543" s="11" t="s">
        <v>4585</v>
      </c>
      <c r="K543" s="11" t="s">
        <v>4585</v>
      </c>
      <c r="L543" s="171" t="s">
        <v>6061</v>
      </c>
      <c r="M543" s="8" t="s">
        <v>3280</v>
      </c>
      <c r="N543" s="12">
        <v>1095.0</v>
      </c>
      <c r="O543" s="12">
        <f t="shared" si="1"/>
        <v>1270.2</v>
      </c>
      <c r="P543" s="8" t="s">
        <v>68</v>
      </c>
      <c r="Q543" s="9" t="s">
        <v>4159</v>
      </c>
      <c r="R543" s="11" t="s">
        <v>4161</v>
      </c>
      <c r="S543" s="11"/>
      <c r="T543" s="14" t="s">
        <v>4587</v>
      </c>
      <c r="U543" s="11" t="s">
        <v>4588</v>
      </c>
      <c r="V543" s="11"/>
      <c r="W543" s="11"/>
      <c r="X543" s="11"/>
      <c r="Y543" s="11"/>
      <c r="Z543" s="172"/>
      <c r="AA543" s="11" t="s">
        <v>4165</v>
      </c>
      <c r="AB543" s="8" t="s">
        <v>75</v>
      </c>
      <c r="AC543" s="19">
        <v>4.5</v>
      </c>
      <c r="AD543" s="16">
        <v>31.0</v>
      </c>
      <c r="AE543" s="16">
        <v>31.0</v>
      </c>
      <c r="AF543" s="16">
        <v>105.2</v>
      </c>
      <c r="AG543" s="19">
        <v>0.0</v>
      </c>
      <c r="AH543" s="19">
        <v>0.0</v>
      </c>
      <c r="AI543" s="19">
        <v>0.0</v>
      </c>
      <c r="AJ543" s="19">
        <v>0.0</v>
      </c>
      <c r="AK543" s="19">
        <v>5.5</v>
      </c>
      <c r="AL543" s="27">
        <v>20.7</v>
      </c>
      <c r="AM543" s="27">
        <v>22.7</v>
      </c>
      <c r="AN543" s="27">
        <v>109.0</v>
      </c>
      <c r="AO543" s="19">
        <v>0.0</v>
      </c>
      <c r="AP543" s="19">
        <v>0.0</v>
      </c>
      <c r="AQ543" s="19">
        <v>0.0</v>
      </c>
      <c r="AR543" s="19">
        <v>0.0</v>
      </c>
      <c r="AS543" s="17">
        <f t="shared" si="2"/>
        <v>0</v>
      </c>
      <c r="AT543" s="173" t="s">
        <v>5871</v>
      </c>
    </row>
    <row r="544" ht="15.75" customHeight="1">
      <c r="A544" s="11">
        <v>8000124.0</v>
      </c>
      <c r="B544" s="8" t="s">
        <v>4590</v>
      </c>
      <c r="C544" s="8" t="s">
        <v>4019</v>
      </c>
      <c r="D544" s="8" t="s">
        <v>4377</v>
      </c>
      <c r="E544" s="170" t="b">
        <v>1</v>
      </c>
      <c r="F544" s="8" t="s">
        <v>4378</v>
      </c>
      <c r="G544" s="11">
        <v>3204.0</v>
      </c>
      <c r="H544" s="11">
        <v>7.501409007469E12</v>
      </c>
      <c r="I544" s="11">
        <v>3204.0</v>
      </c>
      <c r="J544" s="11" t="s">
        <v>4591</v>
      </c>
      <c r="K544" s="11" t="s">
        <v>4591</v>
      </c>
      <c r="L544" s="171" t="s">
        <v>6087</v>
      </c>
      <c r="M544" s="8" t="s">
        <v>4594</v>
      </c>
      <c r="N544" s="12">
        <v>2820.0</v>
      </c>
      <c r="O544" s="12">
        <f t="shared" si="1"/>
        <v>3271.2</v>
      </c>
      <c r="P544" s="8" t="s">
        <v>238</v>
      </c>
      <c r="Q544" s="34" t="s">
        <v>4382</v>
      </c>
      <c r="R544" s="11" t="s">
        <v>4591</v>
      </c>
      <c r="S544" s="11"/>
      <c r="T544" s="23"/>
      <c r="U544" s="11"/>
      <c r="V544" s="11"/>
      <c r="W544" s="11"/>
      <c r="X544" s="11"/>
      <c r="Y544" s="11"/>
      <c r="Z544" s="172"/>
      <c r="AA544" s="11" t="s">
        <v>4595</v>
      </c>
      <c r="AB544" s="8" t="s">
        <v>75</v>
      </c>
      <c r="AC544" s="16">
        <v>12.0</v>
      </c>
      <c r="AD544" s="16">
        <v>49.0</v>
      </c>
      <c r="AE544" s="16">
        <v>45.0</v>
      </c>
      <c r="AF544" s="16">
        <v>106.0</v>
      </c>
      <c r="AG544" s="27">
        <v>0.0</v>
      </c>
      <c r="AH544" s="27">
        <v>0.0</v>
      </c>
      <c r="AI544" s="27">
        <v>0.0</v>
      </c>
      <c r="AJ544" s="27">
        <v>0.0</v>
      </c>
      <c r="AK544" s="16">
        <v>16.0</v>
      </c>
      <c r="AL544" s="16">
        <v>53.0</v>
      </c>
      <c r="AM544" s="16">
        <v>45.0</v>
      </c>
      <c r="AN544" s="16">
        <v>114.5</v>
      </c>
      <c r="AO544" s="27">
        <v>0.0</v>
      </c>
      <c r="AP544" s="27">
        <v>0.0</v>
      </c>
      <c r="AQ544" s="27">
        <v>0.0</v>
      </c>
      <c r="AR544" s="27">
        <v>0.0</v>
      </c>
      <c r="AS544" s="16">
        <f t="shared" si="2"/>
        <v>0</v>
      </c>
      <c r="AT544" s="173" t="s">
        <v>5871</v>
      </c>
    </row>
    <row r="545" ht="15.75" customHeight="1">
      <c r="A545" s="11">
        <v>8000125.0</v>
      </c>
      <c r="B545" s="8" t="s">
        <v>4597</v>
      </c>
      <c r="C545" s="8" t="s">
        <v>4019</v>
      </c>
      <c r="D545" s="8" t="s">
        <v>4377</v>
      </c>
      <c r="E545" s="170" t="b">
        <v>1</v>
      </c>
      <c r="F545" s="8" t="s">
        <v>4378</v>
      </c>
      <c r="G545" s="11">
        <v>3399.0</v>
      </c>
      <c r="H545" s="11">
        <v>7.501409006141E12</v>
      </c>
      <c r="I545" s="11">
        <v>3399.0</v>
      </c>
      <c r="J545" s="11" t="s">
        <v>4598</v>
      </c>
      <c r="K545" s="11" t="s">
        <v>4598</v>
      </c>
      <c r="L545" s="171" t="s">
        <v>6087</v>
      </c>
      <c r="M545" s="8" t="s">
        <v>4594</v>
      </c>
      <c r="N545" s="12">
        <v>4325.0</v>
      </c>
      <c r="O545" s="12">
        <f t="shared" si="1"/>
        <v>5017</v>
      </c>
      <c r="P545" s="8" t="s">
        <v>68</v>
      </c>
      <c r="Q545" s="34" t="s">
        <v>4382</v>
      </c>
      <c r="R545" s="11" t="s">
        <v>4598</v>
      </c>
      <c r="S545" s="11"/>
      <c r="T545" s="23"/>
      <c r="U545" s="11"/>
      <c r="V545" s="11"/>
      <c r="W545" s="11"/>
      <c r="X545" s="11"/>
      <c r="Y545" s="11"/>
      <c r="Z545" s="172"/>
      <c r="AA545" s="11" t="s">
        <v>4600</v>
      </c>
      <c r="AB545" s="8" t="s">
        <v>75</v>
      </c>
      <c r="AC545" s="16">
        <v>16.0</v>
      </c>
      <c r="AD545" s="16">
        <v>69.0</v>
      </c>
      <c r="AE545" s="16">
        <v>46.0</v>
      </c>
      <c r="AF545" s="16">
        <v>102.5</v>
      </c>
      <c r="AG545" s="27">
        <v>0.0</v>
      </c>
      <c r="AH545" s="27">
        <v>0.0</v>
      </c>
      <c r="AI545" s="27">
        <v>0.0</v>
      </c>
      <c r="AJ545" s="27">
        <v>0.0</v>
      </c>
      <c r="AK545" s="16">
        <v>17.0</v>
      </c>
      <c r="AL545" s="16">
        <v>75.0</v>
      </c>
      <c r="AM545" s="16">
        <v>50.0</v>
      </c>
      <c r="AN545" s="16">
        <v>109.5</v>
      </c>
      <c r="AO545" s="27">
        <v>0.0</v>
      </c>
      <c r="AP545" s="27">
        <v>0.0</v>
      </c>
      <c r="AQ545" s="27">
        <v>0.0</v>
      </c>
      <c r="AR545" s="27">
        <v>0.0</v>
      </c>
      <c r="AS545" s="16">
        <f t="shared" si="2"/>
        <v>0</v>
      </c>
      <c r="AT545" s="173" t="s">
        <v>5871</v>
      </c>
    </row>
    <row r="546" ht="15.75" customHeight="1">
      <c r="A546" s="11">
        <v>8000126.0</v>
      </c>
      <c r="B546" s="8"/>
      <c r="C546" s="8" t="s">
        <v>4019</v>
      </c>
      <c r="D546" s="8" t="s">
        <v>4377</v>
      </c>
      <c r="E546" s="170" t="b">
        <v>1</v>
      </c>
      <c r="F546" s="8" t="s">
        <v>4378</v>
      </c>
      <c r="G546" s="11">
        <v>3810.0</v>
      </c>
      <c r="H546" s="11">
        <v>7.50140901375E12</v>
      </c>
      <c r="I546" s="11">
        <v>3810.0</v>
      </c>
      <c r="J546" s="11" t="s">
        <v>4602</v>
      </c>
      <c r="K546" s="11" t="s">
        <v>4602</v>
      </c>
      <c r="L546" s="171" t="s">
        <v>6087</v>
      </c>
      <c r="M546" s="8" t="s">
        <v>4594</v>
      </c>
      <c r="N546" s="12">
        <v>1265.0</v>
      </c>
      <c r="O546" s="12">
        <f t="shared" si="1"/>
        <v>1467.4</v>
      </c>
      <c r="P546" s="8" t="s">
        <v>68</v>
      </c>
      <c r="Q546" s="34" t="s">
        <v>4382</v>
      </c>
      <c r="R546" s="11" t="s">
        <v>4602</v>
      </c>
      <c r="S546" s="11"/>
      <c r="T546" s="14" t="s">
        <v>4604</v>
      </c>
      <c r="U546" s="11" t="s">
        <v>4605</v>
      </c>
      <c r="V546" s="11"/>
      <c r="W546" s="11"/>
      <c r="X546" s="11"/>
      <c r="Y546" s="11"/>
      <c r="Z546" s="172"/>
      <c r="AA546" s="11" t="s">
        <v>4606</v>
      </c>
      <c r="AB546" s="8" t="s">
        <v>75</v>
      </c>
      <c r="AC546" s="16">
        <v>5.2</v>
      </c>
      <c r="AD546" s="16">
        <v>72.0</v>
      </c>
      <c r="AE546" s="16">
        <v>20.0</v>
      </c>
      <c r="AF546" s="16">
        <v>28.0</v>
      </c>
      <c r="AG546" s="27">
        <v>0.0</v>
      </c>
      <c r="AH546" s="27">
        <v>0.0</v>
      </c>
      <c r="AI546" s="27">
        <v>0.0</v>
      </c>
      <c r="AJ546" s="27">
        <v>0.0</v>
      </c>
      <c r="AK546" s="16">
        <v>6.3</v>
      </c>
      <c r="AL546" s="16">
        <v>31.5</v>
      </c>
      <c r="AM546" s="16">
        <v>25.5</v>
      </c>
      <c r="AN546" s="16">
        <v>77.0</v>
      </c>
      <c r="AO546" s="27">
        <v>0.0</v>
      </c>
      <c r="AP546" s="27">
        <v>0.0</v>
      </c>
      <c r="AQ546" s="27">
        <v>0.0</v>
      </c>
      <c r="AR546" s="27">
        <v>0.0</v>
      </c>
      <c r="AS546" s="16">
        <f t="shared" si="2"/>
        <v>0</v>
      </c>
      <c r="AT546" s="173" t="s">
        <v>5871</v>
      </c>
    </row>
    <row r="547" ht="15.75" customHeight="1">
      <c r="A547" s="11">
        <v>8000127.0</v>
      </c>
      <c r="B547" s="8" t="s">
        <v>4608</v>
      </c>
      <c r="C547" s="8" t="s">
        <v>4019</v>
      </c>
      <c r="D547" s="8" t="s">
        <v>4154</v>
      </c>
      <c r="E547" s="170" t="b">
        <v>1</v>
      </c>
      <c r="F547" s="8" t="s">
        <v>4565</v>
      </c>
      <c r="G547" s="11">
        <v>3315.0</v>
      </c>
      <c r="H547" s="11">
        <v>7.50140900682E12</v>
      </c>
      <c r="I547" s="11">
        <v>3315.0</v>
      </c>
      <c r="J547" s="11" t="s">
        <v>4609</v>
      </c>
      <c r="K547" s="11" t="s">
        <v>4609</v>
      </c>
      <c r="L547" s="171" t="s">
        <v>6087</v>
      </c>
      <c r="M547" s="8" t="s">
        <v>4594</v>
      </c>
      <c r="N547" s="29">
        <v>899.0</v>
      </c>
      <c r="O547" s="12">
        <f t="shared" si="1"/>
        <v>1042.84</v>
      </c>
      <c r="P547" s="8" t="s">
        <v>68</v>
      </c>
      <c r="Q547" s="9" t="s">
        <v>4159</v>
      </c>
      <c r="R547" s="11" t="s">
        <v>4609</v>
      </c>
      <c r="S547" s="11"/>
      <c r="T547" s="23"/>
      <c r="U547" s="11"/>
      <c r="V547" s="11"/>
      <c r="W547" s="11"/>
      <c r="X547" s="11"/>
      <c r="Y547" s="11"/>
      <c r="Z547" s="172"/>
      <c r="AA547" s="11" t="s">
        <v>4611</v>
      </c>
      <c r="AB547" s="8" t="s">
        <v>75</v>
      </c>
      <c r="AC547" s="16">
        <v>6.8</v>
      </c>
      <c r="AD547" s="16">
        <v>50.0</v>
      </c>
      <c r="AE547" s="16">
        <v>50.0</v>
      </c>
      <c r="AF547" s="16">
        <v>131.0</v>
      </c>
      <c r="AG547" s="27">
        <v>0.0</v>
      </c>
      <c r="AH547" s="27">
        <v>0.0</v>
      </c>
      <c r="AI547" s="27">
        <v>0.0</v>
      </c>
      <c r="AJ547" s="27">
        <v>0.0</v>
      </c>
      <c r="AK547" s="16">
        <v>7.7</v>
      </c>
      <c r="AL547" s="16">
        <v>67.5</v>
      </c>
      <c r="AM547" s="16">
        <v>14.0</v>
      </c>
      <c r="AN547" s="16">
        <v>51.4</v>
      </c>
      <c r="AO547" s="27">
        <v>0.0</v>
      </c>
      <c r="AP547" s="27">
        <v>0.0</v>
      </c>
      <c r="AQ547" s="27">
        <v>0.0</v>
      </c>
      <c r="AR547" s="27">
        <v>0.0</v>
      </c>
      <c r="AS547" s="16">
        <f t="shared" si="2"/>
        <v>0</v>
      </c>
      <c r="AT547" s="173" t="s">
        <v>5871</v>
      </c>
    </row>
    <row r="548" ht="15.75" customHeight="1">
      <c r="A548" s="11">
        <v>8000128.0</v>
      </c>
      <c r="B548" s="8" t="s">
        <v>4613</v>
      </c>
      <c r="C548" s="8" t="s">
        <v>4019</v>
      </c>
      <c r="D548" s="8" t="s">
        <v>4154</v>
      </c>
      <c r="E548" s="170" t="b">
        <v>1</v>
      </c>
      <c r="F548" s="8" t="s">
        <v>4614</v>
      </c>
      <c r="G548" s="11">
        <v>3196.0</v>
      </c>
      <c r="H548" s="11">
        <v>7.50140900385E12</v>
      </c>
      <c r="I548" s="11">
        <v>3196.0</v>
      </c>
      <c r="J548" s="11" t="s">
        <v>4615</v>
      </c>
      <c r="K548" s="11" t="s">
        <v>4615</v>
      </c>
      <c r="L548" s="171" t="s">
        <v>6087</v>
      </c>
      <c r="M548" s="8" t="s">
        <v>4594</v>
      </c>
      <c r="N548" s="12">
        <v>695.0</v>
      </c>
      <c r="O548" s="12">
        <f t="shared" si="1"/>
        <v>806.2</v>
      </c>
      <c r="P548" s="8" t="s">
        <v>68</v>
      </c>
      <c r="Q548" s="9" t="s">
        <v>4159</v>
      </c>
      <c r="R548" s="11" t="s">
        <v>4615</v>
      </c>
      <c r="S548" s="11"/>
      <c r="T548" s="14" t="s">
        <v>4617</v>
      </c>
      <c r="U548" s="11"/>
      <c r="V548" s="11"/>
      <c r="W548" s="11"/>
      <c r="X548" s="11"/>
      <c r="Y548" s="11"/>
      <c r="Z548" s="172"/>
      <c r="AA548" s="11" t="s">
        <v>4618</v>
      </c>
      <c r="AB548" s="8" t="s">
        <v>75</v>
      </c>
      <c r="AC548" s="16">
        <v>3.3</v>
      </c>
      <c r="AD548" s="16">
        <v>45.0</v>
      </c>
      <c r="AE548" s="16">
        <v>50.0</v>
      </c>
      <c r="AF548" s="16">
        <v>50.0</v>
      </c>
      <c r="AG548" s="27">
        <v>0.0</v>
      </c>
      <c r="AH548" s="27">
        <v>0.0</v>
      </c>
      <c r="AI548" s="27">
        <v>0.0</v>
      </c>
      <c r="AJ548" s="27">
        <v>0.0</v>
      </c>
      <c r="AK548" s="16">
        <v>4.35</v>
      </c>
      <c r="AL548" s="16">
        <v>76.0</v>
      </c>
      <c r="AM548" s="16">
        <v>17.0</v>
      </c>
      <c r="AN548" s="16">
        <v>50.5</v>
      </c>
      <c r="AO548" s="27">
        <v>0.0</v>
      </c>
      <c r="AP548" s="27">
        <v>0.0</v>
      </c>
      <c r="AQ548" s="27">
        <v>0.0</v>
      </c>
      <c r="AR548" s="27">
        <v>0.0</v>
      </c>
      <c r="AS548" s="16">
        <f t="shared" si="2"/>
        <v>0</v>
      </c>
      <c r="AT548" s="173" t="s">
        <v>5871</v>
      </c>
    </row>
    <row r="549" ht="15.75" customHeight="1">
      <c r="A549" s="11">
        <v>8000129.0</v>
      </c>
      <c r="B549" s="8" t="s">
        <v>4620</v>
      </c>
      <c r="C549" s="8" t="s">
        <v>4019</v>
      </c>
      <c r="D549" s="8" t="s">
        <v>4154</v>
      </c>
      <c r="E549" s="170" t="b">
        <v>1</v>
      </c>
      <c r="F549" s="8" t="s">
        <v>4565</v>
      </c>
      <c r="G549" s="11">
        <v>3392.0</v>
      </c>
      <c r="H549" s="11">
        <v>7.501409007797E12</v>
      </c>
      <c r="I549" s="11">
        <v>3392.0</v>
      </c>
      <c r="J549" s="11" t="s">
        <v>4621</v>
      </c>
      <c r="K549" s="11" t="s">
        <v>4621</v>
      </c>
      <c r="L549" s="171" t="s">
        <v>6087</v>
      </c>
      <c r="M549" s="8" t="s">
        <v>4594</v>
      </c>
      <c r="N549" s="12">
        <v>715.0</v>
      </c>
      <c r="O549" s="12">
        <f t="shared" si="1"/>
        <v>829.4</v>
      </c>
      <c r="P549" s="8" t="s">
        <v>68</v>
      </c>
      <c r="Q549" s="9" t="s">
        <v>4159</v>
      </c>
      <c r="R549" s="11" t="s">
        <v>4621</v>
      </c>
      <c r="S549" s="11"/>
      <c r="T549" s="23"/>
      <c r="U549" s="11" t="s">
        <v>4623</v>
      </c>
      <c r="V549" s="11"/>
      <c r="W549" s="11"/>
      <c r="X549" s="11"/>
      <c r="Y549" s="11"/>
      <c r="Z549" s="172"/>
      <c r="AA549" s="11" t="s">
        <v>4624</v>
      </c>
      <c r="AB549" s="8" t="s">
        <v>75</v>
      </c>
      <c r="AC549" s="16">
        <v>4.67</v>
      </c>
      <c r="AD549" s="16">
        <v>50.0</v>
      </c>
      <c r="AE549" s="16">
        <v>50.0</v>
      </c>
      <c r="AF549" s="16">
        <v>131.0</v>
      </c>
      <c r="AG549" s="27">
        <v>0.0</v>
      </c>
      <c r="AH549" s="27">
        <v>0.0</v>
      </c>
      <c r="AI549" s="27">
        <v>0.0</v>
      </c>
      <c r="AJ549" s="27">
        <v>0.0</v>
      </c>
      <c r="AK549" s="16">
        <v>5.6</v>
      </c>
      <c r="AL549" s="16">
        <v>68.5</v>
      </c>
      <c r="AM549" s="16">
        <v>15.5</v>
      </c>
      <c r="AN549" s="16">
        <v>52.5</v>
      </c>
      <c r="AO549" s="27">
        <v>0.0</v>
      </c>
      <c r="AP549" s="27">
        <v>0.0</v>
      </c>
      <c r="AQ549" s="27">
        <v>0.0</v>
      </c>
      <c r="AR549" s="27">
        <v>0.0</v>
      </c>
      <c r="AS549" s="16">
        <f t="shared" si="2"/>
        <v>0</v>
      </c>
      <c r="AT549" s="173" t="s">
        <v>5871</v>
      </c>
    </row>
    <row r="550" ht="15.75" customHeight="1">
      <c r="A550" s="11">
        <v>8000130.0</v>
      </c>
      <c r="B550" s="8" t="s">
        <v>4626</v>
      </c>
      <c r="C550" s="8" t="s">
        <v>4019</v>
      </c>
      <c r="D550" s="8" t="s">
        <v>4154</v>
      </c>
      <c r="E550" s="170" t="b">
        <v>1</v>
      </c>
      <c r="F550" s="8" t="s">
        <v>4565</v>
      </c>
      <c r="G550" s="11">
        <v>3397.0</v>
      </c>
      <c r="H550" s="11">
        <v>7.501409008909E12</v>
      </c>
      <c r="I550" s="11">
        <v>3397.0</v>
      </c>
      <c r="J550" s="11" t="s">
        <v>4627</v>
      </c>
      <c r="K550" s="11" t="s">
        <v>4627</v>
      </c>
      <c r="L550" s="171" t="s">
        <v>6087</v>
      </c>
      <c r="M550" s="8" t="s">
        <v>4594</v>
      </c>
      <c r="N550" s="12">
        <v>815.0</v>
      </c>
      <c r="O550" s="12">
        <f t="shared" si="1"/>
        <v>945.4</v>
      </c>
      <c r="P550" s="8" t="s">
        <v>68</v>
      </c>
      <c r="Q550" s="9" t="s">
        <v>4159</v>
      </c>
      <c r="R550" s="11" t="s">
        <v>4627</v>
      </c>
      <c r="S550" s="11"/>
      <c r="T550" s="23"/>
      <c r="U550" s="11"/>
      <c r="V550" s="11"/>
      <c r="W550" s="11"/>
      <c r="X550" s="11"/>
      <c r="Y550" s="11"/>
      <c r="Z550" s="172"/>
      <c r="AA550" s="11" t="s">
        <v>4629</v>
      </c>
      <c r="AB550" s="8" t="s">
        <v>75</v>
      </c>
      <c r="AC550" s="16">
        <v>6.8</v>
      </c>
      <c r="AD550" s="16">
        <v>50.0</v>
      </c>
      <c r="AE550" s="16">
        <v>50.0</v>
      </c>
      <c r="AF550" s="16">
        <v>131.0</v>
      </c>
      <c r="AG550" s="27">
        <v>0.0</v>
      </c>
      <c r="AH550" s="27">
        <v>0.0</v>
      </c>
      <c r="AI550" s="27">
        <v>0.0</v>
      </c>
      <c r="AJ550" s="27">
        <v>0.0</v>
      </c>
      <c r="AK550" s="16">
        <v>7.7</v>
      </c>
      <c r="AL550" s="16">
        <v>67.0</v>
      </c>
      <c r="AM550" s="16">
        <v>15.5</v>
      </c>
      <c r="AN550" s="16">
        <v>53.3</v>
      </c>
      <c r="AO550" s="27">
        <v>0.0</v>
      </c>
      <c r="AP550" s="27">
        <v>0.0</v>
      </c>
      <c r="AQ550" s="27">
        <v>0.0</v>
      </c>
      <c r="AR550" s="27">
        <v>0.0</v>
      </c>
      <c r="AS550" s="16">
        <f t="shared" si="2"/>
        <v>0</v>
      </c>
      <c r="AT550" s="173" t="s">
        <v>5871</v>
      </c>
    </row>
    <row r="551" ht="15.75" customHeight="1">
      <c r="A551" s="11">
        <v>8000131.0</v>
      </c>
      <c r="B551" s="8" t="s">
        <v>4631</v>
      </c>
      <c r="C551" s="8" t="s">
        <v>4019</v>
      </c>
      <c r="D551" s="8" t="s">
        <v>4154</v>
      </c>
      <c r="E551" s="170" t="b">
        <v>1</v>
      </c>
      <c r="F551" s="8" t="s">
        <v>4565</v>
      </c>
      <c r="G551" s="11">
        <v>3404.0</v>
      </c>
      <c r="H551" s="11">
        <v>7.501409010148E12</v>
      </c>
      <c r="I551" s="11">
        <v>3404.0</v>
      </c>
      <c r="J551" s="11" t="s">
        <v>4632</v>
      </c>
      <c r="K551" s="11" t="s">
        <v>4632</v>
      </c>
      <c r="L551" s="171" t="s">
        <v>6087</v>
      </c>
      <c r="M551" s="8" t="s">
        <v>4594</v>
      </c>
      <c r="N551" s="12">
        <v>635.0</v>
      </c>
      <c r="O551" s="12">
        <f t="shared" si="1"/>
        <v>736.6</v>
      </c>
      <c r="P551" s="8" t="s">
        <v>68</v>
      </c>
      <c r="Q551" s="9" t="s">
        <v>4159</v>
      </c>
      <c r="R551" s="11" t="s">
        <v>4632</v>
      </c>
      <c r="S551" s="11"/>
      <c r="T551" s="14" t="s">
        <v>4634</v>
      </c>
      <c r="U551" s="11" t="s">
        <v>4635</v>
      </c>
      <c r="V551" s="11" t="s">
        <v>4636</v>
      </c>
      <c r="W551" s="24" t="s">
        <v>4637</v>
      </c>
      <c r="X551" s="11" t="s">
        <v>4636</v>
      </c>
      <c r="Y551" s="24" t="s">
        <v>4638</v>
      </c>
      <c r="Z551" s="172"/>
      <c r="AA551" s="11" t="s">
        <v>4639</v>
      </c>
      <c r="AB551" s="8" t="s">
        <v>75</v>
      </c>
      <c r="AC551" s="16">
        <v>3.73</v>
      </c>
      <c r="AD551" s="16">
        <v>50.0</v>
      </c>
      <c r="AE551" s="16">
        <v>50.0</v>
      </c>
      <c r="AF551" s="16">
        <v>130.0</v>
      </c>
      <c r="AG551" s="27">
        <v>0.0</v>
      </c>
      <c r="AH551" s="27">
        <v>0.0</v>
      </c>
      <c r="AI551" s="27">
        <v>0.0</v>
      </c>
      <c r="AJ551" s="27">
        <v>0.0</v>
      </c>
      <c r="AK551" s="16">
        <v>4.7</v>
      </c>
      <c r="AL551" s="16">
        <v>68.5</v>
      </c>
      <c r="AM551" s="16">
        <v>15.5</v>
      </c>
      <c r="AN551" s="16">
        <v>52.5</v>
      </c>
      <c r="AO551" s="27">
        <v>0.0</v>
      </c>
      <c r="AP551" s="27">
        <v>0.0</v>
      </c>
      <c r="AQ551" s="27">
        <v>0.0</v>
      </c>
      <c r="AR551" s="27">
        <v>0.0</v>
      </c>
      <c r="AS551" s="16">
        <f t="shared" si="2"/>
        <v>0</v>
      </c>
      <c r="AT551" s="173" t="s">
        <v>5871</v>
      </c>
    </row>
    <row r="552" ht="15.75" customHeight="1">
      <c r="A552" s="11">
        <v>8000132.0</v>
      </c>
      <c r="B552" s="8" t="s">
        <v>4641</v>
      </c>
      <c r="C552" s="8" t="s">
        <v>4019</v>
      </c>
      <c r="D552" s="8" t="s">
        <v>4154</v>
      </c>
      <c r="E552" s="170" t="b">
        <v>1</v>
      </c>
      <c r="F552" s="8" t="s">
        <v>4565</v>
      </c>
      <c r="G552" s="11">
        <v>3386.0</v>
      </c>
      <c r="H552" s="11">
        <v>7.501409003805E12</v>
      </c>
      <c r="I552" s="11">
        <v>3386.0</v>
      </c>
      <c r="J552" s="11" t="s">
        <v>4642</v>
      </c>
      <c r="K552" s="11" t="s">
        <v>4642</v>
      </c>
      <c r="L552" s="171" t="s">
        <v>6087</v>
      </c>
      <c r="M552" s="8" t="s">
        <v>4594</v>
      </c>
      <c r="N552" s="111">
        <v>859.0</v>
      </c>
      <c r="O552" s="12">
        <f t="shared" si="1"/>
        <v>996.44</v>
      </c>
      <c r="P552" s="8" t="s">
        <v>68</v>
      </c>
      <c r="Q552" s="9" t="s">
        <v>4159</v>
      </c>
      <c r="R552" s="11" t="s">
        <v>4642</v>
      </c>
      <c r="S552" s="11"/>
      <c r="T552" s="14" t="s">
        <v>4644</v>
      </c>
      <c r="U552" s="11"/>
      <c r="V552" s="11" t="s">
        <v>4645</v>
      </c>
      <c r="W552" s="24" t="s">
        <v>4637</v>
      </c>
      <c r="X552" s="11" t="s">
        <v>4646</v>
      </c>
      <c r="Y552" s="24" t="s">
        <v>4642</v>
      </c>
      <c r="Z552" s="172"/>
      <c r="AA552" s="11" t="s">
        <v>4647</v>
      </c>
      <c r="AB552" s="8" t="s">
        <v>75</v>
      </c>
      <c r="AC552" s="16">
        <v>5.4</v>
      </c>
      <c r="AD552" s="16">
        <v>51.0</v>
      </c>
      <c r="AE552" s="16">
        <v>50.0</v>
      </c>
      <c r="AF552" s="16">
        <v>131.0</v>
      </c>
      <c r="AG552" s="27">
        <v>0.0</v>
      </c>
      <c r="AH552" s="27">
        <v>0.0</v>
      </c>
      <c r="AI552" s="27">
        <v>0.0</v>
      </c>
      <c r="AJ552" s="27">
        <v>0.0</v>
      </c>
      <c r="AK552" s="16">
        <v>6.1</v>
      </c>
      <c r="AL552" s="16">
        <v>68.5</v>
      </c>
      <c r="AM552" s="16">
        <v>17.0</v>
      </c>
      <c r="AN552" s="16">
        <v>54.5</v>
      </c>
      <c r="AO552" s="27">
        <v>0.0</v>
      </c>
      <c r="AP552" s="27">
        <v>0.0</v>
      </c>
      <c r="AQ552" s="27">
        <v>0.0</v>
      </c>
      <c r="AR552" s="27">
        <v>0.0</v>
      </c>
      <c r="AS552" s="16">
        <f t="shared" si="2"/>
        <v>0</v>
      </c>
      <c r="AT552" s="173" t="s">
        <v>5871</v>
      </c>
    </row>
    <row r="553" ht="15.75" customHeight="1">
      <c r="A553" s="11">
        <v>8000133.0</v>
      </c>
      <c r="B553" s="8" t="s">
        <v>4649</v>
      </c>
      <c r="C553" s="8" t="s">
        <v>4019</v>
      </c>
      <c r="D553" s="8" t="s">
        <v>4154</v>
      </c>
      <c r="E553" s="170" t="b">
        <v>1</v>
      </c>
      <c r="F553" s="8" t="s">
        <v>4565</v>
      </c>
      <c r="G553" s="11">
        <v>3389.0</v>
      </c>
      <c r="H553" s="11">
        <v>7.5014090019E12</v>
      </c>
      <c r="I553" s="11">
        <v>3389.0</v>
      </c>
      <c r="J553" s="11" t="s">
        <v>4650</v>
      </c>
      <c r="K553" s="11" t="s">
        <v>4650</v>
      </c>
      <c r="L553" s="171" t="s">
        <v>6087</v>
      </c>
      <c r="M553" s="8" t="s">
        <v>4594</v>
      </c>
      <c r="N553" s="12">
        <v>865.0</v>
      </c>
      <c r="O553" s="12">
        <f t="shared" si="1"/>
        <v>1003.4</v>
      </c>
      <c r="P553" s="8" t="s">
        <v>68</v>
      </c>
      <c r="Q553" s="9" t="s">
        <v>4159</v>
      </c>
      <c r="R553" s="11" t="s">
        <v>4650</v>
      </c>
      <c r="S553" s="11"/>
      <c r="T553" s="23"/>
      <c r="U553" s="11"/>
      <c r="V553" s="11"/>
      <c r="W553" s="11"/>
      <c r="X553" s="11"/>
      <c r="Y553" s="11"/>
      <c r="Z553" s="172"/>
      <c r="AA553" s="11" t="s">
        <v>4652</v>
      </c>
      <c r="AB553" s="8" t="s">
        <v>75</v>
      </c>
      <c r="AC553" s="16">
        <v>5.4</v>
      </c>
      <c r="AD553" s="16">
        <v>51.0</v>
      </c>
      <c r="AE553" s="16">
        <v>50.0</v>
      </c>
      <c r="AF553" s="16">
        <v>131.0</v>
      </c>
      <c r="AG553" s="27">
        <v>0.0</v>
      </c>
      <c r="AH553" s="27">
        <v>0.0</v>
      </c>
      <c r="AI553" s="27">
        <v>0.0</v>
      </c>
      <c r="AJ553" s="27">
        <v>0.0</v>
      </c>
      <c r="AK553" s="16">
        <v>6.1</v>
      </c>
      <c r="AL553" s="16">
        <v>68.0</v>
      </c>
      <c r="AM553" s="16">
        <v>16.5</v>
      </c>
      <c r="AN553" s="16">
        <v>54.0</v>
      </c>
      <c r="AO553" s="27">
        <v>0.0</v>
      </c>
      <c r="AP553" s="27">
        <v>0.0</v>
      </c>
      <c r="AQ553" s="27">
        <v>0.0</v>
      </c>
      <c r="AR553" s="27">
        <v>0.0</v>
      </c>
      <c r="AS553" s="16">
        <f t="shared" si="2"/>
        <v>0</v>
      </c>
      <c r="AT553" s="173" t="s">
        <v>5871</v>
      </c>
    </row>
    <row r="554" ht="15.75" customHeight="1">
      <c r="A554" s="11">
        <v>8000134.0</v>
      </c>
      <c r="B554" s="8" t="s">
        <v>4654</v>
      </c>
      <c r="C554" s="8" t="s">
        <v>4019</v>
      </c>
      <c r="D554" s="8" t="s">
        <v>4154</v>
      </c>
      <c r="E554" s="170" t="b">
        <v>1</v>
      </c>
      <c r="F554" s="8" t="s">
        <v>4655</v>
      </c>
      <c r="G554" s="11">
        <v>3348.0</v>
      </c>
      <c r="H554" s="11">
        <v>7.501409033482E12</v>
      </c>
      <c r="I554" s="11">
        <v>3348.0</v>
      </c>
      <c r="J554" s="11" t="s">
        <v>4656</v>
      </c>
      <c r="K554" s="11" t="s">
        <v>4656</v>
      </c>
      <c r="L554" s="171" t="s">
        <v>6087</v>
      </c>
      <c r="M554" s="8" t="s">
        <v>4594</v>
      </c>
      <c r="N554" s="12">
        <v>655.0</v>
      </c>
      <c r="O554" s="12">
        <f t="shared" si="1"/>
        <v>759.8</v>
      </c>
      <c r="P554" s="8" t="s">
        <v>238</v>
      </c>
      <c r="Q554" s="9" t="s">
        <v>4159</v>
      </c>
      <c r="R554" s="11" t="s">
        <v>4656</v>
      </c>
      <c r="S554" s="11"/>
      <c r="T554" s="23"/>
      <c r="U554" s="11"/>
      <c r="V554" s="11"/>
      <c r="W554" s="11"/>
      <c r="X554" s="11"/>
      <c r="Y554" s="11"/>
      <c r="Z554" s="172"/>
      <c r="AA554" s="11" t="s">
        <v>4658</v>
      </c>
      <c r="AB554" s="8" t="s">
        <v>75</v>
      </c>
      <c r="AC554" s="16">
        <v>3.3</v>
      </c>
      <c r="AD554" s="16">
        <v>53.8</v>
      </c>
      <c r="AE554" s="16">
        <v>20.0</v>
      </c>
      <c r="AF554" s="16">
        <v>54.5</v>
      </c>
      <c r="AG554" s="27">
        <v>0.0</v>
      </c>
      <c r="AH554" s="27">
        <v>0.0</v>
      </c>
      <c r="AI554" s="27">
        <v>0.0</v>
      </c>
      <c r="AJ554" s="27">
        <v>0.0</v>
      </c>
      <c r="AK554" s="16">
        <v>3.9</v>
      </c>
      <c r="AL554" s="16">
        <v>51.0</v>
      </c>
      <c r="AM554" s="16">
        <v>17.0</v>
      </c>
      <c r="AN554" s="16">
        <v>52.5</v>
      </c>
      <c r="AO554" s="27">
        <v>0.0</v>
      </c>
      <c r="AP554" s="27">
        <v>0.0</v>
      </c>
      <c r="AQ554" s="27">
        <v>0.0</v>
      </c>
      <c r="AR554" s="27">
        <v>0.0</v>
      </c>
      <c r="AS554" s="16">
        <f t="shared" si="2"/>
        <v>0</v>
      </c>
      <c r="AT554" s="173" t="s">
        <v>5871</v>
      </c>
    </row>
    <row r="555" ht="15.75" customHeight="1">
      <c r="A555" s="11">
        <v>8000135.0</v>
      </c>
      <c r="B555" s="8" t="s">
        <v>4660</v>
      </c>
      <c r="C555" s="8" t="s">
        <v>4019</v>
      </c>
      <c r="D555" s="8" t="s">
        <v>4154</v>
      </c>
      <c r="E555" s="170" t="b">
        <v>1</v>
      </c>
      <c r="F555" s="8" t="s">
        <v>4565</v>
      </c>
      <c r="G555" s="11">
        <v>3317.0</v>
      </c>
      <c r="H555" s="11">
        <v>7.501409033178E12</v>
      </c>
      <c r="I555" s="11">
        <v>3317.0</v>
      </c>
      <c r="J555" s="11" t="s">
        <v>4661</v>
      </c>
      <c r="K555" s="11" t="s">
        <v>4661</v>
      </c>
      <c r="L555" s="171" t="s">
        <v>6087</v>
      </c>
      <c r="M555" s="8" t="s">
        <v>4594</v>
      </c>
      <c r="N555" s="12">
        <v>1080.0</v>
      </c>
      <c r="O555" s="12">
        <f t="shared" si="1"/>
        <v>1252.8</v>
      </c>
      <c r="P555" s="8" t="s">
        <v>68</v>
      </c>
      <c r="Q555" s="9" t="s">
        <v>4159</v>
      </c>
      <c r="R555" s="11" t="s">
        <v>4661</v>
      </c>
      <c r="S555" s="11"/>
      <c r="T555" s="23"/>
      <c r="U555" s="11"/>
      <c r="V555" s="11"/>
      <c r="W555" s="11"/>
      <c r="X555" s="11"/>
      <c r="Y555" s="11"/>
      <c r="Z555" s="172"/>
      <c r="AA555" s="11" t="s">
        <v>4663</v>
      </c>
      <c r="AB555" s="8" t="s">
        <v>75</v>
      </c>
      <c r="AC555" s="16">
        <v>8.6</v>
      </c>
      <c r="AD555" s="16">
        <v>55.7</v>
      </c>
      <c r="AE555" s="16">
        <v>55.5</v>
      </c>
      <c r="AF555" s="16">
        <v>149.0</v>
      </c>
      <c r="AG555" s="27">
        <v>0.0</v>
      </c>
      <c r="AH555" s="27">
        <v>0.0</v>
      </c>
      <c r="AI555" s="27">
        <v>0.0</v>
      </c>
      <c r="AJ555" s="27">
        <v>0.0</v>
      </c>
      <c r="AK555" s="16">
        <v>9.6</v>
      </c>
      <c r="AL555" s="16">
        <v>71.0</v>
      </c>
      <c r="AM555" s="16">
        <v>15.5</v>
      </c>
      <c r="AN555" s="16">
        <v>57.5</v>
      </c>
      <c r="AO555" s="27">
        <v>0.0</v>
      </c>
      <c r="AP555" s="27">
        <v>0.0</v>
      </c>
      <c r="AQ555" s="27">
        <v>0.0</v>
      </c>
      <c r="AR555" s="27">
        <v>0.0</v>
      </c>
      <c r="AS555" s="16">
        <f t="shared" si="2"/>
        <v>0</v>
      </c>
      <c r="AT555" s="173" t="s">
        <v>5871</v>
      </c>
    </row>
    <row r="556" ht="15.75" customHeight="1">
      <c r="A556" s="11">
        <v>8000136.0</v>
      </c>
      <c r="B556" s="8" t="s">
        <v>4665</v>
      </c>
      <c r="C556" s="8" t="s">
        <v>4019</v>
      </c>
      <c r="D556" s="8" t="s">
        <v>4154</v>
      </c>
      <c r="E556" s="170" t="b">
        <v>1</v>
      </c>
      <c r="F556" s="8" t="s">
        <v>4565</v>
      </c>
      <c r="G556" s="11">
        <v>3398.0</v>
      </c>
      <c r="H556" s="11">
        <v>7.501409008916E12</v>
      </c>
      <c r="I556" s="11">
        <v>3398.0</v>
      </c>
      <c r="J556" s="11" t="s">
        <v>4666</v>
      </c>
      <c r="K556" s="11" t="s">
        <v>4666</v>
      </c>
      <c r="L556" s="171" t="s">
        <v>6087</v>
      </c>
      <c r="M556" s="8" t="s">
        <v>4594</v>
      </c>
      <c r="N556" s="12">
        <v>985.0</v>
      </c>
      <c r="O556" s="12">
        <f t="shared" si="1"/>
        <v>1142.6</v>
      </c>
      <c r="P556" s="8" t="s">
        <v>68</v>
      </c>
      <c r="Q556" s="9" t="s">
        <v>4159</v>
      </c>
      <c r="R556" s="11" t="s">
        <v>4666</v>
      </c>
      <c r="S556" s="11"/>
      <c r="T556" s="23"/>
      <c r="U556" s="11" t="s">
        <v>4668</v>
      </c>
      <c r="V556" s="11" t="s">
        <v>4669</v>
      </c>
      <c r="W556" s="11"/>
      <c r="X556" s="11" t="s">
        <v>4669</v>
      </c>
      <c r="Y556" s="11"/>
      <c r="Z556" s="172"/>
      <c r="AA556" s="11" t="s">
        <v>4670</v>
      </c>
      <c r="AB556" s="8" t="s">
        <v>75</v>
      </c>
      <c r="AC556" s="16">
        <v>6.8</v>
      </c>
      <c r="AD556" s="16">
        <v>54.5</v>
      </c>
      <c r="AE556" s="16">
        <v>52.0</v>
      </c>
      <c r="AF556" s="16">
        <v>134.0</v>
      </c>
      <c r="AG556" s="27">
        <v>0.0</v>
      </c>
      <c r="AH556" s="27">
        <v>0.0</v>
      </c>
      <c r="AI556" s="27">
        <v>0.0</v>
      </c>
      <c r="AJ556" s="27">
        <v>0.0</v>
      </c>
      <c r="AK556" s="16">
        <v>7.7</v>
      </c>
      <c r="AL556" s="16">
        <v>71.5</v>
      </c>
      <c r="AM556" s="16">
        <v>16.0</v>
      </c>
      <c r="AN556" s="16">
        <v>56.5</v>
      </c>
      <c r="AO556" s="27">
        <v>0.0</v>
      </c>
      <c r="AP556" s="27">
        <v>0.0</v>
      </c>
      <c r="AQ556" s="27">
        <v>0.0</v>
      </c>
      <c r="AR556" s="27">
        <v>0.0</v>
      </c>
      <c r="AS556" s="16">
        <f t="shared" si="2"/>
        <v>0</v>
      </c>
      <c r="AT556" s="173" t="s">
        <v>5871</v>
      </c>
    </row>
    <row r="557" ht="15.75" customHeight="1">
      <c r="A557" s="11">
        <v>8000137.0</v>
      </c>
      <c r="B557" s="8" t="s">
        <v>4672</v>
      </c>
      <c r="C557" s="8" t="s">
        <v>4019</v>
      </c>
      <c r="D557" s="8" t="s">
        <v>4154</v>
      </c>
      <c r="E557" s="170" t="b">
        <v>1</v>
      </c>
      <c r="F557" s="8" t="s">
        <v>4655</v>
      </c>
      <c r="G557" s="11">
        <v>3409.0</v>
      </c>
      <c r="H557" s="11">
        <v>7.501409010155E12</v>
      </c>
      <c r="I557" s="11">
        <v>3409.0</v>
      </c>
      <c r="J557" s="11" t="s">
        <v>4673</v>
      </c>
      <c r="K557" s="11" t="s">
        <v>4673</v>
      </c>
      <c r="L557" s="171" t="s">
        <v>6087</v>
      </c>
      <c r="M557" s="8" t="s">
        <v>4594</v>
      </c>
      <c r="N557" s="12">
        <v>535.0</v>
      </c>
      <c r="O557" s="12">
        <f t="shared" si="1"/>
        <v>620.6</v>
      </c>
      <c r="P557" s="8" t="s">
        <v>68</v>
      </c>
      <c r="Q557" s="9" t="s">
        <v>4159</v>
      </c>
      <c r="R557" s="11" t="s">
        <v>4673</v>
      </c>
      <c r="S557" s="11"/>
      <c r="T557" s="14" t="s">
        <v>4675</v>
      </c>
      <c r="U557" s="11"/>
      <c r="V557" s="11"/>
      <c r="W557" s="11"/>
      <c r="X557" s="11"/>
      <c r="Y557" s="11"/>
      <c r="Z557" s="172"/>
      <c r="AA557" s="11" t="s">
        <v>4676</v>
      </c>
      <c r="AB557" s="8" t="s">
        <v>75</v>
      </c>
      <c r="AC557" s="16">
        <v>2.9</v>
      </c>
      <c r="AD557" s="16">
        <v>60.0</v>
      </c>
      <c r="AE557" s="16">
        <v>18.4</v>
      </c>
      <c r="AF557" s="16">
        <v>60.5</v>
      </c>
      <c r="AG557" s="27">
        <v>0.0</v>
      </c>
      <c r="AH557" s="27">
        <v>0.0</v>
      </c>
      <c r="AI557" s="27">
        <v>0.0</v>
      </c>
      <c r="AJ557" s="27">
        <v>0.0</v>
      </c>
      <c r="AK557" s="16">
        <v>3.6</v>
      </c>
      <c r="AL557" s="16">
        <v>60.5</v>
      </c>
      <c r="AM557" s="16">
        <v>13.7</v>
      </c>
      <c r="AN557" s="16">
        <v>61.0</v>
      </c>
      <c r="AO557" s="27">
        <v>0.0</v>
      </c>
      <c r="AP557" s="27">
        <v>0.0</v>
      </c>
      <c r="AQ557" s="27">
        <v>0.0</v>
      </c>
      <c r="AR557" s="27">
        <v>0.0</v>
      </c>
      <c r="AS557" s="16">
        <f t="shared" si="2"/>
        <v>0</v>
      </c>
      <c r="AT557" s="173" t="s">
        <v>5871</v>
      </c>
    </row>
    <row r="558" ht="15.75" customHeight="1">
      <c r="A558" s="11">
        <v>8000138.0</v>
      </c>
      <c r="B558" s="8" t="s">
        <v>4678</v>
      </c>
      <c r="C558" s="8" t="s">
        <v>4019</v>
      </c>
      <c r="D558" s="8" t="s">
        <v>4154</v>
      </c>
      <c r="E558" s="170" t="b">
        <v>1</v>
      </c>
      <c r="F558" s="8" t="s">
        <v>4155</v>
      </c>
      <c r="G558" s="11">
        <v>3430.0</v>
      </c>
      <c r="H558" s="11">
        <v>7.501409012012E12</v>
      </c>
      <c r="I558" s="11">
        <v>3430.0</v>
      </c>
      <c r="J558" s="11" t="s">
        <v>4679</v>
      </c>
      <c r="K558" s="11" t="s">
        <v>4679</v>
      </c>
      <c r="L558" s="171" t="s">
        <v>6087</v>
      </c>
      <c r="M558" s="8" t="s">
        <v>4594</v>
      </c>
      <c r="N558" s="12">
        <v>995.0</v>
      </c>
      <c r="O558" s="12">
        <f t="shared" si="1"/>
        <v>1154.2</v>
      </c>
      <c r="P558" s="8" t="s">
        <v>68</v>
      </c>
      <c r="Q558" s="9" t="s">
        <v>4159</v>
      </c>
      <c r="R558" s="11" t="s">
        <v>4679</v>
      </c>
      <c r="S558" s="11"/>
      <c r="T558" s="23"/>
      <c r="U558" s="11"/>
      <c r="V558" s="11"/>
      <c r="W558" s="11"/>
      <c r="X558" s="11"/>
      <c r="Y558" s="11"/>
      <c r="Z558" s="172"/>
      <c r="AA558" s="11" t="s">
        <v>4681</v>
      </c>
      <c r="AB558" s="8" t="s">
        <v>75</v>
      </c>
      <c r="AC558" s="16">
        <v>2.7</v>
      </c>
      <c r="AD558" s="16">
        <v>26.0</v>
      </c>
      <c r="AE558" s="16">
        <v>26.0</v>
      </c>
      <c r="AF558" s="16">
        <v>84.0</v>
      </c>
      <c r="AG558" s="27">
        <v>0.0</v>
      </c>
      <c r="AH558" s="27">
        <v>0.0</v>
      </c>
      <c r="AI558" s="27">
        <v>0.0</v>
      </c>
      <c r="AJ558" s="27">
        <v>0.0</v>
      </c>
      <c r="AK558" s="16">
        <v>3.25</v>
      </c>
      <c r="AL558" s="16">
        <v>21.0</v>
      </c>
      <c r="AM558" s="16">
        <v>18.5</v>
      </c>
      <c r="AN558" s="16">
        <v>78.0</v>
      </c>
      <c r="AO558" s="27">
        <v>0.0</v>
      </c>
      <c r="AP558" s="27">
        <v>0.0</v>
      </c>
      <c r="AQ558" s="27">
        <v>0.0</v>
      </c>
      <c r="AR558" s="27">
        <v>0.0</v>
      </c>
      <c r="AS558" s="16">
        <f t="shared" si="2"/>
        <v>0</v>
      </c>
      <c r="AT558" s="173" t="s">
        <v>5871</v>
      </c>
    </row>
    <row r="559" ht="15.75" customHeight="1">
      <c r="A559" s="44">
        <v>8000139.0</v>
      </c>
      <c r="B559" s="8" t="s">
        <v>4683</v>
      </c>
      <c r="C559" s="8" t="s">
        <v>4019</v>
      </c>
      <c r="D559" s="8" t="s">
        <v>4020</v>
      </c>
      <c r="E559" s="170" t="b">
        <v>1</v>
      </c>
      <c r="F559" s="8" t="s">
        <v>4341</v>
      </c>
      <c r="G559" s="11" t="s">
        <v>4684</v>
      </c>
      <c r="H559" s="11">
        <v>8.53244008901E11</v>
      </c>
      <c r="I559" s="11" t="s">
        <v>4684</v>
      </c>
      <c r="J559" s="11" t="s">
        <v>4685</v>
      </c>
      <c r="K559" s="11" t="s">
        <v>4685</v>
      </c>
      <c r="L559" s="171" t="s">
        <v>6059</v>
      </c>
      <c r="M559" s="8" t="s">
        <v>2941</v>
      </c>
      <c r="N559" s="12">
        <v>3645.32</v>
      </c>
      <c r="O559" s="12">
        <f t="shared" si="1"/>
        <v>4228.5712</v>
      </c>
      <c r="P559" s="8" t="s">
        <v>68</v>
      </c>
      <c r="Q559" s="9" t="s">
        <v>4345</v>
      </c>
      <c r="R559" s="11" t="s">
        <v>4687</v>
      </c>
      <c r="S559" s="11"/>
      <c r="T559" s="23"/>
      <c r="U559" s="11"/>
      <c r="V559" s="11"/>
      <c r="W559" s="11"/>
      <c r="X559" s="11"/>
      <c r="Y559" s="11"/>
      <c r="Z559" s="172"/>
      <c r="AA559" s="11" t="s">
        <v>4688</v>
      </c>
      <c r="AB559" s="8" t="s">
        <v>75</v>
      </c>
      <c r="AC559" s="16">
        <v>30.3</v>
      </c>
      <c r="AD559" s="16">
        <v>36.5</v>
      </c>
      <c r="AE559" s="16">
        <v>45.4</v>
      </c>
      <c r="AF559" s="16">
        <v>70.0</v>
      </c>
      <c r="AG559" s="27">
        <v>0.0</v>
      </c>
      <c r="AH559" s="27">
        <v>0.0</v>
      </c>
      <c r="AI559" s="27">
        <v>0.0</v>
      </c>
      <c r="AJ559" s="27">
        <v>0.0</v>
      </c>
      <c r="AK559" s="16">
        <v>35.1</v>
      </c>
      <c r="AL559" s="16">
        <v>40.5</v>
      </c>
      <c r="AM559" s="16">
        <v>49.0</v>
      </c>
      <c r="AN559" s="16">
        <v>89.0</v>
      </c>
      <c r="AO559" s="27">
        <v>0.0</v>
      </c>
      <c r="AP559" s="27">
        <v>0.0</v>
      </c>
      <c r="AQ559" s="27">
        <v>0.0</v>
      </c>
      <c r="AR559" s="27">
        <v>0.0</v>
      </c>
      <c r="AS559" s="16">
        <f t="shared" si="2"/>
        <v>0</v>
      </c>
      <c r="AT559" s="173" t="s">
        <v>5871</v>
      </c>
    </row>
    <row r="560" ht="15.75" customHeight="1">
      <c r="A560" s="11">
        <v>8000140.0</v>
      </c>
      <c r="B560" s="8"/>
      <c r="C560" s="8" t="s">
        <v>4019</v>
      </c>
      <c r="D560" s="8" t="s">
        <v>4154</v>
      </c>
      <c r="E560" s="170" t="b">
        <v>1</v>
      </c>
      <c r="F560" s="8" t="s">
        <v>4655</v>
      </c>
      <c r="G560" s="41">
        <v>3406.0</v>
      </c>
      <c r="H560" s="41">
        <v>7.501409013767E12</v>
      </c>
      <c r="I560" s="41">
        <v>3406.0</v>
      </c>
      <c r="J560" s="11" t="s">
        <v>4689</v>
      </c>
      <c r="K560" s="11" t="s">
        <v>4689</v>
      </c>
      <c r="L560" s="171" t="s">
        <v>6087</v>
      </c>
      <c r="M560" s="97" t="s">
        <v>4594</v>
      </c>
      <c r="N560" s="113">
        <v>850.0</v>
      </c>
      <c r="O560" s="12">
        <f t="shared" si="1"/>
        <v>986</v>
      </c>
      <c r="P560" s="8" t="s">
        <v>68</v>
      </c>
      <c r="Q560" s="9" t="s">
        <v>4159</v>
      </c>
      <c r="R560" s="11" t="s">
        <v>4689</v>
      </c>
      <c r="S560" s="11"/>
      <c r="T560" s="23"/>
      <c r="U560" s="11"/>
      <c r="V560" s="11"/>
      <c r="W560" s="11"/>
      <c r="X560" s="11"/>
      <c r="Y560" s="11"/>
      <c r="Z560" s="172"/>
      <c r="AA560" s="16" t="s">
        <v>4691</v>
      </c>
      <c r="AB560" s="8" t="s">
        <v>75</v>
      </c>
      <c r="AC560" s="16">
        <v>5.6</v>
      </c>
      <c r="AD560" s="16">
        <v>63.0</v>
      </c>
      <c r="AE560" s="16">
        <v>28.0</v>
      </c>
      <c r="AF560" s="16">
        <v>59.0</v>
      </c>
      <c r="AG560" s="27">
        <v>0.0</v>
      </c>
      <c r="AH560" s="27">
        <v>0.0</v>
      </c>
      <c r="AI560" s="27">
        <v>0.0</v>
      </c>
      <c r="AJ560" s="27">
        <v>0.0</v>
      </c>
      <c r="AK560" s="16">
        <v>6.1</v>
      </c>
      <c r="AL560" s="16">
        <v>58.5</v>
      </c>
      <c r="AM560" s="16">
        <v>16.0</v>
      </c>
      <c r="AN560" s="16">
        <v>58.5</v>
      </c>
      <c r="AO560" s="27">
        <v>0.0</v>
      </c>
      <c r="AP560" s="27">
        <v>0.0</v>
      </c>
      <c r="AQ560" s="27">
        <v>0.0</v>
      </c>
      <c r="AR560" s="27">
        <v>0.0</v>
      </c>
      <c r="AS560" s="16">
        <f t="shared" si="2"/>
        <v>0</v>
      </c>
      <c r="AT560" s="173" t="s">
        <v>5871</v>
      </c>
    </row>
    <row r="561" ht="15.75" customHeight="1">
      <c r="A561" s="11">
        <v>8000141.0</v>
      </c>
      <c r="B561" s="8" t="s">
        <v>4693</v>
      </c>
      <c r="C561" s="8" t="s">
        <v>4019</v>
      </c>
      <c r="D561" s="8" t="s">
        <v>4154</v>
      </c>
      <c r="E561" s="170" t="b">
        <v>1</v>
      </c>
      <c r="F561" s="8" t="s">
        <v>4565</v>
      </c>
      <c r="G561" s="11">
        <v>3388.0</v>
      </c>
      <c r="H561" s="11">
        <v>7.501409001894E12</v>
      </c>
      <c r="I561" s="11">
        <v>3388.0</v>
      </c>
      <c r="J561" s="11" t="s">
        <v>4694</v>
      </c>
      <c r="K561" s="11" t="s">
        <v>4694</v>
      </c>
      <c r="L561" s="171" t="s">
        <v>6087</v>
      </c>
      <c r="M561" s="97" t="s">
        <v>4594</v>
      </c>
      <c r="N561" s="12">
        <v>655.0</v>
      </c>
      <c r="O561" s="12">
        <f t="shared" si="1"/>
        <v>759.8</v>
      </c>
      <c r="P561" s="8" t="s">
        <v>68</v>
      </c>
      <c r="Q561" s="9" t="s">
        <v>4159</v>
      </c>
      <c r="R561" s="11" t="s">
        <v>4694</v>
      </c>
      <c r="S561" s="11"/>
      <c r="T561" s="23"/>
      <c r="U561" s="11"/>
      <c r="V561" s="11"/>
      <c r="W561" s="11"/>
      <c r="X561" s="11"/>
      <c r="Y561" s="11"/>
      <c r="Z561" s="172"/>
      <c r="AA561" s="16" t="s">
        <v>4696</v>
      </c>
      <c r="AB561" s="8" t="s">
        <v>75</v>
      </c>
      <c r="AC561" s="16">
        <v>3.6</v>
      </c>
      <c r="AD561" s="16">
        <v>50.0</v>
      </c>
      <c r="AE561" s="16">
        <v>50.0</v>
      </c>
      <c r="AF561" s="16">
        <v>131.0</v>
      </c>
      <c r="AG561" s="27">
        <v>0.0</v>
      </c>
      <c r="AH561" s="27">
        <v>0.0</v>
      </c>
      <c r="AI561" s="27">
        <v>0.0</v>
      </c>
      <c r="AJ561" s="27">
        <v>0.0</v>
      </c>
      <c r="AK561" s="16">
        <v>4.5</v>
      </c>
      <c r="AL561" s="16">
        <v>65.0</v>
      </c>
      <c r="AM561" s="16">
        <v>16.5</v>
      </c>
      <c r="AN561" s="16">
        <v>51.5</v>
      </c>
      <c r="AO561" s="27">
        <v>0.0</v>
      </c>
      <c r="AP561" s="27">
        <v>0.0</v>
      </c>
      <c r="AQ561" s="27">
        <v>0.0</v>
      </c>
      <c r="AR561" s="27">
        <v>0.0</v>
      </c>
      <c r="AS561" s="16">
        <f t="shared" si="2"/>
        <v>0</v>
      </c>
      <c r="AT561" s="173" t="s">
        <v>5871</v>
      </c>
    </row>
    <row r="562" ht="15.75" customHeight="1">
      <c r="A562" s="11">
        <v>8000142.0</v>
      </c>
      <c r="B562" s="8"/>
      <c r="C562" s="8" t="s">
        <v>4019</v>
      </c>
      <c r="D562" s="8" t="s">
        <v>4154</v>
      </c>
      <c r="E562" s="170" t="b">
        <v>1</v>
      </c>
      <c r="F562" s="8" t="s">
        <v>4655</v>
      </c>
      <c r="G562" s="8" t="s">
        <v>4698</v>
      </c>
      <c r="H562" s="8">
        <v>6.939924838977E12</v>
      </c>
      <c r="I562" s="8" t="s">
        <v>4698</v>
      </c>
      <c r="J562" s="11" t="s">
        <v>4699</v>
      </c>
      <c r="K562" s="11" t="s">
        <v>4699</v>
      </c>
      <c r="L562" s="171" t="s">
        <v>6061</v>
      </c>
      <c r="M562" s="8" t="s">
        <v>3280</v>
      </c>
      <c r="N562" s="111">
        <v>520.0</v>
      </c>
      <c r="O562" s="12">
        <f t="shared" si="1"/>
        <v>603.2</v>
      </c>
      <c r="P562" s="8" t="s">
        <v>238</v>
      </c>
      <c r="Q562" s="9" t="s">
        <v>4159</v>
      </c>
      <c r="R562" s="11" t="s">
        <v>4701</v>
      </c>
      <c r="S562" s="11"/>
      <c r="T562" s="14" t="s">
        <v>4702</v>
      </c>
      <c r="U562" s="11" t="s">
        <v>4703</v>
      </c>
      <c r="V562" s="11" t="s">
        <v>4704</v>
      </c>
      <c r="W562" s="24" t="s">
        <v>4705</v>
      </c>
      <c r="X562" s="11" t="s">
        <v>4706</v>
      </c>
      <c r="Y562" s="11"/>
      <c r="Z562" s="172"/>
      <c r="AA562" s="16" t="s">
        <v>4707</v>
      </c>
      <c r="AB562" s="8" t="s">
        <v>75</v>
      </c>
      <c r="AC562" s="17">
        <v>3.5</v>
      </c>
      <c r="AD562" s="16">
        <v>61.2</v>
      </c>
      <c r="AE562" s="16">
        <v>21.8</v>
      </c>
      <c r="AF562" s="16">
        <v>61.6</v>
      </c>
      <c r="AG562" s="19">
        <v>0.0</v>
      </c>
      <c r="AH562" s="19">
        <v>0.0</v>
      </c>
      <c r="AI562" s="19">
        <v>0.0</v>
      </c>
      <c r="AJ562" s="19">
        <v>0.0</v>
      </c>
      <c r="AK562" s="17">
        <v>4.5</v>
      </c>
      <c r="AL562" s="17">
        <v>62.7</v>
      </c>
      <c r="AM562" s="17">
        <v>15.2</v>
      </c>
      <c r="AN562" s="17">
        <v>61.0</v>
      </c>
      <c r="AO562" s="19">
        <v>0.0</v>
      </c>
      <c r="AP562" s="19">
        <v>0.0</v>
      </c>
      <c r="AQ562" s="19">
        <v>0.0</v>
      </c>
      <c r="AR562" s="19">
        <v>0.0</v>
      </c>
      <c r="AS562" s="17">
        <f t="shared" si="2"/>
        <v>0</v>
      </c>
      <c r="AT562" s="173" t="s">
        <v>5871</v>
      </c>
    </row>
    <row r="563" ht="15.75" customHeight="1">
      <c r="A563" s="11">
        <v>8000143.0</v>
      </c>
      <c r="B563" s="8"/>
      <c r="C563" s="8" t="s">
        <v>4019</v>
      </c>
      <c r="D563" s="8" t="s">
        <v>4154</v>
      </c>
      <c r="E563" s="170" t="b">
        <v>1</v>
      </c>
      <c r="F563" s="8" t="s">
        <v>4655</v>
      </c>
      <c r="G563" s="11">
        <v>3347.0</v>
      </c>
      <c r="H563" s="11">
        <v>7.501409033475E12</v>
      </c>
      <c r="I563" s="11">
        <v>3347.0</v>
      </c>
      <c r="J563" s="11" t="s">
        <v>4709</v>
      </c>
      <c r="K563" s="11" t="s">
        <v>4709</v>
      </c>
      <c r="L563" s="171" t="s">
        <v>6087</v>
      </c>
      <c r="M563" s="97" t="s">
        <v>4594</v>
      </c>
      <c r="N563" s="12">
        <v>525.0</v>
      </c>
      <c r="O563" s="12">
        <f t="shared" si="1"/>
        <v>609</v>
      </c>
      <c r="P563" s="8" t="s">
        <v>68</v>
      </c>
      <c r="Q563" s="9" t="s">
        <v>4159</v>
      </c>
      <c r="R563" s="11" t="s">
        <v>4709</v>
      </c>
      <c r="S563" s="11"/>
      <c r="T563" s="14" t="s">
        <v>4711</v>
      </c>
      <c r="U563" s="11"/>
      <c r="V563" s="11"/>
      <c r="W563" s="11"/>
      <c r="X563" s="11"/>
      <c r="Y563" s="11"/>
      <c r="Z563" s="172"/>
      <c r="AA563" s="16" t="s">
        <v>4712</v>
      </c>
      <c r="AB563" s="8" t="s">
        <v>75</v>
      </c>
      <c r="AC563" s="16">
        <v>3.2</v>
      </c>
      <c r="AD563" s="16">
        <v>50.0</v>
      </c>
      <c r="AE563" s="16">
        <v>17.2</v>
      </c>
      <c r="AF563" s="16">
        <v>47.5</v>
      </c>
      <c r="AG563" s="27">
        <v>0.0</v>
      </c>
      <c r="AH563" s="27">
        <v>0.0</v>
      </c>
      <c r="AI563" s="27">
        <v>0.0</v>
      </c>
      <c r="AJ563" s="27">
        <v>0.0</v>
      </c>
      <c r="AK563" s="16">
        <v>3.5</v>
      </c>
      <c r="AL563" s="16">
        <v>45.5</v>
      </c>
      <c r="AM563" s="16">
        <v>17.0</v>
      </c>
      <c r="AN563" s="16">
        <v>47.0</v>
      </c>
      <c r="AO563" s="27">
        <v>0.0</v>
      </c>
      <c r="AP563" s="27">
        <v>0.0</v>
      </c>
      <c r="AQ563" s="27">
        <v>0.0</v>
      </c>
      <c r="AR563" s="27">
        <v>0.0</v>
      </c>
      <c r="AS563" s="16">
        <f t="shared" si="2"/>
        <v>0</v>
      </c>
      <c r="AT563" s="173" t="s">
        <v>5871</v>
      </c>
    </row>
    <row r="564" ht="15.75" customHeight="1">
      <c r="A564" s="11">
        <v>8000144.0</v>
      </c>
      <c r="B564" s="8"/>
      <c r="C564" s="8" t="s">
        <v>4019</v>
      </c>
      <c r="D564" s="8" t="s">
        <v>4154</v>
      </c>
      <c r="E564" s="170" t="b">
        <v>1</v>
      </c>
      <c r="F564" s="8" t="s">
        <v>4614</v>
      </c>
      <c r="G564" s="11">
        <v>3420.0</v>
      </c>
      <c r="H564" s="11">
        <v>7.501409012081E12</v>
      </c>
      <c r="I564" s="11">
        <v>3420.0</v>
      </c>
      <c r="J564" s="11" t="s">
        <v>4714</v>
      </c>
      <c r="K564" s="11" t="s">
        <v>4714</v>
      </c>
      <c r="L564" s="171" t="s">
        <v>6087</v>
      </c>
      <c r="M564" s="97" t="s">
        <v>4594</v>
      </c>
      <c r="N564" s="12">
        <v>985.0</v>
      </c>
      <c r="O564" s="12">
        <f t="shared" si="1"/>
        <v>1142.6</v>
      </c>
      <c r="P564" s="8" t="s">
        <v>68</v>
      </c>
      <c r="Q564" s="9" t="s">
        <v>4159</v>
      </c>
      <c r="R564" s="11" t="s">
        <v>4714</v>
      </c>
      <c r="S564" s="11"/>
      <c r="T564" s="14" t="s">
        <v>4716</v>
      </c>
      <c r="U564" s="11"/>
      <c r="V564" s="11"/>
      <c r="W564" s="11"/>
      <c r="X564" s="11"/>
      <c r="Y564" s="11"/>
      <c r="Z564" s="172"/>
      <c r="AA564" s="16" t="s">
        <v>4717</v>
      </c>
      <c r="AB564" s="8" t="s">
        <v>75</v>
      </c>
      <c r="AC564" s="16">
        <v>5.0</v>
      </c>
      <c r="AD564" s="16">
        <v>54.5</v>
      </c>
      <c r="AE564" s="16">
        <v>35.0</v>
      </c>
      <c r="AF564" s="16">
        <v>66.0</v>
      </c>
      <c r="AG564" s="27">
        <v>0.0</v>
      </c>
      <c r="AH564" s="27">
        <v>0.0</v>
      </c>
      <c r="AI564" s="27">
        <v>0.0</v>
      </c>
      <c r="AJ564" s="27">
        <v>0.0</v>
      </c>
      <c r="AK564" s="16">
        <v>6.8</v>
      </c>
      <c r="AL564" s="16">
        <v>70.0</v>
      </c>
      <c r="AM564" s="16">
        <v>15.5</v>
      </c>
      <c r="AN564" s="16">
        <v>56.5</v>
      </c>
      <c r="AO564" s="27">
        <v>0.0</v>
      </c>
      <c r="AP564" s="27">
        <v>0.0</v>
      </c>
      <c r="AQ564" s="27">
        <v>0.0</v>
      </c>
      <c r="AR564" s="27">
        <v>0.0</v>
      </c>
      <c r="AS564" s="16">
        <f t="shared" si="2"/>
        <v>0</v>
      </c>
      <c r="AT564" s="173" t="s">
        <v>5871</v>
      </c>
    </row>
    <row r="565" ht="15.75" customHeight="1">
      <c r="A565" s="11">
        <v>8000145.0</v>
      </c>
      <c r="B565" s="8"/>
      <c r="C565" s="8" t="s">
        <v>4019</v>
      </c>
      <c r="D565" s="8" t="s">
        <v>4154</v>
      </c>
      <c r="E565" s="170" t="b">
        <v>1</v>
      </c>
      <c r="F565" s="8" t="s">
        <v>4565</v>
      </c>
      <c r="G565" s="11" t="s">
        <v>4719</v>
      </c>
      <c r="H565" s="11">
        <v>7.501409013668E12</v>
      </c>
      <c r="I565" s="11" t="s">
        <v>4719</v>
      </c>
      <c r="J565" s="11" t="s">
        <v>4720</v>
      </c>
      <c r="K565" s="11" t="s">
        <v>4720</v>
      </c>
      <c r="L565" s="171" t="s">
        <v>6087</v>
      </c>
      <c r="M565" s="97" t="s">
        <v>4594</v>
      </c>
      <c r="N565" s="12">
        <v>725.0</v>
      </c>
      <c r="O565" s="12">
        <f t="shared" si="1"/>
        <v>841</v>
      </c>
      <c r="P565" s="8" t="s">
        <v>68</v>
      </c>
      <c r="Q565" s="9" t="s">
        <v>4159</v>
      </c>
      <c r="R565" s="11" t="s">
        <v>4720</v>
      </c>
      <c r="S565" s="11"/>
      <c r="T565" s="14" t="s">
        <v>4722</v>
      </c>
      <c r="U565" s="11"/>
      <c r="V565" s="11"/>
      <c r="W565" s="11"/>
      <c r="X565" s="11"/>
      <c r="Y565" s="11"/>
      <c r="Z565" s="172"/>
      <c r="AA565" s="16" t="s">
        <v>4723</v>
      </c>
      <c r="AB565" s="8" t="s">
        <v>75</v>
      </c>
      <c r="AC565" s="16">
        <v>5.6</v>
      </c>
      <c r="AD565" s="16">
        <v>50.0</v>
      </c>
      <c r="AE565" s="16">
        <v>50.0</v>
      </c>
      <c r="AF565" s="16">
        <v>131.0</v>
      </c>
      <c r="AG565" s="27">
        <v>0.0</v>
      </c>
      <c r="AH565" s="27">
        <v>0.0</v>
      </c>
      <c r="AI565" s="27">
        <v>0.0</v>
      </c>
      <c r="AJ565" s="27">
        <v>0.0</v>
      </c>
      <c r="AK565" s="16">
        <v>6.2</v>
      </c>
      <c r="AL565" s="16">
        <v>68.5</v>
      </c>
      <c r="AM565" s="16">
        <v>15.5</v>
      </c>
      <c r="AN565" s="16">
        <v>52.5</v>
      </c>
      <c r="AO565" s="27">
        <v>0.0</v>
      </c>
      <c r="AP565" s="27">
        <v>0.0</v>
      </c>
      <c r="AQ565" s="27">
        <v>0.0</v>
      </c>
      <c r="AR565" s="27">
        <v>0.0</v>
      </c>
      <c r="AS565" s="16">
        <f t="shared" si="2"/>
        <v>0</v>
      </c>
      <c r="AT565" s="173" t="s">
        <v>5871</v>
      </c>
    </row>
    <row r="566" ht="15.75" customHeight="1">
      <c r="A566" s="11">
        <v>8000146.0</v>
      </c>
      <c r="B566" s="8"/>
      <c r="C566" s="8" t="s">
        <v>4019</v>
      </c>
      <c r="D566" s="8" t="s">
        <v>4154</v>
      </c>
      <c r="E566" s="170" t="b">
        <v>1</v>
      </c>
      <c r="F566" s="8" t="s">
        <v>4565</v>
      </c>
      <c r="G566" s="11" t="s">
        <v>4725</v>
      </c>
      <c r="H566" s="11">
        <v>7.501409013675E12</v>
      </c>
      <c r="I566" s="11" t="s">
        <v>4725</v>
      </c>
      <c r="J566" s="11" t="s">
        <v>4726</v>
      </c>
      <c r="K566" s="11" t="s">
        <v>4726</v>
      </c>
      <c r="L566" s="171" t="s">
        <v>6087</v>
      </c>
      <c r="M566" s="97" t="s">
        <v>4594</v>
      </c>
      <c r="N566" s="12">
        <v>985.0</v>
      </c>
      <c r="O566" s="12">
        <f t="shared" si="1"/>
        <v>1142.6</v>
      </c>
      <c r="P566" s="8" t="s">
        <v>68</v>
      </c>
      <c r="Q566" s="9" t="s">
        <v>4159</v>
      </c>
      <c r="R566" s="11" t="s">
        <v>4726</v>
      </c>
      <c r="S566" s="11"/>
      <c r="T566" s="14" t="s">
        <v>4728</v>
      </c>
      <c r="U566" s="11"/>
      <c r="V566" s="11"/>
      <c r="W566" s="11"/>
      <c r="X566" s="11"/>
      <c r="Y566" s="11"/>
      <c r="Z566" s="172"/>
      <c r="AA566" s="16" t="s">
        <v>4729</v>
      </c>
      <c r="AB566" s="8" t="s">
        <v>75</v>
      </c>
      <c r="AC566" s="16">
        <v>6.7</v>
      </c>
      <c r="AD566" s="16">
        <v>54.5</v>
      </c>
      <c r="AE566" s="16">
        <v>52.0</v>
      </c>
      <c r="AF566" s="16">
        <v>134.0</v>
      </c>
      <c r="AG566" s="27">
        <v>0.0</v>
      </c>
      <c r="AH566" s="27">
        <v>0.0</v>
      </c>
      <c r="AI566" s="27">
        <v>0.0</v>
      </c>
      <c r="AJ566" s="27">
        <v>0.0</v>
      </c>
      <c r="AK566" s="16">
        <v>7.2</v>
      </c>
      <c r="AL566" s="16">
        <v>71.5</v>
      </c>
      <c r="AM566" s="16">
        <v>16.0</v>
      </c>
      <c r="AN566" s="16">
        <v>56.5</v>
      </c>
      <c r="AO566" s="27">
        <v>0.0</v>
      </c>
      <c r="AP566" s="27">
        <v>0.0</v>
      </c>
      <c r="AQ566" s="27">
        <v>0.0</v>
      </c>
      <c r="AR566" s="27">
        <v>0.0</v>
      </c>
      <c r="AS566" s="16">
        <f t="shared" si="2"/>
        <v>0</v>
      </c>
      <c r="AT566" s="173" t="s">
        <v>5871</v>
      </c>
    </row>
    <row r="567" ht="15.75" customHeight="1">
      <c r="A567" s="11">
        <v>8000147.0</v>
      </c>
      <c r="B567" s="8"/>
      <c r="C567" s="8" t="s">
        <v>4019</v>
      </c>
      <c r="D567" s="8" t="s">
        <v>4020</v>
      </c>
      <c r="E567" s="170" t="b">
        <v>1</v>
      </c>
      <c r="F567" s="8" t="s">
        <v>4021</v>
      </c>
      <c r="G567" s="8" t="s">
        <v>4731</v>
      </c>
      <c r="H567" s="8">
        <v>6.938187399492E12</v>
      </c>
      <c r="I567" s="8" t="s">
        <v>4731</v>
      </c>
      <c r="J567" s="8" t="s">
        <v>4732</v>
      </c>
      <c r="K567" s="8" t="s">
        <v>4733</v>
      </c>
      <c r="L567" s="171" t="s">
        <v>6061</v>
      </c>
      <c r="M567" s="8" t="s">
        <v>3280</v>
      </c>
      <c r="N567" s="12">
        <v>3658.0</v>
      </c>
      <c r="O567" s="12">
        <f t="shared" si="1"/>
        <v>4243.28</v>
      </c>
      <c r="P567" s="8" t="s">
        <v>68</v>
      </c>
      <c r="Q567" s="9" t="s">
        <v>4025</v>
      </c>
      <c r="R567" s="11" t="s">
        <v>4734</v>
      </c>
      <c r="S567" s="11"/>
      <c r="T567" s="14" t="s">
        <v>4735</v>
      </c>
      <c r="U567" s="11" t="s">
        <v>4736</v>
      </c>
      <c r="V567" s="11" t="s">
        <v>4737</v>
      </c>
      <c r="W567" s="24" t="s">
        <v>4738</v>
      </c>
      <c r="X567" s="11" t="s">
        <v>4739</v>
      </c>
      <c r="Y567" s="11"/>
      <c r="Z567" s="172"/>
      <c r="AA567" s="16" t="s">
        <v>4740</v>
      </c>
      <c r="AB567" s="8" t="s">
        <v>75</v>
      </c>
      <c r="AC567" s="42">
        <v>8.5</v>
      </c>
      <c r="AD567" s="27">
        <v>19.4</v>
      </c>
      <c r="AE567" s="27">
        <v>80.5</v>
      </c>
      <c r="AF567" s="42">
        <v>28.5</v>
      </c>
      <c r="AG567" s="27">
        <v>22.6</v>
      </c>
      <c r="AH567" s="27">
        <v>27.0</v>
      </c>
      <c r="AI567" s="27">
        <v>72.0</v>
      </c>
      <c r="AJ567" s="27">
        <v>49.5</v>
      </c>
      <c r="AK567" s="27">
        <v>10.7</v>
      </c>
      <c r="AL567" s="27">
        <v>28.5</v>
      </c>
      <c r="AM567" s="27">
        <v>87.0</v>
      </c>
      <c r="AN567" s="42">
        <v>36.0</v>
      </c>
      <c r="AO567" s="27">
        <v>24.5</v>
      </c>
      <c r="AP567" s="27">
        <v>35.7</v>
      </c>
      <c r="AQ567" s="27">
        <v>84.2</v>
      </c>
      <c r="AR567" s="42">
        <v>55.0</v>
      </c>
      <c r="AS567" s="16">
        <f t="shared" si="2"/>
        <v>33.06534</v>
      </c>
      <c r="AT567" s="173" t="s">
        <v>5871</v>
      </c>
    </row>
    <row r="568" ht="15.75" customHeight="1">
      <c r="A568" s="11">
        <v>8000148.0</v>
      </c>
      <c r="B568" s="8"/>
      <c r="C568" s="8" t="s">
        <v>4019</v>
      </c>
      <c r="D568" s="8" t="s">
        <v>4020</v>
      </c>
      <c r="E568" s="170" t="b">
        <v>1</v>
      </c>
      <c r="F568" s="8" t="s">
        <v>4021</v>
      </c>
      <c r="G568" s="8" t="s">
        <v>4742</v>
      </c>
      <c r="H568" s="8">
        <v>6.938187399546E12</v>
      </c>
      <c r="I568" s="33" t="s">
        <v>4742</v>
      </c>
      <c r="J568" s="8" t="s">
        <v>4743</v>
      </c>
      <c r="K568" s="8" t="s">
        <v>4744</v>
      </c>
      <c r="L568" s="171" t="s">
        <v>6061</v>
      </c>
      <c r="M568" s="8" t="s">
        <v>3280</v>
      </c>
      <c r="N568" s="111">
        <v>7257.0</v>
      </c>
      <c r="O568" s="12">
        <f t="shared" si="1"/>
        <v>8418.12</v>
      </c>
      <c r="P568" s="8" t="s">
        <v>68</v>
      </c>
      <c r="Q568" s="9" t="s">
        <v>4025</v>
      </c>
      <c r="R568" s="11" t="s">
        <v>4745</v>
      </c>
      <c r="S568" s="11"/>
      <c r="T568" s="23"/>
      <c r="U568" s="11"/>
      <c r="V568" s="11"/>
      <c r="W568" s="11"/>
      <c r="X568" s="11"/>
      <c r="Y568" s="11"/>
      <c r="Z568" s="172"/>
      <c r="AA568" s="11" t="s">
        <v>4746</v>
      </c>
      <c r="AB568" s="8" t="s">
        <v>75</v>
      </c>
      <c r="AC568" s="27">
        <v>10.1</v>
      </c>
      <c r="AD568" s="27">
        <v>21.3</v>
      </c>
      <c r="AE568" s="27">
        <v>95.7</v>
      </c>
      <c r="AF568" s="27">
        <v>30.2</v>
      </c>
      <c r="AG568" s="27">
        <v>29.5</v>
      </c>
      <c r="AH568" s="27">
        <v>30.3</v>
      </c>
      <c r="AI568" s="27">
        <v>76.5</v>
      </c>
      <c r="AJ568" s="42">
        <v>55.5</v>
      </c>
      <c r="AK568" s="27">
        <v>13.1</v>
      </c>
      <c r="AL568" s="27">
        <v>30.5</v>
      </c>
      <c r="AM568" s="27">
        <v>103.5</v>
      </c>
      <c r="AN568" s="27">
        <v>38.0</v>
      </c>
      <c r="AO568" s="27">
        <v>31.8</v>
      </c>
      <c r="AP568" s="27">
        <v>38.0</v>
      </c>
      <c r="AQ568" s="27">
        <v>89.0</v>
      </c>
      <c r="AR568" s="27">
        <v>61.0</v>
      </c>
      <c r="AS568" s="16">
        <f t="shared" si="2"/>
        <v>41.2604</v>
      </c>
      <c r="AT568" s="173" t="s">
        <v>5871</v>
      </c>
    </row>
    <row r="569" ht="15.75" customHeight="1">
      <c r="A569" s="11">
        <v>8000149.0</v>
      </c>
      <c r="B569" s="8"/>
      <c r="C569" s="8" t="s">
        <v>4019</v>
      </c>
      <c r="D569" s="8" t="s">
        <v>4020</v>
      </c>
      <c r="E569" s="170" t="b">
        <v>1</v>
      </c>
      <c r="F569" s="8" t="s">
        <v>4021</v>
      </c>
      <c r="G569" s="8" t="s">
        <v>4748</v>
      </c>
      <c r="H569" s="8">
        <v>6.938187399508E12</v>
      </c>
      <c r="I569" s="8" t="s">
        <v>4748</v>
      </c>
      <c r="J569" s="8" t="s">
        <v>4749</v>
      </c>
      <c r="K569" s="8" t="s">
        <v>4750</v>
      </c>
      <c r="L569" s="171" t="s">
        <v>6061</v>
      </c>
      <c r="M569" s="8" t="s">
        <v>3280</v>
      </c>
      <c r="N569" s="111">
        <v>6804.0</v>
      </c>
      <c r="O569" s="12">
        <f t="shared" si="1"/>
        <v>7892.64</v>
      </c>
      <c r="P569" s="8" t="s">
        <v>68</v>
      </c>
      <c r="Q569" s="9" t="s">
        <v>4025</v>
      </c>
      <c r="R569" s="11" t="s">
        <v>4751</v>
      </c>
      <c r="S569" s="11"/>
      <c r="T569" s="23"/>
      <c r="U569" s="11"/>
      <c r="V569" s="11"/>
      <c r="W569" s="11"/>
      <c r="X569" s="11"/>
      <c r="Y569" s="11"/>
      <c r="Z569" s="172"/>
      <c r="AA569" s="16" t="s">
        <v>4752</v>
      </c>
      <c r="AB569" s="8" t="s">
        <v>75</v>
      </c>
      <c r="AC569" s="27">
        <v>10.2</v>
      </c>
      <c r="AD569" s="27">
        <v>21.3</v>
      </c>
      <c r="AE569" s="27">
        <v>95.7</v>
      </c>
      <c r="AF569" s="27">
        <v>30.2</v>
      </c>
      <c r="AG569" s="27">
        <v>25.9</v>
      </c>
      <c r="AH569" s="27">
        <v>30.3</v>
      </c>
      <c r="AI569" s="27">
        <v>76.5</v>
      </c>
      <c r="AJ569" s="42">
        <v>55.5</v>
      </c>
      <c r="AK569" s="27">
        <v>13.1</v>
      </c>
      <c r="AL569" s="27">
        <v>30.5</v>
      </c>
      <c r="AM569" s="27">
        <v>103.5</v>
      </c>
      <c r="AN569" s="27">
        <v>38.0</v>
      </c>
      <c r="AO569" s="27">
        <v>28.1</v>
      </c>
      <c r="AP569" s="27">
        <v>38.0</v>
      </c>
      <c r="AQ569" s="27">
        <v>89.0</v>
      </c>
      <c r="AR569" s="27">
        <v>61.0</v>
      </c>
      <c r="AS569" s="16">
        <f t="shared" si="2"/>
        <v>41.2604</v>
      </c>
      <c r="AT569" s="173" t="s">
        <v>5871</v>
      </c>
    </row>
    <row r="570" ht="15.75" customHeight="1">
      <c r="A570" s="11">
        <v>8000150.0</v>
      </c>
      <c r="B570" s="8"/>
      <c r="C570" s="8" t="s">
        <v>4019</v>
      </c>
      <c r="D570" s="8" t="s">
        <v>4020</v>
      </c>
      <c r="E570" s="170" t="b">
        <v>1</v>
      </c>
      <c r="F570" s="8" t="s">
        <v>4021</v>
      </c>
      <c r="G570" s="8" t="s">
        <v>4754</v>
      </c>
      <c r="H570" s="8">
        <v>6.938187399539E12</v>
      </c>
      <c r="I570" s="33" t="s">
        <v>4754</v>
      </c>
      <c r="J570" s="8" t="s">
        <v>4755</v>
      </c>
      <c r="K570" s="8" t="s">
        <v>4756</v>
      </c>
      <c r="L570" s="171" t="s">
        <v>6061</v>
      </c>
      <c r="M570" s="8" t="s">
        <v>3280</v>
      </c>
      <c r="N570" s="29">
        <v>3933.0</v>
      </c>
      <c r="O570" s="12">
        <f t="shared" si="1"/>
        <v>4562.28</v>
      </c>
      <c r="P570" s="8" t="s">
        <v>68</v>
      </c>
      <c r="Q570" s="9" t="s">
        <v>4025</v>
      </c>
      <c r="R570" s="11" t="s">
        <v>4757</v>
      </c>
      <c r="S570" s="11"/>
      <c r="T570" s="23"/>
      <c r="U570" s="11"/>
      <c r="V570" s="11"/>
      <c r="W570" s="11"/>
      <c r="X570" s="11"/>
      <c r="Y570" s="11"/>
      <c r="Z570" s="172"/>
      <c r="AA570" s="16" t="s">
        <v>4758</v>
      </c>
      <c r="AB570" s="8" t="s">
        <v>75</v>
      </c>
      <c r="AC570" s="27">
        <v>8.5</v>
      </c>
      <c r="AD570" s="27">
        <v>19.4</v>
      </c>
      <c r="AE570" s="27">
        <v>80.5</v>
      </c>
      <c r="AF570" s="27">
        <v>28.5</v>
      </c>
      <c r="AG570" s="27">
        <v>21.2</v>
      </c>
      <c r="AH570" s="27">
        <v>27.0</v>
      </c>
      <c r="AI570" s="27">
        <v>72.0</v>
      </c>
      <c r="AJ570" s="42">
        <v>49.5</v>
      </c>
      <c r="AK570" s="27">
        <v>10.6</v>
      </c>
      <c r="AL570" s="27">
        <v>28.5</v>
      </c>
      <c r="AM570" s="27">
        <v>87.0</v>
      </c>
      <c r="AN570" s="27">
        <v>36.0</v>
      </c>
      <c r="AO570" s="27">
        <v>23.2</v>
      </c>
      <c r="AP570" s="27">
        <v>35.7</v>
      </c>
      <c r="AQ570" s="27">
        <v>84.2</v>
      </c>
      <c r="AR570" s="27">
        <v>55.0</v>
      </c>
      <c r="AS570" s="16">
        <f t="shared" si="2"/>
        <v>33.06534</v>
      </c>
      <c r="AT570" s="173" t="s">
        <v>5871</v>
      </c>
    </row>
    <row r="571" ht="15.75" customHeight="1">
      <c r="A571" s="11">
        <v>8000151.0</v>
      </c>
      <c r="B571" s="8"/>
      <c r="C571" s="8" t="s">
        <v>4019</v>
      </c>
      <c r="D571" s="8" t="s">
        <v>4020</v>
      </c>
      <c r="E571" s="170" t="b">
        <v>1</v>
      </c>
      <c r="F571" s="8" t="s">
        <v>4021</v>
      </c>
      <c r="G571" s="47" t="s">
        <v>4760</v>
      </c>
      <c r="H571" s="8">
        <v>6.938187399522E12</v>
      </c>
      <c r="I571" s="8" t="s">
        <v>4760</v>
      </c>
      <c r="J571" s="8" t="s">
        <v>4761</v>
      </c>
      <c r="K571" s="8" t="s">
        <v>4762</v>
      </c>
      <c r="L571" s="171" t="s">
        <v>6061</v>
      </c>
      <c r="M571" s="8" t="s">
        <v>3280</v>
      </c>
      <c r="N571" s="12">
        <v>4112.0</v>
      </c>
      <c r="O571" s="12">
        <f t="shared" si="1"/>
        <v>4769.92</v>
      </c>
      <c r="P571" s="8" t="s">
        <v>68</v>
      </c>
      <c r="Q571" s="9" t="s">
        <v>4025</v>
      </c>
      <c r="R571" s="11" t="s">
        <v>4763</v>
      </c>
      <c r="S571" s="11"/>
      <c r="T571" s="23"/>
      <c r="U571" s="11"/>
      <c r="V571" s="11"/>
      <c r="W571" s="11"/>
      <c r="X571" s="11"/>
      <c r="Y571" s="11"/>
      <c r="Z571" s="172"/>
      <c r="AA571" s="16" t="s">
        <v>4758</v>
      </c>
      <c r="AB571" s="8" t="s">
        <v>75</v>
      </c>
      <c r="AC571" s="27">
        <v>8.5</v>
      </c>
      <c r="AD571" s="27">
        <v>19.4</v>
      </c>
      <c r="AE571" s="27">
        <v>80.5</v>
      </c>
      <c r="AF571" s="27">
        <v>28.5</v>
      </c>
      <c r="AG571" s="27">
        <v>22.7</v>
      </c>
      <c r="AH571" s="27">
        <v>27.0</v>
      </c>
      <c r="AI571" s="27">
        <v>72.0</v>
      </c>
      <c r="AJ571" s="42">
        <v>49.5</v>
      </c>
      <c r="AK571" s="27">
        <v>10.7</v>
      </c>
      <c r="AL571" s="27">
        <v>28.5</v>
      </c>
      <c r="AM571" s="27">
        <v>87.0</v>
      </c>
      <c r="AN571" s="27">
        <v>36.0</v>
      </c>
      <c r="AO571" s="27">
        <v>24.6</v>
      </c>
      <c r="AP571" s="27">
        <v>35.7</v>
      </c>
      <c r="AQ571" s="27">
        <v>84.2</v>
      </c>
      <c r="AR571" s="27">
        <v>55.0</v>
      </c>
      <c r="AS571" s="16">
        <f t="shared" si="2"/>
        <v>33.06534</v>
      </c>
      <c r="AT571" s="173" t="s">
        <v>5871</v>
      </c>
    </row>
    <row r="572" ht="15.75" customHeight="1">
      <c r="A572" s="8">
        <v>9000001.0</v>
      </c>
      <c r="B572" s="8" t="s">
        <v>4806</v>
      </c>
      <c r="C572" s="8" t="s">
        <v>4807</v>
      </c>
      <c r="D572" s="8" t="s">
        <v>4808</v>
      </c>
      <c r="E572" s="170" t="b">
        <v>1</v>
      </c>
      <c r="F572" s="8" t="s">
        <v>4809</v>
      </c>
      <c r="G572" s="8">
        <v>5526.0</v>
      </c>
      <c r="H572" s="8">
        <v>7.501409055262E12</v>
      </c>
      <c r="I572" s="8">
        <v>5526.0</v>
      </c>
      <c r="J572" s="8" t="s">
        <v>4810</v>
      </c>
      <c r="K572" s="11" t="s">
        <v>4810</v>
      </c>
      <c r="L572" s="171" t="s">
        <v>6087</v>
      </c>
      <c r="M572" s="8" t="s">
        <v>4812</v>
      </c>
      <c r="N572" s="29"/>
      <c r="O572" s="12">
        <f t="shared" si="1"/>
        <v>0</v>
      </c>
      <c r="P572" s="8" t="s">
        <v>68</v>
      </c>
      <c r="Q572" s="9" t="s">
        <v>4813</v>
      </c>
      <c r="R572" s="8" t="s">
        <v>4815</v>
      </c>
      <c r="S572" s="11"/>
      <c r="T572" s="23"/>
      <c r="U572" s="11"/>
      <c r="V572" s="11"/>
      <c r="W572" s="11"/>
      <c r="X572" s="11"/>
      <c r="Y572" s="11"/>
      <c r="Z572" s="172"/>
      <c r="AA572" s="11" t="s">
        <v>4816</v>
      </c>
      <c r="AB572" s="8" t="s">
        <v>75</v>
      </c>
      <c r="AC572" s="17">
        <v>2.3</v>
      </c>
      <c r="AD572" s="17">
        <v>57.5</v>
      </c>
      <c r="AE572" s="17">
        <v>27.0</v>
      </c>
      <c r="AF572" s="17">
        <v>47.0</v>
      </c>
      <c r="AG572" s="19">
        <v>0.0</v>
      </c>
      <c r="AH572" s="19">
        <v>0.0</v>
      </c>
      <c r="AI572" s="19">
        <v>0.0</v>
      </c>
      <c r="AJ572" s="19">
        <v>0.0</v>
      </c>
      <c r="AK572" s="17">
        <v>2.8</v>
      </c>
      <c r="AL572" s="17">
        <v>56.8</v>
      </c>
      <c r="AM572" s="17">
        <v>26.7</v>
      </c>
      <c r="AN572" s="17">
        <v>26.4</v>
      </c>
      <c r="AO572" s="17">
        <v>0.0</v>
      </c>
      <c r="AP572" s="17">
        <v>0.0</v>
      </c>
      <c r="AQ572" s="17">
        <v>0.0</v>
      </c>
      <c r="AR572" s="17">
        <v>0.0</v>
      </c>
      <c r="AS572" s="17">
        <f t="shared" si="2"/>
        <v>0</v>
      </c>
      <c r="AT572" s="173" t="s">
        <v>5871</v>
      </c>
    </row>
    <row r="573" ht="15.75" customHeight="1">
      <c r="A573" s="8">
        <v>9000002.0</v>
      </c>
      <c r="B573" s="8" t="s">
        <v>4818</v>
      </c>
      <c r="C573" s="8" t="s">
        <v>4807</v>
      </c>
      <c r="D573" s="8" t="s">
        <v>4808</v>
      </c>
      <c r="E573" s="170" t="b">
        <v>1</v>
      </c>
      <c r="F573" s="8" t="s">
        <v>4809</v>
      </c>
      <c r="G573" s="8">
        <v>5526.0</v>
      </c>
      <c r="H573" s="8">
        <v>7.501409055262E12</v>
      </c>
      <c r="I573" s="8">
        <v>5526.0</v>
      </c>
      <c r="J573" s="8" t="s">
        <v>4819</v>
      </c>
      <c r="K573" s="11" t="s">
        <v>4819</v>
      </c>
      <c r="L573" s="171" t="s">
        <v>6087</v>
      </c>
      <c r="M573" s="8" t="s">
        <v>4812</v>
      </c>
      <c r="N573" s="29"/>
      <c r="O573" s="12">
        <f t="shared" si="1"/>
        <v>0</v>
      </c>
      <c r="P573" s="8" t="s">
        <v>68</v>
      </c>
      <c r="Q573" s="9" t="s">
        <v>4813</v>
      </c>
      <c r="R573" s="8" t="s">
        <v>4821</v>
      </c>
      <c r="S573" s="11"/>
      <c r="T573" s="23"/>
      <c r="U573" s="11"/>
      <c r="V573" s="11"/>
      <c r="W573" s="11"/>
      <c r="X573" s="11"/>
      <c r="Y573" s="11"/>
      <c r="Z573" s="172"/>
      <c r="AA573" s="11" t="s">
        <v>4822</v>
      </c>
      <c r="AB573" s="8" t="s">
        <v>75</v>
      </c>
      <c r="AC573" s="17">
        <v>2.3</v>
      </c>
      <c r="AD573" s="17">
        <v>57.5</v>
      </c>
      <c r="AE573" s="17">
        <v>27.0</v>
      </c>
      <c r="AF573" s="17">
        <v>47.0</v>
      </c>
      <c r="AG573" s="19">
        <v>0.0</v>
      </c>
      <c r="AH573" s="19">
        <v>0.0</v>
      </c>
      <c r="AI573" s="19">
        <v>0.0</v>
      </c>
      <c r="AJ573" s="19">
        <v>0.0</v>
      </c>
      <c r="AK573" s="17">
        <v>2.8</v>
      </c>
      <c r="AL573" s="17">
        <v>56.8</v>
      </c>
      <c r="AM573" s="17">
        <v>26.7</v>
      </c>
      <c r="AN573" s="17">
        <v>26.4</v>
      </c>
      <c r="AO573" s="17">
        <v>0.0</v>
      </c>
      <c r="AP573" s="17">
        <v>0.0</v>
      </c>
      <c r="AQ573" s="17">
        <v>0.0</v>
      </c>
      <c r="AR573" s="17">
        <v>0.0</v>
      </c>
      <c r="AS573" s="17">
        <f t="shared" si="2"/>
        <v>0</v>
      </c>
      <c r="AT573" s="173" t="s">
        <v>5871</v>
      </c>
    </row>
    <row r="574" ht="15.75" customHeight="1">
      <c r="A574" s="8">
        <v>9000003.0</v>
      </c>
      <c r="B574" s="8" t="s">
        <v>4824</v>
      </c>
      <c r="C574" s="8" t="s">
        <v>4807</v>
      </c>
      <c r="D574" s="8" t="s">
        <v>4808</v>
      </c>
      <c r="E574" s="170" t="b">
        <v>1</v>
      </c>
      <c r="F574" s="8" t="s">
        <v>4809</v>
      </c>
      <c r="G574" s="8">
        <v>5503.0</v>
      </c>
      <c r="H574" s="47">
        <v>7.501409005038E12</v>
      </c>
      <c r="I574" s="8">
        <v>5503.0</v>
      </c>
      <c r="J574" s="8" t="s">
        <v>4825</v>
      </c>
      <c r="K574" s="11" t="s">
        <v>4825</v>
      </c>
      <c r="L574" s="171" t="s">
        <v>6087</v>
      </c>
      <c r="M574" s="8" t="s">
        <v>4812</v>
      </c>
      <c r="N574" s="12">
        <v>265.0</v>
      </c>
      <c r="O574" s="12">
        <f t="shared" si="1"/>
        <v>307.4</v>
      </c>
      <c r="P574" s="8" t="s">
        <v>68</v>
      </c>
      <c r="Q574" s="9" t="s">
        <v>4813</v>
      </c>
      <c r="R574" s="8" t="s">
        <v>4827</v>
      </c>
      <c r="S574" s="11"/>
      <c r="T574" s="23"/>
      <c r="U574" s="11"/>
      <c r="V574" s="11" t="s">
        <v>4827</v>
      </c>
      <c r="W574" s="11"/>
      <c r="X574" s="11" t="s">
        <v>4828</v>
      </c>
      <c r="Y574" s="11"/>
      <c r="Z574" s="172"/>
      <c r="AA574" s="11" t="s">
        <v>4829</v>
      </c>
      <c r="AB574" s="8" t="s">
        <v>75</v>
      </c>
      <c r="AC574" s="17">
        <v>1.8</v>
      </c>
      <c r="AD574" s="17">
        <v>58.0</v>
      </c>
      <c r="AE574" s="17">
        <v>25.0</v>
      </c>
      <c r="AF574" s="17">
        <v>45.5</v>
      </c>
      <c r="AG574" s="19">
        <v>0.0</v>
      </c>
      <c r="AH574" s="19">
        <v>0.0</v>
      </c>
      <c r="AI574" s="19">
        <v>0.0</v>
      </c>
      <c r="AJ574" s="19">
        <v>0.0</v>
      </c>
      <c r="AK574" s="17">
        <v>2.3</v>
      </c>
      <c r="AL574" s="17">
        <v>52.9</v>
      </c>
      <c r="AM574" s="17">
        <v>25.9</v>
      </c>
      <c r="AN574" s="17">
        <v>24.9</v>
      </c>
      <c r="AO574" s="17">
        <v>0.0</v>
      </c>
      <c r="AP574" s="17">
        <v>0.0</v>
      </c>
      <c r="AQ574" s="17">
        <v>0.0</v>
      </c>
      <c r="AR574" s="17">
        <v>0.0</v>
      </c>
      <c r="AS574" s="17">
        <f t="shared" si="2"/>
        <v>0</v>
      </c>
      <c r="AT574" s="173" t="s">
        <v>5871</v>
      </c>
    </row>
    <row r="575" ht="15.75" customHeight="1">
      <c r="A575" s="8">
        <v>9000004.0</v>
      </c>
      <c r="B575" s="8" t="s">
        <v>4831</v>
      </c>
      <c r="C575" s="8" t="s">
        <v>4807</v>
      </c>
      <c r="D575" s="8" t="s">
        <v>4808</v>
      </c>
      <c r="E575" s="170" t="b">
        <v>1</v>
      </c>
      <c r="F575" s="8" t="s">
        <v>4809</v>
      </c>
      <c r="G575" s="8">
        <v>5528.0</v>
      </c>
      <c r="H575" s="47">
        <v>7.501409055286E12</v>
      </c>
      <c r="I575" s="8">
        <v>5528.0</v>
      </c>
      <c r="J575" s="8" t="s">
        <v>4832</v>
      </c>
      <c r="K575" s="11" t="s">
        <v>4832</v>
      </c>
      <c r="L575" s="171" t="s">
        <v>6087</v>
      </c>
      <c r="M575" s="8" t="s">
        <v>4812</v>
      </c>
      <c r="N575" s="12">
        <v>450.0</v>
      </c>
      <c r="O575" s="12">
        <f t="shared" si="1"/>
        <v>522</v>
      </c>
      <c r="P575" s="8" t="s">
        <v>68</v>
      </c>
      <c r="Q575" s="9" t="s">
        <v>4813</v>
      </c>
      <c r="R575" s="8" t="s">
        <v>4834</v>
      </c>
      <c r="S575" s="11"/>
      <c r="T575" s="14" t="s">
        <v>4835</v>
      </c>
      <c r="U575" s="11"/>
      <c r="V575" s="11"/>
      <c r="W575" s="11"/>
      <c r="X575" s="11" t="s">
        <v>4836</v>
      </c>
      <c r="Y575" s="11"/>
      <c r="Z575" s="172"/>
      <c r="AA575" s="11" t="s">
        <v>4837</v>
      </c>
      <c r="AB575" s="8" t="s">
        <v>75</v>
      </c>
      <c r="AC575" s="17">
        <v>3.0</v>
      </c>
      <c r="AD575" s="17">
        <v>102.0</v>
      </c>
      <c r="AE575" s="17">
        <v>43.5</v>
      </c>
      <c r="AF575" s="17">
        <v>85.0</v>
      </c>
      <c r="AG575" s="19">
        <v>0.0</v>
      </c>
      <c r="AH575" s="19">
        <v>0.0</v>
      </c>
      <c r="AI575" s="19">
        <v>0.0</v>
      </c>
      <c r="AJ575" s="19">
        <v>0.0</v>
      </c>
      <c r="AK575" s="17">
        <v>3.5</v>
      </c>
      <c r="AL575" s="17">
        <v>60.2</v>
      </c>
      <c r="AM575" s="17">
        <v>29.5</v>
      </c>
      <c r="AN575" s="17">
        <v>26.5</v>
      </c>
      <c r="AO575" s="17">
        <v>0.0</v>
      </c>
      <c r="AP575" s="17">
        <v>0.0</v>
      </c>
      <c r="AQ575" s="17">
        <v>0.0</v>
      </c>
      <c r="AR575" s="17">
        <v>0.0</v>
      </c>
      <c r="AS575" s="17">
        <f t="shared" si="2"/>
        <v>0</v>
      </c>
      <c r="AT575" s="173" t="s">
        <v>5871</v>
      </c>
    </row>
    <row r="576" ht="15.75" customHeight="1">
      <c r="A576" s="8">
        <v>9000005.0</v>
      </c>
      <c r="B576" s="8" t="s">
        <v>4839</v>
      </c>
      <c r="C576" s="8" t="s">
        <v>4807</v>
      </c>
      <c r="D576" s="8" t="s">
        <v>4808</v>
      </c>
      <c r="E576" s="170" t="b">
        <v>1</v>
      </c>
      <c r="F576" s="8" t="s">
        <v>4809</v>
      </c>
      <c r="G576" s="8">
        <v>5528.0</v>
      </c>
      <c r="H576" s="47">
        <v>7.501409055286E12</v>
      </c>
      <c r="I576" s="8">
        <v>5528.0</v>
      </c>
      <c r="J576" s="8" t="s">
        <v>4840</v>
      </c>
      <c r="K576" s="11" t="s">
        <v>4840</v>
      </c>
      <c r="L576" s="171" t="s">
        <v>6087</v>
      </c>
      <c r="M576" s="8" t="s">
        <v>4812</v>
      </c>
      <c r="N576" s="12">
        <v>450.0</v>
      </c>
      <c r="O576" s="12">
        <f t="shared" si="1"/>
        <v>522</v>
      </c>
      <c r="P576" s="8" t="s">
        <v>68</v>
      </c>
      <c r="Q576" s="9" t="s">
        <v>4813</v>
      </c>
      <c r="R576" s="8" t="s">
        <v>4842</v>
      </c>
      <c r="S576" s="11"/>
      <c r="T576" s="14" t="s">
        <v>4835</v>
      </c>
      <c r="U576" s="11"/>
      <c r="V576" s="11" t="s">
        <v>4842</v>
      </c>
      <c r="W576" s="11"/>
      <c r="X576" s="11" t="s">
        <v>4843</v>
      </c>
      <c r="Y576" s="11"/>
      <c r="Z576" s="172"/>
      <c r="AA576" s="11" t="s">
        <v>4837</v>
      </c>
      <c r="AB576" s="8" t="s">
        <v>75</v>
      </c>
      <c r="AC576" s="17">
        <v>3.0</v>
      </c>
      <c r="AD576" s="17">
        <v>102.0</v>
      </c>
      <c r="AE576" s="17">
        <v>43.5</v>
      </c>
      <c r="AF576" s="17">
        <v>85.0</v>
      </c>
      <c r="AG576" s="19">
        <v>0.0</v>
      </c>
      <c r="AH576" s="19">
        <v>0.0</v>
      </c>
      <c r="AI576" s="19">
        <v>0.0</v>
      </c>
      <c r="AJ576" s="19">
        <v>0.0</v>
      </c>
      <c r="AK576" s="17">
        <v>3.5</v>
      </c>
      <c r="AL576" s="17">
        <v>60.2</v>
      </c>
      <c r="AM576" s="17">
        <v>29.5</v>
      </c>
      <c r="AN576" s="17">
        <v>26.5</v>
      </c>
      <c r="AO576" s="17">
        <v>0.0</v>
      </c>
      <c r="AP576" s="17">
        <v>0.0</v>
      </c>
      <c r="AQ576" s="17">
        <v>0.0</v>
      </c>
      <c r="AR576" s="17">
        <v>0.0</v>
      </c>
      <c r="AS576" s="17">
        <f t="shared" si="2"/>
        <v>0</v>
      </c>
      <c r="AT576" s="173" t="s">
        <v>5871</v>
      </c>
    </row>
    <row r="577" ht="15.75" customHeight="1">
      <c r="A577" s="8">
        <v>9000006.0</v>
      </c>
      <c r="B577" s="8" t="s">
        <v>4845</v>
      </c>
      <c r="C577" s="8" t="s">
        <v>4807</v>
      </c>
      <c r="D577" s="8" t="s">
        <v>4808</v>
      </c>
      <c r="E577" s="170" t="b">
        <v>1</v>
      </c>
      <c r="F577" s="8" t="s">
        <v>4809</v>
      </c>
      <c r="G577" s="8">
        <v>5503.0</v>
      </c>
      <c r="H577" s="47">
        <v>7.501409005038E12</v>
      </c>
      <c r="I577" s="8">
        <v>5503.0</v>
      </c>
      <c r="J577" s="8" t="s">
        <v>4846</v>
      </c>
      <c r="K577" s="11" t="s">
        <v>4846</v>
      </c>
      <c r="L577" s="171" t="s">
        <v>6087</v>
      </c>
      <c r="M577" s="8" t="s">
        <v>4812</v>
      </c>
      <c r="N577" s="12">
        <v>265.0</v>
      </c>
      <c r="O577" s="12">
        <f t="shared" si="1"/>
        <v>307.4</v>
      </c>
      <c r="P577" s="8" t="s">
        <v>68</v>
      </c>
      <c r="Q577" s="9" t="s">
        <v>4813</v>
      </c>
      <c r="R577" s="8" t="s">
        <v>4848</v>
      </c>
      <c r="S577" s="11"/>
      <c r="T577" s="23"/>
      <c r="U577" s="11"/>
      <c r="V577" s="11"/>
      <c r="W577" s="11"/>
      <c r="X577" s="11"/>
      <c r="Y577" s="11"/>
      <c r="Z577" s="172"/>
      <c r="AA577" s="11" t="s">
        <v>4829</v>
      </c>
      <c r="AB577" s="8" t="s">
        <v>75</v>
      </c>
      <c r="AC577" s="17">
        <v>1.8</v>
      </c>
      <c r="AD577" s="17">
        <v>58.0</v>
      </c>
      <c r="AE577" s="17">
        <v>25.0</v>
      </c>
      <c r="AF577" s="17">
        <v>45.5</v>
      </c>
      <c r="AG577" s="19">
        <v>0.0</v>
      </c>
      <c r="AH577" s="19">
        <v>0.0</v>
      </c>
      <c r="AI577" s="19">
        <v>0.0</v>
      </c>
      <c r="AJ577" s="19">
        <v>0.0</v>
      </c>
      <c r="AK577" s="17">
        <v>2.3</v>
      </c>
      <c r="AL577" s="17">
        <v>52.9</v>
      </c>
      <c r="AM577" s="17">
        <v>25.9</v>
      </c>
      <c r="AN577" s="17">
        <v>24.9</v>
      </c>
      <c r="AO577" s="17">
        <v>0.0</v>
      </c>
      <c r="AP577" s="17">
        <v>0.0</v>
      </c>
      <c r="AQ577" s="17">
        <v>0.0</v>
      </c>
      <c r="AR577" s="17">
        <v>0.0</v>
      </c>
      <c r="AS577" s="17">
        <f t="shared" si="2"/>
        <v>0</v>
      </c>
      <c r="AT577" s="173" t="s">
        <v>5871</v>
      </c>
    </row>
    <row r="578" ht="15.75" customHeight="1">
      <c r="A578" s="8">
        <v>9000007.0</v>
      </c>
      <c r="B578" s="8" t="s">
        <v>4850</v>
      </c>
      <c r="C578" s="8" t="s">
        <v>4807</v>
      </c>
      <c r="D578" s="8" t="s">
        <v>4808</v>
      </c>
      <c r="E578" s="170" t="b">
        <v>1</v>
      </c>
      <c r="F578" s="8" t="s">
        <v>4809</v>
      </c>
      <c r="G578" s="8">
        <v>5503.0</v>
      </c>
      <c r="H578" s="47">
        <v>7.501409005038E12</v>
      </c>
      <c r="I578" s="8">
        <v>5503.0</v>
      </c>
      <c r="J578" s="8" t="s">
        <v>4851</v>
      </c>
      <c r="K578" s="11" t="s">
        <v>4851</v>
      </c>
      <c r="L578" s="171" t="s">
        <v>6087</v>
      </c>
      <c r="M578" s="8" t="s">
        <v>4812</v>
      </c>
      <c r="N578" s="12">
        <v>265.0</v>
      </c>
      <c r="O578" s="12">
        <f t="shared" si="1"/>
        <v>307.4</v>
      </c>
      <c r="P578" s="8" t="s">
        <v>68</v>
      </c>
      <c r="Q578" s="9" t="s">
        <v>4813</v>
      </c>
      <c r="R578" s="8" t="s">
        <v>4853</v>
      </c>
      <c r="S578" s="11"/>
      <c r="T578" s="23"/>
      <c r="U578" s="11"/>
      <c r="V578" s="11"/>
      <c r="W578" s="11"/>
      <c r="X578" s="11" t="s">
        <v>4854</v>
      </c>
      <c r="Y578" s="11"/>
      <c r="Z578" s="172"/>
      <c r="AA578" s="11" t="s">
        <v>4829</v>
      </c>
      <c r="AB578" s="8" t="s">
        <v>75</v>
      </c>
      <c r="AC578" s="17">
        <v>1.8</v>
      </c>
      <c r="AD578" s="17">
        <v>58.0</v>
      </c>
      <c r="AE578" s="17">
        <v>25.0</v>
      </c>
      <c r="AF578" s="17">
        <v>45.5</v>
      </c>
      <c r="AG578" s="19">
        <v>0.0</v>
      </c>
      <c r="AH578" s="19">
        <v>0.0</v>
      </c>
      <c r="AI578" s="19">
        <v>0.0</v>
      </c>
      <c r="AJ578" s="19">
        <v>0.0</v>
      </c>
      <c r="AK578" s="17">
        <v>2.3</v>
      </c>
      <c r="AL578" s="17">
        <v>52.9</v>
      </c>
      <c r="AM578" s="17">
        <v>25.9</v>
      </c>
      <c r="AN578" s="17">
        <v>24.9</v>
      </c>
      <c r="AO578" s="17">
        <v>0.0</v>
      </c>
      <c r="AP578" s="17">
        <v>0.0</v>
      </c>
      <c r="AQ578" s="17">
        <v>0.0</v>
      </c>
      <c r="AR578" s="17">
        <v>0.0</v>
      </c>
      <c r="AS578" s="17">
        <f t="shared" si="2"/>
        <v>0</v>
      </c>
      <c r="AT578" s="173" t="s">
        <v>5871</v>
      </c>
    </row>
    <row r="579" ht="15.75" customHeight="1">
      <c r="A579" s="8">
        <v>9000008.0</v>
      </c>
      <c r="B579" s="8" t="s">
        <v>4856</v>
      </c>
      <c r="C579" s="8" t="s">
        <v>4807</v>
      </c>
      <c r="D579" s="8" t="s">
        <v>4808</v>
      </c>
      <c r="E579" s="170" t="b">
        <v>1</v>
      </c>
      <c r="F579" s="8" t="s">
        <v>4809</v>
      </c>
      <c r="G579" s="8">
        <v>5503.0</v>
      </c>
      <c r="H579" s="47">
        <v>7.501409005038E12</v>
      </c>
      <c r="I579" s="8">
        <v>5503.0</v>
      </c>
      <c r="J579" s="8" t="s">
        <v>4857</v>
      </c>
      <c r="K579" s="11" t="s">
        <v>4857</v>
      </c>
      <c r="L579" s="171" t="s">
        <v>6087</v>
      </c>
      <c r="M579" s="8" t="s">
        <v>4812</v>
      </c>
      <c r="N579" s="12">
        <v>265.0</v>
      </c>
      <c r="O579" s="12">
        <f t="shared" si="1"/>
        <v>307.4</v>
      </c>
      <c r="P579" s="8" t="s">
        <v>68</v>
      </c>
      <c r="Q579" s="9" t="s">
        <v>4813</v>
      </c>
      <c r="R579" s="8" t="s">
        <v>4859</v>
      </c>
      <c r="S579" s="11"/>
      <c r="T579" s="23"/>
      <c r="U579" s="11"/>
      <c r="V579" s="11"/>
      <c r="W579" s="11"/>
      <c r="X579" s="11"/>
      <c r="Y579" s="11"/>
      <c r="Z579" s="172"/>
      <c r="AA579" s="11" t="s">
        <v>4829</v>
      </c>
      <c r="AB579" s="8" t="s">
        <v>75</v>
      </c>
      <c r="AC579" s="17">
        <v>1.8</v>
      </c>
      <c r="AD579" s="17">
        <v>58.0</v>
      </c>
      <c r="AE579" s="17">
        <v>25.0</v>
      </c>
      <c r="AF579" s="17">
        <v>45.5</v>
      </c>
      <c r="AG579" s="19">
        <v>0.0</v>
      </c>
      <c r="AH579" s="19">
        <v>0.0</v>
      </c>
      <c r="AI579" s="19">
        <v>0.0</v>
      </c>
      <c r="AJ579" s="19">
        <v>0.0</v>
      </c>
      <c r="AK579" s="17">
        <v>2.3</v>
      </c>
      <c r="AL579" s="17">
        <v>52.9</v>
      </c>
      <c r="AM579" s="17">
        <v>25.9</v>
      </c>
      <c r="AN579" s="17">
        <v>24.9</v>
      </c>
      <c r="AO579" s="17">
        <v>0.0</v>
      </c>
      <c r="AP579" s="17">
        <v>0.0</v>
      </c>
      <c r="AQ579" s="17">
        <v>0.0</v>
      </c>
      <c r="AR579" s="17">
        <v>0.0</v>
      </c>
      <c r="AS579" s="17">
        <f t="shared" si="2"/>
        <v>0</v>
      </c>
      <c r="AT579" s="173" t="s">
        <v>5871</v>
      </c>
    </row>
    <row r="580" ht="15.75" customHeight="1">
      <c r="A580" s="8">
        <v>9000009.0</v>
      </c>
      <c r="B580" s="8" t="s">
        <v>4861</v>
      </c>
      <c r="C580" s="8" t="s">
        <v>4807</v>
      </c>
      <c r="D580" s="8" t="s">
        <v>4808</v>
      </c>
      <c r="E580" s="170" t="b">
        <v>1</v>
      </c>
      <c r="F580" s="8" t="s">
        <v>4809</v>
      </c>
      <c r="G580" s="8">
        <v>5501.0</v>
      </c>
      <c r="H580" s="8">
        <v>7.501409005014E12</v>
      </c>
      <c r="I580" s="8">
        <v>5501.0</v>
      </c>
      <c r="J580" s="8" t="s">
        <v>4862</v>
      </c>
      <c r="K580" s="11" t="s">
        <v>4862</v>
      </c>
      <c r="L580" s="171" t="s">
        <v>6087</v>
      </c>
      <c r="M580" s="8" t="s">
        <v>4812</v>
      </c>
      <c r="N580" s="12">
        <v>215.0</v>
      </c>
      <c r="O580" s="12">
        <f t="shared" si="1"/>
        <v>249.4</v>
      </c>
      <c r="P580" s="8" t="s">
        <v>68</v>
      </c>
      <c r="Q580" s="9" t="s">
        <v>4813</v>
      </c>
      <c r="R580" s="8" t="s">
        <v>4864</v>
      </c>
      <c r="S580" s="11"/>
      <c r="T580" s="14" t="s">
        <v>4865</v>
      </c>
      <c r="U580" s="11"/>
      <c r="V580" s="11"/>
      <c r="W580" s="11"/>
      <c r="X580" s="11" t="s">
        <v>4866</v>
      </c>
      <c r="Y580" s="11"/>
      <c r="Z580" s="172"/>
      <c r="AA580" s="11" t="s">
        <v>4867</v>
      </c>
      <c r="AB580" s="8" t="s">
        <v>75</v>
      </c>
      <c r="AC580" s="17">
        <v>1.3</v>
      </c>
      <c r="AD580" s="17">
        <v>48.5</v>
      </c>
      <c r="AE580" s="17">
        <v>23.0</v>
      </c>
      <c r="AF580" s="17">
        <v>46.5</v>
      </c>
      <c r="AG580" s="19">
        <v>0.0</v>
      </c>
      <c r="AH580" s="19">
        <v>0.0</v>
      </c>
      <c r="AI580" s="19">
        <v>0.0</v>
      </c>
      <c r="AJ580" s="19">
        <v>0.0</v>
      </c>
      <c r="AK580" s="17">
        <v>1.6</v>
      </c>
      <c r="AL580" s="17">
        <v>49.5</v>
      </c>
      <c r="AM580" s="17">
        <v>24.0</v>
      </c>
      <c r="AN580" s="17">
        <v>23.5</v>
      </c>
      <c r="AO580" s="17">
        <v>0.0</v>
      </c>
      <c r="AP580" s="17">
        <v>0.0</v>
      </c>
      <c r="AQ580" s="17">
        <v>0.0</v>
      </c>
      <c r="AR580" s="17">
        <v>0.0</v>
      </c>
      <c r="AS580" s="17">
        <f t="shared" si="2"/>
        <v>0</v>
      </c>
      <c r="AT580" s="173" t="s">
        <v>5871</v>
      </c>
    </row>
    <row r="581" ht="15.75" customHeight="1">
      <c r="A581" s="8">
        <v>9000010.0</v>
      </c>
      <c r="B581" s="8" t="s">
        <v>4869</v>
      </c>
      <c r="C581" s="8" t="s">
        <v>4807</v>
      </c>
      <c r="D581" s="8" t="s">
        <v>4808</v>
      </c>
      <c r="E581" s="170" t="b">
        <v>1</v>
      </c>
      <c r="F581" s="8" t="s">
        <v>4809</v>
      </c>
      <c r="G581" s="8">
        <v>5504.0</v>
      </c>
      <c r="H581" s="8">
        <v>7.501409005045E12</v>
      </c>
      <c r="I581" s="8">
        <v>5504.0</v>
      </c>
      <c r="J581" s="8" t="s">
        <v>4870</v>
      </c>
      <c r="K581" s="11" t="s">
        <v>4870</v>
      </c>
      <c r="L581" s="171" t="s">
        <v>6087</v>
      </c>
      <c r="M581" s="8" t="s">
        <v>4812</v>
      </c>
      <c r="N581" s="12">
        <v>265.0</v>
      </c>
      <c r="O581" s="12">
        <f t="shared" si="1"/>
        <v>307.4</v>
      </c>
      <c r="P581" s="8" t="s">
        <v>68</v>
      </c>
      <c r="Q581" s="9" t="s">
        <v>4813</v>
      </c>
      <c r="R581" s="8" t="s">
        <v>4872</v>
      </c>
      <c r="S581" s="11"/>
      <c r="T581" s="14" t="s">
        <v>4873</v>
      </c>
      <c r="U581" s="11"/>
      <c r="V581" s="11" t="s">
        <v>4872</v>
      </c>
      <c r="W581" s="11"/>
      <c r="X581" s="11" t="s">
        <v>4874</v>
      </c>
      <c r="Y581" s="11"/>
      <c r="Z581" s="172"/>
      <c r="AA581" s="11" t="s">
        <v>4875</v>
      </c>
      <c r="AB581" s="8" t="s">
        <v>75</v>
      </c>
      <c r="AC581" s="17">
        <v>1.8</v>
      </c>
      <c r="AD581" s="17">
        <v>50.5</v>
      </c>
      <c r="AE581" s="17">
        <v>23.0</v>
      </c>
      <c r="AF581" s="17">
        <v>46.0</v>
      </c>
      <c r="AG581" s="19">
        <v>0.0</v>
      </c>
      <c r="AH581" s="19">
        <v>0.0</v>
      </c>
      <c r="AI581" s="19">
        <v>0.0</v>
      </c>
      <c r="AJ581" s="19">
        <v>0.0</v>
      </c>
      <c r="AK581" s="17">
        <v>2.2</v>
      </c>
      <c r="AL581" s="17">
        <v>49.5</v>
      </c>
      <c r="AM581" s="17">
        <v>23.8</v>
      </c>
      <c r="AN581" s="17">
        <v>23.5</v>
      </c>
      <c r="AO581" s="17">
        <v>0.0</v>
      </c>
      <c r="AP581" s="17">
        <v>0.0</v>
      </c>
      <c r="AQ581" s="17">
        <v>0.0</v>
      </c>
      <c r="AR581" s="17">
        <v>0.0</v>
      </c>
      <c r="AS581" s="17">
        <f t="shared" si="2"/>
        <v>0</v>
      </c>
      <c r="AT581" s="173" t="s">
        <v>5871</v>
      </c>
    </row>
    <row r="582" ht="15.75" customHeight="1">
      <c r="A582" s="8">
        <v>9000011.0</v>
      </c>
      <c r="B582" s="8" t="s">
        <v>4877</v>
      </c>
      <c r="C582" s="8" t="s">
        <v>4807</v>
      </c>
      <c r="D582" s="8" t="s">
        <v>4808</v>
      </c>
      <c r="E582" s="170" t="b">
        <v>1</v>
      </c>
      <c r="F582" s="8" t="s">
        <v>4809</v>
      </c>
      <c r="G582" s="8">
        <v>5501.0</v>
      </c>
      <c r="H582" s="8">
        <v>7.501409005014E12</v>
      </c>
      <c r="I582" s="8">
        <v>5501.0</v>
      </c>
      <c r="J582" s="8" t="s">
        <v>4878</v>
      </c>
      <c r="K582" s="11" t="s">
        <v>4878</v>
      </c>
      <c r="L582" s="171" t="s">
        <v>6087</v>
      </c>
      <c r="M582" s="8" t="s">
        <v>4812</v>
      </c>
      <c r="N582" s="12">
        <v>215.0</v>
      </c>
      <c r="O582" s="12">
        <f t="shared" si="1"/>
        <v>249.4</v>
      </c>
      <c r="P582" s="8" t="s">
        <v>68</v>
      </c>
      <c r="Q582" s="9" t="s">
        <v>4813</v>
      </c>
      <c r="R582" s="8" t="s">
        <v>4880</v>
      </c>
      <c r="S582" s="11"/>
      <c r="T582" s="14" t="s">
        <v>4865</v>
      </c>
      <c r="U582" s="11"/>
      <c r="V582" s="11"/>
      <c r="W582" s="11"/>
      <c r="X582" s="11" t="s">
        <v>4881</v>
      </c>
      <c r="Y582" s="11"/>
      <c r="Z582" s="172"/>
      <c r="AA582" s="11" t="s">
        <v>4867</v>
      </c>
      <c r="AB582" s="8" t="s">
        <v>75</v>
      </c>
      <c r="AC582" s="17">
        <v>1.3</v>
      </c>
      <c r="AD582" s="17">
        <v>48.5</v>
      </c>
      <c r="AE582" s="17">
        <v>23.0</v>
      </c>
      <c r="AF582" s="17">
        <v>46.5</v>
      </c>
      <c r="AG582" s="19">
        <v>0.0</v>
      </c>
      <c r="AH582" s="19">
        <v>0.0</v>
      </c>
      <c r="AI582" s="19">
        <v>0.0</v>
      </c>
      <c r="AJ582" s="19">
        <v>0.0</v>
      </c>
      <c r="AK582" s="17">
        <v>1.6</v>
      </c>
      <c r="AL582" s="17">
        <v>49.5</v>
      </c>
      <c r="AM582" s="17">
        <v>24.0</v>
      </c>
      <c r="AN582" s="17">
        <v>23.5</v>
      </c>
      <c r="AO582" s="17">
        <v>0.0</v>
      </c>
      <c r="AP582" s="17">
        <v>0.0</v>
      </c>
      <c r="AQ582" s="17">
        <v>0.0</v>
      </c>
      <c r="AR582" s="17">
        <v>0.0</v>
      </c>
      <c r="AS582" s="17">
        <f t="shared" si="2"/>
        <v>0</v>
      </c>
      <c r="AT582" s="173" t="s">
        <v>5871</v>
      </c>
    </row>
    <row r="583" ht="15.75" customHeight="1">
      <c r="A583" s="8">
        <v>9000012.0</v>
      </c>
      <c r="B583" s="8" t="s">
        <v>4883</v>
      </c>
      <c r="C583" s="8" t="s">
        <v>4807</v>
      </c>
      <c r="D583" s="8" t="s">
        <v>4808</v>
      </c>
      <c r="E583" s="170" t="b">
        <v>1</v>
      </c>
      <c r="F583" s="8" t="s">
        <v>4809</v>
      </c>
      <c r="G583" s="8">
        <v>5210.0</v>
      </c>
      <c r="H583" s="8">
        <v>7.5014090521E12</v>
      </c>
      <c r="I583" s="8">
        <v>5210.0</v>
      </c>
      <c r="J583" s="8" t="s">
        <v>4884</v>
      </c>
      <c r="K583" s="11" t="s">
        <v>4884</v>
      </c>
      <c r="L583" s="171" t="s">
        <v>6087</v>
      </c>
      <c r="M583" s="8" t="s">
        <v>4812</v>
      </c>
      <c r="N583" s="12">
        <v>225.0</v>
      </c>
      <c r="O583" s="12">
        <f t="shared" si="1"/>
        <v>261</v>
      </c>
      <c r="P583" s="8" t="s">
        <v>68</v>
      </c>
      <c r="Q583" s="9" t="s">
        <v>4813</v>
      </c>
      <c r="R583" s="8" t="s">
        <v>4886</v>
      </c>
      <c r="S583" s="11"/>
      <c r="T583" s="14" t="s">
        <v>4887</v>
      </c>
      <c r="U583" s="11"/>
      <c r="V583" s="11"/>
      <c r="W583" s="11"/>
      <c r="X583" s="11" t="s">
        <v>4888</v>
      </c>
      <c r="Y583" s="11"/>
      <c r="Z583" s="172"/>
      <c r="AA583" s="11" t="s">
        <v>4889</v>
      </c>
      <c r="AB583" s="8" t="s">
        <v>75</v>
      </c>
      <c r="AC583" s="17">
        <v>1.41</v>
      </c>
      <c r="AD583" s="17">
        <v>55.0</v>
      </c>
      <c r="AE583" s="17">
        <v>26.0</v>
      </c>
      <c r="AF583" s="17">
        <v>45.2</v>
      </c>
      <c r="AG583" s="19">
        <v>0.0</v>
      </c>
      <c r="AH583" s="19">
        <v>0.0</v>
      </c>
      <c r="AI583" s="19">
        <v>0.0</v>
      </c>
      <c r="AJ583" s="19">
        <v>0.0</v>
      </c>
      <c r="AK583" s="17">
        <v>2.0</v>
      </c>
      <c r="AL583" s="17">
        <v>55.5</v>
      </c>
      <c r="AM583" s="17">
        <v>26.5</v>
      </c>
      <c r="AN583" s="17">
        <v>22.0</v>
      </c>
      <c r="AO583" s="17">
        <v>0.0</v>
      </c>
      <c r="AP583" s="17">
        <v>0.0</v>
      </c>
      <c r="AQ583" s="17">
        <v>0.0</v>
      </c>
      <c r="AR583" s="17">
        <v>0.0</v>
      </c>
      <c r="AS583" s="17">
        <f t="shared" si="2"/>
        <v>0</v>
      </c>
      <c r="AT583" s="173" t="s">
        <v>5871</v>
      </c>
    </row>
    <row r="584" ht="15.75" customHeight="1">
      <c r="A584" s="8">
        <v>9000013.0</v>
      </c>
      <c r="B584" s="8" t="s">
        <v>4891</v>
      </c>
      <c r="C584" s="8" t="s">
        <v>4807</v>
      </c>
      <c r="D584" s="8" t="s">
        <v>4808</v>
      </c>
      <c r="E584" s="170" t="b">
        <v>1</v>
      </c>
      <c r="F584" s="8" t="s">
        <v>4809</v>
      </c>
      <c r="G584" s="8">
        <v>5210.0</v>
      </c>
      <c r="H584" s="8">
        <v>7.5014090521E12</v>
      </c>
      <c r="I584" s="8">
        <v>5210.0</v>
      </c>
      <c r="J584" s="8" t="s">
        <v>4892</v>
      </c>
      <c r="K584" s="11" t="s">
        <v>4892</v>
      </c>
      <c r="L584" s="171" t="s">
        <v>6087</v>
      </c>
      <c r="M584" s="8" t="s">
        <v>4812</v>
      </c>
      <c r="N584" s="12">
        <v>225.0</v>
      </c>
      <c r="O584" s="12">
        <f t="shared" si="1"/>
        <v>261</v>
      </c>
      <c r="P584" s="8" t="s">
        <v>68</v>
      </c>
      <c r="Q584" s="9" t="s">
        <v>4813</v>
      </c>
      <c r="R584" s="8" t="s">
        <v>4894</v>
      </c>
      <c r="S584" s="11"/>
      <c r="T584" s="14" t="s">
        <v>4887</v>
      </c>
      <c r="U584" s="11"/>
      <c r="V584" s="11"/>
      <c r="W584" s="11"/>
      <c r="X584" s="11" t="s">
        <v>4895</v>
      </c>
      <c r="Y584" s="11"/>
      <c r="Z584" s="172"/>
      <c r="AA584" s="11" t="s">
        <v>4889</v>
      </c>
      <c r="AB584" s="8" t="s">
        <v>75</v>
      </c>
      <c r="AC584" s="17">
        <v>1.41</v>
      </c>
      <c r="AD584" s="17">
        <v>55.0</v>
      </c>
      <c r="AE584" s="17">
        <v>26.0</v>
      </c>
      <c r="AF584" s="17">
        <v>45.2</v>
      </c>
      <c r="AG584" s="19">
        <v>0.0</v>
      </c>
      <c r="AH584" s="19">
        <v>0.0</v>
      </c>
      <c r="AI584" s="19">
        <v>0.0</v>
      </c>
      <c r="AJ584" s="19">
        <v>0.0</v>
      </c>
      <c r="AK584" s="17">
        <v>2.0</v>
      </c>
      <c r="AL584" s="17">
        <v>55.5</v>
      </c>
      <c r="AM584" s="17">
        <v>26.5</v>
      </c>
      <c r="AN584" s="17">
        <v>22.0</v>
      </c>
      <c r="AO584" s="17">
        <v>0.0</v>
      </c>
      <c r="AP584" s="17">
        <v>0.0</v>
      </c>
      <c r="AQ584" s="17">
        <v>0.0</v>
      </c>
      <c r="AR584" s="17">
        <v>0.0</v>
      </c>
      <c r="AS584" s="17">
        <f t="shared" si="2"/>
        <v>0</v>
      </c>
      <c r="AT584" s="173" t="s">
        <v>5871</v>
      </c>
    </row>
    <row r="585" ht="15.75" customHeight="1">
      <c r="A585" s="8">
        <v>9000014.0</v>
      </c>
      <c r="B585" s="8" t="s">
        <v>4897</v>
      </c>
      <c r="C585" s="8" t="s">
        <v>4807</v>
      </c>
      <c r="D585" s="8" t="s">
        <v>4808</v>
      </c>
      <c r="E585" s="170" t="b">
        <v>1</v>
      </c>
      <c r="F585" s="8" t="s">
        <v>4809</v>
      </c>
      <c r="G585" s="8">
        <v>5210.0</v>
      </c>
      <c r="H585" s="8">
        <v>7.5014090521E12</v>
      </c>
      <c r="I585" s="8">
        <v>5210.0</v>
      </c>
      <c r="J585" s="8" t="s">
        <v>4898</v>
      </c>
      <c r="K585" s="11" t="s">
        <v>4898</v>
      </c>
      <c r="L585" s="171" t="s">
        <v>6087</v>
      </c>
      <c r="M585" s="8" t="s">
        <v>4812</v>
      </c>
      <c r="N585" s="12">
        <v>225.0</v>
      </c>
      <c r="O585" s="12">
        <f t="shared" si="1"/>
        <v>261</v>
      </c>
      <c r="P585" s="8" t="s">
        <v>68</v>
      </c>
      <c r="Q585" s="9" t="s">
        <v>4813</v>
      </c>
      <c r="R585" s="8" t="s">
        <v>4900</v>
      </c>
      <c r="S585" s="11"/>
      <c r="T585" s="14" t="s">
        <v>4887</v>
      </c>
      <c r="U585" s="11"/>
      <c r="V585" s="11" t="s">
        <v>4900</v>
      </c>
      <c r="W585" s="11"/>
      <c r="X585" s="11" t="s">
        <v>4901</v>
      </c>
      <c r="Y585" s="11"/>
      <c r="Z585" s="172"/>
      <c r="AA585" s="11" t="s">
        <v>4889</v>
      </c>
      <c r="AB585" s="8" t="s">
        <v>75</v>
      </c>
      <c r="AC585" s="17">
        <v>1.41</v>
      </c>
      <c r="AD585" s="17">
        <v>55.0</v>
      </c>
      <c r="AE585" s="17">
        <v>26.0</v>
      </c>
      <c r="AF585" s="17">
        <v>45.2</v>
      </c>
      <c r="AG585" s="19">
        <v>0.0</v>
      </c>
      <c r="AH585" s="19">
        <v>0.0</v>
      </c>
      <c r="AI585" s="19">
        <v>0.0</v>
      </c>
      <c r="AJ585" s="19">
        <v>0.0</v>
      </c>
      <c r="AK585" s="17">
        <v>2.0</v>
      </c>
      <c r="AL585" s="17">
        <v>55.5</v>
      </c>
      <c r="AM585" s="17">
        <v>26.5</v>
      </c>
      <c r="AN585" s="17">
        <v>22.0</v>
      </c>
      <c r="AO585" s="17">
        <v>0.0</v>
      </c>
      <c r="AP585" s="17">
        <v>0.0</v>
      </c>
      <c r="AQ585" s="17">
        <v>0.0</v>
      </c>
      <c r="AR585" s="17">
        <v>0.0</v>
      </c>
      <c r="AS585" s="17">
        <f t="shared" si="2"/>
        <v>0</v>
      </c>
      <c r="AT585" s="173" t="s">
        <v>5871</v>
      </c>
    </row>
    <row r="586" ht="15.75" customHeight="1">
      <c r="A586" s="8">
        <v>9000015.0</v>
      </c>
      <c r="B586" s="8" t="s">
        <v>4903</v>
      </c>
      <c r="C586" s="8" t="s">
        <v>4807</v>
      </c>
      <c r="D586" s="8" t="s">
        <v>4808</v>
      </c>
      <c r="E586" s="170" t="b">
        <v>1</v>
      </c>
      <c r="F586" s="8" t="s">
        <v>4904</v>
      </c>
      <c r="G586" s="8">
        <v>5302.0</v>
      </c>
      <c r="H586" s="8">
        <v>7.501409053022E12</v>
      </c>
      <c r="I586" s="8">
        <v>5302.0</v>
      </c>
      <c r="J586" s="8" t="s">
        <v>4905</v>
      </c>
      <c r="K586" s="11" t="s">
        <v>4905</v>
      </c>
      <c r="L586" s="171" t="s">
        <v>6087</v>
      </c>
      <c r="M586" s="8" t="s">
        <v>4812</v>
      </c>
      <c r="N586" s="12">
        <v>665.0</v>
      </c>
      <c r="O586" s="12">
        <f t="shared" si="1"/>
        <v>771.4</v>
      </c>
      <c r="P586" s="8" t="s">
        <v>68</v>
      </c>
      <c r="Q586" s="9" t="s">
        <v>4813</v>
      </c>
      <c r="R586" s="8" t="s">
        <v>4907</v>
      </c>
      <c r="S586" s="11"/>
      <c r="T586" s="23"/>
      <c r="U586" s="11"/>
      <c r="V586" s="11"/>
      <c r="W586" s="11"/>
      <c r="X586" s="11"/>
      <c r="Y586" s="11"/>
      <c r="Z586" s="172"/>
      <c r="AA586" s="11" t="s">
        <v>4908</v>
      </c>
      <c r="AB586" s="8" t="s">
        <v>75</v>
      </c>
      <c r="AC586" s="17">
        <v>3.0</v>
      </c>
      <c r="AD586" s="17">
        <v>68.0</v>
      </c>
      <c r="AE586" s="17">
        <v>48.0</v>
      </c>
      <c r="AF586" s="17">
        <v>54.0</v>
      </c>
      <c r="AG586" s="19">
        <v>0.0</v>
      </c>
      <c r="AH586" s="19">
        <v>0.0</v>
      </c>
      <c r="AI586" s="19">
        <v>0.0</v>
      </c>
      <c r="AJ586" s="19">
        <v>0.0</v>
      </c>
      <c r="AK586" s="17">
        <v>3.5</v>
      </c>
      <c r="AL586" s="17">
        <v>27.5</v>
      </c>
      <c r="AM586" s="17">
        <v>20.5</v>
      </c>
      <c r="AN586" s="17">
        <v>48.0</v>
      </c>
      <c r="AO586" s="17">
        <v>0.0</v>
      </c>
      <c r="AP586" s="17">
        <v>0.0</v>
      </c>
      <c r="AQ586" s="17">
        <v>0.0</v>
      </c>
      <c r="AR586" s="17">
        <v>0.0</v>
      </c>
      <c r="AS586" s="17">
        <f t="shared" si="2"/>
        <v>0</v>
      </c>
      <c r="AT586" s="173" t="s">
        <v>5871</v>
      </c>
    </row>
    <row r="587" ht="15.75" customHeight="1">
      <c r="A587" s="8">
        <v>9000016.0</v>
      </c>
      <c r="B587" s="8" t="s">
        <v>4910</v>
      </c>
      <c r="C587" s="8" t="s">
        <v>4807</v>
      </c>
      <c r="D587" s="8" t="s">
        <v>4808</v>
      </c>
      <c r="E587" s="170" t="b">
        <v>1</v>
      </c>
      <c r="F587" s="8" t="s">
        <v>4911</v>
      </c>
      <c r="G587" s="8">
        <v>5216.0</v>
      </c>
      <c r="H587" s="8">
        <v>7.501409013125E12</v>
      </c>
      <c r="I587" s="8">
        <v>5216.0</v>
      </c>
      <c r="J587" s="8" t="s">
        <v>4912</v>
      </c>
      <c r="K587" s="11" t="s">
        <v>4912</v>
      </c>
      <c r="L587" s="171" t="s">
        <v>6087</v>
      </c>
      <c r="M587" s="8" t="s">
        <v>4812</v>
      </c>
      <c r="N587" s="12">
        <v>525.0</v>
      </c>
      <c r="O587" s="12">
        <f t="shared" si="1"/>
        <v>609</v>
      </c>
      <c r="P587" s="8" t="s">
        <v>68</v>
      </c>
      <c r="Q587" s="9" t="s">
        <v>4813</v>
      </c>
      <c r="R587" s="8" t="s">
        <v>4914</v>
      </c>
      <c r="S587" s="11"/>
      <c r="T587" s="14" t="s">
        <v>4915</v>
      </c>
      <c r="U587" s="11"/>
      <c r="V587" s="11"/>
      <c r="W587" s="11"/>
      <c r="X587" s="11" t="s">
        <v>4916</v>
      </c>
      <c r="Y587" s="11"/>
      <c r="Z587" s="172"/>
      <c r="AA587" s="11" t="s">
        <v>4917</v>
      </c>
      <c r="AB587" s="8" t="s">
        <v>75</v>
      </c>
      <c r="AC587" s="17">
        <v>2.2</v>
      </c>
      <c r="AD587" s="17">
        <v>69.0</v>
      </c>
      <c r="AE587" s="17">
        <v>41.0</v>
      </c>
      <c r="AF587" s="17">
        <v>50.0</v>
      </c>
      <c r="AG587" s="19">
        <v>0.0</v>
      </c>
      <c r="AH587" s="19">
        <v>0.0</v>
      </c>
      <c r="AI587" s="19">
        <v>0.0</v>
      </c>
      <c r="AJ587" s="19">
        <v>0.0</v>
      </c>
      <c r="AK587" s="17">
        <v>2.9</v>
      </c>
      <c r="AL587" s="17">
        <v>61.0</v>
      </c>
      <c r="AM587" s="17">
        <v>16.0</v>
      </c>
      <c r="AN587" s="17">
        <v>25.5</v>
      </c>
      <c r="AO587" s="17">
        <v>0.0</v>
      </c>
      <c r="AP587" s="17">
        <v>0.0</v>
      </c>
      <c r="AQ587" s="17">
        <v>0.0</v>
      </c>
      <c r="AR587" s="17">
        <v>0.0</v>
      </c>
      <c r="AS587" s="17">
        <f t="shared" si="2"/>
        <v>0</v>
      </c>
      <c r="AT587" s="173" t="s">
        <v>5871</v>
      </c>
    </row>
    <row r="588" ht="15.75" customHeight="1">
      <c r="A588" s="8">
        <v>9000017.0</v>
      </c>
      <c r="B588" s="8" t="s">
        <v>4919</v>
      </c>
      <c r="C588" s="8" t="s">
        <v>4807</v>
      </c>
      <c r="D588" s="8" t="s">
        <v>4808</v>
      </c>
      <c r="E588" s="170" t="b">
        <v>1</v>
      </c>
      <c r="F588" s="8" t="s">
        <v>4911</v>
      </c>
      <c r="G588" s="8">
        <v>5216.0</v>
      </c>
      <c r="H588" s="8">
        <v>7.501409013125E12</v>
      </c>
      <c r="I588" s="8">
        <v>5216.0</v>
      </c>
      <c r="J588" s="8" t="s">
        <v>4920</v>
      </c>
      <c r="K588" s="11" t="s">
        <v>4920</v>
      </c>
      <c r="L588" s="171" t="s">
        <v>6087</v>
      </c>
      <c r="M588" s="8" t="s">
        <v>4812</v>
      </c>
      <c r="N588" s="12">
        <v>525.0</v>
      </c>
      <c r="O588" s="12">
        <f t="shared" si="1"/>
        <v>609</v>
      </c>
      <c r="P588" s="8" t="s">
        <v>68</v>
      </c>
      <c r="Q588" s="9" t="s">
        <v>4813</v>
      </c>
      <c r="R588" s="8" t="s">
        <v>4922</v>
      </c>
      <c r="S588" s="11"/>
      <c r="T588" s="14" t="s">
        <v>4915</v>
      </c>
      <c r="U588" s="11"/>
      <c r="V588" s="11"/>
      <c r="W588" s="11"/>
      <c r="X588" s="11" t="s">
        <v>4922</v>
      </c>
      <c r="Y588" s="11"/>
      <c r="Z588" s="172"/>
      <c r="AA588" s="11" t="s">
        <v>4923</v>
      </c>
      <c r="AB588" s="8" t="s">
        <v>75</v>
      </c>
      <c r="AC588" s="17">
        <v>2.2</v>
      </c>
      <c r="AD588" s="17">
        <v>69.0</v>
      </c>
      <c r="AE588" s="17">
        <v>41.0</v>
      </c>
      <c r="AF588" s="17">
        <v>50.0</v>
      </c>
      <c r="AG588" s="19">
        <v>0.0</v>
      </c>
      <c r="AH588" s="19">
        <v>0.0</v>
      </c>
      <c r="AI588" s="19">
        <v>0.0</v>
      </c>
      <c r="AJ588" s="19">
        <v>0.0</v>
      </c>
      <c r="AK588" s="17">
        <v>2.9</v>
      </c>
      <c r="AL588" s="17">
        <v>61.0</v>
      </c>
      <c r="AM588" s="17">
        <v>16.0</v>
      </c>
      <c r="AN588" s="17">
        <v>25.5</v>
      </c>
      <c r="AO588" s="17">
        <v>0.0</v>
      </c>
      <c r="AP588" s="17">
        <v>0.0</v>
      </c>
      <c r="AQ588" s="17">
        <v>0.0</v>
      </c>
      <c r="AR588" s="17">
        <v>0.0</v>
      </c>
      <c r="AS588" s="17">
        <f t="shared" si="2"/>
        <v>0</v>
      </c>
      <c r="AT588" s="173" t="s">
        <v>5871</v>
      </c>
    </row>
    <row r="589" ht="15.75" customHeight="1">
      <c r="A589" s="8">
        <v>9000018.0</v>
      </c>
      <c r="B589" s="8" t="s">
        <v>4925</v>
      </c>
      <c r="C589" s="8" t="s">
        <v>4807</v>
      </c>
      <c r="D589" s="8" t="s">
        <v>4808</v>
      </c>
      <c r="E589" s="170" t="b">
        <v>1</v>
      </c>
      <c r="F589" s="8" t="s">
        <v>4926</v>
      </c>
      <c r="G589" s="8">
        <v>5307.0</v>
      </c>
      <c r="H589" s="8">
        <v>7.501409053077E12</v>
      </c>
      <c r="I589" s="8">
        <v>5307.0</v>
      </c>
      <c r="J589" s="8" t="s">
        <v>4927</v>
      </c>
      <c r="K589" s="11" t="s">
        <v>4927</v>
      </c>
      <c r="L589" s="171" t="s">
        <v>6087</v>
      </c>
      <c r="M589" s="8" t="s">
        <v>4812</v>
      </c>
      <c r="N589" s="12">
        <v>585.0</v>
      </c>
      <c r="O589" s="12">
        <f t="shared" si="1"/>
        <v>678.6</v>
      </c>
      <c r="P589" s="8" t="s">
        <v>68</v>
      </c>
      <c r="Q589" s="9" t="s">
        <v>4813</v>
      </c>
      <c r="R589" s="8" t="s">
        <v>4929</v>
      </c>
      <c r="S589" s="11"/>
      <c r="T589" s="23"/>
      <c r="U589" s="11"/>
      <c r="V589" s="11"/>
      <c r="W589" s="11"/>
      <c r="X589" s="11"/>
      <c r="Y589" s="11"/>
      <c r="Z589" s="172"/>
      <c r="AA589" s="11" t="s">
        <v>4930</v>
      </c>
      <c r="AB589" s="8" t="s">
        <v>75</v>
      </c>
      <c r="AC589" s="17">
        <v>2.62</v>
      </c>
      <c r="AD589" s="17">
        <v>62.0</v>
      </c>
      <c r="AE589" s="17">
        <v>23.5</v>
      </c>
      <c r="AF589" s="17">
        <v>78.0</v>
      </c>
      <c r="AG589" s="19">
        <v>0.0</v>
      </c>
      <c r="AH589" s="19">
        <v>0.0</v>
      </c>
      <c r="AI589" s="19">
        <v>0.0</v>
      </c>
      <c r="AJ589" s="19">
        <v>0.0</v>
      </c>
      <c r="AK589" s="17">
        <v>3.1</v>
      </c>
      <c r="AL589" s="17">
        <v>24.0</v>
      </c>
      <c r="AM589" s="17">
        <v>17.0</v>
      </c>
      <c r="AN589" s="17">
        <v>60.0</v>
      </c>
      <c r="AO589" s="17">
        <v>0.0</v>
      </c>
      <c r="AP589" s="17">
        <v>0.0</v>
      </c>
      <c r="AQ589" s="17">
        <v>0.0</v>
      </c>
      <c r="AR589" s="17">
        <v>0.0</v>
      </c>
      <c r="AS589" s="17">
        <f t="shared" si="2"/>
        <v>0</v>
      </c>
      <c r="AT589" s="173" t="s">
        <v>5871</v>
      </c>
    </row>
    <row r="590" ht="15.75" customHeight="1">
      <c r="A590" s="8">
        <v>9000019.0</v>
      </c>
      <c r="B590" s="8" t="s">
        <v>4932</v>
      </c>
      <c r="C590" s="8" t="s">
        <v>4807</v>
      </c>
      <c r="D590" s="8" t="s">
        <v>4808</v>
      </c>
      <c r="E590" s="170" t="b">
        <v>1</v>
      </c>
      <c r="F590" s="8" t="s">
        <v>4926</v>
      </c>
      <c r="G590" s="8">
        <v>5307.0</v>
      </c>
      <c r="H590" s="8">
        <v>7.501409053077E12</v>
      </c>
      <c r="I590" s="8">
        <v>5307.0</v>
      </c>
      <c r="J590" s="8" t="s">
        <v>4933</v>
      </c>
      <c r="K590" s="11" t="s">
        <v>4933</v>
      </c>
      <c r="L590" s="171" t="s">
        <v>6087</v>
      </c>
      <c r="M590" s="8" t="s">
        <v>4812</v>
      </c>
      <c r="N590" s="12">
        <v>585.0</v>
      </c>
      <c r="O590" s="12">
        <f t="shared" si="1"/>
        <v>678.6</v>
      </c>
      <c r="P590" s="8" t="s">
        <v>68</v>
      </c>
      <c r="Q590" s="9" t="s">
        <v>4813</v>
      </c>
      <c r="R590" s="8" t="s">
        <v>4935</v>
      </c>
      <c r="S590" s="11"/>
      <c r="T590" s="23"/>
      <c r="U590" s="11"/>
      <c r="V590" s="11"/>
      <c r="W590" s="11"/>
      <c r="X590" s="11"/>
      <c r="Y590" s="11"/>
      <c r="Z590" s="172"/>
      <c r="AA590" s="11" t="s">
        <v>4936</v>
      </c>
      <c r="AB590" s="8" t="s">
        <v>75</v>
      </c>
      <c r="AC590" s="17">
        <v>2.62</v>
      </c>
      <c r="AD590" s="17">
        <v>62.0</v>
      </c>
      <c r="AE590" s="17">
        <v>23.5</v>
      </c>
      <c r="AF590" s="17">
        <v>78.0</v>
      </c>
      <c r="AG590" s="19">
        <v>0.0</v>
      </c>
      <c r="AH590" s="19">
        <v>0.0</v>
      </c>
      <c r="AI590" s="19">
        <v>0.0</v>
      </c>
      <c r="AJ590" s="19">
        <v>0.0</v>
      </c>
      <c r="AK590" s="17">
        <v>3.1</v>
      </c>
      <c r="AL590" s="17">
        <v>24.0</v>
      </c>
      <c r="AM590" s="17">
        <v>17.0</v>
      </c>
      <c r="AN590" s="17">
        <v>60.0</v>
      </c>
      <c r="AO590" s="17">
        <v>0.0</v>
      </c>
      <c r="AP590" s="17">
        <v>0.0</v>
      </c>
      <c r="AQ590" s="17">
        <v>0.0</v>
      </c>
      <c r="AR590" s="17">
        <v>0.0</v>
      </c>
      <c r="AS590" s="17">
        <f t="shared" si="2"/>
        <v>0</v>
      </c>
      <c r="AT590" s="173" t="s">
        <v>5871</v>
      </c>
    </row>
    <row r="591" ht="15.75" customHeight="1">
      <c r="A591" s="8">
        <v>9000020.0</v>
      </c>
      <c r="B591" s="8" t="s">
        <v>4938</v>
      </c>
      <c r="C591" s="8" t="s">
        <v>4807</v>
      </c>
      <c r="D591" s="8" t="s">
        <v>4808</v>
      </c>
      <c r="E591" s="170" t="b">
        <v>1</v>
      </c>
      <c r="F591" s="8" t="s">
        <v>4904</v>
      </c>
      <c r="G591" s="8">
        <v>5302.0</v>
      </c>
      <c r="H591" s="8">
        <v>7.501409053022E12</v>
      </c>
      <c r="I591" s="8">
        <v>5302.0</v>
      </c>
      <c r="J591" s="8" t="s">
        <v>4939</v>
      </c>
      <c r="K591" s="11" t="s">
        <v>4939</v>
      </c>
      <c r="L591" s="171" t="s">
        <v>6087</v>
      </c>
      <c r="M591" s="8" t="s">
        <v>4812</v>
      </c>
      <c r="N591" s="12">
        <v>665.0</v>
      </c>
      <c r="O591" s="12">
        <f t="shared" si="1"/>
        <v>771.4</v>
      </c>
      <c r="P591" s="8" t="s">
        <v>68</v>
      </c>
      <c r="Q591" s="9" t="s">
        <v>4813</v>
      </c>
      <c r="R591" s="8" t="s">
        <v>4941</v>
      </c>
      <c r="S591" s="11"/>
      <c r="T591" s="23"/>
      <c r="U591" s="11"/>
      <c r="V591" s="11"/>
      <c r="W591" s="11"/>
      <c r="X591" s="11"/>
      <c r="Y591" s="11"/>
      <c r="Z591" s="172"/>
      <c r="AA591" s="11" t="s">
        <v>4908</v>
      </c>
      <c r="AB591" s="8" t="s">
        <v>75</v>
      </c>
      <c r="AC591" s="17">
        <v>3.0</v>
      </c>
      <c r="AD591" s="17">
        <v>68.0</v>
      </c>
      <c r="AE591" s="17">
        <v>48.0</v>
      </c>
      <c r="AF591" s="17">
        <v>54.0</v>
      </c>
      <c r="AG591" s="19">
        <v>0.0</v>
      </c>
      <c r="AH591" s="19">
        <v>0.0</v>
      </c>
      <c r="AI591" s="19">
        <v>0.0</v>
      </c>
      <c r="AJ591" s="19">
        <v>0.0</v>
      </c>
      <c r="AK591" s="17">
        <v>3.5</v>
      </c>
      <c r="AL591" s="17">
        <v>27.5</v>
      </c>
      <c r="AM591" s="17">
        <v>20.5</v>
      </c>
      <c r="AN591" s="17">
        <v>48.0</v>
      </c>
      <c r="AO591" s="17">
        <v>0.0</v>
      </c>
      <c r="AP591" s="17">
        <v>0.0</v>
      </c>
      <c r="AQ591" s="17">
        <v>0.0</v>
      </c>
      <c r="AR591" s="17">
        <v>0.0</v>
      </c>
      <c r="AS591" s="17">
        <f t="shared" si="2"/>
        <v>0</v>
      </c>
      <c r="AT591" s="173" t="s">
        <v>5871</v>
      </c>
    </row>
    <row r="592" ht="15.75" customHeight="1">
      <c r="A592" s="8">
        <v>9000021.0</v>
      </c>
      <c r="B592" s="8" t="s">
        <v>4943</v>
      </c>
      <c r="C592" s="8" t="s">
        <v>4807</v>
      </c>
      <c r="D592" s="8" t="s">
        <v>4808</v>
      </c>
      <c r="E592" s="170" t="b">
        <v>1</v>
      </c>
      <c r="F592" s="8" t="s">
        <v>4904</v>
      </c>
      <c r="G592" s="8">
        <v>5551.0</v>
      </c>
      <c r="H592" s="8">
        <v>7.501409055514E12</v>
      </c>
      <c r="I592" s="8">
        <v>5551.0</v>
      </c>
      <c r="J592" s="8" t="s">
        <v>4944</v>
      </c>
      <c r="K592" s="11" t="s">
        <v>4944</v>
      </c>
      <c r="L592" s="171" t="s">
        <v>6087</v>
      </c>
      <c r="M592" s="8" t="s">
        <v>4812</v>
      </c>
      <c r="N592" s="12">
        <v>1195.0</v>
      </c>
      <c r="O592" s="12">
        <f t="shared" si="1"/>
        <v>1386.2</v>
      </c>
      <c r="P592" s="8" t="s">
        <v>68</v>
      </c>
      <c r="Q592" s="9" t="s">
        <v>4813</v>
      </c>
      <c r="R592" s="8" t="s">
        <v>4946</v>
      </c>
      <c r="S592" s="11"/>
      <c r="T592" s="23"/>
      <c r="U592" s="11"/>
      <c r="V592" s="11"/>
      <c r="W592" s="11"/>
      <c r="X592" s="11"/>
      <c r="Y592" s="11"/>
      <c r="Z592" s="172"/>
      <c r="AA592" s="11" t="s">
        <v>4947</v>
      </c>
      <c r="AB592" s="8" t="s">
        <v>75</v>
      </c>
      <c r="AC592" s="17">
        <v>5.8</v>
      </c>
      <c r="AD592" s="17">
        <v>76.0</v>
      </c>
      <c r="AE592" s="17">
        <v>42.0</v>
      </c>
      <c r="AF592" s="17">
        <v>96.0</v>
      </c>
      <c r="AG592" s="19">
        <v>0.0</v>
      </c>
      <c r="AH592" s="19">
        <v>0.0</v>
      </c>
      <c r="AI592" s="19">
        <v>0.0</v>
      </c>
      <c r="AJ592" s="19">
        <v>0.0</v>
      </c>
      <c r="AK592" s="17">
        <v>6.3</v>
      </c>
      <c r="AL592" s="17">
        <v>56.0</v>
      </c>
      <c r="AM592" s="17">
        <v>21.6</v>
      </c>
      <c r="AN592" s="17">
        <v>54.5</v>
      </c>
      <c r="AO592" s="17">
        <v>0.0</v>
      </c>
      <c r="AP592" s="17">
        <v>0.0</v>
      </c>
      <c r="AQ592" s="17">
        <v>0.0</v>
      </c>
      <c r="AR592" s="17">
        <v>0.0</v>
      </c>
      <c r="AS592" s="17">
        <f t="shared" si="2"/>
        <v>0</v>
      </c>
      <c r="AT592" s="173" t="s">
        <v>5871</v>
      </c>
    </row>
    <row r="593" ht="15.75" customHeight="1">
      <c r="A593" s="8">
        <v>9000022.0</v>
      </c>
      <c r="B593" s="8" t="s">
        <v>4949</v>
      </c>
      <c r="C593" s="8" t="s">
        <v>4807</v>
      </c>
      <c r="D593" s="8" t="s">
        <v>4808</v>
      </c>
      <c r="E593" s="170" t="b">
        <v>1</v>
      </c>
      <c r="F593" s="8" t="s">
        <v>4904</v>
      </c>
      <c r="G593" s="8">
        <v>5551.0</v>
      </c>
      <c r="H593" s="8">
        <v>7.501409055514E12</v>
      </c>
      <c r="I593" s="8">
        <v>5551.0</v>
      </c>
      <c r="J593" s="8" t="s">
        <v>4950</v>
      </c>
      <c r="K593" s="11" t="s">
        <v>4950</v>
      </c>
      <c r="L593" s="171" t="s">
        <v>6087</v>
      </c>
      <c r="M593" s="8" t="s">
        <v>4812</v>
      </c>
      <c r="N593" s="12">
        <v>1195.0</v>
      </c>
      <c r="O593" s="12">
        <f t="shared" si="1"/>
        <v>1386.2</v>
      </c>
      <c r="P593" s="8" t="s">
        <v>68</v>
      </c>
      <c r="Q593" s="9" t="s">
        <v>4813</v>
      </c>
      <c r="R593" s="8" t="s">
        <v>4952</v>
      </c>
      <c r="S593" s="11"/>
      <c r="T593" s="23"/>
      <c r="U593" s="11"/>
      <c r="V593" s="11"/>
      <c r="W593" s="11"/>
      <c r="X593" s="11"/>
      <c r="Y593" s="11"/>
      <c r="Z593" s="172"/>
      <c r="AA593" s="11" t="s">
        <v>4947</v>
      </c>
      <c r="AB593" s="8" t="s">
        <v>75</v>
      </c>
      <c r="AC593" s="17">
        <v>5.8</v>
      </c>
      <c r="AD593" s="17">
        <v>76.0</v>
      </c>
      <c r="AE593" s="17">
        <v>42.0</v>
      </c>
      <c r="AF593" s="17">
        <v>96.0</v>
      </c>
      <c r="AG593" s="19">
        <v>0.0</v>
      </c>
      <c r="AH593" s="19">
        <v>0.0</v>
      </c>
      <c r="AI593" s="19">
        <v>0.0</v>
      </c>
      <c r="AJ593" s="19">
        <v>0.0</v>
      </c>
      <c r="AK593" s="17">
        <v>6.3</v>
      </c>
      <c r="AL593" s="17">
        <v>56.0</v>
      </c>
      <c r="AM593" s="17">
        <v>21.6</v>
      </c>
      <c r="AN593" s="17">
        <v>54.5</v>
      </c>
      <c r="AO593" s="17">
        <v>0.0</v>
      </c>
      <c r="AP593" s="17">
        <v>0.0</v>
      </c>
      <c r="AQ593" s="17">
        <v>0.0</v>
      </c>
      <c r="AR593" s="17">
        <v>0.0</v>
      </c>
      <c r="AS593" s="17">
        <f t="shared" si="2"/>
        <v>0</v>
      </c>
      <c r="AT593" s="173" t="s">
        <v>5871</v>
      </c>
    </row>
    <row r="594" ht="15.75" customHeight="1">
      <c r="A594" s="8">
        <v>9000023.0</v>
      </c>
      <c r="B594" s="8"/>
      <c r="C594" s="8" t="s">
        <v>4807</v>
      </c>
      <c r="D594" s="8" t="s">
        <v>4954</v>
      </c>
      <c r="E594" s="170" t="b">
        <v>1</v>
      </c>
      <c r="F594" s="8" t="s">
        <v>4955</v>
      </c>
      <c r="G594" s="8">
        <v>8.58119007034E11</v>
      </c>
      <c r="H594" s="8">
        <v>8.58119007034E11</v>
      </c>
      <c r="I594" s="8" t="s">
        <v>4956</v>
      </c>
      <c r="J594" s="8" t="s">
        <v>4957</v>
      </c>
      <c r="K594" s="11" t="s">
        <v>4958</v>
      </c>
      <c r="L594" s="171" t="s">
        <v>5974</v>
      </c>
      <c r="M594" s="8" t="s">
        <v>4959</v>
      </c>
      <c r="N594" s="12">
        <v>1149.32758620689</v>
      </c>
      <c r="O594" s="12">
        <f t="shared" si="1"/>
        <v>1333.22</v>
      </c>
      <c r="P594" s="8" t="s">
        <v>238</v>
      </c>
      <c r="Q594" s="9" t="s">
        <v>4960</v>
      </c>
      <c r="R594" s="8" t="s">
        <v>4962</v>
      </c>
      <c r="S594" s="11"/>
      <c r="T594" s="23"/>
      <c r="U594" s="11"/>
      <c r="V594" s="11"/>
      <c r="W594" s="11"/>
      <c r="X594" s="11"/>
      <c r="Y594" s="11"/>
      <c r="Z594" s="172"/>
      <c r="AA594" s="8" t="s">
        <v>4963</v>
      </c>
      <c r="AB594" s="8" t="s">
        <v>75</v>
      </c>
      <c r="AC594" s="17">
        <v>0.772</v>
      </c>
      <c r="AD594" s="17">
        <v>16.51</v>
      </c>
      <c r="AE594" s="17">
        <v>12.7</v>
      </c>
      <c r="AF594" s="17">
        <v>27.9908</v>
      </c>
      <c r="AG594" s="19">
        <v>0.0</v>
      </c>
      <c r="AH594" s="19">
        <v>0.0</v>
      </c>
      <c r="AI594" s="19">
        <v>0.0</v>
      </c>
      <c r="AJ594" s="19">
        <v>0.0</v>
      </c>
      <c r="AK594" s="17">
        <v>2.0</v>
      </c>
      <c r="AL594" s="17">
        <v>22.0</v>
      </c>
      <c r="AM594" s="17">
        <v>13.0</v>
      </c>
      <c r="AN594" s="17">
        <v>36.0</v>
      </c>
      <c r="AO594" s="17">
        <v>0.0</v>
      </c>
      <c r="AP594" s="17">
        <v>0.0</v>
      </c>
      <c r="AQ594" s="17">
        <v>0.0</v>
      </c>
      <c r="AR594" s="17">
        <v>0.0</v>
      </c>
      <c r="AS594" s="17">
        <f t="shared" si="2"/>
        <v>0</v>
      </c>
      <c r="AT594" s="173" t="s">
        <v>5975</v>
      </c>
    </row>
    <row r="595" ht="15.75" customHeight="1">
      <c r="A595" s="11">
        <v>9900001.0</v>
      </c>
      <c r="B595" s="8" t="s">
        <v>4981</v>
      </c>
      <c r="C595" s="8" t="s">
        <v>4982</v>
      </c>
      <c r="D595" s="8" t="s">
        <v>4982</v>
      </c>
      <c r="E595" s="170" t="b">
        <v>1</v>
      </c>
      <c r="F595" s="8" t="s">
        <v>4982</v>
      </c>
      <c r="G595" s="11">
        <v>3388.0</v>
      </c>
      <c r="H595" s="11"/>
      <c r="I595" s="11">
        <v>3388.0</v>
      </c>
      <c r="J595" s="11" t="s">
        <v>4983</v>
      </c>
      <c r="K595" s="11" t="s">
        <v>4983</v>
      </c>
      <c r="L595" s="171" t="s">
        <v>6087</v>
      </c>
      <c r="M595" s="11" t="s">
        <v>4594</v>
      </c>
      <c r="N595" s="29">
        <v>1310.0</v>
      </c>
      <c r="O595" s="12">
        <f t="shared" si="1"/>
        <v>1519.6</v>
      </c>
      <c r="P595" s="8" t="s">
        <v>68</v>
      </c>
      <c r="Q595" s="9" t="s">
        <v>4159</v>
      </c>
      <c r="R595" s="11" t="s">
        <v>4985</v>
      </c>
      <c r="S595" s="11"/>
      <c r="T595" s="23"/>
      <c r="U595" s="11"/>
      <c r="V595" s="11"/>
      <c r="W595" s="11"/>
      <c r="X595" s="11"/>
      <c r="Y595" s="11"/>
      <c r="Z595" s="172"/>
      <c r="AA595" s="11" t="s">
        <v>4696</v>
      </c>
      <c r="AB595" s="117"/>
      <c r="AC595" s="27">
        <v>0.0</v>
      </c>
      <c r="AD595" s="27">
        <v>0.0</v>
      </c>
      <c r="AE595" s="27">
        <v>0.0</v>
      </c>
      <c r="AF595" s="27">
        <v>0.0</v>
      </c>
      <c r="AG595" s="19">
        <v>0.0</v>
      </c>
      <c r="AH595" s="19">
        <v>0.0</v>
      </c>
      <c r="AI595" s="19">
        <v>0.0</v>
      </c>
      <c r="AJ595" s="19">
        <v>0.0</v>
      </c>
      <c r="AK595" s="42">
        <v>4.5</v>
      </c>
      <c r="AL595" s="42">
        <v>65.0</v>
      </c>
      <c r="AM595" s="42">
        <v>16.5</v>
      </c>
      <c r="AN595" s="42">
        <v>51.5</v>
      </c>
      <c r="AO595" s="17">
        <v>0.0</v>
      </c>
      <c r="AP595" s="17">
        <v>0.0</v>
      </c>
      <c r="AQ595" s="17">
        <v>0.0</v>
      </c>
      <c r="AR595" s="17">
        <v>0.0</v>
      </c>
      <c r="AS595" s="17">
        <f t="shared" si="2"/>
        <v>0</v>
      </c>
      <c r="AT595" s="173" t="s">
        <v>5871</v>
      </c>
    </row>
    <row r="596" ht="15.75" customHeight="1">
      <c r="A596" s="11">
        <v>9900002.0</v>
      </c>
      <c r="B596" s="8" t="s">
        <v>4987</v>
      </c>
      <c r="C596" s="8" t="s">
        <v>4982</v>
      </c>
      <c r="D596" s="8" t="s">
        <v>4982</v>
      </c>
      <c r="E596" s="170" t="b">
        <v>1</v>
      </c>
      <c r="F596" s="8" t="s">
        <v>4982</v>
      </c>
      <c r="G596" s="11">
        <v>3388.0</v>
      </c>
      <c r="H596" s="11"/>
      <c r="I596" s="11">
        <v>3388.0</v>
      </c>
      <c r="J596" s="11" t="s">
        <v>4988</v>
      </c>
      <c r="K596" s="11" t="s">
        <v>4988</v>
      </c>
      <c r="L596" s="171" t="s">
        <v>6087</v>
      </c>
      <c r="M596" s="11" t="s">
        <v>4594</v>
      </c>
      <c r="N596" s="29">
        <v>2380.0</v>
      </c>
      <c r="O596" s="12">
        <f t="shared" si="1"/>
        <v>2760.8</v>
      </c>
      <c r="P596" s="8" t="s">
        <v>68</v>
      </c>
      <c r="Q596" s="9" t="s">
        <v>4159</v>
      </c>
      <c r="R596" s="11" t="s">
        <v>4990</v>
      </c>
      <c r="S596" s="11"/>
      <c r="T596" s="23"/>
      <c r="U596" s="11"/>
      <c r="V596" s="11"/>
      <c r="W596" s="11"/>
      <c r="X596" s="11"/>
      <c r="Y596" s="11"/>
      <c r="Z596" s="172"/>
      <c r="AA596" s="11" t="s">
        <v>4696</v>
      </c>
      <c r="AB596" s="117"/>
      <c r="AC596" s="27">
        <v>0.0</v>
      </c>
      <c r="AD596" s="27">
        <v>0.0</v>
      </c>
      <c r="AE596" s="27">
        <v>0.0</v>
      </c>
      <c r="AF596" s="27">
        <v>0.0</v>
      </c>
      <c r="AG596" s="19">
        <v>0.0</v>
      </c>
      <c r="AH596" s="19">
        <v>0.0</v>
      </c>
      <c r="AI596" s="19">
        <v>0.0</v>
      </c>
      <c r="AJ596" s="19">
        <v>0.0</v>
      </c>
      <c r="AK596" s="42">
        <v>4.5</v>
      </c>
      <c r="AL596" s="42">
        <v>65.0</v>
      </c>
      <c r="AM596" s="42">
        <v>16.5</v>
      </c>
      <c r="AN596" s="42">
        <v>51.5</v>
      </c>
      <c r="AO596" s="17">
        <v>0.0</v>
      </c>
      <c r="AP596" s="17">
        <v>0.0</v>
      </c>
      <c r="AQ596" s="17">
        <v>0.0</v>
      </c>
      <c r="AR596" s="17">
        <v>0.0</v>
      </c>
      <c r="AS596" s="17">
        <f t="shared" si="2"/>
        <v>0</v>
      </c>
      <c r="AT596" s="173" t="s">
        <v>5871</v>
      </c>
    </row>
    <row r="597" ht="15.75" customHeight="1">
      <c r="A597" s="11">
        <v>9900003.0</v>
      </c>
      <c r="B597" s="8" t="s">
        <v>4992</v>
      </c>
      <c r="C597" s="8" t="s">
        <v>4982</v>
      </c>
      <c r="D597" s="8" t="s">
        <v>4982</v>
      </c>
      <c r="E597" s="170" t="b">
        <v>1</v>
      </c>
      <c r="F597" s="8" t="s">
        <v>4982</v>
      </c>
      <c r="G597" s="11"/>
      <c r="H597" s="11"/>
      <c r="I597" s="11"/>
      <c r="J597" s="11" t="s">
        <v>4993</v>
      </c>
      <c r="K597" s="11" t="s">
        <v>4993</v>
      </c>
      <c r="L597" s="171" t="s">
        <v>4995</v>
      </c>
      <c r="M597" s="11" t="s">
        <v>4995</v>
      </c>
      <c r="N597" s="29">
        <v>1074.73</v>
      </c>
      <c r="O597" s="12">
        <f t="shared" si="1"/>
        <v>1246.6868</v>
      </c>
      <c r="P597" s="8" t="s">
        <v>68</v>
      </c>
      <c r="Q597" s="9" t="s">
        <v>2753</v>
      </c>
      <c r="R597" s="11" t="s">
        <v>4996</v>
      </c>
      <c r="S597" s="11"/>
      <c r="T597" s="23"/>
      <c r="U597" s="11"/>
      <c r="V597" s="11" t="s">
        <v>4996</v>
      </c>
      <c r="W597" s="11"/>
      <c r="X597" s="11" t="s">
        <v>4996</v>
      </c>
      <c r="Y597" s="11"/>
      <c r="Z597" s="172"/>
      <c r="AA597" s="11" t="s">
        <v>4997</v>
      </c>
      <c r="AB597" s="117"/>
      <c r="AC597" s="27">
        <v>0.0</v>
      </c>
      <c r="AD597" s="27">
        <v>0.0</v>
      </c>
      <c r="AE597" s="27">
        <v>0.0</v>
      </c>
      <c r="AF597" s="27">
        <v>0.0</v>
      </c>
      <c r="AG597" s="19">
        <v>0.0</v>
      </c>
      <c r="AH597" s="19">
        <v>0.0</v>
      </c>
      <c r="AI597" s="19">
        <v>0.0</v>
      </c>
      <c r="AJ597" s="19">
        <v>0.0</v>
      </c>
      <c r="AK597" s="16">
        <v>0.0</v>
      </c>
      <c r="AL597" s="16">
        <v>0.0</v>
      </c>
      <c r="AM597" s="16">
        <v>0.0</v>
      </c>
      <c r="AN597" s="16">
        <v>0.0</v>
      </c>
      <c r="AO597" s="17">
        <v>0.0</v>
      </c>
      <c r="AP597" s="17">
        <v>0.0</v>
      </c>
      <c r="AQ597" s="17">
        <v>0.0</v>
      </c>
      <c r="AR597" s="17">
        <v>0.0</v>
      </c>
      <c r="AS597" s="17">
        <f t="shared" si="2"/>
        <v>0</v>
      </c>
      <c r="AT597" s="173" t="s">
        <v>5871</v>
      </c>
    </row>
    <row r="598" ht="15.75" customHeight="1">
      <c r="A598" s="11">
        <v>9900004.0</v>
      </c>
      <c r="B598" s="8" t="s">
        <v>4998</v>
      </c>
      <c r="C598" s="8" t="s">
        <v>4982</v>
      </c>
      <c r="D598" s="8" t="s">
        <v>4982</v>
      </c>
      <c r="E598" s="170" t="b">
        <v>1</v>
      </c>
      <c r="F598" s="8" t="s">
        <v>4982</v>
      </c>
      <c r="G598" s="11"/>
      <c r="H598" s="11"/>
      <c r="I598" s="11"/>
      <c r="J598" s="11" t="s">
        <v>4999</v>
      </c>
      <c r="K598" s="11" t="s">
        <v>4999</v>
      </c>
      <c r="L598" s="171" t="s">
        <v>4995</v>
      </c>
      <c r="M598" s="11" t="s">
        <v>4995</v>
      </c>
      <c r="N598" s="29">
        <v>1337.73</v>
      </c>
      <c r="O598" s="12">
        <f t="shared" si="1"/>
        <v>1551.7668</v>
      </c>
      <c r="P598" s="8" t="s">
        <v>68</v>
      </c>
      <c r="Q598" s="9" t="s">
        <v>2753</v>
      </c>
      <c r="R598" s="11" t="s">
        <v>4999</v>
      </c>
      <c r="S598" s="11"/>
      <c r="T598" s="23"/>
      <c r="U598" s="11"/>
      <c r="V598" s="11"/>
      <c r="W598" s="11"/>
      <c r="X598" s="11"/>
      <c r="Y598" s="11"/>
      <c r="Z598" s="172"/>
      <c r="AA598" s="11" t="s">
        <v>5001</v>
      </c>
      <c r="AB598" s="117"/>
      <c r="AC598" s="27">
        <v>0.0</v>
      </c>
      <c r="AD598" s="27">
        <v>0.0</v>
      </c>
      <c r="AE598" s="27">
        <v>0.0</v>
      </c>
      <c r="AF598" s="27">
        <v>0.0</v>
      </c>
      <c r="AG598" s="19">
        <v>0.0</v>
      </c>
      <c r="AH598" s="19">
        <v>0.0</v>
      </c>
      <c r="AI598" s="19">
        <v>0.0</v>
      </c>
      <c r="AJ598" s="19">
        <v>0.0</v>
      </c>
      <c r="AK598" s="16">
        <v>0.0</v>
      </c>
      <c r="AL598" s="16">
        <v>0.0</v>
      </c>
      <c r="AM598" s="16">
        <v>0.0</v>
      </c>
      <c r="AN598" s="16">
        <v>0.0</v>
      </c>
      <c r="AO598" s="17">
        <v>0.0</v>
      </c>
      <c r="AP598" s="17">
        <v>0.0</v>
      </c>
      <c r="AQ598" s="17">
        <v>0.0</v>
      </c>
      <c r="AR598" s="17">
        <v>0.0</v>
      </c>
      <c r="AS598" s="17">
        <f t="shared" si="2"/>
        <v>0</v>
      </c>
      <c r="AT598" s="173" t="s">
        <v>5871</v>
      </c>
    </row>
    <row r="599" ht="15.75" customHeight="1">
      <c r="A599" s="11">
        <v>9900005.0</v>
      </c>
      <c r="B599" s="8" t="s">
        <v>5002</v>
      </c>
      <c r="C599" s="8" t="s">
        <v>4982</v>
      </c>
      <c r="D599" s="8" t="s">
        <v>4982</v>
      </c>
      <c r="E599" s="170" t="b">
        <v>1</v>
      </c>
      <c r="F599" s="8" t="s">
        <v>4982</v>
      </c>
      <c r="G599" s="11"/>
      <c r="H599" s="11"/>
      <c r="I599" s="11"/>
      <c r="J599" s="11" t="s">
        <v>5003</v>
      </c>
      <c r="K599" s="11" t="s">
        <v>5003</v>
      </c>
      <c r="L599" s="171" t="s">
        <v>5881</v>
      </c>
      <c r="M599" s="11" t="s">
        <v>67</v>
      </c>
      <c r="N599" s="29">
        <v>1029.05</v>
      </c>
      <c r="O599" s="12">
        <f t="shared" si="1"/>
        <v>1193.698</v>
      </c>
      <c r="P599" s="8" t="s">
        <v>238</v>
      </c>
      <c r="Q599" s="9" t="s">
        <v>5005</v>
      </c>
      <c r="R599" s="11" t="s">
        <v>5003</v>
      </c>
      <c r="S599" s="11"/>
      <c r="T599" s="14" t="s">
        <v>5007</v>
      </c>
      <c r="U599" s="11"/>
      <c r="V599" s="11" t="s">
        <v>5008</v>
      </c>
      <c r="W599" s="11"/>
      <c r="X599" s="11"/>
      <c r="Y599" s="11" t="s">
        <v>5003</v>
      </c>
      <c r="Z599" s="173" t="s">
        <v>4768</v>
      </c>
      <c r="AA599" s="11" t="s">
        <v>5009</v>
      </c>
      <c r="AB599" s="117"/>
      <c r="AC599" s="27">
        <v>0.0</v>
      </c>
      <c r="AD599" s="27">
        <v>0.0</v>
      </c>
      <c r="AE599" s="27">
        <v>0.0</v>
      </c>
      <c r="AF599" s="27">
        <v>0.0</v>
      </c>
      <c r="AG599" s="19">
        <v>0.0</v>
      </c>
      <c r="AH599" s="19">
        <v>0.0</v>
      </c>
      <c r="AI599" s="19">
        <v>0.0</v>
      </c>
      <c r="AJ599" s="19">
        <v>0.0</v>
      </c>
      <c r="AK599" s="16">
        <v>0.0</v>
      </c>
      <c r="AL599" s="16">
        <v>0.0</v>
      </c>
      <c r="AM599" s="16">
        <v>0.0</v>
      </c>
      <c r="AN599" s="16">
        <v>0.0</v>
      </c>
      <c r="AO599" s="17">
        <v>0.0</v>
      </c>
      <c r="AP599" s="17">
        <v>0.0</v>
      </c>
      <c r="AQ599" s="17">
        <v>0.0</v>
      </c>
      <c r="AR599" s="17">
        <v>0.0</v>
      </c>
      <c r="AS599" s="17">
        <f t="shared" si="2"/>
        <v>0</v>
      </c>
      <c r="AT599" s="173" t="s">
        <v>5871</v>
      </c>
    </row>
    <row r="600" ht="15.75" customHeight="1">
      <c r="A600" s="11">
        <v>9900006.0</v>
      </c>
      <c r="B600" s="8" t="s">
        <v>5011</v>
      </c>
      <c r="C600" s="8" t="s">
        <v>4982</v>
      </c>
      <c r="D600" s="8" t="s">
        <v>4982</v>
      </c>
      <c r="E600" s="170" t="b">
        <v>1</v>
      </c>
      <c r="F600" s="8" t="s">
        <v>4982</v>
      </c>
      <c r="G600" s="11"/>
      <c r="H600" s="11"/>
      <c r="I600" s="11"/>
      <c r="J600" s="11" t="s">
        <v>5012</v>
      </c>
      <c r="K600" s="11" t="s">
        <v>5012</v>
      </c>
      <c r="L600" s="171" t="s">
        <v>5881</v>
      </c>
      <c r="M600" s="11" t="s">
        <v>67</v>
      </c>
      <c r="N600" s="29">
        <v>1708.37</v>
      </c>
      <c r="O600" s="12">
        <f t="shared" si="1"/>
        <v>1981.7092</v>
      </c>
      <c r="P600" s="8" t="s">
        <v>238</v>
      </c>
      <c r="Q600" s="9" t="s">
        <v>5005</v>
      </c>
      <c r="R600" s="11" t="s">
        <v>5012</v>
      </c>
      <c r="S600" s="11"/>
      <c r="T600" s="14" t="s">
        <v>5014</v>
      </c>
      <c r="U600" s="11"/>
      <c r="V600" s="11" t="s">
        <v>5015</v>
      </c>
      <c r="W600" s="11"/>
      <c r="X600" s="11" t="s">
        <v>5015</v>
      </c>
      <c r="Y600" s="24" t="s">
        <v>5015</v>
      </c>
      <c r="Z600" s="24"/>
      <c r="AA600" s="11" t="s">
        <v>5016</v>
      </c>
      <c r="AB600" s="117"/>
      <c r="AC600" s="27">
        <v>0.0</v>
      </c>
      <c r="AD600" s="27">
        <v>0.0</v>
      </c>
      <c r="AE600" s="27">
        <v>0.0</v>
      </c>
      <c r="AF600" s="27">
        <v>0.0</v>
      </c>
      <c r="AG600" s="19">
        <v>0.0</v>
      </c>
      <c r="AH600" s="19">
        <v>0.0</v>
      </c>
      <c r="AI600" s="19">
        <v>0.0</v>
      </c>
      <c r="AJ600" s="19">
        <v>0.0</v>
      </c>
      <c r="AK600" s="16">
        <v>0.0</v>
      </c>
      <c r="AL600" s="16">
        <v>0.0</v>
      </c>
      <c r="AM600" s="16">
        <v>0.0</v>
      </c>
      <c r="AN600" s="16">
        <v>0.0</v>
      </c>
      <c r="AO600" s="17">
        <v>0.0</v>
      </c>
      <c r="AP600" s="17">
        <v>0.0</v>
      </c>
      <c r="AQ600" s="17">
        <v>0.0</v>
      </c>
      <c r="AR600" s="17">
        <v>0.0</v>
      </c>
      <c r="AS600" s="17">
        <f t="shared" si="2"/>
        <v>0</v>
      </c>
      <c r="AT600" s="173" t="s">
        <v>5871</v>
      </c>
    </row>
    <row r="601" ht="15.75" customHeight="1">
      <c r="A601" s="11">
        <v>9900007.0</v>
      </c>
      <c r="B601" s="8" t="s">
        <v>5018</v>
      </c>
      <c r="C601" s="8" t="s">
        <v>4982</v>
      </c>
      <c r="D601" s="8" t="s">
        <v>4982</v>
      </c>
      <c r="E601" s="170" t="b">
        <v>1</v>
      </c>
      <c r="F601" s="8" t="s">
        <v>4982</v>
      </c>
      <c r="G601" s="11"/>
      <c r="H601" s="11"/>
      <c r="I601" s="11"/>
      <c r="J601" s="11" t="s">
        <v>5019</v>
      </c>
      <c r="K601" s="11" t="s">
        <v>5019</v>
      </c>
      <c r="L601" s="171" t="s">
        <v>5881</v>
      </c>
      <c r="M601" s="11" t="s">
        <v>67</v>
      </c>
      <c r="N601" s="29">
        <v>1237.39</v>
      </c>
      <c r="O601" s="12">
        <f t="shared" si="1"/>
        <v>1435.3724</v>
      </c>
      <c r="P601" s="8" t="s">
        <v>238</v>
      </c>
      <c r="Q601" s="9" t="s">
        <v>5005</v>
      </c>
      <c r="R601" s="11" t="s">
        <v>5019</v>
      </c>
      <c r="S601" s="11"/>
      <c r="T601" s="23"/>
      <c r="U601" s="11"/>
      <c r="V601" s="11"/>
      <c r="W601" s="11"/>
      <c r="X601" s="11"/>
      <c r="Y601" s="11"/>
      <c r="Z601" s="11"/>
      <c r="AA601" s="11" t="s">
        <v>5021</v>
      </c>
      <c r="AB601" s="117"/>
      <c r="AC601" s="27">
        <v>0.0</v>
      </c>
      <c r="AD601" s="27">
        <v>0.0</v>
      </c>
      <c r="AE601" s="27">
        <v>0.0</v>
      </c>
      <c r="AF601" s="27">
        <v>0.0</v>
      </c>
      <c r="AG601" s="19">
        <v>0.0</v>
      </c>
      <c r="AH601" s="19">
        <v>0.0</v>
      </c>
      <c r="AI601" s="19">
        <v>0.0</v>
      </c>
      <c r="AJ601" s="19">
        <v>0.0</v>
      </c>
      <c r="AK601" s="16">
        <v>0.0</v>
      </c>
      <c r="AL601" s="16">
        <v>0.0</v>
      </c>
      <c r="AM601" s="16">
        <v>0.0</v>
      </c>
      <c r="AN601" s="16">
        <v>0.0</v>
      </c>
      <c r="AO601" s="17">
        <v>0.0</v>
      </c>
      <c r="AP601" s="17">
        <v>0.0</v>
      </c>
      <c r="AQ601" s="17">
        <v>0.0</v>
      </c>
      <c r="AR601" s="17">
        <v>0.0</v>
      </c>
      <c r="AS601" s="17">
        <f t="shared" si="2"/>
        <v>0</v>
      </c>
      <c r="AT601" s="173" t="s">
        <v>5871</v>
      </c>
    </row>
    <row r="602" ht="15.75" customHeight="1">
      <c r="A602" s="11">
        <v>9900008.0</v>
      </c>
      <c r="B602" s="8" t="s">
        <v>5022</v>
      </c>
      <c r="C602" s="8" t="s">
        <v>4982</v>
      </c>
      <c r="D602" s="8" t="s">
        <v>4982</v>
      </c>
      <c r="E602" s="170" t="b">
        <v>1</v>
      </c>
      <c r="F602" s="8" t="s">
        <v>4982</v>
      </c>
      <c r="G602" s="11"/>
      <c r="H602" s="11"/>
      <c r="I602" s="11"/>
      <c r="J602" s="11" t="s">
        <v>5023</v>
      </c>
      <c r="K602" s="11" t="s">
        <v>5023</v>
      </c>
      <c r="L602" s="171" t="s">
        <v>5881</v>
      </c>
      <c r="M602" s="11" t="s">
        <v>67</v>
      </c>
      <c r="N602" s="29">
        <v>1315.14</v>
      </c>
      <c r="O602" s="12">
        <f t="shared" si="1"/>
        <v>1525.5624</v>
      </c>
      <c r="P602" s="8" t="s">
        <v>238</v>
      </c>
      <c r="Q602" s="9" t="s">
        <v>5005</v>
      </c>
      <c r="R602" s="11" t="s">
        <v>5023</v>
      </c>
      <c r="S602" s="11"/>
      <c r="T602" s="14" t="s">
        <v>5025</v>
      </c>
      <c r="U602" s="11"/>
      <c r="V602" s="11"/>
      <c r="W602" s="11"/>
      <c r="X602" s="11"/>
      <c r="Y602" s="11"/>
      <c r="Z602" s="11"/>
      <c r="AA602" s="118" t="s">
        <v>5026</v>
      </c>
      <c r="AB602" s="120"/>
      <c r="AC602" s="27">
        <v>0.0</v>
      </c>
      <c r="AD602" s="27">
        <v>0.0</v>
      </c>
      <c r="AE602" s="27">
        <v>0.0</v>
      </c>
      <c r="AF602" s="27">
        <v>0.0</v>
      </c>
      <c r="AG602" s="19">
        <v>0.0</v>
      </c>
      <c r="AH602" s="19">
        <v>0.0</v>
      </c>
      <c r="AI602" s="19">
        <v>0.0</v>
      </c>
      <c r="AJ602" s="19">
        <v>0.0</v>
      </c>
      <c r="AK602" s="16">
        <v>0.0</v>
      </c>
      <c r="AL602" s="16">
        <v>0.0</v>
      </c>
      <c r="AM602" s="16">
        <v>0.0</v>
      </c>
      <c r="AN602" s="16">
        <v>0.0</v>
      </c>
      <c r="AO602" s="17">
        <v>0.0</v>
      </c>
      <c r="AP602" s="17">
        <v>0.0</v>
      </c>
      <c r="AQ602" s="17">
        <v>0.0</v>
      </c>
      <c r="AR602" s="17">
        <v>0.0</v>
      </c>
      <c r="AS602" s="17">
        <f t="shared" si="2"/>
        <v>0</v>
      </c>
      <c r="AT602" s="173" t="s">
        <v>5871</v>
      </c>
    </row>
    <row r="603" ht="15.75" customHeight="1">
      <c r="A603" s="11">
        <v>9900009.0</v>
      </c>
      <c r="B603" s="8" t="s">
        <v>5027</v>
      </c>
      <c r="C603" s="8" t="s">
        <v>4982</v>
      </c>
      <c r="D603" s="8" t="s">
        <v>4982</v>
      </c>
      <c r="E603" s="170" t="b">
        <v>1</v>
      </c>
      <c r="F603" s="8" t="s">
        <v>4982</v>
      </c>
      <c r="G603" s="11"/>
      <c r="H603" s="11"/>
      <c r="I603" s="11"/>
      <c r="J603" s="11" t="s">
        <v>5028</v>
      </c>
      <c r="K603" s="11" t="s">
        <v>5028</v>
      </c>
      <c r="L603" s="171" t="s">
        <v>5881</v>
      </c>
      <c r="M603" s="11" t="s">
        <v>67</v>
      </c>
      <c r="N603" s="29">
        <v>2154.9</v>
      </c>
      <c r="O603" s="12">
        <f t="shared" si="1"/>
        <v>2499.684</v>
      </c>
      <c r="P603" s="8" t="s">
        <v>238</v>
      </c>
      <c r="Q603" s="9" t="s">
        <v>5005</v>
      </c>
      <c r="R603" s="11" t="s">
        <v>5028</v>
      </c>
      <c r="S603" s="11"/>
      <c r="T603" s="14" t="s">
        <v>5030</v>
      </c>
      <c r="U603" s="11"/>
      <c r="V603" s="11"/>
      <c r="W603" s="11"/>
      <c r="X603" s="11"/>
      <c r="Y603" s="11"/>
      <c r="Z603" s="11"/>
      <c r="AA603" s="11" t="s">
        <v>5031</v>
      </c>
      <c r="AB603" s="117"/>
      <c r="AC603" s="27">
        <v>0.0</v>
      </c>
      <c r="AD603" s="27">
        <v>0.0</v>
      </c>
      <c r="AE603" s="27">
        <v>0.0</v>
      </c>
      <c r="AF603" s="27">
        <v>0.0</v>
      </c>
      <c r="AG603" s="19">
        <v>0.0</v>
      </c>
      <c r="AH603" s="19">
        <v>0.0</v>
      </c>
      <c r="AI603" s="19">
        <v>0.0</v>
      </c>
      <c r="AJ603" s="19">
        <v>0.0</v>
      </c>
      <c r="AK603" s="16">
        <v>0.0</v>
      </c>
      <c r="AL603" s="16">
        <v>0.0</v>
      </c>
      <c r="AM603" s="16">
        <v>0.0</v>
      </c>
      <c r="AN603" s="16">
        <v>0.0</v>
      </c>
      <c r="AO603" s="17">
        <v>0.0</v>
      </c>
      <c r="AP603" s="17">
        <v>0.0</v>
      </c>
      <c r="AQ603" s="17">
        <v>0.0</v>
      </c>
      <c r="AR603" s="17">
        <v>0.0</v>
      </c>
      <c r="AS603" s="17">
        <f t="shared" si="2"/>
        <v>0</v>
      </c>
      <c r="AT603" s="173" t="s">
        <v>5871</v>
      </c>
    </row>
    <row r="604" ht="15.75" customHeight="1">
      <c r="A604" s="11">
        <v>9900010.0</v>
      </c>
      <c r="B604" s="8" t="s">
        <v>5032</v>
      </c>
      <c r="C604" s="8" t="s">
        <v>4982</v>
      </c>
      <c r="D604" s="8" t="s">
        <v>4982</v>
      </c>
      <c r="E604" s="170" t="b">
        <v>1</v>
      </c>
      <c r="F604" s="8" t="s">
        <v>4982</v>
      </c>
      <c r="G604" s="11"/>
      <c r="H604" s="11"/>
      <c r="I604" s="11"/>
      <c r="J604" s="11" t="s">
        <v>5033</v>
      </c>
      <c r="K604" s="11" t="s">
        <v>5033</v>
      </c>
      <c r="L604" s="171" t="s">
        <v>5881</v>
      </c>
      <c r="M604" s="11" t="s">
        <v>67</v>
      </c>
      <c r="N604" s="29">
        <v>1322.53</v>
      </c>
      <c r="O604" s="12">
        <f t="shared" si="1"/>
        <v>1534.1348</v>
      </c>
      <c r="P604" s="8" t="s">
        <v>68</v>
      </c>
      <c r="Q604" s="9" t="s">
        <v>5005</v>
      </c>
      <c r="R604" s="11" t="s">
        <v>5035</v>
      </c>
      <c r="S604" s="11"/>
      <c r="T604" s="14" t="s">
        <v>5036</v>
      </c>
      <c r="U604" s="11"/>
      <c r="V604" s="11"/>
      <c r="W604" s="11"/>
      <c r="X604" s="11"/>
      <c r="Y604" s="11"/>
      <c r="Z604" s="11"/>
      <c r="AA604" s="11" t="s">
        <v>5037</v>
      </c>
      <c r="AB604" s="117"/>
      <c r="AC604" s="27">
        <v>0.0</v>
      </c>
      <c r="AD604" s="27">
        <v>0.0</v>
      </c>
      <c r="AE604" s="27">
        <v>0.0</v>
      </c>
      <c r="AF604" s="27">
        <v>0.0</v>
      </c>
      <c r="AG604" s="19">
        <v>0.0</v>
      </c>
      <c r="AH604" s="19">
        <v>0.0</v>
      </c>
      <c r="AI604" s="19">
        <v>0.0</v>
      </c>
      <c r="AJ604" s="19">
        <v>0.0</v>
      </c>
      <c r="AK604" s="16">
        <v>0.0</v>
      </c>
      <c r="AL604" s="16">
        <v>0.0</v>
      </c>
      <c r="AM604" s="16">
        <v>0.0</v>
      </c>
      <c r="AN604" s="16">
        <v>0.0</v>
      </c>
      <c r="AO604" s="17">
        <v>0.0</v>
      </c>
      <c r="AP604" s="17">
        <v>0.0</v>
      </c>
      <c r="AQ604" s="17">
        <v>0.0</v>
      </c>
      <c r="AR604" s="17">
        <v>0.0</v>
      </c>
      <c r="AS604" s="17">
        <f t="shared" si="2"/>
        <v>0</v>
      </c>
      <c r="AT604" s="173" t="s">
        <v>5871</v>
      </c>
    </row>
    <row r="605" ht="15.75" customHeight="1">
      <c r="A605" s="11">
        <v>9900011.0</v>
      </c>
      <c r="B605" s="8" t="s">
        <v>5038</v>
      </c>
      <c r="C605" s="8" t="s">
        <v>4982</v>
      </c>
      <c r="D605" s="8" t="s">
        <v>4982</v>
      </c>
      <c r="E605" s="170" t="b">
        <v>1</v>
      </c>
      <c r="F605" s="8" t="s">
        <v>4982</v>
      </c>
      <c r="G605" s="11"/>
      <c r="H605" s="11"/>
      <c r="I605" s="11"/>
      <c r="J605" s="11" t="s">
        <v>5039</v>
      </c>
      <c r="K605" s="11" t="s">
        <v>5039</v>
      </c>
      <c r="L605" s="171" t="s">
        <v>5881</v>
      </c>
      <c r="M605" s="11" t="s">
        <v>67</v>
      </c>
      <c r="N605" s="29">
        <v>2171.3</v>
      </c>
      <c r="O605" s="12">
        <f t="shared" si="1"/>
        <v>2518.708</v>
      </c>
      <c r="P605" s="8" t="s">
        <v>68</v>
      </c>
      <c r="Q605" s="9" t="s">
        <v>5005</v>
      </c>
      <c r="R605" s="11" t="s">
        <v>5041</v>
      </c>
      <c r="S605" s="11"/>
      <c r="T605" s="14" t="s">
        <v>5042</v>
      </c>
      <c r="U605" s="11"/>
      <c r="V605" s="11"/>
      <c r="W605" s="11"/>
      <c r="X605" s="11"/>
      <c r="Y605" s="11"/>
      <c r="Z605" s="11"/>
      <c r="AA605" s="11" t="s">
        <v>5043</v>
      </c>
      <c r="AB605" s="117"/>
      <c r="AC605" s="27">
        <v>0.0</v>
      </c>
      <c r="AD605" s="27">
        <v>0.0</v>
      </c>
      <c r="AE605" s="27">
        <v>0.0</v>
      </c>
      <c r="AF605" s="27">
        <v>0.0</v>
      </c>
      <c r="AG605" s="19">
        <v>0.0</v>
      </c>
      <c r="AH605" s="19">
        <v>0.0</v>
      </c>
      <c r="AI605" s="19">
        <v>0.0</v>
      </c>
      <c r="AJ605" s="19">
        <v>0.0</v>
      </c>
      <c r="AK605" s="16">
        <v>0.0</v>
      </c>
      <c r="AL605" s="16">
        <v>0.0</v>
      </c>
      <c r="AM605" s="16">
        <v>0.0</v>
      </c>
      <c r="AN605" s="16">
        <v>0.0</v>
      </c>
      <c r="AO605" s="17">
        <v>0.0</v>
      </c>
      <c r="AP605" s="17">
        <v>0.0</v>
      </c>
      <c r="AQ605" s="17">
        <v>0.0</v>
      </c>
      <c r="AR605" s="17">
        <v>0.0</v>
      </c>
      <c r="AS605" s="17">
        <f t="shared" si="2"/>
        <v>0</v>
      </c>
      <c r="AT605" s="173" t="s">
        <v>5871</v>
      </c>
    </row>
    <row r="606" ht="15.75" customHeight="1">
      <c r="A606" s="11">
        <v>9900012.0</v>
      </c>
      <c r="B606" s="8" t="s">
        <v>5044</v>
      </c>
      <c r="C606" s="8" t="s">
        <v>4982</v>
      </c>
      <c r="D606" s="8" t="s">
        <v>4982</v>
      </c>
      <c r="E606" s="170" t="b">
        <v>1</v>
      </c>
      <c r="F606" s="8" t="s">
        <v>4982</v>
      </c>
      <c r="G606" s="11"/>
      <c r="H606" s="11"/>
      <c r="I606" s="11"/>
      <c r="J606" s="11" t="s">
        <v>5045</v>
      </c>
      <c r="K606" s="11" t="s">
        <v>5045</v>
      </c>
      <c r="L606" s="171" t="s">
        <v>6087</v>
      </c>
      <c r="M606" s="11" t="s">
        <v>4812</v>
      </c>
      <c r="N606" s="29">
        <v>1115.0</v>
      </c>
      <c r="O606" s="12">
        <f t="shared" si="1"/>
        <v>1293.4</v>
      </c>
      <c r="P606" s="8" t="s">
        <v>68</v>
      </c>
      <c r="Q606" s="9" t="s">
        <v>4813</v>
      </c>
      <c r="R606" s="11" t="s">
        <v>5047</v>
      </c>
      <c r="S606" s="11"/>
      <c r="T606" s="23"/>
      <c r="U606" s="11"/>
      <c r="V606" s="11"/>
      <c r="W606" s="11"/>
      <c r="X606" s="11"/>
      <c r="Y606" s="11"/>
      <c r="Z606" s="11"/>
      <c r="AA606" s="11" t="s">
        <v>5048</v>
      </c>
      <c r="AB606" s="117"/>
      <c r="AC606" s="27">
        <v>0.0</v>
      </c>
      <c r="AD606" s="27">
        <v>0.0</v>
      </c>
      <c r="AE606" s="27">
        <v>0.0</v>
      </c>
      <c r="AF606" s="27">
        <v>0.0</v>
      </c>
      <c r="AG606" s="19">
        <v>0.0</v>
      </c>
      <c r="AH606" s="19">
        <v>0.0</v>
      </c>
      <c r="AI606" s="19">
        <v>0.0</v>
      </c>
      <c r="AJ606" s="19">
        <v>0.0</v>
      </c>
      <c r="AK606" s="16">
        <v>0.0</v>
      </c>
      <c r="AL606" s="16">
        <v>0.0</v>
      </c>
      <c r="AM606" s="16">
        <v>0.0</v>
      </c>
      <c r="AN606" s="16">
        <v>0.0</v>
      </c>
      <c r="AO606" s="17">
        <v>0.0</v>
      </c>
      <c r="AP606" s="17">
        <v>0.0</v>
      </c>
      <c r="AQ606" s="17">
        <v>0.0</v>
      </c>
      <c r="AR606" s="17">
        <v>0.0</v>
      </c>
      <c r="AS606" s="17">
        <f t="shared" si="2"/>
        <v>0</v>
      </c>
      <c r="AT606" s="173" t="s">
        <v>5871</v>
      </c>
    </row>
    <row r="607" ht="15.75" customHeight="1">
      <c r="A607" s="11">
        <v>9900013.0</v>
      </c>
      <c r="B607" s="8" t="s">
        <v>5049</v>
      </c>
      <c r="C607" s="8" t="s">
        <v>4982</v>
      </c>
      <c r="D607" s="8" t="s">
        <v>4982</v>
      </c>
      <c r="E607" s="170" t="b">
        <v>1</v>
      </c>
      <c r="F607" s="8" t="s">
        <v>4982</v>
      </c>
      <c r="G607" s="11"/>
      <c r="H607" s="11"/>
      <c r="I607" s="11"/>
      <c r="J607" s="11" t="s">
        <v>5050</v>
      </c>
      <c r="K607" s="11" t="s">
        <v>5050</v>
      </c>
      <c r="L607" s="171" t="s">
        <v>6087</v>
      </c>
      <c r="M607" s="11" t="s">
        <v>4812</v>
      </c>
      <c r="N607" s="29">
        <v>480.0</v>
      </c>
      <c r="O607" s="12">
        <f t="shared" si="1"/>
        <v>556.8</v>
      </c>
      <c r="P607" s="8" t="s">
        <v>68</v>
      </c>
      <c r="Q607" s="9" t="s">
        <v>4813</v>
      </c>
      <c r="R607" s="11" t="s">
        <v>5052</v>
      </c>
      <c r="S607" s="11"/>
      <c r="T607" s="23"/>
      <c r="U607" s="11"/>
      <c r="V607" s="11" t="s">
        <v>5052</v>
      </c>
      <c r="W607" s="11"/>
      <c r="X607" s="11" t="s">
        <v>5052</v>
      </c>
      <c r="Y607" s="11"/>
      <c r="Z607" s="11"/>
      <c r="AA607" s="11" t="s">
        <v>5053</v>
      </c>
      <c r="AB607" s="117"/>
      <c r="AC607" s="27">
        <v>0.0</v>
      </c>
      <c r="AD607" s="27">
        <v>0.0</v>
      </c>
      <c r="AE607" s="27">
        <v>0.0</v>
      </c>
      <c r="AF607" s="27">
        <v>0.0</v>
      </c>
      <c r="AG607" s="19">
        <v>0.0</v>
      </c>
      <c r="AH607" s="19">
        <v>0.0</v>
      </c>
      <c r="AI607" s="19">
        <v>0.0</v>
      </c>
      <c r="AJ607" s="19">
        <v>0.0</v>
      </c>
      <c r="AK607" s="16">
        <v>0.0</v>
      </c>
      <c r="AL607" s="16">
        <v>0.0</v>
      </c>
      <c r="AM607" s="16">
        <v>0.0</v>
      </c>
      <c r="AN607" s="16">
        <v>0.0</v>
      </c>
      <c r="AO607" s="17">
        <v>0.0</v>
      </c>
      <c r="AP607" s="17">
        <v>0.0</v>
      </c>
      <c r="AQ607" s="17">
        <v>0.0</v>
      </c>
      <c r="AR607" s="17">
        <v>0.0</v>
      </c>
      <c r="AS607" s="17">
        <f t="shared" si="2"/>
        <v>0</v>
      </c>
      <c r="AT607" s="173" t="s">
        <v>5871</v>
      </c>
    </row>
    <row r="608" ht="15.75" customHeight="1">
      <c r="A608" s="11">
        <v>9900014.0</v>
      </c>
      <c r="B608" s="8" t="s">
        <v>5054</v>
      </c>
      <c r="C608" s="8" t="s">
        <v>4982</v>
      </c>
      <c r="D608" s="8" t="s">
        <v>4982</v>
      </c>
      <c r="E608" s="170" t="b">
        <v>1</v>
      </c>
      <c r="F608" s="8" t="s">
        <v>4982</v>
      </c>
      <c r="G608" s="11"/>
      <c r="H608" s="11"/>
      <c r="I608" s="11" t="s">
        <v>1812</v>
      </c>
      <c r="J608" s="11" t="s">
        <v>5055</v>
      </c>
      <c r="K608" s="11" t="s">
        <v>5055</v>
      </c>
      <c r="L608" s="171" t="s">
        <v>5974</v>
      </c>
      <c r="M608" s="11" t="s">
        <v>1634</v>
      </c>
      <c r="N608" s="29">
        <v>4745.3</v>
      </c>
      <c r="O608" s="12">
        <f t="shared" si="1"/>
        <v>5504.548</v>
      </c>
      <c r="P608" s="8" t="s">
        <v>68</v>
      </c>
      <c r="Q608" s="9" t="s">
        <v>1611</v>
      </c>
      <c r="R608" s="11" t="s">
        <v>5057</v>
      </c>
      <c r="S608" s="11"/>
      <c r="T608" s="23"/>
      <c r="U608" s="11"/>
      <c r="V608" s="11"/>
      <c r="W608" s="11"/>
      <c r="X608" s="11"/>
      <c r="Y608" s="11"/>
      <c r="Z608" s="11"/>
      <c r="AA608" s="11" t="s">
        <v>5058</v>
      </c>
      <c r="AB608" s="117"/>
      <c r="AC608" s="27">
        <v>0.0</v>
      </c>
      <c r="AD608" s="27">
        <v>0.0</v>
      </c>
      <c r="AE608" s="27">
        <v>0.0</v>
      </c>
      <c r="AF608" s="27">
        <v>0.0</v>
      </c>
      <c r="AG608" s="19">
        <v>0.0</v>
      </c>
      <c r="AH608" s="19">
        <v>0.0</v>
      </c>
      <c r="AI608" s="19">
        <v>0.0</v>
      </c>
      <c r="AJ608" s="19">
        <v>0.0</v>
      </c>
      <c r="AK608" s="16">
        <v>0.0</v>
      </c>
      <c r="AL608" s="16">
        <v>0.0</v>
      </c>
      <c r="AM608" s="16">
        <v>0.0</v>
      </c>
      <c r="AN608" s="16">
        <v>0.0</v>
      </c>
      <c r="AO608" s="17">
        <v>0.0</v>
      </c>
      <c r="AP608" s="17">
        <v>0.0</v>
      </c>
      <c r="AQ608" s="17">
        <v>0.0</v>
      </c>
      <c r="AR608" s="17">
        <v>0.0</v>
      </c>
      <c r="AS608" s="17">
        <f t="shared" si="2"/>
        <v>0</v>
      </c>
      <c r="AT608" s="173" t="s">
        <v>5975</v>
      </c>
    </row>
    <row r="609" ht="15.75" customHeight="1">
      <c r="A609" s="11">
        <v>9900015.0</v>
      </c>
      <c r="B609" s="8" t="s">
        <v>5059</v>
      </c>
      <c r="C609" s="8" t="s">
        <v>4982</v>
      </c>
      <c r="D609" s="8" t="s">
        <v>4982</v>
      </c>
      <c r="E609" s="170" t="b">
        <v>1</v>
      </c>
      <c r="F609" s="8" t="s">
        <v>4982</v>
      </c>
      <c r="G609" s="11"/>
      <c r="H609" s="11"/>
      <c r="I609" s="11">
        <v>201.0</v>
      </c>
      <c r="J609" s="11" t="s">
        <v>5060</v>
      </c>
      <c r="K609" s="11" t="s">
        <v>5060</v>
      </c>
      <c r="L609" s="171" t="s">
        <v>5974</v>
      </c>
      <c r="M609" s="11" t="s">
        <v>2084</v>
      </c>
      <c r="N609" s="29">
        <v>1767.8</v>
      </c>
      <c r="O609" s="12">
        <f t="shared" si="1"/>
        <v>2050.648</v>
      </c>
      <c r="P609" s="8" t="s">
        <v>68</v>
      </c>
      <c r="Q609" s="9" t="s">
        <v>1611</v>
      </c>
      <c r="R609" s="11" t="s">
        <v>5062</v>
      </c>
      <c r="S609" s="11"/>
      <c r="T609" s="23"/>
      <c r="U609" s="11"/>
      <c r="V609" s="11"/>
      <c r="W609" s="11"/>
      <c r="X609" s="11"/>
      <c r="Y609" s="11"/>
      <c r="Z609" s="11"/>
      <c r="AA609" s="11" t="s">
        <v>5063</v>
      </c>
      <c r="AB609" s="117"/>
      <c r="AC609" s="27">
        <v>0.0</v>
      </c>
      <c r="AD609" s="27">
        <v>0.0</v>
      </c>
      <c r="AE609" s="27">
        <v>0.0</v>
      </c>
      <c r="AF609" s="27">
        <v>0.0</v>
      </c>
      <c r="AG609" s="19">
        <v>0.0</v>
      </c>
      <c r="AH609" s="19">
        <v>0.0</v>
      </c>
      <c r="AI609" s="19">
        <v>0.0</v>
      </c>
      <c r="AJ609" s="19">
        <v>0.0</v>
      </c>
      <c r="AK609" s="16">
        <v>0.0</v>
      </c>
      <c r="AL609" s="16">
        <v>0.0</v>
      </c>
      <c r="AM609" s="16">
        <v>0.0</v>
      </c>
      <c r="AN609" s="16">
        <v>0.0</v>
      </c>
      <c r="AO609" s="17">
        <v>0.0</v>
      </c>
      <c r="AP609" s="17">
        <v>0.0</v>
      </c>
      <c r="AQ609" s="17">
        <v>0.0</v>
      </c>
      <c r="AR609" s="17">
        <v>0.0</v>
      </c>
      <c r="AS609" s="17">
        <f t="shared" si="2"/>
        <v>0</v>
      </c>
      <c r="AT609" s="173" t="s">
        <v>5975</v>
      </c>
    </row>
    <row r="610" ht="15.75" customHeight="1">
      <c r="A610" s="11">
        <v>9900016.0</v>
      </c>
      <c r="B610" s="8" t="s">
        <v>5064</v>
      </c>
      <c r="C610" s="8" t="s">
        <v>4982</v>
      </c>
      <c r="D610" s="8" t="s">
        <v>4982</v>
      </c>
      <c r="E610" s="170" t="b">
        <v>1</v>
      </c>
      <c r="F610" s="8" t="s">
        <v>4982</v>
      </c>
      <c r="G610" s="11"/>
      <c r="H610" s="11"/>
      <c r="I610" s="11" t="s">
        <v>972</v>
      </c>
      <c r="J610" s="11" t="s">
        <v>5065</v>
      </c>
      <c r="K610" s="11" t="s">
        <v>6088</v>
      </c>
      <c r="L610" s="171" t="s">
        <v>5908</v>
      </c>
      <c r="M610" s="8" t="s">
        <v>976</v>
      </c>
      <c r="N610" s="29">
        <v>2440.0</v>
      </c>
      <c r="O610" s="12">
        <f t="shared" si="1"/>
        <v>2830.4</v>
      </c>
      <c r="P610" s="8" t="s">
        <v>68</v>
      </c>
      <c r="Q610" s="9" t="s">
        <v>977</v>
      </c>
      <c r="R610" s="11" t="s">
        <v>5067</v>
      </c>
      <c r="S610" s="11"/>
      <c r="T610" s="23"/>
      <c r="U610" s="11"/>
      <c r="V610" s="11"/>
      <c r="W610" s="11"/>
      <c r="X610" s="11" t="s">
        <v>5065</v>
      </c>
      <c r="Y610" s="11"/>
      <c r="Z610" s="11"/>
      <c r="AA610" s="11" t="s">
        <v>980</v>
      </c>
      <c r="AB610" s="117"/>
      <c r="AC610" s="27">
        <v>0.0</v>
      </c>
      <c r="AD610" s="27">
        <v>0.0</v>
      </c>
      <c r="AE610" s="27">
        <v>0.0</v>
      </c>
      <c r="AF610" s="27">
        <v>0.0</v>
      </c>
      <c r="AG610" s="19">
        <v>0.0</v>
      </c>
      <c r="AH610" s="19">
        <v>0.0</v>
      </c>
      <c r="AI610" s="19">
        <v>0.0</v>
      </c>
      <c r="AJ610" s="19">
        <v>0.0</v>
      </c>
      <c r="AK610" s="42">
        <v>23.0</v>
      </c>
      <c r="AL610" s="42">
        <v>190.0</v>
      </c>
      <c r="AM610" s="42">
        <v>100.0</v>
      </c>
      <c r="AN610" s="42">
        <v>25.0</v>
      </c>
      <c r="AO610" s="17">
        <v>0.0</v>
      </c>
      <c r="AP610" s="17">
        <v>0.0</v>
      </c>
      <c r="AQ610" s="17">
        <v>0.0</v>
      </c>
      <c r="AR610" s="17">
        <v>0.0</v>
      </c>
      <c r="AS610" s="17">
        <f t="shared" si="2"/>
        <v>0</v>
      </c>
      <c r="AT610" s="173" t="s">
        <v>5871</v>
      </c>
    </row>
    <row r="611" ht="15.75" customHeight="1">
      <c r="A611" s="11">
        <v>9900017.0</v>
      </c>
      <c r="B611" s="8" t="s">
        <v>5068</v>
      </c>
      <c r="C611" s="8" t="s">
        <v>4982</v>
      </c>
      <c r="D611" s="8" t="s">
        <v>4982</v>
      </c>
      <c r="E611" s="170" t="b">
        <v>1</v>
      </c>
      <c r="F611" s="8" t="s">
        <v>4982</v>
      </c>
      <c r="G611" s="11"/>
      <c r="H611" s="11"/>
      <c r="I611" s="11" t="s">
        <v>972</v>
      </c>
      <c r="J611" s="11" t="s">
        <v>5069</v>
      </c>
      <c r="K611" s="11" t="s">
        <v>6089</v>
      </c>
      <c r="L611" s="171" t="s">
        <v>5908</v>
      </c>
      <c r="M611" s="8" t="s">
        <v>976</v>
      </c>
      <c r="N611" s="29">
        <v>3140.0</v>
      </c>
      <c r="O611" s="12">
        <f t="shared" si="1"/>
        <v>3642.4</v>
      </c>
      <c r="P611" s="8" t="s">
        <v>68</v>
      </c>
      <c r="Q611" s="9" t="s">
        <v>977</v>
      </c>
      <c r="R611" s="11" t="s">
        <v>5071</v>
      </c>
      <c r="S611" s="11"/>
      <c r="T611" s="23"/>
      <c r="U611" s="11"/>
      <c r="V611" s="11"/>
      <c r="W611" s="11"/>
      <c r="X611" s="11" t="s">
        <v>5069</v>
      </c>
      <c r="Y611" s="11"/>
      <c r="Z611" s="11"/>
      <c r="AA611" s="11" t="s">
        <v>1256</v>
      </c>
      <c r="AB611" s="117"/>
      <c r="AC611" s="27">
        <v>0.0</v>
      </c>
      <c r="AD611" s="27">
        <v>0.0</v>
      </c>
      <c r="AE611" s="27">
        <v>0.0</v>
      </c>
      <c r="AF611" s="27">
        <v>0.0</v>
      </c>
      <c r="AG611" s="19">
        <v>0.0</v>
      </c>
      <c r="AH611" s="19">
        <v>0.0</v>
      </c>
      <c r="AI611" s="19">
        <v>0.0</v>
      </c>
      <c r="AJ611" s="19">
        <v>0.0</v>
      </c>
      <c r="AK611" s="42">
        <v>28.0</v>
      </c>
      <c r="AL611" s="42">
        <v>190.0</v>
      </c>
      <c r="AM611" s="42">
        <v>135.0</v>
      </c>
      <c r="AN611" s="42">
        <v>25.0</v>
      </c>
      <c r="AO611" s="17">
        <v>0.0</v>
      </c>
      <c r="AP611" s="17">
        <v>0.0</v>
      </c>
      <c r="AQ611" s="17">
        <v>0.0</v>
      </c>
      <c r="AR611" s="17">
        <v>0.0</v>
      </c>
      <c r="AS611" s="17">
        <f t="shared" si="2"/>
        <v>0</v>
      </c>
      <c r="AT611" s="173" t="s">
        <v>5871</v>
      </c>
    </row>
    <row r="612" ht="15.75" customHeight="1">
      <c r="A612" s="11">
        <v>9900018.0</v>
      </c>
      <c r="B612" s="8" t="s">
        <v>5072</v>
      </c>
      <c r="C612" s="8" t="s">
        <v>4982</v>
      </c>
      <c r="D612" s="8" t="s">
        <v>4982</v>
      </c>
      <c r="E612" s="170" t="b">
        <v>1</v>
      </c>
      <c r="F612" s="8" t="s">
        <v>4982</v>
      </c>
      <c r="G612" s="11"/>
      <c r="H612" s="11"/>
      <c r="I612" s="11"/>
      <c r="J612" s="11" t="s">
        <v>5073</v>
      </c>
      <c r="K612" s="11" t="s">
        <v>5073</v>
      </c>
      <c r="L612" s="171" t="s">
        <v>5881</v>
      </c>
      <c r="M612" s="11" t="s">
        <v>67</v>
      </c>
      <c r="N612" s="29">
        <v>2645.06</v>
      </c>
      <c r="O612" s="12">
        <f t="shared" si="1"/>
        <v>3068.2696</v>
      </c>
      <c r="P612" s="8" t="s">
        <v>68</v>
      </c>
      <c r="Q612" s="9" t="s">
        <v>5005</v>
      </c>
      <c r="R612" s="11" t="s">
        <v>5075</v>
      </c>
      <c r="S612" s="11"/>
      <c r="T612" s="23"/>
      <c r="U612" s="11"/>
      <c r="V612" s="11"/>
      <c r="W612" s="11"/>
      <c r="X612" s="11"/>
      <c r="Y612" s="11"/>
      <c r="Z612" s="11"/>
      <c r="AA612" s="11" t="s">
        <v>5076</v>
      </c>
      <c r="AB612" s="117"/>
      <c r="AC612" s="27">
        <v>0.0</v>
      </c>
      <c r="AD612" s="27">
        <v>0.0</v>
      </c>
      <c r="AE612" s="27">
        <v>0.0</v>
      </c>
      <c r="AF612" s="27">
        <v>0.0</v>
      </c>
      <c r="AG612" s="19">
        <v>0.0</v>
      </c>
      <c r="AH612" s="19">
        <v>0.0</v>
      </c>
      <c r="AI612" s="19">
        <v>0.0</v>
      </c>
      <c r="AJ612" s="19">
        <v>0.0</v>
      </c>
      <c r="AK612" s="16">
        <v>0.0</v>
      </c>
      <c r="AL612" s="16">
        <v>0.0</v>
      </c>
      <c r="AM612" s="16">
        <v>0.0</v>
      </c>
      <c r="AN612" s="16">
        <v>0.0</v>
      </c>
      <c r="AO612" s="17">
        <v>0.0</v>
      </c>
      <c r="AP612" s="17">
        <v>0.0</v>
      </c>
      <c r="AQ612" s="17">
        <v>0.0</v>
      </c>
      <c r="AR612" s="17">
        <v>0.0</v>
      </c>
      <c r="AS612" s="17">
        <f t="shared" si="2"/>
        <v>0</v>
      </c>
      <c r="AT612" s="173" t="s">
        <v>5871</v>
      </c>
    </row>
    <row r="613" ht="15.75" customHeight="1">
      <c r="A613" s="11">
        <v>9900019.0</v>
      </c>
      <c r="B613" s="8" t="s">
        <v>5077</v>
      </c>
      <c r="C613" s="8" t="s">
        <v>4982</v>
      </c>
      <c r="D613" s="8" t="s">
        <v>4982</v>
      </c>
      <c r="E613" s="170" t="b">
        <v>1</v>
      </c>
      <c r="F613" s="8" t="s">
        <v>4982</v>
      </c>
      <c r="G613" s="11"/>
      <c r="H613" s="11"/>
      <c r="I613" s="11"/>
      <c r="J613" s="11" t="s">
        <v>5078</v>
      </c>
      <c r="K613" s="11" t="s">
        <v>6090</v>
      </c>
      <c r="L613" s="171" t="s">
        <v>5881</v>
      </c>
      <c r="M613" s="11" t="s">
        <v>67</v>
      </c>
      <c r="N613" s="29">
        <v>2058.1</v>
      </c>
      <c r="O613" s="12">
        <f t="shared" si="1"/>
        <v>2387.396</v>
      </c>
      <c r="P613" s="8" t="s">
        <v>238</v>
      </c>
      <c r="Q613" s="9" t="s">
        <v>5005</v>
      </c>
      <c r="R613" s="11" t="s">
        <v>5078</v>
      </c>
      <c r="S613" s="11"/>
      <c r="T613" s="23"/>
      <c r="U613" s="11"/>
      <c r="V613" s="11" t="s">
        <v>5080</v>
      </c>
      <c r="W613" s="11"/>
      <c r="X613" s="11" t="s">
        <v>5080</v>
      </c>
      <c r="Y613" s="11"/>
      <c r="Z613" s="11"/>
      <c r="AA613" s="11" t="s">
        <v>5081</v>
      </c>
      <c r="AB613" s="117"/>
      <c r="AC613" s="27">
        <v>0.0</v>
      </c>
      <c r="AD613" s="27">
        <v>0.0</v>
      </c>
      <c r="AE613" s="27">
        <v>0.0</v>
      </c>
      <c r="AF613" s="27">
        <v>0.0</v>
      </c>
      <c r="AG613" s="19">
        <v>0.0</v>
      </c>
      <c r="AH613" s="19">
        <v>0.0</v>
      </c>
      <c r="AI613" s="19">
        <v>0.0</v>
      </c>
      <c r="AJ613" s="19">
        <v>0.0</v>
      </c>
      <c r="AK613" s="16">
        <v>0.0</v>
      </c>
      <c r="AL613" s="16">
        <v>0.0</v>
      </c>
      <c r="AM613" s="16">
        <v>0.0</v>
      </c>
      <c r="AN613" s="16">
        <v>0.0</v>
      </c>
      <c r="AO613" s="17">
        <v>0.0</v>
      </c>
      <c r="AP613" s="17">
        <v>0.0</v>
      </c>
      <c r="AQ613" s="17">
        <v>0.0</v>
      </c>
      <c r="AR613" s="17">
        <v>0.0</v>
      </c>
      <c r="AS613" s="17">
        <f t="shared" si="2"/>
        <v>0</v>
      </c>
      <c r="AT613" s="173" t="s">
        <v>5871</v>
      </c>
    </row>
    <row r="614" ht="15.75" customHeight="1">
      <c r="A614" s="11">
        <v>9900020.0</v>
      </c>
      <c r="B614" s="8" t="s">
        <v>5082</v>
      </c>
      <c r="C614" s="8" t="s">
        <v>4982</v>
      </c>
      <c r="D614" s="8" t="s">
        <v>4982</v>
      </c>
      <c r="E614" s="170" t="b">
        <v>1</v>
      </c>
      <c r="F614" s="8" t="s">
        <v>4982</v>
      </c>
      <c r="G614" s="11" t="s">
        <v>620</v>
      </c>
      <c r="H614" s="11">
        <v>1.7503030599136E13</v>
      </c>
      <c r="I614" s="11" t="s">
        <v>620</v>
      </c>
      <c r="J614" s="11" t="s">
        <v>5445</v>
      </c>
      <c r="K614" s="11" t="s">
        <v>5445</v>
      </c>
      <c r="L614" s="171" t="s">
        <v>5881</v>
      </c>
      <c r="M614" s="11" t="s">
        <v>67</v>
      </c>
      <c r="N614" s="29">
        <v>1176.0</v>
      </c>
      <c r="O614" s="12">
        <f t="shared" si="1"/>
        <v>1364.16</v>
      </c>
      <c r="P614" s="8" t="s">
        <v>238</v>
      </c>
      <c r="Q614" s="9" t="s">
        <v>625</v>
      </c>
      <c r="R614" s="11" t="s">
        <v>5085</v>
      </c>
      <c r="S614" s="11"/>
      <c r="T614" s="23"/>
      <c r="U614" s="11"/>
      <c r="V614" s="11"/>
      <c r="W614" s="11"/>
      <c r="X614" s="11"/>
      <c r="Y614" s="11"/>
      <c r="Z614" s="11"/>
      <c r="AA614" s="11" t="s">
        <v>630</v>
      </c>
      <c r="AB614" s="48"/>
      <c r="AC614" s="27">
        <v>0.0</v>
      </c>
      <c r="AD614" s="27">
        <v>0.0</v>
      </c>
      <c r="AE614" s="27">
        <v>0.0</v>
      </c>
      <c r="AF614" s="27">
        <v>0.0</v>
      </c>
      <c r="AG614" s="19">
        <v>0.0</v>
      </c>
      <c r="AH614" s="19">
        <v>0.0</v>
      </c>
      <c r="AI614" s="19">
        <v>0.0</v>
      </c>
      <c r="AJ614" s="19">
        <v>0.0</v>
      </c>
      <c r="AK614" s="16">
        <v>0.0</v>
      </c>
      <c r="AL614" s="16">
        <v>0.0</v>
      </c>
      <c r="AM614" s="16">
        <v>0.0</v>
      </c>
      <c r="AN614" s="16">
        <v>0.0</v>
      </c>
      <c r="AO614" s="17">
        <v>0.0</v>
      </c>
      <c r="AP614" s="17">
        <v>0.0</v>
      </c>
      <c r="AQ614" s="17">
        <v>0.0</v>
      </c>
      <c r="AR614" s="17">
        <v>0.0</v>
      </c>
      <c r="AS614" s="17">
        <f t="shared" si="2"/>
        <v>0</v>
      </c>
      <c r="AT614" s="173" t="s">
        <v>5871</v>
      </c>
    </row>
    <row r="615" ht="15.75" customHeight="1">
      <c r="A615" s="11">
        <v>9900021.0</v>
      </c>
      <c r="B615" s="8" t="s">
        <v>5086</v>
      </c>
      <c r="C615" s="8" t="s">
        <v>4982</v>
      </c>
      <c r="D615" s="8" t="s">
        <v>4982</v>
      </c>
      <c r="E615" s="170" t="b">
        <v>1</v>
      </c>
      <c r="F615" s="8" t="s">
        <v>4982</v>
      </c>
      <c r="G615" s="11"/>
      <c r="H615" s="11">
        <v>1.750303059931E13</v>
      </c>
      <c r="I615" s="11" t="s">
        <v>651</v>
      </c>
      <c r="J615" s="11" t="s">
        <v>6091</v>
      </c>
      <c r="K615" s="11" t="s">
        <v>6091</v>
      </c>
      <c r="L615" s="171" t="s">
        <v>5881</v>
      </c>
      <c r="M615" s="11" t="s">
        <v>67</v>
      </c>
      <c r="N615" s="29">
        <v>699.46</v>
      </c>
      <c r="O615" s="12">
        <f t="shared" si="1"/>
        <v>811.3736</v>
      </c>
      <c r="P615" s="8" t="s">
        <v>238</v>
      </c>
      <c r="Q615" s="9" t="s">
        <v>625</v>
      </c>
      <c r="R615" s="11" t="s">
        <v>5089</v>
      </c>
      <c r="S615" s="11"/>
      <c r="T615" s="14" t="s">
        <v>5090</v>
      </c>
      <c r="U615" s="11" t="s">
        <v>5091</v>
      </c>
      <c r="V615" s="11" t="s">
        <v>5089</v>
      </c>
      <c r="W615" s="24" t="s">
        <v>934</v>
      </c>
      <c r="X615" s="11" t="s">
        <v>5089</v>
      </c>
      <c r="Y615" s="24" t="s">
        <v>5089</v>
      </c>
      <c r="Z615" s="24"/>
      <c r="AA615" s="11" t="s">
        <v>5092</v>
      </c>
      <c r="AB615" s="48"/>
      <c r="AC615" s="27">
        <v>0.0</v>
      </c>
      <c r="AD615" s="27">
        <v>0.0</v>
      </c>
      <c r="AE615" s="27">
        <v>0.0</v>
      </c>
      <c r="AF615" s="27">
        <v>0.0</v>
      </c>
      <c r="AG615" s="19">
        <v>0.0</v>
      </c>
      <c r="AH615" s="19">
        <v>0.0</v>
      </c>
      <c r="AI615" s="19">
        <v>0.0</v>
      </c>
      <c r="AJ615" s="19">
        <v>0.0</v>
      </c>
      <c r="AK615" s="16">
        <v>21.3</v>
      </c>
      <c r="AL615" s="16">
        <v>17.0</v>
      </c>
      <c r="AM615" s="16">
        <v>72.0</v>
      </c>
      <c r="AN615" s="16">
        <v>94.0</v>
      </c>
      <c r="AO615" s="17">
        <v>0.0</v>
      </c>
      <c r="AP615" s="17">
        <v>0.0</v>
      </c>
      <c r="AQ615" s="17">
        <v>0.0</v>
      </c>
      <c r="AR615" s="17">
        <v>0.0</v>
      </c>
      <c r="AS615" s="17">
        <f t="shared" si="2"/>
        <v>0</v>
      </c>
      <c r="AT615" s="173" t="s">
        <v>5871</v>
      </c>
    </row>
    <row r="616" ht="15.75" customHeight="1">
      <c r="A616" s="11">
        <v>9900022.0</v>
      </c>
      <c r="B616" s="8" t="s">
        <v>5094</v>
      </c>
      <c r="C616" s="8" t="s">
        <v>4982</v>
      </c>
      <c r="D616" s="8" t="s">
        <v>4982</v>
      </c>
      <c r="E616" s="170" t="b">
        <v>1</v>
      </c>
      <c r="F616" s="8" t="s">
        <v>4982</v>
      </c>
      <c r="G616" s="11"/>
      <c r="H616" s="11">
        <v>1.7503030599082E13</v>
      </c>
      <c r="I616" s="11"/>
      <c r="J616" s="11" t="s">
        <v>6092</v>
      </c>
      <c r="K616" s="11" t="s">
        <v>6092</v>
      </c>
      <c r="L616" s="171" t="s">
        <v>5881</v>
      </c>
      <c r="M616" s="11" t="s">
        <v>67</v>
      </c>
      <c r="N616" s="29">
        <v>893.18</v>
      </c>
      <c r="O616" s="12">
        <f t="shared" si="1"/>
        <v>1036.0888</v>
      </c>
      <c r="P616" s="8" t="s">
        <v>238</v>
      </c>
      <c r="Q616" s="9" t="s">
        <v>625</v>
      </c>
      <c r="R616" s="11" t="s">
        <v>5097</v>
      </c>
      <c r="S616" s="11"/>
      <c r="T616" s="23"/>
      <c r="U616" s="11"/>
      <c r="V616" s="11"/>
      <c r="W616" s="11"/>
      <c r="X616" s="11"/>
      <c r="Y616" s="11"/>
      <c r="Z616" s="11"/>
      <c r="AA616" s="11" t="s">
        <v>5098</v>
      </c>
      <c r="AB616" s="117"/>
      <c r="AC616" s="27">
        <v>0.0</v>
      </c>
      <c r="AD616" s="27">
        <v>0.0</v>
      </c>
      <c r="AE616" s="27">
        <v>0.0</v>
      </c>
      <c r="AF616" s="27">
        <v>0.0</v>
      </c>
      <c r="AG616" s="19">
        <v>0.0</v>
      </c>
      <c r="AH616" s="19">
        <v>0.0</v>
      </c>
      <c r="AI616" s="19">
        <v>0.0</v>
      </c>
      <c r="AJ616" s="19">
        <v>0.0</v>
      </c>
      <c r="AK616" s="16">
        <v>0.0</v>
      </c>
      <c r="AL616" s="16">
        <v>0.0</v>
      </c>
      <c r="AM616" s="16">
        <v>0.0</v>
      </c>
      <c r="AN616" s="16">
        <v>0.0</v>
      </c>
      <c r="AO616" s="17">
        <v>0.0</v>
      </c>
      <c r="AP616" s="17">
        <v>0.0</v>
      </c>
      <c r="AQ616" s="17">
        <v>0.0</v>
      </c>
      <c r="AR616" s="17">
        <v>0.0</v>
      </c>
      <c r="AS616" s="17">
        <f t="shared" si="2"/>
        <v>0</v>
      </c>
      <c r="AT616" s="173" t="s">
        <v>5871</v>
      </c>
    </row>
    <row r="617" ht="15.75" customHeight="1">
      <c r="A617" s="11">
        <v>9900023.0</v>
      </c>
      <c r="B617" s="8" t="s">
        <v>5099</v>
      </c>
      <c r="C617" s="8" t="s">
        <v>4982</v>
      </c>
      <c r="D617" s="8" t="s">
        <v>4982</v>
      </c>
      <c r="E617" s="170" t="b">
        <v>1</v>
      </c>
      <c r="F617" s="8" t="s">
        <v>4982</v>
      </c>
      <c r="G617" s="11"/>
      <c r="H617" s="11">
        <v>1.7503030599228E13</v>
      </c>
      <c r="I617" s="11" t="s">
        <v>651</v>
      </c>
      <c r="J617" s="11" t="s">
        <v>5100</v>
      </c>
      <c r="K617" s="11" t="s">
        <v>5100</v>
      </c>
      <c r="L617" s="171" t="s">
        <v>5881</v>
      </c>
      <c r="M617" s="11" t="s">
        <v>67</v>
      </c>
      <c r="N617" s="29">
        <v>895.3</v>
      </c>
      <c r="O617" s="12">
        <f t="shared" si="1"/>
        <v>1038.548</v>
      </c>
      <c r="P617" s="8" t="s">
        <v>68</v>
      </c>
      <c r="Q617" s="9" t="s">
        <v>625</v>
      </c>
      <c r="R617" s="11" t="s">
        <v>5102</v>
      </c>
      <c r="S617" s="11"/>
      <c r="T617" s="14" t="s">
        <v>5103</v>
      </c>
      <c r="U617" s="11" t="s">
        <v>5104</v>
      </c>
      <c r="V617" s="11" t="s">
        <v>5102</v>
      </c>
      <c r="W617" s="24" t="s">
        <v>934</v>
      </c>
      <c r="X617" s="11" t="s">
        <v>5102</v>
      </c>
      <c r="Y617" s="11"/>
      <c r="Z617" s="11"/>
      <c r="AA617" s="11" t="s">
        <v>5105</v>
      </c>
      <c r="AB617" s="48"/>
      <c r="AC617" s="27">
        <v>0.0</v>
      </c>
      <c r="AD617" s="27">
        <v>0.0</v>
      </c>
      <c r="AE617" s="27">
        <v>0.0</v>
      </c>
      <c r="AF617" s="27">
        <v>0.0</v>
      </c>
      <c r="AG617" s="19">
        <v>0.0</v>
      </c>
      <c r="AH617" s="19">
        <v>0.0</v>
      </c>
      <c r="AI617" s="19">
        <v>0.0</v>
      </c>
      <c r="AJ617" s="19">
        <v>0.0</v>
      </c>
      <c r="AK617" s="16">
        <v>21.5</v>
      </c>
      <c r="AL617" s="16">
        <v>17.0</v>
      </c>
      <c r="AM617" s="16">
        <v>72.0</v>
      </c>
      <c r="AN617" s="16">
        <v>94.0</v>
      </c>
      <c r="AO617" s="17">
        <v>0.0</v>
      </c>
      <c r="AP617" s="17">
        <v>0.0</v>
      </c>
      <c r="AQ617" s="17">
        <v>0.0</v>
      </c>
      <c r="AR617" s="17">
        <v>0.0</v>
      </c>
      <c r="AS617" s="17">
        <f t="shared" si="2"/>
        <v>0</v>
      </c>
      <c r="AT617" s="173" t="s">
        <v>5871</v>
      </c>
    </row>
    <row r="618" ht="15.75" customHeight="1">
      <c r="A618" s="11">
        <v>9900024.0</v>
      </c>
      <c r="B618" s="8" t="s">
        <v>5107</v>
      </c>
      <c r="C618" s="8" t="s">
        <v>4982</v>
      </c>
      <c r="D618" s="8" t="s">
        <v>4982</v>
      </c>
      <c r="E618" s="170" t="b">
        <v>1</v>
      </c>
      <c r="F618" s="8" t="s">
        <v>4982</v>
      </c>
      <c r="G618" s="11"/>
      <c r="H618" s="11">
        <v>2.7503030599188E13</v>
      </c>
      <c r="I618" s="11"/>
      <c r="J618" s="11" t="s">
        <v>6093</v>
      </c>
      <c r="K618" s="11" t="s">
        <v>6093</v>
      </c>
      <c r="L618" s="171" t="s">
        <v>5881</v>
      </c>
      <c r="M618" s="11" t="s">
        <v>67</v>
      </c>
      <c r="N618" s="29">
        <v>809.3</v>
      </c>
      <c r="O618" s="12">
        <f t="shared" si="1"/>
        <v>938.788</v>
      </c>
      <c r="P618" s="8" t="s">
        <v>68</v>
      </c>
      <c r="Q618" s="9" t="s">
        <v>625</v>
      </c>
      <c r="R618" s="11" t="s">
        <v>5110</v>
      </c>
      <c r="S618" s="11"/>
      <c r="T618" s="14" t="s">
        <v>5111</v>
      </c>
      <c r="U618" s="11" t="s">
        <v>5112</v>
      </c>
      <c r="V618" s="11" t="s">
        <v>5110</v>
      </c>
      <c r="W618" s="24" t="s">
        <v>934</v>
      </c>
      <c r="X618" s="11" t="s">
        <v>5113</v>
      </c>
      <c r="Y618" s="24" t="s">
        <v>5110</v>
      </c>
      <c r="Z618" s="24"/>
      <c r="AA618" s="11" t="s">
        <v>5114</v>
      </c>
      <c r="AB618" s="48"/>
      <c r="AC618" s="27">
        <v>0.0</v>
      </c>
      <c r="AD618" s="27">
        <v>0.0</v>
      </c>
      <c r="AE618" s="27">
        <v>0.0</v>
      </c>
      <c r="AF618" s="27">
        <v>0.0</v>
      </c>
      <c r="AG618" s="19">
        <v>0.0</v>
      </c>
      <c r="AH618" s="19">
        <v>0.0</v>
      </c>
      <c r="AI618" s="19">
        <v>0.0</v>
      </c>
      <c r="AJ618" s="19">
        <v>0.0</v>
      </c>
      <c r="AK618" s="16">
        <v>21.3</v>
      </c>
      <c r="AL618" s="16">
        <v>17.0</v>
      </c>
      <c r="AM618" s="16">
        <v>72.0</v>
      </c>
      <c r="AN618" s="16">
        <v>94.0</v>
      </c>
      <c r="AO618" s="17">
        <v>0.0</v>
      </c>
      <c r="AP618" s="17">
        <v>0.0</v>
      </c>
      <c r="AQ618" s="17">
        <v>0.0</v>
      </c>
      <c r="AR618" s="17">
        <v>0.0</v>
      </c>
      <c r="AS618" s="17">
        <f t="shared" si="2"/>
        <v>0</v>
      </c>
      <c r="AT618" s="173" t="s">
        <v>5871</v>
      </c>
    </row>
    <row r="619" ht="15.75" customHeight="1">
      <c r="A619" s="11">
        <v>9900025.0</v>
      </c>
      <c r="B619" s="8"/>
      <c r="C619" s="8" t="s">
        <v>4982</v>
      </c>
      <c r="D619" s="8" t="s">
        <v>4982</v>
      </c>
      <c r="E619" s="170" t="b">
        <v>1</v>
      </c>
      <c r="F619" s="8" t="s">
        <v>4982</v>
      </c>
      <c r="G619" s="11" t="s">
        <v>842</v>
      </c>
      <c r="H619" s="48">
        <v>2.7503030599447E13</v>
      </c>
      <c r="I619" s="11" t="s">
        <v>844</v>
      </c>
      <c r="J619" s="11" t="s">
        <v>5116</v>
      </c>
      <c r="K619" s="11" t="s">
        <v>5116</v>
      </c>
      <c r="L619" s="171" t="s">
        <v>5903</v>
      </c>
      <c r="M619" s="11" t="s">
        <v>67</v>
      </c>
      <c r="N619" s="29">
        <v>1712.38</v>
      </c>
      <c r="O619" s="12">
        <f t="shared" si="1"/>
        <v>1986.3608</v>
      </c>
      <c r="P619" s="8" t="s">
        <v>68</v>
      </c>
      <c r="Q619" s="9" t="s">
        <v>533</v>
      </c>
      <c r="R619" s="11" t="s">
        <v>5118</v>
      </c>
      <c r="S619" s="11"/>
      <c r="T619" s="14" t="s">
        <v>5119</v>
      </c>
      <c r="U619" s="11"/>
      <c r="V619" s="11"/>
      <c r="W619" s="11"/>
      <c r="X619" s="11" t="s">
        <v>5118</v>
      </c>
      <c r="Y619" s="11"/>
      <c r="Z619" s="11"/>
      <c r="AA619" s="16" t="s">
        <v>5120</v>
      </c>
      <c r="AB619" s="117"/>
      <c r="AC619" s="27">
        <v>0.0</v>
      </c>
      <c r="AD619" s="27">
        <v>0.0</v>
      </c>
      <c r="AE619" s="27">
        <v>0.0</v>
      </c>
      <c r="AF619" s="27">
        <v>0.0</v>
      </c>
      <c r="AG619" s="19">
        <v>0.0</v>
      </c>
      <c r="AH619" s="19">
        <v>0.0</v>
      </c>
      <c r="AI619" s="19">
        <v>0.0</v>
      </c>
      <c r="AJ619" s="19">
        <v>0.0</v>
      </c>
      <c r="AK619" s="16">
        <v>0.0</v>
      </c>
      <c r="AL619" s="16">
        <v>0.0</v>
      </c>
      <c r="AM619" s="16">
        <v>0.0</v>
      </c>
      <c r="AN619" s="16">
        <v>0.0</v>
      </c>
      <c r="AO619" s="17">
        <v>0.0</v>
      </c>
      <c r="AP619" s="17">
        <v>0.0</v>
      </c>
      <c r="AQ619" s="17">
        <v>0.0</v>
      </c>
      <c r="AR619" s="17">
        <v>0.0</v>
      </c>
      <c r="AS619" s="17">
        <f t="shared" si="2"/>
        <v>0</v>
      </c>
      <c r="AT619" s="173" t="s">
        <v>5871</v>
      </c>
    </row>
    <row r="620" ht="15.75" customHeight="1">
      <c r="A620" s="11">
        <v>9900026.0</v>
      </c>
      <c r="B620" s="8" t="s">
        <v>5122</v>
      </c>
      <c r="C620" s="8" t="s">
        <v>4982</v>
      </c>
      <c r="D620" s="8" t="s">
        <v>4982</v>
      </c>
      <c r="E620" s="170" t="b">
        <v>1</v>
      </c>
      <c r="F620" s="8" t="s">
        <v>4982</v>
      </c>
      <c r="G620" s="11"/>
      <c r="H620" s="11">
        <v>1.7503030599167E13</v>
      </c>
      <c r="I620" s="11"/>
      <c r="J620" s="11" t="s">
        <v>6094</v>
      </c>
      <c r="K620" s="11" t="s">
        <v>6094</v>
      </c>
      <c r="L620" s="171" t="s">
        <v>5881</v>
      </c>
      <c r="M620" s="11" t="s">
        <v>67</v>
      </c>
      <c r="N620" s="29">
        <v>947.52</v>
      </c>
      <c r="O620" s="12">
        <f t="shared" si="1"/>
        <v>1099.1232</v>
      </c>
      <c r="P620" s="8" t="s">
        <v>68</v>
      </c>
      <c r="Q620" s="9" t="s">
        <v>625</v>
      </c>
      <c r="R620" s="11" t="s">
        <v>5125</v>
      </c>
      <c r="S620" s="11"/>
      <c r="T620" s="14" t="s">
        <v>5126</v>
      </c>
      <c r="U620" s="11"/>
      <c r="V620" s="11"/>
      <c r="W620" s="11"/>
      <c r="X620" s="11"/>
      <c r="Y620" s="11"/>
      <c r="Z620" s="11"/>
      <c r="AA620" s="11" t="s">
        <v>5127</v>
      </c>
      <c r="AB620" s="117"/>
      <c r="AC620" s="27">
        <v>0.0</v>
      </c>
      <c r="AD620" s="27">
        <v>0.0</v>
      </c>
      <c r="AE620" s="27">
        <v>0.0</v>
      </c>
      <c r="AF620" s="27">
        <v>0.0</v>
      </c>
      <c r="AG620" s="19">
        <v>0.0</v>
      </c>
      <c r="AH620" s="19">
        <v>0.0</v>
      </c>
      <c r="AI620" s="19">
        <v>0.0</v>
      </c>
      <c r="AJ620" s="19">
        <v>0.0</v>
      </c>
      <c r="AK620" s="16">
        <v>0.0</v>
      </c>
      <c r="AL620" s="16">
        <v>0.0</v>
      </c>
      <c r="AM620" s="16">
        <v>0.0</v>
      </c>
      <c r="AN620" s="16">
        <v>0.0</v>
      </c>
      <c r="AO620" s="17">
        <v>0.0</v>
      </c>
      <c r="AP620" s="17">
        <v>0.0</v>
      </c>
      <c r="AQ620" s="17">
        <v>0.0</v>
      </c>
      <c r="AR620" s="17">
        <v>0.0</v>
      </c>
      <c r="AS620" s="17">
        <f t="shared" si="2"/>
        <v>0</v>
      </c>
      <c r="AT620" s="173" t="s">
        <v>5871</v>
      </c>
    </row>
    <row r="621" ht="15.75" customHeight="1">
      <c r="A621" s="11">
        <v>9900027.0</v>
      </c>
      <c r="B621" s="8" t="s">
        <v>5128</v>
      </c>
      <c r="C621" s="8" t="s">
        <v>4982</v>
      </c>
      <c r="D621" s="8" t="s">
        <v>4982</v>
      </c>
      <c r="E621" s="170" t="b">
        <v>1</v>
      </c>
      <c r="F621" s="8" t="s">
        <v>4982</v>
      </c>
      <c r="G621" s="11"/>
      <c r="H621" s="48">
        <v>2.7503030599249E13</v>
      </c>
      <c r="I621" s="11"/>
      <c r="J621" s="11" t="s">
        <v>5129</v>
      </c>
      <c r="K621" s="11" t="s">
        <v>5129</v>
      </c>
      <c r="L621" s="171" t="s">
        <v>5881</v>
      </c>
      <c r="M621" s="11" t="s">
        <v>67</v>
      </c>
      <c r="N621" s="29"/>
      <c r="O621" s="12">
        <f t="shared" si="1"/>
        <v>0</v>
      </c>
      <c r="P621" s="8" t="s">
        <v>238</v>
      </c>
      <c r="Q621" s="9" t="s">
        <v>533</v>
      </c>
      <c r="R621" s="11" t="s">
        <v>5131</v>
      </c>
      <c r="S621" s="11"/>
      <c r="T621" s="14" t="s">
        <v>5132</v>
      </c>
      <c r="U621" s="11" t="s">
        <v>5133</v>
      </c>
      <c r="V621" s="11" t="s">
        <v>5131</v>
      </c>
      <c r="W621" s="24" t="s">
        <v>5134</v>
      </c>
      <c r="X621" s="11" t="s">
        <v>5131</v>
      </c>
      <c r="Y621" s="24" t="s">
        <v>5131</v>
      </c>
      <c r="Z621" s="24"/>
      <c r="AA621" s="11" t="s">
        <v>5135</v>
      </c>
      <c r="AB621" s="117"/>
      <c r="AC621" s="27">
        <v>0.0</v>
      </c>
      <c r="AD621" s="27">
        <v>0.0</v>
      </c>
      <c r="AE621" s="27">
        <v>0.0</v>
      </c>
      <c r="AF621" s="27">
        <v>0.0</v>
      </c>
      <c r="AG621" s="19">
        <v>0.0</v>
      </c>
      <c r="AH621" s="19">
        <v>0.0</v>
      </c>
      <c r="AI621" s="19">
        <v>0.0</v>
      </c>
      <c r="AJ621" s="19">
        <v>0.0</v>
      </c>
      <c r="AK621" s="16">
        <v>17.5</v>
      </c>
      <c r="AL621" s="16">
        <v>112.0</v>
      </c>
      <c r="AM621" s="16">
        <v>21.6</v>
      </c>
      <c r="AN621" s="16">
        <v>46.2</v>
      </c>
      <c r="AO621" s="17">
        <v>0.0</v>
      </c>
      <c r="AP621" s="17">
        <v>0.0</v>
      </c>
      <c r="AQ621" s="17">
        <v>0.0</v>
      </c>
      <c r="AR621" s="17">
        <v>0.0</v>
      </c>
      <c r="AS621" s="17">
        <f t="shared" si="2"/>
        <v>0</v>
      </c>
      <c r="AT621" s="173" t="s">
        <v>5871</v>
      </c>
    </row>
    <row r="622" ht="15.75" customHeight="1">
      <c r="A622" s="11">
        <v>9900028.0</v>
      </c>
      <c r="B622" s="8" t="s">
        <v>5137</v>
      </c>
      <c r="C622" s="8" t="s">
        <v>4982</v>
      </c>
      <c r="D622" s="8" t="s">
        <v>4982</v>
      </c>
      <c r="E622" s="170" t="b">
        <v>1</v>
      </c>
      <c r="F622" s="8" t="s">
        <v>4982</v>
      </c>
      <c r="G622" s="11"/>
      <c r="H622" s="48">
        <v>2.7503030599201E13</v>
      </c>
      <c r="I622" s="11" t="s">
        <v>582</v>
      </c>
      <c r="J622" s="11" t="s">
        <v>5138</v>
      </c>
      <c r="K622" s="11" t="s">
        <v>5138</v>
      </c>
      <c r="L622" s="171" t="s">
        <v>5881</v>
      </c>
      <c r="M622" s="11" t="s">
        <v>67</v>
      </c>
      <c r="N622" s="29">
        <v>1706.4</v>
      </c>
      <c r="O622" s="12">
        <f t="shared" si="1"/>
        <v>1979.424</v>
      </c>
      <c r="P622" s="8" t="s">
        <v>68</v>
      </c>
      <c r="Q622" s="9" t="s">
        <v>533</v>
      </c>
      <c r="R622" s="11" t="s">
        <v>5140</v>
      </c>
      <c r="S622" s="11"/>
      <c r="T622" s="23"/>
      <c r="U622" s="11"/>
      <c r="V622" s="11"/>
      <c r="W622" s="11"/>
      <c r="X622" s="11"/>
      <c r="Y622" s="11"/>
      <c r="Z622" s="11"/>
      <c r="AA622" s="11" t="s">
        <v>5141</v>
      </c>
      <c r="AB622" s="117"/>
      <c r="AC622" s="27">
        <v>0.0</v>
      </c>
      <c r="AD622" s="27">
        <v>0.0</v>
      </c>
      <c r="AE622" s="27">
        <v>0.0</v>
      </c>
      <c r="AF622" s="27">
        <v>0.0</v>
      </c>
      <c r="AG622" s="19">
        <v>0.0</v>
      </c>
      <c r="AH622" s="19">
        <v>0.0</v>
      </c>
      <c r="AI622" s="19">
        <v>0.0</v>
      </c>
      <c r="AJ622" s="19">
        <v>0.0</v>
      </c>
      <c r="AK622" s="16">
        <v>0.0</v>
      </c>
      <c r="AL622" s="16">
        <v>0.0</v>
      </c>
      <c r="AM622" s="16">
        <v>0.0</v>
      </c>
      <c r="AN622" s="16">
        <v>0.0</v>
      </c>
      <c r="AO622" s="17">
        <v>0.0</v>
      </c>
      <c r="AP622" s="17">
        <v>0.0</v>
      </c>
      <c r="AQ622" s="17">
        <v>0.0</v>
      </c>
      <c r="AR622" s="17">
        <v>0.0</v>
      </c>
      <c r="AS622" s="17">
        <f t="shared" si="2"/>
        <v>0</v>
      </c>
      <c r="AT622" s="173" t="s">
        <v>5871</v>
      </c>
    </row>
    <row r="623" ht="15.75" customHeight="1">
      <c r="A623" s="11">
        <v>9900029.0</v>
      </c>
      <c r="B623" s="8" t="s">
        <v>5143</v>
      </c>
      <c r="C623" s="8" t="s">
        <v>4982</v>
      </c>
      <c r="D623" s="8" t="s">
        <v>4982</v>
      </c>
      <c r="E623" s="170" t="b">
        <v>1</v>
      </c>
      <c r="F623" s="8" t="s">
        <v>4982</v>
      </c>
      <c r="G623" s="11"/>
      <c r="H623" s="48">
        <v>2.7503030599232E13</v>
      </c>
      <c r="I623" s="11"/>
      <c r="J623" s="11" t="s">
        <v>5144</v>
      </c>
      <c r="K623" s="11" t="s">
        <v>5144</v>
      </c>
      <c r="L623" s="171" t="s">
        <v>5881</v>
      </c>
      <c r="M623" s="11" t="s">
        <v>67</v>
      </c>
      <c r="N623" s="29">
        <v>1702.32</v>
      </c>
      <c r="O623" s="12">
        <f t="shared" si="1"/>
        <v>1974.6912</v>
      </c>
      <c r="P623" s="8" t="s">
        <v>68</v>
      </c>
      <c r="Q623" s="9" t="s">
        <v>533</v>
      </c>
      <c r="R623" s="11" t="s">
        <v>5146</v>
      </c>
      <c r="S623" s="11"/>
      <c r="T623" s="23"/>
      <c r="U623" s="11"/>
      <c r="V623" s="11"/>
      <c r="W623" s="11"/>
      <c r="X623" s="11"/>
      <c r="Y623" s="11"/>
      <c r="Z623" s="11"/>
      <c r="AA623" s="11" t="s">
        <v>5147</v>
      </c>
      <c r="AB623" s="117"/>
      <c r="AC623" s="27">
        <v>0.0</v>
      </c>
      <c r="AD623" s="27">
        <v>0.0</v>
      </c>
      <c r="AE623" s="27">
        <v>0.0</v>
      </c>
      <c r="AF623" s="27">
        <v>0.0</v>
      </c>
      <c r="AG623" s="19">
        <v>0.0</v>
      </c>
      <c r="AH623" s="19">
        <v>0.0</v>
      </c>
      <c r="AI623" s="19">
        <v>0.0</v>
      </c>
      <c r="AJ623" s="19">
        <v>0.0</v>
      </c>
      <c r="AK623" s="16">
        <v>0.0</v>
      </c>
      <c r="AL623" s="16">
        <v>0.0</v>
      </c>
      <c r="AM623" s="16">
        <v>0.0</v>
      </c>
      <c r="AN623" s="16">
        <v>0.0</v>
      </c>
      <c r="AO623" s="17">
        <v>0.0</v>
      </c>
      <c r="AP623" s="17">
        <v>0.0</v>
      </c>
      <c r="AQ623" s="17">
        <v>0.0</v>
      </c>
      <c r="AR623" s="17">
        <v>0.0</v>
      </c>
      <c r="AS623" s="17">
        <f t="shared" si="2"/>
        <v>0</v>
      </c>
      <c r="AT623" s="173" t="s">
        <v>5871</v>
      </c>
    </row>
    <row r="624" ht="15.75" customHeight="1">
      <c r="A624" s="11">
        <v>9900030.0</v>
      </c>
      <c r="B624" s="8" t="s">
        <v>5149</v>
      </c>
      <c r="C624" s="8" t="s">
        <v>4982</v>
      </c>
      <c r="D624" s="8" t="s">
        <v>4982</v>
      </c>
      <c r="E624" s="170" t="b">
        <v>1</v>
      </c>
      <c r="F624" s="8" t="s">
        <v>4982</v>
      </c>
      <c r="G624" s="11"/>
      <c r="H624" s="11">
        <v>1.7503030599358E13</v>
      </c>
      <c r="I624" s="11"/>
      <c r="J624" s="11" t="s">
        <v>5150</v>
      </c>
      <c r="K624" s="11" t="s">
        <v>5150</v>
      </c>
      <c r="L624" s="171" t="s">
        <v>5884</v>
      </c>
      <c r="M624" s="11" t="s">
        <v>67</v>
      </c>
      <c r="N624" s="29">
        <v>1314.32</v>
      </c>
      <c r="O624" s="12">
        <f t="shared" si="1"/>
        <v>1524.6112</v>
      </c>
      <c r="P624" s="8" t="s">
        <v>238</v>
      </c>
      <c r="Q624" s="9" t="s">
        <v>533</v>
      </c>
      <c r="R624" s="11" t="s">
        <v>5152</v>
      </c>
      <c r="S624" s="11"/>
      <c r="T624" s="14" t="s">
        <v>5153</v>
      </c>
      <c r="U624" s="11" t="s">
        <v>5154</v>
      </c>
      <c r="V624" s="11" t="s">
        <v>5152</v>
      </c>
      <c r="W624" s="24" t="s">
        <v>5155</v>
      </c>
      <c r="X624" s="11" t="s">
        <v>5152</v>
      </c>
      <c r="Y624" s="11"/>
      <c r="Z624" s="11"/>
      <c r="AA624" s="11" t="s">
        <v>5156</v>
      </c>
      <c r="AB624" s="117"/>
      <c r="AC624" s="27">
        <v>0.0</v>
      </c>
      <c r="AD624" s="27">
        <v>0.0</v>
      </c>
      <c r="AE624" s="27">
        <v>0.0</v>
      </c>
      <c r="AF624" s="27">
        <v>0.0</v>
      </c>
      <c r="AG624" s="19">
        <v>0.0</v>
      </c>
      <c r="AH624" s="19">
        <v>0.0</v>
      </c>
      <c r="AI624" s="19">
        <v>0.0</v>
      </c>
      <c r="AJ624" s="19">
        <v>0.0</v>
      </c>
      <c r="AK624" s="16">
        <v>0.0</v>
      </c>
      <c r="AL624" s="16">
        <v>0.0</v>
      </c>
      <c r="AM624" s="16">
        <v>0.0</v>
      </c>
      <c r="AN624" s="16">
        <v>0.0</v>
      </c>
      <c r="AO624" s="17">
        <v>0.0</v>
      </c>
      <c r="AP624" s="17">
        <v>0.0</v>
      </c>
      <c r="AQ624" s="17">
        <v>0.0</v>
      </c>
      <c r="AR624" s="17">
        <v>0.0</v>
      </c>
      <c r="AS624" s="17">
        <f t="shared" si="2"/>
        <v>0</v>
      </c>
      <c r="AT624" s="173" t="s">
        <v>5871</v>
      </c>
    </row>
    <row r="625" ht="15.75" customHeight="1">
      <c r="A625" s="11">
        <v>9900031.0</v>
      </c>
      <c r="B625" s="8" t="s">
        <v>5158</v>
      </c>
      <c r="C625" s="8" t="s">
        <v>4982</v>
      </c>
      <c r="D625" s="8" t="s">
        <v>4982</v>
      </c>
      <c r="E625" s="170" t="b">
        <v>1</v>
      </c>
      <c r="F625" s="8" t="s">
        <v>4982</v>
      </c>
      <c r="G625" s="11"/>
      <c r="H625" s="48">
        <v>2.7503030599195E13</v>
      </c>
      <c r="I625" s="11"/>
      <c r="J625" s="11" t="s">
        <v>5159</v>
      </c>
      <c r="K625" s="11" t="s">
        <v>5159</v>
      </c>
      <c r="L625" s="171" t="s">
        <v>5881</v>
      </c>
      <c r="M625" s="11" t="s">
        <v>67</v>
      </c>
      <c r="N625" s="29">
        <v>1679.52</v>
      </c>
      <c r="O625" s="12">
        <f t="shared" si="1"/>
        <v>1948.2432</v>
      </c>
      <c r="P625" s="8" t="s">
        <v>238</v>
      </c>
      <c r="Q625" s="9" t="s">
        <v>533</v>
      </c>
      <c r="R625" s="11" t="s">
        <v>5161</v>
      </c>
      <c r="S625" s="11"/>
      <c r="T625" s="14" t="s">
        <v>5162</v>
      </c>
      <c r="U625" s="11"/>
      <c r="V625" s="11"/>
      <c r="W625" s="11"/>
      <c r="X625" s="11"/>
      <c r="Y625" s="11"/>
      <c r="Z625" s="11"/>
      <c r="AA625" s="11" t="s">
        <v>5163</v>
      </c>
      <c r="AB625" s="117"/>
      <c r="AC625" s="27">
        <v>0.0</v>
      </c>
      <c r="AD625" s="27">
        <v>0.0</v>
      </c>
      <c r="AE625" s="27">
        <v>0.0</v>
      </c>
      <c r="AF625" s="27">
        <v>0.0</v>
      </c>
      <c r="AG625" s="19">
        <v>0.0</v>
      </c>
      <c r="AH625" s="19">
        <v>0.0</v>
      </c>
      <c r="AI625" s="19">
        <v>0.0</v>
      </c>
      <c r="AJ625" s="19">
        <v>0.0</v>
      </c>
      <c r="AK625" s="16">
        <v>0.0</v>
      </c>
      <c r="AL625" s="16">
        <v>0.0</v>
      </c>
      <c r="AM625" s="16">
        <v>0.0</v>
      </c>
      <c r="AN625" s="16">
        <v>0.0</v>
      </c>
      <c r="AO625" s="17">
        <v>0.0</v>
      </c>
      <c r="AP625" s="17">
        <v>0.0</v>
      </c>
      <c r="AQ625" s="17">
        <v>0.0</v>
      </c>
      <c r="AR625" s="17">
        <v>0.0</v>
      </c>
      <c r="AS625" s="17">
        <f t="shared" si="2"/>
        <v>0</v>
      </c>
      <c r="AT625" s="173" t="s">
        <v>5871</v>
      </c>
    </row>
    <row r="626" ht="15.75" customHeight="1">
      <c r="A626" s="11">
        <v>9900032.0</v>
      </c>
      <c r="B626" s="8" t="s">
        <v>5165</v>
      </c>
      <c r="C626" s="8" t="s">
        <v>4982</v>
      </c>
      <c r="D626" s="8" t="s">
        <v>4982</v>
      </c>
      <c r="E626" s="170" t="b">
        <v>1</v>
      </c>
      <c r="F626" s="8" t="s">
        <v>4982</v>
      </c>
      <c r="G626" s="11"/>
      <c r="H626" s="48">
        <v>2.7503030599171E13</v>
      </c>
      <c r="I626" s="11"/>
      <c r="J626" s="11" t="s">
        <v>5166</v>
      </c>
      <c r="K626" s="11" t="s">
        <v>5166</v>
      </c>
      <c r="L626" s="171" t="s">
        <v>5881</v>
      </c>
      <c r="M626" s="11" t="s">
        <v>67</v>
      </c>
      <c r="N626" s="29">
        <v>1697.52</v>
      </c>
      <c r="O626" s="12">
        <f t="shared" si="1"/>
        <v>1969.1232</v>
      </c>
      <c r="P626" s="8" t="s">
        <v>68</v>
      </c>
      <c r="Q626" s="9" t="s">
        <v>533</v>
      </c>
      <c r="R626" s="11" t="s">
        <v>5168</v>
      </c>
      <c r="S626" s="11"/>
      <c r="T626" s="14" t="s">
        <v>5169</v>
      </c>
      <c r="U626" s="11"/>
      <c r="V626" s="11"/>
      <c r="W626" s="11"/>
      <c r="X626" s="11"/>
      <c r="Y626" s="11"/>
      <c r="Z626" s="11"/>
      <c r="AA626" s="11" t="s">
        <v>5170</v>
      </c>
      <c r="AB626" s="117"/>
      <c r="AC626" s="27">
        <v>0.0</v>
      </c>
      <c r="AD626" s="27">
        <v>0.0</v>
      </c>
      <c r="AE626" s="27">
        <v>0.0</v>
      </c>
      <c r="AF626" s="27">
        <v>0.0</v>
      </c>
      <c r="AG626" s="19">
        <v>0.0</v>
      </c>
      <c r="AH626" s="19">
        <v>0.0</v>
      </c>
      <c r="AI626" s="19">
        <v>0.0</v>
      </c>
      <c r="AJ626" s="19">
        <v>0.0</v>
      </c>
      <c r="AK626" s="16">
        <v>0.0</v>
      </c>
      <c r="AL626" s="16">
        <v>0.0</v>
      </c>
      <c r="AM626" s="16">
        <v>0.0</v>
      </c>
      <c r="AN626" s="16">
        <v>0.0</v>
      </c>
      <c r="AO626" s="17">
        <v>0.0</v>
      </c>
      <c r="AP626" s="17">
        <v>0.0</v>
      </c>
      <c r="AQ626" s="17">
        <v>0.0</v>
      </c>
      <c r="AR626" s="17">
        <v>0.0</v>
      </c>
      <c r="AS626" s="17">
        <f t="shared" si="2"/>
        <v>0</v>
      </c>
      <c r="AT626" s="173" t="s">
        <v>5871</v>
      </c>
    </row>
    <row r="627" ht="15.75" customHeight="1">
      <c r="A627" s="11">
        <v>9900033.0</v>
      </c>
      <c r="B627" s="8" t="s">
        <v>5172</v>
      </c>
      <c r="C627" s="8" t="s">
        <v>4982</v>
      </c>
      <c r="D627" s="8" t="s">
        <v>4982</v>
      </c>
      <c r="E627" s="170" t="b">
        <v>1</v>
      </c>
      <c r="F627" s="8" t="s">
        <v>4982</v>
      </c>
      <c r="G627" s="11"/>
      <c r="H627" s="11"/>
      <c r="I627" s="11" t="s">
        <v>2618</v>
      </c>
      <c r="J627" s="11" t="s">
        <v>5173</v>
      </c>
      <c r="K627" s="11" t="s">
        <v>5173</v>
      </c>
      <c r="L627" s="171" t="s">
        <v>5974</v>
      </c>
      <c r="M627" s="11" t="s">
        <v>2621</v>
      </c>
      <c r="N627" s="29">
        <v>7670.84</v>
      </c>
      <c r="O627" s="12">
        <f t="shared" si="1"/>
        <v>8898.1744</v>
      </c>
      <c r="P627" s="8" t="s">
        <v>68</v>
      </c>
      <c r="Q627" s="9" t="s">
        <v>2622</v>
      </c>
      <c r="R627" s="11" t="s">
        <v>5175</v>
      </c>
      <c r="S627" s="11"/>
      <c r="T627" s="23"/>
      <c r="U627" s="11"/>
      <c r="V627" s="11"/>
      <c r="W627" s="11"/>
      <c r="X627" s="11"/>
      <c r="Y627" s="11"/>
      <c r="Z627" s="11"/>
      <c r="AA627" s="11" t="s">
        <v>5176</v>
      </c>
      <c r="AB627" s="117"/>
      <c r="AC627" s="27">
        <v>0.0</v>
      </c>
      <c r="AD627" s="27">
        <v>0.0</v>
      </c>
      <c r="AE627" s="27">
        <v>0.0</v>
      </c>
      <c r="AF627" s="27">
        <v>0.0</v>
      </c>
      <c r="AG627" s="19">
        <v>0.0</v>
      </c>
      <c r="AH627" s="19">
        <v>0.0</v>
      </c>
      <c r="AI627" s="19">
        <v>0.0</v>
      </c>
      <c r="AJ627" s="19">
        <v>0.0</v>
      </c>
      <c r="AK627" s="16">
        <v>0.0</v>
      </c>
      <c r="AL627" s="16">
        <v>0.0</v>
      </c>
      <c r="AM627" s="16">
        <v>0.0</v>
      </c>
      <c r="AN627" s="16">
        <v>0.0</v>
      </c>
      <c r="AO627" s="17">
        <v>0.0</v>
      </c>
      <c r="AP627" s="17">
        <v>0.0</v>
      </c>
      <c r="AQ627" s="17">
        <v>0.0</v>
      </c>
      <c r="AR627" s="17">
        <v>0.0</v>
      </c>
      <c r="AS627" s="17">
        <f t="shared" si="2"/>
        <v>0</v>
      </c>
      <c r="AT627" s="173" t="s">
        <v>5975</v>
      </c>
    </row>
    <row r="628" ht="15.75" customHeight="1">
      <c r="A628" s="11">
        <v>9900034.0</v>
      </c>
      <c r="B628" s="8" t="s">
        <v>5177</v>
      </c>
      <c r="C628" s="8" t="s">
        <v>4982</v>
      </c>
      <c r="D628" s="8" t="s">
        <v>4982</v>
      </c>
      <c r="E628" s="170" t="b">
        <v>1</v>
      </c>
      <c r="F628" s="8" t="s">
        <v>4982</v>
      </c>
      <c r="G628" s="11"/>
      <c r="H628" s="11"/>
      <c r="I628" s="11"/>
      <c r="J628" s="11" t="s">
        <v>5178</v>
      </c>
      <c r="K628" s="11" t="s">
        <v>5178</v>
      </c>
      <c r="L628" s="171" t="s">
        <v>6087</v>
      </c>
      <c r="M628" s="11" t="s">
        <v>4812</v>
      </c>
      <c r="N628" s="29">
        <v>1170.0</v>
      </c>
      <c r="O628" s="12">
        <f t="shared" si="1"/>
        <v>1357.2</v>
      </c>
      <c r="P628" s="8" t="s">
        <v>68</v>
      </c>
      <c r="Q628" s="9" t="s">
        <v>4813</v>
      </c>
      <c r="R628" s="11" t="s">
        <v>5180</v>
      </c>
      <c r="S628" s="11"/>
      <c r="T628" s="23"/>
      <c r="U628" s="11"/>
      <c r="V628" s="11"/>
      <c r="W628" s="11"/>
      <c r="X628" s="11"/>
      <c r="Y628" s="11"/>
      <c r="Z628" s="11"/>
      <c r="AA628" s="11" t="s">
        <v>5181</v>
      </c>
      <c r="AB628" s="117"/>
      <c r="AC628" s="27">
        <v>0.0</v>
      </c>
      <c r="AD628" s="27">
        <v>0.0</v>
      </c>
      <c r="AE628" s="27">
        <v>0.0</v>
      </c>
      <c r="AF628" s="27">
        <v>0.0</v>
      </c>
      <c r="AG628" s="19">
        <v>0.0</v>
      </c>
      <c r="AH628" s="19">
        <v>0.0</v>
      </c>
      <c r="AI628" s="19">
        <v>0.0</v>
      </c>
      <c r="AJ628" s="19">
        <v>0.0</v>
      </c>
      <c r="AK628" s="16">
        <v>0.0</v>
      </c>
      <c r="AL628" s="16">
        <v>0.0</v>
      </c>
      <c r="AM628" s="16">
        <v>0.0</v>
      </c>
      <c r="AN628" s="16">
        <v>0.0</v>
      </c>
      <c r="AO628" s="17">
        <v>0.0</v>
      </c>
      <c r="AP628" s="17">
        <v>0.0</v>
      </c>
      <c r="AQ628" s="17">
        <v>0.0</v>
      </c>
      <c r="AR628" s="17">
        <v>0.0</v>
      </c>
      <c r="AS628" s="17">
        <f t="shared" si="2"/>
        <v>0</v>
      </c>
      <c r="AT628" s="173" t="s">
        <v>5871</v>
      </c>
    </row>
    <row r="629" ht="15.75" customHeight="1">
      <c r="A629" s="11">
        <v>9900035.0</v>
      </c>
      <c r="B629" s="8" t="s">
        <v>5182</v>
      </c>
      <c r="C629" s="8" t="s">
        <v>4982</v>
      </c>
      <c r="D629" s="8" t="s">
        <v>4982</v>
      </c>
      <c r="E629" s="170" t="b">
        <v>1</v>
      </c>
      <c r="F629" s="8" t="s">
        <v>4982</v>
      </c>
      <c r="G629" s="11"/>
      <c r="H629" s="11"/>
      <c r="I629" s="11"/>
      <c r="J629" s="11" t="s">
        <v>5183</v>
      </c>
      <c r="K629" s="11" t="s">
        <v>5183</v>
      </c>
      <c r="L629" s="171" t="s">
        <v>6087</v>
      </c>
      <c r="M629" s="11" t="s">
        <v>4812</v>
      </c>
      <c r="N629" s="29">
        <v>2390.0</v>
      </c>
      <c r="O629" s="12">
        <f t="shared" si="1"/>
        <v>2772.4</v>
      </c>
      <c r="P629" s="8" t="s">
        <v>68</v>
      </c>
      <c r="Q629" s="9" t="s">
        <v>4813</v>
      </c>
      <c r="R629" s="11" t="s">
        <v>5185</v>
      </c>
      <c r="S629" s="11"/>
      <c r="T629" s="23"/>
      <c r="U629" s="11"/>
      <c r="V629" s="11"/>
      <c r="W629" s="11"/>
      <c r="X629" s="11"/>
      <c r="Y629" s="11"/>
      <c r="Z629" s="11"/>
      <c r="AA629" s="11" t="s">
        <v>5186</v>
      </c>
      <c r="AB629" s="117"/>
      <c r="AC629" s="27">
        <v>0.0</v>
      </c>
      <c r="AD629" s="27">
        <v>0.0</v>
      </c>
      <c r="AE629" s="27">
        <v>0.0</v>
      </c>
      <c r="AF629" s="27">
        <v>0.0</v>
      </c>
      <c r="AG629" s="19">
        <v>0.0</v>
      </c>
      <c r="AH629" s="19">
        <v>0.0</v>
      </c>
      <c r="AI629" s="19">
        <v>0.0</v>
      </c>
      <c r="AJ629" s="19">
        <v>0.0</v>
      </c>
      <c r="AK629" s="16">
        <v>0.0</v>
      </c>
      <c r="AL629" s="16">
        <v>0.0</v>
      </c>
      <c r="AM629" s="16">
        <v>0.0</v>
      </c>
      <c r="AN629" s="16">
        <v>0.0</v>
      </c>
      <c r="AO629" s="17">
        <v>0.0</v>
      </c>
      <c r="AP629" s="17">
        <v>0.0</v>
      </c>
      <c r="AQ629" s="17">
        <v>0.0</v>
      </c>
      <c r="AR629" s="17">
        <v>0.0</v>
      </c>
      <c r="AS629" s="17">
        <f t="shared" si="2"/>
        <v>0</v>
      </c>
      <c r="AT629" s="173" t="s">
        <v>5871</v>
      </c>
    </row>
    <row r="630" ht="15.75" customHeight="1">
      <c r="A630" s="11">
        <v>9900036.0</v>
      </c>
      <c r="B630" s="8" t="s">
        <v>5187</v>
      </c>
      <c r="C630" s="8" t="s">
        <v>4982</v>
      </c>
      <c r="D630" s="8" t="s">
        <v>4982</v>
      </c>
      <c r="E630" s="170" t="b">
        <v>1</v>
      </c>
      <c r="F630" s="8" t="s">
        <v>4982</v>
      </c>
      <c r="G630" s="11"/>
      <c r="H630" s="11"/>
      <c r="I630" s="11"/>
      <c r="J630" s="11" t="s">
        <v>5188</v>
      </c>
      <c r="K630" s="11" t="s">
        <v>5188</v>
      </c>
      <c r="L630" s="171" t="s">
        <v>6087</v>
      </c>
      <c r="M630" s="11" t="s">
        <v>4812</v>
      </c>
      <c r="N630" s="29">
        <v>1330.0</v>
      </c>
      <c r="O630" s="12">
        <f t="shared" si="1"/>
        <v>1542.8</v>
      </c>
      <c r="P630" s="8" t="s">
        <v>68</v>
      </c>
      <c r="Q630" s="9" t="s">
        <v>4813</v>
      </c>
      <c r="R630" s="11" t="s">
        <v>5190</v>
      </c>
      <c r="S630" s="11"/>
      <c r="T630" s="23"/>
      <c r="U630" s="11"/>
      <c r="V630" s="11"/>
      <c r="W630" s="11"/>
      <c r="X630" s="11"/>
      <c r="Y630" s="11"/>
      <c r="Z630" s="11"/>
      <c r="AA630" s="11" t="s">
        <v>5191</v>
      </c>
      <c r="AB630" s="117"/>
      <c r="AC630" s="27">
        <v>0.0</v>
      </c>
      <c r="AD630" s="27">
        <v>0.0</v>
      </c>
      <c r="AE630" s="27">
        <v>0.0</v>
      </c>
      <c r="AF630" s="27">
        <v>0.0</v>
      </c>
      <c r="AG630" s="19">
        <v>0.0</v>
      </c>
      <c r="AH630" s="19">
        <v>0.0</v>
      </c>
      <c r="AI630" s="19">
        <v>0.0</v>
      </c>
      <c r="AJ630" s="19">
        <v>0.0</v>
      </c>
      <c r="AK630" s="16">
        <v>0.0</v>
      </c>
      <c r="AL630" s="16">
        <v>0.0</v>
      </c>
      <c r="AM630" s="16">
        <v>0.0</v>
      </c>
      <c r="AN630" s="16">
        <v>0.0</v>
      </c>
      <c r="AO630" s="17">
        <v>0.0</v>
      </c>
      <c r="AP630" s="17">
        <v>0.0</v>
      </c>
      <c r="AQ630" s="17">
        <v>0.0</v>
      </c>
      <c r="AR630" s="17">
        <v>0.0</v>
      </c>
      <c r="AS630" s="17">
        <f t="shared" si="2"/>
        <v>0</v>
      </c>
      <c r="AT630" s="173" t="s">
        <v>5871</v>
      </c>
    </row>
    <row r="631" ht="15.75" customHeight="1">
      <c r="A631" s="11">
        <v>9900037.0</v>
      </c>
      <c r="B631" s="8" t="s">
        <v>5192</v>
      </c>
      <c r="C631" s="8" t="s">
        <v>4982</v>
      </c>
      <c r="D631" s="8" t="s">
        <v>4982</v>
      </c>
      <c r="E631" s="170" t="b">
        <v>1</v>
      </c>
      <c r="F631" s="8" t="s">
        <v>4982</v>
      </c>
      <c r="G631" s="11"/>
      <c r="H631" s="11"/>
      <c r="I631" s="11"/>
      <c r="J631" s="11" t="s">
        <v>5193</v>
      </c>
      <c r="K631" s="11" t="s">
        <v>5193</v>
      </c>
      <c r="L631" s="171" t="s">
        <v>6087</v>
      </c>
      <c r="M631" s="11" t="s">
        <v>4812</v>
      </c>
      <c r="N631" s="29">
        <v>1645.0</v>
      </c>
      <c r="O631" s="12">
        <f t="shared" si="1"/>
        <v>1908.2</v>
      </c>
      <c r="P631" s="8" t="s">
        <v>68</v>
      </c>
      <c r="Q631" s="9" t="s">
        <v>4813</v>
      </c>
      <c r="R631" s="11" t="s">
        <v>5195</v>
      </c>
      <c r="S631" s="11"/>
      <c r="T631" s="23"/>
      <c r="U631" s="11"/>
      <c r="V631" s="11"/>
      <c r="W631" s="11"/>
      <c r="X631" s="11"/>
      <c r="Y631" s="11"/>
      <c r="Z631" s="11"/>
      <c r="AA631" s="11" t="s">
        <v>5196</v>
      </c>
      <c r="AB631" s="117"/>
      <c r="AC631" s="27">
        <v>0.0</v>
      </c>
      <c r="AD631" s="27">
        <v>0.0</v>
      </c>
      <c r="AE631" s="27">
        <v>0.0</v>
      </c>
      <c r="AF631" s="27">
        <v>0.0</v>
      </c>
      <c r="AG631" s="19">
        <v>0.0</v>
      </c>
      <c r="AH631" s="19">
        <v>0.0</v>
      </c>
      <c r="AI631" s="19">
        <v>0.0</v>
      </c>
      <c r="AJ631" s="19">
        <v>0.0</v>
      </c>
      <c r="AK631" s="16">
        <v>0.0</v>
      </c>
      <c r="AL631" s="16">
        <v>0.0</v>
      </c>
      <c r="AM631" s="16">
        <v>0.0</v>
      </c>
      <c r="AN631" s="16">
        <v>0.0</v>
      </c>
      <c r="AO631" s="17">
        <v>0.0</v>
      </c>
      <c r="AP631" s="17">
        <v>0.0</v>
      </c>
      <c r="AQ631" s="17">
        <v>0.0</v>
      </c>
      <c r="AR631" s="17">
        <v>0.0</v>
      </c>
      <c r="AS631" s="17">
        <f t="shared" si="2"/>
        <v>0</v>
      </c>
      <c r="AT631" s="173" t="s">
        <v>5871</v>
      </c>
    </row>
    <row r="632" ht="15.75" customHeight="1">
      <c r="A632" s="11">
        <v>9900038.0</v>
      </c>
      <c r="B632" s="8" t="s">
        <v>5197</v>
      </c>
      <c r="C632" s="8" t="s">
        <v>4982</v>
      </c>
      <c r="D632" s="8" t="s">
        <v>4982</v>
      </c>
      <c r="E632" s="170" t="b">
        <v>1</v>
      </c>
      <c r="F632" s="8" t="s">
        <v>4982</v>
      </c>
      <c r="G632" s="11"/>
      <c r="H632" s="11"/>
      <c r="I632" s="11"/>
      <c r="J632" s="11" t="s">
        <v>5198</v>
      </c>
      <c r="K632" s="11" t="s">
        <v>5198</v>
      </c>
      <c r="L632" s="171" t="s">
        <v>6087</v>
      </c>
      <c r="M632" s="11" t="s">
        <v>4812</v>
      </c>
      <c r="N632" s="29">
        <v>1350.0</v>
      </c>
      <c r="O632" s="12">
        <f t="shared" si="1"/>
        <v>1566</v>
      </c>
      <c r="P632" s="8" t="s">
        <v>68</v>
      </c>
      <c r="Q632" s="9" t="s">
        <v>4813</v>
      </c>
      <c r="R632" s="11" t="s">
        <v>5200</v>
      </c>
      <c r="S632" s="11"/>
      <c r="T632" s="23"/>
      <c r="U632" s="11"/>
      <c r="V632" s="11"/>
      <c r="W632" s="11"/>
      <c r="X632" s="11"/>
      <c r="Y632" s="11"/>
      <c r="Z632" s="11"/>
      <c r="AA632" s="11" t="s">
        <v>5201</v>
      </c>
      <c r="AB632" s="117"/>
      <c r="AC632" s="27">
        <v>0.0</v>
      </c>
      <c r="AD632" s="27">
        <v>0.0</v>
      </c>
      <c r="AE632" s="27">
        <v>0.0</v>
      </c>
      <c r="AF632" s="27">
        <v>0.0</v>
      </c>
      <c r="AG632" s="19">
        <v>0.0</v>
      </c>
      <c r="AH632" s="19">
        <v>0.0</v>
      </c>
      <c r="AI632" s="19">
        <v>0.0</v>
      </c>
      <c r="AJ632" s="19">
        <v>0.0</v>
      </c>
      <c r="AK632" s="16">
        <v>0.0</v>
      </c>
      <c r="AL632" s="16">
        <v>0.0</v>
      </c>
      <c r="AM632" s="16">
        <v>0.0</v>
      </c>
      <c r="AN632" s="16">
        <v>0.0</v>
      </c>
      <c r="AO632" s="17">
        <v>0.0</v>
      </c>
      <c r="AP632" s="17">
        <v>0.0</v>
      </c>
      <c r="AQ632" s="17">
        <v>0.0</v>
      </c>
      <c r="AR632" s="17">
        <v>0.0</v>
      </c>
      <c r="AS632" s="17">
        <f t="shared" si="2"/>
        <v>0</v>
      </c>
      <c r="AT632" s="173" t="s">
        <v>5871</v>
      </c>
    </row>
    <row r="633" ht="15.75" customHeight="1">
      <c r="A633" s="11">
        <v>9900039.0</v>
      </c>
      <c r="B633" s="8" t="s">
        <v>5202</v>
      </c>
      <c r="C633" s="8" t="s">
        <v>4982</v>
      </c>
      <c r="D633" s="8" t="s">
        <v>4982</v>
      </c>
      <c r="E633" s="170" t="b">
        <v>1</v>
      </c>
      <c r="F633" s="8" t="s">
        <v>4982</v>
      </c>
      <c r="G633" s="11"/>
      <c r="H633" s="11"/>
      <c r="I633" s="11"/>
      <c r="J633" s="11" t="s">
        <v>5203</v>
      </c>
      <c r="K633" s="11" t="s">
        <v>5203</v>
      </c>
      <c r="L633" s="171" t="s">
        <v>6087</v>
      </c>
      <c r="M633" s="11" t="s">
        <v>4812</v>
      </c>
      <c r="N633" s="29">
        <v>1165.0</v>
      </c>
      <c r="O633" s="12">
        <f t="shared" si="1"/>
        <v>1351.4</v>
      </c>
      <c r="P633" s="8" t="s">
        <v>68</v>
      </c>
      <c r="Q633" s="9" t="s">
        <v>4813</v>
      </c>
      <c r="R633" s="11" t="s">
        <v>5205</v>
      </c>
      <c r="S633" s="11"/>
      <c r="T633" s="23"/>
      <c r="U633" s="11"/>
      <c r="V633" s="11"/>
      <c r="W633" s="11"/>
      <c r="X633" s="11"/>
      <c r="Y633" s="11"/>
      <c r="Z633" s="11"/>
      <c r="AA633" s="11" t="s">
        <v>5206</v>
      </c>
      <c r="AB633" s="117"/>
      <c r="AC633" s="27">
        <v>0.0</v>
      </c>
      <c r="AD633" s="27">
        <v>0.0</v>
      </c>
      <c r="AE633" s="27">
        <v>0.0</v>
      </c>
      <c r="AF633" s="27">
        <v>0.0</v>
      </c>
      <c r="AG633" s="19">
        <v>0.0</v>
      </c>
      <c r="AH633" s="19">
        <v>0.0</v>
      </c>
      <c r="AI633" s="19">
        <v>0.0</v>
      </c>
      <c r="AJ633" s="19">
        <v>0.0</v>
      </c>
      <c r="AK633" s="16">
        <v>0.0</v>
      </c>
      <c r="AL633" s="16">
        <v>0.0</v>
      </c>
      <c r="AM633" s="16">
        <v>0.0</v>
      </c>
      <c r="AN633" s="16">
        <v>0.0</v>
      </c>
      <c r="AO633" s="17">
        <v>0.0</v>
      </c>
      <c r="AP633" s="17">
        <v>0.0</v>
      </c>
      <c r="AQ633" s="17">
        <v>0.0</v>
      </c>
      <c r="AR633" s="17">
        <v>0.0</v>
      </c>
      <c r="AS633" s="17">
        <f t="shared" si="2"/>
        <v>0</v>
      </c>
      <c r="AT633" s="173" t="s">
        <v>5871</v>
      </c>
    </row>
    <row r="634" ht="15.75" customHeight="1">
      <c r="A634" s="11">
        <v>9900040.0</v>
      </c>
      <c r="B634" s="8" t="s">
        <v>5207</v>
      </c>
      <c r="C634" s="8" t="s">
        <v>4982</v>
      </c>
      <c r="D634" s="8" t="s">
        <v>4982</v>
      </c>
      <c r="E634" s="170" t="b">
        <v>1</v>
      </c>
      <c r="F634" s="8" t="s">
        <v>4982</v>
      </c>
      <c r="G634" s="11"/>
      <c r="H634" s="11"/>
      <c r="I634" s="11"/>
      <c r="J634" s="11" t="s">
        <v>5208</v>
      </c>
      <c r="K634" s="11" t="s">
        <v>5208</v>
      </c>
      <c r="L634" s="171" t="s">
        <v>6087</v>
      </c>
      <c r="M634" s="11" t="s">
        <v>4812</v>
      </c>
      <c r="N634" s="29">
        <v>920.0</v>
      </c>
      <c r="O634" s="12">
        <f t="shared" si="1"/>
        <v>1067.2</v>
      </c>
      <c r="P634" s="8" t="s">
        <v>68</v>
      </c>
      <c r="Q634" s="9" t="s">
        <v>4813</v>
      </c>
      <c r="R634" s="11" t="s">
        <v>5210</v>
      </c>
      <c r="S634" s="11"/>
      <c r="T634" s="23"/>
      <c r="U634" s="11"/>
      <c r="V634" s="11"/>
      <c r="W634" s="11"/>
      <c r="X634" s="11"/>
      <c r="Y634" s="11"/>
      <c r="Z634" s="11"/>
      <c r="AA634" s="11" t="s">
        <v>5211</v>
      </c>
      <c r="AB634" s="117"/>
      <c r="AC634" s="27">
        <v>0.0</v>
      </c>
      <c r="AD634" s="27">
        <v>0.0</v>
      </c>
      <c r="AE634" s="27">
        <v>0.0</v>
      </c>
      <c r="AF634" s="27">
        <v>0.0</v>
      </c>
      <c r="AG634" s="19">
        <v>0.0</v>
      </c>
      <c r="AH634" s="19">
        <v>0.0</v>
      </c>
      <c r="AI634" s="19">
        <v>0.0</v>
      </c>
      <c r="AJ634" s="19">
        <v>0.0</v>
      </c>
      <c r="AK634" s="16">
        <v>0.0</v>
      </c>
      <c r="AL634" s="16">
        <v>0.0</v>
      </c>
      <c r="AM634" s="16">
        <v>0.0</v>
      </c>
      <c r="AN634" s="16">
        <v>0.0</v>
      </c>
      <c r="AO634" s="17">
        <v>0.0</v>
      </c>
      <c r="AP634" s="17">
        <v>0.0</v>
      </c>
      <c r="AQ634" s="17">
        <v>0.0</v>
      </c>
      <c r="AR634" s="17">
        <v>0.0</v>
      </c>
      <c r="AS634" s="17">
        <f t="shared" si="2"/>
        <v>0</v>
      </c>
      <c r="AT634" s="173" t="s">
        <v>5871</v>
      </c>
    </row>
    <row r="635" ht="15.75" customHeight="1">
      <c r="A635" s="11">
        <v>9900041.0</v>
      </c>
      <c r="B635" s="8" t="s">
        <v>5212</v>
      </c>
      <c r="C635" s="8" t="s">
        <v>4982</v>
      </c>
      <c r="D635" s="8" t="s">
        <v>4982</v>
      </c>
      <c r="E635" s="170" t="b">
        <v>1</v>
      </c>
      <c r="F635" s="8" t="s">
        <v>4982</v>
      </c>
      <c r="G635" s="11"/>
      <c r="H635" s="11">
        <v>2.7503030599317E13</v>
      </c>
      <c r="I635" s="11" t="s">
        <v>651</v>
      </c>
      <c r="J635" s="11" t="s">
        <v>5213</v>
      </c>
      <c r="K635" s="11" t="s">
        <v>5213</v>
      </c>
      <c r="L635" s="171" t="s">
        <v>5881</v>
      </c>
      <c r="M635" s="11" t="s">
        <v>67</v>
      </c>
      <c r="N635" s="29"/>
      <c r="O635" s="12">
        <f t="shared" si="1"/>
        <v>0</v>
      </c>
      <c r="P635" s="8" t="s">
        <v>238</v>
      </c>
      <c r="Q635" s="9" t="s">
        <v>625</v>
      </c>
      <c r="R635" s="11" t="s">
        <v>5215</v>
      </c>
      <c r="S635" s="11"/>
      <c r="T635" s="14" t="s">
        <v>5216</v>
      </c>
      <c r="U635" s="11"/>
      <c r="V635" s="11" t="s">
        <v>5215</v>
      </c>
      <c r="W635" s="11"/>
      <c r="X635" s="11" t="s">
        <v>5215</v>
      </c>
      <c r="Y635" s="11"/>
      <c r="Z635" s="11"/>
      <c r="AA635" s="11" t="s">
        <v>5217</v>
      </c>
      <c r="AB635" s="117"/>
      <c r="AC635" s="27">
        <v>0.0</v>
      </c>
      <c r="AD635" s="27">
        <v>0.0</v>
      </c>
      <c r="AE635" s="27">
        <v>0.0</v>
      </c>
      <c r="AF635" s="27">
        <v>0.0</v>
      </c>
      <c r="AG635" s="19">
        <v>0.0</v>
      </c>
      <c r="AH635" s="19">
        <v>0.0</v>
      </c>
      <c r="AI635" s="19">
        <v>0.0</v>
      </c>
      <c r="AJ635" s="19">
        <v>0.0</v>
      </c>
      <c r="AK635" s="16">
        <v>0.0</v>
      </c>
      <c r="AL635" s="16">
        <v>0.0</v>
      </c>
      <c r="AM635" s="16">
        <v>0.0</v>
      </c>
      <c r="AN635" s="16">
        <v>0.0</v>
      </c>
      <c r="AO635" s="17">
        <v>0.0</v>
      </c>
      <c r="AP635" s="17">
        <v>0.0</v>
      </c>
      <c r="AQ635" s="17">
        <v>0.0</v>
      </c>
      <c r="AR635" s="17">
        <v>0.0</v>
      </c>
      <c r="AS635" s="17">
        <f t="shared" si="2"/>
        <v>0</v>
      </c>
      <c r="AT635" s="173" t="s">
        <v>5871</v>
      </c>
    </row>
    <row r="636" ht="15.75" customHeight="1">
      <c r="A636" s="11">
        <v>9900042.0</v>
      </c>
      <c r="B636" s="8" t="s">
        <v>5218</v>
      </c>
      <c r="C636" s="8" t="s">
        <v>4982</v>
      </c>
      <c r="D636" s="8" t="s">
        <v>4982</v>
      </c>
      <c r="E636" s="170" t="b">
        <v>1</v>
      </c>
      <c r="F636" s="8" t="s">
        <v>4982</v>
      </c>
      <c r="G636" s="11"/>
      <c r="H636" s="11">
        <v>2.7503030599089E13</v>
      </c>
      <c r="I636" s="11"/>
      <c r="J636" s="11" t="s">
        <v>5219</v>
      </c>
      <c r="K636" s="11" t="s">
        <v>5219</v>
      </c>
      <c r="L636" s="171" t="s">
        <v>5881</v>
      </c>
      <c r="M636" s="11" t="s">
        <v>67</v>
      </c>
      <c r="N636" s="29">
        <v>1786.36</v>
      </c>
      <c r="O636" s="12">
        <f t="shared" si="1"/>
        <v>2072.1776</v>
      </c>
      <c r="P636" s="8" t="s">
        <v>238</v>
      </c>
      <c r="Q636" s="9" t="s">
        <v>625</v>
      </c>
      <c r="R636" s="11" t="s">
        <v>5221</v>
      </c>
      <c r="S636" s="11"/>
      <c r="T636" s="23"/>
      <c r="U636" s="11"/>
      <c r="V636" s="11"/>
      <c r="W636" s="11"/>
      <c r="X636" s="11"/>
      <c r="Y636" s="11"/>
      <c r="Z636" s="11"/>
      <c r="AA636" s="11" t="s">
        <v>5222</v>
      </c>
      <c r="AB636" s="117"/>
      <c r="AC636" s="27">
        <v>0.0</v>
      </c>
      <c r="AD636" s="27">
        <v>0.0</v>
      </c>
      <c r="AE636" s="27">
        <v>0.0</v>
      </c>
      <c r="AF636" s="27">
        <v>0.0</v>
      </c>
      <c r="AG636" s="19">
        <v>0.0</v>
      </c>
      <c r="AH636" s="19">
        <v>0.0</v>
      </c>
      <c r="AI636" s="19">
        <v>0.0</v>
      </c>
      <c r="AJ636" s="19">
        <v>0.0</v>
      </c>
      <c r="AK636" s="16">
        <v>0.0</v>
      </c>
      <c r="AL636" s="16">
        <v>0.0</v>
      </c>
      <c r="AM636" s="16">
        <v>0.0</v>
      </c>
      <c r="AN636" s="16">
        <v>0.0</v>
      </c>
      <c r="AO636" s="17">
        <v>0.0</v>
      </c>
      <c r="AP636" s="17">
        <v>0.0</v>
      </c>
      <c r="AQ636" s="17">
        <v>0.0</v>
      </c>
      <c r="AR636" s="17">
        <v>0.0</v>
      </c>
      <c r="AS636" s="17">
        <f t="shared" si="2"/>
        <v>0</v>
      </c>
      <c r="AT636" s="173" t="s">
        <v>5871</v>
      </c>
    </row>
    <row r="637" ht="15.75" customHeight="1">
      <c r="A637" s="11">
        <v>9900043.0</v>
      </c>
      <c r="B637" s="8" t="s">
        <v>5223</v>
      </c>
      <c r="C637" s="8" t="s">
        <v>4982</v>
      </c>
      <c r="D637" s="8" t="s">
        <v>4982</v>
      </c>
      <c r="E637" s="170" t="b">
        <v>1</v>
      </c>
      <c r="F637" s="8" t="s">
        <v>4982</v>
      </c>
      <c r="G637" s="11"/>
      <c r="H637" s="11">
        <v>2.7503030599225E13</v>
      </c>
      <c r="I637" s="11"/>
      <c r="J637" s="11" t="s">
        <v>5224</v>
      </c>
      <c r="K637" s="11" t="s">
        <v>5224</v>
      </c>
      <c r="L637" s="171" t="s">
        <v>5881</v>
      </c>
      <c r="M637" s="11" t="s">
        <v>67</v>
      </c>
      <c r="N637" s="29">
        <v>1786.36</v>
      </c>
      <c r="O637" s="12">
        <f t="shared" si="1"/>
        <v>2072.1776</v>
      </c>
      <c r="P637" s="8" t="s">
        <v>68</v>
      </c>
      <c r="Q637" s="9" t="s">
        <v>625</v>
      </c>
      <c r="R637" s="11" t="s">
        <v>5226</v>
      </c>
      <c r="S637" s="11"/>
      <c r="T637" s="23"/>
      <c r="U637" s="11"/>
      <c r="V637" s="11" t="s">
        <v>5226</v>
      </c>
      <c r="W637" s="11"/>
      <c r="X637" s="11" t="s">
        <v>5226</v>
      </c>
      <c r="Y637" s="11"/>
      <c r="Z637" s="11"/>
      <c r="AA637" s="11" t="s">
        <v>5227</v>
      </c>
      <c r="AB637" s="48"/>
      <c r="AC637" s="27">
        <v>0.0</v>
      </c>
      <c r="AD637" s="27">
        <v>0.0</v>
      </c>
      <c r="AE637" s="27">
        <v>0.0</v>
      </c>
      <c r="AF637" s="27">
        <v>0.0</v>
      </c>
      <c r="AG637" s="19">
        <v>0.0</v>
      </c>
      <c r="AH637" s="19">
        <v>0.0</v>
      </c>
      <c r="AI637" s="19">
        <v>0.0</v>
      </c>
      <c r="AJ637" s="19">
        <v>0.0</v>
      </c>
      <c r="AK637" s="16">
        <v>21.3</v>
      </c>
      <c r="AL637" s="16">
        <v>17.0</v>
      </c>
      <c r="AM637" s="16">
        <v>72.0</v>
      </c>
      <c r="AN637" s="16">
        <v>94.0</v>
      </c>
      <c r="AO637" s="17">
        <v>0.0</v>
      </c>
      <c r="AP637" s="17">
        <v>0.0</v>
      </c>
      <c r="AQ637" s="17">
        <v>0.0</v>
      </c>
      <c r="AR637" s="17">
        <v>0.0</v>
      </c>
      <c r="AS637" s="17">
        <f t="shared" si="2"/>
        <v>0</v>
      </c>
      <c r="AT637" s="173" t="s">
        <v>5871</v>
      </c>
    </row>
    <row r="638" ht="15.75" customHeight="1">
      <c r="A638" s="11">
        <v>9900044.0</v>
      </c>
      <c r="B638" s="8" t="s">
        <v>5228</v>
      </c>
      <c r="C638" s="8" t="s">
        <v>4982</v>
      </c>
      <c r="D638" s="8" t="s">
        <v>4982</v>
      </c>
      <c r="E638" s="170" t="b">
        <v>1</v>
      </c>
      <c r="F638" s="8" t="s">
        <v>4982</v>
      </c>
      <c r="G638" s="11"/>
      <c r="H638" s="11">
        <v>1.7503030599181E13</v>
      </c>
      <c r="I638" s="11"/>
      <c r="J638" s="11" t="s">
        <v>5229</v>
      </c>
      <c r="K638" s="11" t="s">
        <v>5229</v>
      </c>
      <c r="L638" s="171" t="s">
        <v>5881</v>
      </c>
      <c r="M638" s="11" t="s">
        <v>67</v>
      </c>
      <c r="N638" s="29">
        <v>1901.52</v>
      </c>
      <c r="O638" s="12">
        <f t="shared" si="1"/>
        <v>2205.7632</v>
      </c>
      <c r="P638" s="8" t="s">
        <v>68</v>
      </c>
      <c r="Q638" s="9" t="s">
        <v>625</v>
      </c>
      <c r="R638" s="11" t="s">
        <v>5231</v>
      </c>
      <c r="S638" s="11"/>
      <c r="T638" s="14" t="s">
        <v>5232</v>
      </c>
      <c r="U638" s="11"/>
      <c r="V638" s="11" t="s">
        <v>5231</v>
      </c>
      <c r="W638" s="11"/>
      <c r="X638" s="11" t="s">
        <v>5231</v>
      </c>
      <c r="Y638" s="11"/>
      <c r="Z638" s="11"/>
      <c r="AA638" s="11" t="s">
        <v>5233</v>
      </c>
      <c r="AB638" s="117"/>
      <c r="AC638" s="27">
        <v>0.0</v>
      </c>
      <c r="AD638" s="27">
        <v>0.0</v>
      </c>
      <c r="AE638" s="27">
        <v>0.0</v>
      </c>
      <c r="AF638" s="27">
        <v>0.0</v>
      </c>
      <c r="AG638" s="19">
        <v>0.0</v>
      </c>
      <c r="AH638" s="19">
        <v>0.0</v>
      </c>
      <c r="AI638" s="19">
        <v>0.0</v>
      </c>
      <c r="AJ638" s="19">
        <v>0.0</v>
      </c>
      <c r="AK638" s="16">
        <v>0.0</v>
      </c>
      <c r="AL638" s="16">
        <v>0.0</v>
      </c>
      <c r="AM638" s="16">
        <v>0.0</v>
      </c>
      <c r="AN638" s="16">
        <v>0.0</v>
      </c>
      <c r="AO638" s="17">
        <v>0.0</v>
      </c>
      <c r="AP638" s="17">
        <v>0.0</v>
      </c>
      <c r="AQ638" s="17">
        <v>0.0</v>
      </c>
      <c r="AR638" s="17">
        <v>0.0</v>
      </c>
      <c r="AS638" s="17">
        <f t="shared" si="2"/>
        <v>0</v>
      </c>
      <c r="AT638" s="173" t="s">
        <v>5871</v>
      </c>
    </row>
    <row r="639" ht="15.75" customHeight="1">
      <c r="A639" s="11">
        <v>9900045.0</v>
      </c>
      <c r="B639" s="8"/>
      <c r="C639" s="8" t="s">
        <v>4982</v>
      </c>
      <c r="D639" s="8" t="s">
        <v>4982</v>
      </c>
      <c r="E639" s="170" t="b">
        <v>1</v>
      </c>
      <c r="F639" s="8" t="s">
        <v>4982</v>
      </c>
      <c r="G639" s="11"/>
      <c r="H639" s="11"/>
      <c r="I639" s="11" t="s">
        <v>5234</v>
      </c>
      <c r="J639" s="11" t="s">
        <v>5235</v>
      </c>
      <c r="K639" s="11" t="s">
        <v>5235</v>
      </c>
      <c r="L639" s="171" t="s">
        <v>6060</v>
      </c>
      <c r="M639" s="11" t="s">
        <v>3012</v>
      </c>
      <c r="N639" s="29">
        <v>1400.0</v>
      </c>
      <c r="O639" s="12">
        <f t="shared" si="1"/>
        <v>1624</v>
      </c>
      <c r="P639" s="8" t="s">
        <v>68</v>
      </c>
      <c r="Q639" s="9" t="s">
        <v>5237</v>
      </c>
      <c r="R639" s="11" t="s">
        <v>5239</v>
      </c>
      <c r="S639" s="11"/>
      <c r="T639" s="23"/>
      <c r="U639" s="11"/>
      <c r="V639" s="11"/>
      <c r="W639" s="11"/>
      <c r="X639" s="11"/>
      <c r="Y639" s="11"/>
      <c r="Z639" s="11"/>
      <c r="AA639" s="11" t="s">
        <v>5240</v>
      </c>
      <c r="AB639" s="117"/>
      <c r="AC639" s="27">
        <v>0.0</v>
      </c>
      <c r="AD639" s="27">
        <v>0.0</v>
      </c>
      <c r="AE639" s="27">
        <v>0.0</v>
      </c>
      <c r="AF639" s="27">
        <v>0.0</v>
      </c>
      <c r="AG639" s="19">
        <v>0.0</v>
      </c>
      <c r="AH639" s="19">
        <v>0.0</v>
      </c>
      <c r="AI639" s="19">
        <v>0.0</v>
      </c>
      <c r="AJ639" s="19">
        <v>0.0</v>
      </c>
      <c r="AK639" s="16">
        <v>6.0</v>
      </c>
      <c r="AL639" s="16">
        <v>62.0</v>
      </c>
      <c r="AM639" s="16">
        <v>48.0</v>
      </c>
      <c r="AN639" s="16">
        <v>56.0</v>
      </c>
      <c r="AO639" s="17">
        <v>0.0</v>
      </c>
      <c r="AP639" s="17">
        <v>0.0</v>
      </c>
      <c r="AQ639" s="17">
        <v>0.0</v>
      </c>
      <c r="AR639" s="17">
        <v>0.0</v>
      </c>
      <c r="AS639" s="17">
        <f t="shared" si="2"/>
        <v>0</v>
      </c>
      <c r="AT639" s="173" t="s">
        <v>5871</v>
      </c>
    </row>
    <row r="640" ht="15.75" customHeight="1">
      <c r="A640" s="11">
        <v>9900046.0</v>
      </c>
      <c r="B640" s="8"/>
      <c r="C640" s="8" t="s">
        <v>4982</v>
      </c>
      <c r="D640" s="8" t="s">
        <v>4982</v>
      </c>
      <c r="E640" s="170" t="b">
        <v>1</v>
      </c>
      <c r="F640" s="8" t="s">
        <v>4982</v>
      </c>
      <c r="G640" s="11"/>
      <c r="H640" s="11"/>
      <c r="I640" s="11" t="s">
        <v>5242</v>
      </c>
      <c r="J640" s="11" t="s">
        <v>5243</v>
      </c>
      <c r="K640" s="11" t="s">
        <v>5243</v>
      </c>
      <c r="L640" s="171" t="s">
        <v>6060</v>
      </c>
      <c r="M640" s="11" t="s">
        <v>3012</v>
      </c>
      <c r="N640" s="29">
        <v>2800.0</v>
      </c>
      <c r="O640" s="12">
        <f t="shared" si="1"/>
        <v>3248</v>
      </c>
      <c r="P640" s="8" t="s">
        <v>68</v>
      </c>
      <c r="Q640" s="9" t="s">
        <v>5237</v>
      </c>
      <c r="R640" s="11" t="s">
        <v>5245</v>
      </c>
      <c r="S640" s="11"/>
      <c r="T640" s="23"/>
      <c r="U640" s="11"/>
      <c r="V640" s="11"/>
      <c r="W640" s="11"/>
      <c r="X640" s="11"/>
      <c r="Y640" s="11"/>
      <c r="Z640" s="11"/>
      <c r="AA640" s="11" t="s">
        <v>5246</v>
      </c>
      <c r="AB640" s="117"/>
      <c r="AC640" s="27">
        <v>0.0</v>
      </c>
      <c r="AD640" s="27">
        <v>0.0</v>
      </c>
      <c r="AE640" s="27">
        <v>0.0</v>
      </c>
      <c r="AF640" s="27">
        <v>0.0</v>
      </c>
      <c r="AG640" s="19">
        <v>0.0</v>
      </c>
      <c r="AH640" s="19">
        <v>0.0</v>
      </c>
      <c r="AI640" s="19">
        <v>0.0</v>
      </c>
      <c r="AJ640" s="19">
        <v>0.0</v>
      </c>
      <c r="AK640" s="16">
        <v>14.2</v>
      </c>
      <c r="AL640" s="16">
        <v>62.0</v>
      </c>
      <c r="AM640" s="16">
        <v>48.0</v>
      </c>
      <c r="AN640" s="16">
        <v>56.0</v>
      </c>
      <c r="AO640" s="17">
        <v>0.0</v>
      </c>
      <c r="AP640" s="17">
        <v>0.0</v>
      </c>
      <c r="AQ640" s="17">
        <v>0.0</v>
      </c>
      <c r="AR640" s="17">
        <v>0.0</v>
      </c>
      <c r="AS640" s="17">
        <f t="shared" si="2"/>
        <v>0</v>
      </c>
      <c r="AT640" s="173" t="s">
        <v>5871</v>
      </c>
    </row>
    <row r="641" ht="15.75" customHeight="1">
      <c r="A641" s="11">
        <v>9900047.0</v>
      </c>
      <c r="B641" s="8"/>
      <c r="C641" s="8" t="s">
        <v>4982</v>
      </c>
      <c r="D641" s="8" t="s">
        <v>4982</v>
      </c>
      <c r="E641" s="170" t="b">
        <v>1</v>
      </c>
      <c r="F641" s="8" t="s">
        <v>4982</v>
      </c>
      <c r="G641" s="11"/>
      <c r="H641" s="11"/>
      <c r="I641" s="11" t="s">
        <v>5248</v>
      </c>
      <c r="J641" s="11" t="s">
        <v>5249</v>
      </c>
      <c r="K641" s="11" t="s">
        <v>5249</v>
      </c>
      <c r="L641" s="171" t="s">
        <v>6060</v>
      </c>
      <c r="M641" s="11" t="s">
        <v>3012</v>
      </c>
      <c r="N641" s="29">
        <v>700.0</v>
      </c>
      <c r="O641" s="12">
        <f t="shared" si="1"/>
        <v>812</v>
      </c>
      <c r="P641" s="8" t="s">
        <v>68</v>
      </c>
      <c r="Q641" s="9" t="s">
        <v>5237</v>
      </c>
      <c r="R641" s="11" t="s">
        <v>5251</v>
      </c>
      <c r="S641" s="11"/>
      <c r="T641" s="23"/>
      <c r="U641" s="11"/>
      <c r="V641" s="11"/>
      <c r="W641" s="11"/>
      <c r="X641" s="11"/>
      <c r="Y641" s="11"/>
      <c r="Z641" s="11"/>
      <c r="AA641" s="11" t="s">
        <v>5252</v>
      </c>
      <c r="AB641" s="117"/>
      <c r="AC641" s="27">
        <v>0.0</v>
      </c>
      <c r="AD641" s="27">
        <v>0.0</v>
      </c>
      <c r="AE641" s="27">
        <v>0.0</v>
      </c>
      <c r="AF641" s="27">
        <v>0.0</v>
      </c>
      <c r="AG641" s="19">
        <v>0.0</v>
      </c>
      <c r="AH641" s="19">
        <v>0.0</v>
      </c>
      <c r="AI641" s="19">
        <v>0.0</v>
      </c>
      <c r="AJ641" s="19">
        <v>0.0</v>
      </c>
      <c r="AK641" s="16">
        <v>4.7</v>
      </c>
      <c r="AL641" s="16">
        <v>62.0</v>
      </c>
      <c r="AM641" s="16">
        <v>48.0</v>
      </c>
      <c r="AN641" s="16">
        <v>56.0</v>
      </c>
      <c r="AO641" s="17">
        <v>0.0</v>
      </c>
      <c r="AP641" s="17">
        <v>0.0</v>
      </c>
      <c r="AQ641" s="17">
        <v>0.0</v>
      </c>
      <c r="AR641" s="17">
        <v>0.0</v>
      </c>
      <c r="AS641" s="17">
        <f t="shared" si="2"/>
        <v>0</v>
      </c>
      <c r="AT641" s="173" t="s">
        <v>5871</v>
      </c>
    </row>
    <row r="642" ht="15.75" customHeight="1">
      <c r="A642" s="11">
        <v>9900048.0</v>
      </c>
      <c r="B642" s="8"/>
      <c r="C642" s="8" t="s">
        <v>4982</v>
      </c>
      <c r="D642" s="8" t="s">
        <v>4982</v>
      </c>
      <c r="E642" s="170" t="b">
        <v>1</v>
      </c>
      <c r="F642" s="8" t="s">
        <v>4982</v>
      </c>
      <c r="G642" s="11"/>
      <c r="H642" s="11"/>
      <c r="I642" s="11" t="s">
        <v>5254</v>
      </c>
      <c r="J642" s="11" t="s">
        <v>5255</v>
      </c>
      <c r="K642" s="11" t="s">
        <v>5255</v>
      </c>
      <c r="L642" s="171" t="s">
        <v>6060</v>
      </c>
      <c r="M642" s="11" t="s">
        <v>3012</v>
      </c>
      <c r="N642" s="29">
        <v>1836.0</v>
      </c>
      <c r="O642" s="12">
        <f t="shared" si="1"/>
        <v>2129.76</v>
      </c>
      <c r="P642" s="8" t="s">
        <v>68</v>
      </c>
      <c r="Q642" s="9" t="s">
        <v>5257</v>
      </c>
      <c r="R642" s="11" t="s">
        <v>5259</v>
      </c>
      <c r="S642" s="11"/>
      <c r="T642" s="23"/>
      <c r="U642" s="11"/>
      <c r="V642" s="11"/>
      <c r="W642" s="11"/>
      <c r="X642" s="11"/>
      <c r="Y642" s="11"/>
      <c r="Z642" s="11"/>
      <c r="AA642" s="11" t="s">
        <v>5260</v>
      </c>
      <c r="AB642" s="117"/>
      <c r="AC642" s="27">
        <v>0.0</v>
      </c>
      <c r="AD642" s="27">
        <v>0.0</v>
      </c>
      <c r="AE642" s="27">
        <v>0.0</v>
      </c>
      <c r="AF642" s="27">
        <v>0.0</v>
      </c>
      <c r="AG642" s="19">
        <v>0.0</v>
      </c>
      <c r="AH642" s="19">
        <v>0.0</v>
      </c>
      <c r="AI642" s="19">
        <v>0.0</v>
      </c>
      <c r="AJ642" s="19">
        <v>0.0</v>
      </c>
      <c r="AK642" s="16">
        <v>6.9</v>
      </c>
      <c r="AL642" s="16">
        <v>62.0</v>
      </c>
      <c r="AM642" s="16">
        <v>48.0</v>
      </c>
      <c r="AN642" s="16">
        <v>56.0</v>
      </c>
      <c r="AO642" s="17">
        <v>0.0</v>
      </c>
      <c r="AP642" s="17">
        <v>0.0</v>
      </c>
      <c r="AQ642" s="17">
        <v>0.0</v>
      </c>
      <c r="AR642" s="17">
        <v>0.0</v>
      </c>
      <c r="AS642" s="17">
        <f t="shared" si="2"/>
        <v>0</v>
      </c>
      <c r="AT642" s="173" t="s">
        <v>5871</v>
      </c>
    </row>
    <row r="643" ht="15.75" customHeight="1">
      <c r="A643" s="11">
        <v>9900049.0</v>
      </c>
      <c r="B643" s="8"/>
      <c r="C643" s="8" t="s">
        <v>4982</v>
      </c>
      <c r="D643" s="8" t="s">
        <v>4982</v>
      </c>
      <c r="E643" s="170" t="b">
        <v>1</v>
      </c>
      <c r="F643" s="8" t="s">
        <v>4982</v>
      </c>
      <c r="G643" s="11"/>
      <c r="H643" s="11"/>
      <c r="I643" s="11" t="s">
        <v>5262</v>
      </c>
      <c r="J643" s="11" t="s">
        <v>5263</v>
      </c>
      <c r="K643" s="11" t="s">
        <v>5263</v>
      </c>
      <c r="L643" s="171" t="s">
        <v>6060</v>
      </c>
      <c r="M643" s="11" t="s">
        <v>3012</v>
      </c>
      <c r="N643" s="29">
        <v>2050.0</v>
      </c>
      <c r="O643" s="12">
        <f t="shared" si="1"/>
        <v>2378</v>
      </c>
      <c r="P643" s="8" t="s">
        <v>68</v>
      </c>
      <c r="Q643" s="9" t="s">
        <v>5237</v>
      </c>
      <c r="R643" s="11" t="s">
        <v>5265</v>
      </c>
      <c r="S643" s="11"/>
      <c r="T643" s="23"/>
      <c r="U643" s="11"/>
      <c r="V643" s="11"/>
      <c r="W643" s="11"/>
      <c r="X643" s="11"/>
      <c r="Y643" s="11"/>
      <c r="Z643" s="11"/>
      <c r="AA643" s="11" t="s">
        <v>5266</v>
      </c>
      <c r="AB643" s="117"/>
      <c r="AC643" s="27">
        <v>0.0</v>
      </c>
      <c r="AD643" s="27">
        <v>0.0</v>
      </c>
      <c r="AE643" s="27">
        <v>0.0</v>
      </c>
      <c r="AF643" s="27">
        <v>0.0</v>
      </c>
      <c r="AG643" s="19">
        <v>0.0</v>
      </c>
      <c r="AH643" s="19">
        <v>0.0</v>
      </c>
      <c r="AI643" s="19">
        <v>0.0</v>
      </c>
      <c r="AJ643" s="19">
        <v>0.0</v>
      </c>
      <c r="AK643" s="16">
        <v>11.824</v>
      </c>
      <c r="AL643" s="16">
        <v>62.0</v>
      </c>
      <c r="AM643" s="16">
        <v>48.0</v>
      </c>
      <c r="AN643" s="16">
        <v>56.0</v>
      </c>
      <c r="AO643" s="17">
        <v>0.0</v>
      </c>
      <c r="AP643" s="17">
        <v>0.0</v>
      </c>
      <c r="AQ643" s="17">
        <v>0.0</v>
      </c>
      <c r="AR643" s="17">
        <v>0.0</v>
      </c>
      <c r="AS643" s="17">
        <f t="shared" si="2"/>
        <v>0</v>
      </c>
      <c r="AT643" s="173" t="s">
        <v>5871</v>
      </c>
    </row>
    <row r="644" ht="15.75" customHeight="1">
      <c r="A644" s="11">
        <v>9900050.0</v>
      </c>
      <c r="B644" s="8"/>
      <c r="C644" s="8" t="s">
        <v>4982</v>
      </c>
      <c r="D644" s="8" t="s">
        <v>4982</v>
      </c>
      <c r="E644" s="170" t="b">
        <v>1</v>
      </c>
      <c r="F644" s="8" t="s">
        <v>4982</v>
      </c>
      <c r="G644" s="11"/>
      <c r="H644" s="11"/>
      <c r="I644" s="11" t="s">
        <v>5268</v>
      </c>
      <c r="J644" s="11" t="s">
        <v>5269</v>
      </c>
      <c r="K644" s="11" t="s">
        <v>5269</v>
      </c>
      <c r="L644" s="171" t="s">
        <v>6060</v>
      </c>
      <c r="M644" s="11" t="s">
        <v>3012</v>
      </c>
      <c r="N644" s="29">
        <v>2327.0</v>
      </c>
      <c r="O644" s="12">
        <f t="shared" si="1"/>
        <v>2699.32</v>
      </c>
      <c r="P644" s="8" t="s">
        <v>68</v>
      </c>
      <c r="Q644" s="9" t="s">
        <v>5237</v>
      </c>
      <c r="R644" s="11" t="s">
        <v>5271</v>
      </c>
      <c r="S644" s="11"/>
      <c r="T644" s="23"/>
      <c r="U644" s="11"/>
      <c r="V644" s="11"/>
      <c r="W644" s="11"/>
      <c r="X644" s="11"/>
      <c r="Y644" s="11"/>
      <c r="Z644" s="11"/>
      <c r="AA644" s="11" t="s">
        <v>5272</v>
      </c>
      <c r="AB644" s="117"/>
      <c r="AC644" s="27">
        <v>0.0</v>
      </c>
      <c r="AD644" s="27">
        <v>0.0</v>
      </c>
      <c r="AE644" s="27">
        <v>0.0</v>
      </c>
      <c r="AF644" s="27">
        <v>0.0</v>
      </c>
      <c r="AG644" s="19">
        <v>0.0</v>
      </c>
      <c r="AH644" s="19">
        <v>0.0</v>
      </c>
      <c r="AI644" s="19">
        <v>0.0</v>
      </c>
      <c r="AJ644" s="19">
        <v>0.0</v>
      </c>
      <c r="AK644" s="16">
        <v>13.724</v>
      </c>
      <c r="AL644" s="16">
        <v>62.0</v>
      </c>
      <c r="AM644" s="16">
        <v>48.0</v>
      </c>
      <c r="AN644" s="16">
        <v>56.0</v>
      </c>
      <c r="AO644" s="17">
        <v>0.0</v>
      </c>
      <c r="AP644" s="17">
        <v>0.0</v>
      </c>
      <c r="AQ644" s="17">
        <v>0.0</v>
      </c>
      <c r="AR644" s="17">
        <v>0.0</v>
      </c>
      <c r="AS644" s="17">
        <f t="shared" si="2"/>
        <v>0</v>
      </c>
      <c r="AT644" s="173" t="s">
        <v>5871</v>
      </c>
    </row>
    <row r="645" ht="15.75" customHeight="1">
      <c r="A645" s="11">
        <v>9900051.0</v>
      </c>
      <c r="B645" s="8"/>
      <c r="C645" s="8" t="s">
        <v>4982</v>
      </c>
      <c r="D645" s="8" t="s">
        <v>4982</v>
      </c>
      <c r="E645" s="170" t="b">
        <v>1</v>
      </c>
      <c r="F645" s="8" t="s">
        <v>4982</v>
      </c>
      <c r="G645" s="11"/>
      <c r="H645" s="11"/>
      <c r="I645" s="11" t="s">
        <v>5274</v>
      </c>
      <c r="J645" s="11" t="s">
        <v>5275</v>
      </c>
      <c r="K645" s="11" t="s">
        <v>5275</v>
      </c>
      <c r="L645" s="171" t="s">
        <v>6060</v>
      </c>
      <c r="M645" s="11" t="s">
        <v>3012</v>
      </c>
      <c r="N645" s="29">
        <v>2710.0</v>
      </c>
      <c r="O645" s="12">
        <f t="shared" si="1"/>
        <v>3143.6</v>
      </c>
      <c r="P645" s="8" t="s">
        <v>68</v>
      </c>
      <c r="Q645" s="9" t="s">
        <v>5237</v>
      </c>
      <c r="R645" s="11" t="s">
        <v>5277</v>
      </c>
      <c r="S645" s="11"/>
      <c r="T645" s="23"/>
      <c r="U645" s="11"/>
      <c r="V645" s="11"/>
      <c r="W645" s="11"/>
      <c r="X645" s="11"/>
      <c r="Y645" s="11"/>
      <c r="Z645" s="11"/>
      <c r="AA645" s="11" t="s">
        <v>5278</v>
      </c>
      <c r="AB645" s="117"/>
      <c r="AC645" s="27">
        <v>0.0</v>
      </c>
      <c r="AD645" s="27">
        <v>0.0</v>
      </c>
      <c r="AE645" s="27">
        <v>0.0</v>
      </c>
      <c r="AF645" s="27">
        <v>0.0</v>
      </c>
      <c r="AG645" s="19">
        <v>0.0</v>
      </c>
      <c r="AH645" s="19">
        <v>0.0</v>
      </c>
      <c r="AI645" s="19">
        <v>0.0</v>
      </c>
      <c r="AJ645" s="19">
        <v>0.0</v>
      </c>
      <c r="AK645" s="16">
        <v>13.35</v>
      </c>
      <c r="AL645" s="16">
        <v>62.0</v>
      </c>
      <c r="AM645" s="16">
        <v>48.0</v>
      </c>
      <c r="AN645" s="16">
        <v>56.0</v>
      </c>
      <c r="AO645" s="17">
        <v>0.0</v>
      </c>
      <c r="AP645" s="17">
        <v>0.0</v>
      </c>
      <c r="AQ645" s="17">
        <v>0.0</v>
      </c>
      <c r="AR645" s="17">
        <v>0.0</v>
      </c>
      <c r="AS645" s="17">
        <f t="shared" si="2"/>
        <v>0</v>
      </c>
      <c r="AT645" s="173" t="s">
        <v>5871</v>
      </c>
    </row>
    <row r="646" ht="15.75" customHeight="1">
      <c r="A646" s="11">
        <v>9900052.0</v>
      </c>
      <c r="B646" s="8"/>
      <c r="C646" s="8" t="s">
        <v>4982</v>
      </c>
      <c r="D646" s="8" t="s">
        <v>4982</v>
      </c>
      <c r="E646" s="170" t="b">
        <v>1</v>
      </c>
      <c r="F646" s="8" t="s">
        <v>4982</v>
      </c>
      <c r="G646" s="11"/>
      <c r="H646" s="11"/>
      <c r="I646" s="11" t="s">
        <v>5280</v>
      </c>
      <c r="J646" s="11" t="s">
        <v>5281</v>
      </c>
      <c r="K646" s="11" t="s">
        <v>5281</v>
      </c>
      <c r="L646" s="171" t="s">
        <v>6060</v>
      </c>
      <c r="M646" s="11" t="s">
        <v>3012</v>
      </c>
      <c r="N646" s="29">
        <v>3350.0</v>
      </c>
      <c r="O646" s="12">
        <f t="shared" si="1"/>
        <v>3886</v>
      </c>
      <c r="P646" s="8" t="s">
        <v>68</v>
      </c>
      <c r="Q646" s="9" t="s">
        <v>5237</v>
      </c>
      <c r="R646" s="11" t="s">
        <v>5283</v>
      </c>
      <c r="S646" s="11"/>
      <c r="T646" s="23"/>
      <c r="U646" s="11"/>
      <c r="V646" s="11"/>
      <c r="W646" s="11"/>
      <c r="X646" s="11"/>
      <c r="Y646" s="11"/>
      <c r="Z646" s="11"/>
      <c r="AA646" s="11" t="s">
        <v>5284</v>
      </c>
      <c r="AB646" s="117"/>
      <c r="AC646" s="27">
        <v>0.0</v>
      </c>
      <c r="AD646" s="27">
        <v>0.0</v>
      </c>
      <c r="AE646" s="27">
        <v>0.0</v>
      </c>
      <c r="AF646" s="27">
        <v>0.0</v>
      </c>
      <c r="AG646" s="19">
        <v>0.0</v>
      </c>
      <c r="AH646" s="19">
        <v>0.0</v>
      </c>
      <c r="AI646" s="19">
        <v>0.0</v>
      </c>
      <c r="AJ646" s="19">
        <v>0.0</v>
      </c>
      <c r="AK646" s="16">
        <v>12.2</v>
      </c>
      <c r="AL646" s="16">
        <v>62.0</v>
      </c>
      <c r="AM646" s="16">
        <v>48.0</v>
      </c>
      <c r="AN646" s="16">
        <v>56.0</v>
      </c>
      <c r="AO646" s="17">
        <v>0.0</v>
      </c>
      <c r="AP646" s="17">
        <v>0.0</v>
      </c>
      <c r="AQ646" s="17">
        <v>0.0</v>
      </c>
      <c r="AR646" s="17">
        <v>0.0</v>
      </c>
      <c r="AS646" s="17">
        <f t="shared" si="2"/>
        <v>0</v>
      </c>
      <c r="AT646" s="173" t="s">
        <v>5871</v>
      </c>
    </row>
    <row r="647" ht="15.75" customHeight="1">
      <c r="A647" s="11">
        <v>9900053.0</v>
      </c>
      <c r="B647" s="8"/>
      <c r="C647" s="8" t="s">
        <v>4982</v>
      </c>
      <c r="D647" s="8" t="s">
        <v>4982</v>
      </c>
      <c r="E647" s="170" t="b">
        <v>1</v>
      </c>
      <c r="F647" s="8" t="s">
        <v>4982</v>
      </c>
      <c r="G647" s="11"/>
      <c r="H647" s="11"/>
      <c r="I647" s="11" t="s">
        <v>5286</v>
      </c>
      <c r="J647" s="11" t="s">
        <v>5287</v>
      </c>
      <c r="K647" s="11" t="s">
        <v>5287</v>
      </c>
      <c r="L647" s="171" t="s">
        <v>6060</v>
      </c>
      <c r="M647" s="11" t="s">
        <v>3012</v>
      </c>
      <c r="N647" s="29">
        <v>3870.0</v>
      </c>
      <c r="O647" s="12">
        <f t="shared" si="1"/>
        <v>4489.2</v>
      </c>
      <c r="P647" s="8" t="s">
        <v>68</v>
      </c>
      <c r="Q647" s="9" t="s">
        <v>5237</v>
      </c>
      <c r="R647" s="11" t="s">
        <v>5289</v>
      </c>
      <c r="S647" s="11"/>
      <c r="T647" s="23"/>
      <c r="U647" s="11"/>
      <c r="V647" s="11"/>
      <c r="W647" s="11"/>
      <c r="X647" s="11"/>
      <c r="Y647" s="11"/>
      <c r="Z647" s="11"/>
      <c r="AA647" s="11" t="s">
        <v>5290</v>
      </c>
      <c r="AB647" s="117"/>
      <c r="AC647" s="27">
        <v>0.0</v>
      </c>
      <c r="AD647" s="27">
        <v>0.0</v>
      </c>
      <c r="AE647" s="27">
        <v>0.0</v>
      </c>
      <c r="AF647" s="27">
        <v>0.0</v>
      </c>
      <c r="AG647" s="19">
        <v>0.0</v>
      </c>
      <c r="AH647" s="19">
        <v>0.0</v>
      </c>
      <c r="AI647" s="19">
        <v>0.0</v>
      </c>
      <c r="AJ647" s="19">
        <v>0.0</v>
      </c>
      <c r="AK647" s="16">
        <v>14.76</v>
      </c>
      <c r="AL647" s="16">
        <v>62.0</v>
      </c>
      <c r="AM647" s="16">
        <v>48.0</v>
      </c>
      <c r="AN647" s="16">
        <v>56.0</v>
      </c>
      <c r="AO647" s="17">
        <v>0.0</v>
      </c>
      <c r="AP647" s="17">
        <v>0.0</v>
      </c>
      <c r="AQ647" s="17">
        <v>0.0</v>
      </c>
      <c r="AR647" s="17">
        <v>0.0</v>
      </c>
      <c r="AS647" s="17">
        <f t="shared" si="2"/>
        <v>0</v>
      </c>
      <c r="AT647" s="173" t="s">
        <v>5871</v>
      </c>
    </row>
    <row r="648" ht="15.75" customHeight="1">
      <c r="A648" s="11">
        <v>9900054.0</v>
      </c>
      <c r="B648" s="8"/>
      <c r="C648" s="8" t="s">
        <v>4982</v>
      </c>
      <c r="D648" s="8" t="s">
        <v>4982</v>
      </c>
      <c r="E648" s="170" t="b">
        <v>1</v>
      </c>
      <c r="F648" s="8" t="s">
        <v>4982</v>
      </c>
      <c r="G648" s="11"/>
      <c r="H648" s="11"/>
      <c r="I648" s="11" t="s">
        <v>5292</v>
      </c>
      <c r="J648" s="11" t="s">
        <v>5293</v>
      </c>
      <c r="K648" s="11" t="s">
        <v>5293</v>
      </c>
      <c r="L648" s="171" t="s">
        <v>6060</v>
      </c>
      <c r="M648" s="11" t="s">
        <v>3012</v>
      </c>
      <c r="N648" s="29">
        <v>3317.0</v>
      </c>
      <c r="O648" s="12">
        <f t="shared" si="1"/>
        <v>3847.72</v>
      </c>
      <c r="P648" s="8" t="s">
        <v>68</v>
      </c>
      <c r="Q648" s="9" t="s">
        <v>5257</v>
      </c>
      <c r="R648" s="11" t="s">
        <v>5295</v>
      </c>
      <c r="S648" s="11"/>
      <c r="T648" s="23"/>
      <c r="U648" s="11"/>
      <c r="V648" s="11"/>
      <c r="W648" s="11"/>
      <c r="X648" s="11"/>
      <c r="Y648" s="11"/>
      <c r="Z648" s="11"/>
      <c r="AA648" s="11" t="s">
        <v>5296</v>
      </c>
      <c r="AB648" s="117"/>
      <c r="AC648" s="27">
        <v>0.0</v>
      </c>
      <c r="AD648" s="27">
        <v>0.0</v>
      </c>
      <c r="AE648" s="27">
        <v>0.0</v>
      </c>
      <c r="AF648" s="27">
        <v>0.0</v>
      </c>
      <c r="AG648" s="19">
        <v>0.0</v>
      </c>
      <c r="AH648" s="19">
        <v>0.0</v>
      </c>
      <c r="AI648" s="19">
        <v>0.0</v>
      </c>
      <c r="AJ648" s="19">
        <v>0.0</v>
      </c>
      <c r="AK648" s="16">
        <v>11.396</v>
      </c>
      <c r="AL648" s="16">
        <v>62.0</v>
      </c>
      <c r="AM648" s="16">
        <v>48.0</v>
      </c>
      <c r="AN648" s="16">
        <v>56.0</v>
      </c>
      <c r="AO648" s="17">
        <v>0.0</v>
      </c>
      <c r="AP648" s="17">
        <v>0.0</v>
      </c>
      <c r="AQ648" s="17">
        <v>0.0</v>
      </c>
      <c r="AR648" s="17">
        <v>0.0</v>
      </c>
      <c r="AS648" s="17">
        <f t="shared" si="2"/>
        <v>0</v>
      </c>
      <c r="AT648" s="173" t="s">
        <v>5871</v>
      </c>
    </row>
    <row r="649" ht="15.75" customHeight="1">
      <c r="A649" s="11">
        <v>9900055.0</v>
      </c>
      <c r="B649" s="8"/>
      <c r="C649" s="8" t="s">
        <v>4982</v>
      </c>
      <c r="D649" s="8" t="s">
        <v>4982</v>
      </c>
      <c r="E649" s="170" t="b">
        <v>1</v>
      </c>
      <c r="F649" s="8" t="s">
        <v>4982</v>
      </c>
      <c r="G649" s="11"/>
      <c r="H649" s="11"/>
      <c r="I649" s="11" t="s">
        <v>5298</v>
      </c>
      <c r="J649" s="11" t="s">
        <v>5299</v>
      </c>
      <c r="K649" s="11" t="s">
        <v>5299</v>
      </c>
      <c r="L649" s="171" t="s">
        <v>6060</v>
      </c>
      <c r="M649" s="11" t="s">
        <v>3012</v>
      </c>
      <c r="N649" s="29">
        <v>1133.0</v>
      </c>
      <c r="O649" s="12">
        <f t="shared" si="1"/>
        <v>1314.28</v>
      </c>
      <c r="P649" s="8" t="s">
        <v>68</v>
      </c>
      <c r="Q649" s="9" t="s">
        <v>5257</v>
      </c>
      <c r="R649" s="11" t="s">
        <v>5301</v>
      </c>
      <c r="S649" s="11"/>
      <c r="T649" s="23"/>
      <c r="U649" s="11"/>
      <c r="V649" s="11"/>
      <c r="W649" s="11"/>
      <c r="X649" s="11"/>
      <c r="Y649" s="11"/>
      <c r="Z649" s="11"/>
      <c r="AA649" s="11" t="s">
        <v>5302</v>
      </c>
      <c r="AB649" s="117"/>
      <c r="AC649" s="27">
        <v>0.0</v>
      </c>
      <c r="AD649" s="27">
        <v>0.0</v>
      </c>
      <c r="AE649" s="27">
        <v>0.0</v>
      </c>
      <c r="AF649" s="27">
        <v>0.0</v>
      </c>
      <c r="AG649" s="19">
        <v>0.0</v>
      </c>
      <c r="AH649" s="19">
        <v>0.0</v>
      </c>
      <c r="AI649" s="19">
        <v>0.0</v>
      </c>
      <c r="AJ649" s="19">
        <v>0.0</v>
      </c>
      <c r="AK649" s="16">
        <v>5.36</v>
      </c>
      <c r="AL649" s="16">
        <v>62.0</v>
      </c>
      <c r="AM649" s="16">
        <v>48.0</v>
      </c>
      <c r="AN649" s="16">
        <v>56.0</v>
      </c>
      <c r="AO649" s="17">
        <v>0.0</v>
      </c>
      <c r="AP649" s="17">
        <v>0.0</v>
      </c>
      <c r="AQ649" s="17">
        <v>0.0</v>
      </c>
      <c r="AR649" s="17">
        <v>0.0</v>
      </c>
      <c r="AS649" s="17">
        <f t="shared" si="2"/>
        <v>0</v>
      </c>
      <c r="AT649" s="173" t="s">
        <v>5871</v>
      </c>
    </row>
    <row r="650" ht="15.75" customHeight="1">
      <c r="A650" s="11">
        <v>9900056.0</v>
      </c>
      <c r="B650" s="8"/>
      <c r="C650" s="8" t="s">
        <v>4982</v>
      </c>
      <c r="D650" s="8" t="s">
        <v>4982</v>
      </c>
      <c r="E650" s="170" t="b">
        <v>1</v>
      </c>
      <c r="F650" s="8" t="s">
        <v>4982</v>
      </c>
      <c r="G650" s="11"/>
      <c r="H650" s="11"/>
      <c r="I650" s="11" t="s">
        <v>5304</v>
      </c>
      <c r="J650" s="11" t="s">
        <v>5305</v>
      </c>
      <c r="K650" s="11" t="s">
        <v>5305</v>
      </c>
      <c r="L650" s="171" t="s">
        <v>6060</v>
      </c>
      <c r="M650" s="11" t="s">
        <v>3012</v>
      </c>
      <c r="N650" s="29">
        <v>957.0</v>
      </c>
      <c r="O650" s="12">
        <f t="shared" si="1"/>
        <v>1110.12</v>
      </c>
      <c r="P650" s="8" t="s">
        <v>68</v>
      </c>
      <c r="Q650" s="9" t="s">
        <v>5257</v>
      </c>
      <c r="R650" s="11" t="s">
        <v>5307</v>
      </c>
      <c r="S650" s="11"/>
      <c r="T650" s="23"/>
      <c r="U650" s="11"/>
      <c r="V650" s="11"/>
      <c r="W650" s="11"/>
      <c r="X650" s="11"/>
      <c r="Y650" s="11"/>
      <c r="Z650" s="11"/>
      <c r="AA650" s="11" t="s">
        <v>5308</v>
      </c>
      <c r="AB650" s="117"/>
      <c r="AC650" s="27">
        <v>0.0</v>
      </c>
      <c r="AD650" s="27">
        <v>0.0</v>
      </c>
      <c r="AE650" s="27">
        <v>0.0</v>
      </c>
      <c r="AF650" s="27">
        <v>0.0</v>
      </c>
      <c r="AG650" s="19">
        <v>0.0</v>
      </c>
      <c r="AH650" s="19">
        <v>0.0</v>
      </c>
      <c r="AI650" s="19">
        <v>0.0</v>
      </c>
      <c r="AJ650" s="19">
        <v>0.0</v>
      </c>
      <c r="AK650" s="16">
        <v>5.046</v>
      </c>
      <c r="AL650" s="16">
        <v>62.0</v>
      </c>
      <c r="AM650" s="16">
        <v>48.0</v>
      </c>
      <c r="AN650" s="16">
        <v>56.0</v>
      </c>
      <c r="AO650" s="17">
        <v>0.0</v>
      </c>
      <c r="AP650" s="17">
        <v>0.0</v>
      </c>
      <c r="AQ650" s="17">
        <v>0.0</v>
      </c>
      <c r="AR650" s="17">
        <v>0.0</v>
      </c>
      <c r="AS650" s="17">
        <f t="shared" si="2"/>
        <v>0</v>
      </c>
      <c r="AT650" s="173" t="s">
        <v>5871</v>
      </c>
    </row>
    <row r="651" ht="15.75" customHeight="1">
      <c r="A651" s="11">
        <v>9900057.0</v>
      </c>
      <c r="B651" s="8"/>
      <c r="C651" s="8" t="s">
        <v>4982</v>
      </c>
      <c r="D651" s="8" t="s">
        <v>4982</v>
      </c>
      <c r="E651" s="170" t="b">
        <v>1</v>
      </c>
      <c r="F651" s="8" t="s">
        <v>4982</v>
      </c>
      <c r="G651" s="11"/>
      <c r="H651" s="11"/>
      <c r="I651" s="11" t="s">
        <v>5310</v>
      </c>
      <c r="J651" s="11" t="s">
        <v>5311</v>
      </c>
      <c r="K651" s="11" t="s">
        <v>5311</v>
      </c>
      <c r="L651" s="171" t="s">
        <v>6060</v>
      </c>
      <c r="M651" s="11" t="s">
        <v>3012</v>
      </c>
      <c r="N651" s="29">
        <v>1919.0</v>
      </c>
      <c r="O651" s="12">
        <f t="shared" si="1"/>
        <v>2226.04</v>
      </c>
      <c r="P651" s="8" t="s">
        <v>68</v>
      </c>
      <c r="Q651" s="9" t="s">
        <v>5237</v>
      </c>
      <c r="R651" s="11" t="s">
        <v>5313</v>
      </c>
      <c r="S651" s="11"/>
      <c r="T651" s="23"/>
      <c r="U651" s="11"/>
      <c r="V651" s="11"/>
      <c r="W651" s="11"/>
      <c r="X651" s="11"/>
      <c r="Y651" s="11"/>
      <c r="Z651" s="11"/>
      <c r="AA651" s="11" t="s">
        <v>5314</v>
      </c>
      <c r="AB651" s="117"/>
      <c r="AC651" s="27">
        <v>0.0</v>
      </c>
      <c r="AD651" s="27">
        <v>0.0</v>
      </c>
      <c r="AE651" s="27">
        <v>0.0</v>
      </c>
      <c r="AF651" s="27">
        <v>0.0</v>
      </c>
      <c r="AG651" s="19">
        <v>0.0</v>
      </c>
      <c r="AH651" s="19">
        <v>0.0</v>
      </c>
      <c r="AI651" s="19">
        <v>0.0</v>
      </c>
      <c r="AJ651" s="19">
        <v>0.0</v>
      </c>
      <c r="AK651" s="16">
        <v>7.8</v>
      </c>
      <c r="AL651" s="16">
        <v>62.0</v>
      </c>
      <c r="AM651" s="16">
        <v>48.0</v>
      </c>
      <c r="AN651" s="16">
        <v>56.0</v>
      </c>
      <c r="AO651" s="17">
        <v>0.0</v>
      </c>
      <c r="AP651" s="17">
        <v>0.0</v>
      </c>
      <c r="AQ651" s="17">
        <v>0.0</v>
      </c>
      <c r="AR651" s="17">
        <v>0.0</v>
      </c>
      <c r="AS651" s="17">
        <f t="shared" si="2"/>
        <v>0</v>
      </c>
      <c r="AT651" s="173" t="s">
        <v>5871</v>
      </c>
    </row>
    <row r="652" ht="15.75" customHeight="1">
      <c r="A652" s="11">
        <v>9900058.0</v>
      </c>
      <c r="B652" s="8"/>
      <c r="C652" s="8" t="s">
        <v>4982</v>
      </c>
      <c r="D652" s="8" t="s">
        <v>4982</v>
      </c>
      <c r="E652" s="170" t="b">
        <v>1</v>
      </c>
      <c r="F652" s="8" t="s">
        <v>4982</v>
      </c>
      <c r="G652" s="11"/>
      <c r="H652" s="11"/>
      <c r="I652" s="11" t="s">
        <v>5316</v>
      </c>
      <c r="J652" s="11" t="s">
        <v>5317</v>
      </c>
      <c r="K652" s="11" t="s">
        <v>5317</v>
      </c>
      <c r="L652" s="171" t="s">
        <v>6060</v>
      </c>
      <c r="M652" s="11" t="s">
        <v>3012</v>
      </c>
      <c r="N652" s="29">
        <v>986.0</v>
      </c>
      <c r="O652" s="12">
        <f t="shared" si="1"/>
        <v>1143.76</v>
      </c>
      <c r="P652" s="8" t="s">
        <v>68</v>
      </c>
      <c r="Q652" s="9" t="s">
        <v>5257</v>
      </c>
      <c r="R652" s="11" t="s">
        <v>5319</v>
      </c>
      <c r="S652" s="11"/>
      <c r="T652" s="23"/>
      <c r="U652" s="11"/>
      <c r="V652" s="11"/>
      <c r="W652" s="11"/>
      <c r="X652" s="11"/>
      <c r="Y652" s="11"/>
      <c r="Z652" s="11"/>
      <c r="AA652" s="11" t="s">
        <v>5320</v>
      </c>
      <c r="AB652" s="117"/>
      <c r="AC652" s="27">
        <v>0.0</v>
      </c>
      <c r="AD652" s="27">
        <v>0.0</v>
      </c>
      <c r="AE652" s="27">
        <v>0.0</v>
      </c>
      <c r="AF652" s="27">
        <v>0.0</v>
      </c>
      <c r="AG652" s="19">
        <v>0.0</v>
      </c>
      <c r="AH652" s="19">
        <v>0.0</v>
      </c>
      <c r="AI652" s="19">
        <v>0.0</v>
      </c>
      <c r="AJ652" s="19">
        <v>0.0</v>
      </c>
      <c r="AK652" s="16">
        <v>4.7</v>
      </c>
      <c r="AL652" s="16">
        <v>62.0</v>
      </c>
      <c r="AM652" s="16">
        <v>48.0</v>
      </c>
      <c r="AN652" s="16">
        <v>56.0</v>
      </c>
      <c r="AO652" s="17">
        <v>0.0</v>
      </c>
      <c r="AP652" s="17">
        <v>0.0</v>
      </c>
      <c r="AQ652" s="17">
        <v>0.0</v>
      </c>
      <c r="AR652" s="17">
        <v>0.0</v>
      </c>
      <c r="AS652" s="17">
        <f t="shared" si="2"/>
        <v>0</v>
      </c>
      <c r="AT652" s="173" t="s">
        <v>5871</v>
      </c>
    </row>
    <row r="653" ht="15.75" customHeight="1">
      <c r="A653" s="11">
        <v>9900059.0</v>
      </c>
      <c r="B653" s="8"/>
      <c r="C653" s="8" t="s">
        <v>4982</v>
      </c>
      <c r="D653" s="8" t="s">
        <v>4982</v>
      </c>
      <c r="E653" s="170" t="b">
        <v>1</v>
      </c>
      <c r="F653" s="8" t="s">
        <v>4982</v>
      </c>
      <c r="G653" s="11"/>
      <c r="H653" s="11"/>
      <c r="I653" s="11" t="s">
        <v>5322</v>
      </c>
      <c r="J653" s="11" t="s">
        <v>5323</v>
      </c>
      <c r="K653" s="11" t="s">
        <v>5323</v>
      </c>
      <c r="L653" s="171" t="s">
        <v>6060</v>
      </c>
      <c r="M653" s="11" t="s">
        <v>3012</v>
      </c>
      <c r="N653" s="29">
        <v>1581.0</v>
      </c>
      <c r="O653" s="12">
        <f t="shared" si="1"/>
        <v>1833.96</v>
      </c>
      <c r="P653" s="8" t="s">
        <v>68</v>
      </c>
      <c r="Q653" s="9" t="s">
        <v>5257</v>
      </c>
      <c r="R653" s="11" t="s">
        <v>5325</v>
      </c>
      <c r="S653" s="11"/>
      <c r="T653" s="23"/>
      <c r="U653" s="11"/>
      <c r="V653" s="11"/>
      <c r="W653" s="11"/>
      <c r="X653" s="11"/>
      <c r="Y653" s="11"/>
      <c r="Z653" s="11"/>
      <c r="AA653" s="11" t="s">
        <v>5326</v>
      </c>
      <c r="AB653" s="117"/>
      <c r="AC653" s="27">
        <v>0.0</v>
      </c>
      <c r="AD653" s="27">
        <v>0.0</v>
      </c>
      <c r="AE653" s="27">
        <v>0.0</v>
      </c>
      <c r="AF653" s="27">
        <v>0.0</v>
      </c>
      <c r="AG653" s="19">
        <v>0.0</v>
      </c>
      <c r="AH653" s="19">
        <v>0.0</v>
      </c>
      <c r="AI653" s="19">
        <v>0.0</v>
      </c>
      <c r="AJ653" s="19">
        <v>0.0</v>
      </c>
      <c r="AK653" s="16">
        <v>10.65</v>
      </c>
      <c r="AL653" s="16">
        <v>62.0</v>
      </c>
      <c r="AM653" s="16">
        <v>48.0</v>
      </c>
      <c r="AN653" s="16">
        <v>56.0</v>
      </c>
      <c r="AO653" s="17">
        <v>0.0</v>
      </c>
      <c r="AP653" s="17">
        <v>0.0</v>
      </c>
      <c r="AQ653" s="17">
        <v>0.0</v>
      </c>
      <c r="AR653" s="17">
        <v>0.0</v>
      </c>
      <c r="AS653" s="17">
        <f t="shared" si="2"/>
        <v>0</v>
      </c>
      <c r="AT653" s="173" t="s">
        <v>5871</v>
      </c>
    </row>
    <row r="654" ht="15.75" customHeight="1">
      <c r="A654" s="11">
        <v>9900060.0</v>
      </c>
      <c r="B654" s="8"/>
      <c r="C654" s="8" t="s">
        <v>4982</v>
      </c>
      <c r="D654" s="8" t="s">
        <v>4982</v>
      </c>
      <c r="E654" s="170" t="b">
        <v>1</v>
      </c>
      <c r="F654" s="8" t="s">
        <v>4982</v>
      </c>
      <c r="G654" s="11"/>
      <c r="H654" s="11"/>
      <c r="I654" s="11" t="s">
        <v>5328</v>
      </c>
      <c r="J654" s="11" t="s">
        <v>5329</v>
      </c>
      <c r="K654" s="11" t="s">
        <v>5329</v>
      </c>
      <c r="L654" s="171" t="s">
        <v>6060</v>
      </c>
      <c r="M654" s="11" t="s">
        <v>3012</v>
      </c>
      <c r="N654" s="29">
        <v>1951.0</v>
      </c>
      <c r="O654" s="12">
        <f t="shared" si="1"/>
        <v>2263.16</v>
      </c>
      <c r="P654" s="8" t="s">
        <v>68</v>
      </c>
      <c r="Q654" s="9" t="s">
        <v>5257</v>
      </c>
      <c r="R654" s="11" t="s">
        <v>5331</v>
      </c>
      <c r="S654" s="11"/>
      <c r="T654" s="23"/>
      <c r="U654" s="11"/>
      <c r="V654" s="11"/>
      <c r="W654" s="11"/>
      <c r="X654" s="11"/>
      <c r="Y654" s="11"/>
      <c r="Z654" s="11"/>
      <c r="AA654" s="11" t="s">
        <v>5332</v>
      </c>
      <c r="AB654" s="117"/>
      <c r="AC654" s="27">
        <v>0.0</v>
      </c>
      <c r="AD654" s="27">
        <v>0.0</v>
      </c>
      <c r="AE654" s="27">
        <v>0.0</v>
      </c>
      <c r="AF654" s="27">
        <v>0.0</v>
      </c>
      <c r="AG654" s="19">
        <v>0.0</v>
      </c>
      <c r="AH654" s="19">
        <v>0.0</v>
      </c>
      <c r="AI654" s="19">
        <v>0.0</v>
      </c>
      <c r="AJ654" s="19">
        <v>0.0</v>
      </c>
      <c r="AK654" s="16">
        <v>10.4</v>
      </c>
      <c r="AL654" s="16">
        <v>62.0</v>
      </c>
      <c r="AM654" s="16">
        <v>48.0</v>
      </c>
      <c r="AN654" s="16">
        <v>56.0</v>
      </c>
      <c r="AO654" s="17">
        <v>0.0</v>
      </c>
      <c r="AP654" s="17">
        <v>0.0</v>
      </c>
      <c r="AQ654" s="17">
        <v>0.0</v>
      </c>
      <c r="AR654" s="17">
        <v>0.0</v>
      </c>
      <c r="AS654" s="17">
        <f t="shared" si="2"/>
        <v>0</v>
      </c>
      <c r="AT654" s="173" t="s">
        <v>5871</v>
      </c>
    </row>
    <row r="655" ht="15.75" customHeight="1">
      <c r="A655" s="11">
        <v>9900061.0</v>
      </c>
      <c r="B655" s="8" t="s">
        <v>5334</v>
      </c>
      <c r="C655" s="8" t="s">
        <v>4982</v>
      </c>
      <c r="D655" s="8" t="s">
        <v>4982</v>
      </c>
      <c r="E655" s="170" t="b">
        <v>1</v>
      </c>
      <c r="F655" s="8" t="s">
        <v>4982</v>
      </c>
      <c r="G655" s="11"/>
      <c r="H655" s="11"/>
      <c r="I655" s="11"/>
      <c r="J655" s="11" t="s">
        <v>5335</v>
      </c>
      <c r="K655" s="11" t="s">
        <v>5335</v>
      </c>
      <c r="L655" s="171" t="s">
        <v>5974</v>
      </c>
      <c r="M655" s="11" t="s">
        <v>4995</v>
      </c>
      <c r="N655" s="29">
        <v>3242.65</v>
      </c>
      <c r="O655" s="12">
        <f t="shared" si="1"/>
        <v>3761.474</v>
      </c>
      <c r="P655" s="8" t="s">
        <v>68</v>
      </c>
      <c r="Q655" s="9" t="s">
        <v>2753</v>
      </c>
      <c r="R655" s="11" t="s">
        <v>5337</v>
      </c>
      <c r="S655" s="11"/>
      <c r="T655" s="23"/>
      <c r="U655" s="11"/>
      <c r="V655" s="11"/>
      <c r="W655" s="11"/>
      <c r="X655" s="11"/>
      <c r="Y655" s="11"/>
      <c r="Z655" s="11"/>
      <c r="AA655" s="11" t="s">
        <v>5338</v>
      </c>
      <c r="AB655" s="48"/>
      <c r="AC655" s="27">
        <v>0.0</v>
      </c>
      <c r="AD655" s="27">
        <v>0.0</v>
      </c>
      <c r="AE655" s="27">
        <v>0.0</v>
      </c>
      <c r="AF655" s="27">
        <v>0.0</v>
      </c>
      <c r="AG655" s="19">
        <v>0.0</v>
      </c>
      <c r="AH655" s="19">
        <v>0.0</v>
      </c>
      <c r="AI655" s="19">
        <v>0.0</v>
      </c>
      <c r="AJ655" s="19">
        <v>0.0</v>
      </c>
      <c r="AK655" s="16">
        <v>0.0</v>
      </c>
      <c r="AL655" s="16">
        <v>0.0</v>
      </c>
      <c r="AM655" s="16">
        <v>0.0</v>
      </c>
      <c r="AN655" s="16">
        <v>0.0</v>
      </c>
      <c r="AO655" s="17">
        <v>0.0</v>
      </c>
      <c r="AP655" s="17">
        <v>0.0</v>
      </c>
      <c r="AQ655" s="17">
        <v>0.0</v>
      </c>
      <c r="AR655" s="17">
        <v>0.0</v>
      </c>
      <c r="AS655" s="17">
        <f t="shared" si="2"/>
        <v>0</v>
      </c>
      <c r="AT655" s="173" t="s">
        <v>5871</v>
      </c>
    </row>
    <row r="656" ht="15.75" customHeight="1">
      <c r="A656" s="11">
        <v>9900062.0</v>
      </c>
      <c r="B656" s="8" t="s">
        <v>5339</v>
      </c>
      <c r="C656" s="8" t="s">
        <v>4982</v>
      </c>
      <c r="D656" s="8" t="s">
        <v>4982</v>
      </c>
      <c r="E656" s="170" t="b">
        <v>1</v>
      </c>
      <c r="F656" s="8" t="s">
        <v>4982</v>
      </c>
      <c r="G656" s="11"/>
      <c r="H656" s="11"/>
      <c r="I656" s="11"/>
      <c r="J656" s="11" t="s">
        <v>5340</v>
      </c>
      <c r="K656" s="11" t="s">
        <v>5340</v>
      </c>
      <c r="L656" s="171" t="s">
        <v>6061</v>
      </c>
      <c r="M656" s="11" t="s">
        <v>3280</v>
      </c>
      <c r="N656" s="29">
        <v>1713.0</v>
      </c>
      <c r="O656" s="12">
        <f t="shared" si="1"/>
        <v>1987.08</v>
      </c>
      <c r="P656" s="8" t="s">
        <v>68</v>
      </c>
      <c r="Q656" s="9" t="s">
        <v>5237</v>
      </c>
      <c r="R656" s="11" t="s">
        <v>5342</v>
      </c>
      <c r="S656" s="11"/>
      <c r="T656" s="23"/>
      <c r="U656" s="11"/>
      <c r="V656" s="11"/>
      <c r="W656" s="11"/>
      <c r="X656" s="11" t="s">
        <v>5342</v>
      </c>
      <c r="Y656" s="11"/>
      <c r="Z656" s="11"/>
      <c r="AA656" s="11" t="s">
        <v>5343</v>
      </c>
      <c r="AB656" s="48"/>
      <c r="AC656" s="27">
        <v>0.0</v>
      </c>
      <c r="AD656" s="27">
        <v>0.0</v>
      </c>
      <c r="AE656" s="27">
        <v>0.0</v>
      </c>
      <c r="AF656" s="27">
        <v>0.0</v>
      </c>
      <c r="AG656" s="19">
        <v>0.0</v>
      </c>
      <c r="AH656" s="19">
        <v>0.0</v>
      </c>
      <c r="AI656" s="19">
        <v>0.0</v>
      </c>
      <c r="AJ656" s="19">
        <v>0.0</v>
      </c>
      <c r="AK656" s="16">
        <v>15.4</v>
      </c>
      <c r="AL656" s="42">
        <v>50.0</v>
      </c>
      <c r="AM656" s="42">
        <v>45.0</v>
      </c>
      <c r="AN656" s="42">
        <v>50.0</v>
      </c>
      <c r="AO656" s="17">
        <v>0.0</v>
      </c>
      <c r="AP656" s="17">
        <v>0.0</v>
      </c>
      <c r="AQ656" s="17">
        <v>0.0</v>
      </c>
      <c r="AR656" s="17">
        <v>0.0</v>
      </c>
      <c r="AS656" s="17">
        <f t="shared" si="2"/>
        <v>0</v>
      </c>
      <c r="AT656" s="173" t="s">
        <v>5871</v>
      </c>
    </row>
    <row r="657" ht="15.75" customHeight="1">
      <c r="A657" s="11">
        <v>9900063.0</v>
      </c>
      <c r="B657" s="8" t="s">
        <v>5344</v>
      </c>
      <c r="C657" s="8" t="s">
        <v>4982</v>
      </c>
      <c r="D657" s="8" t="s">
        <v>4982</v>
      </c>
      <c r="E657" s="170" t="b">
        <v>1</v>
      </c>
      <c r="F657" s="8" t="s">
        <v>4982</v>
      </c>
      <c r="G657" s="11"/>
      <c r="H657" s="11"/>
      <c r="I657" s="11" t="s">
        <v>5345</v>
      </c>
      <c r="J657" s="11" t="s">
        <v>5346</v>
      </c>
      <c r="K657" s="11" t="s">
        <v>6095</v>
      </c>
      <c r="L657" s="171" t="s">
        <v>5912</v>
      </c>
      <c r="M657" s="11" t="s">
        <v>1061</v>
      </c>
      <c r="N657" s="29">
        <v>876.75</v>
      </c>
      <c r="O657" s="12">
        <f t="shared" si="1"/>
        <v>1017.03</v>
      </c>
      <c r="P657" s="8" t="s">
        <v>68</v>
      </c>
      <c r="Q657" s="34" t="s">
        <v>977</v>
      </c>
      <c r="R657" s="11" t="s">
        <v>5348</v>
      </c>
      <c r="S657" s="11"/>
      <c r="T657" s="23"/>
      <c r="U657" s="11"/>
      <c r="V657" s="11"/>
      <c r="W657" s="11"/>
      <c r="X657" s="11"/>
      <c r="Y657" s="11"/>
      <c r="Z657" s="11"/>
      <c r="AA657" s="11" t="s">
        <v>220</v>
      </c>
      <c r="AB657" s="48"/>
      <c r="AC657" s="27">
        <v>0.0</v>
      </c>
      <c r="AD657" s="27">
        <v>0.0</v>
      </c>
      <c r="AE657" s="27">
        <v>0.0</v>
      </c>
      <c r="AF657" s="27">
        <v>0.0</v>
      </c>
      <c r="AG657" s="19">
        <v>0.0</v>
      </c>
      <c r="AH657" s="19">
        <v>0.0</v>
      </c>
      <c r="AI657" s="19">
        <v>0.0</v>
      </c>
      <c r="AJ657" s="19">
        <v>0.0</v>
      </c>
      <c r="AK657" s="16">
        <v>0.0</v>
      </c>
      <c r="AL657" s="16">
        <v>0.0</v>
      </c>
      <c r="AM657" s="16">
        <v>0.0</v>
      </c>
      <c r="AN657" s="16">
        <v>0.0</v>
      </c>
      <c r="AO657" s="17">
        <v>0.0</v>
      </c>
      <c r="AP657" s="17">
        <v>0.0</v>
      </c>
      <c r="AQ657" s="17">
        <v>0.0</v>
      </c>
      <c r="AR657" s="17">
        <v>0.0</v>
      </c>
      <c r="AS657" s="17">
        <f t="shared" si="2"/>
        <v>0</v>
      </c>
      <c r="AT657" s="173" t="s">
        <v>5871</v>
      </c>
    </row>
    <row r="658" ht="15.75" customHeight="1">
      <c r="A658" s="11">
        <v>9900064.0</v>
      </c>
      <c r="B658" s="8" t="s">
        <v>5349</v>
      </c>
      <c r="C658" s="8" t="s">
        <v>4982</v>
      </c>
      <c r="D658" s="8" t="s">
        <v>4982</v>
      </c>
      <c r="E658" s="170" t="b">
        <v>1</v>
      </c>
      <c r="F658" s="8" t="s">
        <v>4982</v>
      </c>
      <c r="G658" s="11"/>
      <c r="H658" s="11"/>
      <c r="I658" s="11" t="s">
        <v>5350</v>
      </c>
      <c r="J658" s="11" t="s">
        <v>5351</v>
      </c>
      <c r="K658" s="11" t="s">
        <v>6096</v>
      </c>
      <c r="L658" s="171" t="s">
        <v>5912</v>
      </c>
      <c r="M658" s="11" t="s">
        <v>1061</v>
      </c>
      <c r="N658" s="29">
        <v>944.51</v>
      </c>
      <c r="O658" s="12">
        <f t="shared" si="1"/>
        <v>1095.6316</v>
      </c>
      <c r="P658" s="8" t="s">
        <v>68</v>
      </c>
      <c r="Q658" s="34" t="s">
        <v>977</v>
      </c>
      <c r="R658" s="11" t="s">
        <v>5348</v>
      </c>
      <c r="S658" s="11"/>
      <c r="T658" s="23"/>
      <c r="U658" s="11"/>
      <c r="V658" s="11"/>
      <c r="W658" s="11"/>
      <c r="X658" s="11"/>
      <c r="Y658" s="11"/>
      <c r="Z658" s="11"/>
      <c r="AA658" s="11" t="s">
        <v>220</v>
      </c>
      <c r="AB658" s="48"/>
      <c r="AC658" s="27">
        <v>0.0</v>
      </c>
      <c r="AD658" s="27">
        <v>0.0</v>
      </c>
      <c r="AE658" s="27">
        <v>0.0</v>
      </c>
      <c r="AF658" s="27">
        <v>0.0</v>
      </c>
      <c r="AG658" s="19">
        <v>0.0</v>
      </c>
      <c r="AH658" s="19">
        <v>0.0</v>
      </c>
      <c r="AI658" s="19">
        <v>0.0</v>
      </c>
      <c r="AJ658" s="19">
        <v>0.0</v>
      </c>
      <c r="AK658" s="16">
        <v>0.0</v>
      </c>
      <c r="AL658" s="16">
        <v>0.0</v>
      </c>
      <c r="AM658" s="16">
        <v>0.0</v>
      </c>
      <c r="AN658" s="16">
        <v>0.0</v>
      </c>
      <c r="AO658" s="17">
        <v>0.0</v>
      </c>
      <c r="AP658" s="17">
        <v>0.0</v>
      </c>
      <c r="AQ658" s="17">
        <v>0.0</v>
      </c>
      <c r="AR658" s="17">
        <v>0.0</v>
      </c>
      <c r="AS658" s="17">
        <f t="shared" si="2"/>
        <v>0</v>
      </c>
      <c r="AT658" s="173" t="s">
        <v>5871</v>
      </c>
    </row>
    <row r="659" ht="15.75" customHeight="1">
      <c r="A659" s="11">
        <v>9900065.0</v>
      </c>
      <c r="B659" s="8" t="s">
        <v>5352</v>
      </c>
      <c r="C659" s="8" t="s">
        <v>4982</v>
      </c>
      <c r="D659" s="8" t="s">
        <v>4982</v>
      </c>
      <c r="E659" s="170" t="b">
        <v>1</v>
      </c>
      <c r="F659" s="8" t="s">
        <v>4982</v>
      </c>
      <c r="G659" s="11"/>
      <c r="H659" s="11"/>
      <c r="I659" s="11" t="s">
        <v>5353</v>
      </c>
      <c r="J659" s="11" t="s">
        <v>5354</v>
      </c>
      <c r="K659" s="11" t="s">
        <v>6097</v>
      </c>
      <c r="L659" s="171" t="s">
        <v>5912</v>
      </c>
      <c r="M659" s="11" t="s">
        <v>1061</v>
      </c>
      <c r="N659" s="29">
        <v>1141.71</v>
      </c>
      <c r="O659" s="12">
        <f t="shared" si="1"/>
        <v>1324.3836</v>
      </c>
      <c r="P659" s="8" t="s">
        <v>68</v>
      </c>
      <c r="Q659" s="34" t="s">
        <v>977</v>
      </c>
      <c r="R659" s="11" t="s">
        <v>5355</v>
      </c>
      <c r="S659" s="11"/>
      <c r="T659" s="23"/>
      <c r="U659" s="11"/>
      <c r="V659" s="11"/>
      <c r="W659" s="11"/>
      <c r="X659" s="11"/>
      <c r="Y659" s="11"/>
      <c r="Z659" s="11"/>
      <c r="AA659" s="11" t="s">
        <v>220</v>
      </c>
      <c r="AB659" s="48"/>
      <c r="AC659" s="27">
        <v>0.0</v>
      </c>
      <c r="AD659" s="27">
        <v>0.0</v>
      </c>
      <c r="AE659" s="27">
        <v>0.0</v>
      </c>
      <c r="AF659" s="27">
        <v>0.0</v>
      </c>
      <c r="AG659" s="19">
        <v>0.0</v>
      </c>
      <c r="AH659" s="19">
        <v>0.0</v>
      </c>
      <c r="AI659" s="19">
        <v>0.0</v>
      </c>
      <c r="AJ659" s="19">
        <v>0.0</v>
      </c>
      <c r="AK659" s="16">
        <v>0.0</v>
      </c>
      <c r="AL659" s="16">
        <v>0.0</v>
      </c>
      <c r="AM659" s="16">
        <v>0.0</v>
      </c>
      <c r="AN659" s="16">
        <v>0.0</v>
      </c>
      <c r="AO659" s="17">
        <v>0.0</v>
      </c>
      <c r="AP659" s="17">
        <v>0.0</v>
      </c>
      <c r="AQ659" s="17">
        <v>0.0</v>
      </c>
      <c r="AR659" s="17">
        <v>0.0</v>
      </c>
      <c r="AS659" s="17">
        <f t="shared" si="2"/>
        <v>0</v>
      </c>
      <c r="AT659" s="173" t="s">
        <v>5871</v>
      </c>
    </row>
    <row r="660" ht="15.75" customHeight="1">
      <c r="A660" s="11">
        <v>9900066.0</v>
      </c>
      <c r="B660" s="8" t="s">
        <v>5356</v>
      </c>
      <c r="C660" s="8" t="s">
        <v>4982</v>
      </c>
      <c r="D660" s="8" t="s">
        <v>4982</v>
      </c>
      <c r="E660" s="170" t="b">
        <v>1</v>
      </c>
      <c r="F660" s="8" t="s">
        <v>4982</v>
      </c>
      <c r="G660" s="11"/>
      <c r="H660" s="11"/>
      <c r="I660" s="11" t="s">
        <v>5357</v>
      </c>
      <c r="J660" s="11" t="s">
        <v>5358</v>
      </c>
      <c r="K660" s="11" t="s">
        <v>6098</v>
      </c>
      <c r="L660" s="171" t="s">
        <v>5912</v>
      </c>
      <c r="M660" s="11" t="s">
        <v>1061</v>
      </c>
      <c r="N660" s="29">
        <v>1209.47</v>
      </c>
      <c r="O660" s="12">
        <f t="shared" si="1"/>
        <v>1402.9852</v>
      </c>
      <c r="P660" s="8" t="s">
        <v>68</v>
      </c>
      <c r="Q660" s="34" t="s">
        <v>977</v>
      </c>
      <c r="R660" s="11" t="s">
        <v>5355</v>
      </c>
      <c r="S660" s="11"/>
      <c r="T660" s="23"/>
      <c r="U660" s="11"/>
      <c r="V660" s="11"/>
      <c r="W660" s="11"/>
      <c r="X660" s="11"/>
      <c r="Y660" s="11"/>
      <c r="Z660" s="11"/>
      <c r="AA660" s="11" t="s">
        <v>220</v>
      </c>
      <c r="AB660" s="48"/>
      <c r="AC660" s="27">
        <v>0.0</v>
      </c>
      <c r="AD660" s="27">
        <v>0.0</v>
      </c>
      <c r="AE660" s="27">
        <v>0.0</v>
      </c>
      <c r="AF660" s="27">
        <v>0.0</v>
      </c>
      <c r="AG660" s="19">
        <v>0.0</v>
      </c>
      <c r="AH660" s="19">
        <v>0.0</v>
      </c>
      <c r="AI660" s="19">
        <v>0.0</v>
      </c>
      <c r="AJ660" s="19">
        <v>0.0</v>
      </c>
      <c r="AK660" s="16">
        <v>0.0</v>
      </c>
      <c r="AL660" s="16">
        <v>0.0</v>
      </c>
      <c r="AM660" s="16">
        <v>0.0</v>
      </c>
      <c r="AN660" s="16">
        <v>0.0</v>
      </c>
      <c r="AO660" s="17">
        <v>0.0</v>
      </c>
      <c r="AP660" s="17">
        <v>0.0</v>
      </c>
      <c r="AQ660" s="17">
        <v>0.0</v>
      </c>
      <c r="AR660" s="17">
        <v>0.0</v>
      </c>
      <c r="AS660" s="17">
        <f t="shared" si="2"/>
        <v>0</v>
      </c>
      <c r="AT660" s="173" t="s">
        <v>5871</v>
      </c>
    </row>
    <row r="661" ht="15.75" customHeight="1">
      <c r="A661" s="11">
        <v>9900067.0</v>
      </c>
      <c r="B661" s="8" t="s">
        <v>5359</v>
      </c>
      <c r="C661" s="8" t="s">
        <v>4982</v>
      </c>
      <c r="D661" s="8" t="s">
        <v>4982</v>
      </c>
      <c r="E661" s="170" t="b">
        <v>1</v>
      </c>
      <c r="F661" s="8" t="s">
        <v>4982</v>
      </c>
      <c r="G661" s="11"/>
      <c r="H661" s="11"/>
      <c r="I661" s="11" t="s">
        <v>5360</v>
      </c>
      <c r="J661" s="11" t="s">
        <v>5361</v>
      </c>
      <c r="K661" s="11" t="s">
        <v>6099</v>
      </c>
      <c r="L661" s="171" t="s">
        <v>5912</v>
      </c>
      <c r="M661" s="11" t="s">
        <v>1061</v>
      </c>
      <c r="N661" s="29">
        <v>952.0</v>
      </c>
      <c r="O661" s="12">
        <f t="shared" si="1"/>
        <v>1104.32</v>
      </c>
      <c r="P661" s="8" t="s">
        <v>68</v>
      </c>
      <c r="Q661" s="34" t="s">
        <v>977</v>
      </c>
      <c r="R661" s="11" t="s">
        <v>5363</v>
      </c>
      <c r="S661" s="11"/>
      <c r="T661" s="23"/>
      <c r="U661" s="11"/>
      <c r="V661" s="11"/>
      <c r="W661" s="11"/>
      <c r="X661" s="11"/>
      <c r="Y661" s="11"/>
      <c r="Z661" s="11"/>
      <c r="AA661" s="11" t="s">
        <v>220</v>
      </c>
      <c r="AB661" s="48"/>
      <c r="AC661" s="27">
        <v>0.0</v>
      </c>
      <c r="AD661" s="27">
        <v>0.0</v>
      </c>
      <c r="AE661" s="27">
        <v>0.0</v>
      </c>
      <c r="AF661" s="27">
        <v>0.0</v>
      </c>
      <c r="AG661" s="19">
        <v>0.0</v>
      </c>
      <c r="AH661" s="19">
        <v>0.0</v>
      </c>
      <c r="AI661" s="19">
        <v>0.0</v>
      </c>
      <c r="AJ661" s="19">
        <v>0.0</v>
      </c>
      <c r="AK661" s="16">
        <v>0.0</v>
      </c>
      <c r="AL661" s="16">
        <v>0.0</v>
      </c>
      <c r="AM661" s="16">
        <v>0.0</v>
      </c>
      <c r="AN661" s="16">
        <v>0.0</v>
      </c>
      <c r="AO661" s="17">
        <v>0.0</v>
      </c>
      <c r="AP661" s="17">
        <v>0.0</v>
      </c>
      <c r="AQ661" s="17">
        <v>0.0</v>
      </c>
      <c r="AR661" s="17">
        <v>0.0</v>
      </c>
      <c r="AS661" s="17">
        <f t="shared" si="2"/>
        <v>0</v>
      </c>
      <c r="AT661" s="173" t="s">
        <v>5871</v>
      </c>
    </row>
    <row r="662" ht="15.75" customHeight="1">
      <c r="A662" s="11">
        <v>9900068.0</v>
      </c>
      <c r="B662" s="8" t="s">
        <v>5364</v>
      </c>
      <c r="C662" s="8" t="s">
        <v>4982</v>
      </c>
      <c r="D662" s="8" t="s">
        <v>4982</v>
      </c>
      <c r="E662" s="170" t="b">
        <v>1</v>
      </c>
      <c r="F662" s="8" t="s">
        <v>4982</v>
      </c>
      <c r="G662" s="11"/>
      <c r="H662" s="11"/>
      <c r="I662" s="11" t="s">
        <v>5365</v>
      </c>
      <c r="J662" s="11" t="s">
        <v>5366</v>
      </c>
      <c r="K662" s="11" t="s">
        <v>6100</v>
      </c>
      <c r="L662" s="171" t="s">
        <v>5912</v>
      </c>
      <c r="M662" s="11" t="s">
        <v>1061</v>
      </c>
      <c r="N662" s="29">
        <v>1019.76</v>
      </c>
      <c r="O662" s="12">
        <f t="shared" si="1"/>
        <v>1182.9216</v>
      </c>
      <c r="P662" s="8" t="s">
        <v>68</v>
      </c>
      <c r="Q662" s="34" t="s">
        <v>977</v>
      </c>
      <c r="R662" s="11" t="s">
        <v>5363</v>
      </c>
      <c r="S662" s="11"/>
      <c r="T662" s="23"/>
      <c r="U662" s="11"/>
      <c r="V662" s="11"/>
      <c r="W662" s="11"/>
      <c r="X662" s="11"/>
      <c r="Y662" s="11"/>
      <c r="Z662" s="11"/>
      <c r="AA662" s="11" t="s">
        <v>220</v>
      </c>
      <c r="AB662" s="48"/>
      <c r="AC662" s="27">
        <v>0.0</v>
      </c>
      <c r="AD662" s="27">
        <v>0.0</v>
      </c>
      <c r="AE662" s="27">
        <v>0.0</v>
      </c>
      <c r="AF662" s="27">
        <v>0.0</v>
      </c>
      <c r="AG662" s="19">
        <v>0.0</v>
      </c>
      <c r="AH662" s="19">
        <v>0.0</v>
      </c>
      <c r="AI662" s="19">
        <v>0.0</v>
      </c>
      <c r="AJ662" s="19">
        <v>0.0</v>
      </c>
      <c r="AK662" s="16">
        <v>0.0</v>
      </c>
      <c r="AL662" s="16">
        <v>0.0</v>
      </c>
      <c r="AM662" s="16">
        <v>0.0</v>
      </c>
      <c r="AN662" s="16">
        <v>0.0</v>
      </c>
      <c r="AO662" s="17">
        <v>0.0</v>
      </c>
      <c r="AP662" s="17">
        <v>0.0</v>
      </c>
      <c r="AQ662" s="17">
        <v>0.0</v>
      </c>
      <c r="AR662" s="17">
        <v>0.0</v>
      </c>
      <c r="AS662" s="17">
        <f t="shared" si="2"/>
        <v>0</v>
      </c>
      <c r="AT662" s="173" t="s">
        <v>5871</v>
      </c>
    </row>
    <row r="663" ht="15.75" customHeight="1">
      <c r="A663" s="11">
        <v>9900069.0</v>
      </c>
      <c r="B663" s="8" t="s">
        <v>5367</v>
      </c>
      <c r="C663" s="8" t="s">
        <v>4982</v>
      </c>
      <c r="D663" s="8" t="s">
        <v>4982</v>
      </c>
      <c r="E663" s="170" t="b">
        <v>1</v>
      </c>
      <c r="F663" s="8" t="s">
        <v>4982</v>
      </c>
      <c r="G663" s="11"/>
      <c r="H663" s="11"/>
      <c r="I663" s="11" t="s">
        <v>5368</v>
      </c>
      <c r="J663" s="11" t="s">
        <v>5369</v>
      </c>
      <c r="K663" s="11" t="s">
        <v>6101</v>
      </c>
      <c r="L663" s="171" t="s">
        <v>5912</v>
      </c>
      <c r="M663" s="11" t="s">
        <v>1061</v>
      </c>
      <c r="N663" s="29">
        <v>876.75</v>
      </c>
      <c r="O663" s="12">
        <f t="shared" si="1"/>
        <v>1017.03</v>
      </c>
      <c r="P663" s="8" t="s">
        <v>68</v>
      </c>
      <c r="Q663" s="34" t="s">
        <v>977</v>
      </c>
      <c r="R663" s="11" t="s">
        <v>5370</v>
      </c>
      <c r="S663" s="11"/>
      <c r="T663" s="23"/>
      <c r="U663" s="11"/>
      <c r="V663" s="11"/>
      <c r="W663" s="11"/>
      <c r="X663" s="11"/>
      <c r="Y663" s="11"/>
      <c r="Z663" s="11"/>
      <c r="AA663" s="11" t="s">
        <v>220</v>
      </c>
      <c r="AB663" s="48"/>
      <c r="AC663" s="27">
        <v>0.0</v>
      </c>
      <c r="AD663" s="27">
        <v>0.0</v>
      </c>
      <c r="AE663" s="27">
        <v>0.0</v>
      </c>
      <c r="AF663" s="27">
        <v>0.0</v>
      </c>
      <c r="AG663" s="19">
        <v>0.0</v>
      </c>
      <c r="AH663" s="19">
        <v>0.0</v>
      </c>
      <c r="AI663" s="19">
        <v>0.0</v>
      </c>
      <c r="AJ663" s="19">
        <v>0.0</v>
      </c>
      <c r="AK663" s="16">
        <v>0.0</v>
      </c>
      <c r="AL663" s="16">
        <v>0.0</v>
      </c>
      <c r="AM663" s="16">
        <v>0.0</v>
      </c>
      <c r="AN663" s="16">
        <v>0.0</v>
      </c>
      <c r="AO663" s="17">
        <v>0.0</v>
      </c>
      <c r="AP663" s="17">
        <v>0.0</v>
      </c>
      <c r="AQ663" s="17">
        <v>0.0</v>
      </c>
      <c r="AR663" s="17">
        <v>0.0</v>
      </c>
      <c r="AS663" s="17">
        <f t="shared" si="2"/>
        <v>0</v>
      </c>
      <c r="AT663" s="173" t="s">
        <v>5871</v>
      </c>
    </row>
    <row r="664" ht="15.75" customHeight="1">
      <c r="A664" s="11">
        <v>9900070.0</v>
      </c>
      <c r="B664" s="8" t="s">
        <v>5371</v>
      </c>
      <c r="C664" s="8" t="s">
        <v>4982</v>
      </c>
      <c r="D664" s="8" t="s">
        <v>4982</v>
      </c>
      <c r="E664" s="170" t="b">
        <v>1</v>
      </c>
      <c r="F664" s="8" t="s">
        <v>4982</v>
      </c>
      <c r="G664" s="11"/>
      <c r="H664" s="11"/>
      <c r="I664" s="11" t="s">
        <v>5372</v>
      </c>
      <c r="J664" s="11" t="s">
        <v>5373</v>
      </c>
      <c r="K664" s="11" t="s">
        <v>6102</v>
      </c>
      <c r="L664" s="171" t="s">
        <v>5912</v>
      </c>
      <c r="M664" s="11" t="s">
        <v>1061</v>
      </c>
      <c r="N664" s="29">
        <v>944.51</v>
      </c>
      <c r="O664" s="12">
        <f t="shared" si="1"/>
        <v>1095.6316</v>
      </c>
      <c r="P664" s="8" t="s">
        <v>68</v>
      </c>
      <c r="Q664" s="34" t="s">
        <v>977</v>
      </c>
      <c r="R664" s="11" t="s">
        <v>5370</v>
      </c>
      <c r="S664" s="11"/>
      <c r="T664" s="23"/>
      <c r="U664" s="11"/>
      <c r="V664" s="11"/>
      <c r="W664" s="11"/>
      <c r="X664" s="11"/>
      <c r="Y664" s="11"/>
      <c r="Z664" s="11"/>
      <c r="AA664" s="11" t="s">
        <v>220</v>
      </c>
      <c r="AB664" s="48"/>
      <c r="AC664" s="27">
        <v>0.0</v>
      </c>
      <c r="AD664" s="27">
        <v>0.0</v>
      </c>
      <c r="AE664" s="27">
        <v>0.0</v>
      </c>
      <c r="AF664" s="27">
        <v>0.0</v>
      </c>
      <c r="AG664" s="19">
        <v>0.0</v>
      </c>
      <c r="AH664" s="19">
        <v>0.0</v>
      </c>
      <c r="AI664" s="19">
        <v>0.0</v>
      </c>
      <c r="AJ664" s="19">
        <v>0.0</v>
      </c>
      <c r="AK664" s="16">
        <v>0.0</v>
      </c>
      <c r="AL664" s="16">
        <v>0.0</v>
      </c>
      <c r="AM664" s="16">
        <v>0.0</v>
      </c>
      <c r="AN664" s="16">
        <v>0.0</v>
      </c>
      <c r="AO664" s="17">
        <v>0.0</v>
      </c>
      <c r="AP664" s="17">
        <v>0.0</v>
      </c>
      <c r="AQ664" s="17">
        <v>0.0</v>
      </c>
      <c r="AR664" s="17">
        <v>0.0</v>
      </c>
      <c r="AS664" s="17">
        <f t="shared" si="2"/>
        <v>0</v>
      </c>
      <c r="AT664" s="173" t="s">
        <v>5871</v>
      </c>
    </row>
    <row r="665" ht="15.75" customHeight="1">
      <c r="A665" s="11">
        <v>9900071.0</v>
      </c>
      <c r="B665" s="8" t="s">
        <v>5374</v>
      </c>
      <c r="C665" s="8" t="s">
        <v>4982</v>
      </c>
      <c r="D665" s="8" t="s">
        <v>4982</v>
      </c>
      <c r="E665" s="170" t="b">
        <v>1</v>
      </c>
      <c r="F665" s="8" t="s">
        <v>4982</v>
      </c>
      <c r="G665" s="11"/>
      <c r="H665" s="11"/>
      <c r="I665" s="11" t="s">
        <v>5375</v>
      </c>
      <c r="J665" s="11" t="s">
        <v>5376</v>
      </c>
      <c r="K665" s="11" t="s">
        <v>6103</v>
      </c>
      <c r="L665" s="171" t="s">
        <v>5912</v>
      </c>
      <c r="M665" s="11" t="s">
        <v>1061</v>
      </c>
      <c r="N665" s="29">
        <v>1141.71</v>
      </c>
      <c r="O665" s="12">
        <f t="shared" si="1"/>
        <v>1324.3836</v>
      </c>
      <c r="P665" s="8" t="s">
        <v>68</v>
      </c>
      <c r="Q665" s="34" t="s">
        <v>977</v>
      </c>
      <c r="R665" s="11" t="s">
        <v>5377</v>
      </c>
      <c r="S665" s="11"/>
      <c r="T665" s="23"/>
      <c r="U665" s="11"/>
      <c r="V665" s="11"/>
      <c r="W665" s="11"/>
      <c r="X665" s="11"/>
      <c r="Y665" s="11"/>
      <c r="Z665" s="11"/>
      <c r="AA665" s="11" t="s">
        <v>220</v>
      </c>
      <c r="AB665" s="48"/>
      <c r="AC665" s="27">
        <v>0.0</v>
      </c>
      <c r="AD665" s="27">
        <v>0.0</v>
      </c>
      <c r="AE665" s="27">
        <v>0.0</v>
      </c>
      <c r="AF665" s="27">
        <v>0.0</v>
      </c>
      <c r="AG665" s="19">
        <v>0.0</v>
      </c>
      <c r="AH665" s="19">
        <v>0.0</v>
      </c>
      <c r="AI665" s="19">
        <v>0.0</v>
      </c>
      <c r="AJ665" s="19">
        <v>0.0</v>
      </c>
      <c r="AK665" s="16">
        <v>0.0</v>
      </c>
      <c r="AL665" s="16">
        <v>0.0</v>
      </c>
      <c r="AM665" s="16">
        <v>0.0</v>
      </c>
      <c r="AN665" s="16">
        <v>0.0</v>
      </c>
      <c r="AO665" s="17">
        <v>0.0</v>
      </c>
      <c r="AP665" s="17">
        <v>0.0</v>
      </c>
      <c r="AQ665" s="17">
        <v>0.0</v>
      </c>
      <c r="AR665" s="17">
        <v>0.0</v>
      </c>
      <c r="AS665" s="17">
        <f t="shared" si="2"/>
        <v>0</v>
      </c>
      <c r="AT665" s="173" t="s">
        <v>5871</v>
      </c>
    </row>
    <row r="666" ht="15.75" customHeight="1">
      <c r="A666" s="11">
        <v>9900072.0</v>
      </c>
      <c r="B666" s="8" t="s">
        <v>5378</v>
      </c>
      <c r="C666" s="8" t="s">
        <v>4982</v>
      </c>
      <c r="D666" s="8" t="s">
        <v>4982</v>
      </c>
      <c r="E666" s="170" t="b">
        <v>1</v>
      </c>
      <c r="F666" s="8" t="s">
        <v>4982</v>
      </c>
      <c r="G666" s="11"/>
      <c r="H666" s="11"/>
      <c r="I666" s="11" t="s">
        <v>5379</v>
      </c>
      <c r="J666" s="11" t="s">
        <v>5380</v>
      </c>
      <c r="K666" s="11" t="s">
        <v>6104</v>
      </c>
      <c r="L666" s="171" t="s">
        <v>5912</v>
      </c>
      <c r="M666" s="11" t="s">
        <v>1061</v>
      </c>
      <c r="N666" s="29">
        <v>1209.47</v>
      </c>
      <c r="O666" s="12">
        <f t="shared" si="1"/>
        <v>1402.9852</v>
      </c>
      <c r="P666" s="8" t="s">
        <v>68</v>
      </c>
      <c r="Q666" s="34" t="s">
        <v>977</v>
      </c>
      <c r="R666" s="11" t="s">
        <v>5377</v>
      </c>
      <c r="S666" s="11"/>
      <c r="T666" s="23"/>
      <c r="U666" s="11"/>
      <c r="V666" s="11"/>
      <c r="W666" s="11"/>
      <c r="X666" s="11"/>
      <c r="Y666" s="11"/>
      <c r="Z666" s="11"/>
      <c r="AA666" s="11" t="s">
        <v>220</v>
      </c>
      <c r="AB666" s="48"/>
      <c r="AC666" s="27">
        <v>0.0</v>
      </c>
      <c r="AD666" s="27">
        <v>0.0</v>
      </c>
      <c r="AE666" s="27">
        <v>0.0</v>
      </c>
      <c r="AF666" s="27">
        <v>0.0</v>
      </c>
      <c r="AG666" s="19">
        <v>0.0</v>
      </c>
      <c r="AH666" s="19">
        <v>0.0</v>
      </c>
      <c r="AI666" s="19">
        <v>0.0</v>
      </c>
      <c r="AJ666" s="19">
        <v>0.0</v>
      </c>
      <c r="AK666" s="16">
        <v>0.0</v>
      </c>
      <c r="AL666" s="16">
        <v>0.0</v>
      </c>
      <c r="AM666" s="16">
        <v>0.0</v>
      </c>
      <c r="AN666" s="16">
        <v>0.0</v>
      </c>
      <c r="AO666" s="17">
        <v>0.0</v>
      </c>
      <c r="AP666" s="17">
        <v>0.0</v>
      </c>
      <c r="AQ666" s="17">
        <v>0.0</v>
      </c>
      <c r="AR666" s="17">
        <v>0.0</v>
      </c>
      <c r="AS666" s="17">
        <f t="shared" si="2"/>
        <v>0</v>
      </c>
      <c r="AT666" s="173" t="s">
        <v>5871</v>
      </c>
    </row>
    <row r="667" ht="15.75" customHeight="1">
      <c r="A667" s="11">
        <v>9900073.0</v>
      </c>
      <c r="B667" s="8" t="s">
        <v>5381</v>
      </c>
      <c r="C667" s="8" t="s">
        <v>4982</v>
      </c>
      <c r="D667" s="8" t="s">
        <v>4982</v>
      </c>
      <c r="E667" s="170" t="b">
        <v>1</v>
      </c>
      <c r="F667" s="8" t="s">
        <v>4982</v>
      </c>
      <c r="G667" s="11"/>
      <c r="H667" s="11"/>
      <c r="I667" s="11" t="s">
        <v>5382</v>
      </c>
      <c r="J667" s="11" t="s">
        <v>5383</v>
      </c>
      <c r="K667" s="11" t="s">
        <v>6105</v>
      </c>
      <c r="L667" s="171" t="s">
        <v>5912</v>
      </c>
      <c r="M667" s="11" t="s">
        <v>1061</v>
      </c>
      <c r="N667" s="29">
        <v>952.0</v>
      </c>
      <c r="O667" s="12">
        <f t="shared" si="1"/>
        <v>1104.32</v>
      </c>
      <c r="P667" s="8" t="s">
        <v>68</v>
      </c>
      <c r="Q667" s="34" t="s">
        <v>977</v>
      </c>
      <c r="R667" s="11" t="s">
        <v>5384</v>
      </c>
      <c r="S667" s="11"/>
      <c r="T667" s="23"/>
      <c r="U667" s="11"/>
      <c r="V667" s="11"/>
      <c r="W667" s="11"/>
      <c r="X667" s="11"/>
      <c r="Y667" s="11"/>
      <c r="Z667" s="11"/>
      <c r="AA667" s="11" t="s">
        <v>220</v>
      </c>
      <c r="AB667" s="48"/>
      <c r="AC667" s="27">
        <v>0.0</v>
      </c>
      <c r="AD667" s="27">
        <v>0.0</v>
      </c>
      <c r="AE667" s="27">
        <v>0.0</v>
      </c>
      <c r="AF667" s="27">
        <v>0.0</v>
      </c>
      <c r="AG667" s="19">
        <v>0.0</v>
      </c>
      <c r="AH667" s="19">
        <v>0.0</v>
      </c>
      <c r="AI667" s="19">
        <v>0.0</v>
      </c>
      <c r="AJ667" s="19">
        <v>0.0</v>
      </c>
      <c r="AK667" s="16">
        <v>0.0</v>
      </c>
      <c r="AL667" s="16">
        <v>0.0</v>
      </c>
      <c r="AM667" s="16">
        <v>0.0</v>
      </c>
      <c r="AN667" s="16">
        <v>0.0</v>
      </c>
      <c r="AO667" s="17">
        <v>0.0</v>
      </c>
      <c r="AP667" s="17">
        <v>0.0</v>
      </c>
      <c r="AQ667" s="17">
        <v>0.0</v>
      </c>
      <c r="AR667" s="17">
        <v>0.0</v>
      </c>
      <c r="AS667" s="17">
        <f t="shared" si="2"/>
        <v>0</v>
      </c>
      <c r="AT667" s="173" t="s">
        <v>5871</v>
      </c>
    </row>
    <row r="668" ht="15.75" customHeight="1">
      <c r="A668" s="11">
        <v>9900074.0</v>
      </c>
      <c r="B668" s="8" t="s">
        <v>5385</v>
      </c>
      <c r="C668" s="8" t="s">
        <v>4982</v>
      </c>
      <c r="D668" s="8" t="s">
        <v>4982</v>
      </c>
      <c r="E668" s="170" t="b">
        <v>1</v>
      </c>
      <c r="F668" s="8" t="s">
        <v>4982</v>
      </c>
      <c r="G668" s="11"/>
      <c r="H668" s="11"/>
      <c r="I668" s="11" t="s">
        <v>5386</v>
      </c>
      <c r="J668" s="11" t="s">
        <v>5387</v>
      </c>
      <c r="K668" s="11" t="s">
        <v>6106</v>
      </c>
      <c r="L668" s="171" t="s">
        <v>5912</v>
      </c>
      <c r="M668" s="11" t="s">
        <v>1061</v>
      </c>
      <c r="N668" s="29">
        <v>1019.76</v>
      </c>
      <c r="O668" s="12">
        <f t="shared" si="1"/>
        <v>1182.9216</v>
      </c>
      <c r="P668" s="8" t="s">
        <v>68</v>
      </c>
      <c r="Q668" s="34" t="s">
        <v>977</v>
      </c>
      <c r="R668" s="11" t="s">
        <v>5384</v>
      </c>
      <c r="S668" s="11"/>
      <c r="T668" s="23"/>
      <c r="U668" s="11"/>
      <c r="V668" s="11"/>
      <c r="W668" s="11"/>
      <c r="X668" s="11"/>
      <c r="Y668" s="11"/>
      <c r="Z668" s="11"/>
      <c r="AA668" s="11" t="s">
        <v>220</v>
      </c>
      <c r="AB668" s="48"/>
      <c r="AC668" s="27">
        <v>0.0</v>
      </c>
      <c r="AD668" s="27">
        <v>0.0</v>
      </c>
      <c r="AE668" s="27">
        <v>0.0</v>
      </c>
      <c r="AF668" s="27">
        <v>0.0</v>
      </c>
      <c r="AG668" s="19">
        <v>0.0</v>
      </c>
      <c r="AH668" s="19">
        <v>0.0</v>
      </c>
      <c r="AI668" s="19">
        <v>0.0</v>
      </c>
      <c r="AJ668" s="19">
        <v>0.0</v>
      </c>
      <c r="AK668" s="16">
        <v>0.0</v>
      </c>
      <c r="AL668" s="16">
        <v>0.0</v>
      </c>
      <c r="AM668" s="16">
        <v>0.0</v>
      </c>
      <c r="AN668" s="16">
        <v>0.0</v>
      </c>
      <c r="AO668" s="17">
        <v>0.0</v>
      </c>
      <c r="AP668" s="17">
        <v>0.0</v>
      </c>
      <c r="AQ668" s="17">
        <v>0.0</v>
      </c>
      <c r="AR668" s="17">
        <v>0.0</v>
      </c>
      <c r="AS668" s="17">
        <f t="shared" si="2"/>
        <v>0</v>
      </c>
      <c r="AT668" s="173" t="s">
        <v>5871</v>
      </c>
    </row>
    <row r="669" ht="15.75" customHeight="1">
      <c r="A669" s="11">
        <v>9900075.0</v>
      </c>
      <c r="B669" s="8" t="s">
        <v>5388</v>
      </c>
      <c r="C669" s="8" t="s">
        <v>4982</v>
      </c>
      <c r="D669" s="8" t="s">
        <v>4982</v>
      </c>
      <c r="E669" s="170" t="b">
        <v>1</v>
      </c>
      <c r="F669" s="8" t="s">
        <v>4982</v>
      </c>
      <c r="G669" s="11"/>
      <c r="H669" s="11"/>
      <c r="I669" s="11" t="s">
        <v>5389</v>
      </c>
      <c r="J669" s="11" t="s">
        <v>5390</v>
      </c>
      <c r="K669" s="11" t="s">
        <v>6107</v>
      </c>
      <c r="L669" s="171" t="s">
        <v>5912</v>
      </c>
      <c r="M669" s="11" t="s">
        <v>1061</v>
      </c>
      <c r="N669" s="29">
        <v>866.85</v>
      </c>
      <c r="O669" s="12">
        <f t="shared" si="1"/>
        <v>1005.546</v>
      </c>
      <c r="P669" s="8" t="s">
        <v>68</v>
      </c>
      <c r="Q669" s="34" t="s">
        <v>977</v>
      </c>
      <c r="R669" s="11" t="s">
        <v>5391</v>
      </c>
      <c r="S669" s="11"/>
      <c r="T669" s="23"/>
      <c r="U669" s="11"/>
      <c r="V669" s="11"/>
      <c r="W669" s="11"/>
      <c r="X669" s="11"/>
      <c r="Y669" s="11"/>
      <c r="Z669" s="11"/>
      <c r="AA669" s="11" t="s">
        <v>220</v>
      </c>
      <c r="AB669" s="48"/>
      <c r="AC669" s="27">
        <v>0.0</v>
      </c>
      <c r="AD669" s="27">
        <v>0.0</v>
      </c>
      <c r="AE669" s="27">
        <v>0.0</v>
      </c>
      <c r="AF669" s="27">
        <v>0.0</v>
      </c>
      <c r="AG669" s="19">
        <v>0.0</v>
      </c>
      <c r="AH669" s="19">
        <v>0.0</v>
      </c>
      <c r="AI669" s="19">
        <v>0.0</v>
      </c>
      <c r="AJ669" s="19">
        <v>0.0</v>
      </c>
      <c r="AK669" s="16">
        <v>0.0</v>
      </c>
      <c r="AL669" s="16">
        <v>0.0</v>
      </c>
      <c r="AM669" s="16">
        <v>0.0</v>
      </c>
      <c r="AN669" s="16">
        <v>0.0</v>
      </c>
      <c r="AO669" s="17">
        <v>0.0</v>
      </c>
      <c r="AP669" s="17">
        <v>0.0</v>
      </c>
      <c r="AQ669" s="17">
        <v>0.0</v>
      </c>
      <c r="AR669" s="17">
        <v>0.0</v>
      </c>
      <c r="AS669" s="17">
        <f t="shared" si="2"/>
        <v>0</v>
      </c>
      <c r="AT669" s="173" t="s">
        <v>5871</v>
      </c>
    </row>
    <row r="670" ht="15.75" customHeight="1">
      <c r="A670" s="11">
        <v>9900076.0</v>
      </c>
      <c r="B670" s="8" t="s">
        <v>5392</v>
      </c>
      <c r="C670" s="8" t="s">
        <v>4982</v>
      </c>
      <c r="D670" s="8" t="s">
        <v>4982</v>
      </c>
      <c r="E670" s="170" t="b">
        <v>1</v>
      </c>
      <c r="F670" s="8" t="s">
        <v>4982</v>
      </c>
      <c r="G670" s="11"/>
      <c r="H670" s="11"/>
      <c r="I670" s="11" t="s">
        <v>5393</v>
      </c>
      <c r="J670" s="11" t="s">
        <v>5394</v>
      </c>
      <c r="K670" s="11" t="s">
        <v>6108</v>
      </c>
      <c r="L670" s="171" t="s">
        <v>5912</v>
      </c>
      <c r="M670" s="11" t="s">
        <v>1061</v>
      </c>
      <c r="N670" s="29">
        <v>934.61</v>
      </c>
      <c r="O670" s="12">
        <f t="shared" si="1"/>
        <v>1084.1476</v>
      </c>
      <c r="P670" s="8" t="s">
        <v>68</v>
      </c>
      <c r="Q670" s="34" t="s">
        <v>977</v>
      </c>
      <c r="R670" s="11" t="s">
        <v>5391</v>
      </c>
      <c r="S670" s="11"/>
      <c r="T670" s="23"/>
      <c r="U670" s="11"/>
      <c r="V670" s="11"/>
      <c r="W670" s="11"/>
      <c r="X670" s="11"/>
      <c r="Y670" s="11"/>
      <c r="Z670" s="11"/>
      <c r="AA670" s="11" t="s">
        <v>220</v>
      </c>
      <c r="AB670" s="48"/>
      <c r="AC670" s="27">
        <v>0.0</v>
      </c>
      <c r="AD670" s="27">
        <v>0.0</v>
      </c>
      <c r="AE670" s="27">
        <v>0.0</v>
      </c>
      <c r="AF670" s="27">
        <v>0.0</v>
      </c>
      <c r="AG670" s="19">
        <v>0.0</v>
      </c>
      <c r="AH670" s="19">
        <v>0.0</v>
      </c>
      <c r="AI670" s="19">
        <v>0.0</v>
      </c>
      <c r="AJ670" s="19">
        <v>0.0</v>
      </c>
      <c r="AK670" s="16">
        <v>0.0</v>
      </c>
      <c r="AL670" s="16">
        <v>0.0</v>
      </c>
      <c r="AM670" s="16">
        <v>0.0</v>
      </c>
      <c r="AN670" s="16">
        <v>0.0</v>
      </c>
      <c r="AO670" s="17">
        <v>0.0</v>
      </c>
      <c r="AP670" s="17">
        <v>0.0</v>
      </c>
      <c r="AQ670" s="17">
        <v>0.0</v>
      </c>
      <c r="AR670" s="17">
        <v>0.0</v>
      </c>
      <c r="AS670" s="17">
        <f t="shared" si="2"/>
        <v>0</v>
      </c>
      <c r="AT670" s="173" t="s">
        <v>5871</v>
      </c>
    </row>
    <row r="671" ht="15.75" customHeight="1">
      <c r="A671" s="11">
        <v>9900077.0</v>
      </c>
      <c r="B671" s="8" t="s">
        <v>5395</v>
      </c>
      <c r="C671" s="8" t="s">
        <v>4982</v>
      </c>
      <c r="D671" s="8" t="s">
        <v>4982</v>
      </c>
      <c r="E671" s="170" t="b">
        <v>1</v>
      </c>
      <c r="F671" s="8" t="s">
        <v>4982</v>
      </c>
      <c r="G671" s="11"/>
      <c r="H671" s="11"/>
      <c r="I671" s="11" t="s">
        <v>5396</v>
      </c>
      <c r="J671" s="11" t="s">
        <v>5397</v>
      </c>
      <c r="K671" s="11" t="s">
        <v>6109</v>
      </c>
      <c r="L671" s="171" t="s">
        <v>5912</v>
      </c>
      <c r="M671" s="11" t="s">
        <v>1061</v>
      </c>
      <c r="N671" s="29">
        <v>1141.66</v>
      </c>
      <c r="O671" s="12">
        <f t="shared" si="1"/>
        <v>1324.3256</v>
      </c>
      <c r="P671" s="8" t="s">
        <v>68</v>
      </c>
      <c r="Q671" s="34" t="s">
        <v>977</v>
      </c>
      <c r="R671" s="11" t="s">
        <v>5398</v>
      </c>
      <c r="S671" s="11"/>
      <c r="T671" s="23"/>
      <c r="U671" s="11"/>
      <c r="V671" s="11"/>
      <c r="W671" s="11"/>
      <c r="X671" s="11"/>
      <c r="Y671" s="11"/>
      <c r="Z671" s="11"/>
      <c r="AA671" s="11" t="s">
        <v>220</v>
      </c>
      <c r="AB671" s="48"/>
      <c r="AC671" s="27">
        <v>0.0</v>
      </c>
      <c r="AD671" s="27">
        <v>0.0</v>
      </c>
      <c r="AE671" s="27">
        <v>0.0</v>
      </c>
      <c r="AF671" s="27">
        <v>0.0</v>
      </c>
      <c r="AG671" s="19">
        <v>0.0</v>
      </c>
      <c r="AH671" s="19">
        <v>0.0</v>
      </c>
      <c r="AI671" s="19">
        <v>0.0</v>
      </c>
      <c r="AJ671" s="19">
        <v>0.0</v>
      </c>
      <c r="AK671" s="16">
        <v>0.0</v>
      </c>
      <c r="AL671" s="16">
        <v>0.0</v>
      </c>
      <c r="AM671" s="16">
        <v>0.0</v>
      </c>
      <c r="AN671" s="16">
        <v>0.0</v>
      </c>
      <c r="AO671" s="17">
        <v>0.0</v>
      </c>
      <c r="AP671" s="17">
        <v>0.0</v>
      </c>
      <c r="AQ671" s="17">
        <v>0.0</v>
      </c>
      <c r="AR671" s="17">
        <v>0.0</v>
      </c>
      <c r="AS671" s="17">
        <f t="shared" si="2"/>
        <v>0</v>
      </c>
      <c r="AT671" s="173" t="s">
        <v>5871</v>
      </c>
    </row>
    <row r="672" ht="15.75" customHeight="1">
      <c r="A672" s="11">
        <v>9900078.0</v>
      </c>
      <c r="B672" s="8" t="s">
        <v>5399</v>
      </c>
      <c r="C672" s="8" t="s">
        <v>4982</v>
      </c>
      <c r="D672" s="8" t="s">
        <v>4982</v>
      </c>
      <c r="E672" s="170" t="b">
        <v>1</v>
      </c>
      <c r="F672" s="8" t="s">
        <v>4982</v>
      </c>
      <c r="G672" s="11"/>
      <c r="H672" s="11"/>
      <c r="I672" s="11" t="s">
        <v>5400</v>
      </c>
      <c r="J672" s="11" t="s">
        <v>5401</v>
      </c>
      <c r="K672" s="11" t="s">
        <v>6110</v>
      </c>
      <c r="L672" s="171" t="s">
        <v>5912</v>
      </c>
      <c r="M672" s="11" t="s">
        <v>1061</v>
      </c>
      <c r="N672" s="29">
        <v>1209.42</v>
      </c>
      <c r="O672" s="12">
        <f t="shared" si="1"/>
        <v>1402.9272</v>
      </c>
      <c r="P672" s="8" t="s">
        <v>68</v>
      </c>
      <c r="Q672" s="34" t="s">
        <v>977</v>
      </c>
      <c r="R672" s="11" t="s">
        <v>5398</v>
      </c>
      <c r="S672" s="11"/>
      <c r="T672" s="23"/>
      <c r="U672" s="11"/>
      <c r="V672" s="11"/>
      <c r="W672" s="11"/>
      <c r="X672" s="11"/>
      <c r="Y672" s="11"/>
      <c r="Z672" s="11"/>
      <c r="AA672" s="11" t="s">
        <v>220</v>
      </c>
      <c r="AB672" s="48"/>
      <c r="AC672" s="27">
        <v>0.0</v>
      </c>
      <c r="AD672" s="27">
        <v>0.0</v>
      </c>
      <c r="AE672" s="27">
        <v>0.0</v>
      </c>
      <c r="AF672" s="27">
        <v>0.0</v>
      </c>
      <c r="AG672" s="19">
        <v>0.0</v>
      </c>
      <c r="AH672" s="19">
        <v>0.0</v>
      </c>
      <c r="AI672" s="19">
        <v>0.0</v>
      </c>
      <c r="AJ672" s="19">
        <v>0.0</v>
      </c>
      <c r="AK672" s="16">
        <v>0.0</v>
      </c>
      <c r="AL672" s="16">
        <v>0.0</v>
      </c>
      <c r="AM672" s="16">
        <v>0.0</v>
      </c>
      <c r="AN672" s="16">
        <v>0.0</v>
      </c>
      <c r="AO672" s="17">
        <v>0.0</v>
      </c>
      <c r="AP672" s="17">
        <v>0.0</v>
      </c>
      <c r="AQ672" s="17">
        <v>0.0</v>
      </c>
      <c r="AR672" s="17">
        <v>0.0</v>
      </c>
      <c r="AS672" s="17">
        <f t="shared" si="2"/>
        <v>0</v>
      </c>
      <c r="AT672" s="173" t="s">
        <v>5871</v>
      </c>
    </row>
    <row r="673" ht="15.75" customHeight="1">
      <c r="A673" s="11">
        <v>9900079.0</v>
      </c>
      <c r="B673" s="8" t="s">
        <v>5402</v>
      </c>
      <c r="C673" s="8" t="s">
        <v>4982</v>
      </c>
      <c r="D673" s="8" t="s">
        <v>4982</v>
      </c>
      <c r="E673" s="170" t="b">
        <v>1</v>
      </c>
      <c r="F673" s="8" t="s">
        <v>4982</v>
      </c>
      <c r="G673" s="11"/>
      <c r="H673" s="11"/>
      <c r="I673" s="11" t="s">
        <v>5403</v>
      </c>
      <c r="J673" s="11" t="s">
        <v>5404</v>
      </c>
      <c r="K673" s="11" t="s">
        <v>6111</v>
      </c>
      <c r="L673" s="171" t="s">
        <v>5912</v>
      </c>
      <c r="M673" s="11" t="s">
        <v>1061</v>
      </c>
      <c r="N673" s="29">
        <v>952.0</v>
      </c>
      <c r="O673" s="12">
        <f t="shared" si="1"/>
        <v>1104.32</v>
      </c>
      <c r="P673" s="8" t="s">
        <v>68</v>
      </c>
      <c r="Q673" s="34" t="s">
        <v>977</v>
      </c>
      <c r="R673" s="11" t="s">
        <v>5405</v>
      </c>
      <c r="S673" s="11"/>
      <c r="T673" s="23"/>
      <c r="U673" s="11"/>
      <c r="V673" s="11"/>
      <c r="W673" s="11"/>
      <c r="X673" s="11"/>
      <c r="Y673" s="11"/>
      <c r="Z673" s="11"/>
      <c r="AA673" s="11" t="s">
        <v>220</v>
      </c>
      <c r="AB673" s="48"/>
      <c r="AC673" s="27">
        <v>0.0</v>
      </c>
      <c r="AD673" s="27">
        <v>0.0</v>
      </c>
      <c r="AE673" s="27">
        <v>0.0</v>
      </c>
      <c r="AF673" s="27">
        <v>0.0</v>
      </c>
      <c r="AG673" s="19">
        <v>0.0</v>
      </c>
      <c r="AH673" s="19">
        <v>0.0</v>
      </c>
      <c r="AI673" s="19">
        <v>0.0</v>
      </c>
      <c r="AJ673" s="19">
        <v>0.0</v>
      </c>
      <c r="AK673" s="16">
        <v>0.0</v>
      </c>
      <c r="AL673" s="16">
        <v>0.0</v>
      </c>
      <c r="AM673" s="16">
        <v>0.0</v>
      </c>
      <c r="AN673" s="16">
        <v>0.0</v>
      </c>
      <c r="AO673" s="17">
        <v>0.0</v>
      </c>
      <c r="AP673" s="17">
        <v>0.0</v>
      </c>
      <c r="AQ673" s="17">
        <v>0.0</v>
      </c>
      <c r="AR673" s="17">
        <v>0.0</v>
      </c>
      <c r="AS673" s="17">
        <f t="shared" si="2"/>
        <v>0</v>
      </c>
      <c r="AT673" s="173" t="s">
        <v>5871</v>
      </c>
    </row>
    <row r="674" ht="15.75" customHeight="1">
      <c r="A674" s="11">
        <v>9900080.0</v>
      </c>
      <c r="B674" s="8" t="s">
        <v>5406</v>
      </c>
      <c r="C674" s="8" t="s">
        <v>4982</v>
      </c>
      <c r="D674" s="8" t="s">
        <v>4982</v>
      </c>
      <c r="E674" s="170" t="b">
        <v>1</v>
      </c>
      <c r="F674" s="8" t="s">
        <v>4982</v>
      </c>
      <c r="G674" s="11"/>
      <c r="H674" s="11"/>
      <c r="I674" s="11" t="s">
        <v>5407</v>
      </c>
      <c r="J674" s="11" t="s">
        <v>5408</v>
      </c>
      <c r="K674" s="11" t="s">
        <v>6112</v>
      </c>
      <c r="L674" s="171" t="s">
        <v>5912</v>
      </c>
      <c r="M674" s="11" t="s">
        <v>1061</v>
      </c>
      <c r="N674" s="29">
        <v>1019.76</v>
      </c>
      <c r="O674" s="12">
        <f t="shared" si="1"/>
        <v>1182.9216</v>
      </c>
      <c r="P674" s="8" t="s">
        <v>68</v>
      </c>
      <c r="Q674" s="34" t="s">
        <v>977</v>
      </c>
      <c r="R674" s="11" t="s">
        <v>5405</v>
      </c>
      <c r="S674" s="11"/>
      <c r="T674" s="23"/>
      <c r="U674" s="11"/>
      <c r="V674" s="11"/>
      <c r="W674" s="11"/>
      <c r="X674" s="11"/>
      <c r="Y674" s="11"/>
      <c r="Z674" s="11"/>
      <c r="AA674" s="11" t="s">
        <v>220</v>
      </c>
      <c r="AB674" s="48"/>
      <c r="AC674" s="27">
        <v>0.0</v>
      </c>
      <c r="AD674" s="27">
        <v>0.0</v>
      </c>
      <c r="AE674" s="27">
        <v>0.0</v>
      </c>
      <c r="AF674" s="27">
        <v>0.0</v>
      </c>
      <c r="AG674" s="19">
        <v>0.0</v>
      </c>
      <c r="AH674" s="19">
        <v>0.0</v>
      </c>
      <c r="AI674" s="19">
        <v>0.0</v>
      </c>
      <c r="AJ674" s="19">
        <v>0.0</v>
      </c>
      <c r="AK674" s="16">
        <v>0.0</v>
      </c>
      <c r="AL674" s="16">
        <v>0.0</v>
      </c>
      <c r="AM674" s="16">
        <v>0.0</v>
      </c>
      <c r="AN674" s="16">
        <v>0.0</v>
      </c>
      <c r="AO674" s="17">
        <v>0.0</v>
      </c>
      <c r="AP674" s="17">
        <v>0.0</v>
      </c>
      <c r="AQ674" s="17">
        <v>0.0</v>
      </c>
      <c r="AR674" s="17">
        <v>0.0</v>
      </c>
      <c r="AS674" s="17">
        <f t="shared" si="2"/>
        <v>0</v>
      </c>
      <c r="AT674" s="173" t="s">
        <v>5871</v>
      </c>
    </row>
    <row r="675" ht="15.75" customHeight="1">
      <c r="A675" s="11">
        <v>9900081.0</v>
      </c>
      <c r="B675" s="8" t="s">
        <v>5409</v>
      </c>
      <c r="C675" s="8" t="s">
        <v>4982</v>
      </c>
      <c r="D675" s="8" t="s">
        <v>4982</v>
      </c>
      <c r="E675" s="170" t="b">
        <v>1</v>
      </c>
      <c r="F675" s="8" t="s">
        <v>4982</v>
      </c>
      <c r="G675" s="11"/>
      <c r="H675" s="11"/>
      <c r="I675" s="11" t="s">
        <v>5410</v>
      </c>
      <c r="J675" s="11" t="s">
        <v>5411</v>
      </c>
      <c r="K675" s="11" t="s">
        <v>6113</v>
      </c>
      <c r="L675" s="171" t="s">
        <v>5912</v>
      </c>
      <c r="M675" s="11" t="s">
        <v>1061</v>
      </c>
      <c r="N675" s="29">
        <v>866.85</v>
      </c>
      <c r="O675" s="12">
        <f t="shared" si="1"/>
        <v>1005.546</v>
      </c>
      <c r="P675" s="8" t="s">
        <v>68</v>
      </c>
      <c r="Q675" s="34" t="s">
        <v>977</v>
      </c>
      <c r="R675" s="11" t="s">
        <v>5412</v>
      </c>
      <c r="S675" s="11"/>
      <c r="T675" s="23"/>
      <c r="U675" s="11"/>
      <c r="V675" s="11"/>
      <c r="W675" s="11"/>
      <c r="X675" s="11"/>
      <c r="Y675" s="11"/>
      <c r="Z675" s="11"/>
      <c r="AA675" s="11" t="s">
        <v>220</v>
      </c>
      <c r="AB675" s="48"/>
      <c r="AC675" s="27">
        <v>0.0</v>
      </c>
      <c r="AD675" s="27">
        <v>0.0</v>
      </c>
      <c r="AE675" s="27">
        <v>0.0</v>
      </c>
      <c r="AF675" s="27">
        <v>0.0</v>
      </c>
      <c r="AG675" s="19">
        <v>0.0</v>
      </c>
      <c r="AH675" s="19">
        <v>0.0</v>
      </c>
      <c r="AI675" s="19">
        <v>0.0</v>
      </c>
      <c r="AJ675" s="19">
        <v>0.0</v>
      </c>
      <c r="AK675" s="16">
        <v>0.0</v>
      </c>
      <c r="AL675" s="16">
        <v>0.0</v>
      </c>
      <c r="AM675" s="16">
        <v>0.0</v>
      </c>
      <c r="AN675" s="16">
        <v>0.0</v>
      </c>
      <c r="AO675" s="17">
        <v>0.0</v>
      </c>
      <c r="AP675" s="17">
        <v>0.0</v>
      </c>
      <c r="AQ675" s="17">
        <v>0.0</v>
      </c>
      <c r="AR675" s="17">
        <v>0.0</v>
      </c>
      <c r="AS675" s="17">
        <f t="shared" si="2"/>
        <v>0</v>
      </c>
      <c r="AT675" s="173" t="s">
        <v>5871</v>
      </c>
    </row>
    <row r="676" ht="15.75" customHeight="1">
      <c r="A676" s="11">
        <v>9900082.0</v>
      </c>
      <c r="B676" s="8" t="s">
        <v>5413</v>
      </c>
      <c r="C676" s="8" t="s">
        <v>4982</v>
      </c>
      <c r="D676" s="8" t="s">
        <v>4982</v>
      </c>
      <c r="E676" s="170" t="b">
        <v>1</v>
      </c>
      <c r="F676" s="8" t="s">
        <v>4982</v>
      </c>
      <c r="G676" s="11"/>
      <c r="H676" s="11"/>
      <c r="I676" s="11" t="s">
        <v>5414</v>
      </c>
      <c r="J676" s="11" t="s">
        <v>5415</v>
      </c>
      <c r="K676" s="11" t="s">
        <v>6114</v>
      </c>
      <c r="L676" s="171" t="s">
        <v>5912</v>
      </c>
      <c r="M676" s="11" t="s">
        <v>1061</v>
      </c>
      <c r="N676" s="29">
        <v>934.61</v>
      </c>
      <c r="O676" s="12">
        <f t="shared" si="1"/>
        <v>1084.1476</v>
      </c>
      <c r="P676" s="8" t="s">
        <v>68</v>
      </c>
      <c r="Q676" s="34" t="s">
        <v>977</v>
      </c>
      <c r="R676" s="11" t="s">
        <v>5412</v>
      </c>
      <c r="S676" s="11"/>
      <c r="T676" s="23"/>
      <c r="U676" s="11"/>
      <c r="V676" s="11"/>
      <c r="W676" s="11"/>
      <c r="X676" s="11"/>
      <c r="Y676" s="11"/>
      <c r="Z676" s="11"/>
      <c r="AA676" s="11" t="s">
        <v>220</v>
      </c>
      <c r="AB676" s="48"/>
      <c r="AC676" s="27">
        <v>0.0</v>
      </c>
      <c r="AD676" s="27">
        <v>0.0</v>
      </c>
      <c r="AE676" s="27">
        <v>0.0</v>
      </c>
      <c r="AF676" s="27">
        <v>0.0</v>
      </c>
      <c r="AG676" s="19">
        <v>0.0</v>
      </c>
      <c r="AH676" s="19">
        <v>0.0</v>
      </c>
      <c r="AI676" s="19">
        <v>0.0</v>
      </c>
      <c r="AJ676" s="19">
        <v>0.0</v>
      </c>
      <c r="AK676" s="16">
        <v>0.0</v>
      </c>
      <c r="AL676" s="16">
        <v>0.0</v>
      </c>
      <c r="AM676" s="16">
        <v>0.0</v>
      </c>
      <c r="AN676" s="16">
        <v>0.0</v>
      </c>
      <c r="AO676" s="17">
        <v>0.0</v>
      </c>
      <c r="AP676" s="17">
        <v>0.0</v>
      </c>
      <c r="AQ676" s="17">
        <v>0.0</v>
      </c>
      <c r="AR676" s="17">
        <v>0.0</v>
      </c>
      <c r="AS676" s="17">
        <f t="shared" si="2"/>
        <v>0</v>
      </c>
      <c r="AT676" s="173" t="s">
        <v>5871</v>
      </c>
    </row>
    <row r="677" ht="15.75" customHeight="1">
      <c r="A677" s="11">
        <v>9900083.0</v>
      </c>
      <c r="B677" s="8" t="s">
        <v>5416</v>
      </c>
      <c r="C677" s="8" t="s">
        <v>4982</v>
      </c>
      <c r="D677" s="8" t="s">
        <v>4982</v>
      </c>
      <c r="E677" s="170" t="b">
        <v>1</v>
      </c>
      <c r="F677" s="8" t="s">
        <v>4982</v>
      </c>
      <c r="G677" s="11"/>
      <c r="H677" s="11"/>
      <c r="I677" s="11" t="s">
        <v>5417</v>
      </c>
      <c r="J677" s="11" t="s">
        <v>5418</v>
      </c>
      <c r="K677" s="11" t="s">
        <v>6115</v>
      </c>
      <c r="L677" s="171" t="s">
        <v>5912</v>
      </c>
      <c r="M677" s="11" t="s">
        <v>1061</v>
      </c>
      <c r="N677" s="29">
        <v>1141.66</v>
      </c>
      <c r="O677" s="12">
        <f t="shared" si="1"/>
        <v>1324.3256</v>
      </c>
      <c r="P677" s="8" t="s">
        <v>68</v>
      </c>
      <c r="Q677" s="34" t="s">
        <v>977</v>
      </c>
      <c r="R677" s="11" t="s">
        <v>5419</v>
      </c>
      <c r="S677" s="11"/>
      <c r="T677" s="23"/>
      <c r="U677" s="11"/>
      <c r="V677" s="11"/>
      <c r="W677" s="11"/>
      <c r="X677" s="11"/>
      <c r="Y677" s="11"/>
      <c r="Z677" s="11"/>
      <c r="AA677" s="11" t="s">
        <v>220</v>
      </c>
      <c r="AB677" s="48"/>
      <c r="AC677" s="27">
        <v>0.0</v>
      </c>
      <c r="AD677" s="27">
        <v>0.0</v>
      </c>
      <c r="AE677" s="27">
        <v>0.0</v>
      </c>
      <c r="AF677" s="27">
        <v>0.0</v>
      </c>
      <c r="AG677" s="19">
        <v>0.0</v>
      </c>
      <c r="AH677" s="19">
        <v>0.0</v>
      </c>
      <c r="AI677" s="19">
        <v>0.0</v>
      </c>
      <c r="AJ677" s="19">
        <v>0.0</v>
      </c>
      <c r="AK677" s="16">
        <v>0.0</v>
      </c>
      <c r="AL677" s="16">
        <v>0.0</v>
      </c>
      <c r="AM677" s="16">
        <v>0.0</v>
      </c>
      <c r="AN677" s="16">
        <v>0.0</v>
      </c>
      <c r="AO677" s="17">
        <v>0.0</v>
      </c>
      <c r="AP677" s="17">
        <v>0.0</v>
      </c>
      <c r="AQ677" s="17">
        <v>0.0</v>
      </c>
      <c r="AR677" s="17">
        <v>0.0</v>
      </c>
      <c r="AS677" s="17">
        <f t="shared" si="2"/>
        <v>0</v>
      </c>
      <c r="AT677" s="173" t="s">
        <v>5871</v>
      </c>
    </row>
    <row r="678" ht="15.75" customHeight="1">
      <c r="A678" s="11">
        <v>9900084.0</v>
      </c>
      <c r="B678" s="8" t="s">
        <v>5420</v>
      </c>
      <c r="C678" s="8" t="s">
        <v>4982</v>
      </c>
      <c r="D678" s="8" t="s">
        <v>4982</v>
      </c>
      <c r="E678" s="170" t="b">
        <v>1</v>
      </c>
      <c r="F678" s="8" t="s">
        <v>4982</v>
      </c>
      <c r="G678" s="11"/>
      <c r="H678" s="11"/>
      <c r="I678" s="11" t="s">
        <v>5421</v>
      </c>
      <c r="J678" s="11" t="s">
        <v>5422</v>
      </c>
      <c r="K678" s="11" t="s">
        <v>6116</v>
      </c>
      <c r="L678" s="171" t="s">
        <v>5912</v>
      </c>
      <c r="M678" s="11" t="s">
        <v>1061</v>
      </c>
      <c r="N678" s="29">
        <v>1209.42</v>
      </c>
      <c r="O678" s="12">
        <f t="shared" si="1"/>
        <v>1402.9272</v>
      </c>
      <c r="P678" s="8" t="s">
        <v>68</v>
      </c>
      <c r="Q678" s="34" t="s">
        <v>977</v>
      </c>
      <c r="R678" s="11" t="s">
        <v>5419</v>
      </c>
      <c r="S678" s="11"/>
      <c r="T678" s="23"/>
      <c r="U678" s="11"/>
      <c r="V678" s="11"/>
      <c r="W678" s="11"/>
      <c r="X678" s="11"/>
      <c r="Y678" s="11"/>
      <c r="Z678" s="11"/>
      <c r="AA678" s="11" t="s">
        <v>220</v>
      </c>
      <c r="AB678" s="48"/>
      <c r="AC678" s="27">
        <v>0.0</v>
      </c>
      <c r="AD678" s="27">
        <v>0.0</v>
      </c>
      <c r="AE678" s="27">
        <v>0.0</v>
      </c>
      <c r="AF678" s="27">
        <v>0.0</v>
      </c>
      <c r="AG678" s="19">
        <v>0.0</v>
      </c>
      <c r="AH678" s="19">
        <v>0.0</v>
      </c>
      <c r="AI678" s="19">
        <v>0.0</v>
      </c>
      <c r="AJ678" s="19">
        <v>0.0</v>
      </c>
      <c r="AK678" s="16">
        <v>0.0</v>
      </c>
      <c r="AL678" s="16">
        <v>0.0</v>
      </c>
      <c r="AM678" s="16">
        <v>0.0</v>
      </c>
      <c r="AN678" s="16">
        <v>0.0</v>
      </c>
      <c r="AO678" s="17">
        <v>0.0</v>
      </c>
      <c r="AP678" s="17">
        <v>0.0</v>
      </c>
      <c r="AQ678" s="17">
        <v>0.0</v>
      </c>
      <c r="AR678" s="17">
        <v>0.0</v>
      </c>
      <c r="AS678" s="17">
        <f t="shared" si="2"/>
        <v>0</v>
      </c>
      <c r="AT678" s="173" t="s">
        <v>5871</v>
      </c>
    </row>
    <row r="679" ht="15.75" customHeight="1">
      <c r="A679" s="11">
        <v>9900085.0</v>
      </c>
      <c r="B679" s="8" t="s">
        <v>5423</v>
      </c>
      <c r="C679" s="8" t="s">
        <v>4982</v>
      </c>
      <c r="D679" s="8" t="s">
        <v>4982</v>
      </c>
      <c r="E679" s="170" t="b">
        <v>1</v>
      </c>
      <c r="F679" s="8" t="s">
        <v>4982</v>
      </c>
      <c r="G679" s="11"/>
      <c r="H679" s="11"/>
      <c r="I679" s="11" t="s">
        <v>5424</v>
      </c>
      <c r="J679" s="11" t="s">
        <v>5425</v>
      </c>
      <c r="K679" s="11" t="s">
        <v>6117</v>
      </c>
      <c r="L679" s="171" t="s">
        <v>5912</v>
      </c>
      <c r="M679" s="11" t="s">
        <v>1061</v>
      </c>
      <c r="N679" s="29">
        <v>952.0</v>
      </c>
      <c r="O679" s="12">
        <f t="shared" si="1"/>
        <v>1104.32</v>
      </c>
      <c r="P679" s="8" t="s">
        <v>68</v>
      </c>
      <c r="Q679" s="34" t="s">
        <v>977</v>
      </c>
      <c r="R679" s="11" t="s">
        <v>5426</v>
      </c>
      <c r="S679" s="11"/>
      <c r="T679" s="23"/>
      <c r="U679" s="11"/>
      <c r="V679" s="11"/>
      <c r="W679" s="11"/>
      <c r="X679" s="11"/>
      <c r="Y679" s="11"/>
      <c r="Z679" s="11"/>
      <c r="AA679" s="11" t="s">
        <v>220</v>
      </c>
      <c r="AB679" s="48"/>
      <c r="AC679" s="27">
        <v>0.0</v>
      </c>
      <c r="AD679" s="27">
        <v>0.0</v>
      </c>
      <c r="AE679" s="27">
        <v>0.0</v>
      </c>
      <c r="AF679" s="27">
        <v>0.0</v>
      </c>
      <c r="AG679" s="19">
        <v>0.0</v>
      </c>
      <c r="AH679" s="19">
        <v>0.0</v>
      </c>
      <c r="AI679" s="19">
        <v>0.0</v>
      </c>
      <c r="AJ679" s="19">
        <v>0.0</v>
      </c>
      <c r="AK679" s="16">
        <v>0.0</v>
      </c>
      <c r="AL679" s="16">
        <v>0.0</v>
      </c>
      <c r="AM679" s="16">
        <v>0.0</v>
      </c>
      <c r="AN679" s="16">
        <v>0.0</v>
      </c>
      <c r="AO679" s="17">
        <v>0.0</v>
      </c>
      <c r="AP679" s="17">
        <v>0.0</v>
      </c>
      <c r="AQ679" s="17">
        <v>0.0</v>
      </c>
      <c r="AR679" s="17">
        <v>0.0</v>
      </c>
      <c r="AS679" s="17">
        <f t="shared" si="2"/>
        <v>0</v>
      </c>
      <c r="AT679" s="173" t="s">
        <v>5871</v>
      </c>
    </row>
    <row r="680" ht="15.75" customHeight="1">
      <c r="A680" s="11">
        <v>9900086.0</v>
      </c>
      <c r="B680" s="8" t="s">
        <v>5427</v>
      </c>
      <c r="C680" s="8" t="s">
        <v>4982</v>
      </c>
      <c r="D680" s="8" t="s">
        <v>4982</v>
      </c>
      <c r="E680" s="170" t="b">
        <v>1</v>
      </c>
      <c r="F680" s="8" t="s">
        <v>4982</v>
      </c>
      <c r="G680" s="11"/>
      <c r="H680" s="11"/>
      <c r="I680" s="11" t="s">
        <v>5428</v>
      </c>
      <c r="J680" s="11" t="s">
        <v>5429</v>
      </c>
      <c r="K680" s="11" t="s">
        <v>6118</v>
      </c>
      <c r="L680" s="171" t="s">
        <v>5912</v>
      </c>
      <c r="M680" s="11" t="s">
        <v>1061</v>
      </c>
      <c r="N680" s="29">
        <v>1019.76</v>
      </c>
      <c r="O680" s="12">
        <f t="shared" si="1"/>
        <v>1182.9216</v>
      </c>
      <c r="P680" s="8" t="s">
        <v>68</v>
      </c>
      <c r="Q680" s="34" t="s">
        <v>977</v>
      </c>
      <c r="R680" s="11" t="s">
        <v>5426</v>
      </c>
      <c r="S680" s="11"/>
      <c r="T680" s="23"/>
      <c r="U680" s="11"/>
      <c r="V680" s="11"/>
      <c r="W680" s="11"/>
      <c r="X680" s="11"/>
      <c r="Y680" s="11"/>
      <c r="Z680" s="11"/>
      <c r="AA680" s="11" t="s">
        <v>220</v>
      </c>
      <c r="AB680" s="48"/>
      <c r="AC680" s="27">
        <v>0.0</v>
      </c>
      <c r="AD680" s="27">
        <v>0.0</v>
      </c>
      <c r="AE680" s="27">
        <v>0.0</v>
      </c>
      <c r="AF680" s="27">
        <v>0.0</v>
      </c>
      <c r="AG680" s="19">
        <v>0.0</v>
      </c>
      <c r="AH680" s="19">
        <v>0.0</v>
      </c>
      <c r="AI680" s="19">
        <v>0.0</v>
      </c>
      <c r="AJ680" s="19">
        <v>0.0</v>
      </c>
      <c r="AK680" s="16">
        <v>0.0</v>
      </c>
      <c r="AL680" s="16">
        <v>0.0</v>
      </c>
      <c r="AM680" s="16">
        <v>0.0</v>
      </c>
      <c r="AN680" s="16">
        <v>0.0</v>
      </c>
      <c r="AO680" s="17">
        <v>0.0</v>
      </c>
      <c r="AP680" s="17">
        <v>0.0</v>
      </c>
      <c r="AQ680" s="17">
        <v>0.0</v>
      </c>
      <c r="AR680" s="17">
        <v>0.0</v>
      </c>
      <c r="AS680" s="17">
        <f t="shared" si="2"/>
        <v>0</v>
      </c>
      <c r="AT680" s="173" t="s">
        <v>5871</v>
      </c>
    </row>
    <row r="681" ht="15.75" customHeight="1">
      <c r="A681" s="11">
        <v>9900087.0</v>
      </c>
      <c r="B681" s="8" t="s">
        <v>5430</v>
      </c>
      <c r="C681" s="8" t="s">
        <v>4982</v>
      </c>
      <c r="D681" s="8" t="s">
        <v>4982</v>
      </c>
      <c r="E681" s="170" t="b">
        <v>1</v>
      </c>
      <c r="F681" s="8" t="s">
        <v>4982</v>
      </c>
      <c r="G681" s="11">
        <v>3386.0</v>
      </c>
      <c r="H681" s="25"/>
      <c r="I681" s="11">
        <v>3386.0</v>
      </c>
      <c r="J681" s="11" t="s">
        <v>5431</v>
      </c>
      <c r="K681" s="11" t="s">
        <v>5431</v>
      </c>
      <c r="L681" s="171" t="s">
        <v>6087</v>
      </c>
      <c r="M681" s="11" t="s">
        <v>4594</v>
      </c>
      <c r="N681" s="29">
        <v>1718.0</v>
      </c>
      <c r="O681" s="12">
        <f t="shared" si="1"/>
        <v>1992.88</v>
      </c>
      <c r="P681" s="8" t="s">
        <v>68</v>
      </c>
      <c r="Q681" s="9" t="s">
        <v>4159</v>
      </c>
      <c r="R681" s="11" t="s">
        <v>5433</v>
      </c>
      <c r="S681" s="11"/>
      <c r="T681" s="23"/>
      <c r="U681" s="11"/>
      <c r="V681" s="11" t="s">
        <v>5433</v>
      </c>
      <c r="W681" s="11"/>
      <c r="X681" s="11" t="s">
        <v>5433</v>
      </c>
      <c r="Y681" s="11"/>
      <c r="Z681" s="11"/>
      <c r="AA681" s="11" t="s">
        <v>4647</v>
      </c>
      <c r="AB681" s="11"/>
      <c r="AC681" s="27">
        <v>0.0</v>
      </c>
      <c r="AD681" s="27">
        <v>0.0</v>
      </c>
      <c r="AE681" s="27">
        <v>0.0</v>
      </c>
      <c r="AF681" s="27">
        <v>0.0</v>
      </c>
      <c r="AG681" s="19">
        <v>0.0</v>
      </c>
      <c r="AH681" s="19">
        <v>0.0</v>
      </c>
      <c r="AI681" s="19">
        <v>0.0</v>
      </c>
      <c r="AJ681" s="19">
        <v>0.0</v>
      </c>
      <c r="AK681" s="42">
        <v>6.1</v>
      </c>
      <c r="AL681" s="42">
        <v>68.5</v>
      </c>
      <c r="AM681" s="42">
        <v>17.0</v>
      </c>
      <c r="AN681" s="42">
        <v>54.5</v>
      </c>
      <c r="AO681" s="17">
        <v>0.0</v>
      </c>
      <c r="AP681" s="17">
        <v>0.0</v>
      </c>
      <c r="AQ681" s="17">
        <v>0.0</v>
      </c>
      <c r="AR681" s="17">
        <v>0.0</v>
      </c>
      <c r="AS681" s="17">
        <f t="shared" si="2"/>
        <v>0</v>
      </c>
      <c r="AT681" s="173" t="s">
        <v>5871</v>
      </c>
    </row>
    <row r="682" ht="15.75" customHeight="1">
      <c r="A682" s="11">
        <v>9900088.0</v>
      </c>
      <c r="B682" s="8" t="s">
        <v>5435</v>
      </c>
      <c r="C682" s="8" t="s">
        <v>4982</v>
      </c>
      <c r="D682" s="8" t="s">
        <v>4982</v>
      </c>
      <c r="E682" s="170" t="b">
        <v>1</v>
      </c>
      <c r="F682" s="8" t="s">
        <v>4982</v>
      </c>
      <c r="G682" s="11"/>
      <c r="H682" s="25"/>
      <c r="I682" s="11"/>
      <c r="J682" s="11" t="s">
        <v>5436</v>
      </c>
      <c r="K682" s="11" t="s">
        <v>5436</v>
      </c>
      <c r="L682" s="171" t="s">
        <v>5877</v>
      </c>
      <c r="M682" s="11" t="s">
        <v>249</v>
      </c>
      <c r="N682" s="29">
        <v>1535.24</v>
      </c>
      <c r="O682" s="12">
        <f t="shared" si="1"/>
        <v>1780.8784</v>
      </c>
      <c r="P682" s="8" t="s">
        <v>68</v>
      </c>
      <c r="Q682" s="9" t="s">
        <v>250</v>
      </c>
      <c r="R682" s="11" t="s">
        <v>5436</v>
      </c>
      <c r="S682" s="11"/>
      <c r="T682" s="23"/>
      <c r="U682" s="11"/>
      <c r="V682" s="11"/>
      <c r="W682" s="11"/>
      <c r="X682" s="11"/>
      <c r="Y682" s="11"/>
      <c r="Z682" s="11"/>
      <c r="AA682" s="11" t="s">
        <v>220</v>
      </c>
      <c r="AB682" s="48"/>
      <c r="AC682" s="27">
        <v>0.0</v>
      </c>
      <c r="AD682" s="27">
        <v>0.0</v>
      </c>
      <c r="AE682" s="27">
        <v>0.0</v>
      </c>
      <c r="AF682" s="27">
        <v>0.0</v>
      </c>
      <c r="AG682" s="19">
        <v>0.0</v>
      </c>
      <c r="AH682" s="19">
        <v>0.0</v>
      </c>
      <c r="AI682" s="19">
        <v>0.0</v>
      </c>
      <c r="AJ682" s="19">
        <v>0.0</v>
      </c>
      <c r="AK682" s="16">
        <v>0.0</v>
      </c>
      <c r="AL682" s="16">
        <v>0.0</v>
      </c>
      <c r="AM682" s="16">
        <v>0.0</v>
      </c>
      <c r="AN682" s="16">
        <v>0.0</v>
      </c>
      <c r="AO682" s="17">
        <v>0.0</v>
      </c>
      <c r="AP682" s="17">
        <v>0.0</v>
      </c>
      <c r="AQ682" s="17">
        <v>0.0</v>
      </c>
      <c r="AR682" s="17">
        <v>0.0</v>
      </c>
      <c r="AS682" s="17">
        <f t="shared" si="2"/>
        <v>0</v>
      </c>
      <c r="AT682" s="173" t="s">
        <v>5871</v>
      </c>
    </row>
    <row r="683" ht="15.75" customHeight="1">
      <c r="A683" s="11">
        <v>9900089.0</v>
      </c>
      <c r="B683" s="8"/>
      <c r="C683" s="8" t="s">
        <v>4982</v>
      </c>
      <c r="D683" s="8" t="s">
        <v>4982</v>
      </c>
      <c r="E683" s="170" t="b">
        <v>1</v>
      </c>
      <c r="F683" s="8" t="s">
        <v>4982</v>
      </c>
      <c r="G683" s="11"/>
      <c r="H683" s="25" t="s">
        <v>5439</v>
      </c>
      <c r="I683" s="44" t="s">
        <v>885</v>
      </c>
      <c r="J683" s="11" t="s">
        <v>6119</v>
      </c>
      <c r="K683" s="11" t="s">
        <v>6119</v>
      </c>
      <c r="L683" s="171" t="s">
        <v>5881</v>
      </c>
      <c r="M683" s="11" t="s">
        <v>67</v>
      </c>
      <c r="N683" s="29">
        <v>626.32</v>
      </c>
      <c r="O683" s="12">
        <f t="shared" si="1"/>
        <v>726.5312</v>
      </c>
      <c r="P683" s="8" t="s">
        <v>238</v>
      </c>
      <c r="Q683" s="9" t="s">
        <v>625</v>
      </c>
      <c r="R683" s="11" t="s">
        <v>5442</v>
      </c>
      <c r="S683" s="11"/>
      <c r="T683" s="14" t="s">
        <v>5443</v>
      </c>
      <c r="U683" s="11" t="s">
        <v>5444</v>
      </c>
      <c r="V683" s="11" t="s">
        <v>5442</v>
      </c>
      <c r="W683" s="24" t="s">
        <v>934</v>
      </c>
      <c r="X683" s="11" t="s">
        <v>5445</v>
      </c>
      <c r="Y683" s="24" t="s">
        <v>5442</v>
      </c>
      <c r="Z683" s="24"/>
      <c r="AA683" s="11" t="s">
        <v>5446</v>
      </c>
      <c r="AB683" s="48"/>
      <c r="AC683" s="27">
        <v>0.0</v>
      </c>
      <c r="AD683" s="27">
        <v>0.0</v>
      </c>
      <c r="AE683" s="27">
        <v>0.0</v>
      </c>
      <c r="AF683" s="27">
        <v>0.0</v>
      </c>
      <c r="AG683" s="19">
        <v>0.0</v>
      </c>
      <c r="AH683" s="19">
        <v>0.0</v>
      </c>
      <c r="AI683" s="19">
        <v>0.0</v>
      </c>
      <c r="AJ683" s="19">
        <v>0.0</v>
      </c>
      <c r="AK683" s="16">
        <v>19.2</v>
      </c>
      <c r="AL683" s="16">
        <v>19.0</v>
      </c>
      <c r="AM683" s="16">
        <v>63.0</v>
      </c>
      <c r="AN683" s="16">
        <v>66.0</v>
      </c>
      <c r="AO683" s="17">
        <v>0.0</v>
      </c>
      <c r="AP683" s="17">
        <v>0.0</v>
      </c>
      <c r="AQ683" s="17">
        <v>0.0</v>
      </c>
      <c r="AR683" s="17">
        <v>0.0</v>
      </c>
      <c r="AS683" s="17">
        <f t="shared" si="2"/>
        <v>0</v>
      </c>
      <c r="AT683" s="173" t="s">
        <v>5871</v>
      </c>
    </row>
    <row r="684" ht="15.75" customHeight="1">
      <c r="A684" s="11">
        <v>9900090.0</v>
      </c>
      <c r="B684" s="8"/>
      <c r="C684" s="8" t="s">
        <v>4982</v>
      </c>
      <c r="D684" s="8" t="s">
        <v>4982</v>
      </c>
      <c r="E684" s="170" t="b">
        <v>1</v>
      </c>
      <c r="F684" s="8" t="s">
        <v>4982</v>
      </c>
      <c r="G684" s="11"/>
      <c r="H684" s="25"/>
      <c r="I684" s="11"/>
      <c r="J684" s="11" t="s">
        <v>5448</v>
      </c>
      <c r="K684" s="11" t="s">
        <v>5448</v>
      </c>
      <c r="L684" s="171" t="s">
        <v>6061</v>
      </c>
      <c r="M684" s="11" t="s">
        <v>3280</v>
      </c>
      <c r="N684" s="29">
        <v>1450.0</v>
      </c>
      <c r="O684" s="12">
        <f t="shared" si="1"/>
        <v>1682</v>
      </c>
      <c r="P684" s="8" t="s">
        <v>68</v>
      </c>
      <c r="Q684" s="9" t="s">
        <v>3320</v>
      </c>
      <c r="R684" s="11" t="s">
        <v>5450</v>
      </c>
      <c r="S684" s="11"/>
      <c r="T684" s="23"/>
      <c r="U684" s="11"/>
      <c r="V684" s="11" t="s">
        <v>5448</v>
      </c>
      <c r="W684" s="11"/>
      <c r="X684" s="11" t="s">
        <v>5451</v>
      </c>
      <c r="Y684" s="11"/>
      <c r="Z684" s="11"/>
      <c r="AA684" s="11" t="s">
        <v>5452</v>
      </c>
      <c r="AB684" s="48"/>
      <c r="AC684" s="27">
        <v>0.0</v>
      </c>
      <c r="AD684" s="27">
        <v>0.0</v>
      </c>
      <c r="AE684" s="27">
        <v>0.0</v>
      </c>
      <c r="AF684" s="27">
        <v>0.0</v>
      </c>
      <c r="AG684" s="19">
        <v>0.0</v>
      </c>
      <c r="AH684" s="19">
        <v>0.0</v>
      </c>
      <c r="AI684" s="19">
        <v>0.0</v>
      </c>
      <c r="AJ684" s="19">
        <v>0.0</v>
      </c>
      <c r="AK684" s="16">
        <v>10.8</v>
      </c>
      <c r="AL684" s="16">
        <v>50.0</v>
      </c>
      <c r="AM684" s="16">
        <v>45.0</v>
      </c>
      <c r="AN684" s="16">
        <v>50.0</v>
      </c>
      <c r="AO684" s="17">
        <v>0.0</v>
      </c>
      <c r="AP684" s="17">
        <v>0.0</v>
      </c>
      <c r="AQ684" s="17">
        <v>0.0</v>
      </c>
      <c r="AR684" s="17">
        <v>0.0</v>
      </c>
      <c r="AS684" s="17">
        <f t="shared" si="2"/>
        <v>0</v>
      </c>
      <c r="AT684" s="173" t="s">
        <v>5871</v>
      </c>
    </row>
    <row r="685" ht="15.75" customHeight="1">
      <c r="A685" s="11">
        <v>9900091.0</v>
      </c>
      <c r="B685" s="8"/>
      <c r="C685" s="8" t="s">
        <v>4982</v>
      </c>
      <c r="D685" s="8" t="s">
        <v>4982</v>
      </c>
      <c r="E685" s="170" t="b">
        <v>1</v>
      </c>
      <c r="F685" s="8" t="s">
        <v>4982</v>
      </c>
      <c r="G685" s="11"/>
      <c r="H685" s="25"/>
      <c r="I685" s="11" t="s">
        <v>5453</v>
      </c>
      <c r="J685" s="11" t="s">
        <v>5454</v>
      </c>
      <c r="K685" s="11" t="s">
        <v>6120</v>
      </c>
      <c r="L685" s="171" t="s">
        <v>5912</v>
      </c>
      <c r="M685" s="11" t="s">
        <v>1061</v>
      </c>
      <c r="N685" s="29">
        <v>1497.45</v>
      </c>
      <c r="O685" s="12">
        <f t="shared" si="1"/>
        <v>1737.042</v>
      </c>
      <c r="P685" s="8" t="s">
        <v>68</v>
      </c>
      <c r="Q685" s="34" t="s">
        <v>977</v>
      </c>
      <c r="R685" s="11" t="s">
        <v>5456</v>
      </c>
      <c r="S685" s="11"/>
      <c r="T685" s="23"/>
      <c r="U685" s="11"/>
      <c r="V685" s="11"/>
      <c r="W685" s="11"/>
      <c r="X685" s="11" t="s">
        <v>5456</v>
      </c>
      <c r="Y685" s="11"/>
      <c r="Z685" s="11"/>
      <c r="AA685" s="11" t="s">
        <v>5457</v>
      </c>
      <c r="AB685" s="48"/>
      <c r="AC685" s="27">
        <v>0.0</v>
      </c>
      <c r="AD685" s="27">
        <v>0.0</v>
      </c>
      <c r="AE685" s="27">
        <v>0.0</v>
      </c>
      <c r="AF685" s="27">
        <v>0.0</v>
      </c>
      <c r="AG685" s="19">
        <v>0.0</v>
      </c>
      <c r="AH685" s="19">
        <v>0.0</v>
      </c>
      <c r="AI685" s="19">
        <v>0.0</v>
      </c>
      <c r="AJ685" s="19">
        <v>0.0</v>
      </c>
      <c r="AK685" s="16">
        <v>15.0</v>
      </c>
      <c r="AL685" s="16">
        <v>62.0</v>
      </c>
      <c r="AM685" s="16">
        <v>49.0</v>
      </c>
      <c r="AN685" s="16">
        <v>57.0</v>
      </c>
      <c r="AO685" s="17">
        <v>0.0</v>
      </c>
      <c r="AP685" s="17">
        <v>0.0</v>
      </c>
      <c r="AQ685" s="17">
        <v>0.0</v>
      </c>
      <c r="AR685" s="17">
        <v>0.0</v>
      </c>
      <c r="AS685" s="17">
        <f t="shared" si="2"/>
        <v>0</v>
      </c>
      <c r="AT685" s="173" t="s">
        <v>5871</v>
      </c>
    </row>
    <row r="686" ht="15.75" customHeight="1">
      <c r="A686" s="11">
        <v>9900092.0</v>
      </c>
      <c r="B686" s="8"/>
      <c r="C686" s="8" t="s">
        <v>4982</v>
      </c>
      <c r="D686" s="8" t="s">
        <v>4982</v>
      </c>
      <c r="E686" s="170" t="b">
        <v>1</v>
      </c>
      <c r="F686" s="8" t="s">
        <v>4982</v>
      </c>
      <c r="G686" s="11"/>
      <c r="H686" s="25"/>
      <c r="I686" s="11" t="s">
        <v>5459</v>
      </c>
      <c r="J686" s="11" t="s">
        <v>5460</v>
      </c>
      <c r="K686" s="11" t="s">
        <v>6121</v>
      </c>
      <c r="L686" s="171" t="s">
        <v>5912</v>
      </c>
      <c r="M686" s="11" t="s">
        <v>1061</v>
      </c>
      <c r="N686" s="29">
        <v>4587.45</v>
      </c>
      <c r="O686" s="12">
        <f t="shared" si="1"/>
        <v>5321.442</v>
      </c>
      <c r="P686" s="8" t="s">
        <v>68</v>
      </c>
      <c r="Q686" s="34" t="s">
        <v>977</v>
      </c>
      <c r="R686" s="11" t="s">
        <v>5462</v>
      </c>
      <c r="S686" s="11"/>
      <c r="T686" s="23"/>
      <c r="U686" s="11"/>
      <c r="V686" s="11"/>
      <c r="W686" s="11"/>
      <c r="X686" s="11"/>
      <c r="Y686" s="11"/>
      <c r="Z686" s="11"/>
      <c r="AA686" s="11" t="s">
        <v>5463</v>
      </c>
      <c r="AB686" s="48"/>
      <c r="AC686" s="27">
        <v>0.0</v>
      </c>
      <c r="AD686" s="27">
        <v>0.0</v>
      </c>
      <c r="AE686" s="27">
        <v>0.0</v>
      </c>
      <c r="AF686" s="27">
        <v>0.0</v>
      </c>
      <c r="AG686" s="19">
        <v>0.0</v>
      </c>
      <c r="AH686" s="19">
        <v>0.0</v>
      </c>
      <c r="AI686" s="19">
        <v>0.0</v>
      </c>
      <c r="AJ686" s="19">
        <v>0.0</v>
      </c>
      <c r="AK686" s="16">
        <v>15.0</v>
      </c>
      <c r="AL686" s="16">
        <v>62.0</v>
      </c>
      <c r="AM686" s="16">
        <v>49.0</v>
      </c>
      <c r="AN686" s="16">
        <v>57.0</v>
      </c>
      <c r="AO686" s="17">
        <v>0.0</v>
      </c>
      <c r="AP686" s="17">
        <v>0.0</v>
      </c>
      <c r="AQ686" s="17">
        <v>0.0</v>
      </c>
      <c r="AR686" s="17">
        <v>0.0</v>
      </c>
      <c r="AS686" s="17">
        <f t="shared" si="2"/>
        <v>0</v>
      </c>
      <c r="AT686" s="173" t="s">
        <v>5871</v>
      </c>
    </row>
    <row r="687" ht="15.75" customHeight="1">
      <c r="A687" s="11">
        <v>9900093.0</v>
      </c>
      <c r="B687" s="8"/>
      <c r="C687" s="8" t="s">
        <v>4982</v>
      </c>
      <c r="D687" s="8" t="s">
        <v>4982</v>
      </c>
      <c r="E687" s="170" t="b">
        <v>1</v>
      </c>
      <c r="F687" s="8" t="s">
        <v>4982</v>
      </c>
      <c r="G687" s="11"/>
      <c r="H687" s="25"/>
      <c r="I687" s="11" t="s">
        <v>6122</v>
      </c>
      <c r="J687" s="11" t="s">
        <v>6123</v>
      </c>
      <c r="K687" s="11" t="s">
        <v>6124</v>
      </c>
      <c r="L687" s="171" t="s">
        <v>5912</v>
      </c>
      <c r="M687" s="11" t="s">
        <v>1061</v>
      </c>
      <c r="N687" s="29">
        <v>1043.48</v>
      </c>
      <c r="O687" s="12">
        <f t="shared" si="1"/>
        <v>1210.4368</v>
      </c>
      <c r="P687" s="8" t="s">
        <v>68</v>
      </c>
      <c r="Q687" s="34" t="s">
        <v>977</v>
      </c>
      <c r="R687" s="11" t="s">
        <v>6125</v>
      </c>
      <c r="S687" s="11"/>
      <c r="T687" s="23"/>
      <c r="U687" s="11"/>
      <c r="V687" s="11"/>
      <c r="W687" s="11"/>
      <c r="X687" s="11" t="s">
        <v>6125</v>
      </c>
      <c r="Y687" s="11"/>
      <c r="Z687" s="11"/>
      <c r="AA687" s="11" t="s">
        <v>6126</v>
      </c>
      <c r="AB687" s="48"/>
      <c r="AC687" s="27">
        <v>0.0</v>
      </c>
      <c r="AD687" s="27">
        <v>0.0</v>
      </c>
      <c r="AE687" s="27">
        <v>0.0</v>
      </c>
      <c r="AF687" s="27">
        <v>0.0</v>
      </c>
      <c r="AG687" s="19">
        <v>0.0</v>
      </c>
      <c r="AH687" s="19">
        <v>0.0</v>
      </c>
      <c r="AI687" s="19">
        <v>0.0</v>
      </c>
      <c r="AJ687" s="19">
        <v>0.0</v>
      </c>
      <c r="AK687" s="16">
        <v>15.0</v>
      </c>
      <c r="AL687" s="16">
        <v>62.0</v>
      </c>
      <c r="AM687" s="16">
        <v>49.0</v>
      </c>
      <c r="AN687" s="16">
        <v>57.0</v>
      </c>
      <c r="AO687" s="17">
        <v>0.0</v>
      </c>
      <c r="AP687" s="17">
        <v>0.0</v>
      </c>
      <c r="AQ687" s="17">
        <v>0.0</v>
      </c>
      <c r="AR687" s="17">
        <v>0.0</v>
      </c>
      <c r="AS687" s="17">
        <f t="shared" si="2"/>
        <v>0</v>
      </c>
      <c r="AT687" s="173" t="s">
        <v>5871</v>
      </c>
    </row>
    <row r="688" ht="15.75" customHeight="1">
      <c r="A688" s="11">
        <v>9900094.0</v>
      </c>
      <c r="B688" s="8"/>
      <c r="C688" s="8" t="s">
        <v>4982</v>
      </c>
      <c r="D688" s="8" t="s">
        <v>4982</v>
      </c>
      <c r="E688" s="170" t="b">
        <v>1</v>
      </c>
      <c r="F688" s="8" t="s">
        <v>4982</v>
      </c>
      <c r="G688" s="11"/>
      <c r="H688" s="25"/>
      <c r="I688" s="11" t="s">
        <v>5465</v>
      </c>
      <c r="J688" s="11" t="s">
        <v>5466</v>
      </c>
      <c r="K688" s="11" t="s">
        <v>6127</v>
      </c>
      <c r="L688" s="171" t="s">
        <v>5912</v>
      </c>
      <c r="M688" s="11" t="s">
        <v>1061</v>
      </c>
      <c r="N688" s="29">
        <v>2833.48</v>
      </c>
      <c r="O688" s="12">
        <f t="shared" si="1"/>
        <v>3286.8368</v>
      </c>
      <c r="P688" s="8" t="s">
        <v>68</v>
      </c>
      <c r="Q688" s="34" t="s">
        <v>977</v>
      </c>
      <c r="R688" s="11" t="s">
        <v>5468</v>
      </c>
      <c r="S688" s="11"/>
      <c r="T688" s="23"/>
      <c r="U688" s="11"/>
      <c r="V688" s="11"/>
      <c r="W688" s="11"/>
      <c r="X688" s="11"/>
      <c r="Y688" s="11"/>
      <c r="Z688" s="11"/>
      <c r="AA688" s="11" t="s">
        <v>5469</v>
      </c>
      <c r="AB688" s="48"/>
      <c r="AC688" s="27">
        <v>0.0</v>
      </c>
      <c r="AD688" s="27">
        <v>0.0</v>
      </c>
      <c r="AE688" s="27">
        <v>0.0</v>
      </c>
      <c r="AF688" s="27">
        <v>0.0</v>
      </c>
      <c r="AG688" s="19">
        <v>0.0</v>
      </c>
      <c r="AH688" s="19">
        <v>0.0</v>
      </c>
      <c r="AI688" s="19">
        <v>0.0</v>
      </c>
      <c r="AJ688" s="19">
        <v>0.0</v>
      </c>
      <c r="AK688" s="16">
        <v>15.0</v>
      </c>
      <c r="AL688" s="16">
        <v>62.0</v>
      </c>
      <c r="AM688" s="16">
        <v>49.0</v>
      </c>
      <c r="AN688" s="16">
        <v>57.0</v>
      </c>
      <c r="AO688" s="17">
        <v>0.0</v>
      </c>
      <c r="AP688" s="17">
        <v>0.0</v>
      </c>
      <c r="AQ688" s="17">
        <v>0.0</v>
      </c>
      <c r="AR688" s="17">
        <v>0.0</v>
      </c>
      <c r="AS688" s="17">
        <f t="shared" si="2"/>
        <v>0</v>
      </c>
      <c r="AT688" s="173" t="s">
        <v>5871</v>
      </c>
    </row>
    <row r="689" ht="15.75" customHeight="1">
      <c r="A689" s="11">
        <v>9900095.0</v>
      </c>
      <c r="B689" s="8"/>
      <c r="C689" s="8" t="s">
        <v>4982</v>
      </c>
      <c r="D689" s="8" t="s">
        <v>4982</v>
      </c>
      <c r="E689" s="170" t="b">
        <v>1</v>
      </c>
      <c r="F689" s="8" t="s">
        <v>4982</v>
      </c>
      <c r="G689" s="11"/>
      <c r="H689" s="25"/>
      <c r="I689" s="11" t="s">
        <v>5471</v>
      </c>
      <c r="J689" s="11" t="s">
        <v>5472</v>
      </c>
      <c r="K689" s="11" t="s">
        <v>6128</v>
      </c>
      <c r="L689" s="171" t="s">
        <v>5912</v>
      </c>
      <c r="M689" s="11" t="s">
        <v>1061</v>
      </c>
      <c r="N689" s="29">
        <v>1088.51</v>
      </c>
      <c r="O689" s="12">
        <f t="shared" si="1"/>
        <v>1262.6716</v>
      </c>
      <c r="P689" s="8" t="s">
        <v>68</v>
      </c>
      <c r="Q689" s="34" t="s">
        <v>977</v>
      </c>
      <c r="R689" s="11" t="s">
        <v>5474</v>
      </c>
      <c r="S689" s="11"/>
      <c r="T689" s="23"/>
      <c r="U689" s="11"/>
      <c r="V689" s="11"/>
      <c r="W689" s="11"/>
      <c r="X689" s="11"/>
      <c r="Y689" s="11"/>
      <c r="Z689" s="11"/>
      <c r="AA689" s="11" t="s">
        <v>5475</v>
      </c>
      <c r="AB689" s="48"/>
      <c r="AC689" s="27">
        <v>0.0</v>
      </c>
      <c r="AD689" s="27">
        <v>0.0</v>
      </c>
      <c r="AE689" s="27">
        <v>0.0</v>
      </c>
      <c r="AF689" s="27">
        <v>0.0</v>
      </c>
      <c r="AG689" s="19">
        <v>0.0</v>
      </c>
      <c r="AH689" s="19">
        <v>0.0</v>
      </c>
      <c r="AI689" s="19">
        <v>0.0</v>
      </c>
      <c r="AJ689" s="19">
        <v>0.0</v>
      </c>
      <c r="AK689" s="16">
        <v>15.0</v>
      </c>
      <c r="AL689" s="16">
        <v>62.0</v>
      </c>
      <c r="AM689" s="16">
        <v>49.0</v>
      </c>
      <c r="AN689" s="16">
        <v>57.0</v>
      </c>
      <c r="AO689" s="17">
        <v>0.0</v>
      </c>
      <c r="AP689" s="17">
        <v>0.0</v>
      </c>
      <c r="AQ689" s="17">
        <v>0.0</v>
      </c>
      <c r="AR689" s="17">
        <v>0.0</v>
      </c>
      <c r="AS689" s="17">
        <f t="shared" si="2"/>
        <v>0</v>
      </c>
      <c r="AT689" s="173" t="s">
        <v>5871</v>
      </c>
    </row>
    <row r="690" ht="15.75" customHeight="1">
      <c r="A690" s="11">
        <v>9900096.0</v>
      </c>
      <c r="B690" s="8"/>
      <c r="C690" s="8" t="s">
        <v>4982</v>
      </c>
      <c r="D690" s="8" t="s">
        <v>4982</v>
      </c>
      <c r="E690" s="170" t="b">
        <v>1</v>
      </c>
      <c r="F690" s="8" t="s">
        <v>4982</v>
      </c>
      <c r="G690" s="11"/>
      <c r="H690" s="25"/>
      <c r="I690" s="11" t="s">
        <v>5477</v>
      </c>
      <c r="J690" s="11" t="s">
        <v>5478</v>
      </c>
      <c r="K690" s="11" t="s">
        <v>6129</v>
      </c>
      <c r="L690" s="171" t="s">
        <v>5912</v>
      </c>
      <c r="M690" s="11" t="s">
        <v>1061</v>
      </c>
      <c r="N690" s="29">
        <v>3238.51</v>
      </c>
      <c r="O690" s="12">
        <f t="shared" si="1"/>
        <v>3756.6716</v>
      </c>
      <c r="P690" s="8" t="s">
        <v>68</v>
      </c>
      <c r="Q690" s="34" t="s">
        <v>977</v>
      </c>
      <c r="R690" s="11" t="s">
        <v>5480</v>
      </c>
      <c r="S690" s="11"/>
      <c r="T690" s="23"/>
      <c r="U690" s="11"/>
      <c r="V690" s="11"/>
      <c r="W690" s="11"/>
      <c r="X690" s="11"/>
      <c r="Y690" s="11"/>
      <c r="Z690" s="11"/>
      <c r="AA690" s="11" t="s">
        <v>5481</v>
      </c>
      <c r="AB690" s="48"/>
      <c r="AC690" s="27">
        <v>0.0</v>
      </c>
      <c r="AD690" s="27">
        <v>0.0</v>
      </c>
      <c r="AE690" s="27">
        <v>0.0</v>
      </c>
      <c r="AF690" s="27">
        <v>0.0</v>
      </c>
      <c r="AG690" s="19">
        <v>0.0</v>
      </c>
      <c r="AH690" s="19">
        <v>0.0</v>
      </c>
      <c r="AI690" s="19">
        <v>0.0</v>
      </c>
      <c r="AJ690" s="19">
        <v>0.0</v>
      </c>
      <c r="AK690" s="16">
        <v>15.0</v>
      </c>
      <c r="AL690" s="16">
        <v>62.0</v>
      </c>
      <c r="AM690" s="16">
        <v>49.0</v>
      </c>
      <c r="AN690" s="16">
        <v>57.0</v>
      </c>
      <c r="AO690" s="17">
        <v>0.0</v>
      </c>
      <c r="AP690" s="17">
        <v>0.0</v>
      </c>
      <c r="AQ690" s="17">
        <v>0.0</v>
      </c>
      <c r="AR690" s="17">
        <v>0.0</v>
      </c>
      <c r="AS690" s="17">
        <f t="shared" si="2"/>
        <v>0</v>
      </c>
      <c r="AT690" s="173" t="s">
        <v>5871</v>
      </c>
    </row>
    <row r="691" ht="15.75" customHeight="1">
      <c r="A691" s="11">
        <v>9900097.0</v>
      </c>
      <c r="B691" s="8"/>
      <c r="C691" s="8" t="s">
        <v>4982</v>
      </c>
      <c r="D691" s="8" t="s">
        <v>4982</v>
      </c>
      <c r="E691" s="170" t="b">
        <v>1</v>
      </c>
      <c r="F691" s="8" t="s">
        <v>4982</v>
      </c>
      <c r="G691" s="11"/>
      <c r="H691" s="25"/>
      <c r="I691" s="11" t="s">
        <v>5483</v>
      </c>
      <c r="J691" s="11" t="s">
        <v>5484</v>
      </c>
      <c r="K691" s="11" t="s">
        <v>6130</v>
      </c>
      <c r="L691" s="171" t="s">
        <v>5912</v>
      </c>
      <c r="M691" s="11" t="s">
        <v>1061</v>
      </c>
      <c r="N691" s="29">
        <v>996.41</v>
      </c>
      <c r="O691" s="12">
        <f t="shared" si="1"/>
        <v>1155.8356</v>
      </c>
      <c r="P691" s="8" t="s">
        <v>68</v>
      </c>
      <c r="Q691" s="34" t="s">
        <v>977</v>
      </c>
      <c r="R691" s="11" t="s">
        <v>5486</v>
      </c>
      <c r="S691" s="11"/>
      <c r="T691" s="23"/>
      <c r="U691" s="11"/>
      <c r="V691" s="11"/>
      <c r="W691" s="11"/>
      <c r="X691" s="11"/>
      <c r="Y691" s="11"/>
      <c r="Z691" s="11"/>
      <c r="AA691" s="11" t="s">
        <v>5487</v>
      </c>
      <c r="AB691" s="48"/>
      <c r="AC691" s="27">
        <v>0.0</v>
      </c>
      <c r="AD691" s="27">
        <v>0.0</v>
      </c>
      <c r="AE691" s="27">
        <v>0.0</v>
      </c>
      <c r="AF691" s="27">
        <v>0.0</v>
      </c>
      <c r="AG691" s="19">
        <v>0.0</v>
      </c>
      <c r="AH691" s="19">
        <v>0.0</v>
      </c>
      <c r="AI691" s="19">
        <v>0.0</v>
      </c>
      <c r="AJ691" s="19">
        <v>0.0</v>
      </c>
      <c r="AK691" s="16">
        <v>15.0</v>
      </c>
      <c r="AL691" s="16">
        <v>62.0</v>
      </c>
      <c r="AM691" s="16">
        <v>49.0</v>
      </c>
      <c r="AN691" s="16">
        <v>57.0</v>
      </c>
      <c r="AO691" s="17">
        <v>0.0</v>
      </c>
      <c r="AP691" s="17">
        <v>0.0</v>
      </c>
      <c r="AQ691" s="17">
        <v>0.0</v>
      </c>
      <c r="AR691" s="17">
        <v>0.0</v>
      </c>
      <c r="AS691" s="17">
        <f t="shared" si="2"/>
        <v>0</v>
      </c>
      <c r="AT691" s="173" t="s">
        <v>5871</v>
      </c>
    </row>
    <row r="692" ht="15.75" customHeight="1">
      <c r="A692" s="11">
        <v>9900098.0</v>
      </c>
      <c r="B692" s="8"/>
      <c r="C692" s="8" t="s">
        <v>4982</v>
      </c>
      <c r="D692" s="8" t="s">
        <v>4982</v>
      </c>
      <c r="E692" s="170" t="b">
        <v>1</v>
      </c>
      <c r="F692" s="8" t="s">
        <v>4982</v>
      </c>
      <c r="G692" s="11"/>
      <c r="H692" s="25"/>
      <c r="I692" s="11" t="s">
        <v>5489</v>
      </c>
      <c r="J692" s="11" t="s">
        <v>5490</v>
      </c>
      <c r="K692" s="11" t="s">
        <v>6131</v>
      </c>
      <c r="L692" s="171" t="s">
        <v>5912</v>
      </c>
      <c r="M692" s="11" t="s">
        <v>1061</v>
      </c>
      <c r="N692" s="29">
        <v>1086.51</v>
      </c>
      <c r="O692" s="12">
        <f t="shared" si="1"/>
        <v>1260.3516</v>
      </c>
      <c r="P692" s="8" t="s">
        <v>68</v>
      </c>
      <c r="Q692" s="34" t="s">
        <v>977</v>
      </c>
      <c r="R692" s="11" t="s">
        <v>5486</v>
      </c>
      <c r="S692" s="11"/>
      <c r="T692" s="23"/>
      <c r="U692" s="11"/>
      <c r="V692" s="11"/>
      <c r="W692" s="11"/>
      <c r="X692" s="11"/>
      <c r="Y692" s="11"/>
      <c r="Z692" s="11"/>
      <c r="AA692" s="11" t="s">
        <v>5492</v>
      </c>
      <c r="AB692" s="48"/>
      <c r="AC692" s="27">
        <v>0.0</v>
      </c>
      <c r="AD692" s="27">
        <v>0.0</v>
      </c>
      <c r="AE692" s="27">
        <v>0.0</v>
      </c>
      <c r="AF692" s="27">
        <v>0.0</v>
      </c>
      <c r="AG692" s="19">
        <v>0.0</v>
      </c>
      <c r="AH692" s="19">
        <v>0.0</v>
      </c>
      <c r="AI692" s="19">
        <v>0.0</v>
      </c>
      <c r="AJ692" s="19">
        <v>0.0</v>
      </c>
      <c r="AK692" s="16">
        <v>15.0</v>
      </c>
      <c r="AL692" s="16">
        <v>62.0</v>
      </c>
      <c r="AM692" s="16">
        <v>49.0</v>
      </c>
      <c r="AN692" s="16">
        <v>57.0</v>
      </c>
      <c r="AO692" s="17">
        <v>0.0</v>
      </c>
      <c r="AP692" s="17">
        <v>0.0</v>
      </c>
      <c r="AQ692" s="17">
        <v>0.0</v>
      </c>
      <c r="AR692" s="17">
        <v>0.0</v>
      </c>
      <c r="AS692" s="17">
        <f t="shared" si="2"/>
        <v>0</v>
      </c>
      <c r="AT692" s="173" t="s">
        <v>5871</v>
      </c>
    </row>
    <row r="693" ht="15.75" customHeight="1">
      <c r="A693" s="11">
        <v>9900099.0</v>
      </c>
      <c r="B693" s="8"/>
      <c r="C693" s="8" t="s">
        <v>4982</v>
      </c>
      <c r="D693" s="8" t="s">
        <v>4982</v>
      </c>
      <c r="E693" s="170" t="b">
        <v>1</v>
      </c>
      <c r="F693" s="8" t="s">
        <v>4982</v>
      </c>
      <c r="G693" s="11"/>
      <c r="H693" s="25"/>
      <c r="I693" s="11" t="s">
        <v>5494</v>
      </c>
      <c r="J693" s="11" t="s">
        <v>5495</v>
      </c>
      <c r="K693" s="11" t="s">
        <v>6132</v>
      </c>
      <c r="L693" s="171" t="s">
        <v>5912</v>
      </c>
      <c r="M693" s="11" t="s">
        <v>1061</v>
      </c>
      <c r="N693" s="29">
        <v>1202.02</v>
      </c>
      <c r="O693" s="12">
        <f t="shared" si="1"/>
        <v>1394.3432</v>
      </c>
      <c r="P693" s="8" t="s">
        <v>68</v>
      </c>
      <c r="Q693" s="34" t="s">
        <v>977</v>
      </c>
      <c r="R693" s="11" t="s">
        <v>5486</v>
      </c>
      <c r="S693" s="11"/>
      <c r="T693" s="23"/>
      <c r="U693" s="11"/>
      <c r="V693" s="11"/>
      <c r="W693" s="11"/>
      <c r="X693" s="11"/>
      <c r="Y693" s="11"/>
      <c r="Z693" s="11"/>
      <c r="AA693" s="11" t="s">
        <v>5497</v>
      </c>
      <c r="AB693" s="48"/>
      <c r="AC693" s="27">
        <v>0.0</v>
      </c>
      <c r="AD693" s="27">
        <v>0.0</v>
      </c>
      <c r="AE693" s="27">
        <v>0.0</v>
      </c>
      <c r="AF693" s="27">
        <v>0.0</v>
      </c>
      <c r="AG693" s="19">
        <v>0.0</v>
      </c>
      <c r="AH693" s="19">
        <v>0.0</v>
      </c>
      <c r="AI693" s="19">
        <v>0.0</v>
      </c>
      <c r="AJ693" s="19">
        <v>0.0</v>
      </c>
      <c r="AK693" s="16">
        <v>15.0</v>
      </c>
      <c r="AL693" s="16">
        <v>62.0</v>
      </c>
      <c r="AM693" s="16">
        <v>49.0</v>
      </c>
      <c r="AN693" s="16">
        <v>57.0</v>
      </c>
      <c r="AO693" s="17">
        <v>0.0</v>
      </c>
      <c r="AP693" s="17">
        <v>0.0</v>
      </c>
      <c r="AQ693" s="17">
        <v>0.0</v>
      </c>
      <c r="AR693" s="17">
        <v>0.0</v>
      </c>
      <c r="AS693" s="17">
        <f t="shared" si="2"/>
        <v>0</v>
      </c>
      <c r="AT693" s="173" t="s">
        <v>5871</v>
      </c>
    </row>
    <row r="694" ht="15.75" customHeight="1">
      <c r="A694" s="11">
        <v>9900100.0</v>
      </c>
      <c r="B694" s="8"/>
      <c r="C694" s="8" t="s">
        <v>4982</v>
      </c>
      <c r="D694" s="8" t="s">
        <v>4982</v>
      </c>
      <c r="E694" s="170" t="b">
        <v>1</v>
      </c>
      <c r="F694" s="8" t="s">
        <v>4982</v>
      </c>
      <c r="G694" s="11"/>
      <c r="H694" s="25"/>
      <c r="I694" s="11" t="s">
        <v>5499</v>
      </c>
      <c r="J694" s="11" t="s">
        <v>5500</v>
      </c>
      <c r="K694" s="11" t="s">
        <v>6133</v>
      </c>
      <c r="L694" s="171" t="s">
        <v>5912</v>
      </c>
      <c r="M694" s="11" t="s">
        <v>1061</v>
      </c>
      <c r="N694" s="29">
        <v>1229.84</v>
      </c>
      <c r="O694" s="12">
        <f t="shared" si="1"/>
        <v>1426.6144</v>
      </c>
      <c r="P694" s="8" t="s">
        <v>68</v>
      </c>
      <c r="Q694" s="34" t="s">
        <v>977</v>
      </c>
      <c r="R694" s="11" t="s">
        <v>5486</v>
      </c>
      <c r="S694" s="11"/>
      <c r="T694" s="23"/>
      <c r="U694" s="11"/>
      <c r="V694" s="11"/>
      <c r="W694" s="11"/>
      <c r="X694" s="11"/>
      <c r="Y694" s="11"/>
      <c r="Z694" s="11"/>
      <c r="AA694" s="11" t="s">
        <v>5502</v>
      </c>
      <c r="AB694" s="48"/>
      <c r="AC694" s="27">
        <v>0.0</v>
      </c>
      <c r="AD694" s="27">
        <v>0.0</v>
      </c>
      <c r="AE694" s="27">
        <v>0.0</v>
      </c>
      <c r="AF694" s="27">
        <v>0.0</v>
      </c>
      <c r="AG694" s="19">
        <v>0.0</v>
      </c>
      <c r="AH694" s="19">
        <v>0.0</v>
      </c>
      <c r="AI694" s="19">
        <v>0.0</v>
      </c>
      <c r="AJ694" s="19">
        <v>0.0</v>
      </c>
      <c r="AK694" s="16">
        <v>15.0</v>
      </c>
      <c r="AL694" s="16">
        <v>62.0</v>
      </c>
      <c r="AM694" s="16">
        <v>49.0</v>
      </c>
      <c r="AN694" s="16">
        <v>57.0</v>
      </c>
      <c r="AO694" s="17">
        <v>0.0</v>
      </c>
      <c r="AP694" s="17">
        <v>0.0</v>
      </c>
      <c r="AQ694" s="17">
        <v>0.0</v>
      </c>
      <c r="AR694" s="17">
        <v>0.0</v>
      </c>
      <c r="AS694" s="17">
        <f t="shared" si="2"/>
        <v>0</v>
      </c>
      <c r="AT694" s="173" t="s">
        <v>5871</v>
      </c>
    </row>
    <row r="695" ht="15.75" customHeight="1">
      <c r="A695" s="11">
        <v>9900101.0</v>
      </c>
      <c r="B695" s="8"/>
      <c r="C695" s="8" t="s">
        <v>4982</v>
      </c>
      <c r="D695" s="8" t="s">
        <v>4982</v>
      </c>
      <c r="E695" s="170" t="b">
        <v>1</v>
      </c>
      <c r="F695" s="8" t="s">
        <v>4982</v>
      </c>
      <c r="G695" s="11"/>
      <c r="H695" s="25"/>
      <c r="I695" s="11" t="s">
        <v>5504</v>
      </c>
      <c r="J695" s="11" t="s">
        <v>5505</v>
      </c>
      <c r="K695" s="11" t="s">
        <v>6134</v>
      </c>
      <c r="L695" s="171" t="s">
        <v>5912</v>
      </c>
      <c r="M695" s="11" t="s">
        <v>1061</v>
      </c>
      <c r="N695" s="29">
        <v>948.13</v>
      </c>
      <c r="O695" s="12">
        <f t="shared" si="1"/>
        <v>1099.8308</v>
      </c>
      <c r="P695" s="8" t="s">
        <v>68</v>
      </c>
      <c r="Q695" s="34" t="s">
        <v>977</v>
      </c>
      <c r="R695" s="11" t="s">
        <v>5486</v>
      </c>
      <c r="S695" s="11"/>
      <c r="T695" s="23"/>
      <c r="U695" s="11"/>
      <c r="V695" s="11"/>
      <c r="W695" s="11"/>
      <c r="X695" s="11"/>
      <c r="Y695" s="11"/>
      <c r="Z695" s="11"/>
      <c r="AA695" s="11" t="s">
        <v>5507</v>
      </c>
      <c r="AB695" s="48"/>
      <c r="AC695" s="27">
        <v>0.0</v>
      </c>
      <c r="AD695" s="27">
        <v>0.0</v>
      </c>
      <c r="AE695" s="27">
        <v>0.0</v>
      </c>
      <c r="AF695" s="27">
        <v>0.0</v>
      </c>
      <c r="AG695" s="19">
        <v>0.0</v>
      </c>
      <c r="AH695" s="19">
        <v>0.0</v>
      </c>
      <c r="AI695" s="19">
        <v>0.0</v>
      </c>
      <c r="AJ695" s="19">
        <v>0.0</v>
      </c>
      <c r="AK695" s="16">
        <v>15.0</v>
      </c>
      <c r="AL695" s="16">
        <v>62.0</v>
      </c>
      <c r="AM695" s="16">
        <v>49.0</v>
      </c>
      <c r="AN695" s="16">
        <v>57.0</v>
      </c>
      <c r="AO695" s="17">
        <v>0.0</v>
      </c>
      <c r="AP695" s="17">
        <v>0.0</v>
      </c>
      <c r="AQ695" s="17">
        <v>0.0</v>
      </c>
      <c r="AR695" s="17">
        <v>0.0</v>
      </c>
      <c r="AS695" s="17">
        <f t="shared" si="2"/>
        <v>0</v>
      </c>
      <c r="AT695" s="173" t="s">
        <v>5871</v>
      </c>
    </row>
    <row r="696" ht="15.75" customHeight="1">
      <c r="A696" s="11">
        <v>9900102.0</v>
      </c>
      <c r="B696" s="8"/>
      <c r="C696" s="8" t="s">
        <v>4982</v>
      </c>
      <c r="D696" s="8" t="s">
        <v>4982</v>
      </c>
      <c r="E696" s="170" t="b">
        <v>1</v>
      </c>
      <c r="F696" s="8" t="s">
        <v>4982</v>
      </c>
      <c r="G696" s="11"/>
      <c r="H696" s="25"/>
      <c r="I696" s="11"/>
      <c r="J696" s="11" t="s">
        <v>5509</v>
      </c>
      <c r="K696" s="11" t="s">
        <v>5509</v>
      </c>
      <c r="L696" s="171" t="s">
        <v>6061</v>
      </c>
      <c r="M696" s="11" t="s">
        <v>3280</v>
      </c>
      <c r="N696" s="29">
        <v>4262.0</v>
      </c>
      <c r="O696" s="12">
        <f t="shared" si="1"/>
        <v>4943.92</v>
      </c>
      <c r="P696" s="8" t="s">
        <v>68</v>
      </c>
      <c r="Q696" s="34" t="s">
        <v>2753</v>
      </c>
      <c r="R696" s="11" t="s">
        <v>5511</v>
      </c>
      <c r="S696" s="11"/>
      <c r="T696" s="23"/>
      <c r="U696" s="11"/>
      <c r="V696" s="11"/>
      <c r="W696" s="11"/>
      <c r="X696" s="11"/>
      <c r="Y696" s="11"/>
      <c r="Z696" s="11"/>
      <c r="AA696" s="11" t="s">
        <v>5512</v>
      </c>
      <c r="AB696" s="48"/>
      <c r="AC696" s="27">
        <v>0.0</v>
      </c>
      <c r="AD696" s="27">
        <v>0.0</v>
      </c>
      <c r="AE696" s="27">
        <v>0.0</v>
      </c>
      <c r="AF696" s="27">
        <v>0.0</v>
      </c>
      <c r="AG696" s="19">
        <v>0.0</v>
      </c>
      <c r="AH696" s="19">
        <v>0.0</v>
      </c>
      <c r="AI696" s="19">
        <v>0.0</v>
      </c>
      <c r="AJ696" s="19">
        <v>0.0</v>
      </c>
      <c r="AK696" s="16">
        <v>0.0</v>
      </c>
      <c r="AL696" s="16">
        <v>0.0</v>
      </c>
      <c r="AM696" s="16">
        <v>0.0</v>
      </c>
      <c r="AN696" s="16">
        <v>0.0</v>
      </c>
      <c r="AO696" s="17">
        <v>0.0</v>
      </c>
      <c r="AP696" s="17">
        <v>0.0</v>
      </c>
      <c r="AQ696" s="17">
        <v>0.0</v>
      </c>
      <c r="AR696" s="17">
        <v>0.0</v>
      </c>
      <c r="AS696" s="17">
        <f t="shared" si="2"/>
        <v>0</v>
      </c>
      <c r="AT696" s="173" t="s">
        <v>5871</v>
      </c>
    </row>
    <row r="697" ht="15.75" customHeight="1">
      <c r="A697" s="11">
        <v>9900103.0</v>
      </c>
      <c r="B697" s="8"/>
      <c r="C697" s="8" t="s">
        <v>4982</v>
      </c>
      <c r="D697" s="8" t="s">
        <v>4982</v>
      </c>
      <c r="E697" s="170" t="b">
        <v>1</v>
      </c>
      <c r="F697" s="8" t="s">
        <v>4982</v>
      </c>
      <c r="G697" s="11"/>
      <c r="H697" s="25"/>
      <c r="I697" s="11"/>
      <c r="J697" s="11" t="s">
        <v>5514</v>
      </c>
      <c r="K697" s="11" t="s">
        <v>5514</v>
      </c>
      <c r="L697" s="171" t="s">
        <v>6061</v>
      </c>
      <c r="M697" s="11" t="s">
        <v>3280</v>
      </c>
      <c r="N697" s="29">
        <v>3699.0</v>
      </c>
      <c r="O697" s="12">
        <f t="shared" si="1"/>
        <v>4290.84</v>
      </c>
      <c r="P697" s="8" t="s">
        <v>68</v>
      </c>
      <c r="Q697" s="34" t="s">
        <v>2753</v>
      </c>
      <c r="R697" s="11" t="s">
        <v>5516</v>
      </c>
      <c r="S697" s="11"/>
      <c r="T697" s="23"/>
      <c r="U697" s="11"/>
      <c r="V697" s="11"/>
      <c r="W697" s="11"/>
      <c r="X697" s="11"/>
      <c r="Y697" s="11"/>
      <c r="Z697" s="11"/>
      <c r="AA697" s="11" t="s">
        <v>5517</v>
      </c>
      <c r="AB697" s="48"/>
      <c r="AC697" s="27">
        <v>0.0</v>
      </c>
      <c r="AD697" s="27">
        <v>0.0</v>
      </c>
      <c r="AE697" s="27">
        <v>0.0</v>
      </c>
      <c r="AF697" s="27">
        <v>0.0</v>
      </c>
      <c r="AG697" s="19">
        <v>0.0</v>
      </c>
      <c r="AH697" s="19">
        <v>0.0</v>
      </c>
      <c r="AI697" s="19">
        <v>0.0</v>
      </c>
      <c r="AJ697" s="19">
        <v>0.0</v>
      </c>
      <c r="AK697" s="16">
        <v>0.0</v>
      </c>
      <c r="AL697" s="16">
        <v>0.0</v>
      </c>
      <c r="AM697" s="16">
        <v>0.0</v>
      </c>
      <c r="AN697" s="16">
        <v>0.0</v>
      </c>
      <c r="AO697" s="17">
        <v>0.0</v>
      </c>
      <c r="AP697" s="17">
        <v>0.0</v>
      </c>
      <c r="AQ697" s="17">
        <v>0.0</v>
      </c>
      <c r="AR697" s="17">
        <v>0.0</v>
      </c>
      <c r="AS697" s="17">
        <f t="shared" si="2"/>
        <v>0</v>
      </c>
      <c r="AT697" s="173" t="s">
        <v>5871</v>
      </c>
    </row>
    <row r="698" ht="15.75" customHeight="1">
      <c r="A698" s="11">
        <v>9900104.0</v>
      </c>
      <c r="B698" s="8"/>
      <c r="C698" s="8" t="s">
        <v>4982</v>
      </c>
      <c r="D698" s="8" t="s">
        <v>4982</v>
      </c>
      <c r="E698" s="170" t="b">
        <v>1</v>
      </c>
      <c r="F698" s="8" t="s">
        <v>4982</v>
      </c>
      <c r="G698" s="11"/>
      <c r="H698" s="25" t="s">
        <v>5519</v>
      </c>
      <c r="I698" s="11"/>
      <c r="J698" s="11" t="s">
        <v>5520</v>
      </c>
      <c r="K698" s="11" t="s">
        <v>5520</v>
      </c>
      <c r="L698" s="171" t="s">
        <v>5881</v>
      </c>
      <c r="M698" s="11" t="s">
        <v>67</v>
      </c>
      <c r="N698" s="29">
        <v>336.78</v>
      </c>
      <c r="O698" s="12">
        <f t="shared" si="1"/>
        <v>390.6648</v>
      </c>
      <c r="P698" s="8" t="s">
        <v>238</v>
      </c>
      <c r="Q698" s="9" t="s">
        <v>625</v>
      </c>
      <c r="R698" s="11" t="s">
        <v>5522</v>
      </c>
      <c r="S698" s="11"/>
      <c r="T698" s="23"/>
      <c r="U698" s="11"/>
      <c r="V698" s="11"/>
      <c r="W698" s="11"/>
      <c r="X698" s="11" t="s">
        <v>5523</v>
      </c>
      <c r="Y698" s="11"/>
      <c r="Z698" s="11"/>
      <c r="AA698" s="11" t="s">
        <v>5524</v>
      </c>
      <c r="AB698" s="48"/>
      <c r="AC698" s="27">
        <v>0.0</v>
      </c>
      <c r="AD698" s="27">
        <v>0.0</v>
      </c>
      <c r="AE698" s="27">
        <v>0.0</v>
      </c>
      <c r="AF698" s="27">
        <v>0.0</v>
      </c>
      <c r="AG698" s="19">
        <v>0.0</v>
      </c>
      <c r="AH698" s="19">
        <v>0.0</v>
      </c>
      <c r="AI698" s="19">
        <v>0.0</v>
      </c>
      <c r="AJ698" s="19">
        <v>0.0</v>
      </c>
      <c r="AK698" s="16">
        <v>0.0</v>
      </c>
      <c r="AL698" s="16">
        <v>0.0</v>
      </c>
      <c r="AM698" s="16">
        <v>0.0</v>
      </c>
      <c r="AN698" s="16">
        <v>0.0</v>
      </c>
      <c r="AO698" s="17">
        <v>0.0</v>
      </c>
      <c r="AP698" s="17">
        <v>0.0</v>
      </c>
      <c r="AQ698" s="17">
        <v>0.0</v>
      </c>
      <c r="AR698" s="17">
        <v>0.0</v>
      </c>
      <c r="AS698" s="17">
        <f t="shared" si="2"/>
        <v>0</v>
      </c>
      <c r="AT698" s="173" t="s">
        <v>5871</v>
      </c>
    </row>
    <row r="699" ht="15.75" customHeight="1">
      <c r="A699" s="11">
        <v>9900105.0</v>
      </c>
      <c r="B699" s="8"/>
      <c r="C699" s="8" t="s">
        <v>4982</v>
      </c>
      <c r="D699" s="8" t="s">
        <v>4982</v>
      </c>
      <c r="E699" s="170" t="b">
        <v>1</v>
      </c>
      <c r="F699" s="8" t="s">
        <v>4982</v>
      </c>
      <c r="G699" s="11"/>
      <c r="H699" s="25" t="s">
        <v>5526</v>
      </c>
      <c r="I699" s="11"/>
      <c r="J699" s="11" t="s">
        <v>5527</v>
      </c>
      <c r="K699" s="11" t="s">
        <v>5527</v>
      </c>
      <c r="L699" s="171" t="s">
        <v>5884</v>
      </c>
      <c r="M699" s="11" t="s">
        <v>67</v>
      </c>
      <c r="N699" s="29">
        <v>1637.48</v>
      </c>
      <c r="O699" s="12">
        <f t="shared" si="1"/>
        <v>1899.4768</v>
      </c>
      <c r="P699" s="8" t="s">
        <v>68</v>
      </c>
      <c r="Q699" s="9" t="s">
        <v>533</v>
      </c>
      <c r="R699" s="11" t="s">
        <v>5529</v>
      </c>
      <c r="S699" s="11"/>
      <c r="T699" s="23"/>
      <c r="U699" s="11"/>
      <c r="V699" s="11"/>
      <c r="W699" s="11"/>
      <c r="X699" s="11"/>
      <c r="Y699" s="11"/>
      <c r="Z699" s="11"/>
      <c r="AA699" s="16" t="s">
        <v>5120</v>
      </c>
      <c r="AB699" s="48"/>
      <c r="AC699" s="27">
        <v>0.0</v>
      </c>
      <c r="AD699" s="27">
        <v>0.0</v>
      </c>
      <c r="AE699" s="27">
        <v>0.0</v>
      </c>
      <c r="AF699" s="27">
        <v>0.0</v>
      </c>
      <c r="AG699" s="19">
        <v>0.0</v>
      </c>
      <c r="AH699" s="19">
        <v>0.0</v>
      </c>
      <c r="AI699" s="19">
        <v>0.0</v>
      </c>
      <c r="AJ699" s="19">
        <v>0.0</v>
      </c>
      <c r="AK699" s="16">
        <v>0.0</v>
      </c>
      <c r="AL699" s="16">
        <v>0.0</v>
      </c>
      <c r="AM699" s="16">
        <v>0.0</v>
      </c>
      <c r="AN699" s="16">
        <v>0.0</v>
      </c>
      <c r="AO699" s="17">
        <v>0.0</v>
      </c>
      <c r="AP699" s="17">
        <v>0.0</v>
      </c>
      <c r="AQ699" s="17">
        <v>0.0</v>
      </c>
      <c r="AR699" s="17">
        <v>0.0</v>
      </c>
      <c r="AS699" s="17">
        <f t="shared" si="2"/>
        <v>0</v>
      </c>
      <c r="AT699" s="173" t="s">
        <v>5871</v>
      </c>
    </row>
    <row r="700" ht="15.75" customHeight="1">
      <c r="A700" s="11">
        <v>9900106.0</v>
      </c>
      <c r="B700" s="8"/>
      <c r="C700" s="8" t="s">
        <v>4982</v>
      </c>
      <c r="D700" s="8" t="s">
        <v>4982</v>
      </c>
      <c r="E700" s="170" t="b">
        <v>1</v>
      </c>
      <c r="F700" s="8" t="s">
        <v>4982</v>
      </c>
      <c r="G700" s="11"/>
      <c r="H700" s="25"/>
      <c r="I700" s="11"/>
      <c r="J700" s="11" t="s">
        <v>5531</v>
      </c>
      <c r="K700" s="11" t="s">
        <v>5531</v>
      </c>
      <c r="L700" s="171" t="s">
        <v>4995</v>
      </c>
      <c r="M700" s="11" t="s">
        <v>67</v>
      </c>
      <c r="N700" s="29">
        <v>1157.58</v>
      </c>
      <c r="O700" s="12">
        <f t="shared" si="1"/>
        <v>1342.7928</v>
      </c>
      <c r="P700" s="8" t="s">
        <v>68</v>
      </c>
      <c r="Q700" s="9" t="s">
        <v>5005</v>
      </c>
      <c r="R700" s="11" t="s">
        <v>5533</v>
      </c>
      <c r="S700" s="11"/>
      <c r="T700" s="23"/>
      <c r="U700" s="11"/>
      <c r="V700" s="11"/>
      <c r="W700" s="11"/>
      <c r="X700" s="11"/>
      <c r="Y700" s="11"/>
      <c r="Z700" s="11"/>
      <c r="AA700" s="11" t="s">
        <v>5534</v>
      </c>
      <c r="AB700" s="48"/>
      <c r="AC700" s="27">
        <v>0.0</v>
      </c>
      <c r="AD700" s="27">
        <v>0.0</v>
      </c>
      <c r="AE700" s="27">
        <v>0.0</v>
      </c>
      <c r="AF700" s="27">
        <v>0.0</v>
      </c>
      <c r="AG700" s="19">
        <v>0.0</v>
      </c>
      <c r="AH700" s="19">
        <v>0.0</v>
      </c>
      <c r="AI700" s="19">
        <v>0.0</v>
      </c>
      <c r="AJ700" s="19">
        <v>0.0</v>
      </c>
      <c r="AK700" s="16">
        <v>0.0</v>
      </c>
      <c r="AL700" s="16">
        <v>0.0</v>
      </c>
      <c r="AM700" s="16">
        <v>0.0</v>
      </c>
      <c r="AN700" s="16">
        <v>0.0</v>
      </c>
      <c r="AO700" s="17">
        <v>0.0</v>
      </c>
      <c r="AP700" s="17">
        <v>0.0</v>
      </c>
      <c r="AQ700" s="17">
        <v>0.0</v>
      </c>
      <c r="AR700" s="17">
        <v>0.0</v>
      </c>
      <c r="AS700" s="17">
        <f t="shared" si="2"/>
        <v>0</v>
      </c>
      <c r="AT700" s="173" t="s">
        <v>5871</v>
      </c>
    </row>
    <row r="701" ht="15.75" customHeight="1">
      <c r="A701" s="11">
        <v>9900107.0</v>
      </c>
      <c r="B701" s="8"/>
      <c r="C701" s="8" t="s">
        <v>4982</v>
      </c>
      <c r="D701" s="8" t="s">
        <v>4982</v>
      </c>
      <c r="E701" s="170" t="b">
        <v>1</v>
      </c>
      <c r="F701" s="8" t="s">
        <v>4982</v>
      </c>
      <c r="G701" s="11"/>
      <c r="H701" s="25"/>
      <c r="I701" s="11"/>
      <c r="J701" s="11" t="s">
        <v>5536</v>
      </c>
      <c r="K701" s="11" t="s">
        <v>5536</v>
      </c>
      <c r="L701" s="171" t="s">
        <v>4995</v>
      </c>
      <c r="M701" s="11" t="s">
        <v>67</v>
      </c>
      <c r="N701" s="29">
        <v>1976.32</v>
      </c>
      <c r="O701" s="12">
        <f t="shared" si="1"/>
        <v>2292.5312</v>
      </c>
      <c r="P701" s="8" t="s">
        <v>68</v>
      </c>
      <c r="Q701" s="9" t="s">
        <v>5005</v>
      </c>
      <c r="R701" s="11" t="s">
        <v>5538</v>
      </c>
      <c r="S701" s="11"/>
      <c r="T701" s="23"/>
      <c r="U701" s="11"/>
      <c r="V701" s="11"/>
      <c r="W701" s="11"/>
      <c r="X701" s="11"/>
      <c r="Y701" s="11"/>
      <c r="Z701" s="11"/>
      <c r="AA701" s="11" t="s">
        <v>5539</v>
      </c>
      <c r="AB701" s="48"/>
      <c r="AC701" s="27">
        <v>0.0</v>
      </c>
      <c r="AD701" s="27">
        <v>0.0</v>
      </c>
      <c r="AE701" s="27">
        <v>0.0</v>
      </c>
      <c r="AF701" s="27">
        <v>0.0</v>
      </c>
      <c r="AG701" s="19">
        <v>0.0</v>
      </c>
      <c r="AH701" s="19">
        <v>0.0</v>
      </c>
      <c r="AI701" s="19">
        <v>0.0</v>
      </c>
      <c r="AJ701" s="19">
        <v>0.0</v>
      </c>
      <c r="AK701" s="16">
        <v>0.0</v>
      </c>
      <c r="AL701" s="16">
        <v>0.0</v>
      </c>
      <c r="AM701" s="16">
        <v>0.0</v>
      </c>
      <c r="AN701" s="16">
        <v>0.0</v>
      </c>
      <c r="AO701" s="17">
        <v>0.0</v>
      </c>
      <c r="AP701" s="17">
        <v>0.0</v>
      </c>
      <c r="AQ701" s="17">
        <v>0.0</v>
      </c>
      <c r="AR701" s="17">
        <v>0.0</v>
      </c>
      <c r="AS701" s="17">
        <f t="shared" si="2"/>
        <v>0</v>
      </c>
      <c r="AT701" s="173" t="s">
        <v>5871</v>
      </c>
    </row>
    <row r="702" ht="15.75" customHeight="1">
      <c r="A702" s="11">
        <v>9900108.0</v>
      </c>
      <c r="B702" s="8"/>
      <c r="C702" s="8" t="s">
        <v>4982</v>
      </c>
      <c r="D702" s="8" t="s">
        <v>4982</v>
      </c>
      <c r="E702" s="170" t="b">
        <v>1</v>
      </c>
      <c r="F702" s="8" t="s">
        <v>4982</v>
      </c>
      <c r="G702" s="11"/>
      <c r="H702" s="25"/>
      <c r="I702" s="11"/>
      <c r="J702" s="11" t="s">
        <v>5541</v>
      </c>
      <c r="K702" s="11" t="s">
        <v>5541</v>
      </c>
      <c r="L702" s="171" t="s">
        <v>4995</v>
      </c>
      <c r="M702" s="11" t="s">
        <v>67</v>
      </c>
      <c r="N702" s="29">
        <v>2315.16</v>
      </c>
      <c r="O702" s="12">
        <f t="shared" si="1"/>
        <v>2685.5856</v>
      </c>
      <c r="P702" s="8" t="s">
        <v>68</v>
      </c>
      <c r="Q702" s="9" t="s">
        <v>5005</v>
      </c>
      <c r="R702" s="11" t="s">
        <v>5543</v>
      </c>
      <c r="S702" s="11"/>
      <c r="T702" s="23"/>
      <c r="U702" s="11"/>
      <c r="V702" s="11"/>
      <c r="W702" s="11"/>
      <c r="X702" s="11"/>
      <c r="Y702" s="11"/>
      <c r="Z702" s="11"/>
      <c r="AA702" s="11" t="s">
        <v>5544</v>
      </c>
      <c r="AB702" s="48"/>
      <c r="AC702" s="27">
        <v>0.0</v>
      </c>
      <c r="AD702" s="27">
        <v>0.0</v>
      </c>
      <c r="AE702" s="27">
        <v>0.0</v>
      </c>
      <c r="AF702" s="27">
        <v>0.0</v>
      </c>
      <c r="AG702" s="19">
        <v>0.0</v>
      </c>
      <c r="AH702" s="19">
        <v>0.0</v>
      </c>
      <c r="AI702" s="19">
        <v>0.0</v>
      </c>
      <c r="AJ702" s="19">
        <v>0.0</v>
      </c>
      <c r="AK702" s="16">
        <v>0.0</v>
      </c>
      <c r="AL702" s="16">
        <v>0.0</v>
      </c>
      <c r="AM702" s="16">
        <v>0.0</v>
      </c>
      <c r="AN702" s="16">
        <v>0.0</v>
      </c>
      <c r="AO702" s="17">
        <v>0.0</v>
      </c>
      <c r="AP702" s="17">
        <v>0.0</v>
      </c>
      <c r="AQ702" s="17">
        <v>0.0</v>
      </c>
      <c r="AR702" s="17">
        <v>0.0</v>
      </c>
      <c r="AS702" s="17">
        <f t="shared" si="2"/>
        <v>0</v>
      </c>
      <c r="AT702" s="173" t="s">
        <v>5871</v>
      </c>
    </row>
    <row r="703" ht="15.75" customHeight="1">
      <c r="A703" s="11">
        <v>9900109.0</v>
      </c>
      <c r="B703" s="8"/>
      <c r="C703" s="8" t="s">
        <v>4982</v>
      </c>
      <c r="D703" s="8" t="s">
        <v>4982</v>
      </c>
      <c r="E703" s="170" t="b">
        <v>1</v>
      </c>
      <c r="F703" s="8" t="s">
        <v>4982</v>
      </c>
      <c r="G703" s="11"/>
      <c r="H703" s="121" t="s">
        <v>5546</v>
      </c>
      <c r="I703" s="44" t="s">
        <v>715</v>
      </c>
      <c r="J703" s="44" t="s">
        <v>6135</v>
      </c>
      <c r="K703" s="44" t="s">
        <v>6135</v>
      </c>
      <c r="L703" s="171" t="s">
        <v>5884</v>
      </c>
      <c r="M703" s="11" t="s">
        <v>67</v>
      </c>
      <c r="N703" s="72">
        <v>1568.8</v>
      </c>
      <c r="O703" s="12">
        <f t="shared" si="1"/>
        <v>1819.808</v>
      </c>
      <c r="P703" s="8" t="s">
        <v>68</v>
      </c>
      <c r="Q703" s="9" t="s">
        <v>533</v>
      </c>
      <c r="R703" s="11" t="s">
        <v>5549</v>
      </c>
      <c r="S703" s="11"/>
      <c r="T703" s="14" t="s">
        <v>5550</v>
      </c>
      <c r="U703" s="11" t="s">
        <v>5551</v>
      </c>
      <c r="V703" s="11" t="s">
        <v>5552</v>
      </c>
      <c r="W703" s="24" t="s">
        <v>5553</v>
      </c>
      <c r="X703" s="11" t="s">
        <v>5552</v>
      </c>
      <c r="Y703" s="24" t="s">
        <v>5552</v>
      </c>
      <c r="Z703" s="24"/>
      <c r="AA703" s="11" t="s">
        <v>5554</v>
      </c>
      <c r="AB703" s="122"/>
      <c r="AC703" s="27">
        <v>0.0</v>
      </c>
      <c r="AD703" s="27">
        <v>0.0</v>
      </c>
      <c r="AE703" s="27">
        <v>0.0</v>
      </c>
      <c r="AF703" s="27">
        <v>0.0</v>
      </c>
      <c r="AG703" s="19">
        <v>0.0</v>
      </c>
      <c r="AH703" s="19">
        <v>0.0</v>
      </c>
      <c r="AI703" s="19">
        <v>0.0</v>
      </c>
      <c r="AJ703" s="19">
        <v>0.0</v>
      </c>
      <c r="AK703" s="16">
        <v>34.7</v>
      </c>
      <c r="AL703" s="16">
        <v>46.0</v>
      </c>
      <c r="AM703" s="16">
        <v>98.0</v>
      </c>
      <c r="AN703" s="16">
        <v>31.0</v>
      </c>
      <c r="AO703" s="17">
        <v>0.0</v>
      </c>
      <c r="AP703" s="17">
        <v>0.0</v>
      </c>
      <c r="AQ703" s="17">
        <v>0.0</v>
      </c>
      <c r="AR703" s="17">
        <v>0.0</v>
      </c>
      <c r="AS703" s="17">
        <f t="shared" si="2"/>
        <v>0</v>
      </c>
      <c r="AT703" s="173" t="s">
        <v>5871</v>
      </c>
    </row>
    <row r="704" ht="15.75" customHeight="1">
      <c r="A704" s="11">
        <v>9900110.0</v>
      </c>
      <c r="B704" s="8"/>
      <c r="C704" s="8" t="s">
        <v>4982</v>
      </c>
      <c r="D704" s="8" t="s">
        <v>4982</v>
      </c>
      <c r="E704" s="170" t="b">
        <v>1</v>
      </c>
      <c r="F704" s="8" t="s">
        <v>4982</v>
      </c>
      <c r="G704" s="11"/>
      <c r="H704" s="121" t="s">
        <v>5556</v>
      </c>
      <c r="I704" s="44" t="s">
        <v>715</v>
      </c>
      <c r="J704" s="44" t="s">
        <v>6136</v>
      </c>
      <c r="K704" s="44" t="s">
        <v>6136</v>
      </c>
      <c r="L704" s="171" t="s">
        <v>5884</v>
      </c>
      <c r="M704" s="11" t="s">
        <v>67</v>
      </c>
      <c r="N704" s="72">
        <v>1568.8</v>
      </c>
      <c r="O704" s="12">
        <f t="shared" si="1"/>
        <v>1819.808</v>
      </c>
      <c r="P704" s="8" t="s">
        <v>68</v>
      </c>
      <c r="Q704" s="9" t="s">
        <v>533</v>
      </c>
      <c r="R704" s="11" t="s">
        <v>5559</v>
      </c>
      <c r="S704" s="11"/>
      <c r="T704" s="14" t="s">
        <v>5550</v>
      </c>
      <c r="U704" s="11" t="s">
        <v>5560</v>
      </c>
      <c r="V704" s="11" t="s">
        <v>5561</v>
      </c>
      <c r="W704" s="24" t="s">
        <v>5553</v>
      </c>
      <c r="X704" s="11" t="s">
        <v>5561</v>
      </c>
      <c r="Y704" s="24" t="s">
        <v>5561</v>
      </c>
      <c r="Z704" s="24"/>
      <c r="AA704" s="11" t="s">
        <v>5554</v>
      </c>
      <c r="AB704" s="122"/>
      <c r="AC704" s="27">
        <v>0.0</v>
      </c>
      <c r="AD704" s="27">
        <v>0.0</v>
      </c>
      <c r="AE704" s="27">
        <v>0.0</v>
      </c>
      <c r="AF704" s="27">
        <v>0.0</v>
      </c>
      <c r="AG704" s="19">
        <v>0.0</v>
      </c>
      <c r="AH704" s="19">
        <v>0.0</v>
      </c>
      <c r="AI704" s="19">
        <v>0.0</v>
      </c>
      <c r="AJ704" s="19">
        <v>0.0</v>
      </c>
      <c r="AK704" s="16">
        <v>34.7</v>
      </c>
      <c r="AL704" s="16">
        <v>46.0</v>
      </c>
      <c r="AM704" s="16">
        <v>98.0</v>
      </c>
      <c r="AN704" s="16">
        <v>31.0</v>
      </c>
      <c r="AO704" s="17">
        <v>0.0</v>
      </c>
      <c r="AP704" s="17">
        <v>0.0</v>
      </c>
      <c r="AQ704" s="17">
        <v>0.0</v>
      </c>
      <c r="AR704" s="17">
        <v>0.0</v>
      </c>
      <c r="AS704" s="17">
        <f t="shared" si="2"/>
        <v>0</v>
      </c>
      <c r="AT704" s="173" t="s">
        <v>5871</v>
      </c>
    </row>
    <row r="705" ht="15.75" customHeight="1">
      <c r="A705" s="11">
        <v>9900111.0</v>
      </c>
      <c r="B705" s="8"/>
      <c r="C705" s="8" t="s">
        <v>4982</v>
      </c>
      <c r="D705" s="8" t="s">
        <v>4982</v>
      </c>
      <c r="E705" s="170" t="b">
        <v>1</v>
      </c>
      <c r="F705" s="8" t="s">
        <v>4982</v>
      </c>
      <c r="G705" s="11"/>
      <c r="H705" s="121" t="s">
        <v>5563</v>
      </c>
      <c r="I705" s="44" t="s">
        <v>885</v>
      </c>
      <c r="J705" s="11" t="s">
        <v>5564</v>
      </c>
      <c r="K705" s="11" t="s">
        <v>5564</v>
      </c>
      <c r="L705" s="171" t="s">
        <v>5881</v>
      </c>
      <c r="M705" s="11" t="s">
        <v>67</v>
      </c>
      <c r="N705" s="72">
        <v>1252.64</v>
      </c>
      <c r="O705" s="12">
        <f t="shared" si="1"/>
        <v>1453.0624</v>
      </c>
      <c r="P705" s="8" t="s">
        <v>68</v>
      </c>
      <c r="Q705" s="9" t="s">
        <v>625</v>
      </c>
      <c r="R705" s="11" t="s">
        <v>5566</v>
      </c>
      <c r="S705" s="11"/>
      <c r="T705" s="23"/>
      <c r="U705" s="11"/>
      <c r="V705" s="11" t="s">
        <v>5566</v>
      </c>
      <c r="W705" s="11"/>
      <c r="X705" s="11"/>
      <c r="Y705" s="24" t="s">
        <v>5566</v>
      </c>
      <c r="Z705" s="24"/>
      <c r="AA705" s="11" t="s">
        <v>5567</v>
      </c>
      <c r="AB705" s="123"/>
      <c r="AC705" s="27">
        <v>0.0</v>
      </c>
      <c r="AD705" s="27">
        <v>0.0</v>
      </c>
      <c r="AE705" s="27">
        <v>0.0</v>
      </c>
      <c r="AF705" s="27">
        <v>0.0</v>
      </c>
      <c r="AG705" s="19">
        <v>0.0</v>
      </c>
      <c r="AH705" s="19">
        <v>0.0</v>
      </c>
      <c r="AI705" s="19">
        <v>0.0</v>
      </c>
      <c r="AJ705" s="19">
        <v>0.0</v>
      </c>
      <c r="AK705" s="16">
        <v>19.2</v>
      </c>
      <c r="AL705" s="16">
        <v>19.0</v>
      </c>
      <c r="AM705" s="16">
        <v>63.0</v>
      </c>
      <c r="AN705" s="16">
        <v>66.0</v>
      </c>
      <c r="AO705" s="17">
        <v>0.0</v>
      </c>
      <c r="AP705" s="17">
        <v>0.0</v>
      </c>
      <c r="AQ705" s="17">
        <v>0.0</v>
      </c>
      <c r="AR705" s="17">
        <v>0.0</v>
      </c>
      <c r="AS705" s="17">
        <f t="shared" si="2"/>
        <v>0</v>
      </c>
      <c r="AT705" s="173" t="s">
        <v>5871</v>
      </c>
    </row>
    <row r="706" ht="15.75" customHeight="1">
      <c r="A706" s="11">
        <v>9900112.0</v>
      </c>
      <c r="B706" s="8"/>
      <c r="C706" s="8" t="s">
        <v>4982</v>
      </c>
      <c r="D706" s="8" t="s">
        <v>4982</v>
      </c>
      <c r="E706" s="170" t="b">
        <v>1</v>
      </c>
      <c r="F706" s="8" t="s">
        <v>4982</v>
      </c>
      <c r="G706" s="44">
        <v>3392.0</v>
      </c>
      <c r="H706" s="121"/>
      <c r="I706" s="44">
        <v>3392.0</v>
      </c>
      <c r="J706" s="11" t="s">
        <v>5569</v>
      </c>
      <c r="K706" s="11" t="s">
        <v>5569</v>
      </c>
      <c r="L706" s="171" t="s">
        <v>6087</v>
      </c>
      <c r="M706" s="11" t="s">
        <v>4594</v>
      </c>
      <c r="N706" s="72">
        <v>1430.0</v>
      </c>
      <c r="O706" s="12">
        <f t="shared" si="1"/>
        <v>1658.8</v>
      </c>
      <c r="P706" s="8" t="s">
        <v>238</v>
      </c>
      <c r="Q706" s="9" t="s">
        <v>4159</v>
      </c>
      <c r="R706" s="11" t="s">
        <v>5571</v>
      </c>
      <c r="S706" s="11"/>
      <c r="T706" s="23"/>
      <c r="U706" s="11"/>
      <c r="V706" s="11" t="s">
        <v>5572</v>
      </c>
      <c r="W706" s="11"/>
      <c r="X706" s="11"/>
      <c r="Y706" s="11"/>
      <c r="Z706" s="11"/>
      <c r="AA706" s="11" t="s">
        <v>4624</v>
      </c>
      <c r="AB706" s="123"/>
      <c r="AC706" s="27">
        <v>0.0</v>
      </c>
      <c r="AD706" s="27">
        <v>0.0</v>
      </c>
      <c r="AE706" s="27">
        <v>0.0</v>
      </c>
      <c r="AF706" s="27">
        <v>0.0</v>
      </c>
      <c r="AG706" s="19">
        <v>0.0</v>
      </c>
      <c r="AH706" s="19">
        <v>0.0</v>
      </c>
      <c r="AI706" s="19">
        <v>0.0</v>
      </c>
      <c r="AJ706" s="19">
        <v>0.0</v>
      </c>
      <c r="AK706" s="16">
        <v>0.0</v>
      </c>
      <c r="AL706" s="16">
        <v>0.0</v>
      </c>
      <c r="AM706" s="16">
        <v>0.0</v>
      </c>
      <c r="AN706" s="16">
        <v>0.0</v>
      </c>
      <c r="AO706" s="17">
        <v>0.0</v>
      </c>
      <c r="AP706" s="17">
        <v>0.0</v>
      </c>
      <c r="AQ706" s="17">
        <v>0.0</v>
      </c>
      <c r="AR706" s="17">
        <v>0.0</v>
      </c>
      <c r="AS706" s="17">
        <f t="shared" si="2"/>
        <v>0</v>
      </c>
      <c r="AT706" s="173" t="s">
        <v>5871</v>
      </c>
    </row>
    <row r="707" ht="15.75" customHeight="1">
      <c r="A707" s="11">
        <v>9900113.0</v>
      </c>
      <c r="B707" s="8"/>
      <c r="C707" s="8" t="s">
        <v>4982</v>
      </c>
      <c r="D707" s="8" t="s">
        <v>4982</v>
      </c>
      <c r="E707" s="170" t="b">
        <v>1</v>
      </c>
      <c r="F707" s="8" t="s">
        <v>4982</v>
      </c>
      <c r="G707" s="11" t="s">
        <v>124</v>
      </c>
      <c r="H707" s="25" t="s">
        <v>5574</v>
      </c>
      <c r="I707" s="8" t="s">
        <v>126</v>
      </c>
      <c r="J707" s="8" t="s">
        <v>5575</v>
      </c>
      <c r="K707" s="11" t="s">
        <v>5575</v>
      </c>
      <c r="L707" s="171" t="s">
        <v>5873</v>
      </c>
      <c r="M707" s="11" t="s">
        <v>67</v>
      </c>
      <c r="N707" s="12">
        <v>1712.56</v>
      </c>
      <c r="O707" s="12">
        <f t="shared" si="1"/>
        <v>1986.5696</v>
      </c>
      <c r="P707" s="8" t="s">
        <v>68</v>
      </c>
      <c r="Q707" s="9" t="s">
        <v>130</v>
      </c>
      <c r="R707" s="11" t="s">
        <v>5577</v>
      </c>
      <c r="S707" s="11"/>
      <c r="T707" s="14" t="s">
        <v>5578</v>
      </c>
      <c r="U707" s="11"/>
      <c r="V707" s="11" t="s">
        <v>5577</v>
      </c>
      <c r="W707" s="11"/>
      <c r="X707" s="11" t="s">
        <v>5577</v>
      </c>
      <c r="Y707" s="11"/>
      <c r="Z707" s="11"/>
      <c r="AA707" s="11" t="s">
        <v>5579</v>
      </c>
      <c r="AB707" s="11"/>
      <c r="AC707" s="27">
        <v>0.0</v>
      </c>
      <c r="AD707" s="27">
        <v>0.0</v>
      </c>
      <c r="AE707" s="27">
        <v>0.0</v>
      </c>
      <c r="AF707" s="27">
        <v>0.0</v>
      </c>
      <c r="AG707" s="19">
        <v>0.0</v>
      </c>
      <c r="AH707" s="19">
        <v>0.0</v>
      </c>
      <c r="AI707" s="19">
        <v>0.0</v>
      </c>
      <c r="AJ707" s="19">
        <v>0.0</v>
      </c>
      <c r="AK707" s="16">
        <v>15.5</v>
      </c>
      <c r="AL707" s="16">
        <v>56.5</v>
      </c>
      <c r="AM707" s="16">
        <v>56.0</v>
      </c>
      <c r="AN707" s="16">
        <v>51.5</v>
      </c>
      <c r="AO707" s="17">
        <v>0.0</v>
      </c>
      <c r="AP707" s="17">
        <v>0.0</v>
      </c>
      <c r="AQ707" s="17">
        <v>0.0</v>
      </c>
      <c r="AR707" s="17">
        <v>0.0</v>
      </c>
      <c r="AS707" s="17">
        <f t="shared" si="2"/>
        <v>0</v>
      </c>
      <c r="AT707" s="173" t="s">
        <v>5871</v>
      </c>
    </row>
    <row r="708" ht="15.75" customHeight="1">
      <c r="A708" s="11">
        <v>9900114.0</v>
      </c>
      <c r="B708" s="8"/>
      <c r="C708" s="8" t="s">
        <v>4982</v>
      </c>
      <c r="D708" s="8" t="s">
        <v>4982</v>
      </c>
      <c r="E708" s="170" t="b">
        <v>1</v>
      </c>
      <c r="F708" s="8" t="s">
        <v>4982</v>
      </c>
      <c r="G708" s="11"/>
      <c r="H708" s="121"/>
      <c r="I708" s="11" t="s">
        <v>1068</v>
      </c>
      <c r="J708" s="11" t="s">
        <v>6137</v>
      </c>
      <c r="K708" s="11" t="s">
        <v>6137</v>
      </c>
      <c r="L708" s="171" t="s">
        <v>5912</v>
      </c>
      <c r="M708" s="11" t="s">
        <v>1061</v>
      </c>
      <c r="N708" s="29">
        <v>440.44</v>
      </c>
      <c r="O708" s="12">
        <f t="shared" si="1"/>
        <v>510.9104</v>
      </c>
      <c r="P708" s="8" t="s">
        <v>68</v>
      </c>
      <c r="Q708" s="9" t="s">
        <v>1062</v>
      </c>
      <c r="R708" s="11" t="s">
        <v>5583</v>
      </c>
      <c r="S708" s="11"/>
      <c r="T708" s="23"/>
      <c r="U708" s="11"/>
      <c r="V708" s="11"/>
      <c r="W708" s="11"/>
      <c r="X708" s="11" t="s">
        <v>5583</v>
      </c>
      <c r="Y708" s="11"/>
      <c r="Z708" s="11"/>
      <c r="AA708" s="11" t="s">
        <v>5584</v>
      </c>
      <c r="AB708" s="11"/>
      <c r="AC708" s="27">
        <v>0.0</v>
      </c>
      <c r="AD708" s="27">
        <v>0.0</v>
      </c>
      <c r="AE708" s="27">
        <v>0.0</v>
      </c>
      <c r="AF708" s="27">
        <v>0.0</v>
      </c>
      <c r="AG708" s="19">
        <v>0.0</v>
      </c>
      <c r="AH708" s="19">
        <v>0.0</v>
      </c>
      <c r="AI708" s="19">
        <v>0.0</v>
      </c>
      <c r="AJ708" s="19">
        <v>0.0</v>
      </c>
      <c r="AK708" s="16">
        <v>3.265</v>
      </c>
      <c r="AL708" s="16">
        <v>62.0</v>
      </c>
      <c r="AM708" s="16">
        <v>49.0</v>
      </c>
      <c r="AN708" s="16">
        <v>57.0</v>
      </c>
      <c r="AO708" s="17">
        <v>0.0</v>
      </c>
      <c r="AP708" s="17">
        <v>0.0</v>
      </c>
      <c r="AQ708" s="17">
        <v>0.0</v>
      </c>
      <c r="AR708" s="17">
        <v>0.0</v>
      </c>
      <c r="AS708" s="17">
        <f t="shared" si="2"/>
        <v>0</v>
      </c>
      <c r="AT708" s="173" t="s">
        <v>5871</v>
      </c>
    </row>
    <row r="709" ht="15.75" customHeight="1">
      <c r="A709" s="11">
        <v>9900115.0</v>
      </c>
      <c r="B709" s="8"/>
      <c r="C709" s="8" t="s">
        <v>4982</v>
      </c>
      <c r="D709" s="8" t="s">
        <v>4982</v>
      </c>
      <c r="E709" s="170" t="b">
        <v>1</v>
      </c>
      <c r="F709" s="8" t="s">
        <v>4982</v>
      </c>
      <c r="G709" s="11"/>
      <c r="H709" s="25" t="s">
        <v>220</v>
      </c>
      <c r="I709" s="11"/>
      <c r="J709" s="11" t="s">
        <v>6138</v>
      </c>
      <c r="K709" s="11" t="s">
        <v>6138</v>
      </c>
      <c r="L709" s="171" t="s">
        <v>5881</v>
      </c>
      <c r="M709" s="11" t="s">
        <v>835</v>
      </c>
      <c r="N709" s="29">
        <v>781.92</v>
      </c>
      <c r="O709" s="12">
        <f t="shared" si="1"/>
        <v>907.0272</v>
      </c>
      <c r="P709" s="8" t="s">
        <v>238</v>
      </c>
      <c r="Q709" s="9" t="s">
        <v>533</v>
      </c>
      <c r="R709" s="11" t="s">
        <v>593</v>
      </c>
      <c r="S709" s="11"/>
      <c r="T709" s="23"/>
      <c r="U709" s="11"/>
      <c r="V709" s="11"/>
      <c r="W709" s="11"/>
      <c r="X709" s="11"/>
      <c r="Y709" s="11"/>
      <c r="Z709" s="11"/>
      <c r="AA709" s="11" t="s">
        <v>837</v>
      </c>
      <c r="AB709" s="11"/>
      <c r="AC709" s="27">
        <v>0.0</v>
      </c>
      <c r="AD709" s="27">
        <v>0.0</v>
      </c>
      <c r="AE709" s="27">
        <v>0.0</v>
      </c>
      <c r="AF709" s="27">
        <v>0.0</v>
      </c>
      <c r="AG709" s="19">
        <v>0.0</v>
      </c>
      <c r="AH709" s="19">
        <v>0.0</v>
      </c>
      <c r="AI709" s="19">
        <v>0.0</v>
      </c>
      <c r="AJ709" s="19">
        <v>0.0</v>
      </c>
      <c r="AK709" s="16">
        <v>19.0</v>
      </c>
      <c r="AL709" s="16">
        <v>114.0</v>
      </c>
      <c r="AM709" s="16">
        <v>25.0</v>
      </c>
      <c r="AN709" s="16">
        <v>44.0</v>
      </c>
      <c r="AO709" s="17">
        <v>0.0</v>
      </c>
      <c r="AP709" s="17">
        <v>0.0</v>
      </c>
      <c r="AQ709" s="17">
        <v>0.0</v>
      </c>
      <c r="AR709" s="17">
        <v>0.0</v>
      </c>
      <c r="AS709" s="17">
        <f t="shared" si="2"/>
        <v>0</v>
      </c>
      <c r="AT709" s="173" t="s">
        <v>5871</v>
      </c>
    </row>
    <row r="710" ht="15.75" customHeight="1">
      <c r="A710" s="11">
        <v>9900116.0</v>
      </c>
      <c r="B710" s="8"/>
      <c r="C710" s="8" t="s">
        <v>4982</v>
      </c>
      <c r="D710" s="8" t="s">
        <v>4982</v>
      </c>
      <c r="E710" s="170" t="b">
        <v>1</v>
      </c>
      <c r="F710" s="8" t="s">
        <v>4982</v>
      </c>
      <c r="G710" s="11"/>
      <c r="H710" s="11">
        <v>3.7503030599314E13</v>
      </c>
      <c r="I710" s="11" t="s">
        <v>651</v>
      </c>
      <c r="J710" s="11" t="s">
        <v>5589</v>
      </c>
      <c r="K710" s="11" t="s">
        <v>5589</v>
      </c>
      <c r="L710" s="171" t="s">
        <v>5881</v>
      </c>
      <c r="M710" s="11" t="s">
        <v>67</v>
      </c>
      <c r="N710" s="29">
        <v>1016.52</v>
      </c>
      <c r="O710" s="12">
        <f t="shared" si="1"/>
        <v>1179.1632</v>
      </c>
      <c r="P710" s="8" t="s">
        <v>238</v>
      </c>
      <c r="Q710" s="9" t="s">
        <v>625</v>
      </c>
      <c r="R710" s="11" t="s">
        <v>5591</v>
      </c>
      <c r="S710" s="11"/>
      <c r="T710" s="23"/>
      <c r="U710" s="11"/>
      <c r="V710" s="11" t="s">
        <v>5591</v>
      </c>
      <c r="W710" s="11"/>
      <c r="X710" s="11" t="s">
        <v>5591</v>
      </c>
      <c r="Y710" s="11"/>
      <c r="Z710" s="11"/>
      <c r="AA710" s="11" t="s">
        <v>5217</v>
      </c>
      <c r="AB710" s="117"/>
      <c r="AC710" s="27">
        <v>0.0</v>
      </c>
      <c r="AD710" s="27">
        <v>0.0</v>
      </c>
      <c r="AE710" s="27">
        <v>0.0</v>
      </c>
      <c r="AF710" s="27">
        <v>0.0</v>
      </c>
      <c r="AG710" s="19">
        <v>0.0</v>
      </c>
      <c r="AH710" s="19">
        <v>0.0</v>
      </c>
      <c r="AI710" s="19">
        <v>0.0</v>
      </c>
      <c r="AJ710" s="19">
        <v>0.0</v>
      </c>
      <c r="AK710" s="16">
        <v>0.0</v>
      </c>
      <c r="AL710" s="16">
        <v>0.0</v>
      </c>
      <c r="AM710" s="16">
        <v>0.0</v>
      </c>
      <c r="AN710" s="16">
        <v>0.0</v>
      </c>
      <c r="AO710" s="17">
        <v>0.0</v>
      </c>
      <c r="AP710" s="17">
        <v>0.0</v>
      </c>
      <c r="AQ710" s="17">
        <v>0.0</v>
      </c>
      <c r="AR710" s="17">
        <v>0.0</v>
      </c>
      <c r="AS710" s="17">
        <f t="shared" si="2"/>
        <v>0</v>
      </c>
      <c r="AT710" s="173" t="s">
        <v>5871</v>
      </c>
    </row>
    <row r="711" ht="15.75" customHeight="1">
      <c r="A711" s="11">
        <v>9900117.0</v>
      </c>
      <c r="B711" s="8"/>
      <c r="C711" s="8" t="s">
        <v>4982</v>
      </c>
      <c r="D711" s="8" t="s">
        <v>4982</v>
      </c>
      <c r="E711" s="170" t="b">
        <v>1</v>
      </c>
      <c r="F711" s="8" t="s">
        <v>4982</v>
      </c>
      <c r="G711" s="11"/>
      <c r="H711" s="11">
        <v>3.7503030599529E13</v>
      </c>
      <c r="I711" s="11" t="s">
        <v>885</v>
      </c>
      <c r="J711" s="11" t="s">
        <v>5593</v>
      </c>
      <c r="K711" s="11" t="s">
        <v>6139</v>
      </c>
      <c r="L711" s="171" t="s">
        <v>5881</v>
      </c>
      <c r="M711" s="11" t="s">
        <v>67</v>
      </c>
      <c r="N711" s="29">
        <v>939.48</v>
      </c>
      <c r="O711" s="12">
        <f t="shared" si="1"/>
        <v>1089.7968</v>
      </c>
      <c r="P711" s="8" t="s">
        <v>238</v>
      </c>
      <c r="Q711" s="9" t="s">
        <v>625</v>
      </c>
      <c r="R711" s="11" t="s">
        <v>5595</v>
      </c>
      <c r="S711" s="11"/>
      <c r="T711" s="23"/>
      <c r="U711" s="11"/>
      <c r="V711" s="11" t="s">
        <v>5595</v>
      </c>
      <c r="W711" s="11"/>
      <c r="X711" s="11" t="s">
        <v>5595</v>
      </c>
      <c r="Y711" s="24" t="s">
        <v>5595</v>
      </c>
      <c r="Z711" s="24"/>
      <c r="AA711" s="11" t="s">
        <v>5567</v>
      </c>
      <c r="AB711" s="48"/>
      <c r="AC711" s="27">
        <v>0.0</v>
      </c>
      <c r="AD711" s="27">
        <v>0.0</v>
      </c>
      <c r="AE711" s="27">
        <v>0.0</v>
      </c>
      <c r="AF711" s="27">
        <v>0.0</v>
      </c>
      <c r="AG711" s="19">
        <v>0.0</v>
      </c>
      <c r="AH711" s="19">
        <v>0.0</v>
      </c>
      <c r="AI711" s="19">
        <v>0.0</v>
      </c>
      <c r="AJ711" s="19">
        <v>0.0</v>
      </c>
      <c r="AK711" s="16">
        <v>0.0</v>
      </c>
      <c r="AL711" s="16">
        <v>0.0</v>
      </c>
      <c r="AM711" s="16">
        <v>0.0</v>
      </c>
      <c r="AN711" s="16">
        <v>0.0</v>
      </c>
      <c r="AO711" s="17">
        <v>0.0</v>
      </c>
      <c r="AP711" s="17">
        <v>0.0</v>
      </c>
      <c r="AQ711" s="17">
        <v>0.0</v>
      </c>
      <c r="AR711" s="17">
        <v>0.0</v>
      </c>
      <c r="AS711" s="17">
        <f t="shared" si="2"/>
        <v>0</v>
      </c>
      <c r="AT711" s="173" t="s">
        <v>5871</v>
      </c>
    </row>
    <row r="712" ht="15.75" customHeight="1">
      <c r="A712" s="11">
        <v>9900118.0</v>
      </c>
      <c r="B712" s="8"/>
      <c r="C712" s="8" t="s">
        <v>4982</v>
      </c>
      <c r="D712" s="8" t="s">
        <v>4982</v>
      </c>
      <c r="E712" s="170" t="b">
        <v>1</v>
      </c>
      <c r="F712" s="8" t="s">
        <v>4982</v>
      </c>
      <c r="G712" s="11" t="s">
        <v>124</v>
      </c>
      <c r="H712" s="25" t="s">
        <v>5597</v>
      </c>
      <c r="I712" s="8" t="s">
        <v>126</v>
      </c>
      <c r="J712" s="8" t="s">
        <v>5598</v>
      </c>
      <c r="K712" s="11" t="s">
        <v>5598</v>
      </c>
      <c r="L712" s="171" t="s">
        <v>5873</v>
      </c>
      <c r="M712" s="11" t="s">
        <v>67</v>
      </c>
      <c r="N712" s="12">
        <v>1712.56</v>
      </c>
      <c r="O712" s="12">
        <f t="shared" si="1"/>
        <v>1986.5696</v>
      </c>
      <c r="P712" s="8" t="s">
        <v>68</v>
      </c>
      <c r="Q712" s="9" t="s">
        <v>130</v>
      </c>
      <c r="R712" s="11" t="s">
        <v>5600</v>
      </c>
      <c r="S712" s="11"/>
      <c r="T712" s="23"/>
      <c r="U712" s="11"/>
      <c r="V712" s="11" t="s">
        <v>5600</v>
      </c>
      <c r="W712" s="11"/>
      <c r="X712" s="11" t="s">
        <v>5600</v>
      </c>
      <c r="Y712" s="11"/>
      <c r="Z712" s="11"/>
      <c r="AA712" s="11" t="s">
        <v>5601</v>
      </c>
      <c r="AB712" s="11"/>
      <c r="AC712" s="27">
        <v>0.0</v>
      </c>
      <c r="AD712" s="27">
        <v>0.0</v>
      </c>
      <c r="AE712" s="27">
        <v>0.0</v>
      </c>
      <c r="AF712" s="27">
        <v>0.0</v>
      </c>
      <c r="AG712" s="19">
        <v>0.0</v>
      </c>
      <c r="AH712" s="19">
        <v>0.0</v>
      </c>
      <c r="AI712" s="19">
        <v>0.0</v>
      </c>
      <c r="AJ712" s="19">
        <v>0.0</v>
      </c>
      <c r="AK712" s="16">
        <v>15.5</v>
      </c>
      <c r="AL712" s="16">
        <v>56.5</v>
      </c>
      <c r="AM712" s="16">
        <v>56.0</v>
      </c>
      <c r="AN712" s="16">
        <v>51.5</v>
      </c>
      <c r="AO712" s="17">
        <v>0.0</v>
      </c>
      <c r="AP712" s="17">
        <v>0.0</v>
      </c>
      <c r="AQ712" s="17">
        <v>0.0</v>
      </c>
      <c r="AR712" s="17">
        <v>0.0</v>
      </c>
      <c r="AS712" s="17">
        <f t="shared" si="2"/>
        <v>0</v>
      </c>
      <c r="AT712" s="173" t="s">
        <v>5871</v>
      </c>
    </row>
    <row r="713" ht="15.75" customHeight="1">
      <c r="A713" s="11">
        <v>9900119.0</v>
      </c>
      <c r="B713" s="8"/>
      <c r="C713" s="8" t="s">
        <v>4982</v>
      </c>
      <c r="D713" s="8" t="s">
        <v>4982</v>
      </c>
      <c r="E713" s="170" t="b">
        <v>1</v>
      </c>
      <c r="F713" s="8" t="s">
        <v>4982</v>
      </c>
      <c r="G713" s="11" t="s">
        <v>124</v>
      </c>
      <c r="H713" s="25" t="s">
        <v>5603</v>
      </c>
      <c r="I713" s="8" t="s">
        <v>126</v>
      </c>
      <c r="J713" s="8" t="s">
        <v>5604</v>
      </c>
      <c r="K713" s="11" t="s">
        <v>5604</v>
      </c>
      <c r="L713" s="171" t="s">
        <v>5873</v>
      </c>
      <c r="M713" s="11" t="s">
        <v>67</v>
      </c>
      <c r="N713" s="12">
        <v>1712.56</v>
      </c>
      <c r="O713" s="12">
        <f t="shared" si="1"/>
        <v>1986.5696</v>
      </c>
      <c r="P713" s="8" t="s">
        <v>68</v>
      </c>
      <c r="Q713" s="9" t="s">
        <v>130</v>
      </c>
      <c r="R713" s="11" t="s">
        <v>5606</v>
      </c>
      <c r="S713" s="11"/>
      <c r="T713" s="23"/>
      <c r="U713" s="11"/>
      <c r="V713" s="11" t="s">
        <v>5606</v>
      </c>
      <c r="W713" s="11"/>
      <c r="X713" s="11" t="s">
        <v>5606</v>
      </c>
      <c r="Y713" s="11"/>
      <c r="Z713" s="11"/>
      <c r="AA713" s="11" t="s">
        <v>5601</v>
      </c>
      <c r="AB713" s="11"/>
      <c r="AC713" s="27">
        <v>0.0</v>
      </c>
      <c r="AD713" s="27">
        <v>0.0</v>
      </c>
      <c r="AE713" s="27">
        <v>0.0</v>
      </c>
      <c r="AF713" s="27">
        <v>0.0</v>
      </c>
      <c r="AG713" s="19">
        <v>0.0</v>
      </c>
      <c r="AH713" s="19">
        <v>0.0</v>
      </c>
      <c r="AI713" s="19">
        <v>0.0</v>
      </c>
      <c r="AJ713" s="19">
        <v>0.0</v>
      </c>
      <c r="AK713" s="16">
        <v>15.5</v>
      </c>
      <c r="AL713" s="16">
        <v>56.5</v>
      </c>
      <c r="AM713" s="16">
        <v>56.0</v>
      </c>
      <c r="AN713" s="16">
        <v>51.5</v>
      </c>
      <c r="AO713" s="17">
        <v>0.0</v>
      </c>
      <c r="AP713" s="17">
        <v>0.0</v>
      </c>
      <c r="AQ713" s="17">
        <v>0.0</v>
      </c>
      <c r="AR713" s="17">
        <v>0.0</v>
      </c>
      <c r="AS713" s="17">
        <f t="shared" si="2"/>
        <v>0</v>
      </c>
      <c r="AT713" s="173" t="s">
        <v>5871</v>
      </c>
    </row>
    <row r="714" ht="15.75" customHeight="1">
      <c r="A714" s="11">
        <v>9900120.0</v>
      </c>
      <c r="B714" s="8"/>
      <c r="C714" s="8" t="s">
        <v>4982</v>
      </c>
      <c r="D714" s="8" t="s">
        <v>4982</v>
      </c>
      <c r="E714" s="170" t="b">
        <v>1</v>
      </c>
      <c r="F714" s="8" t="s">
        <v>4982</v>
      </c>
      <c r="G714" s="11"/>
      <c r="H714" s="25"/>
      <c r="I714" s="11"/>
      <c r="J714" s="11" t="s">
        <v>5608</v>
      </c>
      <c r="K714" s="11" t="s">
        <v>6140</v>
      </c>
      <c r="L714" s="171" t="s">
        <v>4995</v>
      </c>
      <c r="M714" s="11" t="s">
        <v>4995</v>
      </c>
      <c r="N714" s="29">
        <v>3427.7</v>
      </c>
      <c r="O714" s="12">
        <f t="shared" si="1"/>
        <v>3976.132</v>
      </c>
      <c r="P714" s="8" t="s">
        <v>68</v>
      </c>
      <c r="Q714" s="9" t="s">
        <v>977</v>
      </c>
      <c r="R714" s="11" t="s">
        <v>5610</v>
      </c>
      <c r="S714" s="11"/>
      <c r="T714" s="23"/>
      <c r="U714" s="11"/>
      <c r="V714" s="11"/>
      <c r="W714" s="11"/>
      <c r="X714" s="11"/>
      <c r="Y714" s="11"/>
      <c r="Z714" s="11"/>
      <c r="AA714" s="11" t="s">
        <v>5611</v>
      </c>
      <c r="AB714" s="11"/>
      <c r="AC714" s="27">
        <v>0.0</v>
      </c>
      <c r="AD714" s="27">
        <v>0.0</v>
      </c>
      <c r="AE714" s="27">
        <v>0.0</v>
      </c>
      <c r="AF714" s="27">
        <v>0.0</v>
      </c>
      <c r="AG714" s="19">
        <v>0.0</v>
      </c>
      <c r="AH714" s="19">
        <v>0.0</v>
      </c>
      <c r="AI714" s="19">
        <v>0.0</v>
      </c>
      <c r="AJ714" s="19">
        <v>0.0</v>
      </c>
      <c r="AK714" s="16">
        <v>0.0</v>
      </c>
      <c r="AL714" s="16">
        <v>0.0</v>
      </c>
      <c r="AM714" s="16">
        <v>0.0</v>
      </c>
      <c r="AN714" s="16">
        <v>0.0</v>
      </c>
      <c r="AO714" s="17">
        <v>0.0</v>
      </c>
      <c r="AP714" s="17">
        <v>0.0</v>
      </c>
      <c r="AQ714" s="17">
        <v>0.0</v>
      </c>
      <c r="AR714" s="17">
        <v>0.0</v>
      </c>
      <c r="AS714" s="17">
        <f t="shared" si="2"/>
        <v>0</v>
      </c>
      <c r="AT714" s="173" t="s">
        <v>5871</v>
      </c>
    </row>
    <row r="715" ht="15.75" customHeight="1">
      <c r="A715" s="11">
        <v>9900121.0</v>
      </c>
      <c r="B715" s="8"/>
      <c r="C715" s="8" t="s">
        <v>4982</v>
      </c>
      <c r="D715" s="8" t="s">
        <v>4982</v>
      </c>
      <c r="E715" s="170" t="b">
        <v>1</v>
      </c>
      <c r="F715" s="8" t="s">
        <v>4982</v>
      </c>
      <c r="G715" s="11"/>
      <c r="H715" s="25"/>
      <c r="I715" s="11"/>
      <c r="J715" s="11" t="s">
        <v>5613</v>
      </c>
      <c r="K715" s="11" t="s">
        <v>5613</v>
      </c>
      <c r="L715" s="171" t="s">
        <v>5881</v>
      </c>
      <c r="M715" s="11" t="s">
        <v>67</v>
      </c>
      <c r="N715" s="29">
        <v>2726.74137931034</v>
      </c>
      <c r="O715" s="12">
        <f t="shared" si="1"/>
        <v>3163.02</v>
      </c>
      <c r="P715" s="8" t="s">
        <v>238</v>
      </c>
      <c r="Q715" s="9" t="s">
        <v>5005</v>
      </c>
      <c r="R715" s="11" t="s">
        <v>5615</v>
      </c>
      <c r="S715" s="11"/>
      <c r="T715" s="23"/>
      <c r="U715" s="11"/>
      <c r="V715" s="11" t="s">
        <v>5615</v>
      </c>
      <c r="W715" s="11"/>
      <c r="X715" s="11"/>
      <c r="Y715" s="11"/>
      <c r="Z715" s="11"/>
      <c r="AA715" s="11" t="s">
        <v>5616</v>
      </c>
      <c r="AB715" s="11"/>
      <c r="AC715" s="27">
        <v>0.0</v>
      </c>
      <c r="AD715" s="27">
        <v>0.0</v>
      </c>
      <c r="AE715" s="27">
        <v>0.0</v>
      </c>
      <c r="AF715" s="27">
        <v>0.0</v>
      </c>
      <c r="AG715" s="19">
        <v>0.0</v>
      </c>
      <c r="AH715" s="19">
        <v>0.0</v>
      </c>
      <c r="AI715" s="19">
        <v>0.0</v>
      </c>
      <c r="AJ715" s="19">
        <v>0.0</v>
      </c>
      <c r="AK715" s="16">
        <v>0.0</v>
      </c>
      <c r="AL715" s="16">
        <v>0.0</v>
      </c>
      <c r="AM715" s="16">
        <v>0.0</v>
      </c>
      <c r="AN715" s="16">
        <v>0.0</v>
      </c>
      <c r="AO715" s="17">
        <v>0.0</v>
      </c>
      <c r="AP715" s="17">
        <v>0.0</v>
      </c>
      <c r="AQ715" s="17">
        <v>0.0</v>
      </c>
      <c r="AR715" s="17">
        <v>0.0</v>
      </c>
      <c r="AS715" s="17">
        <f t="shared" si="2"/>
        <v>0</v>
      </c>
      <c r="AT715" s="173" t="s">
        <v>5871</v>
      </c>
    </row>
    <row r="716" ht="15.75" customHeight="1">
      <c r="A716" s="11">
        <v>9900122.0</v>
      </c>
      <c r="B716" s="8"/>
      <c r="C716" s="8" t="s">
        <v>4982</v>
      </c>
      <c r="D716" s="8" t="s">
        <v>4982</v>
      </c>
      <c r="E716" s="170" t="b">
        <v>1</v>
      </c>
      <c r="F716" s="8" t="s">
        <v>4982</v>
      </c>
      <c r="G716" s="44" t="s">
        <v>937</v>
      </c>
      <c r="H716" s="25" t="s">
        <v>5618</v>
      </c>
      <c r="I716" s="11" t="s">
        <v>939</v>
      </c>
      <c r="J716" s="44" t="s">
        <v>6141</v>
      </c>
      <c r="K716" s="44" t="s">
        <v>6142</v>
      </c>
      <c r="L716" s="171" t="s">
        <v>5884</v>
      </c>
      <c r="M716" s="11" t="s">
        <v>67</v>
      </c>
      <c r="N716" s="29">
        <v>766.32</v>
      </c>
      <c r="O716" s="12">
        <f t="shared" si="1"/>
        <v>888.9312</v>
      </c>
      <c r="P716" s="8" t="s">
        <v>238</v>
      </c>
      <c r="Q716" s="9" t="s">
        <v>533</v>
      </c>
      <c r="R716" s="11" t="s">
        <v>5621</v>
      </c>
      <c r="S716" s="11"/>
      <c r="T716" s="45" t="s">
        <v>5622</v>
      </c>
      <c r="U716" s="11"/>
      <c r="V716" s="11"/>
      <c r="W716" s="11"/>
      <c r="X716" s="11"/>
      <c r="Y716" s="11"/>
      <c r="Z716" s="11"/>
      <c r="AA716" s="11" t="s">
        <v>943</v>
      </c>
      <c r="AB716" s="11"/>
      <c r="AC716" s="27">
        <v>0.0</v>
      </c>
      <c r="AD716" s="27">
        <v>0.0</v>
      </c>
      <c r="AE716" s="27">
        <v>0.0</v>
      </c>
      <c r="AF716" s="27">
        <v>0.0</v>
      </c>
      <c r="AG716" s="19">
        <v>0.0</v>
      </c>
      <c r="AH716" s="19">
        <v>0.0</v>
      </c>
      <c r="AI716" s="19">
        <v>0.0</v>
      </c>
      <c r="AJ716" s="19">
        <v>0.0</v>
      </c>
      <c r="AK716" s="16">
        <v>16.8</v>
      </c>
      <c r="AL716" s="16">
        <v>17.0</v>
      </c>
      <c r="AM716" s="16">
        <v>88.0</v>
      </c>
      <c r="AN716" s="16">
        <v>50.5</v>
      </c>
      <c r="AO716" s="17">
        <v>0.0</v>
      </c>
      <c r="AP716" s="17">
        <v>0.0</v>
      </c>
      <c r="AQ716" s="17">
        <v>0.0</v>
      </c>
      <c r="AR716" s="17">
        <v>0.0</v>
      </c>
      <c r="AS716" s="17">
        <f t="shared" si="2"/>
        <v>0</v>
      </c>
      <c r="AT716" s="173" t="s">
        <v>5871</v>
      </c>
    </row>
    <row r="717" ht="15.75" customHeight="1">
      <c r="A717" s="11">
        <v>9900123.0</v>
      </c>
      <c r="B717" s="8"/>
      <c r="C717" s="8" t="s">
        <v>4982</v>
      </c>
      <c r="D717" s="8" t="s">
        <v>4982</v>
      </c>
      <c r="E717" s="170" t="b">
        <v>1</v>
      </c>
      <c r="F717" s="8" t="s">
        <v>4982</v>
      </c>
      <c r="G717" s="44" t="s">
        <v>937</v>
      </c>
      <c r="H717" s="25" t="s">
        <v>5624</v>
      </c>
      <c r="I717" s="11" t="s">
        <v>939</v>
      </c>
      <c r="J717" s="44" t="s">
        <v>6143</v>
      </c>
      <c r="K717" s="44" t="s">
        <v>6144</v>
      </c>
      <c r="L717" s="171" t="s">
        <v>5884</v>
      </c>
      <c r="M717" s="11" t="s">
        <v>67</v>
      </c>
      <c r="N717" s="29">
        <v>766.32</v>
      </c>
      <c r="O717" s="12">
        <f t="shared" si="1"/>
        <v>888.9312</v>
      </c>
      <c r="P717" s="8" t="s">
        <v>238</v>
      </c>
      <c r="Q717" s="9" t="s">
        <v>533</v>
      </c>
      <c r="R717" s="44" t="s">
        <v>5627</v>
      </c>
      <c r="S717" s="44"/>
      <c r="T717" s="45" t="s">
        <v>5622</v>
      </c>
      <c r="U717" s="44"/>
      <c r="V717" s="44"/>
      <c r="W717" s="44"/>
      <c r="X717" s="44"/>
      <c r="Y717" s="44"/>
      <c r="Z717" s="44"/>
      <c r="AA717" s="11" t="s">
        <v>943</v>
      </c>
      <c r="AB717" s="11"/>
      <c r="AC717" s="27">
        <v>0.0</v>
      </c>
      <c r="AD717" s="27">
        <v>0.0</v>
      </c>
      <c r="AE717" s="27">
        <v>0.0</v>
      </c>
      <c r="AF717" s="27">
        <v>0.0</v>
      </c>
      <c r="AG717" s="19">
        <v>0.0</v>
      </c>
      <c r="AH717" s="19">
        <v>0.0</v>
      </c>
      <c r="AI717" s="19">
        <v>0.0</v>
      </c>
      <c r="AJ717" s="19">
        <v>0.0</v>
      </c>
      <c r="AK717" s="16">
        <v>16.8</v>
      </c>
      <c r="AL717" s="16">
        <v>17.0</v>
      </c>
      <c r="AM717" s="16">
        <v>88.0</v>
      </c>
      <c r="AN717" s="16">
        <v>50.5</v>
      </c>
      <c r="AO717" s="17">
        <v>0.0</v>
      </c>
      <c r="AP717" s="17">
        <v>0.0</v>
      </c>
      <c r="AQ717" s="17">
        <v>0.0</v>
      </c>
      <c r="AR717" s="17">
        <v>0.0</v>
      </c>
      <c r="AS717" s="17">
        <f t="shared" si="2"/>
        <v>0</v>
      </c>
      <c r="AT717" s="173" t="s">
        <v>5871</v>
      </c>
    </row>
    <row r="718" ht="15.75" customHeight="1">
      <c r="A718" s="11">
        <v>9900124.0</v>
      </c>
      <c r="B718" s="8"/>
      <c r="C718" s="8" t="s">
        <v>4982</v>
      </c>
      <c r="D718" s="8" t="s">
        <v>4982</v>
      </c>
      <c r="E718" s="170" t="b">
        <v>1</v>
      </c>
      <c r="F718" s="8" t="s">
        <v>4982</v>
      </c>
      <c r="G718" s="44"/>
      <c r="H718" s="25"/>
      <c r="I718" s="11"/>
      <c r="J718" s="11" t="s">
        <v>5629</v>
      </c>
      <c r="K718" s="11" t="s">
        <v>5629</v>
      </c>
      <c r="L718" s="171" t="s">
        <v>4995</v>
      </c>
      <c r="M718" s="11" t="s">
        <v>67</v>
      </c>
      <c r="N718" s="29">
        <v>1265.89</v>
      </c>
      <c r="O718" s="12">
        <f t="shared" si="1"/>
        <v>1468.4324</v>
      </c>
      <c r="P718" s="8" t="s">
        <v>238</v>
      </c>
      <c r="Q718" s="9" t="s">
        <v>5005</v>
      </c>
      <c r="R718" s="11" t="s">
        <v>5629</v>
      </c>
      <c r="S718" s="11"/>
      <c r="T718" s="23"/>
      <c r="U718" s="11"/>
      <c r="V718" s="11"/>
      <c r="W718" s="11"/>
      <c r="X718" s="11"/>
      <c r="Y718" s="11"/>
      <c r="Z718" s="11"/>
      <c r="AA718" s="11" t="s">
        <v>5631</v>
      </c>
      <c r="AB718" s="117"/>
      <c r="AC718" s="27">
        <v>0.0</v>
      </c>
      <c r="AD718" s="27">
        <v>0.0</v>
      </c>
      <c r="AE718" s="27">
        <v>0.0</v>
      </c>
      <c r="AF718" s="27">
        <v>0.0</v>
      </c>
      <c r="AG718" s="19">
        <v>0.0</v>
      </c>
      <c r="AH718" s="19">
        <v>0.0</v>
      </c>
      <c r="AI718" s="19">
        <v>0.0</v>
      </c>
      <c r="AJ718" s="19">
        <v>0.0</v>
      </c>
      <c r="AK718" s="16">
        <v>0.0</v>
      </c>
      <c r="AL718" s="16">
        <v>0.0</v>
      </c>
      <c r="AM718" s="16">
        <v>0.0</v>
      </c>
      <c r="AN718" s="16">
        <v>0.0</v>
      </c>
      <c r="AO718" s="17">
        <v>0.0</v>
      </c>
      <c r="AP718" s="17">
        <v>0.0</v>
      </c>
      <c r="AQ718" s="17">
        <v>0.0</v>
      </c>
      <c r="AR718" s="17">
        <v>0.0</v>
      </c>
      <c r="AS718" s="17">
        <f t="shared" si="2"/>
        <v>0</v>
      </c>
      <c r="AT718" s="173" t="s">
        <v>5871</v>
      </c>
    </row>
    <row r="719" ht="15.75" customHeight="1">
      <c r="A719" s="11">
        <v>9900125.0</v>
      </c>
      <c r="B719" s="8"/>
      <c r="C719" s="8" t="s">
        <v>4982</v>
      </c>
      <c r="D719" s="8" t="s">
        <v>4982</v>
      </c>
      <c r="E719" s="170" t="b">
        <v>1</v>
      </c>
      <c r="F719" s="8" t="s">
        <v>4982</v>
      </c>
      <c r="G719" s="44"/>
      <c r="H719" s="25"/>
      <c r="I719" s="11"/>
      <c r="J719" s="11" t="s">
        <v>5633</v>
      </c>
      <c r="K719" s="11" t="s">
        <v>5633</v>
      </c>
      <c r="L719" s="171" t="s">
        <v>4995</v>
      </c>
      <c r="M719" s="11" t="s">
        <v>67</v>
      </c>
      <c r="N719" s="29">
        <v>2122.08</v>
      </c>
      <c r="O719" s="12">
        <f t="shared" si="1"/>
        <v>2461.6128</v>
      </c>
      <c r="P719" s="8" t="s">
        <v>238</v>
      </c>
      <c r="Q719" s="9" t="s">
        <v>5005</v>
      </c>
      <c r="R719" s="11" t="s">
        <v>5633</v>
      </c>
      <c r="S719" s="11"/>
      <c r="T719" s="23"/>
      <c r="U719" s="11"/>
      <c r="V719" s="11"/>
      <c r="W719" s="11"/>
      <c r="X719" s="11"/>
      <c r="Y719" s="11"/>
      <c r="Z719" s="11"/>
      <c r="AA719" s="11" t="s">
        <v>5635</v>
      </c>
      <c r="AB719" s="117"/>
      <c r="AC719" s="27">
        <v>0.0</v>
      </c>
      <c r="AD719" s="27">
        <v>0.0</v>
      </c>
      <c r="AE719" s="27">
        <v>0.0</v>
      </c>
      <c r="AF719" s="27">
        <v>0.0</v>
      </c>
      <c r="AG719" s="19">
        <v>0.0</v>
      </c>
      <c r="AH719" s="19">
        <v>0.0</v>
      </c>
      <c r="AI719" s="19">
        <v>0.0</v>
      </c>
      <c r="AJ719" s="19">
        <v>0.0</v>
      </c>
      <c r="AK719" s="16">
        <v>0.0</v>
      </c>
      <c r="AL719" s="16">
        <v>0.0</v>
      </c>
      <c r="AM719" s="16">
        <v>0.0</v>
      </c>
      <c r="AN719" s="16">
        <v>0.0</v>
      </c>
      <c r="AO719" s="17">
        <v>0.0</v>
      </c>
      <c r="AP719" s="17">
        <v>0.0</v>
      </c>
      <c r="AQ719" s="17">
        <v>0.0</v>
      </c>
      <c r="AR719" s="17">
        <v>0.0</v>
      </c>
      <c r="AS719" s="17">
        <f t="shared" si="2"/>
        <v>0</v>
      </c>
      <c r="AT719" s="173" t="s">
        <v>5871</v>
      </c>
    </row>
    <row r="720" ht="15.75" customHeight="1">
      <c r="A720" s="11">
        <v>9900126.0</v>
      </c>
      <c r="B720" s="8"/>
      <c r="C720" s="8" t="s">
        <v>4982</v>
      </c>
      <c r="D720" s="8" t="s">
        <v>4982</v>
      </c>
      <c r="E720" s="170" t="b">
        <v>1</v>
      </c>
      <c r="F720" s="8" t="s">
        <v>4982</v>
      </c>
      <c r="G720" s="44"/>
      <c r="H720" s="25"/>
      <c r="I720" s="11"/>
      <c r="J720" s="11" t="s">
        <v>5637</v>
      </c>
      <c r="K720" s="11" t="s">
        <v>5637</v>
      </c>
      <c r="L720" s="171" t="s">
        <v>4995</v>
      </c>
      <c r="M720" s="11" t="s">
        <v>67</v>
      </c>
      <c r="N720" s="29">
        <v>2531.78</v>
      </c>
      <c r="O720" s="12">
        <f t="shared" si="1"/>
        <v>2936.8648</v>
      </c>
      <c r="P720" s="8" t="s">
        <v>238</v>
      </c>
      <c r="Q720" s="9" t="s">
        <v>5005</v>
      </c>
      <c r="R720" s="11" t="s">
        <v>5637</v>
      </c>
      <c r="S720" s="11"/>
      <c r="T720" s="23"/>
      <c r="U720" s="11"/>
      <c r="V720" s="11"/>
      <c r="W720" s="11"/>
      <c r="X720" s="11"/>
      <c r="Y720" s="11"/>
      <c r="Z720" s="11"/>
      <c r="AA720" s="11" t="s">
        <v>5639</v>
      </c>
      <c r="AB720" s="117"/>
      <c r="AC720" s="27">
        <v>0.0</v>
      </c>
      <c r="AD720" s="27">
        <v>0.0</v>
      </c>
      <c r="AE720" s="27">
        <v>0.0</v>
      </c>
      <c r="AF720" s="27">
        <v>0.0</v>
      </c>
      <c r="AG720" s="19">
        <v>0.0</v>
      </c>
      <c r="AH720" s="19">
        <v>0.0</v>
      </c>
      <c r="AI720" s="19">
        <v>0.0</v>
      </c>
      <c r="AJ720" s="19">
        <v>0.0</v>
      </c>
      <c r="AK720" s="16">
        <v>0.0</v>
      </c>
      <c r="AL720" s="16">
        <v>0.0</v>
      </c>
      <c r="AM720" s="16">
        <v>0.0</v>
      </c>
      <c r="AN720" s="16">
        <v>0.0</v>
      </c>
      <c r="AO720" s="17">
        <v>0.0</v>
      </c>
      <c r="AP720" s="17">
        <v>0.0</v>
      </c>
      <c r="AQ720" s="17">
        <v>0.0</v>
      </c>
      <c r="AR720" s="17">
        <v>0.0</v>
      </c>
      <c r="AS720" s="17">
        <f t="shared" si="2"/>
        <v>0</v>
      </c>
      <c r="AT720" s="173" t="s">
        <v>5871</v>
      </c>
    </row>
    <row r="721" ht="15.75" customHeight="1">
      <c r="A721" s="11">
        <v>9900127.0</v>
      </c>
      <c r="B721" s="8"/>
      <c r="C721" s="8" t="s">
        <v>4982</v>
      </c>
      <c r="D721" s="8" t="s">
        <v>4982</v>
      </c>
      <c r="E721" s="170" t="b">
        <v>1</v>
      </c>
      <c r="F721" s="8" t="s">
        <v>4982</v>
      </c>
      <c r="G721" s="44"/>
      <c r="H721" s="25"/>
      <c r="I721" s="11"/>
      <c r="J721" s="11" t="s">
        <v>5641</v>
      </c>
      <c r="K721" s="11" t="s">
        <v>5641</v>
      </c>
      <c r="L721" s="171" t="s">
        <v>4995</v>
      </c>
      <c r="M721" s="11" t="s">
        <v>67</v>
      </c>
      <c r="N721" s="29">
        <v>3387.9700000000003</v>
      </c>
      <c r="O721" s="12">
        <f t="shared" si="1"/>
        <v>3930.0452</v>
      </c>
      <c r="P721" s="8" t="s">
        <v>238</v>
      </c>
      <c r="Q721" s="9" t="s">
        <v>5005</v>
      </c>
      <c r="R721" s="11" t="s">
        <v>5641</v>
      </c>
      <c r="S721" s="11"/>
      <c r="T721" s="23"/>
      <c r="U721" s="11"/>
      <c r="V721" s="11"/>
      <c r="W721" s="11"/>
      <c r="X721" s="11"/>
      <c r="Y721" s="11"/>
      <c r="Z721" s="11"/>
      <c r="AA721" s="11" t="s">
        <v>5616</v>
      </c>
      <c r="AB721" s="11"/>
      <c r="AC721" s="27">
        <v>0.0</v>
      </c>
      <c r="AD721" s="27">
        <v>0.0</v>
      </c>
      <c r="AE721" s="27">
        <v>0.0</v>
      </c>
      <c r="AF721" s="27">
        <v>0.0</v>
      </c>
      <c r="AG721" s="19">
        <v>0.0</v>
      </c>
      <c r="AH721" s="19">
        <v>0.0</v>
      </c>
      <c r="AI721" s="19">
        <v>0.0</v>
      </c>
      <c r="AJ721" s="19">
        <v>0.0</v>
      </c>
      <c r="AK721" s="16">
        <v>0.0</v>
      </c>
      <c r="AL721" s="16">
        <v>0.0</v>
      </c>
      <c r="AM721" s="16">
        <v>0.0</v>
      </c>
      <c r="AN721" s="16">
        <v>0.0</v>
      </c>
      <c r="AO721" s="17">
        <v>0.0</v>
      </c>
      <c r="AP721" s="17">
        <v>0.0</v>
      </c>
      <c r="AQ721" s="17">
        <v>0.0</v>
      </c>
      <c r="AR721" s="17">
        <v>0.0</v>
      </c>
      <c r="AS721" s="17">
        <f t="shared" si="2"/>
        <v>0</v>
      </c>
      <c r="AT721" s="173" t="s">
        <v>5871</v>
      </c>
    </row>
    <row r="722" ht="15.75" customHeight="1">
      <c r="A722" s="11">
        <v>9900128.0</v>
      </c>
      <c r="B722" s="8"/>
      <c r="C722" s="8" t="s">
        <v>4982</v>
      </c>
      <c r="D722" s="8" t="s">
        <v>4982</v>
      </c>
      <c r="E722" s="170" t="b">
        <v>1</v>
      </c>
      <c r="F722" s="8" t="s">
        <v>4982</v>
      </c>
      <c r="G722" s="11"/>
      <c r="H722" s="25"/>
      <c r="I722" s="11"/>
      <c r="J722" s="11" t="s">
        <v>5644</v>
      </c>
      <c r="K722" s="11" t="s">
        <v>5644</v>
      </c>
      <c r="L722" s="171" t="s">
        <v>4995</v>
      </c>
      <c r="M722" s="11" t="s">
        <v>4995</v>
      </c>
      <c r="N722" s="43">
        <v>1868.74</v>
      </c>
      <c r="O722" s="12">
        <f t="shared" si="1"/>
        <v>2167.7384</v>
      </c>
      <c r="P722" s="8" t="s">
        <v>68</v>
      </c>
      <c r="Q722" s="9" t="s">
        <v>2753</v>
      </c>
      <c r="R722" s="11" t="s">
        <v>5644</v>
      </c>
      <c r="S722" s="11"/>
      <c r="T722" s="23"/>
      <c r="U722" s="11"/>
      <c r="V722" s="11" t="s">
        <v>5644</v>
      </c>
      <c r="W722" s="11"/>
      <c r="X722" s="11"/>
      <c r="Y722" s="11"/>
      <c r="Z722" s="11"/>
      <c r="AA722" s="11" t="s">
        <v>5646</v>
      </c>
      <c r="AB722" s="11"/>
      <c r="AC722" s="27">
        <v>0.0</v>
      </c>
      <c r="AD722" s="27">
        <v>0.0</v>
      </c>
      <c r="AE722" s="27">
        <v>0.0</v>
      </c>
      <c r="AF722" s="27">
        <v>0.0</v>
      </c>
      <c r="AG722" s="19">
        <v>0.0</v>
      </c>
      <c r="AH722" s="19">
        <v>0.0</v>
      </c>
      <c r="AI722" s="19">
        <v>0.0</v>
      </c>
      <c r="AJ722" s="19">
        <v>0.0</v>
      </c>
      <c r="AK722" s="16">
        <v>0.0</v>
      </c>
      <c r="AL722" s="16">
        <v>0.0</v>
      </c>
      <c r="AM722" s="16">
        <v>0.0</v>
      </c>
      <c r="AN722" s="16">
        <v>0.0</v>
      </c>
      <c r="AO722" s="17">
        <v>0.0</v>
      </c>
      <c r="AP722" s="17">
        <v>0.0</v>
      </c>
      <c r="AQ722" s="17">
        <v>0.0</v>
      </c>
      <c r="AR722" s="17">
        <v>0.0</v>
      </c>
      <c r="AS722" s="17">
        <f t="shared" si="2"/>
        <v>0</v>
      </c>
      <c r="AT722" s="173" t="s">
        <v>5871</v>
      </c>
    </row>
    <row r="723" ht="15.75" customHeight="1">
      <c r="A723" s="11">
        <v>9900129.0</v>
      </c>
      <c r="B723" s="8"/>
      <c r="C723" s="8" t="s">
        <v>4982</v>
      </c>
      <c r="D723" s="8" t="s">
        <v>4982</v>
      </c>
      <c r="E723" s="170" t="b">
        <v>1</v>
      </c>
      <c r="F723" s="8" t="s">
        <v>4982</v>
      </c>
      <c r="G723" s="11"/>
      <c r="H723" s="25"/>
      <c r="I723" s="11"/>
      <c r="J723" s="11" t="s">
        <v>5648</v>
      </c>
      <c r="K723" s="11" t="s">
        <v>5648</v>
      </c>
      <c r="L723" s="171" t="s">
        <v>4995</v>
      </c>
      <c r="M723" s="11" t="s">
        <v>4995</v>
      </c>
      <c r="N723" s="43">
        <v>1044.7</v>
      </c>
      <c r="O723" s="12">
        <f t="shared" si="1"/>
        <v>1211.852</v>
      </c>
      <c r="P723" s="8" t="s">
        <v>68</v>
      </c>
      <c r="Q723" s="9" t="s">
        <v>2753</v>
      </c>
      <c r="R723" s="11" t="s">
        <v>5648</v>
      </c>
      <c r="S723" s="11"/>
      <c r="T723" s="23"/>
      <c r="U723" s="11"/>
      <c r="V723" s="11" t="s">
        <v>5648</v>
      </c>
      <c r="W723" s="11"/>
      <c r="X723" s="11" t="s">
        <v>5648</v>
      </c>
      <c r="Y723" s="11"/>
      <c r="Z723" s="11"/>
      <c r="AA723" s="11" t="s">
        <v>5650</v>
      </c>
      <c r="AB723" s="11"/>
      <c r="AC723" s="27">
        <v>0.0</v>
      </c>
      <c r="AD723" s="27">
        <v>0.0</v>
      </c>
      <c r="AE723" s="27">
        <v>0.0</v>
      </c>
      <c r="AF723" s="27">
        <v>0.0</v>
      </c>
      <c r="AG723" s="19">
        <v>0.0</v>
      </c>
      <c r="AH723" s="19">
        <v>0.0</v>
      </c>
      <c r="AI723" s="19">
        <v>0.0</v>
      </c>
      <c r="AJ723" s="19">
        <v>0.0</v>
      </c>
      <c r="AK723" s="16">
        <v>0.0</v>
      </c>
      <c r="AL723" s="16">
        <v>0.0</v>
      </c>
      <c r="AM723" s="16">
        <v>0.0</v>
      </c>
      <c r="AN723" s="16">
        <v>0.0</v>
      </c>
      <c r="AO723" s="17">
        <v>0.0</v>
      </c>
      <c r="AP723" s="17">
        <v>0.0</v>
      </c>
      <c r="AQ723" s="17">
        <v>0.0</v>
      </c>
      <c r="AR723" s="17">
        <v>0.0</v>
      </c>
      <c r="AS723" s="17">
        <f t="shared" si="2"/>
        <v>0</v>
      </c>
      <c r="AT723" s="173" t="s">
        <v>5871</v>
      </c>
    </row>
    <row r="724" ht="15.75" customHeight="1">
      <c r="A724" s="11">
        <v>9900130.0</v>
      </c>
      <c r="B724" s="8"/>
      <c r="C724" s="8" t="s">
        <v>4982</v>
      </c>
      <c r="D724" s="8" t="s">
        <v>4982</v>
      </c>
      <c r="E724" s="170" t="b">
        <v>1</v>
      </c>
      <c r="F724" s="8" t="s">
        <v>4982</v>
      </c>
      <c r="G724" s="11"/>
      <c r="H724" s="25"/>
      <c r="I724" s="11"/>
      <c r="J724" s="11" t="s">
        <v>5652</v>
      </c>
      <c r="K724" s="11" t="s">
        <v>5652</v>
      </c>
      <c r="L724" s="171" t="s">
        <v>4995</v>
      </c>
      <c r="M724" s="11" t="s">
        <v>4995</v>
      </c>
      <c r="N724" s="43">
        <v>1679.7</v>
      </c>
      <c r="O724" s="12">
        <f t="shared" si="1"/>
        <v>1948.452</v>
      </c>
      <c r="P724" s="8" t="s">
        <v>68</v>
      </c>
      <c r="Q724" s="9" t="s">
        <v>2753</v>
      </c>
      <c r="R724" s="11" t="s">
        <v>5652</v>
      </c>
      <c r="S724" s="11"/>
      <c r="T724" s="23"/>
      <c r="U724" s="11"/>
      <c r="V724" s="11" t="s">
        <v>5652</v>
      </c>
      <c r="W724" s="11"/>
      <c r="X724" s="11"/>
      <c r="Y724" s="11"/>
      <c r="Z724" s="11"/>
      <c r="AA724" s="11" t="s">
        <v>5650</v>
      </c>
      <c r="AB724" s="11"/>
      <c r="AC724" s="27">
        <v>0.0</v>
      </c>
      <c r="AD724" s="27">
        <v>0.0</v>
      </c>
      <c r="AE724" s="27">
        <v>0.0</v>
      </c>
      <c r="AF724" s="27">
        <v>0.0</v>
      </c>
      <c r="AG724" s="19">
        <v>0.0</v>
      </c>
      <c r="AH724" s="19">
        <v>0.0</v>
      </c>
      <c r="AI724" s="19">
        <v>0.0</v>
      </c>
      <c r="AJ724" s="19">
        <v>0.0</v>
      </c>
      <c r="AK724" s="16">
        <v>0.0</v>
      </c>
      <c r="AL724" s="16">
        <v>0.0</v>
      </c>
      <c r="AM724" s="16">
        <v>0.0</v>
      </c>
      <c r="AN724" s="16">
        <v>0.0</v>
      </c>
      <c r="AO724" s="17">
        <v>0.0</v>
      </c>
      <c r="AP724" s="17">
        <v>0.0</v>
      </c>
      <c r="AQ724" s="17">
        <v>0.0</v>
      </c>
      <c r="AR724" s="17">
        <v>0.0</v>
      </c>
      <c r="AS724" s="17">
        <f t="shared" si="2"/>
        <v>0</v>
      </c>
      <c r="AT724" s="173" t="s">
        <v>5871</v>
      </c>
    </row>
    <row r="725" ht="15.75" customHeight="1">
      <c r="A725" s="11">
        <v>9900131.0</v>
      </c>
      <c r="B725" s="8"/>
      <c r="C725" s="8" t="s">
        <v>4982</v>
      </c>
      <c r="D725" s="8" t="s">
        <v>4982</v>
      </c>
      <c r="E725" s="170" t="b">
        <v>1</v>
      </c>
      <c r="F725" s="8" t="s">
        <v>4982</v>
      </c>
      <c r="G725" s="11"/>
      <c r="H725" s="25"/>
      <c r="I725" s="11"/>
      <c r="J725" s="11" t="s">
        <v>5656</v>
      </c>
      <c r="K725" s="11" t="s">
        <v>5656</v>
      </c>
      <c r="L725" s="171" t="s">
        <v>4995</v>
      </c>
      <c r="M725" s="11" t="s">
        <v>4995</v>
      </c>
      <c r="N725" s="43">
        <v>4247.48</v>
      </c>
      <c r="O725" s="12">
        <f t="shared" si="1"/>
        <v>4927.0768</v>
      </c>
      <c r="P725" s="8" t="s">
        <v>68</v>
      </c>
      <c r="Q725" s="9" t="s">
        <v>2753</v>
      </c>
      <c r="R725" s="11" t="s">
        <v>5656</v>
      </c>
      <c r="S725" s="11"/>
      <c r="T725" s="23"/>
      <c r="U725" s="11"/>
      <c r="V725" s="11" t="s">
        <v>5656</v>
      </c>
      <c r="W725" s="11"/>
      <c r="X725" s="11"/>
      <c r="Y725" s="11"/>
      <c r="Z725" s="11"/>
      <c r="AA725" s="11" t="s">
        <v>5658</v>
      </c>
      <c r="AB725" s="11"/>
      <c r="AC725" s="27">
        <v>0.0</v>
      </c>
      <c r="AD725" s="27">
        <v>0.0</v>
      </c>
      <c r="AE725" s="27">
        <v>0.0</v>
      </c>
      <c r="AF725" s="27">
        <v>0.0</v>
      </c>
      <c r="AG725" s="19">
        <v>0.0</v>
      </c>
      <c r="AH725" s="19">
        <v>0.0</v>
      </c>
      <c r="AI725" s="19">
        <v>0.0</v>
      </c>
      <c r="AJ725" s="19">
        <v>0.0</v>
      </c>
      <c r="AK725" s="16">
        <v>0.0</v>
      </c>
      <c r="AL725" s="16">
        <v>0.0</v>
      </c>
      <c r="AM725" s="16">
        <v>0.0</v>
      </c>
      <c r="AN725" s="16">
        <v>0.0</v>
      </c>
      <c r="AO725" s="17">
        <v>0.0</v>
      </c>
      <c r="AP725" s="17">
        <v>0.0</v>
      </c>
      <c r="AQ725" s="17">
        <v>0.0</v>
      </c>
      <c r="AR725" s="17">
        <v>0.0</v>
      </c>
      <c r="AS725" s="17">
        <f t="shared" si="2"/>
        <v>0</v>
      </c>
      <c r="AT725" s="173" t="s">
        <v>5871</v>
      </c>
    </row>
    <row r="726" ht="15.75" customHeight="1">
      <c r="A726" s="11">
        <v>9900132.0</v>
      </c>
      <c r="B726" s="8"/>
      <c r="C726" s="8" t="s">
        <v>4982</v>
      </c>
      <c r="D726" s="8" t="s">
        <v>4982</v>
      </c>
      <c r="E726" s="170" t="b">
        <v>1</v>
      </c>
      <c r="F726" s="8" t="s">
        <v>4982</v>
      </c>
      <c r="G726" s="11"/>
      <c r="H726" s="25"/>
      <c r="I726" s="11"/>
      <c r="J726" s="11" t="s">
        <v>5660</v>
      </c>
      <c r="K726" s="11" t="s">
        <v>5660</v>
      </c>
      <c r="L726" s="171" t="s">
        <v>4995</v>
      </c>
      <c r="M726" s="11" t="s">
        <v>4995</v>
      </c>
      <c r="N726" s="29">
        <v>2352.79</v>
      </c>
      <c r="O726" s="12">
        <f t="shared" si="1"/>
        <v>2729.2364</v>
      </c>
      <c r="P726" s="8" t="s">
        <v>68</v>
      </c>
      <c r="Q726" s="9" t="s">
        <v>2753</v>
      </c>
      <c r="R726" s="11" t="s">
        <v>5660</v>
      </c>
      <c r="S726" s="11"/>
      <c r="T726" s="23"/>
      <c r="U726" s="11"/>
      <c r="V726" s="11" t="s">
        <v>5660</v>
      </c>
      <c r="W726" s="11"/>
      <c r="X726" s="11"/>
      <c r="Y726" s="11"/>
      <c r="Z726" s="11"/>
      <c r="AA726" s="11" t="s">
        <v>5662</v>
      </c>
      <c r="AB726" s="11"/>
      <c r="AC726" s="27">
        <v>0.0</v>
      </c>
      <c r="AD726" s="27">
        <v>0.0</v>
      </c>
      <c r="AE726" s="27">
        <v>0.0</v>
      </c>
      <c r="AF726" s="27">
        <v>0.0</v>
      </c>
      <c r="AG726" s="19">
        <v>0.0</v>
      </c>
      <c r="AH726" s="19">
        <v>0.0</v>
      </c>
      <c r="AI726" s="19">
        <v>0.0</v>
      </c>
      <c r="AJ726" s="19">
        <v>0.0</v>
      </c>
      <c r="AK726" s="16">
        <v>0.0</v>
      </c>
      <c r="AL726" s="16">
        <v>0.0</v>
      </c>
      <c r="AM726" s="16">
        <v>0.0</v>
      </c>
      <c r="AN726" s="16">
        <v>0.0</v>
      </c>
      <c r="AO726" s="17">
        <v>0.0</v>
      </c>
      <c r="AP726" s="17">
        <v>0.0</v>
      </c>
      <c r="AQ726" s="17">
        <v>0.0</v>
      </c>
      <c r="AR726" s="17">
        <v>0.0</v>
      </c>
      <c r="AS726" s="17">
        <f t="shared" si="2"/>
        <v>0</v>
      </c>
      <c r="AT726" s="173" t="s">
        <v>5871</v>
      </c>
    </row>
    <row r="727" ht="15.75" customHeight="1">
      <c r="A727" s="11">
        <v>9900133.0</v>
      </c>
      <c r="B727" s="8"/>
      <c r="C727" s="8" t="s">
        <v>4982</v>
      </c>
      <c r="D727" s="8" t="s">
        <v>4982</v>
      </c>
      <c r="E727" s="170" t="b">
        <v>1</v>
      </c>
      <c r="F727" s="8" t="s">
        <v>4982</v>
      </c>
      <c r="G727" s="11"/>
      <c r="H727" s="25"/>
      <c r="I727" s="11"/>
      <c r="J727" s="11" t="s">
        <v>5664</v>
      </c>
      <c r="K727" s="11" t="s">
        <v>5664</v>
      </c>
      <c r="L727" s="171" t="s">
        <v>6061</v>
      </c>
      <c r="M727" s="11" t="s">
        <v>3280</v>
      </c>
      <c r="N727" s="29">
        <v>4356.0</v>
      </c>
      <c r="O727" s="12">
        <f t="shared" si="1"/>
        <v>5052.96</v>
      </c>
      <c r="P727" s="8" t="s">
        <v>238</v>
      </c>
      <c r="Q727" s="9" t="s">
        <v>2753</v>
      </c>
      <c r="R727" s="11" t="s">
        <v>5664</v>
      </c>
      <c r="S727" s="11"/>
      <c r="T727" s="23"/>
      <c r="U727" s="11"/>
      <c r="V727" s="11" t="s">
        <v>5664</v>
      </c>
      <c r="W727" s="11"/>
      <c r="X727" s="11"/>
      <c r="Y727" s="11"/>
      <c r="Z727" s="11"/>
      <c r="AA727" s="11" t="s">
        <v>6145</v>
      </c>
      <c r="AB727" s="11"/>
      <c r="AC727" s="27">
        <v>0.0</v>
      </c>
      <c r="AD727" s="27">
        <v>0.0</v>
      </c>
      <c r="AE727" s="27">
        <v>0.0</v>
      </c>
      <c r="AF727" s="27">
        <v>0.0</v>
      </c>
      <c r="AG727" s="19">
        <v>0.0</v>
      </c>
      <c r="AH727" s="19">
        <v>0.0</v>
      </c>
      <c r="AI727" s="19">
        <v>0.0</v>
      </c>
      <c r="AJ727" s="19">
        <v>0.0</v>
      </c>
      <c r="AK727" s="16">
        <v>0.0</v>
      </c>
      <c r="AL727" s="16">
        <v>0.0</v>
      </c>
      <c r="AM727" s="16">
        <v>0.0</v>
      </c>
      <c r="AN727" s="16">
        <v>0.0</v>
      </c>
      <c r="AO727" s="17">
        <v>0.0</v>
      </c>
      <c r="AP727" s="17">
        <v>0.0</v>
      </c>
      <c r="AQ727" s="17">
        <v>0.0</v>
      </c>
      <c r="AR727" s="17">
        <v>0.0</v>
      </c>
      <c r="AS727" s="17">
        <f t="shared" si="2"/>
        <v>0</v>
      </c>
      <c r="AT727" s="173" t="s">
        <v>5871</v>
      </c>
    </row>
    <row r="728" ht="15.75" customHeight="1">
      <c r="A728" s="11">
        <v>9900134.0</v>
      </c>
      <c r="B728" s="8"/>
      <c r="C728" s="8" t="s">
        <v>4982</v>
      </c>
      <c r="D728" s="8" t="s">
        <v>4982</v>
      </c>
      <c r="E728" s="170" t="b">
        <v>1</v>
      </c>
      <c r="F728" s="8" t="s">
        <v>4982</v>
      </c>
      <c r="G728" s="11"/>
      <c r="H728" s="25"/>
      <c r="I728" s="11"/>
      <c r="J728" s="11" t="s">
        <v>5668</v>
      </c>
      <c r="K728" s="11" t="s">
        <v>5668</v>
      </c>
      <c r="L728" s="171" t="s">
        <v>6061</v>
      </c>
      <c r="M728" s="11" t="s">
        <v>3280</v>
      </c>
      <c r="N728" s="29">
        <v>2583.0</v>
      </c>
      <c r="O728" s="12">
        <f t="shared" si="1"/>
        <v>2996.28</v>
      </c>
      <c r="P728" s="8" t="s">
        <v>238</v>
      </c>
      <c r="Q728" s="9" t="s">
        <v>2753</v>
      </c>
      <c r="R728" s="11" t="s">
        <v>5670</v>
      </c>
      <c r="S728" s="11"/>
      <c r="T728" s="23"/>
      <c r="U728" s="11"/>
      <c r="V728" s="11" t="s">
        <v>5670</v>
      </c>
      <c r="W728" s="11"/>
      <c r="X728" s="11"/>
      <c r="Y728" s="11"/>
      <c r="Z728" s="11"/>
      <c r="AA728" s="11" t="s">
        <v>5671</v>
      </c>
      <c r="AB728" s="11"/>
      <c r="AC728" s="27">
        <v>0.0</v>
      </c>
      <c r="AD728" s="27">
        <v>0.0</v>
      </c>
      <c r="AE728" s="27">
        <v>0.0</v>
      </c>
      <c r="AF728" s="27">
        <v>0.0</v>
      </c>
      <c r="AG728" s="19">
        <v>0.0</v>
      </c>
      <c r="AH728" s="19">
        <v>0.0</v>
      </c>
      <c r="AI728" s="19">
        <v>0.0</v>
      </c>
      <c r="AJ728" s="19">
        <v>0.0</v>
      </c>
      <c r="AK728" s="16">
        <v>0.0</v>
      </c>
      <c r="AL728" s="16">
        <v>0.0</v>
      </c>
      <c r="AM728" s="16">
        <v>0.0</v>
      </c>
      <c r="AN728" s="16">
        <v>0.0</v>
      </c>
      <c r="AO728" s="17">
        <v>0.0</v>
      </c>
      <c r="AP728" s="17">
        <v>0.0</v>
      </c>
      <c r="AQ728" s="17">
        <v>0.0</v>
      </c>
      <c r="AR728" s="17">
        <v>0.0</v>
      </c>
      <c r="AS728" s="17">
        <f t="shared" si="2"/>
        <v>0</v>
      </c>
      <c r="AT728" s="173" t="s">
        <v>5871</v>
      </c>
    </row>
    <row r="729" ht="15.75" customHeight="1">
      <c r="A729" s="11"/>
      <c r="B729" s="129"/>
      <c r="C729" s="129"/>
      <c r="D729" s="129"/>
      <c r="E729" s="176"/>
      <c r="F729" s="129"/>
      <c r="G729" s="130"/>
      <c r="H729" s="135"/>
      <c r="I729" s="130"/>
      <c r="J729" s="130"/>
      <c r="K729" s="130"/>
      <c r="L729" s="177"/>
      <c r="M729" s="130"/>
      <c r="N729" s="137"/>
      <c r="O729" s="138"/>
      <c r="P729" s="129"/>
      <c r="Q729" s="139"/>
      <c r="R729" s="130"/>
      <c r="S729" s="130"/>
      <c r="T729" s="141"/>
      <c r="U729" s="130"/>
      <c r="V729" s="130"/>
      <c r="W729" s="130"/>
      <c r="X729" s="130"/>
      <c r="Y729" s="130"/>
      <c r="Z729" s="130"/>
      <c r="AA729" s="130"/>
      <c r="AB729" s="130"/>
      <c r="AC729" s="131"/>
      <c r="AD729" s="131"/>
      <c r="AE729" s="131"/>
      <c r="AF729" s="131"/>
      <c r="AG729" s="132"/>
      <c r="AH729" s="132"/>
      <c r="AI729" s="132"/>
      <c r="AJ729" s="132"/>
      <c r="AK729" s="133"/>
      <c r="AL729" s="133"/>
      <c r="AM729" s="133"/>
      <c r="AN729" s="133"/>
      <c r="AO729" s="134"/>
      <c r="AP729" s="134"/>
      <c r="AQ729" s="134"/>
      <c r="AR729" s="134"/>
      <c r="AS729" s="134"/>
      <c r="AT729" s="129"/>
    </row>
    <row r="730" ht="15.75" customHeight="1">
      <c r="A730" s="130"/>
      <c r="B730" s="129"/>
      <c r="C730" s="129"/>
      <c r="D730" s="129"/>
      <c r="E730" s="176"/>
      <c r="F730" s="129"/>
      <c r="G730" s="130"/>
      <c r="H730" s="135"/>
      <c r="I730" s="130"/>
      <c r="J730" s="130"/>
      <c r="K730" s="130"/>
      <c r="L730" s="177"/>
      <c r="M730" s="130"/>
      <c r="N730" s="137"/>
      <c r="O730" s="138"/>
      <c r="P730" s="129"/>
      <c r="Q730" s="139"/>
      <c r="R730" s="130"/>
      <c r="S730" s="130"/>
      <c r="T730" s="141"/>
      <c r="U730" s="130"/>
      <c r="V730" s="130"/>
      <c r="W730" s="130"/>
      <c r="X730" s="130"/>
      <c r="Y730" s="130"/>
      <c r="Z730" s="130"/>
      <c r="AA730" s="130"/>
      <c r="AB730" s="130"/>
      <c r="AC730" s="131"/>
      <c r="AD730" s="131"/>
      <c r="AE730" s="131"/>
      <c r="AF730" s="131"/>
      <c r="AG730" s="132"/>
      <c r="AH730" s="132"/>
      <c r="AI730" s="132"/>
      <c r="AJ730" s="132"/>
      <c r="AK730" s="133"/>
      <c r="AL730" s="133"/>
      <c r="AM730" s="133"/>
      <c r="AN730" s="133"/>
      <c r="AO730" s="134"/>
      <c r="AP730" s="134"/>
      <c r="AQ730" s="134"/>
      <c r="AR730" s="134"/>
      <c r="AS730" s="134"/>
      <c r="AT730" s="129"/>
    </row>
    <row r="731" ht="15.75" customHeight="1">
      <c r="A731" s="130"/>
      <c r="B731" s="129"/>
      <c r="C731" s="129"/>
      <c r="D731" s="129"/>
      <c r="E731" s="176"/>
      <c r="F731" s="129"/>
      <c r="G731" s="130"/>
      <c r="H731" s="135"/>
      <c r="I731" s="130"/>
      <c r="J731" s="130"/>
      <c r="K731" s="130"/>
      <c r="L731" s="177"/>
      <c r="M731" s="130"/>
      <c r="N731" s="137"/>
      <c r="O731" s="138"/>
      <c r="P731" s="129"/>
      <c r="Q731" s="139"/>
      <c r="R731" s="130"/>
      <c r="S731" s="130"/>
      <c r="T731" s="141"/>
      <c r="U731" s="130"/>
      <c r="V731" s="130"/>
      <c r="W731" s="130"/>
      <c r="X731" s="130"/>
      <c r="Y731" s="130"/>
      <c r="Z731" s="130"/>
      <c r="AA731" s="130"/>
      <c r="AB731" s="130"/>
      <c r="AC731" s="131"/>
      <c r="AD731" s="131"/>
      <c r="AE731" s="131"/>
      <c r="AF731" s="131"/>
      <c r="AG731" s="132"/>
      <c r="AH731" s="132"/>
      <c r="AI731" s="132"/>
      <c r="AJ731" s="132"/>
      <c r="AK731" s="133"/>
      <c r="AL731" s="133"/>
      <c r="AM731" s="133"/>
      <c r="AN731" s="133"/>
      <c r="AO731" s="134"/>
      <c r="AP731" s="134"/>
      <c r="AQ731" s="134"/>
      <c r="AR731" s="134"/>
      <c r="AS731" s="134"/>
      <c r="AT731" s="129"/>
    </row>
    <row r="732" ht="15.75" customHeight="1">
      <c r="A732" s="130"/>
      <c r="B732" s="129"/>
      <c r="C732" s="129"/>
      <c r="D732" s="129"/>
      <c r="E732" s="176"/>
      <c r="F732" s="129"/>
      <c r="G732" s="130"/>
      <c r="H732" s="135"/>
      <c r="I732" s="130"/>
      <c r="J732" s="130"/>
      <c r="K732" s="130"/>
      <c r="L732" s="177"/>
      <c r="M732" s="130"/>
      <c r="N732" s="137"/>
      <c r="O732" s="138"/>
      <c r="P732" s="129"/>
      <c r="Q732" s="139"/>
      <c r="R732" s="130"/>
      <c r="S732" s="130"/>
      <c r="T732" s="141"/>
      <c r="U732" s="130"/>
      <c r="V732" s="130"/>
      <c r="W732" s="130"/>
      <c r="X732" s="130"/>
      <c r="Y732" s="130"/>
      <c r="Z732" s="130"/>
      <c r="AA732" s="130"/>
      <c r="AB732" s="130"/>
      <c r="AC732" s="131"/>
      <c r="AD732" s="131"/>
      <c r="AE732" s="131"/>
      <c r="AF732" s="131"/>
      <c r="AG732" s="132"/>
      <c r="AH732" s="132"/>
      <c r="AI732" s="132"/>
      <c r="AJ732" s="132"/>
      <c r="AK732" s="133"/>
      <c r="AL732" s="133"/>
      <c r="AM732" s="133"/>
      <c r="AN732" s="133"/>
      <c r="AO732" s="134"/>
      <c r="AP732" s="134"/>
      <c r="AQ732" s="134"/>
      <c r="AR732" s="134"/>
      <c r="AS732" s="134"/>
      <c r="AT732" s="129"/>
    </row>
    <row r="733" ht="15.75" customHeight="1">
      <c r="A733" s="130"/>
      <c r="B733" s="129"/>
      <c r="C733" s="129"/>
      <c r="D733" s="129"/>
      <c r="E733" s="176"/>
      <c r="F733" s="129"/>
      <c r="G733" s="130"/>
      <c r="H733" s="135"/>
      <c r="I733" s="130"/>
      <c r="J733" s="130"/>
      <c r="K733" s="130"/>
      <c r="L733" s="177"/>
      <c r="M733" s="130"/>
      <c r="N733" s="137"/>
      <c r="O733" s="138"/>
      <c r="P733" s="129"/>
      <c r="Q733" s="139"/>
      <c r="R733" s="130"/>
      <c r="S733" s="130"/>
      <c r="T733" s="141"/>
      <c r="U733" s="130"/>
      <c r="V733" s="130"/>
      <c r="W733" s="130"/>
      <c r="X733" s="130"/>
      <c r="Y733" s="130"/>
      <c r="Z733" s="130"/>
      <c r="AA733" s="130"/>
      <c r="AB733" s="130"/>
      <c r="AC733" s="131"/>
      <c r="AD733" s="131"/>
      <c r="AE733" s="131"/>
      <c r="AF733" s="131"/>
      <c r="AG733" s="132"/>
      <c r="AH733" s="132"/>
      <c r="AI733" s="132"/>
      <c r="AJ733" s="132"/>
      <c r="AK733" s="133"/>
      <c r="AL733" s="133"/>
      <c r="AM733" s="133"/>
      <c r="AN733" s="133"/>
      <c r="AO733" s="134"/>
      <c r="AP733" s="134"/>
      <c r="AQ733" s="134"/>
      <c r="AR733" s="134"/>
      <c r="AS733" s="134"/>
      <c r="AT733" s="129"/>
    </row>
    <row r="734" ht="15.75" customHeight="1">
      <c r="A734" s="130"/>
      <c r="B734" s="129"/>
      <c r="C734" s="129"/>
      <c r="D734" s="129"/>
      <c r="E734" s="176"/>
      <c r="F734" s="129"/>
      <c r="G734" s="130"/>
      <c r="H734" s="135"/>
      <c r="I734" s="130"/>
      <c r="J734" s="130"/>
      <c r="K734" s="130"/>
      <c r="L734" s="177"/>
      <c r="M734" s="130"/>
      <c r="N734" s="137"/>
      <c r="O734" s="138"/>
      <c r="P734" s="129"/>
      <c r="Q734" s="139"/>
      <c r="R734" s="130"/>
      <c r="S734" s="130"/>
      <c r="T734" s="141"/>
      <c r="U734" s="130"/>
      <c r="V734" s="130"/>
      <c r="W734" s="130"/>
      <c r="X734" s="130"/>
      <c r="Y734" s="130"/>
      <c r="Z734" s="130"/>
      <c r="AA734" s="130"/>
      <c r="AB734" s="130"/>
      <c r="AC734" s="131"/>
      <c r="AD734" s="131"/>
      <c r="AE734" s="131"/>
      <c r="AF734" s="131"/>
      <c r="AG734" s="132"/>
      <c r="AH734" s="132"/>
      <c r="AI734" s="132"/>
      <c r="AJ734" s="132"/>
      <c r="AK734" s="133"/>
      <c r="AL734" s="133"/>
      <c r="AM734" s="133"/>
      <c r="AN734" s="133"/>
      <c r="AO734" s="134"/>
      <c r="AP734" s="134"/>
      <c r="AQ734" s="134"/>
      <c r="AR734" s="134"/>
      <c r="AS734" s="134"/>
      <c r="AT734" s="129"/>
    </row>
    <row r="735" ht="15.75" customHeight="1">
      <c r="A735" s="130"/>
      <c r="B735" s="129"/>
      <c r="C735" s="129"/>
      <c r="D735" s="129"/>
      <c r="E735" s="176"/>
      <c r="F735" s="129"/>
      <c r="G735" s="130"/>
      <c r="H735" s="135"/>
      <c r="I735" s="130"/>
      <c r="J735" s="130"/>
      <c r="K735" s="130"/>
      <c r="L735" s="177"/>
      <c r="M735" s="130"/>
      <c r="N735" s="137"/>
      <c r="O735" s="138"/>
      <c r="P735" s="129"/>
      <c r="Q735" s="139"/>
      <c r="R735" s="130"/>
      <c r="S735" s="130"/>
      <c r="T735" s="141"/>
      <c r="U735" s="130"/>
      <c r="V735" s="130"/>
      <c r="W735" s="130"/>
      <c r="X735" s="130"/>
      <c r="Y735" s="130"/>
      <c r="Z735" s="130"/>
      <c r="AA735" s="130"/>
      <c r="AB735" s="130"/>
      <c r="AC735" s="131"/>
      <c r="AD735" s="131"/>
      <c r="AE735" s="131"/>
      <c r="AF735" s="131"/>
      <c r="AG735" s="132"/>
      <c r="AH735" s="132"/>
      <c r="AI735" s="132"/>
      <c r="AJ735" s="132"/>
      <c r="AK735" s="133"/>
      <c r="AL735" s="133"/>
      <c r="AM735" s="133"/>
      <c r="AN735" s="133"/>
      <c r="AO735" s="134"/>
      <c r="AP735" s="134"/>
      <c r="AQ735" s="134"/>
      <c r="AR735" s="134"/>
      <c r="AS735" s="134"/>
      <c r="AT735" s="129"/>
    </row>
    <row r="736" ht="15.75" customHeight="1">
      <c r="A736" s="130"/>
      <c r="B736" s="129"/>
      <c r="C736" s="129"/>
      <c r="D736" s="129"/>
      <c r="E736" s="176"/>
      <c r="F736" s="129"/>
      <c r="G736" s="130"/>
      <c r="H736" s="135"/>
      <c r="I736" s="130"/>
      <c r="J736" s="130"/>
      <c r="K736" s="130"/>
      <c r="L736" s="177"/>
      <c r="M736" s="130"/>
      <c r="N736" s="137"/>
      <c r="O736" s="138"/>
      <c r="P736" s="129"/>
      <c r="Q736" s="139"/>
      <c r="R736" s="130"/>
      <c r="S736" s="130"/>
      <c r="T736" s="141"/>
      <c r="U736" s="130"/>
      <c r="V736" s="130"/>
      <c r="W736" s="130"/>
      <c r="X736" s="130"/>
      <c r="Y736" s="130"/>
      <c r="Z736" s="130"/>
      <c r="AA736" s="130"/>
      <c r="AB736" s="130"/>
      <c r="AC736" s="131"/>
      <c r="AD736" s="131"/>
      <c r="AE736" s="131"/>
      <c r="AF736" s="131"/>
      <c r="AG736" s="132"/>
      <c r="AH736" s="132"/>
      <c r="AI736" s="132"/>
      <c r="AJ736" s="132"/>
      <c r="AK736" s="133"/>
      <c r="AL736" s="133"/>
      <c r="AM736" s="133"/>
      <c r="AN736" s="133"/>
      <c r="AO736" s="134"/>
      <c r="AP736" s="134"/>
      <c r="AQ736" s="134"/>
      <c r="AR736" s="134"/>
      <c r="AS736" s="134"/>
      <c r="AT736" s="129"/>
    </row>
    <row r="737" ht="15.75" customHeight="1">
      <c r="A737" s="130"/>
      <c r="B737" s="129"/>
      <c r="C737" s="129"/>
      <c r="D737" s="129"/>
      <c r="E737" s="176"/>
      <c r="F737" s="129"/>
      <c r="G737" s="130"/>
      <c r="H737" s="135"/>
      <c r="I737" s="130"/>
      <c r="J737" s="130"/>
      <c r="K737" s="130"/>
      <c r="L737" s="177"/>
      <c r="M737" s="130"/>
      <c r="N737" s="137"/>
      <c r="O737" s="138"/>
      <c r="P737" s="129"/>
      <c r="Q737" s="139"/>
      <c r="R737" s="130"/>
      <c r="S737" s="130"/>
      <c r="T737" s="141"/>
      <c r="U737" s="130"/>
      <c r="V737" s="130"/>
      <c r="W737" s="130"/>
      <c r="X737" s="130"/>
      <c r="Y737" s="130"/>
      <c r="Z737" s="130"/>
      <c r="AA737" s="130"/>
      <c r="AB737" s="130"/>
      <c r="AC737" s="131"/>
      <c r="AD737" s="131"/>
      <c r="AE737" s="131"/>
      <c r="AF737" s="131"/>
      <c r="AG737" s="132"/>
      <c r="AH737" s="132"/>
      <c r="AI737" s="132"/>
      <c r="AJ737" s="132"/>
      <c r="AK737" s="133"/>
      <c r="AL737" s="133"/>
      <c r="AM737" s="133"/>
      <c r="AN737" s="133"/>
      <c r="AO737" s="134"/>
      <c r="AP737" s="134"/>
      <c r="AQ737" s="134"/>
      <c r="AR737" s="134"/>
      <c r="AS737" s="134"/>
      <c r="AT737" s="129"/>
    </row>
    <row r="738" ht="15.75" customHeight="1">
      <c r="A738" s="130"/>
      <c r="B738" s="129"/>
      <c r="C738" s="129"/>
      <c r="D738" s="129"/>
      <c r="E738" s="176"/>
      <c r="F738" s="129"/>
      <c r="G738" s="130"/>
      <c r="H738" s="135"/>
      <c r="I738" s="130"/>
      <c r="J738" s="130"/>
      <c r="K738" s="130"/>
      <c r="L738" s="177"/>
      <c r="M738" s="130"/>
      <c r="N738" s="137"/>
      <c r="O738" s="138"/>
      <c r="P738" s="129"/>
      <c r="Q738" s="139"/>
      <c r="R738" s="130"/>
      <c r="S738" s="130"/>
      <c r="T738" s="141"/>
      <c r="U738" s="130"/>
      <c r="V738" s="130"/>
      <c r="W738" s="130"/>
      <c r="X738" s="130"/>
      <c r="Y738" s="130"/>
      <c r="Z738" s="130"/>
      <c r="AA738" s="130"/>
      <c r="AB738" s="130"/>
      <c r="AC738" s="131"/>
      <c r="AD738" s="131"/>
      <c r="AE738" s="131"/>
      <c r="AF738" s="131"/>
      <c r="AG738" s="132"/>
      <c r="AH738" s="132"/>
      <c r="AI738" s="132"/>
      <c r="AJ738" s="132"/>
      <c r="AK738" s="133"/>
      <c r="AL738" s="133"/>
      <c r="AM738" s="133"/>
      <c r="AN738" s="133"/>
      <c r="AO738" s="134"/>
      <c r="AP738" s="134"/>
      <c r="AQ738" s="134"/>
      <c r="AR738" s="134"/>
      <c r="AS738" s="134"/>
      <c r="AT738" s="129"/>
    </row>
    <row r="739" ht="15.75" customHeight="1">
      <c r="A739" s="130"/>
      <c r="B739" s="129"/>
      <c r="C739" s="129"/>
      <c r="D739" s="129"/>
      <c r="E739" s="176"/>
      <c r="F739" s="129"/>
      <c r="G739" s="130"/>
      <c r="H739" s="135"/>
      <c r="I739" s="130"/>
      <c r="J739" s="130"/>
      <c r="K739" s="130"/>
      <c r="L739" s="177"/>
      <c r="M739" s="130"/>
      <c r="N739" s="137"/>
      <c r="O739" s="138"/>
      <c r="P739" s="129"/>
      <c r="Q739" s="139"/>
      <c r="R739" s="130"/>
      <c r="S739" s="130"/>
      <c r="T739" s="141"/>
      <c r="U739" s="130"/>
      <c r="V739" s="130"/>
      <c r="W739" s="130"/>
      <c r="X739" s="130"/>
      <c r="Y739" s="130"/>
      <c r="Z739" s="130"/>
      <c r="AA739" s="130"/>
      <c r="AB739" s="130"/>
      <c r="AC739" s="131"/>
      <c r="AD739" s="131"/>
      <c r="AE739" s="131"/>
      <c r="AF739" s="131"/>
      <c r="AG739" s="132"/>
      <c r="AH739" s="132"/>
      <c r="AI739" s="132"/>
      <c r="AJ739" s="132"/>
      <c r="AK739" s="133"/>
      <c r="AL739" s="133"/>
      <c r="AM739" s="133"/>
      <c r="AN739" s="133"/>
      <c r="AO739" s="134"/>
      <c r="AP739" s="134"/>
      <c r="AQ739" s="134"/>
      <c r="AR739" s="134"/>
      <c r="AS739" s="134"/>
      <c r="AT739" s="129"/>
    </row>
    <row r="740" ht="15.75" customHeight="1">
      <c r="A740" s="130"/>
      <c r="B740" s="129"/>
      <c r="C740" s="129"/>
      <c r="D740" s="129"/>
      <c r="E740" s="176"/>
      <c r="F740" s="129"/>
      <c r="G740" s="130"/>
      <c r="H740" s="135"/>
      <c r="I740" s="130"/>
      <c r="J740" s="130"/>
      <c r="K740" s="130"/>
      <c r="L740" s="177"/>
      <c r="M740" s="130"/>
      <c r="N740" s="137"/>
      <c r="O740" s="138"/>
      <c r="P740" s="129"/>
      <c r="Q740" s="139"/>
      <c r="R740" s="130"/>
      <c r="S740" s="130"/>
      <c r="T740" s="141"/>
      <c r="U740" s="130"/>
      <c r="V740" s="130"/>
      <c r="W740" s="130"/>
      <c r="X740" s="130"/>
      <c r="Y740" s="130"/>
      <c r="Z740" s="130"/>
      <c r="AA740" s="130"/>
      <c r="AB740" s="130"/>
      <c r="AC740" s="131"/>
      <c r="AD740" s="131"/>
      <c r="AE740" s="131"/>
      <c r="AF740" s="131"/>
      <c r="AG740" s="132"/>
      <c r="AH740" s="132"/>
      <c r="AI740" s="132"/>
      <c r="AJ740" s="132"/>
      <c r="AK740" s="133"/>
      <c r="AL740" s="133"/>
      <c r="AM740" s="133"/>
      <c r="AN740" s="133"/>
      <c r="AO740" s="134"/>
      <c r="AP740" s="134"/>
      <c r="AQ740" s="134"/>
      <c r="AR740" s="134"/>
      <c r="AS740" s="134"/>
      <c r="AT740" s="129"/>
    </row>
    <row r="741" ht="15.75" customHeight="1">
      <c r="A741" s="130"/>
      <c r="B741" s="129"/>
      <c r="C741" s="129"/>
      <c r="D741" s="129"/>
      <c r="E741" s="176"/>
      <c r="F741" s="129"/>
      <c r="G741" s="130"/>
      <c r="H741" s="135"/>
      <c r="I741" s="130"/>
      <c r="J741" s="130"/>
      <c r="K741" s="130"/>
      <c r="L741" s="177"/>
      <c r="M741" s="130"/>
      <c r="N741" s="137"/>
      <c r="O741" s="138"/>
      <c r="P741" s="129"/>
      <c r="Q741" s="139"/>
      <c r="R741" s="130"/>
      <c r="S741" s="130"/>
      <c r="T741" s="141"/>
      <c r="U741" s="130"/>
      <c r="V741" s="130"/>
      <c r="W741" s="130"/>
      <c r="X741" s="130"/>
      <c r="Y741" s="130"/>
      <c r="Z741" s="130"/>
      <c r="AA741" s="130"/>
      <c r="AB741" s="130"/>
      <c r="AC741" s="131"/>
      <c r="AD741" s="131"/>
      <c r="AE741" s="131"/>
      <c r="AF741" s="131"/>
      <c r="AG741" s="132"/>
      <c r="AH741" s="132"/>
      <c r="AI741" s="132"/>
      <c r="AJ741" s="132"/>
      <c r="AK741" s="133"/>
      <c r="AL741" s="133"/>
      <c r="AM741" s="133"/>
      <c r="AN741" s="133"/>
      <c r="AO741" s="134"/>
      <c r="AP741" s="134"/>
      <c r="AQ741" s="134"/>
      <c r="AR741" s="134"/>
      <c r="AS741" s="134"/>
      <c r="AT741" s="129"/>
    </row>
    <row r="742" ht="15.75" customHeight="1">
      <c r="A742" s="130"/>
      <c r="B742" s="129"/>
      <c r="C742" s="129"/>
      <c r="D742" s="129"/>
      <c r="E742" s="176"/>
      <c r="F742" s="129"/>
      <c r="G742" s="130"/>
      <c r="H742" s="135"/>
      <c r="I742" s="130"/>
      <c r="J742" s="130"/>
      <c r="K742" s="130"/>
      <c r="L742" s="177"/>
      <c r="M742" s="130"/>
      <c r="N742" s="137"/>
      <c r="O742" s="138"/>
      <c r="P742" s="129"/>
      <c r="Q742" s="139"/>
      <c r="R742" s="130"/>
      <c r="S742" s="130"/>
      <c r="T742" s="141"/>
      <c r="U742" s="130"/>
      <c r="V742" s="130"/>
      <c r="W742" s="130"/>
      <c r="X742" s="130"/>
      <c r="Y742" s="130"/>
      <c r="Z742" s="130"/>
      <c r="AA742" s="130"/>
      <c r="AB742" s="130"/>
      <c r="AC742" s="131"/>
      <c r="AD742" s="131"/>
      <c r="AE742" s="131"/>
      <c r="AF742" s="131"/>
      <c r="AG742" s="132"/>
      <c r="AH742" s="132"/>
      <c r="AI742" s="132"/>
      <c r="AJ742" s="132"/>
      <c r="AK742" s="133"/>
      <c r="AL742" s="133"/>
      <c r="AM742" s="133"/>
      <c r="AN742" s="133"/>
      <c r="AO742" s="134"/>
      <c r="AP742" s="134"/>
      <c r="AQ742" s="134"/>
      <c r="AR742" s="134"/>
      <c r="AS742" s="134"/>
      <c r="AT742" s="129"/>
    </row>
    <row r="743" ht="15.75" customHeight="1">
      <c r="A743" s="130"/>
      <c r="B743" s="129"/>
      <c r="C743" s="129"/>
      <c r="D743" s="129"/>
      <c r="E743" s="176"/>
      <c r="F743" s="129"/>
      <c r="G743" s="130"/>
      <c r="H743" s="135"/>
      <c r="I743" s="130"/>
      <c r="J743" s="130"/>
      <c r="K743" s="130"/>
      <c r="L743" s="177"/>
      <c r="M743" s="130"/>
      <c r="N743" s="137"/>
      <c r="O743" s="138"/>
      <c r="P743" s="129"/>
      <c r="Q743" s="139"/>
      <c r="R743" s="130"/>
      <c r="S743" s="130"/>
      <c r="T743" s="141"/>
      <c r="U743" s="130"/>
      <c r="V743" s="130"/>
      <c r="W743" s="130"/>
      <c r="X743" s="130"/>
      <c r="Y743" s="130"/>
      <c r="Z743" s="130"/>
      <c r="AA743" s="130"/>
      <c r="AB743" s="130"/>
      <c r="AC743" s="131"/>
      <c r="AD743" s="131"/>
      <c r="AE743" s="131"/>
      <c r="AF743" s="131"/>
      <c r="AG743" s="132"/>
      <c r="AH743" s="132"/>
      <c r="AI743" s="132"/>
      <c r="AJ743" s="132"/>
      <c r="AK743" s="133"/>
      <c r="AL743" s="133"/>
      <c r="AM743" s="133"/>
      <c r="AN743" s="133"/>
      <c r="AO743" s="134"/>
      <c r="AP743" s="134"/>
      <c r="AQ743" s="134"/>
      <c r="AR743" s="134"/>
      <c r="AS743" s="134"/>
      <c r="AT743" s="129"/>
    </row>
    <row r="744" ht="15.75" customHeight="1">
      <c r="A744" s="130"/>
      <c r="B744" s="129"/>
      <c r="C744" s="129"/>
      <c r="D744" s="129"/>
      <c r="E744" s="176"/>
      <c r="F744" s="129"/>
      <c r="G744" s="130"/>
      <c r="H744" s="135"/>
      <c r="I744" s="130"/>
      <c r="J744" s="130"/>
      <c r="K744" s="130"/>
      <c r="L744" s="177"/>
      <c r="M744" s="130"/>
      <c r="N744" s="137"/>
      <c r="O744" s="138"/>
      <c r="P744" s="129"/>
      <c r="Q744" s="139"/>
      <c r="R744" s="130"/>
      <c r="S744" s="130"/>
      <c r="T744" s="141"/>
      <c r="U744" s="130"/>
      <c r="V744" s="130"/>
      <c r="W744" s="130"/>
      <c r="X744" s="130"/>
      <c r="Y744" s="130"/>
      <c r="Z744" s="130"/>
      <c r="AA744" s="130"/>
      <c r="AB744" s="130"/>
      <c r="AC744" s="131"/>
      <c r="AD744" s="131"/>
      <c r="AE744" s="131"/>
      <c r="AF744" s="131"/>
      <c r="AG744" s="132"/>
      <c r="AH744" s="132"/>
      <c r="AI744" s="132"/>
      <c r="AJ744" s="132"/>
      <c r="AK744" s="133"/>
      <c r="AL744" s="133"/>
      <c r="AM744" s="133"/>
      <c r="AN744" s="133"/>
      <c r="AO744" s="134"/>
      <c r="AP744" s="134"/>
      <c r="AQ744" s="134"/>
      <c r="AR744" s="134"/>
      <c r="AS744" s="134"/>
      <c r="AT744" s="129"/>
    </row>
    <row r="745" ht="15.75" customHeight="1">
      <c r="A745" s="130"/>
      <c r="B745" s="129"/>
      <c r="C745" s="129"/>
      <c r="D745" s="129"/>
      <c r="E745" s="176"/>
      <c r="F745" s="129"/>
      <c r="G745" s="130"/>
      <c r="H745" s="135"/>
      <c r="I745" s="130"/>
      <c r="J745" s="130"/>
      <c r="K745" s="130"/>
      <c r="L745" s="177"/>
      <c r="M745" s="130"/>
      <c r="N745" s="137"/>
      <c r="O745" s="138"/>
      <c r="P745" s="129"/>
      <c r="Q745" s="139"/>
      <c r="R745" s="130"/>
      <c r="S745" s="130"/>
      <c r="T745" s="141"/>
      <c r="U745" s="130"/>
      <c r="V745" s="130"/>
      <c r="W745" s="130"/>
      <c r="X745" s="130"/>
      <c r="Y745" s="130"/>
      <c r="Z745" s="130"/>
      <c r="AA745" s="130"/>
      <c r="AB745" s="130"/>
      <c r="AC745" s="131"/>
      <c r="AD745" s="131"/>
      <c r="AE745" s="131"/>
      <c r="AF745" s="131"/>
      <c r="AG745" s="132"/>
      <c r="AH745" s="132"/>
      <c r="AI745" s="132"/>
      <c r="AJ745" s="132"/>
      <c r="AK745" s="133"/>
      <c r="AL745" s="133"/>
      <c r="AM745" s="133"/>
      <c r="AN745" s="133"/>
      <c r="AO745" s="134"/>
      <c r="AP745" s="134"/>
      <c r="AQ745" s="134"/>
      <c r="AR745" s="134"/>
      <c r="AS745" s="134"/>
      <c r="AT745" s="129"/>
    </row>
    <row r="746" ht="15.75" customHeight="1">
      <c r="A746" s="130"/>
      <c r="B746" s="129"/>
      <c r="C746" s="129"/>
      <c r="D746" s="129"/>
      <c r="E746" s="176"/>
      <c r="F746" s="129"/>
      <c r="G746" s="130"/>
      <c r="H746" s="135"/>
      <c r="I746" s="130"/>
      <c r="J746" s="130"/>
      <c r="K746" s="130"/>
      <c r="L746" s="177"/>
      <c r="M746" s="130"/>
      <c r="N746" s="137"/>
      <c r="O746" s="138"/>
      <c r="P746" s="129"/>
      <c r="Q746" s="139"/>
      <c r="R746" s="130"/>
      <c r="S746" s="130"/>
      <c r="T746" s="141"/>
      <c r="U746" s="130"/>
      <c r="V746" s="130"/>
      <c r="W746" s="130"/>
      <c r="X746" s="130"/>
      <c r="Y746" s="130"/>
      <c r="Z746" s="130"/>
      <c r="AA746" s="130"/>
      <c r="AB746" s="130"/>
      <c r="AC746" s="131"/>
      <c r="AD746" s="131"/>
      <c r="AE746" s="131"/>
      <c r="AF746" s="131"/>
      <c r="AG746" s="132"/>
      <c r="AH746" s="132"/>
      <c r="AI746" s="132"/>
      <c r="AJ746" s="132"/>
      <c r="AK746" s="133"/>
      <c r="AL746" s="133"/>
      <c r="AM746" s="133"/>
      <c r="AN746" s="133"/>
      <c r="AO746" s="134"/>
      <c r="AP746" s="134"/>
      <c r="AQ746" s="134"/>
      <c r="AR746" s="134"/>
      <c r="AS746" s="134"/>
      <c r="AT746" s="129"/>
    </row>
    <row r="747" ht="15.75" customHeight="1">
      <c r="A747" s="130"/>
      <c r="B747" s="129"/>
      <c r="C747" s="129"/>
      <c r="D747" s="129"/>
      <c r="E747" s="176"/>
      <c r="F747" s="129"/>
      <c r="G747" s="130"/>
      <c r="H747" s="135"/>
      <c r="I747" s="130"/>
      <c r="J747" s="130"/>
      <c r="K747" s="130"/>
      <c r="L747" s="177"/>
      <c r="M747" s="130"/>
      <c r="N747" s="137"/>
      <c r="O747" s="138"/>
      <c r="P747" s="129"/>
      <c r="Q747" s="139"/>
      <c r="R747" s="130"/>
      <c r="S747" s="130"/>
      <c r="T747" s="141"/>
      <c r="U747" s="130"/>
      <c r="V747" s="130"/>
      <c r="W747" s="130"/>
      <c r="X747" s="130"/>
      <c r="Y747" s="130"/>
      <c r="Z747" s="130"/>
      <c r="AA747" s="130"/>
      <c r="AB747" s="130"/>
      <c r="AC747" s="131"/>
      <c r="AD747" s="131"/>
      <c r="AE747" s="131"/>
      <c r="AF747" s="131"/>
      <c r="AG747" s="132"/>
      <c r="AH747" s="132"/>
      <c r="AI747" s="132"/>
      <c r="AJ747" s="132"/>
      <c r="AK747" s="133"/>
      <c r="AL747" s="133"/>
      <c r="AM747" s="133"/>
      <c r="AN747" s="133"/>
      <c r="AO747" s="134"/>
      <c r="AP747" s="134"/>
      <c r="AQ747" s="134"/>
      <c r="AR747" s="134"/>
      <c r="AS747" s="134"/>
      <c r="AT747" s="129"/>
    </row>
    <row r="748" ht="15.75" customHeight="1">
      <c r="A748" s="130"/>
      <c r="B748" s="129"/>
      <c r="C748" s="129"/>
      <c r="D748" s="129"/>
      <c r="E748" s="176"/>
      <c r="F748" s="129"/>
      <c r="G748" s="130"/>
      <c r="H748" s="135"/>
      <c r="I748" s="130"/>
      <c r="J748" s="130"/>
      <c r="K748" s="130"/>
      <c r="L748" s="177"/>
      <c r="M748" s="130"/>
      <c r="N748" s="137"/>
      <c r="O748" s="138"/>
      <c r="P748" s="129"/>
      <c r="Q748" s="139"/>
      <c r="R748" s="130"/>
      <c r="S748" s="130"/>
      <c r="T748" s="141"/>
      <c r="U748" s="130"/>
      <c r="V748" s="130"/>
      <c r="W748" s="130"/>
      <c r="X748" s="130"/>
      <c r="Y748" s="130"/>
      <c r="Z748" s="130"/>
      <c r="AA748" s="130"/>
      <c r="AB748" s="130"/>
      <c r="AC748" s="131"/>
      <c r="AD748" s="131"/>
      <c r="AE748" s="131"/>
      <c r="AF748" s="131"/>
      <c r="AG748" s="132"/>
      <c r="AH748" s="132"/>
      <c r="AI748" s="132"/>
      <c r="AJ748" s="132"/>
      <c r="AK748" s="133"/>
      <c r="AL748" s="133"/>
      <c r="AM748" s="133"/>
      <c r="AN748" s="133"/>
      <c r="AO748" s="134"/>
      <c r="AP748" s="134"/>
      <c r="AQ748" s="134"/>
      <c r="AR748" s="134"/>
      <c r="AS748" s="134"/>
      <c r="AT748" s="129"/>
    </row>
    <row r="749" ht="15.75" customHeight="1">
      <c r="A749" s="130"/>
      <c r="B749" s="129"/>
      <c r="C749" s="129"/>
      <c r="D749" s="129"/>
      <c r="E749" s="176"/>
      <c r="F749" s="129"/>
      <c r="G749" s="130"/>
      <c r="H749" s="135"/>
      <c r="I749" s="130"/>
      <c r="J749" s="130"/>
      <c r="K749" s="130"/>
      <c r="L749" s="177"/>
      <c r="M749" s="130"/>
      <c r="N749" s="137"/>
      <c r="O749" s="138"/>
      <c r="P749" s="129"/>
      <c r="Q749" s="139"/>
      <c r="R749" s="130"/>
      <c r="S749" s="130"/>
      <c r="T749" s="141"/>
      <c r="U749" s="130"/>
      <c r="V749" s="130"/>
      <c r="W749" s="130"/>
      <c r="X749" s="130"/>
      <c r="Y749" s="130"/>
      <c r="Z749" s="130"/>
      <c r="AA749" s="130"/>
      <c r="AB749" s="130"/>
      <c r="AC749" s="131"/>
      <c r="AD749" s="131"/>
      <c r="AE749" s="131"/>
      <c r="AF749" s="131"/>
      <c r="AG749" s="132"/>
      <c r="AH749" s="132"/>
      <c r="AI749" s="132"/>
      <c r="AJ749" s="132"/>
      <c r="AK749" s="133"/>
      <c r="AL749" s="133"/>
      <c r="AM749" s="133"/>
      <c r="AN749" s="133"/>
      <c r="AO749" s="134"/>
      <c r="AP749" s="134"/>
      <c r="AQ749" s="134"/>
      <c r="AR749" s="134"/>
      <c r="AS749" s="134"/>
      <c r="AT749" s="129"/>
    </row>
    <row r="750" ht="15.75" customHeight="1">
      <c r="A750" s="130"/>
      <c r="B750" s="129"/>
      <c r="C750" s="129"/>
      <c r="D750" s="129"/>
      <c r="E750" s="176"/>
      <c r="F750" s="129"/>
      <c r="G750" s="130"/>
      <c r="H750" s="135"/>
      <c r="I750" s="130"/>
      <c r="J750" s="130"/>
      <c r="K750" s="130"/>
      <c r="L750" s="177"/>
      <c r="M750" s="130"/>
      <c r="N750" s="137"/>
      <c r="O750" s="138"/>
      <c r="P750" s="129"/>
      <c r="Q750" s="139"/>
      <c r="R750" s="130"/>
      <c r="S750" s="130"/>
      <c r="T750" s="141"/>
      <c r="U750" s="130"/>
      <c r="V750" s="130"/>
      <c r="W750" s="130"/>
      <c r="X750" s="130"/>
      <c r="Y750" s="130"/>
      <c r="Z750" s="130"/>
      <c r="AA750" s="130"/>
      <c r="AB750" s="130"/>
      <c r="AC750" s="131"/>
      <c r="AD750" s="131"/>
      <c r="AE750" s="131"/>
      <c r="AF750" s="131"/>
      <c r="AG750" s="132"/>
      <c r="AH750" s="132"/>
      <c r="AI750" s="132"/>
      <c r="AJ750" s="132"/>
      <c r="AK750" s="133"/>
      <c r="AL750" s="133"/>
      <c r="AM750" s="133"/>
      <c r="AN750" s="133"/>
      <c r="AO750" s="134"/>
      <c r="AP750" s="134"/>
      <c r="AQ750" s="134"/>
      <c r="AR750" s="134"/>
      <c r="AS750" s="134"/>
      <c r="AT750" s="129"/>
    </row>
    <row r="751" ht="15.75" customHeight="1">
      <c r="A751" s="130"/>
      <c r="B751" s="129"/>
      <c r="C751" s="129"/>
      <c r="D751" s="129"/>
      <c r="E751" s="176"/>
      <c r="F751" s="129"/>
      <c r="G751" s="130"/>
      <c r="H751" s="135"/>
      <c r="I751" s="130"/>
      <c r="J751" s="130"/>
      <c r="K751" s="130"/>
      <c r="L751" s="177"/>
      <c r="M751" s="130"/>
      <c r="N751" s="137"/>
      <c r="O751" s="138"/>
      <c r="P751" s="129"/>
      <c r="Q751" s="139"/>
      <c r="R751" s="130"/>
      <c r="S751" s="130"/>
      <c r="T751" s="141"/>
      <c r="U751" s="130"/>
      <c r="V751" s="130"/>
      <c r="W751" s="130"/>
      <c r="X751" s="130"/>
      <c r="Y751" s="130"/>
      <c r="Z751" s="130"/>
      <c r="AA751" s="130"/>
      <c r="AB751" s="130"/>
      <c r="AC751" s="131"/>
      <c r="AD751" s="131"/>
      <c r="AE751" s="131"/>
      <c r="AF751" s="131"/>
      <c r="AG751" s="132"/>
      <c r="AH751" s="132"/>
      <c r="AI751" s="132"/>
      <c r="AJ751" s="132"/>
      <c r="AK751" s="133"/>
      <c r="AL751" s="133"/>
      <c r="AM751" s="133"/>
      <c r="AN751" s="133"/>
      <c r="AO751" s="134"/>
      <c r="AP751" s="134"/>
      <c r="AQ751" s="134"/>
      <c r="AR751" s="134"/>
      <c r="AS751" s="134"/>
      <c r="AT751" s="129"/>
    </row>
    <row r="752" ht="15.75" customHeight="1">
      <c r="A752" s="130"/>
      <c r="B752" s="129"/>
      <c r="C752" s="129"/>
      <c r="D752" s="129"/>
      <c r="E752" s="176"/>
      <c r="F752" s="129"/>
      <c r="G752" s="130"/>
      <c r="H752" s="135"/>
      <c r="I752" s="130"/>
      <c r="J752" s="130"/>
      <c r="K752" s="130"/>
      <c r="L752" s="177"/>
      <c r="M752" s="130"/>
      <c r="N752" s="137"/>
      <c r="O752" s="138"/>
      <c r="P752" s="129"/>
      <c r="Q752" s="139"/>
      <c r="R752" s="130"/>
      <c r="S752" s="130"/>
      <c r="T752" s="141"/>
      <c r="U752" s="130"/>
      <c r="V752" s="130"/>
      <c r="W752" s="130"/>
      <c r="X752" s="130"/>
      <c r="Y752" s="130"/>
      <c r="Z752" s="130"/>
      <c r="AA752" s="130"/>
      <c r="AB752" s="130"/>
      <c r="AC752" s="131"/>
      <c r="AD752" s="131"/>
      <c r="AE752" s="131"/>
      <c r="AF752" s="131"/>
      <c r="AG752" s="132"/>
      <c r="AH752" s="132"/>
      <c r="AI752" s="132"/>
      <c r="AJ752" s="132"/>
      <c r="AK752" s="133"/>
      <c r="AL752" s="133"/>
      <c r="AM752" s="133"/>
      <c r="AN752" s="133"/>
      <c r="AO752" s="134"/>
      <c r="AP752" s="134"/>
      <c r="AQ752" s="134"/>
      <c r="AR752" s="134"/>
      <c r="AS752" s="134"/>
      <c r="AT752" s="129"/>
    </row>
    <row r="753" ht="15.75" customHeight="1">
      <c r="A753" s="130"/>
      <c r="B753" s="129"/>
      <c r="C753" s="129"/>
      <c r="D753" s="129"/>
      <c r="E753" s="176"/>
      <c r="F753" s="129"/>
      <c r="G753" s="130"/>
      <c r="H753" s="135"/>
      <c r="I753" s="130"/>
      <c r="J753" s="130"/>
      <c r="K753" s="130"/>
      <c r="L753" s="177"/>
      <c r="M753" s="130"/>
      <c r="N753" s="137"/>
      <c r="O753" s="138"/>
      <c r="P753" s="129"/>
      <c r="Q753" s="139"/>
      <c r="R753" s="130"/>
      <c r="S753" s="130"/>
      <c r="T753" s="141"/>
      <c r="U753" s="130"/>
      <c r="V753" s="130"/>
      <c r="W753" s="130"/>
      <c r="X753" s="130"/>
      <c r="Y753" s="130"/>
      <c r="Z753" s="130"/>
      <c r="AA753" s="130"/>
      <c r="AB753" s="130"/>
      <c r="AC753" s="131"/>
      <c r="AD753" s="131"/>
      <c r="AE753" s="131"/>
      <c r="AF753" s="131"/>
      <c r="AG753" s="132"/>
      <c r="AH753" s="132"/>
      <c r="AI753" s="132"/>
      <c r="AJ753" s="132"/>
      <c r="AK753" s="133"/>
      <c r="AL753" s="133"/>
      <c r="AM753" s="133"/>
      <c r="AN753" s="133"/>
      <c r="AO753" s="134"/>
      <c r="AP753" s="134"/>
      <c r="AQ753" s="134"/>
      <c r="AR753" s="134"/>
      <c r="AS753" s="134"/>
      <c r="AT753" s="129"/>
    </row>
    <row r="754" ht="15.75" customHeight="1">
      <c r="A754" s="130"/>
      <c r="B754" s="129"/>
      <c r="C754" s="129"/>
      <c r="D754" s="129"/>
      <c r="E754" s="176"/>
      <c r="F754" s="129"/>
      <c r="G754" s="130"/>
      <c r="H754" s="135"/>
      <c r="I754" s="130"/>
      <c r="J754" s="130"/>
      <c r="K754" s="130"/>
      <c r="L754" s="177"/>
      <c r="M754" s="130"/>
      <c r="N754" s="137"/>
      <c r="O754" s="138"/>
      <c r="P754" s="129"/>
      <c r="Q754" s="139"/>
      <c r="R754" s="130"/>
      <c r="S754" s="130"/>
      <c r="T754" s="141"/>
      <c r="U754" s="130"/>
      <c r="V754" s="130"/>
      <c r="W754" s="130"/>
      <c r="X754" s="130"/>
      <c r="Y754" s="130"/>
      <c r="Z754" s="130"/>
      <c r="AA754" s="130"/>
      <c r="AB754" s="130"/>
      <c r="AC754" s="131"/>
      <c r="AD754" s="131"/>
      <c r="AE754" s="131"/>
      <c r="AF754" s="131"/>
      <c r="AG754" s="132"/>
      <c r="AH754" s="132"/>
      <c r="AI754" s="132"/>
      <c r="AJ754" s="132"/>
      <c r="AK754" s="133"/>
      <c r="AL754" s="133"/>
      <c r="AM754" s="133"/>
      <c r="AN754" s="133"/>
      <c r="AO754" s="134"/>
      <c r="AP754" s="134"/>
      <c r="AQ754" s="134"/>
      <c r="AR754" s="134"/>
      <c r="AS754" s="134"/>
      <c r="AT754" s="129"/>
    </row>
    <row r="755" ht="15.75" customHeight="1">
      <c r="A755" s="130"/>
      <c r="B755" s="129"/>
      <c r="C755" s="129"/>
      <c r="D755" s="129"/>
      <c r="E755" s="176"/>
      <c r="F755" s="129"/>
      <c r="G755" s="130"/>
      <c r="H755" s="135"/>
      <c r="I755" s="130"/>
      <c r="J755" s="130"/>
      <c r="K755" s="130"/>
      <c r="L755" s="177"/>
      <c r="M755" s="130"/>
      <c r="N755" s="137"/>
      <c r="O755" s="138"/>
      <c r="P755" s="129"/>
      <c r="Q755" s="139"/>
      <c r="R755" s="130"/>
      <c r="S755" s="130"/>
      <c r="T755" s="141"/>
      <c r="U755" s="130"/>
      <c r="V755" s="130"/>
      <c r="W755" s="130"/>
      <c r="X755" s="130"/>
      <c r="Y755" s="130"/>
      <c r="Z755" s="130"/>
      <c r="AA755" s="130"/>
      <c r="AB755" s="130"/>
      <c r="AC755" s="131"/>
      <c r="AD755" s="131"/>
      <c r="AE755" s="131"/>
      <c r="AF755" s="131"/>
      <c r="AG755" s="132"/>
      <c r="AH755" s="132"/>
      <c r="AI755" s="132"/>
      <c r="AJ755" s="132"/>
      <c r="AK755" s="133"/>
      <c r="AL755" s="133"/>
      <c r="AM755" s="133"/>
      <c r="AN755" s="133"/>
      <c r="AO755" s="134"/>
      <c r="AP755" s="134"/>
      <c r="AQ755" s="134"/>
      <c r="AR755" s="134"/>
      <c r="AS755" s="134"/>
      <c r="AT755" s="129"/>
    </row>
    <row r="756" ht="15.75" customHeight="1">
      <c r="A756" s="130"/>
      <c r="B756" s="129"/>
      <c r="C756" s="129"/>
      <c r="D756" s="129"/>
      <c r="E756" s="176"/>
      <c r="F756" s="129"/>
      <c r="G756" s="130"/>
      <c r="H756" s="135"/>
      <c r="I756" s="130"/>
      <c r="J756" s="130"/>
      <c r="K756" s="130"/>
      <c r="L756" s="177"/>
      <c r="M756" s="130"/>
      <c r="N756" s="137"/>
      <c r="O756" s="138"/>
      <c r="P756" s="129"/>
      <c r="Q756" s="139"/>
      <c r="R756" s="130"/>
      <c r="S756" s="130"/>
      <c r="T756" s="141"/>
      <c r="U756" s="130"/>
      <c r="V756" s="130"/>
      <c r="W756" s="130"/>
      <c r="X756" s="130"/>
      <c r="Y756" s="130"/>
      <c r="Z756" s="130"/>
      <c r="AA756" s="130"/>
      <c r="AB756" s="130"/>
      <c r="AC756" s="131"/>
      <c r="AD756" s="131"/>
      <c r="AE756" s="131"/>
      <c r="AF756" s="131"/>
      <c r="AG756" s="132"/>
      <c r="AH756" s="132"/>
      <c r="AI756" s="132"/>
      <c r="AJ756" s="132"/>
      <c r="AK756" s="133"/>
      <c r="AL756" s="133"/>
      <c r="AM756" s="133"/>
      <c r="AN756" s="133"/>
      <c r="AO756" s="134"/>
      <c r="AP756" s="134"/>
      <c r="AQ756" s="134"/>
      <c r="AR756" s="134"/>
      <c r="AS756" s="134"/>
      <c r="AT756" s="129"/>
    </row>
    <row r="757" ht="15.75" customHeight="1">
      <c r="A757" s="130"/>
      <c r="B757" s="129"/>
      <c r="C757" s="129"/>
      <c r="D757" s="129"/>
      <c r="E757" s="176"/>
      <c r="F757" s="129"/>
      <c r="G757" s="130"/>
      <c r="H757" s="135"/>
      <c r="I757" s="130"/>
      <c r="J757" s="130"/>
      <c r="K757" s="130"/>
      <c r="L757" s="177"/>
      <c r="M757" s="130"/>
      <c r="N757" s="137"/>
      <c r="O757" s="138"/>
      <c r="P757" s="129"/>
      <c r="Q757" s="139"/>
      <c r="R757" s="130"/>
      <c r="S757" s="130"/>
      <c r="T757" s="141"/>
      <c r="U757" s="130"/>
      <c r="V757" s="130"/>
      <c r="W757" s="130"/>
      <c r="X757" s="130"/>
      <c r="Y757" s="130"/>
      <c r="Z757" s="130"/>
      <c r="AA757" s="130"/>
      <c r="AB757" s="130"/>
      <c r="AC757" s="131"/>
      <c r="AD757" s="131"/>
      <c r="AE757" s="131"/>
      <c r="AF757" s="131"/>
      <c r="AG757" s="132"/>
      <c r="AH757" s="132"/>
      <c r="AI757" s="132"/>
      <c r="AJ757" s="132"/>
      <c r="AK757" s="133"/>
      <c r="AL757" s="133"/>
      <c r="AM757" s="133"/>
      <c r="AN757" s="133"/>
      <c r="AO757" s="134"/>
      <c r="AP757" s="134"/>
      <c r="AQ757" s="134"/>
      <c r="AR757" s="134"/>
      <c r="AS757" s="134"/>
      <c r="AT757" s="129"/>
    </row>
    <row r="758" ht="15.75" customHeight="1">
      <c r="A758" s="130"/>
      <c r="B758" s="129"/>
      <c r="C758" s="129"/>
      <c r="D758" s="129"/>
      <c r="E758" s="176"/>
      <c r="F758" s="129"/>
      <c r="G758" s="130"/>
      <c r="H758" s="135"/>
      <c r="I758" s="130"/>
      <c r="J758" s="130"/>
      <c r="K758" s="130"/>
      <c r="L758" s="177"/>
      <c r="M758" s="130"/>
      <c r="N758" s="137"/>
      <c r="O758" s="138"/>
      <c r="P758" s="129"/>
      <c r="Q758" s="139"/>
      <c r="R758" s="130"/>
      <c r="S758" s="130"/>
      <c r="T758" s="141"/>
      <c r="U758" s="130"/>
      <c r="V758" s="130"/>
      <c r="W758" s="130"/>
      <c r="X758" s="130"/>
      <c r="Y758" s="130"/>
      <c r="Z758" s="130"/>
      <c r="AA758" s="130"/>
      <c r="AB758" s="130"/>
      <c r="AC758" s="131"/>
      <c r="AD758" s="131"/>
      <c r="AE758" s="131"/>
      <c r="AF758" s="131"/>
      <c r="AG758" s="132"/>
      <c r="AH758" s="132"/>
      <c r="AI758" s="132"/>
      <c r="AJ758" s="132"/>
      <c r="AK758" s="133"/>
      <c r="AL758" s="133"/>
      <c r="AM758" s="133"/>
      <c r="AN758" s="133"/>
      <c r="AO758" s="134"/>
      <c r="AP758" s="134"/>
      <c r="AQ758" s="134"/>
      <c r="AR758" s="134"/>
      <c r="AS758" s="134"/>
      <c r="AT758" s="129"/>
    </row>
    <row r="759" ht="15.75" customHeight="1">
      <c r="A759" s="130"/>
      <c r="B759" s="129"/>
      <c r="C759" s="129"/>
      <c r="D759" s="129"/>
      <c r="E759" s="176"/>
      <c r="F759" s="129"/>
      <c r="G759" s="130"/>
      <c r="H759" s="135"/>
      <c r="I759" s="130"/>
      <c r="J759" s="130"/>
      <c r="K759" s="130"/>
      <c r="L759" s="177"/>
      <c r="M759" s="130"/>
      <c r="N759" s="137"/>
      <c r="O759" s="138"/>
      <c r="P759" s="129"/>
      <c r="Q759" s="139"/>
      <c r="R759" s="130"/>
      <c r="S759" s="130"/>
      <c r="T759" s="141"/>
      <c r="U759" s="130"/>
      <c r="V759" s="130"/>
      <c r="W759" s="130"/>
      <c r="X759" s="130"/>
      <c r="Y759" s="130"/>
      <c r="Z759" s="130"/>
      <c r="AA759" s="130"/>
      <c r="AB759" s="130"/>
      <c r="AC759" s="131"/>
      <c r="AD759" s="131"/>
      <c r="AE759" s="131"/>
      <c r="AF759" s="131"/>
      <c r="AG759" s="132"/>
      <c r="AH759" s="132"/>
      <c r="AI759" s="132"/>
      <c r="AJ759" s="132"/>
      <c r="AK759" s="133"/>
      <c r="AL759" s="133"/>
      <c r="AM759" s="133"/>
      <c r="AN759" s="133"/>
      <c r="AO759" s="134"/>
      <c r="AP759" s="134"/>
      <c r="AQ759" s="134"/>
      <c r="AR759" s="134"/>
      <c r="AS759" s="134"/>
      <c r="AT759" s="129"/>
    </row>
    <row r="760" ht="15.75" customHeight="1">
      <c r="A760" s="130"/>
      <c r="B760" s="129"/>
      <c r="C760" s="129"/>
      <c r="D760" s="129"/>
      <c r="E760" s="176"/>
      <c r="F760" s="129"/>
      <c r="G760" s="130"/>
      <c r="H760" s="135"/>
      <c r="I760" s="130"/>
      <c r="J760" s="130"/>
      <c r="K760" s="130"/>
      <c r="L760" s="177"/>
      <c r="M760" s="130"/>
      <c r="N760" s="137"/>
      <c r="O760" s="138"/>
      <c r="P760" s="129"/>
      <c r="Q760" s="139"/>
      <c r="R760" s="130"/>
      <c r="S760" s="130"/>
      <c r="T760" s="141"/>
      <c r="U760" s="130"/>
      <c r="V760" s="130"/>
      <c r="W760" s="130"/>
      <c r="X760" s="130"/>
      <c r="Y760" s="130"/>
      <c r="Z760" s="130"/>
      <c r="AA760" s="130"/>
      <c r="AB760" s="130"/>
      <c r="AC760" s="131"/>
      <c r="AD760" s="131"/>
      <c r="AE760" s="131"/>
      <c r="AF760" s="131"/>
      <c r="AG760" s="132"/>
      <c r="AH760" s="132"/>
      <c r="AI760" s="132"/>
      <c r="AJ760" s="132"/>
      <c r="AK760" s="133"/>
      <c r="AL760" s="133"/>
      <c r="AM760" s="133"/>
      <c r="AN760" s="133"/>
      <c r="AO760" s="134"/>
      <c r="AP760" s="134"/>
      <c r="AQ760" s="134"/>
      <c r="AR760" s="134"/>
      <c r="AS760" s="134"/>
      <c r="AT760" s="129"/>
    </row>
    <row r="761" ht="15.75" customHeight="1">
      <c r="A761" s="130"/>
      <c r="B761" s="129"/>
      <c r="C761" s="129"/>
      <c r="D761" s="129"/>
      <c r="E761" s="176"/>
      <c r="F761" s="129"/>
      <c r="G761" s="130"/>
      <c r="H761" s="135"/>
      <c r="I761" s="130"/>
      <c r="J761" s="130"/>
      <c r="K761" s="130"/>
      <c r="L761" s="177"/>
      <c r="M761" s="130"/>
      <c r="N761" s="137"/>
      <c r="O761" s="138"/>
      <c r="P761" s="129"/>
      <c r="Q761" s="139"/>
      <c r="R761" s="130"/>
      <c r="S761" s="130"/>
      <c r="T761" s="141"/>
      <c r="U761" s="130"/>
      <c r="V761" s="130"/>
      <c r="W761" s="130"/>
      <c r="X761" s="130"/>
      <c r="Y761" s="130"/>
      <c r="Z761" s="130"/>
      <c r="AA761" s="130"/>
      <c r="AB761" s="130"/>
      <c r="AC761" s="131"/>
      <c r="AD761" s="131"/>
      <c r="AE761" s="131"/>
      <c r="AF761" s="131"/>
      <c r="AG761" s="132"/>
      <c r="AH761" s="132"/>
      <c r="AI761" s="132"/>
      <c r="AJ761" s="132"/>
      <c r="AK761" s="133"/>
      <c r="AL761" s="133"/>
      <c r="AM761" s="133"/>
      <c r="AN761" s="133"/>
      <c r="AO761" s="134"/>
      <c r="AP761" s="134"/>
      <c r="AQ761" s="134"/>
      <c r="AR761" s="134"/>
      <c r="AS761" s="134"/>
      <c r="AT761" s="129"/>
    </row>
    <row r="762" ht="15.75" customHeight="1">
      <c r="A762" s="130"/>
      <c r="B762" s="129"/>
      <c r="C762" s="129"/>
      <c r="D762" s="129"/>
      <c r="E762" s="176"/>
      <c r="F762" s="129"/>
      <c r="G762" s="130"/>
      <c r="H762" s="135"/>
      <c r="I762" s="130"/>
      <c r="J762" s="130"/>
      <c r="K762" s="130"/>
      <c r="L762" s="177"/>
      <c r="M762" s="130"/>
      <c r="N762" s="137"/>
      <c r="O762" s="138"/>
      <c r="P762" s="129"/>
      <c r="Q762" s="139"/>
      <c r="R762" s="130"/>
      <c r="S762" s="130"/>
      <c r="T762" s="141"/>
      <c r="U762" s="130"/>
      <c r="V762" s="130"/>
      <c r="W762" s="130"/>
      <c r="X762" s="130"/>
      <c r="Y762" s="130"/>
      <c r="Z762" s="130"/>
      <c r="AA762" s="130"/>
      <c r="AB762" s="130"/>
      <c r="AC762" s="131"/>
      <c r="AD762" s="131"/>
      <c r="AE762" s="131"/>
      <c r="AF762" s="131"/>
      <c r="AG762" s="132"/>
      <c r="AH762" s="132"/>
      <c r="AI762" s="132"/>
      <c r="AJ762" s="132"/>
      <c r="AK762" s="133"/>
      <c r="AL762" s="133"/>
      <c r="AM762" s="133"/>
      <c r="AN762" s="133"/>
      <c r="AO762" s="134"/>
      <c r="AP762" s="134"/>
      <c r="AQ762" s="134"/>
      <c r="AR762" s="134"/>
      <c r="AS762" s="134"/>
      <c r="AT762" s="129"/>
    </row>
    <row r="763" ht="15.75" customHeight="1">
      <c r="A763" s="130"/>
      <c r="B763" s="129"/>
      <c r="C763" s="129"/>
      <c r="D763" s="129"/>
      <c r="E763" s="176"/>
      <c r="F763" s="129"/>
      <c r="G763" s="130"/>
      <c r="H763" s="135"/>
      <c r="I763" s="130"/>
      <c r="J763" s="130"/>
      <c r="K763" s="130"/>
      <c r="L763" s="177"/>
      <c r="M763" s="130"/>
      <c r="N763" s="137"/>
      <c r="O763" s="138"/>
      <c r="P763" s="129"/>
      <c r="Q763" s="139"/>
      <c r="R763" s="130"/>
      <c r="S763" s="130"/>
      <c r="T763" s="141"/>
      <c r="U763" s="130"/>
      <c r="V763" s="130"/>
      <c r="W763" s="130"/>
      <c r="X763" s="130"/>
      <c r="Y763" s="130"/>
      <c r="Z763" s="130"/>
      <c r="AA763" s="130"/>
      <c r="AB763" s="130"/>
      <c r="AC763" s="131"/>
      <c r="AD763" s="131"/>
      <c r="AE763" s="131"/>
      <c r="AF763" s="131"/>
      <c r="AG763" s="132"/>
      <c r="AH763" s="132"/>
      <c r="AI763" s="132"/>
      <c r="AJ763" s="132"/>
      <c r="AK763" s="133"/>
      <c r="AL763" s="133"/>
      <c r="AM763" s="133"/>
      <c r="AN763" s="133"/>
      <c r="AO763" s="134"/>
      <c r="AP763" s="134"/>
      <c r="AQ763" s="134"/>
      <c r="AR763" s="134"/>
      <c r="AS763" s="134"/>
      <c r="AT763" s="129"/>
    </row>
    <row r="764" ht="15.75" customHeight="1">
      <c r="A764" s="130"/>
      <c r="B764" s="129"/>
      <c r="C764" s="129"/>
      <c r="D764" s="129"/>
      <c r="E764" s="176"/>
      <c r="F764" s="129"/>
      <c r="G764" s="130"/>
      <c r="H764" s="135"/>
      <c r="I764" s="130"/>
      <c r="J764" s="130"/>
      <c r="K764" s="130"/>
      <c r="L764" s="177"/>
      <c r="M764" s="130"/>
      <c r="N764" s="137"/>
      <c r="O764" s="138"/>
      <c r="P764" s="129"/>
      <c r="Q764" s="139"/>
      <c r="R764" s="130"/>
      <c r="S764" s="130"/>
      <c r="T764" s="141"/>
      <c r="U764" s="130"/>
      <c r="V764" s="130"/>
      <c r="W764" s="130"/>
      <c r="X764" s="130"/>
      <c r="Y764" s="130"/>
      <c r="Z764" s="130"/>
      <c r="AA764" s="130"/>
      <c r="AB764" s="130"/>
      <c r="AC764" s="131"/>
      <c r="AD764" s="131"/>
      <c r="AE764" s="131"/>
      <c r="AF764" s="131"/>
      <c r="AG764" s="132"/>
      <c r="AH764" s="132"/>
      <c r="AI764" s="132"/>
      <c r="AJ764" s="132"/>
      <c r="AK764" s="133"/>
      <c r="AL764" s="133"/>
      <c r="AM764" s="133"/>
      <c r="AN764" s="133"/>
      <c r="AO764" s="134"/>
      <c r="AP764" s="134"/>
      <c r="AQ764" s="134"/>
      <c r="AR764" s="134"/>
      <c r="AS764" s="134"/>
      <c r="AT764" s="129"/>
    </row>
    <row r="765" ht="15.75" customHeight="1">
      <c r="A765" s="130"/>
      <c r="B765" s="129"/>
      <c r="C765" s="129"/>
      <c r="D765" s="129"/>
      <c r="E765" s="176"/>
      <c r="F765" s="129"/>
      <c r="G765" s="130"/>
      <c r="H765" s="135"/>
      <c r="I765" s="130"/>
      <c r="J765" s="130"/>
      <c r="K765" s="130"/>
      <c r="L765" s="177"/>
      <c r="M765" s="130"/>
      <c r="N765" s="137"/>
      <c r="O765" s="138"/>
      <c r="P765" s="129"/>
      <c r="Q765" s="139"/>
      <c r="R765" s="130"/>
      <c r="S765" s="130"/>
      <c r="T765" s="141"/>
      <c r="U765" s="130"/>
      <c r="V765" s="130"/>
      <c r="W765" s="130"/>
      <c r="X765" s="130"/>
      <c r="Y765" s="130"/>
      <c r="Z765" s="130"/>
      <c r="AA765" s="130"/>
      <c r="AB765" s="130"/>
      <c r="AC765" s="131"/>
      <c r="AD765" s="131"/>
      <c r="AE765" s="131"/>
      <c r="AF765" s="131"/>
      <c r="AG765" s="132"/>
      <c r="AH765" s="132"/>
      <c r="AI765" s="132"/>
      <c r="AJ765" s="132"/>
      <c r="AK765" s="133"/>
      <c r="AL765" s="133"/>
      <c r="AM765" s="133"/>
      <c r="AN765" s="133"/>
      <c r="AO765" s="134"/>
      <c r="AP765" s="134"/>
      <c r="AQ765" s="134"/>
      <c r="AR765" s="134"/>
      <c r="AS765" s="134"/>
      <c r="AT765" s="129"/>
    </row>
    <row r="766" ht="15.75" customHeight="1">
      <c r="A766" s="130"/>
      <c r="B766" s="129"/>
      <c r="C766" s="129"/>
      <c r="D766" s="129"/>
      <c r="E766" s="176"/>
      <c r="F766" s="129"/>
      <c r="G766" s="130"/>
      <c r="H766" s="135"/>
      <c r="I766" s="130"/>
      <c r="J766" s="130"/>
      <c r="K766" s="130"/>
      <c r="L766" s="177"/>
      <c r="M766" s="130"/>
      <c r="N766" s="137"/>
      <c r="O766" s="138"/>
      <c r="P766" s="129"/>
      <c r="Q766" s="139"/>
      <c r="R766" s="130"/>
      <c r="S766" s="130"/>
      <c r="T766" s="141"/>
      <c r="U766" s="130"/>
      <c r="V766" s="130"/>
      <c r="W766" s="130"/>
      <c r="X766" s="130"/>
      <c r="Y766" s="130"/>
      <c r="Z766" s="130"/>
      <c r="AA766" s="130"/>
      <c r="AB766" s="130"/>
      <c r="AC766" s="131"/>
      <c r="AD766" s="131"/>
      <c r="AE766" s="131"/>
      <c r="AF766" s="131"/>
      <c r="AG766" s="132"/>
      <c r="AH766" s="132"/>
      <c r="AI766" s="132"/>
      <c r="AJ766" s="132"/>
      <c r="AK766" s="133"/>
      <c r="AL766" s="133"/>
      <c r="AM766" s="133"/>
      <c r="AN766" s="133"/>
      <c r="AO766" s="134"/>
      <c r="AP766" s="134"/>
      <c r="AQ766" s="134"/>
      <c r="AR766" s="134"/>
      <c r="AS766" s="134"/>
      <c r="AT766" s="129"/>
    </row>
    <row r="767" ht="15.75" customHeight="1">
      <c r="A767" s="130"/>
      <c r="B767" s="129"/>
      <c r="C767" s="129"/>
      <c r="D767" s="129"/>
      <c r="E767" s="176"/>
      <c r="F767" s="129"/>
      <c r="G767" s="130"/>
      <c r="H767" s="135"/>
      <c r="I767" s="130"/>
      <c r="J767" s="130"/>
      <c r="K767" s="130"/>
      <c r="L767" s="177"/>
      <c r="M767" s="130"/>
      <c r="N767" s="137"/>
      <c r="O767" s="138"/>
      <c r="P767" s="129"/>
      <c r="Q767" s="139"/>
      <c r="R767" s="130"/>
      <c r="S767" s="130"/>
      <c r="T767" s="141"/>
      <c r="U767" s="130"/>
      <c r="V767" s="130"/>
      <c r="W767" s="130"/>
      <c r="X767" s="130"/>
      <c r="Y767" s="130"/>
      <c r="Z767" s="130"/>
      <c r="AA767" s="130"/>
      <c r="AB767" s="130"/>
      <c r="AC767" s="131"/>
      <c r="AD767" s="131"/>
      <c r="AE767" s="131"/>
      <c r="AF767" s="131"/>
      <c r="AG767" s="132"/>
      <c r="AH767" s="132"/>
      <c r="AI767" s="132"/>
      <c r="AJ767" s="132"/>
      <c r="AK767" s="133"/>
      <c r="AL767" s="133"/>
      <c r="AM767" s="133"/>
      <c r="AN767" s="133"/>
      <c r="AO767" s="134"/>
      <c r="AP767" s="134"/>
      <c r="AQ767" s="134"/>
      <c r="AR767" s="134"/>
      <c r="AS767" s="134"/>
      <c r="AT767" s="129"/>
    </row>
    <row r="768" ht="15.75" customHeight="1">
      <c r="A768" s="130"/>
      <c r="B768" s="129"/>
      <c r="C768" s="129"/>
      <c r="D768" s="129"/>
      <c r="E768" s="176"/>
      <c r="F768" s="129"/>
      <c r="G768" s="130"/>
      <c r="H768" s="135"/>
      <c r="I768" s="130"/>
      <c r="J768" s="130"/>
      <c r="K768" s="130"/>
      <c r="L768" s="177"/>
      <c r="M768" s="130"/>
      <c r="N768" s="137"/>
      <c r="O768" s="138"/>
      <c r="P768" s="129"/>
      <c r="Q768" s="139"/>
      <c r="R768" s="130"/>
      <c r="S768" s="130"/>
      <c r="T768" s="141"/>
      <c r="U768" s="130"/>
      <c r="V768" s="130"/>
      <c r="W768" s="130"/>
      <c r="X768" s="130"/>
      <c r="Y768" s="130"/>
      <c r="Z768" s="130"/>
      <c r="AA768" s="130"/>
      <c r="AB768" s="130"/>
      <c r="AC768" s="131"/>
      <c r="AD768" s="131"/>
      <c r="AE768" s="131"/>
      <c r="AF768" s="131"/>
      <c r="AG768" s="132"/>
      <c r="AH768" s="132"/>
      <c r="AI768" s="132"/>
      <c r="AJ768" s="132"/>
      <c r="AK768" s="133"/>
      <c r="AL768" s="133"/>
      <c r="AM768" s="133"/>
      <c r="AN768" s="133"/>
      <c r="AO768" s="134"/>
      <c r="AP768" s="134"/>
      <c r="AQ768" s="134"/>
      <c r="AR768" s="134"/>
      <c r="AS768" s="134"/>
      <c r="AT768" s="129"/>
    </row>
    <row r="769" ht="15.75" customHeight="1">
      <c r="A769" s="130"/>
      <c r="B769" s="129"/>
      <c r="C769" s="129"/>
      <c r="D769" s="129"/>
      <c r="E769" s="176"/>
      <c r="F769" s="129"/>
      <c r="G769" s="130"/>
      <c r="H769" s="135"/>
      <c r="I769" s="130"/>
      <c r="J769" s="130"/>
      <c r="K769" s="130"/>
      <c r="L769" s="177"/>
      <c r="M769" s="130"/>
      <c r="N769" s="137"/>
      <c r="O769" s="138"/>
      <c r="P769" s="129"/>
      <c r="Q769" s="139"/>
      <c r="R769" s="130"/>
      <c r="S769" s="130"/>
      <c r="T769" s="141"/>
      <c r="U769" s="130"/>
      <c r="V769" s="130"/>
      <c r="W769" s="130"/>
      <c r="X769" s="130"/>
      <c r="Y769" s="130"/>
      <c r="Z769" s="130"/>
      <c r="AA769" s="130"/>
      <c r="AB769" s="130"/>
      <c r="AC769" s="131"/>
      <c r="AD769" s="131"/>
      <c r="AE769" s="131"/>
      <c r="AF769" s="131"/>
      <c r="AG769" s="132"/>
      <c r="AH769" s="132"/>
      <c r="AI769" s="132"/>
      <c r="AJ769" s="132"/>
      <c r="AK769" s="133"/>
      <c r="AL769" s="133"/>
      <c r="AM769" s="133"/>
      <c r="AN769" s="133"/>
      <c r="AO769" s="134"/>
      <c r="AP769" s="134"/>
      <c r="AQ769" s="134"/>
      <c r="AR769" s="134"/>
      <c r="AS769" s="134"/>
      <c r="AT769" s="129"/>
    </row>
    <row r="770" ht="15.75" customHeight="1">
      <c r="A770" s="130"/>
      <c r="B770" s="129"/>
      <c r="C770" s="129"/>
      <c r="D770" s="129"/>
      <c r="E770" s="176"/>
      <c r="F770" s="129"/>
      <c r="G770" s="130"/>
      <c r="H770" s="135"/>
      <c r="I770" s="130"/>
      <c r="J770" s="130"/>
      <c r="K770" s="130"/>
      <c r="L770" s="177"/>
      <c r="M770" s="130"/>
      <c r="N770" s="137"/>
      <c r="O770" s="138"/>
      <c r="P770" s="129"/>
      <c r="Q770" s="139"/>
      <c r="R770" s="130"/>
      <c r="S770" s="130"/>
      <c r="T770" s="141"/>
      <c r="U770" s="130"/>
      <c r="V770" s="130"/>
      <c r="W770" s="130"/>
      <c r="X770" s="130"/>
      <c r="Y770" s="130"/>
      <c r="Z770" s="130"/>
      <c r="AA770" s="130"/>
      <c r="AB770" s="130"/>
      <c r="AC770" s="131"/>
      <c r="AD770" s="131"/>
      <c r="AE770" s="131"/>
      <c r="AF770" s="131"/>
      <c r="AG770" s="132"/>
      <c r="AH770" s="132"/>
      <c r="AI770" s="132"/>
      <c r="AJ770" s="132"/>
      <c r="AK770" s="133"/>
      <c r="AL770" s="133"/>
      <c r="AM770" s="133"/>
      <c r="AN770" s="133"/>
      <c r="AO770" s="134"/>
      <c r="AP770" s="134"/>
      <c r="AQ770" s="134"/>
      <c r="AR770" s="134"/>
      <c r="AS770" s="134"/>
      <c r="AT770" s="129"/>
    </row>
    <row r="771" ht="15.75" customHeight="1">
      <c r="A771" s="130"/>
      <c r="B771" s="129"/>
      <c r="C771" s="129"/>
      <c r="D771" s="129"/>
      <c r="E771" s="176"/>
      <c r="F771" s="129"/>
      <c r="G771" s="130"/>
      <c r="H771" s="135"/>
      <c r="I771" s="130"/>
      <c r="J771" s="130"/>
      <c r="K771" s="130"/>
      <c r="L771" s="177"/>
      <c r="M771" s="130"/>
      <c r="N771" s="137"/>
      <c r="O771" s="138"/>
      <c r="P771" s="129"/>
      <c r="Q771" s="139"/>
      <c r="R771" s="130"/>
      <c r="S771" s="130"/>
      <c r="T771" s="141"/>
      <c r="U771" s="130"/>
      <c r="V771" s="130"/>
      <c r="W771" s="130"/>
      <c r="X771" s="130"/>
      <c r="Y771" s="130"/>
      <c r="Z771" s="130"/>
      <c r="AA771" s="130"/>
      <c r="AB771" s="130"/>
      <c r="AC771" s="131"/>
      <c r="AD771" s="131"/>
      <c r="AE771" s="131"/>
      <c r="AF771" s="131"/>
      <c r="AG771" s="132"/>
      <c r="AH771" s="132"/>
      <c r="AI771" s="132"/>
      <c r="AJ771" s="132"/>
      <c r="AK771" s="133"/>
      <c r="AL771" s="133"/>
      <c r="AM771" s="133"/>
      <c r="AN771" s="133"/>
      <c r="AO771" s="134"/>
      <c r="AP771" s="134"/>
      <c r="AQ771" s="134"/>
      <c r="AR771" s="134"/>
      <c r="AS771" s="134"/>
      <c r="AT771" s="129"/>
    </row>
    <row r="772" ht="15.75" customHeight="1">
      <c r="A772" s="130"/>
      <c r="B772" s="129"/>
      <c r="C772" s="129"/>
      <c r="D772" s="129"/>
      <c r="E772" s="176"/>
      <c r="F772" s="129"/>
      <c r="G772" s="130"/>
      <c r="H772" s="135"/>
      <c r="I772" s="130"/>
      <c r="J772" s="130"/>
      <c r="K772" s="130"/>
      <c r="L772" s="177"/>
      <c r="M772" s="130"/>
      <c r="N772" s="137"/>
      <c r="O772" s="138"/>
      <c r="P772" s="129"/>
      <c r="Q772" s="139"/>
      <c r="R772" s="130"/>
      <c r="S772" s="130"/>
      <c r="T772" s="141"/>
      <c r="U772" s="130"/>
      <c r="V772" s="130"/>
      <c r="W772" s="130"/>
      <c r="X772" s="130"/>
      <c r="Y772" s="130"/>
      <c r="Z772" s="130"/>
      <c r="AA772" s="130"/>
      <c r="AB772" s="130"/>
      <c r="AC772" s="131"/>
      <c r="AD772" s="131"/>
      <c r="AE772" s="131"/>
      <c r="AF772" s="131"/>
      <c r="AG772" s="132"/>
      <c r="AH772" s="132"/>
      <c r="AI772" s="132"/>
      <c r="AJ772" s="132"/>
      <c r="AK772" s="133"/>
      <c r="AL772" s="133"/>
      <c r="AM772" s="133"/>
      <c r="AN772" s="133"/>
      <c r="AO772" s="134"/>
      <c r="AP772" s="134"/>
      <c r="AQ772" s="134"/>
      <c r="AR772" s="134"/>
      <c r="AS772" s="134"/>
      <c r="AT772" s="129"/>
    </row>
    <row r="773" ht="15.75" customHeight="1">
      <c r="A773" s="130"/>
      <c r="B773" s="129"/>
      <c r="C773" s="129"/>
      <c r="D773" s="129"/>
      <c r="E773" s="176"/>
      <c r="F773" s="129"/>
      <c r="G773" s="130"/>
      <c r="H773" s="135"/>
      <c r="I773" s="130"/>
      <c r="J773" s="130"/>
      <c r="K773" s="130"/>
      <c r="L773" s="177"/>
      <c r="M773" s="130"/>
      <c r="N773" s="137"/>
      <c r="O773" s="138"/>
      <c r="P773" s="129"/>
      <c r="Q773" s="139"/>
      <c r="R773" s="130"/>
      <c r="S773" s="130"/>
      <c r="T773" s="141"/>
      <c r="U773" s="130"/>
      <c r="V773" s="130"/>
      <c r="W773" s="130"/>
      <c r="X773" s="130"/>
      <c r="Y773" s="130"/>
      <c r="Z773" s="130"/>
      <c r="AA773" s="130"/>
      <c r="AB773" s="130"/>
      <c r="AC773" s="131"/>
      <c r="AD773" s="131"/>
      <c r="AE773" s="131"/>
      <c r="AF773" s="131"/>
      <c r="AG773" s="132"/>
      <c r="AH773" s="132"/>
      <c r="AI773" s="132"/>
      <c r="AJ773" s="132"/>
      <c r="AK773" s="133"/>
      <c r="AL773" s="133"/>
      <c r="AM773" s="133"/>
      <c r="AN773" s="133"/>
      <c r="AO773" s="134"/>
      <c r="AP773" s="134"/>
      <c r="AQ773" s="134"/>
      <c r="AR773" s="134"/>
      <c r="AS773" s="134"/>
      <c r="AT773" s="129"/>
    </row>
    <row r="774" ht="15.75" customHeight="1">
      <c r="A774" s="130"/>
      <c r="B774" s="129"/>
      <c r="C774" s="129"/>
      <c r="D774" s="129"/>
      <c r="E774" s="176"/>
      <c r="F774" s="129"/>
      <c r="G774" s="130"/>
      <c r="H774" s="135"/>
      <c r="I774" s="130"/>
      <c r="J774" s="130"/>
      <c r="K774" s="130"/>
      <c r="L774" s="177"/>
      <c r="M774" s="130"/>
      <c r="N774" s="137"/>
      <c r="O774" s="138"/>
      <c r="P774" s="129"/>
      <c r="Q774" s="139"/>
      <c r="R774" s="130"/>
      <c r="S774" s="130"/>
      <c r="T774" s="141"/>
      <c r="U774" s="130"/>
      <c r="V774" s="130"/>
      <c r="W774" s="130"/>
      <c r="X774" s="130"/>
      <c r="Y774" s="130"/>
      <c r="Z774" s="130"/>
      <c r="AA774" s="130"/>
      <c r="AB774" s="130"/>
      <c r="AC774" s="131"/>
      <c r="AD774" s="131"/>
      <c r="AE774" s="131"/>
      <c r="AF774" s="131"/>
      <c r="AG774" s="132"/>
      <c r="AH774" s="132"/>
      <c r="AI774" s="132"/>
      <c r="AJ774" s="132"/>
      <c r="AK774" s="133"/>
      <c r="AL774" s="133"/>
      <c r="AM774" s="133"/>
      <c r="AN774" s="133"/>
      <c r="AO774" s="134"/>
      <c r="AP774" s="134"/>
      <c r="AQ774" s="134"/>
      <c r="AR774" s="134"/>
      <c r="AS774" s="134"/>
      <c r="AT774" s="129"/>
    </row>
    <row r="775" ht="15.75" customHeight="1">
      <c r="A775" s="130"/>
      <c r="B775" s="129"/>
      <c r="C775" s="129"/>
      <c r="D775" s="129"/>
      <c r="E775" s="176"/>
      <c r="F775" s="129"/>
      <c r="G775" s="130"/>
      <c r="H775" s="135"/>
      <c r="I775" s="130"/>
      <c r="J775" s="130"/>
      <c r="K775" s="130"/>
      <c r="L775" s="177"/>
      <c r="M775" s="130"/>
      <c r="N775" s="137"/>
      <c r="O775" s="138"/>
      <c r="P775" s="129"/>
      <c r="Q775" s="139"/>
      <c r="R775" s="130"/>
      <c r="S775" s="130"/>
      <c r="T775" s="141"/>
      <c r="U775" s="130"/>
      <c r="V775" s="130"/>
      <c r="W775" s="130"/>
      <c r="X775" s="130"/>
      <c r="Y775" s="130"/>
      <c r="Z775" s="130"/>
      <c r="AA775" s="130"/>
      <c r="AB775" s="130"/>
      <c r="AC775" s="131"/>
      <c r="AD775" s="131"/>
      <c r="AE775" s="131"/>
      <c r="AF775" s="131"/>
      <c r="AG775" s="132"/>
      <c r="AH775" s="132"/>
      <c r="AI775" s="132"/>
      <c r="AJ775" s="132"/>
      <c r="AK775" s="133"/>
      <c r="AL775" s="133"/>
      <c r="AM775" s="133"/>
      <c r="AN775" s="133"/>
      <c r="AO775" s="134"/>
      <c r="AP775" s="134"/>
      <c r="AQ775" s="134"/>
      <c r="AR775" s="134"/>
      <c r="AS775" s="134"/>
      <c r="AT775" s="129"/>
    </row>
    <row r="776" ht="15.75" customHeight="1">
      <c r="A776" s="130"/>
      <c r="B776" s="129"/>
      <c r="C776" s="129"/>
      <c r="D776" s="129"/>
      <c r="E776" s="176"/>
      <c r="F776" s="129"/>
      <c r="G776" s="130"/>
      <c r="H776" s="135"/>
      <c r="I776" s="130"/>
      <c r="J776" s="130"/>
      <c r="K776" s="130"/>
      <c r="L776" s="177"/>
      <c r="M776" s="130"/>
      <c r="N776" s="137"/>
      <c r="O776" s="138"/>
      <c r="P776" s="129"/>
      <c r="Q776" s="139"/>
      <c r="R776" s="130"/>
      <c r="S776" s="130"/>
      <c r="T776" s="141"/>
      <c r="U776" s="130"/>
      <c r="V776" s="130"/>
      <c r="W776" s="130"/>
      <c r="X776" s="130"/>
      <c r="Y776" s="130"/>
      <c r="Z776" s="130"/>
      <c r="AA776" s="130"/>
      <c r="AB776" s="130"/>
      <c r="AC776" s="131"/>
      <c r="AD776" s="131"/>
      <c r="AE776" s="131"/>
      <c r="AF776" s="131"/>
      <c r="AG776" s="132"/>
      <c r="AH776" s="132"/>
      <c r="AI776" s="132"/>
      <c r="AJ776" s="132"/>
      <c r="AK776" s="133"/>
      <c r="AL776" s="133"/>
      <c r="AM776" s="133"/>
      <c r="AN776" s="133"/>
      <c r="AO776" s="134"/>
      <c r="AP776" s="134"/>
      <c r="AQ776" s="134"/>
      <c r="AR776" s="134"/>
      <c r="AS776" s="134"/>
      <c r="AT776" s="129"/>
    </row>
    <row r="777" ht="15.75" customHeight="1">
      <c r="A777" s="130"/>
      <c r="B777" s="129"/>
      <c r="C777" s="129"/>
      <c r="D777" s="129"/>
      <c r="E777" s="176"/>
      <c r="F777" s="129"/>
      <c r="G777" s="130"/>
      <c r="H777" s="135"/>
      <c r="I777" s="130"/>
      <c r="J777" s="130"/>
      <c r="K777" s="130"/>
      <c r="L777" s="177"/>
      <c r="M777" s="130"/>
      <c r="N777" s="137"/>
      <c r="O777" s="138"/>
      <c r="P777" s="129"/>
      <c r="Q777" s="139"/>
      <c r="R777" s="130"/>
      <c r="S777" s="130"/>
      <c r="T777" s="141"/>
      <c r="U777" s="130"/>
      <c r="V777" s="130"/>
      <c r="W777" s="130"/>
      <c r="X777" s="130"/>
      <c r="Y777" s="130"/>
      <c r="Z777" s="130"/>
      <c r="AA777" s="130"/>
      <c r="AB777" s="130"/>
      <c r="AC777" s="131"/>
      <c r="AD777" s="131"/>
      <c r="AE777" s="131"/>
      <c r="AF777" s="131"/>
      <c r="AG777" s="132"/>
      <c r="AH777" s="132"/>
      <c r="AI777" s="132"/>
      <c r="AJ777" s="132"/>
      <c r="AK777" s="133"/>
      <c r="AL777" s="133"/>
      <c r="AM777" s="133"/>
      <c r="AN777" s="133"/>
      <c r="AO777" s="134"/>
      <c r="AP777" s="134"/>
      <c r="AQ777" s="134"/>
      <c r="AR777" s="134"/>
      <c r="AS777" s="134"/>
      <c r="AT777" s="129"/>
    </row>
    <row r="778" ht="15.75" customHeight="1">
      <c r="A778" s="130"/>
      <c r="B778" s="129"/>
      <c r="C778" s="129"/>
      <c r="D778" s="129"/>
      <c r="E778" s="176"/>
      <c r="F778" s="129"/>
      <c r="G778" s="130"/>
      <c r="H778" s="135"/>
      <c r="I778" s="130"/>
      <c r="J778" s="130"/>
      <c r="K778" s="130"/>
      <c r="L778" s="177"/>
      <c r="M778" s="130"/>
      <c r="N778" s="137"/>
      <c r="O778" s="138"/>
      <c r="P778" s="129"/>
      <c r="Q778" s="139"/>
      <c r="R778" s="130"/>
      <c r="S778" s="130"/>
      <c r="T778" s="141"/>
      <c r="U778" s="130"/>
      <c r="V778" s="130"/>
      <c r="W778" s="130"/>
      <c r="X778" s="130"/>
      <c r="Y778" s="130"/>
      <c r="Z778" s="130"/>
      <c r="AA778" s="130"/>
      <c r="AB778" s="130"/>
      <c r="AC778" s="131"/>
      <c r="AD778" s="131"/>
      <c r="AE778" s="131"/>
      <c r="AF778" s="131"/>
      <c r="AG778" s="132"/>
      <c r="AH778" s="132"/>
      <c r="AI778" s="132"/>
      <c r="AJ778" s="132"/>
      <c r="AK778" s="133"/>
      <c r="AL778" s="133"/>
      <c r="AM778" s="133"/>
      <c r="AN778" s="133"/>
      <c r="AO778" s="134"/>
      <c r="AP778" s="134"/>
      <c r="AQ778" s="134"/>
      <c r="AR778" s="134"/>
      <c r="AS778" s="134"/>
      <c r="AT778" s="129"/>
    </row>
    <row r="779" ht="15.75" customHeight="1">
      <c r="A779" s="130"/>
      <c r="B779" s="129"/>
      <c r="C779" s="129"/>
      <c r="D779" s="129"/>
      <c r="E779" s="176"/>
      <c r="F779" s="129"/>
      <c r="G779" s="130"/>
      <c r="H779" s="135"/>
      <c r="I779" s="130"/>
      <c r="J779" s="130"/>
      <c r="K779" s="130"/>
      <c r="L779" s="177"/>
      <c r="M779" s="130"/>
      <c r="N779" s="137"/>
      <c r="O779" s="138"/>
      <c r="P779" s="129"/>
      <c r="Q779" s="139"/>
      <c r="R779" s="130"/>
      <c r="S779" s="130"/>
      <c r="T779" s="141"/>
      <c r="U779" s="130"/>
      <c r="V779" s="130"/>
      <c r="W779" s="130"/>
      <c r="X779" s="130"/>
      <c r="Y779" s="130"/>
      <c r="Z779" s="130"/>
      <c r="AA779" s="130"/>
      <c r="AB779" s="130"/>
      <c r="AC779" s="131"/>
      <c r="AD779" s="131"/>
      <c r="AE779" s="131"/>
      <c r="AF779" s="131"/>
      <c r="AG779" s="132"/>
      <c r="AH779" s="132"/>
      <c r="AI779" s="132"/>
      <c r="AJ779" s="132"/>
      <c r="AK779" s="133"/>
      <c r="AL779" s="133"/>
      <c r="AM779" s="133"/>
      <c r="AN779" s="133"/>
      <c r="AO779" s="134"/>
      <c r="AP779" s="134"/>
      <c r="AQ779" s="134"/>
      <c r="AR779" s="134"/>
      <c r="AS779" s="134"/>
      <c r="AT779" s="129"/>
    </row>
    <row r="780" ht="15.75" customHeight="1">
      <c r="A780" s="130"/>
      <c r="B780" s="129"/>
      <c r="C780" s="129"/>
      <c r="D780" s="129"/>
      <c r="E780" s="176"/>
      <c r="F780" s="129"/>
      <c r="G780" s="130"/>
      <c r="H780" s="135"/>
      <c r="I780" s="130"/>
      <c r="J780" s="130"/>
      <c r="K780" s="130"/>
      <c r="L780" s="177"/>
      <c r="M780" s="130"/>
      <c r="N780" s="137"/>
      <c r="O780" s="138"/>
      <c r="P780" s="129"/>
      <c r="Q780" s="139"/>
      <c r="R780" s="130"/>
      <c r="S780" s="130"/>
      <c r="T780" s="141"/>
      <c r="U780" s="130"/>
      <c r="V780" s="130"/>
      <c r="W780" s="130"/>
      <c r="X780" s="130"/>
      <c r="Y780" s="130"/>
      <c r="Z780" s="130"/>
      <c r="AA780" s="130"/>
      <c r="AB780" s="130"/>
      <c r="AC780" s="131"/>
      <c r="AD780" s="131"/>
      <c r="AE780" s="131"/>
      <c r="AF780" s="131"/>
      <c r="AG780" s="132"/>
      <c r="AH780" s="132"/>
      <c r="AI780" s="132"/>
      <c r="AJ780" s="132"/>
      <c r="AK780" s="133"/>
      <c r="AL780" s="133"/>
      <c r="AM780" s="133"/>
      <c r="AN780" s="133"/>
      <c r="AO780" s="134"/>
      <c r="AP780" s="134"/>
      <c r="AQ780" s="134"/>
      <c r="AR780" s="134"/>
      <c r="AS780" s="134"/>
      <c r="AT780" s="129"/>
    </row>
    <row r="781" ht="15.75" customHeight="1">
      <c r="A781" s="130"/>
      <c r="B781" s="129"/>
      <c r="C781" s="129"/>
      <c r="D781" s="129"/>
      <c r="E781" s="176"/>
      <c r="F781" s="129"/>
      <c r="G781" s="130"/>
      <c r="H781" s="135"/>
      <c r="I781" s="130"/>
      <c r="J781" s="130"/>
      <c r="K781" s="130"/>
      <c r="L781" s="177"/>
      <c r="M781" s="130"/>
      <c r="N781" s="137"/>
      <c r="O781" s="138"/>
      <c r="P781" s="129"/>
      <c r="Q781" s="139"/>
      <c r="R781" s="130"/>
      <c r="S781" s="130"/>
      <c r="T781" s="141"/>
      <c r="U781" s="130"/>
      <c r="V781" s="130"/>
      <c r="W781" s="130"/>
      <c r="X781" s="130"/>
      <c r="Y781" s="130"/>
      <c r="Z781" s="130"/>
      <c r="AA781" s="130"/>
      <c r="AB781" s="130"/>
      <c r="AC781" s="131"/>
      <c r="AD781" s="131"/>
      <c r="AE781" s="131"/>
      <c r="AF781" s="131"/>
      <c r="AG781" s="132"/>
      <c r="AH781" s="132"/>
      <c r="AI781" s="132"/>
      <c r="AJ781" s="132"/>
      <c r="AK781" s="133"/>
      <c r="AL781" s="133"/>
      <c r="AM781" s="133"/>
      <c r="AN781" s="133"/>
      <c r="AO781" s="134"/>
      <c r="AP781" s="134"/>
      <c r="AQ781" s="134"/>
      <c r="AR781" s="134"/>
      <c r="AS781" s="134"/>
      <c r="AT781" s="129"/>
    </row>
    <row r="782" ht="15.75" customHeight="1">
      <c r="A782" s="130"/>
      <c r="B782" s="129"/>
      <c r="C782" s="129"/>
      <c r="D782" s="129"/>
      <c r="E782" s="176"/>
      <c r="F782" s="129"/>
      <c r="G782" s="130"/>
      <c r="H782" s="135"/>
      <c r="I782" s="130"/>
      <c r="J782" s="130"/>
      <c r="K782" s="130"/>
      <c r="L782" s="177"/>
      <c r="M782" s="130"/>
      <c r="N782" s="137"/>
      <c r="O782" s="138"/>
      <c r="P782" s="129"/>
      <c r="Q782" s="139"/>
      <c r="R782" s="130"/>
      <c r="S782" s="130"/>
      <c r="T782" s="141"/>
      <c r="U782" s="130"/>
      <c r="V782" s="130"/>
      <c r="W782" s="130"/>
      <c r="X782" s="130"/>
      <c r="Y782" s="130"/>
      <c r="Z782" s="130"/>
      <c r="AA782" s="130"/>
      <c r="AB782" s="130"/>
      <c r="AC782" s="131"/>
      <c r="AD782" s="131"/>
      <c r="AE782" s="131"/>
      <c r="AF782" s="131"/>
      <c r="AG782" s="132"/>
      <c r="AH782" s="132"/>
      <c r="AI782" s="132"/>
      <c r="AJ782" s="132"/>
      <c r="AK782" s="133"/>
      <c r="AL782" s="133"/>
      <c r="AM782" s="133"/>
      <c r="AN782" s="133"/>
      <c r="AO782" s="134"/>
      <c r="AP782" s="134"/>
      <c r="AQ782" s="134"/>
      <c r="AR782" s="134"/>
      <c r="AS782" s="134"/>
      <c r="AT782" s="129"/>
    </row>
    <row r="783" ht="15.75" customHeight="1">
      <c r="A783" s="130"/>
      <c r="B783" s="129"/>
      <c r="C783" s="129"/>
      <c r="D783" s="129"/>
      <c r="E783" s="176"/>
      <c r="F783" s="129"/>
      <c r="G783" s="130"/>
      <c r="H783" s="135"/>
      <c r="I783" s="130"/>
      <c r="J783" s="130"/>
      <c r="K783" s="130"/>
      <c r="L783" s="177"/>
      <c r="M783" s="130"/>
      <c r="N783" s="137"/>
      <c r="O783" s="138"/>
      <c r="P783" s="129"/>
      <c r="Q783" s="139"/>
      <c r="R783" s="130"/>
      <c r="S783" s="130"/>
      <c r="T783" s="141"/>
      <c r="U783" s="130"/>
      <c r="V783" s="130"/>
      <c r="W783" s="130"/>
      <c r="X783" s="130"/>
      <c r="Y783" s="130"/>
      <c r="Z783" s="130"/>
      <c r="AA783" s="130"/>
      <c r="AB783" s="130"/>
      <c r="AC783" s="131"/>
      <c r="AD783" s="131"/>
      <c r="AE783" s="131"/>
      <c r="AF783" s="131"/>
      <c r="AG783" s="132"/>
      <c r="AH783" s="132"/>
      <c r="AI783" s="132"/>
      <c r="AJ783" s="132"/>
      <c r="AK783" s="133"/>
      <c r="AL783" s="133"/>
      <c r="AM783" s="133"/>
      <c r="AN783" s="133"/>
      <c r="AO783" s="134"/>
      <c r="AP783" s="134"/>
      <c r="AQ783" s="134"/>
      <c r="AR783" s="134"/>
      <c r="AS783" s="134"/>
      <c r="AT783" s="129"/>
    </row>
    <row r="784" ht="15.75" customHeight="1">
      <c r="A784" s="130"/>
      <c r="B784" s="129"/>
      <c r="C784" s="129"/>
      <c r="D784" s="129"/>
      <c r="E784" s="176"/>
      <c r="F784" s="129"/>
      <c r="G784" s="130"/>
      <c r="H784" s="135"/>
      <c r="I784" s="130"/>
      <c r="J784" s="130"/>
      <c r="K784" s="130"/>
      <c r="L784" s="177"/>
      <c r="M784" s="130"/>
      <c r="N784" s="137"/>
      <c r="O784" s="138"/>
      <c r="P784" s="129"/>
      <c r="Q784" s="139"/>
      <c r="R784" s="130"/>
      <c r="S784" s="130"/>
      <c r="T784" s="141"/>
      <c r="U784" s="130"/>
      <c r="V784" s="130"/>
      <c r="W784" s="130"/>
      <c r="X784" s="130"/>
      <c r="Y784" s="130"/>
      <c r="Z784" s="130"/>
      <c r="AA784" s="130"/>
      <c r="AB784" s="130"/>
      <c r="AC784" s="131"/>
      <c r="AD784" s="131"/>
      <c r="AE784" s="131"/>
      <c r="AF784" s="131"/>
      <c r="AG784" s="132"/>
      <c r="AH784" s="132"/>
      <c r="AI784" s="132"/>
      <c r="AJ784" s="132"/>
      <c r="AK784" s="133"/>
      <c r="AL784" s="133"/>
      <c r="AM784" s="133"/>
      <c r="AN784" s="133"/>
      <c r="AO784" s="134"/>
      <c r="AP784" s="134"/>
      <c r="AQ784" s="134"/>
      <c r="AR784" s="134"/>
      <c r="AS784" s="134"/>
      <c r="AT784" s="129"/>
    </row>
    <row r="785" ht="15.75" customHeight="1">
      <c r="A785" s="130"/>
      <c r="B785" s="129"/>
      <c r="C785" s="129"/>
      <c r="D785" s="129"/>
      <c r="E785" s="176"/>
      <c r="F785" s="129"/>
      <c r="G785" s="130"/>
      <c r="H785" s="135"/>
      <c r="I785" s="130"/>
      <c r="J785" s="130"/>
      <c r="K785" s="130"/>
      <c r="L785" s="177"/>
      <c r="M785" s="130"/>
      <c r="N785" s="137"/>
      <c r="O785" s="138"/>
      <c r="P785" s="129"/>
      <c r="Q785" s="139"/>
      <c r="R785" s="130"/>
      <c r="S785" s="130"/>
      <c r="T785" s="141"/>
      <c r="U785" s="130"/>
      <c r="V785" s="130"/>
      <c r="W785" s="130"/>
      <c r="X785" s="130"/>
      <c r="Y785" s="130"/>
      <c r="Z785" s="130"/>
      <c r="AA785" s="130"/>
      <c r="AB785" s="130"/>
      <c r="AC785" s="131"/>
      <c r="AD785" s="131"/>
      <c r="AE785" s="131"/>
      <c r="AF785" s="131"/>
      <c r="AG785" s="132"/>
      <c r="AH785" s="132"/>
      <c r="AI785" s="132"/>
      <c r="AJ785" s="132"/>
      <c r="AK785" s="133"/>
      <c r="AL785" s="133"/>
      <c r="AM785" s="133"/>
      <c r="AN785" s="133"/>
      <c r="AO785" s="134"/>
      <c r="AP785" s="134"/>
      <c r="AQ785" s="134"/>
      <c r="AR785" s="134"/>
      <c r="AS785" s="134"/>
      <c r="AT785" s="129"/>
    </row>
    <row r="786" ht="15.75" customHeight="1">
      <c r="A786" s="130"/>
      <c r="B786" s="129"/>
      <c r="C786" s="129"/>
      <c r="D786" s="129"/>
      <c r="E786" s="176"/>
      <c r="F786" s="129"/>
      <c r="G786" s="130"/>
      <c r="H786" s="135"/>
      <c r="I786" s="130"/>
      <c r="J786" s="130"/>
      <c r="K786" s="130"/>
      <c r="L786" s="177"/>
      <c r="M786" s="130"/>
      <c r="N786" s="137"/>
      <c r="O786" s="138"/>
      <c r="P786" s="129"/>
      <c r="Q786" s="139"/>
      <c r="R786" s="130"/>
      <c r="S786" s="130"/>
      <c r="T786" s="141"/>
      <c r="U786" s="130"/>
      <c r="V786" s="130"/>
      <c r="W786" s="130"/>
      <c r="X786" s="130"/>
      <c r="Y786" s="130"/>
      <c r="Z786" s="130"/>
      <c r="AA786" s="130"/>
      <c r="AB786" s="130"/>
      <c r="AC786" s="131"/>
      <c r="AD786" s="131"/>
      <c r="AE786" s="131"/>
      <c r="AF786" s="131"/>
      <c r="AG786" s="132"/>
      <c r="AH786" s="132"/>
      <c r="AI786" s="132"/>
      <c r="AJ786" s="132"/>
      <c r="AK786" s="133"/>
      <c r="AL786" s="133"/>
      <c r="AM786" s="133"/>
      <c r="AN786" s="133"/>
      <c r="AO786" s="134"/>
      <c r="AP786" s="134"/>
      <c r="AQ786" s="134"/>
      <c r="AR786" s="134"/>
      <c r="AS786" s="134"/>
      <c r="AT786" s="129"/>
    </row>
    <row r="787" ht="15.75" customHeight="1">
      <c r="A787" s="130"/>
      <c r="B787" s="129"/>
      <c r="C787" s="129"/>
      <c r="D787" s="129"/>
      <c r="E787" s="176"/>
      <c r="F787" s="129"/>
      <c r="G787" s="130"/>
      <c r="H787" s="135"/>
      <c r="I787" s="130"/>
      <c r="J787" s="130"/>
      <c r="K787" s="130"/>
      <c r="L787" s="177"/>
      <c r="M787" s="130"/>
      <c r="N787" s="137"/>
      <c r="O787" s="138"/>
      <c r="P787" s="129"/>
      <c r="Q787" s="139"/>
      <c r="R787" s="130"/>
      <c r="S787" s="130"/>
      <c r="T787" s="141"/>
      <c r="U787" s="130"/>
      <c r="V787" s="130"/>
      <c r="W787" s="130"/>
      <c r="X787" s="130"/>
      <c r="Y787" s="130"/>
      <c r="Z787" s="130"/>
      <c r="AA787" s="130"/>
      <c r="AB787" s="130"/>
      <c r="AC787" s="131"/>
      <c r="AD787" s="131"/>
      <c r="AE787" s="131"/>
      <c r="AF787" s="131"/>
      <c r="AG787" s="132"/>
      <c r="AH787" s="132"/>
      <c r="AI787" s="132"/>
      <c r="AJ787" s="132"/>
      <c r="AK787" s="133"/>
      <c r="AL787" s="133"/>
      <c r="AM787" s="133"/>
      <c r="AN787" s="133"/>
      <c r="AO787" s="134"/>
      <c r="AP787" s="134"/>
      <c r="AQ787" s="134"/>
      <c r="AR787" s="134"/>
      <c r="AS787" s="134"/>
      <c r="AT787" s="129"/>
    </row>
    <row r="788" ht="15.75" customHeight="1">
      <c r="A788" s="130"/>
      <c r="B788" s="129"/>
      <c r="C788" s="129"/>
      <c r="D788" s="129"/>
      <c r="E788" s="176"/>
      <c r="F788" s="129"/>
      <c r="G788" s="130"/>
      <c r="H788" s="135"/>
      <c r="I788" s="130"/>
      <c r="J788" s="130"/>
      <c r="K788" s="130"/>
      <c r="L788" s="177"/>
      <c r="M788" s="130"/>
      <c r="N788" s="137"/>
      <c r="O788" s="138"/>
      <c r="P788" s="129"/>
      <c r="Q788" s="139"/>
      <c r="R788" s="130"/>
      <c r="S788" s="130"/>
      <c r="T788" s="141"/>
      <c r="U788" s="130"/>
      <c r="V788" s="130"/>
      <c r="W788" s="130"/>
      <c r="X788" s="130"/>
      <c r="Y788" s="130"/>
      <c r="Z788" s="130"/>
      <c r="AA788" s="130"/>
      <c r="AB788" s="130"/>
      <c r="AC788" s="131"/>
      <c r="AD788" s="131"/>
      <c r="AE788" s="131"/>
      <c r="AF788" s="131"/>
      <c r="AG788" s="132"/>
      <c r="AH788" s="132"/>
      <c r="AI788" s="132"/>
      <c r="AJ788" s="132"/>
      <c r="AK788" s="133"/>
      <c r="AL788" s="133"/>
      <c r="AM788" s="133"/>
      <c r="AN788" s="133"/>
      <c r="AO788" s="134"/>
      <c r="AP788" s="134"/>
      <c r="AQ788" s="134"/>
      <c r="AR788" s="134"/>
      <c r="AS788" s="134"/>
      <c r="AT788" s="129"/>
    </row>
    <row r="789" ht="15.75" customHeight="1">
      <c r="A789" s="130"/>
      <c r="B789" s="129"/>
      <c r="C789" s="129"/>
      <c r="D789" s="129"/>
      <c r="E789" s="176"/>
      <c r="F789" s="129"/>
      <c r="G789" s="130"/>
      <c r="H789" s="135"/>
      <c r="I789" s="130"/>
      <c r="J789" s="130"/>
      <c r="K789" s="130"/>
      <c r="L789" s="177"/>
      <c r="M789" s="130"/>
      <c r="N789" s="137"/>
      <c r="O789" s="138"/>
      <c r="P789" s="129"/>
      <c r="Q789" s="139"/>
      <c r="R789" s="130"/>
      <c r="S789" s="130"/>
      <c r="T789" s="141"/>
      <c r="U789" s="130"/>
      <c r="V789" s="130"/>
      <c r="W789" s="130"/>
      <c r="X789" s="130"/>
      <c r="Y789" s="130"/>
      <c r="Z789" s="130"/>
      <c r="AA789" s="130"/>
      <c r="AB789" s="130"/>
      <c r="AC789" s="131"/>
      <c r="AD789" s="131"/>
      <c r="AE789" s="131"/>
      <c r="AF789" s="131"/>
      <c r="AG789" s="132"/>
      <c r="AH789" s="132"/>
      <c r="AI789" s="132"/>
      <c r="AJ789" s="132"/>
      <c r="AK789" s="133"/>
      <c r="AL789" s="133"/>
      <c r="AM789" s="133"/>
      <c r="AN789" s="133"/>
      <c r="AO789" s="134"/>
      <c r="AP789" s="134"/>
      <c r="AQ789" s="134"/>
      <c r="AR789" s="134"/>
      <c r="AS789" s="134"/>
      <c r="AT789" s="129"/>
    </row>
    <row r="790" ht="15.75" customHeight="1">
      <c r="A790" s="130"/>
      <c r="B790" s="129"/>
      <c r="C790" s="129"/>
      <c r="D790" s="129"/>
      <c r="E790" s="176"/>
      <c r="F790" s="129"/>
      <c r="G790" s="130"/>
      <c r="H790" s="135"/>
      <c r="I790" s="130"/>
      <c r="J790" s="130"/>
      <c r="K790" s="130"/>
      <c r="L790" s="177"/>
      <c r="M790" s="130"/>
      <c r="N790" s="137"/>
      <c r="O790" s="138"/>
      <c r="P790" s="129"/>
      <c r="Q790" s="139"/>
      <c r="R790" s="130"/>
      <c r="S790" s="130"/>
      <c r="T790" s="141"/>
      <c r="U790" s="130"/>
      <c r="V790" s="130"/>
      <c r="W790" s="130"/>
      <c r="X790" s="130"/>
      <c r="Y790" s="130"/>
      <c r="Z790" s="130"/>
      <c r="AA790" s="130"/>
      <c r="AB790" s="130"/>
      <c r="AC790" s="131"/>
      <c r="AD790" s="131"/>
      <c r="AE790" s="131"/>
      <c r="AF790" s="131"/>
      <c r="AG790" s="132"/>
      <c r="AH790" s="132"/>
      <c r="AI790" s="132"/>
      <c r="AJ790" s="132"/>
      <c r="AK790" s="133"/>
      <c r="AL790" s="133"/>
      <c r="AM790" s="133"/>
      <c r="AN790" s="133"/>
      <c r="AO790" s="134"/>
      <c r="AP790" s="134"/>
      <c r="AQ790" s="134"/>
      <c r="AR790" s="134"/>
      <c r="AS790" s="134"/>
      <c r="AT790" s="129"/>
    </row>
    <row r="791" ht="15.75" customHeight="1">
      <c r="A791" s="130"/>
      <c r="B791" s="129"/>
      <c r="C791" s="129"/>
      <c r="D791" s="129"/>
      <c r="E791" s="176"/>
      <c r="F791" s="129"/>
      <c r="G791" s="130"/>
      <c r="H791" s="135"/>
      <c r="I791" s="130"/>
      <c r="J791" s="130"/>
      <c r="K791" s="130"/>
      <c r="L791" s="177"/>
      <c r="M791" s="130"/>
      <c r="N791" s="137"/>
      <c r="O791" s="138"/>
      <c r="P791" s="129"/>
      <c r="Q791" s="139"/>
      <c r="R791" s="130"/>
      <c r="S791" s="130"/>
      <c r="T791" s="141"/>
      <c r="U791" s="130"/>
      <c r="V791" s="130"/>
      <c r="W791" s="130"/>
      <c r="X791" s="130"/>
      <c r="Y791" s="130"/>
      <c r="Z791" s="130"/>
      <c r="AA791" s="130"/>
      <c r="AB791" s="130"/>
      <c r="AC791" s="131"/>
      <c r="AD791" s="131"/>
      <c r="AE791" s="131"/>
      <c r="AF791" s="131"/>
      <c r="AG791" s="132"/>
      <c r="AH791" s="132"/>
      <c r="AI791" s="132"/>
      <c r="AJ791" s="132"/>
      <c r="AK791" s="133"/>
      <c r="AL791" s="133"/>
      <c r="AM791" s="133"/>
      <c r="AN791" s="133"/>
      <c r="AO791" s="134"/>
      <c r="AP791" s="134"/>
      <c r="AQ791" s="134"/>
      <c r="AR791" s="134"/>
      <c r="AS791" s="134"/>
      <c r="AT791" s="129"/>
    </row>
    <row r="792" ht="15.75" customHeight="1">
      <c r="A792" s="130"/>
      <c r="B792" s="129"/>
      <c r="C792" s="129"/>
      <c r="D792" s="129"/>
      <c r="E792" s="176"/>
      <c r="F792" s="129"/>
      <c r="G792" s="130"/>
      <c r="H792" s="135"/>
      <c r="I792" s="130"/>
      <c r="J792" s="130"/>
      <c r="K792" s="130"/>
      <c r="L792" s="177"/>
      <c r="M792" s="130"/>
      <c r="N792" s="137"/>
      <c r="O792" s="138"/>
      <c r="P792" s="129"/>
      <c r="Q792" s="139"/>
      <c r="R792" s="130"/>
      <c r="S792" s="130"/>
      <c r="T792" s="141"/>
      <c r="U792" s="130"/>
      <c r="V792" s="130"/>
      <c r="W792" s="130"/>
      <c r="X792" s="130"/>
      <c r="Y792" s="130"/>
      <c r="Z792" s="130"/>
      <c r="AA792" s="130"/>
      <c r="AB792" s="130"/>
      <c r="AC792" s="131"/>
      <c r="AD792" s="131"/>
      <c r="AE792" s="131"/>
      <c r="AF792" s="131"/>
      <c r="AG792" s="132"/>
      <c r="AH792" s="132"/>
      <c r="AI792" s="132"/>
      <c r="AJ792" s="132"/>
      <c r="AK792" s="133"/>
      <c r="AL792" s="133"/>
      <c r="AM792" s="133"/>
      <c r="AN792" s="133"/>
      <c r="AO792" s="134"/>
      <c r="AP792" s="134"/>
      <c r="AQ792" s="134"/>
      <c r="AR792" s="134"/>
      <c r="AS792" s="134"/>
      <c r="AT792" s="129"/>
    </row>
    <row r="793" ht="15.75" customHeight="1">
      <c r="A793" s="130"/>
      <c r="B793" s="129"/>
      <c r="C793" s="129"/>
      <c r="D793" s="129"/>
      <c r="E793" s="176"/>
      <c r="F793" s="129"/>
      <c r="G793" s="130"/>
      <c r="H793" s="135"/>
      <c r="I793" s="130"/>
      <c r="J793" s="130"/>
      <c r="K793" s="130"/>
      <c r="L793" s="177"/>
      <c r="M793" s="130"/>
      <c r="N793" s="137"/>
      <c r="O793" s="138"/>
      <c r="P793" s="129"/>
      <c r="Q793" s="139"/>
      <c r="R793" s="130"/>
      <c r="S793" s="130"/>
      <c r="T793" s="141"/>
      <c r="U793" s="130"/>
      <c r="V793" s="130"/>
      <c r="W793" s="130"/>
      <c r="X793" s="130"/>
      <c r="Y793" s="130"/>
      <c r="Z793" s="130"/>
      <c r="AA793" s="130"/>
      <c r="AB793" s="130"/>
      <c r="AC793" s="131"/>
      <c r="AD793" s="131"/>
      <c r="AE793" s="131"/>
      <c r="AF793" s="131"/>
      <c r="AG793" s="132"/>
      <c r="AH793" s="132"/>
      <c r="AI793" s="132"/>
      <c r="AJ793" s="132"/>
      <c r="AK793" s="133"/>
      <c r="AL793" s="133"/>
      <c r="AM793" s="133"/>
      <c r="AN793" s="133"/>
      <c r="AO793" s="134"/>
      <c r="AP793" s="134"/>
      <c r="AQ793" s="134"/>
      <c r="AR793" s="134"/>
      <c r="AS793" s="134"/>
      <c r="AT793" s="129"/>
    </row>
    <row r="794" ht="15.75" customHeight="1">
      <c r="A794" s="130"/>
      <c r="B794" s="129"/>
      <c r="C794" s="129"/>
      <c r="D794" s="129"/>
      <c r="E794" s="176"/>
      <c r="F794" s="129"/>
      <c r="G794" s="130"/>
      <c r="H794" s="135"/>
      <c r="I794" s="130"/>
      <c r="J794" s="130"/>
      <c r="K794" s="130"/>
      <c r="L794" s="177"/>
      <c r="M794" s="130"/>
      <c r="N794" s="137"/>
      <c r="O794" s="138"/>
      <c r="P794" s="129"/>
      <c r="Q794" s="139"/>
      <c r="R794" s="130"/>
      <c r="S794" s="130"/>
      <c r="T794" s="141"/>
      <c r="U794" s="130"/>
      <c r="V794" s="130"/>
      <c r="W794" s="130"/>
      <c r="X794" s="130"/>
      <c r="Y794" s="130"/>
      <c r="Z794" s="130"/>
      <c r="AA794" s="130"/>
      <c r="AB794" s="130"/>
      <c r="AC794" s="131"/>
      <c r="AD794" s="131"/>
      <c r="AE794" s="131"/>
      <c r="AF794" s="131"/>
      <c r="AG794" s="132"/>
      <c r="AH794" s="132"/>
      <c r="AI794" s="132"/>
      <c r="AJ794" s="132"/>
      <c r="AK794" s="133"/>
      <c r="AL794" s="133"/>
      <c r="AM794" s="133"/>
      <c r="AN794" s="133"/>
      <c r="AO794" s="134"/>
      <c r="AP794" s="134"/>
      <c r="AQ794" s="134"/>
      <c r="AR794" s="134"/>
      <c r="AS794" s="134"/>
      <c r="AT794" s="129"/>
    </row>
    <row r="795" ht="15.75" customHeight="1">
      <c r="A795" s="130"/>
      <c r="B795" s="129"/>
      <c r="C795" s="129"/>
      <c r="D795" s="129"/>
      <c r="E795" s="176"/>
      <c r="F795" s="129"/>
      <c r="G795" s="130"/>
      <c r="H795" s="135"/>
      <c r="I795" s="130"/>
      <c r="J795" s="130"/>
      <c r="K795" s="130"/>
      <c r="L795" s="177"/>
      <c r="M795" s="130"/>
      <c r="N795" s="137"/>
      <c r="O795" s="138"/>
      <c r="P795" s="129"/>
      <c r="Q795" s="139"/>
      <c r="R795" s="130"/>
      <c r="S795" s="130"/>
      <c r="T795" s="141"/>
      <c r="U795" s="130"/>
      <c r="V795" s="130"/>
      <c r="W795" s="130"/>
      <c r="X795" s="130"/>
      <c r="Y795" s="130"/>
      <c r="Z795" s="130"/>
      <c r="AA795" s="130"/>
      <c r="AB795" s="130"/>
      <c r="AC795" s="131"/>
      <c r="AD795" s="131"/>
      <c r="AE795" s="131"/>
      <c r="AF795" s="131"/>
      <c r="AG795" s="132"/>
      <c r="AH795" s="132"/>
      <c r="AI795" s="132"/>
      <c r="AJ795" s="132"/>
      <c r="AK795" s="133"/>
      <c r="AL795" s="133"/>
      <c r="AM795" s="133"/>
      <c r="AN795" s="133"/>
      <c r="AO795" s="134"/>
      <c r="AP795" s="134"/>
      <c r="AQ795" s="134"/>
      <c r="AR795" s="134"/>
      <c r="AS795" s="134"/>
      <c r="AT795" s="129"/>
    </row>
    <row r="796" ht="15.75" customHeight="1">
      <c r="A796" s="130"/>
      <c r="B796" s="129"/>
      <c r="C796" s="129"/>
      <c r="D796" s="129"/>
      <c r="E796" s="176"/>
      <c r="F796" s="129"/>
      <c r="G796" s="130"/>
      <c r="H796" s="135"/>
      <c r="I796" s="130"/>
      <c r="J796" s="130"/>
      <c r="K796" s="130"/>
      <c r="L796" s="177"/>
      <c r="M796" s="130"/>
      <c r="N796" s="137"/>
      <c r="O796" s="138"/>
      <c r="P796" s="129"/>
      <c r="Q796" s="139"/>
      <c r="R796" s="130"/>
      <c r="S796" s="130"/>
      <c r="T796" s="141"/>
      <c r="U796" s="130"/>
      <c r="V796" s="130"/>
      <c r="W796" s="130"/>
      <c r="X796" s="130"/>
      <c r="Y796" s="130"/>
      <c r="Z796" s="130"/>
      <c r="AA796" s="130"/>
      <c r="AB796" s="130"/>
      <c r="AC796" s="131"/>
      <c r="AD796" s="131"/>
      <c r="AE796" s="131"/>
      <c r="AF796" s="131"/>
      <c r="AG796" s="132"/>
      <c r="AH796" s="132"/>
      <c r="AI796" s="132"/>
      <c r="AJ796" s="132"/>
      <c r="AK796" s="133"/>
      <c r="AL796" s="133"/>
      <c r="AM796" s="133"/>
      <c r="AN796" s="133"/>
      <c r="AO796" s="134"/>
      <c r="AP796" s="134"/>
      <c r="AQ796" s="134"/>
      <c r="AR796" s="134"/>
      <c r="AS796" s="134"/>
      <c r="AT796" s="129"/>
    </row>
    <row r="797" ht="15.75" customHeight="1">
      <c r="A797" s="130"/>
      <c r="B797" s="129"/>
      <c r="C797" s="129"/>
      <c r="D797" s="129"/>
      <c r="E797" s="176"/>
      <c r="F797" s="129"/>
      <c r="G797" s="130"/>
      <c r="H797" s="135"/>
      <c r="I797" s="130"/>
      <c r="J797" s="130"/>
      <c r="K797" s="130"/>
      <c r="L797" s="177"/>
      <c r="M797" s="130"/>
      <c r="N797" s="137"/>
      <c r="O797" s="138"/>
      <c r="P797" s="129"/>
      <c r="Q797" s="139"/>
      <c r="R797" s="130"/>
      <c r="S797" s="130"/>
      <c r="T797" s="141"/>
      <c r="U797" s="130"/>
      <c r="V797" s="130"/>
      <c r="W797" s="130"/>
      <c r="X797" s="130"/>
      <c r="Y797" s="130"/>
      <c r="Z797" s="130"/>
      <c r="AA797" s="130"/>
      <c r="AB797" s="130"/>
      <c r="AC797" s="131"/>
      <c r="AD797" s="131"/>
      <c r="AE797" s="131"/>
      <c r="AF797" s="131"/>
      <c r="AG797" s="132"/>
      <c r="AH797" s="132"/>
      <c r="AI797" s="132"/>
      <c r="AJ797" s="132"/>
      <c r="AK797" s="133"/>
      <c r="AL797" s="133"/>
      <c r="AM797" s="133"/>
      <c r="AN797" s="133"/>
      <c r="AO797" s="134"/>
      <c r="AP797" s="134"/>
      <c r="AQ797" s="134"/>
      <c r="AR797" s="134"/>
      <c r="AS797" s="134"/>
      <c r="AT797" s="129"/>
    </row>
    <row r="798" ht="15.75" customHeight="1">
      <c r="A798" s="130"/>
      <c r="B798" s="129"/>
      <c r="C798" s="129"/>
      <c r="D798" s="129"/>
      <c r="E798" s="176"/>
      <c r="F798" s="129"/>
      <c r="G798" s="130"/>
      <c r="H798" s="135"/>
      <c r="I798" s="130"/>
      <c r="J798" s="130"/>
      <c r="K798" s="130"/>
      <c r="L798" s="177"/>
      <c r="M798" s="130"/>
      <c r="N798" s="137"/>
      <c r="O798" s="138"/>
      <c r="P798" s="129"/>
      <c r="Q798" s="139"/>
      <c r="R798" s="130"/>
      <c r="S798" s="130"/>
      <c r="T798" s="141"/>
      <c r="U798" s="130"/>
      <c r="V798" s="130"/>
      <c r="W798" s="130"/>
      <c r="X798" s="130"/>
      <c r="Y798" s="130"/>
      <c r="Z798" s="130"/>
      <c r="AA798" s="130"/>
      <c r="AB798" s="130"/>
      <c r="AC798" s="131"/>
      <c r="AD798" s="131"/>
      <c r="AE798" s="131"/>
      <c r="AF798" s="131"/>
      <c r="AG798" s="132"/>
      <c r="AH798" s="132"/>
      <c r="AI798" s="132"/>
      <c r="AJ798" s="132"/>
      <c r="AK798" s="133"/>
      <c r="AL798" s="133"/>
      <c r="AM798" s="133"/>
      <c r="AN798" s="133"/>
      <c r="AO798" s="134"/>
      <c r="AP798" s="134"/>
      <c r="AQ798" s="134"/>
      <c r="AR798" s="134"/>
      <c r="AS798" s="134"/>
      <c r="AT798" s="129"/>
    </row>
    <row r="799" ht="15.75" customHeight="1">
      <c r="A799" s="130"/>
      <c r="B799" s="129"/>
      <c r="C799" s="129"/>
      <c r="D799" s="129"/>
      <c r="E799" s="176"/>
      <c r="F799" s="129"/>
      <c r="G799" s="130"/>
      <c r="H799" s="135"/>
      <c r="I799" s="130"/>
      <c r="J799" s="130"/>
      <c r="K799" s="130"/>
      <c r="L799" s="177"/>
      <c r="M799" s="130"/>
      <c r="N799" s="137"/>
      <c r="O799" s="138"/>
      <c r="P799" s="129"/>
      <c r="Q799" s="139"/>
      <c r="R799" s="130"/>
      <c r="S799" s="130"/>
      <c r="T799" s="141"/>
      <c r="U799" s="130"/>
      <c r="V799" s="130"/>
      <c r="W799" s="130"/>
      <c r="X799" s="130"/>
      <c r="Y799" s="130"/>
      <c r="Z799" s="130"/>
      <c r="AA799" s="130"/>
      <c r="AB799" s="130"/>
      <c r="AC799" s="131"/>
      <c r="AD799" s="131"/>
      <c r="AE799" s="131"/>
      <c r="AF799" s="131"/>
      <c r="AG799" s="132"/>
      <c r="AH799" s="132"/>
      <c r="AI799" s="132"/>
      <c r="AJ799" s="132"/>
      <c r="AK799" s="133"/>
      <c r="AL799" s="133"/>
      <c r="AM799" s="133"/>
      <c r="AN799" s="133"/>
      <c r="AO799" s="134"/>
      <c r="AP799" s="134"/>
      <c r="AQ799" s="134"/>
      <c r="AR799" s="134"/>
      <c r="AS799" s="134"/>
      <c r="AT799" s="129"/>
    </row>
    <row r="800" ht="15.75" customHeight="1">
      <c r="A800" s="130"/>
      <c r="B800" s="129"/>
      <c r="C800" s="129"/>
      <c r="D800" s="129"/>
      <c r="E800" s="176"/>
      <c r="F800" s="129"/>
      <c r="G800" s="130"/>
      <c r="H800" s="135"/>
      <c r="I800" s="130"/>
      <c r="J800" s="130"/>
      <c r="K800" s="130"/>
      <c r="L800" s="177"/>
      <c r="M800" s="130"/>
      <c r="N800" s="137"/>
      <c r="O800" s="138"/>
      <c r="P800" s="129"/>
      <c r="Q800" s="139"/>
      <c r="R800" s="130"/>
      <c r="S800" s="130"/>
      <c r="T800" s="141"/>
      <c r="U800" s="130"/>
      <c r="V800" s="130"/>
      <c r="W800" s="130"/>
      <c r="X800" s="130"/>
      <c r="Y800" s="130"/>
      <c r="Z800" s="130"/>
      <c r="AA800" s="130"/>
      <c r="AB800" s="130"/>
      <c r="AC800" s="131"/>
      <c r="AD800" s="131"/>
      <c r="AE800" s="131"/>
      <c r="AF800" s="131"/>
      <c r="AG800" s="132"/>
      <c r="AH800" s="132"/>
      <c r="AI800" s="132"/>
      <c r="AJ800" s="132"/>
      <c r="AK800" s="133"/>
      <c r="AL800" s="133"/>
      <c r="AM800" s="133"/>
      <c r="AN800" s="133"/>
      <c r="AO800" s="134"/>
      <c r="AP800" s="134"/>
      <c r="AQ800" s="134"/>
      <c r="AR800" s="134"/>
      <c r="AS800" s="134"/>
      <c r="AT800" s="129"/>
    </row>
    <row r="801" ht="15.75" customHeight="1">
      <c r="A801" s="130"/>
      <c r="B801" s="129"/>
      <c r="C801" s="129"/>
      <c r="D801" s="129"/>
      <c r="E801" s="176"/>
      <c r="F801" s="129"/>
      <c r="G801" s="130"/>
      <c r="H801" s="135"/>
      <c r="I801" s="130"/>
      <c r="J801" s="130"/>
      <c r="K801" s="130"/>
      <c r="L801" s="177"/>
      <c r="M801" s="130"/>
      <c r="N801" s="137"/>
      <c r="O801" s="138"/>
      <c r="P801" s="129"/>
      <c r="Q801" s="139"/>
      <c r="R801" s="130"/>
      <c r="S801" s="130"/>
      <c r="T801" s="141"/>
      <c r="U801" s="130"/>
      <c r="V801" s="130"/>
      <c r="W801" s="130"/>
      <c r="X801" s="130"/>
      <c r="Y801" s="130"/>
      <c r="Z801" s="130"/>
      <c r="AA801" s="130"/>
      <c r="AB801" s="130"/>
      <c r="AC801" s="131"/>
      <c r="AD801" s="131"/>
      <c r="AE801" s="131"/>
      <c r="AF801" s="131"/>
      <c r="AG801" s="132"/>
      <c r="AH801" s="132"/>
      <c r="AI801" s="132"/>
      <c r="AJ801" s="132"/>
      <c r="AK801" s="133"/>
      <c r="AL801" s="133"/>
      <c r="AM801" s="133"/>
      <c r="AN801" s="133"/>
      <c r="AO801" s="134"/>
      <c r="AP801" s="134"/>
      <c r="AQ801" s="134"/>
      <c r="AR801" s="134"/>
      <c r="AS801" s="134"/>
      <c r="AT801" s="129"/>
    </row>
    <row r="802" ht="15.75" customHeight="1">
      <c r="A802" s="130"/>
      <c r="B802" s="129"/>
      <c r="C802" s="129"/>
      <c r="D802" s="129"/>
      <c r="E802" s="176"/>
      <c r="F802" s="129"/>
      <c r="G802" s="130"/>
      <c r="H802" s="135"/>
      <c r="I802" s="130"/>
      <c r="J802" s="130"/>
      <c r="K802" s="130"/>
      <c r="L802" s="177"/>
      <c r="M802" s="130"/>
      <c r="N802" s="137"/>
      <c r="O802" s="138"/>
      <c r="P802" s="129"/>
      <c r="Q802" s="139"/>
      <c r="R802" s="130"/>
      <c r="S802" s="130"/>
      <c r="T802" s="141"/>
      <c r="U802" s="130"/>
      <c r="V802" s="130"/>
      <c r="W802" s="130"/>
      <c r="X802" s="130"/>
      <c r="Y802" s="130"/>
      <c r="Z802" s="130"/>
      <c r="AA802" s="130"/>
      <c r="AB802" s="130"/>
      <c r="AC802" s="131"/>
      <c r="AD802" s="131"/>
      <c r="AE802" s="131"/>
      <c r="AF802" s="131"/>
      <c r="AG802" s="132"/>
      <c r="AH802" s="132"/>
      <c r="AI802" s="132"/>
      <c r="AJ802" s="132"/>
      <c r="AK802" s="133"/>
      <c r="AL802" s="133"/>
      <c r="AM802" s="133"/>
      <c r="AN802" s="133"/>
      <c r="AO802" s="134"/>
      <c r="AP802" s="134"/>
      <c r="AQ802" s="134"/>
      <c r="AR802" s="134"/>
      <c r="AS802" s="134"/>
      <c r="AT802" s="129"/>
    </row>
    <row r="803" ht="15.75" customHeight="1">
      <c r="A803" s="130"/>
      <c r="B803" s="129"/>
      <c r="C803" s="129"/>
      <c r="D803" s="129"/>
      <c r="E803" s="176"/>
      <c r="F803" s="129"/>
      <c r="G803" s="130"/>
      <c r="H803" s="135"/>
      <c r="I803" s="130"/>
      <c r="J803" s="130"/>
      <c r="K803" s="130"/>
      <c r="L803" s="177"/>
      <c r="M803" s="130"/>
      <c r="N803" s="137"/>
      <c r="O803" s="138"/>
      <c r="P803" s="129"/>
      <c r="Q803" s="139"/>
      <c r="R803" s="130"/>
      <c r="S803" s="130"/>
      <c r="T803" s="141"/>
      <c r="U803" s="130"/>
      <c r="V803" s="130"/>
      <c r="W803" s="130"/>
      <c r="X803" s="130"/>
      <c r="Y803" s="130"/>
      <c r="Z803" s="130"/>
      <c r="AA803" s="130"/>
      <c r="AB803" s="130"/>
      <c r="AC803" s="131"/>
      <c r="AD803" s="131"/>
      <c r="AE803" s="131"/>
      <c r="AF803" s="131"/>
      <c r="AG803" s="132"/>
      <c r="AH803" s="132"/>
      <c r="AI803" s="132"/>
      <c r="AJ803" s="132"/>
      <c r="AK803" s="133"/>
      <c r="AL803" s="133"/>
      <c r="AM803" s="133"/>
      <c r="AN803" s="133"/>
      <c r="AO803" s="134"/>
      <c r="AP803" s="134"/>
      <c r="AQ803" s="134"/>
      <c r="AR803" s="134"/>
      <c r="AS803" s="134"/>
      <c r="AT803" s="129"/>
    </row>
    <row r="804" ht="15.75" customHeight="1">
      <c r="A804" s="130"/>
      <c r="B804" s="129"/>
      <c r="C804" s="129"/>
      <c r="D804" s="129"/>
      <c r="E804" s="176"/>
      <c r="F804" s="129"/>
      <c r="G804" s="130"/>
      <c r="H804" s="135"/>
      <c r="I804" s="130"/>
      <c r="J804" s="130"/>
      <c r="K804" s="130"/>
      <c r="L804" s="177"/>
      <c r="M804" s="130"/>
      <c r="N804" s="137"/>
      <c r="O804" s="138"/>
      <c r="P804" s="129"/>
      <c r="Q804" s="139"/>
      <c r="R804" s="130"/>
      <c r="S804" s="130"/>
      <c r="T804" s="141"/>
      <c r="U804" s="130"/>
      <c r="V804" s="130"/>
      <c r="W804" s="130"/>
      <c r="X804" s="130"/>
      <c r="Y804" s="130"/>
      <c r="Z804" s="130"/>
      <c r="AA804" s="130"/>
      <c r="AB804" s="130"/>
      <c r="AC804" s="131"/>
      <c r="AD804" s="131"/>
      <c r="AE804" s="131"/>
      <c r="AF804" s="131"/>
      <c r="AG804" s="132"/>
      <c r="AH804" s="132"/>
      <c r="AI804" s="132"/>
      <c r="AJ804" s="132"/>
      <c r="AK804" s="133"/>
      <c r="AL804" s="133"/>
      <c r="AM804" s="133"/>
      <c r="AN804" s="133"/>
      <c r="AO804" s="134"/>
      <c r="AP804" s="134"/>
      <c r="AQ804" s="134"/>
      <c r="AR804" s="134"/>
      <c r="AS804" s="134"/>
      <c r="AT804" s="129"/>
    </row>
    <row r="805" ht="15.75" customHeight="1">
      <c r="A805" s="130"/>
      <c r="B805" s="129"/>
      <c r="C805" s="129"/>
      <c r="D805" s="129"/>
      <c r="E805" s="176"/>
      <c r="F805" s="129"/>
      <c r="G805" s="130"/>
      <c r="H805" s="135"/>
      <c r="I805" s="130"/>
      <c r="J805" s="130"/>
      <c r="K805" s="130"/>
      <c r="L805" s="177"/>
      <c r="M805" s="130"/>
      <c r="N805" s="137"/>
      <c r="O805" s="138"/>
      <c r="P805" s="129"/>
      <c r="Q805" s="139"/>
      <c r="R805" s="130"/>
      <c r="S805" s="130"/>
      <c r="T805" s="141"/>
      <c r="U805" s="130"/>
      <c r="V805" s="130"/>
      <c r="W805" s="130"/>
      <c r="X805" s="130"/>
      <c r="Y805" s="130"/>
      <c r="Z805" s="130"/>
      <c r="AA805" s="130"/>
      <c r="AB805" s="130"/>
      <c r="AC805" s="131"/>
      <c r="AD805" s="131"/>
      <c r="AE805" s="131"/>
      <c r="AF805" s="131"/>
      <c r="AG805" s="132"/>
      <c r="AH805" s="132"/>
      <c r="AI805" s="132"/>
      <c r="AJ805" s="132"/>
      <c r="AK805" s="133"/>
      <c r="AL805" s="133"/>
      <c r="AM805" s="133"/>
      <c r="AN805" s="133"/>
      <c r="AO805" s="134"/>
      <c r="AP805" s="134"/>
      <c r="AQ805" s="134"/>
      <c r="AR805" s="134"/>
      <c r="AS805" s="134"/>
      <c r="AT805" s="129"/>
    </row>
    <row r="806" ht="15.75" customHeight="1">
      <c r="A806" s="130"/>
      <c r="B806" s="129"/>
      <c r="C806" s="129"/>
      <c r="D806" s="129"/>
      <c r="E806" s="176"/>
      <c r="F806" s="129"/>
      <c r="G806" s="130"/>
      <c r="H806" s="135"/>
      <c r="I806" s="130"/>
      <c r="J806" s="130"/>
      <c r="K806" s="130"/>
      <c r="L806" s="177"/>
      <c r="M806" s="130"/>
      <c r="N806" s="137"/>
      <c r="O806" s="138"/>
      <c r="P806" s="129"/>
      <c r="Q806" s="139"/>
      <c r="R806" s="130"/>
      <c r="S806" s="130"/>
      <c r="T806" s="141"/>
      <c r="U806" s="130"/>
      <c r="V806" s="130"/>
      <c r="W806" s="130"/>
      <c r="X806" s="130"/>
      <c r="Y806" s="130"/>
      <c r="Z806" s="130"/>
      <c r="AA806" s="130"/>
      <c r="AB806" s="130"/>
      <c r="AC806" s="131"/>
      <c r="AD806" s="131"/>
      <c r="AE806" s="131"/>
      <c r="AF806" s="131"/>
      <c r="AG806" s="132"/>
      <c r="AH806" s="132"/>
      <c r="AI806" s="132"/>
      <c r="AJ806" s="132"/>
      <c r="AK806" s="133"/>
      <c r="AL806" s="133"/>
      <c r="AM806" s="133"/>
      <c r="AN806" s="133"/>
      <c r="AO806" s="134"/>
      <c r="AP806" s="134"/>
      <c r="AQ806" s="134"/>
      <c r="AR806" s="134"/>
      <c r="AS806" s="134"/>
      <c r="AT806" s="129"/>
    </row>
    <row r="807" ht="15.75" customHeight="1">
      <c r="A807" s="130"/>
      <c r="B807" s="129"/>
      <c r="C807" s="129"/>
      <c r="D807" s="129"/>
      <c r="E807" s="176"/>
      <c r="F807" s="129"/>
      <c r="G807" s="130"/>
      <c r="H807" s="135"/>
      <c r="I807" s="130"/>
      <c r="J807" s="130"/>
      <c r="K807" s="130"/>
      <c r="L807" s="177"/>
      <c r="M807" s="130"/>
      <c r="N807" s="137"/>
      <c r="O807" s="138"/>
      <c r="P807" s="129"/>
      <c r="Q807" s="139"/>
      <c r="R807" s="130"/>
      <c r="S807" s="130"/>
      <c r="T807" s="141"/>
      <c r="U807" s="130"/>
      <c r="V807" s="130"/>
      <c r="W807" s="130"/>
      <c r="X807" s="130"/>
      <c r="Y807" s="130"/>
      <c r="Z807" s="130"/>
      <c r="AA807" s="130"/>
      <c r="AB807" s="130"/>
      <c r="AC807" s="131"/>
      <c r="AD807" s="131"/>
      <c r="AE807" s="131"/>
      <c r="AF807" s="131"/>
      <c r="AG807" s="132"/>
      <c r="AH807" s="132"/>
      <c r="AI807" s="132"/>
      <c r="AJ807" s="132"/>
      <c r="AK807" s="133"/>
      <c r="AL807" s="133"/>
      <c r="AM807" s="133"/>
      <c r="AN807" s="133"/>
      <c r="AO807" s="134"/>
      <c r="AP807" s="134"/>
      <c r="AQ807" s="134"/>
      <c r="AR807" s="134"/>
      <c r="AS807" s="134"/>
      <c r="AT807" s="129"/>
    </row>
    <row r="808" ht="15.75" customHeight="1">
      <c r="A808" s="130"/>
      <c r="B808" s="129"/>
      <c r="C808" s="129"/>
      <c r="D808" s="129"/>
      <c r="E808" s="176"/>
      <c r="F808" s="129"/>
      <c r="G808" s="130"/>
      <c r="H808" s="135"/>
      <c r="I808" s="130"/>
      <c r="J808" s="130"/>
      <c r="K808" s="130"/>
      <c r="L808" s="177"/>
      <c r="M808" s="130"/>
      <c r="N808" s="137"/>
      <c r="O808" s="138"/>
      <c r="P808" s="129"/>
      <c r="Q808" s="139"/>
      <c r="R808" s="130"/>
      <c r="S808" s="130"/>
      <c r="T808" s="141"/>
      <c r="U808" s="130"/>
      <c r="V808" s="130"/>
      <c r="W808" s="130"/>
      <c r="X808" s="130"/>
      <c r="Y808" s="130"/>
      <c r="Z808" s="130"/>
      <c r="AA808" s="130"/>
      <c r="AB808" s="130"/>
      <c r="AC808" s="131"/>
      <c r="AD808" s="131"/>
      <c r="AE808" s="131"/>
      <c r="AF808" s="131"/>
      <c r="AG808" s="132"/>
      <c r="AH808" s="132"/>
      <c r="AI808" s="132"/>
      <c r="AJ808" s="132"/>
      <c r="AK808" s="133"/>
      <c r="AL808" s="133"/>
      <c r="AM808" s="133"/>
      <c r="AN808" s="133"/>
      <c r="AO808" s="134"/>
      <c r="AP808" s="134"/>
      <c r="AQ808" s="134"/>
      <c r="AR808" s="134"/>
      <c r="AS808" s="134"/>
      <c r="AT808" s="129"/>
    </row>
    <row r="809" ht="15.75" customHeight="1">
      <c r="A809" s="130"/>
      <c r="B809" s="129"/>
      <c r="C809" s="129"/>
      <c r="D809" s="129"/>
      <c r="E809" s="176"/>
      <c r="F809" s="129"/>
      <c r="G809" s="130"/>
      <c r="H809" s="135"/>
      <c r="I809" s="130"/>
      <c r="J809" s="130"/>
      <c r="K809" s="130"/>
      <c r="L809" s="177"/>
      <c r="M809" s="130"/>
      <c r="N809" s="137"/>
      <c r="O809" s="138"/>
      <c r="P809" s="129"/>
      <c r="Q809" s="139"/>
      <c r="R809" s="130"/>
      <c r="S809" s="130"/>
      <c r="T809" s="141"/>
      <c r="U809" s="130"/>
      <c r="V809" s="130"/>
      <c r="W809" s="130"/>
      <c r="X809" s="130"/>
      <c r="Y809" s="130"/>
      <c r="Z809" s="130"/>
      <c r="AA809" s="130"/>
      <c r="AB809" s="130"/>
      <c r="AC809" s="131"/>
      <c r="AD809" s="131"/>
      <c r="AE809" s="131"/>
      <c r="AF809" s="131"/>
      <c r="AG809" s="132"/>
      <c r="AH809" s="132"/>
      <c r="AI809" s="132"/>
      <c r="AJ809" s="132"/>
      <c r="AK809" s="133"/>
      <c r="AL809" s="133"/>
      <c r="AM809" s="133"/>
      <c r="AN809" s="133"/>
      <c r="AO809" s="134"/>
      <c r="AP809" s="134"/>
      <c r="AQ809" s="134"/>
      <c r="AR809" s="134"/>
      <c r="AS809" s="134"/>
      <c r="AT809" s="129"/>
    </row>
    <row r="810" ht="15.75" customHeight="1">
      <c r="A810" s="130"/>
      <c r="B810" s="129"/>
      <c r="C810" s="129"/>
      <c r="D810" s="129"/>
      <c r="E810" s="176"/>
      <c r="F810" s="129"/>
      <c r="G810" s="130"/>
      <c r="H810" s="135"/>
      <c r="I810" s="130"/>
      <c r="J810" s="130"/>
      <c r="K810" s="130"/>
      <c r="L810" s="177"/>
      <c r="M810" s="130"/>
      <c r="N810" s="137"/>
      <c r="O810" s="138"/>
      <c r="P810" s="129"/>
      <c r="Q810" s="139"/>
      <c r="R810" s="130"/>
      <c r="S810" s="130"/>
      <c r="T810" s="141"/>
      <c r="U810" s="130"/>
      <c r="V810" s="130"/>
      <c r="W810" s="130"/>
      <c r="X810" s="130"/>
      <c r="Y810" s="130"/>
      <c r="Z810" s="130"/>
      <c r="AA810" s="130"/>
      <c r="AB810" s="130"/>
      <c r="AC810" s="131"/>
      <c r="AD810" s="131"/>
      <c r="AE810" s="131"/>
      <c r="AF810" s="131"/>
      <c r="AG810" s="132"/>
      <c r="AH810" s="132"/>
      <c r="AI810" s="132"/>
      <c r="AJ810" s="132"/>
      <c r="AK810" s="133"/>
      <c r="AL810" s="133"/>
      <c r="AM810" s="133"/>
      <c r="AN810" s="133"/>
      <c r="AO810" s="134"/>
      <c r="AP810" s="134"/>
      <c r="AQ810" s="134"/>
      <c r="AR810" s="134"/>
      <c r="AS810" s="134"/>
      <c r="AT810" s="129"/>
    </row>
    <row r="811" ht="15.75" customHeight="1">
      <c r="A811" s="130"/>
      <c r="B811" s="129"/>
      <c r="C811" s="129"/>
      <c r="D811" s="129"/>
      <c r="E811" s="176"/>
      <c r="F811" s="129"/>
      <c r="G811" s="130"/>
      <c r="H811" s="135"/>
      <c r="I811" s="130"/>
      <c r="J811" s="130"/>
      <c r="K811" s="130"/>
      <c r="L811" s="177"/>
      <c r="M811" s="130"/>
      <c r="N811" s="137"/>
      <c r="O811" s="138"/>
      <c r="P811" s="129"/>
      <c r="Q811" s="139"/>
      <c r="R811" s="130"/>
      <c r="S811" s="130"/>
      <c r="T811" s="141"/>
      <c r="U811" s="130"/>
      <c r="V811" s="130"/>
      <c r="W811" s="130"/>
      <c r="X811" s="130"/>
      <c r="Y811" s="130"/>
      <c r="Z811" s="130"/>
      <c r="AA811" s="130"/>
      <c r="AB811" s="130"/>
      <c r="AC811" s="131"/>
      <c r="AD811" s="131"/>
      <c r="AE811" s="131"/>
      <c r="AF811" s="131"/>
      <c r="AG811" s="132"/>
      <c r="AH811" s="132"/>
      <c r="AI811" s="132"/>
      <c r="AJ811" s="132"/>
      <c r="AK811" s="133"/>
      <c r="AL811" s="133"/>
      <c r="AM811" s="133"/>
      <c r="AN811" s="133"/>
      <c r="AO811" s="134"/>
      <c r="AP811" s="134"/>
      <c r="AQ811" s="134"/>
      <c r="AR811" s="134"/>
      <c r="AS811" s="134"/>
      <c r="AT811" s="129"/>
    </row>
    <row r="812" ht="15.75" customHeight="1">
      <c r="A812" s="130"/>
      <c r="B812" s="129"/>
      <c r="C812" s="129"/>
      <c r="D812" s="129"/>
      <c r="E812" s="176"/>
      <c r="F812" s="129"/>
      <c r="G812" s="130"/>
      <c r="H812" s="135"/>
      <c r="I812" s="130"/>
      <c r="J812" s="130"/>
      <c r="K812" s="130"/>
      <c r="L812" s="177"/>
      <c r="M812" s="130"/>
      <c r="N812" s="137"/>
      <c r="O812" s="138"/>
      <c r="P812" s="129"/>
      <c r="Q812" s="139"/>
      <c r="R812" s="130"/>
      <c r="S812" s="130"/>
      <c r="T812" s="141"/>
      <c r="U812" s="130"/>
      <c r="V812" s="130"/>
      <c r="W812" s="130"/>
      <c r="X812" s="130"/>
      <c r="Y812" s="130"/>
      <c r="Z812" s="130"/>
      <c r="AA812" s="130"/>
      <c r="AB812" s="130"/>
      <c r="AC812" s="131"/>
      <c r="AD812" s="131"/>
      <c r="AE812" s="131"/>
      <c r="AF812" s="131"/>
      <c r="AG812" s="132"/>
      <c r="AH812" s="132"/>
      <c r="AI812" s="132"/>
      <c r="AJ812" s="132"/>
      <c r="AK812" s="133"/>
      <c r="AL812" s="133"/>
      <c r="AM812" s="133"/>
      <c r="AN812" s="133"/>
      <c r="AO812" s="134"/>
      <c r="AP812" s="134"/>
      <c r="AQ812" s="134"/>
      <c r="AR812" s="134"/>
      <c r="AS812" s="134"/>
      <c r="AT812" s="129"/>
    </row>
    <row r="813" ht="15.75" customHeight="1">
      <c r="A813" s="130"/>
      <c r="B813" s="129"/>
      <c r="C813" s="129"/>
      <c r="D813" s="129"/>
      <c r="E813" s="176"/>
      <c r="F813" s="129"/>
      <c r="G813" s="130"/>
      <c r="H813" s="135"/>
      <c r="I813" s="130"/>
      <c r="J813" s="130"/>
      <c r="K813" s="130"/>
      <c r="L813" s="177"/>
      <c r="M813" s="130"/>
      <c r="N813" s="137"/>
      <c r="O813" s="138"/>
      <c r="P813" s="129"/>
      <c r="Q813" s="139"/>
      <c r="R813" s="130"/>
      <c r="S813" s="130"/>
      <c r="T813" s="141"/>
      <c r="U813" s="130"/>
      <c r="V813" s="130"/>
      <c r="W813" s="130"/>
      <c r="X813" s="130"/>
      <c r="Y813" s="130"/>
      <c r="Z813" s="130"/>
      <c r="AA813" s="130"/>
      <c r="AB813" s="130"/>
      <c r="AC813" s="131"/>
      <c r="AD813" s="131"/>
      <c r="AE813" s="131"/>
      <c r="AF813" s="131"/>
      <c r="AG813" s="132"/>
      <c r="AH813" s="132"/>
      <c r="AI813" s="132"/>
      <c r="AJ813" s="132"/>
      <c r="AK813" s="133"/>
      <c r="AL813" s="133"/>
      <c r="AM813" s="133"/>
      <c r="AN813" s="133"/>
      <c r="AO813" s="134"/>
      <c r="AP813" s="134"/>
      <c r="AQ813" s="134"/>
      <c r="AR813" s="134"/>
      <c r="AS813" s="134"/>
      <c r="AT813" s="129"/>
    </row>
    <row r="814" ht="15.75" customHeight="1">
      <c r="A814" s="130"/>
      <c r="B814" s="129"/>
      <c r="C814" s="129"/>
      <c r="D814" s="129"/>
      <c r="E814" s="176"/>
      <c r="F814" s="129"/>
      <c r="G814" s="130"/>
      <c r="H814" s="135"/>
      <c r="I814" s="130"/>
      <c r="J814" s="130"/>
      <c r="K814" s="130"/>
      <c r="L814" s="177"/>
      <c r="M814" s="130"/>
      <c r="N814" s="137"/>
      <c r="O814" s="138"/>
      <c r="P814" s="129"/>
      <c r="Q814" s="139"/>
      <c r="R814" s="130"/>
      <c r="S814" s="130"/>
      <c r="T814" s="141"/>
      <c r="U814" s="130"/>
      <c r="V814" s="130"/>
      <c r="W814" s="130"/>
      <c r="X814" s="130"/>
      <c r="Y814" s="130"/>
      <c r="Z814" s="130"/>
      <c r="AA814" s="130"/>
      <c r="AB814" s="130"/>
      <c r="AC814" s="131"/>
      <c r="AD814" s="131"/>
      <c r="AE814" s="131"/>
      <c r="AF814" s="131"/>
      <c r="AG814" s="132"/>
      <c r="AH814" s="132"/>
      <c r="AI814" s="132"/>
      <c r="AJ814" s="132"/>
      <c r="AK814" s="133"/>
      <c r="AL814" s="133"/>
      <c r="AM814" s="133"/>
      <c r="AN814" s="133"/>
      <c r="AO814" s="134"/>
      <c r="AP814" s="134"/>
      <c r="AQ814" s="134"/>
      <c r="AR814" s="134"/>
      <c r="AS814" s="134"/>
      <c r="AT814" s="129"/>
    </row>
    <row r="815" ht="15.75" customHeight="1">
      <c r="A815" s="130"/>
      <c r="B815" s="129"/>
      <c r="C815" s="129"/>
      <c r="D815" s="129"/>
      <c r="E815" s="176"/>
      <c r="F815" s="129"/>
      <c r="G815" s="130"/>
      <c r="H815" s="135"/>
      <c r="I815" s="130"/>
      <c r="J815" s="130"/>
      <c r="K815" s="130"/>
      <c r="L815" s="177"/>
      <c r="M815" s="130"/>
      <c r="N815" s="137"/>
      <c r="O815" s="138"/>
      <c r="P815" s="129"/>
      <c r="Q815" s="139"/>
      <c r="R815" s="130"/>
      <c r="S815" s="130"/>
      <c r="T815" s="141"/>
      <c r="U815" s="130"/>
      <c r="V815" s="130"/>
      <c r="W815" s="130"/>
      <c r="X815" s="130"/>
      <c r="Y815" s="130"/>
      <c r="Z815" s="130"/>
      <c r="AA815" s="130"/>
      <c r="AB815" s="130"/>
      <c r="AC815" s="131"/>
      <c r="AD815" s="131"/>
      <c r="AE815" s="131"/>
      <c r="AF815" s="131"/>
      <c r="AG815" s="132"/>
      <c r="AH815" s="132"/>
      <c r="AI815" s="132"/>
      <c r="AJ815" s="132"/>
      <c r="AK815" s="133"/>
      <c r="AL815" s="133"/>
      <c r="AM815" s="133"/>
      <c r="AN815" s="133"/>
      <c r="AO815" s="134"/>
      <c r="AP815" s="134"/>
      <c r="AQ815" s="134"/>
      <c r="AR815" s="134"/>
      <c r="AS815" s="134"/>
      <c r="AT815" s="129"/>
    </row>
    <row r="816" ht="15.75" customHeight="1">
      <c r="A816" s="130"/>
      <c r="B816" s="129"/>
      <c r="C816" s="129"/>
      <c r="D816" s="129"/>
      <c r="E816" s="176"/>
      <c r="F816" s="129"/>
      <c r="G816" s="130"/>
      <c r="H816" s="135"/>
      <c r="I816" s="130"/>
      <c r="J816" s="130"/>
      <c r="K816" s="130"/>
      <c r="L816" s="177"/>
      <c r="M816" s="130"/>
      <c r="N816" s="137"/>
      <c r="O816" s="138"/>
      <c r="P816" s="129"/>
      <c r="Q816" s="139"/>
      <c r="R816" s="130"/>
      <c r="S816" s="130"/>
      <c r="T816" s="141"/>
      <c r="U816" s="130"/>
      <c r="V816" s="130"/>
      <c r="W816" s="130"/>
      <c r="X816" s="130"/>
      <c r="Y816" s="130"/>
      <c r="Z816" s="130"/>
      <c r="AA816" s="130"/>
      <c r="AB816" s="130"/>
      <c r="AC816" s="131"/>
      <c r="AD816" s="131"/>
      <c r="AE816" s="131"/>
      <c r="AF816" s="131"/>
      <c r="AG816" s="132"/>
      <c r="AH816" s="132"/>
      <c r="AI816" s="132"/>
      <c r="AJ816" s="132"/>
      <c r="AK816" s="133"/>
      <c r="AL816" s="133"/>
      <c r="AM816" s="133"/>
      <c r="AN816" s="133"/>
      <c r="AO816" s="134"/>
      <c r="AP816" s="134"/>
      <c r="AQ816" s="134"/>
      <c r="AR816" s="134"/>
      <c r="AS816" s="134"/>
      <c r="AT816" s="129"/>
    </row>
    <row r="817" ht="15.75" customHeight="1">
      <c r="A817" s="130"/>
      <c r="B817" s="129"/>
      <c r="C817" s="129"/>
      <c r="D817" s="129"/>
      <c r="E817" s="176"/>
      <c r="F817" s="129"/>
      <c r="G817" s="130"/>
      <c r="H817" s="135"/>
      <c r="I817" s="130"/>
      <c r="J817" s="130"/>
      <c r="K817" s="130"/>
      <c r="L817" s="177"/>
      <c r="M817" s="130"/>
      <c r="N817" s="137"/>
      <c r="O817" s="138"/>
      <c r="P817" s="129"/>
      <c r="Q817" s="139"/>
      <c r="R817" s="130"/>
      <c r="S817" s="130"/>
      <c r="T817" s="141"/>
      <c r="U817" s="130"/>
      <c r="V817" s="130"/>
      <c r="W817" s="130"/>
      <c r="X817" s="130"/>
      <c r="Y817" s="130"/>
      <c r="Z817" s="130"/>
      <c r="AA817" s="130"/>
      <c r="AB817" s="130"/>
      <c r="AC817" s="131"/>
      <c r="AD817" s="131"/>
      <c r="AE817" s="131"/>
      <c r="AF817" s="131"/>
      <c r="AG817" s="132"/>
      <c r="AH817" s="132"/>
      <c r="AI817" s="132"/>
      <c r="AJ817" s="132"/>
      <c r="AK817" s="133"/>
      <c r="AL817" s="133"/>
      <c r="AM817" s="133"/>
      <c r="AN817" s="133"/>
      <c r="AO817" s="134"/>
      <c r="AP817" s="134"/>
      <c r="AQ817" s="134"/>
      <c r="AR817" s="134"/>
      <c r="AS817" s="134"/>
      <c r="AT817" s="129"/>
    </row>
    <row r="818" ht="15.75" customHeight="1">
      <c r="A818" s="130"/>
      <c r="B818" s="129"/>
      <c r="C818" s="129"/>
      <c r="D818" s="129"/>
      <c r="E818" s="176"/>
      <c r="F818" s="129"/>
      <c r="G818" s="130"/>
      <c r="H818" s="135"/>
      <c r="I818" s="130"/>
      <c r="J818" s="130"/>
      <c r="K818" s="130"/>
      <c r="L818" s="177"/>
      <c r="M818" s="130"/>
      <c r="N818" s="137"/>
      <c r="O818" s="138"/>
      <c r="P818" s="129"/>
      <c r="Q818" s="139"/>
      <c r="R818" s="130"/>
      <c r="S818" s="130"/>
      <c r="T818" s="141"/>
      <c r="U818" s="130"/>
      <c r="V818" s="130"/>
      <c r="W818" s="130"/>
      <c r="X818" s="130"/>
      <c r="Y818" s="130"/>
      <c r="Z818" s="130"/>
      <c r="AA818" s="130"/>
      <c r="AB818" s="130"/>
      <c r="AC818" s="131"/>
      <c r="AD818" s="131"/>
      <c r="AE818" s="131"/>
      <c r="AF818" s="131"/>
      <c r="AG818" s="132"/>
      <c r="AH818" s="132"/>
      <c r="AI818" s="132"/>
      <c r="AJ818" s="132"/>
      <c r="AK818" s="133"/>
      <c r="AL818" s="133"/>
      <c r="AM818" s="133"/>
      <c r="AN818" s="133"/>
      <c r="AO818" s="134"/>
      <c r="AP818" s="134"/>
      <c r="AQ818" s="134"/>
      <c r="AR818" s="134"/>
      <c r="AS818" s="134"/>
      <c r="AT818" s="129"/>
    </row>
    <row r="819" ht="15.75" customHeight="1">
      <c r="A819" s="130"/>
      <c r="B819" s="129"/>
      <c r="C819" s="129"/>
      <c r="D819" s="129"/>
      <c r="E819" s="176"/>
      <c r="F819" s="129"/>
      <c r="G819" s="130"/>
      <c r="H819" s="135"/>
      <c r="I819" s="130"/>
      <c r="J819" s="130"/>
      <c r="K819" s="130"/>
      <c r="L819" s="177"/>
      <c r="M819" s="130"/>
      <c r="N819" s="137"/>
      <c r="O819" s="138"/>
      <c r="P819" s="129"/>
      <c r="Q819" s="139"/>
      <c r="R819" s="130"/>
      <c r="S819" s="130"/>
      <c r="T819" s="141"/>
      <c r="U819" s="130"/>
      <c r="V819" s="130"/>
      <c r="W819" s="130"/>
      <c r="X819" s="130"/>
      <c r="Y819" s="130"/>
      <c r="Z819" s="130"/>
      <c r="AA819" s="130"/>
      <c r="AB819" s="130"/>
      <c r="AC819" s="131"/>
      <c r="AD819" s="131"/>
      <c r="AE819" s="131"/>
      <c r="AF819" s="131"/>
      <c r="AG819" s="132"/>
      <c r="AH819" s="132"/>
      <c r="AI819" s="132"/>
      <c r="AJ819" s="132"/>
      <c r="AK819" s="133"/>
      <c r="AL819" s="133"/>
      <c r="AM819" s="133"/>
      <c r="AN819" s="133"/>
      <c r="AO819" s="134"/>
      <c r="AP819" s="134"/>
      <c r="AQ819" s="134"/>
      <c r="AR819" s="134"/>
      <c r="AS819" s="134"/>
      <c r="AT819" s="129"/>
    </row>
    <row r="820" ht="15.75" customHeight="1">
      <c r="A820" s="130"/>
      <c r="B820" s="129"/>
      <c r="C820" s="129"/>
      <c r="D820" s="129"/>
      <c r="E820" s="176"/>
      <c r="F820" s="129"/>
      <c r="G820" s="130"/>
      <c r="H820" s="135"/>
      <c r="I820" s="130"/>
      <c r="J820" s="130"/>
      <c r="K820" s="130"/>
      <c r="L820" s="177"/>
      <c r="M820" s="130"/>
      <c r="N820" s="137"/>
      <c r="O820" s="138"/>
      <c r="P820" s="129"/>
      <c r="Q820" s="139"/>
      <c r="R820" s="130"/>
      <c r="S820" s="130"/>
      <c r="T820" s="141"/>
      <c r="U820" s="130"/>
      <c r="V820" s="130"/>
      <c r="W820" s="130"/>
      <c r="X820" s="130"/>
      <c r="Y820" s="130"/>
      <c r="Z820" s="130"/>
      <c r="AA820" s="130"/>
      <c r="AB820" s="130"/>
      <c r="AC820" s="131"/>
      <c r="AD820" s="131"/>
      <c r="AE820" s="131"/>
      <c r="AF820" s="131"/>
      <c r="AG820" s="132"/>
      <c r="AH820" s="132"/>
      <c r="AI820" s="132"/>
      <c r="AJ820" s="132"/>
      <c r="AK820" s="133"/>
      <c r="AL820" s="133"/>
      <c r="AM820" s="133"/>
      <c r="AN820" s="133"/>
      <c r="AO820" s="134"/>
      <c r="AP820" s="134"/>
      <c r="AQ820" s="134"/>
      <c r="AR820" s="134"/>
      <c r="AS820" s="134"/>
      <c r="AT820" s="129"/>
    </row>
    <row r="821" ht="15.75" customHeight="1">
      <c r="A821" s="130"/>
      <c r="B821" s="129"/>
      <c r="C821" s="129"/>
      <c r="D821" s="129"/>
      <c r="E821" s="176"/>
      <c r="F821" s="129"/>
      <c r="G821" s="130"/>
      <c r="H821" s="135"/>
      <c r="I821" s="130"/>
      <c r="J821" s="130"/>
      <c r="K821" s="130"/>
      <c r="L821" s="177"/>
      <c r="M821" s="130"/>
      <c r="N821" s="137"/>
      <c r="O821" s="138"/>
      <c r="P821" s="129"/>
      <c r="Q821" s="139"/>
      <c r="R821" s="130"/>
      <c r="S821" s="130"/>
      <c r="T821" s="141"/>
      <c r="U821" s="130"/>
      <c r="V821" s="130"/>
      <c r="W821" s="130"/>
      <c r="X821" s="130"/>
      <c r="Y821" s="130"/>
      <c r="Z821" s="130"/>
      <c r="AA821" s="130"/>
      <c r="AB821" s="130"/>
      <c r="AC821" s="131"/>
      <c r="AD821" s="131"/>
      <c r="AE821" s="131"/>
      <c r="AF821" s="131"/>
      <c r="AG821" s="132"/>
      <c r="AH821" s="132"/>
      <c r="AI821" s="132"/>
      <c r="AJ821" s="132"/>
      <c r="AK821" s="133"/>
      <c r="AL821" s="133"/>
      <c r="AM821" s="133"/>
      <c r="AN821" s="133"/>
      <c r="AO821" s="134"/>
      <c r="AP821" s="134"/>
      <c r="AQ821" s="134"/>
      <c r="AR821" s="134"/>
      <c r="AS821" s="134"/>
      <c r="AT821" s="129"/>
    </row>
    <row r="822" ht="15.75" customHeight="1">
      <c r="A822" s="130"/>
      <c r="B822" s="129"/>
      <c r="C822" s="129"/>
      <c r="D822" s="129"/>
      <c r="E822" s="176"/>
      <c r="F822" s="129"/>
      <c r="G822" s="130"/>
      <c r="H822" s="135"/>
      <c r="I822" s="130"/>
      <c r="J822" s="130"/>
      <c r="K822" s="130"/>
      <c r="L822" s="177"/>
      <c r="M822" s="130"/>
      <c r="N822" s="137"/>
      <c r="O822" s="138"/>
      <c r="P822" s="129"/>
      <c r="Q822" s="139"/>
      <c r="R822" s="130"/>
      <c r="S822" s="130"/>
      <c r="T822" s="141"/>
      <c r="U822" s="130"/>
      <c r="V822" s="130"/>
      <c r="W822" s="130"/>
      <c r="X822" s="130"/>
      <c r="Y822" s="130"/>
      <c r="Z822" s="130"/>
      <c r="AA822" s="130"/>
      <c r="AB822" s="130"/>
      <c r="AC822" s="131"/>
      <c r="AD822" s="131"/>
      <c r="AE822" s="131"/>
      <c r="AF822" s="131"/>
      <c r="AG822" s="132"/>
      <c r="AH822" s="132"/>
      <c r="AI822" s="132"/>
      <c r="AJ822" s="132"/>
      <c r="AK822" s="133"/>
      <c r="AL822" s="133"/>
      <c r="AM822" s="133"/>
      <c r="AN822" s="133"/>
      <c r="AO822" s="134"/>
      <c r="AP822" s="134"/>
      <c r="AQ822" s="134"/>
      <c r="AR822" s="134"/>
      <c r="AS822" s="134"/>
      <c r="AT822" s="129"/>
    </row>
    <row r="823" ht="15.75" customHeight="1">
      <c r="A823" s="130"/>
      <c r="B823" s="129"/>
      <c r="C823" s="129"/>
      <c r="D823" s="129"/>
      <c r="E823" s="176"/>
      <c r="F823" s="129"/>
      <c r="G823" s="130"/>
      <c r="H823" s="135"/>
      <c r="I823" s="130"/>
      <c r="J823" s="130"/>
      <c r="K823" s="130"/>
      <c r="L823" s="177"/>
      <c r="M823" s="130"/>
      <c r="N823" s="137"/>
      <c r="O823" s="138"/>
      <c r="P823" s="129"/>
      <c r="Q823" s="139"/>
      <c r="R823" s="130"/>
      <c r="S823" s="130"/>
      <c r="T823" s="141"/>
      <c r="U823" s="130"/>
      <c r="V823" s="130"/>
      <c r="W823" s="130"/>
      <c r="X823" s="130"/>
      <c r="Y823" s="130"/>
      <c r="Z823" s="130"/>
      <c r="AA823" s="130"/>
      <c r="AB823" s="130"/>
      <c r="AC823" s="131"/>
      <c r="AD823" s="131"/>
      <c r="AE823" s="131"/>
      <c r="AF823" s="131"/>
      <c r="AG823" s="132"/>
      <c r="AH823" s="132"/>
      <c r="AI823" s="132"/>
      <c r="AJ823" s="132"/>
      <c r="AK823" s="133"/>
      <c r="AL823" s="133"/>
      <c r="AM823" s="133"/>
      <c r="AN823" s="133"/>
      <c r="AO823" s="134"/>
      <c r="AP823" s="134"/>
      <c r="AQ823" s="134"/>
      <c r="AR823" s="134"/>
      <c r="AS823" s="134"/>
      <c r="AT823" s="129"/>
    </row>
    <row r="824" ht="15.75" customHeight="1">
      <c r="A824" s="130"/>
      <c r="B824" s="129"/>
      <c r="C824" s="129"/>
      <c r="D824" s="129"/>
      <c r="E824" s="176"/>
      <c r="F824" s="129"/>
      <c r="G824" s="130"/>
      <c r="H824" s="135"/>
      <c r="I824" s="130"/>
      <c r="J824" s="130"/>
      <c r="K824" s="130"/>
      <c r="L824" s="177"/>
      <c r="M824" s="130"/>
      <c r="N824" s="137"/>
      <c r="O824" s="138"/>
      <c r="P824" s="129"/>
      <c r="Q824" s="139"/>
      <c r="R824" s="130"/>
      <c r="S824" s="130"/>
      <c r="T824" s="141"/>
      <c r="U824" s="130"/>
      <c r="V824" s="130"/>
      <c r="W824" s="130"/>
      <c r="X824" s="130"/>
      <c r="Y824" s="130"/>
      <c r="Z824" s="130"/>
      <c r="AA824" s="130"/>
      <c r="AB824" s="130"/>
      <c r="AC824" s="131"/>
      <c r="AD824" s="131"/>
      <c r="AE824" s="131"/>
      <c r="AF824" s="131"/>
      <c r="AG824" s="132"/>
      <c r="AH824" s="132"/>
      <c r="AI824" s="132"/>
      <c r="AJ824" s="132"/>
      <c r="AK824" s="133"/>
      <c r="AL824" s="133"/>
      <c r="AM824" s="133"/>
      <c r="AN824" s="133"/>
      <c r="AO824" s="134"/>
      <c r="AP824" s="134"/>
      <c r="AQ824" s="134"/>
      <c r="AR824" s="134"/>
      <c r="AS824" s="134"/>
      <c r="AT824" s="129"/>
    </row>
    <row r="825" ht="15.75" customHeight="1">
      <c r="A825" s="130"/>
      <c r="B825" s="129"/>
      <c r="C825" s="129"/>
      <c r="D825" s="129"/>
      <c r="E825" s="176"/>
      <c r="F825" s="129"/>
      <c r="G825" s="130"/>
      <c r="H825" s="135"/>
      <c r="I825" s="130"/>
      <c r="J825" s="130"/>
      <c r="K825" s="130"/>
      <c r="L825" s="177"/>
      <c r="M825" s="130"/>
      <c r="N825" s="137"/>
      <c r="O825" s="138"/>
      <c r="P825" s="129"/>
      <c r="Q825" s="139"/>
      <c r="R825" s="130"/>
      <c r="S825" s="130"/>
      <c r="T825" s="141"/>
      <c r="U825" s="130"/>
      <c r="V825" s="130"/>
      <c r="W825" s="130"/>
      <c r="X825" s="130"/>
      <c r="Y825" s="130"/>
      <c r="Z825" s="130"/>
      <c r="AA825" s="130"/>
      <c r="AB825" s="130"/>
      <c r="AC825" s="131"/>
      <c r="AD825" s="131"/>
      <c r="AE825" s="131"/>
      <c r="AF825" s="131"/>
      <c r="AG825" s="132"/>
      <c r="AH825" s="132"/>
      <c r="AI825" s="132"/>
      <c r="AJ825" s="132"/>
      <c r="AK825" s="133"/>
      <c r="AL825" s="133"/>
      <c r="AM825" s="133"/>
      <c r="AN825" s="133"/>
      <c r="AO825" s="134"/>
      <c r="AP825" s="134"/>
      <c r="AQ825" s="134"/>
      <c r="AR825" s="134"/>
      <c r="AS825" s="134"/>
      <c r="AT825" s="129"/>
    </row>
    <row r="826" ht="15.75" customHeight="1">
      <c r="A826" s="130"/>
      <c r="B826" s="129"/>
      <c r="C826" s="129"/>
      <c r="D826" s="129"/>
      <c r="E826" s="176"/>
      <c r="F826" s="129"/>
      <c r="G826" s="130"/>
      <c r="H826" s="135"/>
      <c r="I826" s="130"/>
      <c r="J826" s="130"/>
      <c r="K826" s="130"/>
      <c r="L826" s="177"/>
      <c r="M826" s="130"/>
      <c r="N826" s="137"/>
      <c r="O826" s="138"/>
      <c r="P826" s="129"/>
      <c r="Q826" s="139"/>
      <c r="R826" s="130"/>
      <c r="S826" s="130"/>
      <c r="T826" s="141"/>
      <c r="U826" s="130"/>
      <c r="V826" s="130"/>
      <c r="W826" s="130"/>
      <c r="X826" s="130"/>
      <c r="Y826" s="130"/>
      <c r="Z826" s="130"/>
      <c r="AA826" s="130"/>
      <c r="AB826" s="130"/>
      <c r="AC826" s="131"/>
      <c r="AD826" s="131"/>
      <c r="AE826" s="131"/>
      <c r="AF826" s="131"/>
      <c r="AG826" s="132"/>
      <c r="AH826" s="132"/>
      <c r="AI826" s="132"/>
      <c r="AJ826" s="132"/>
      <c r="AK826" s="133"/>
      <c r="AL826" s="133"/>
      <c r="AM826" s="133"/>
      <c r="AN826" s="133"/>
      <c r="AO826" s="134"/>
      <c r="AP826" s="134"/>
      <c r="AQ826" s="134"/>
      <c r="AR826" s="134"/>
      <c r="AS826" s="134"/>
      <c r="AT826" s="129"/>
    </row>
    <row r="827" ht="15.75" customHeight="1">
      <c r="A827" s="130"/>
      <c r="B827" s="129"/>
      <c r="C827" s="129"/>
      <c r="D827" s="129"/>
      <c r="E827" s="176"/>
      <c r="F827" s="129"/>
      <c r="G827" s="130"/>
      <c r="H827" s="135"/>
      <c r="I827" s="130"/>
      <c r="J827" s="130"/>
      <c r="K827" s="130"/>
      <c r="L827" s="177"/>
      <c r="M827" s="130"/>
      <c r="N827" s="137"/>
      <c r="O827" s="138"/>
      <c r="P827" s="129"/>
      <c r="Q827" s="139"/>
      <c r="R827" s="130"/>
      <c r="S827" s="130"/>
      <c r="T827" s="141"/>
      <c r="U827" s="130"/>
      <c r="V827" s="130"/>
      <c r="W827" s="130"/>
      <c r="X827" s="130"/>
      <c r="Y827" s="130"/>
      <c r="Z827" s="130"/>
      <c r="AA827" s="130"/>
      <c r="AB827" s="130"/>
      <c r="AC827" s="131"/>
      <c r="AD827" s="131"/>
      <c r="AE827" s="131"/>
      <c r="AF827" s="131"/>
      <c r="AG827" s="132"/>
      <c r="AH827" s="132"/>
      <c r="AI827" s="132"/>
      <c r="AJ827" s="132"/>
      <c r="AK827" s="133"/>
      <c r="AL827" s="133"/>
      <c r="AM827" s="133"/>
      <c r="AN827" s="133"/>
      <c r="AO827" s="134"/>
      <c r="AP827" s="134"/>
      <c r="AQ827" s="134"/>
      <c r="AR827" s="134"/>
      <c r="AS827" s="134"/>
      <c r="AT827" s="129"/>
    </row>
    <row r="828" ht="15.75" customHeight="1">
      <c r="A828" s="130"/>
      <c r="B828" s="129"/>
      <c r="C828" s="129"/>
      <c r="D828" s="129"/>
      <c r="E828" s="176"/>
      <c r="F828" s="129"/>
      <c r="G828" s="130"/>
      <c r="H828" s="135"/>
      <c r="I828" s="130"/>
      <c r="J828" s="130"/>
      <c r="K828" s="130"/>
      <c r="L828" s="177"/>
      <c r="M828" s="130"/>
      <c r="N828" s="137"/>
      <c r="O828" s="138"/>
      <c r="P828" s="129"/>
      <c r="Q828" s="139"/>
      <c r="R828" s="130"/>
      <c r="S828" s="130"/>
      <c r="T828" s="141"/>
      <c r="U828" s="130"/>
      <c r="V828" s="130"/>
      <c r="W828" s="130"/>
      <c r="X828" s="130"/>
      <c r="Y828" s="130"/>
      <c r="Z828" s="130"/>
      <c r="AA828" s="130"/>
      <c r="AB828" s="130"/>
      <c r="AC828" s="131"/>
      <c r="AD828" s="131"/>
      <c r="AE828" s="131"/>
      <c r="AF828" s="131"/>
      <c r="AG828" s="132"/>
      <c r="AH828" s="132"/>
      <c r="AI828" s="132"/>
      <c r="AJ828" s="132"/>
      <c r="AK828" s="133"/>
      <c r="AL828" s="133"/>
      <c r="AM828" s="133"/>
      <c r="AN828" s="133"/>
      <c r="AO828" s="134"/>
      <c r="AP828" s="134"/>
      <c r="AQ828" s="134"/>
      <c r="AR828" s="134"/>
      <c r="AS828" s="134"/>
      <c r="AT828" s="129"/>
    </row>
    <row r="829" ht="15.75" customHeight="1">
      <c r="A829" s="130"/>
      <c r="B829" s="129"/>
      <c r="C829" s="129"/>
      <c r="D829" s="129"/>
      <c r="E829" s="176"/>
      <c r="F829" s="129"/>
      <c r="G829" s="130"/>
      <c r="H829" s="135"/>
      <c r="I829" s="130"/>
      <c r="J829" s="130"/>
      <c r="K829" s="130"/>
      <c r="L829" s="177"/>
      <c r="M829" s="130"/>
      <c r="N829" s="137"/>
      <c r="O829" s="138"/>
      <c r="P829" s="129"/>
      <c r="Q829" s="139"/>
      <c r="R829" s="130"/>
      <c r="S829" s="130"/>
      <c r="T829" s="141"/>
      <c r="U829" s="130"/>
      <c r="V829" s="130"/>
      <c r="W829" s="130"/>
      <c r="X829" s="130"/>
      <c r="Y829" s="130"/>
      <c r="Z829" s="130"/>
      <c r="AA829" s="130"/>
      <c r="AB829" s="130"/>
      <c r="AC829" s="131"/>
      <c r="AD829" s="131"/>
      <c r="AE829" s="131"/>
      <c r="AF829" s="131"/>
      <c r="AG829" s="132"/>
      <c r="AH829" s="132"/>
      <c r="AI829" s="132"/>
      <c r="AJ829" s="132"/>
      <c r="AK829" s="133"/>
      <c r="AL829" s="133"/>
      <c r="AM829" s="133"/>
      <c r="AN829" s="133"/>
      <c r="AO829" s="134"/>
      <c r="AP829" s="134"/>
      <c r="AQ829" s="134"/>
      <c r="AR829" s="134"/>
      <c r="AS829" s="134"/>
      <c r="AT829" s="129"/>
    </row>
    <row r="830" ht="15.75" customHeight="1">
      <c r="A830" s="130"/>
      <c r="B830" s="129"/>
      <c r="C830" s="129"/>
      <c r="D830" s="129"/>
      <c r="E830" s="176"/>
      <c r="F830" s="129"/>
      <c r="G830" s="130"/>
      <c r="H830" s="135"/>
      <c r="I830" s="130"/>
      <c r="J830" s="130"/>
      <c r="K830" s="130"/>
      <c r="L830" s="177"/>
      <c r="M830" s="130"/>
      <c r="N830" s="137"/>
      <c r="O830" s="138"/>
      <c r="P830" s="129"/>
      <c r="Q830" s="139"/>
      <c r="R830" s="130"/>
      <c r="S830" s="130"/>
      <c r="T830" s="141"/>
      <c r="U830" s="130"/>
      <c r="V830" s="130"/>
      <c r="W830" s="130"/>
      <c r="X830" s="130"/>
      <c r="Y830" s="130"/>
      <c r="Z830" s="130"/>
      <c r="AA830" s="130"/>
      <c r="AB830" s="130"/>
      <c r="AC830" s="131"/>
      <c r="AD830" s="131"/>
      <c r="AE830" s="131"/>
      <c r="AF830" s="131"/>
      <c r="AG830" s="132"/>
      <c r="AH830" s="132"/>
      <c r="AI830" s="132"/>
      <c r="AJ830" s="132"/>
      <c r="AK830" s="133"/>
      <c r="AL830" s="133"/>
      <c r="AM830" s="133"/>
      <c r="AN830" s="133"/>
      <c r="AO830" s="134"/>
      <c r="AP830" s="134"/>
      <c r="AQ830" s="134"/>
      <c r="AR830" s="134"/>
      <c r="AS830" s="134"/>
      <c r="AT830" s="129"/>
    </row>
    <row r="831" ht="15.75" customHeight="1">
      <c r="A831" s="130"/>
      <c r="B831" s="129"/>
      <c r="C831" s="129"/>
      <c r="D831" s="129"/>
      <c r="E831" s="176"/>
      <c r="F831" s="129"/>
      <c r="G831" s="130"/>
      <c r="H831" s="135"/>
      <c r="I831" s="130"/>
      <c r="J831" s="130"/>
      <c r="K831" s="130"/>
      <c r="L831" s="177"/>
      <c r="M831" s="130"/>
      <c r="N831" s="137"/>
      <c r="O831" s="138"/>
      <c r="P831" s="129"/>
      <c r="Q831" s="139"/>
      <c r="R831" s="130"/>
      <c r="S831" s="130"/>
      <c r="T831" s="141"/>
      <c r="U831" s="130"/>
      <c r="V831" s="130"/>
      <c r="W831" s="130"/>
      <c r="X831" s="130"/>
      <c r="Y831" s="130"/>
      <c r="Z831" s="130"/>
      <c r="AA831" s="130"/>
      <c r="AB831" s="130"/>
      <c r="AC831" s="131"/>
      <c r="AD831" s="131"/>
      <c r="AE831" s="131"/>
      <c r="AF831" s="131"/>
      <c r="AG831" s="132"/>
      <c r="AH831" s="132"/>
      <c r="AI831" s="132"/>
      <c r="AJ831" s="132"/>
      <c r="AK831" s="133"/>
      <c r="AL831" s="133"/>
      <c r="AM831" s="133"/>
      <c r="AN831" s="133"/>
      <c r="AO831" s="134"/>
      <c r="AP831" s="134"/>
      <c r="AQ831" s="134"/>
      <c r="AR831" s="134"/>
      <c r="AS831" s="134"/>
      <c r="AT831" s="129"/>
    </row>
    <row r="832" ht="15.75" customHeight="1">
      <c r="A832" s="130"/>
      <c r="B832" s="129"/>
      <c r="C832" s="129"/>
      <c r="D832" s="129"/>
      <c r="E832" s="176"/>
      <c r="F832" s="129"/>
      <c r="G832" s="130"/>
      <c r="H832" s="135"/>
      <c r="I832" s="130"/>
      <c r="J832" s="130"/>
      <c r="K832" s="130"/>
      <c r="L832" s="177"/>
      <c r="M832" s="130"/>
      <c r="N832" s="137"/>
      <c r="O832" s="138"/>
      <c r="P832" s="129"/>
      <c r="Q832" s="139"/>
      <c r="R832" s="130"/>
      <c r="S832" s="130"/>
      <c r="T832" s="141"/>
      <c r="U832" s="130"/>
      <c r="V832" s="130"/>
      <c r="W832" s="130"/>
      <c r="X832" s="130"/>
      <c r="Y832" s="130"/>
      <c r="Z832" s="130"/>
      <c r="AA832" s="130"/>
      <c r="AB832" s="130"/>
      <c r="AC832" s="131"/>
      <c r="AD832" s="131"/>
      <c r="AE832" s="131"/>
      <c r="AF832" s="131"/>
      <c r="AG832" s="132"/>
      <c r="AH832" s="132"/>
      <c r="AI832" s="132"/>
      <c r="AJ832" s="132"/>
      <c r="AK832" s="133"/>
      <c r="AL832" s="133"/>
      <c r="AM832" s="133"/>
      <c r="AN832" s="133"/>
      <c r="AO832" s="134"/>
      <c r="AP832" s="134"/>
      <c r="AQ832" s="134"/>
      <c r="AR832" s="134"/>
      <c r="AS832" s="134"/>
      <c r="AT832" s="129"/>
    </row>
    <row r="833" ht="15.75" customHeight="1">
      <c r="A833" s="130"/>
      <c r="B833" s="129"/>
      <c r="C833" s="129"/>
      <c r="D833" s="129"/>
      <c r="E833" s="176"/>
      <c r="F833" s="129"/>
      <c r="G833" s="130"/>
      <c r="H833" s="135"/>
      <c r="I833" s="130"/>
      <c r="J833" s="130"/>
      <c r="K833" s="130"/>
      <c r="L833" s="177"/>
      <c r="M833" s="130"/>
      <c r="N833" s="137"/>
      <c r="O833" s="138"/>
      <c r="P833" s="129"/>
      <c r="Q833" s="139"/>
      <c r="R833" s="130"/>
      <c r="S833" s="130"/>
      <c r="T833" s="141"/>
      <c r="U833" s="130"/>
      <c r="V833" s="130"/>
      <c r="W833" s="130"/>
      <c r="X833" s="130"/>
      <c r="Y833" s="130"/>
      <c r="Z833" s="130"/>
      <c r="AA833" s="130"/>
      <c r="AB833" s="130"/>
      <c r="AC833" s="131"/>
      <c r="AD833" s="131"/>
      <c r="AE833" s="131"/>
      <c r="AF833" s="131"/>
      <c r="AG833" s="132"/>
      <c r="AH833" s="132"/>
      <c r="AI833" s="132"/>
      <c r="AJ833" s="132"/>
      <c r="AK833" s="133"/>
      <c r="AL833" s="133"/>
      <c r="AM833" s="133"/>
      <c r="AN833" s="133"/>
      <c r="AO833" s="134"/>
      <c r="AP833" s="134"/>
      <c r="AQ833" s="134"/>
      <c r="AR833" s="134"/>
      <c r="AS833" s="134"/>
      <c r="AT833" s="129"/>
    </row>
    <row r="834" ht="15.75" customHeight="1">
      <c r="A834" s="130"/>
      <c r="B834" s="129"/>
      <c r="C834" s="129"/>
      <c r="D834" s="129"/>
      <c r="E834" s="176"/>
      <c r="F834" s="129"/>
      <c r="G834" s="130"/>
      <c r="H834" s="135"/>
      <c r="I834" s="130"/>
      <c r="J834" s="130"/>
      <c r="K834" s="130"/>
      <c r="L834" s="177"/>
      <c r="M834" s="130"/>
      <c r="N834" s="137"/>
      <c r="O834" s="138"/>
      <c r="P834" s="129"/>
      <c r="Q834" s="139"/>
      <c r="R834" s="130"/>
      <c r="S834" s="130"/>
      <c r="T834" s="141"/>
      <c r="U834" s="130"/>
      <c r="V834" s="130"/>
      <c r="W834" s="130"/>
      <c r="X834" s="130"/>
      <c r="Y834" s="130"/>
      <c r="Z834" s="130"/>
      <c r="AA834" s="130"/>
      <c r="AB834" s="130"/>
      <c r="AC834" s="131"/>
      <c r="AD834" s="131"/>
      <c r="AE834" s="131"/>
      <c r="AF834" s="131"/>
      <c r="AG834" s="132"/>
      <c r="AH834" s="132"/>
      <c r="AI834" s="132"/>
      <c r="AJ834" s="132"/>
      <c r="AK834" s="133"/>
      <c r="AL834" s="133"/>
      <c r="AM834" s="133"/>
      <c r="AN834" s="133"/>
      <c r="AO834" s="134"/>
      <c r="AP834" s="134"/>
      <c r="AQ834" s="134"/>
      <c r="AR834" s="134"/>
      <c r="AS834" s="134"/>
      <c r="AT834" s="129"/>
    </row>
    <row r="835" ht="15.75" customHeight="1">
      <c r="A835" s="130"/>
      <c r="B835" s="129"/>
      <c r="C835" s="129"/>
      <c r="D835" s="129"/>
      <c r="E835" s="176"/>
      <c r="F835" s="129"/>
      <c r="G835" s="130"/>
      <c r="H835" s="135"/>
      <c r="I835" s="130"/>
      <c r="J835" s="130"/>
      <c r="K835" s="130"/>
      <c r="L835" s="177"/>
      <c r="M835" s="130"/>
      <c r="N835" s="137"/>
      <c r="O835" s="138"/>
      <c r="P835" s="129"/>
      <c r="Q835" s="139"/>
      <c r="R835" s="130"/>
      <c r="S835" s="130"/>
      <c r="T835" s="141"/>
      <c r="U835" s="130"/>
      <c r="V835" s="130"/>
      <c r="W835" s="130"/>
      <c r="X835" s="130"/>
      <c r="Y835" s="130"/>
      <c r="Z835" s="130"/>
      <c r="AA835" s="130"/>
      <c r="AB835" s="130"/>
      <c r="AC835" s="131"/>
      <c r="AD835" s="131"/>
      <c r="AE835" s="131"/>
      <c r="AF835" s="131"/>
      <c r="AG835" s="132"/>
      <c r="AH835" s="132"/>
      <c r="AI835" s="132"/>
      <c r="AJ835" s="132"/>
      <c r="AK835" s="133"/>
      <c r="AL835" s="133"/>
      <c r="AM835" s="133"/>
      <c r="AN835" s="133"/>
      <c r="AO835" s="134"/>
      <c r="AP835" s="134"/>
      <c r="AQ835" s="134"/>
      <c r="AR835" s="134"/>
      <c r="AS835" s="134"/>
      <c r="AT835" s="129"/>
    </row>
    <row r="836" ht="15.75" customHeight="1">
      <c r="A836" s="130"/>
      <c r="B836" s="129"/>
      <c r="C836" s="129"/>
      <c r="D836" s="129"/>
      <c r="E836" s="176"/>
      <c r="F836" s="129"/>
      <c r="G836" s="130"/>
      <c r="H836" s="135"/>
      <c r="I836" s="130"/>
      <c r="J836" s="130"/>
      <c r="K836" s="130"/>
      <c r="L836" s="177"/>
      <c r="M836" s="130"/>
      <c r="N836" s="137"/>
      <c r="O836" s="138"/>
      <c r="P836" s="129"/>
      <c r="Q836" s="139"/>
      <c r="R836" s="130"/>
      <c r="S836" s="130"/>
      <c r="T836" s="141"/>
      <c r="U836" s="130"/>
      <c r="V836" s="130"/>
      <c r="W836" s="130"/>
      <c r="X836" s="130"/>
      <c r="Y836" s="130"/>
      <c r="Z836" s="130"/>
      <c r="AA836" s="130"/>
      <c r="AB836" s="130"/>
      <c r="AC836" s="131"/>
      <c r="AD836" s="131"/>
      <c r="AE836" s="131"/>
      <c r="AF836" s="131"/>
      <c r="AG836" s="132"/>
      <c r="AH836" s="132"/>
      <c r="AI836" s="132"/>
      <c r="AJ836" s="132"/>
      <c r="AK836" s="133"/>
      <c r="AL836" s="133"/>
      <c r="AM836" s="133"/>
      <c r="AN836" s="133"/>
      <c r="AO836" s="134"/>
      <c r="AP836" s="134"/>
      <c r="AQ836" s="134"/>
      <c r="AR836" s="134"/>
      <c r="AS836" s="134"/>
      <c r="AT836" s="129"/>
    </row>
    <row r="837" ht="15.75" customHeight="1">
      <c r="A837" s="130"/>
      <c r="B837" s="129"/>
      <c r="C837" s="129"/>
      <c r="D837" s="129"/>
      <c r="E837" s="176"/>
      <c r="F837" s="129"/>
      <c r="G837" s="130"/>
      <c r="H837" s="135"/>
      <c r="I837" s="130"/>
      <c r="J837" s="130"/>
      <c r="K837" s="130"/>
      <c r="L837" s="177"/>
      <c r="M837" s="130"/>
      <c r="N837" s="137"/>
      <c r="O837" s="138"/>
      <c r="P837" s="129"/>
      <c r="Q837" s="139"/>
      <c r="R837" s="130"/>
      <c r="S837" s="130"/>
      <c r="T837" s="141"/>
      <c r="U837" s="130"/>
      <c r="V837" s="130"/>
      <c r="W837" s="130"/>
      <c r="X837" s="130"/>
      <c r="Y837" s="130"/>
      <c r="Z837" s="130"/>
      <c r="AA837" s="130"/>
      <c r="AB837" s="130"/>
      <c r="AC837" s="131"/>
      <c r="AD837" s="131"/>
      <c r="AE837" s="131"/>
      <c r="AF837" s="131"/>
      <c r="AG837" s="132"/>
      <c r="AH837" s="132"/>
      <c r="AI837" s="132"/>
      <c r="AJ837" s="132"/>
      <c r="AK837" s="133"/>
      <c r="AL837" s="133"/>
      <c r="AM837" s="133"/>
      <c r="AN837" s="133"/>
      <c r="AO837" s="134"/>
      <c r="AP837" s="134"/>
      <c r="AQ837" s="134"/>
      <c r="AR837" s="134"/>
      <c r="AS837" s="134"/>
      <c r="AT837" s="129"/>
    </row>
    <row r="838" ht="15.75" customHeight="1">
      <c r="A838" s="130"/>
      <c r="B838" s="129"/>
      <c r="C838" s="129"/>
      <c r="D838" s="129"/>
      <c r="E838" s="176"/>
      <c r="F838" s="129"/>
      <c r="G838" s="130"/>
      <c r="H838" s="135"/>
      <c r="I838" s="130"/>
      <c r="J838" s="130"/>
      <c r="K838" s="130"/>
      <c r="L838" s="177"/>
      <c r="M838" s="130"/>
      <c r="N838" s="137"/>
      <c r="O838" s="138"/>
      <c r="P838" s="129"/>
      <c r="Q838" s="139"/>
      <c r="R838" s="130"/>
      <c r="S838" s="130"/>
      <c r="T838" s="141"/>
      <c r="U838" s="130"/>
      <c r="V838" s="130"/>
      <c r="W838" s="130"/>
      <c r="X838" s="130"/>
      <c r="Y838" s="130"/>
      <c r="Z838" s="130"/>
      <c r="AA838" s="130"/>
      <c r="AB838" s="130"/>
      <c r="AC838" s="131"/>
      <c r="AD838" s="131"/>
      <c r="AE838" s="131"/>
      <c r="AF838" s="131"/>
      <c r="AG838" s="132"/>
      <c r="AH838" s="132"/>
      <c r="AI838" s="132"/>
      <c r="AJ838" s="132"/>
      <c r="AK838" s="133"/>
      <c r="AL838" s="133"/>
      <c r="AM838" s="133"/>
      <c r="AN838" s="133"/>
      <c r="AO838" s="134"/>
      <c r="AP838" s="134"/>
      <c r="AQ838" s="134"/>
      <c r="AR838" s="134"/>
      <c r="AS838" s="134"/>
      <c r="AT838" s="129"/>
    </row>
    <row r="839" ht="15.75" customHeight="1">
      <c r="A839" s="130"/>
      <c r="B839" s="129"/>
      <c r="C839" s="129"/>
      <c r="D839" s="129"/>
      <c r="E839" s="176"/>
      <c r="F839" s="129"/>
      <c r="G839" s="130"/>
      <c r="H839" s="135"/>
      <c r="I839" s="130"/>
      <c r="J839" s="130"/>
      <c r="K839" s="130"/>
      <c r="L839" s="177"/>
      <c r="M839" s="130"/>
      <c r="N839" s="137"/>
      <c r="O839" s="138"/>
      <c r="P839" s="129"/>
      <c r="Q839" s="139"/>
      <c r="R839" s="130"/>
      <c r="S839" s="130"/>
      <c r="T839" s="141"/>
      <c r="U839" s="130"/>
      <c r="V839" s="130"/>
      <c r="W839" s="130"/>
      <c r="X839" s="130"/>
      <c r="Y839" s="130"/>
      <c r="Z839" s="130"/>
      <c r="AA839" s="130"/>
      <c r="AB839" s="130"/>
      <c r="AC839" s="131"/>
      <c r="AD839" s="131"/>
      <c r="AE839" s="131"/>
      <c r="AF839" s="131"/>
      <c r="AG839" s="132"/>
      <c r="AH839" s="132"/>
      <c r="AI839" s="132"/>
      <c r="AJ839" s="132"/>
      <c r="AK839" s="133"/>
      <c r="AL839" s="133"/>
      <c r="AM839" s="133"/>
      <c r="AN839" s="133"/>
      <c r="AO839" s="134"/>
      <c r="AP839" s="134"/>
      <c r="AQ839" s="134"/>
      <c r="AR839" s="134"/>
      <c r="AS839" s="134"/>
      <c r="AT839" s="129"/>
    </row>
    <row r="840" ht="15.75" customHeight="1">
      <c r="A840" s="130"/>
      <c r="B840" s="129"/>
      <c r="C840" s="129"/>
      <c r="D840" s="129"/>
      <c r="E840" s="176"/>
      <c r="F840" s="129"/>
      <c r="G840" s="130"/>
      <c r="H840" s="135"/>
      <c r="I840" s="130"/>
      <c r="J840" s="130"/>
      <c r="K840" s="130"/>
      <c r="L840" s="177"/>
      <c r="M840" s="130"/>
      <c r="N840" s="137"/>
      <c r="O840" s="138"/>
      <c r="P840" s="129"/>
      <c r="Q840" s="139"/>
      <c r="R840" s="130"/>
      <c r="S840" s="130"/>
      <c r="T840" s="141"/>
      <c r="U840" s="130"/>
      <c r="V840" s="130"/>
      <c r="W840" s="130"/>
      <c r="X840" s="130"/>
      <c r="Y840" s="130"/>
      <c r="Z840" s="130"/>
      <c r="AA840" s="130"/>
      <c r="AB840" s="130"/>
      <c r="AC840" s="131"/>
      <c r="AD840" s="131"/>
      <c r="AE840" s="131"/>
      <c r="AF840" s="131"/>
      <c r="AG840" s="132"/>
      <c r="AH840" s="132"/>
      <c r="AI840" s="132"/>
      <c r="AJ840" s="132"/>
      <c r="AK840" s="133"/>
      <c r="AL840" s="133"/>
      <c r="AM840" s="133"/>
      <c r="AN840" s="133"/>
      <c r="AO840" s="134"/>
      <c r="AP840" s="134"/>
      <c r="AQ840" s="134"/>
      <c r="AR840" s="134"/>
      <c r="AS840" s="134"/>
      <c r="AT840" s="129"/>
    </row>
    <row r="841" ht="15.75" customHeight="1">
      <c r="A841" s="130"/>
      <c r="B841" s="129"/>
      <c r="C841" s="129"/>
      <c r="D841" s="129"/>
      <c r="E841" s="176"/>
      <c r="F841" s="129"/>
      <c r="G841" s="130"/>
      <c r="H841" s="135"/>
      <c r="I841" s="130"/>
      <c r="J841" s="130"/>
      <c r="K841" s="130"/>
      <c r="L841" s="177"/>
      <c r="M841" s="130"/>
      <c r="N841" s="137"/>
      <c r="O841" s="138"/>
      <c r="P841" s="129"/>
      <c r="Q841" s="139"/>
      <c r="R841" s="130"/>
      <c r="S841" s="130"/>
      <c r="T841" s="141"/>
      <c r="U841" s="130"/>
      <c r="V841" s="130"/>
      <c r="W841" s="130"/>
      <c r="X841" s="130"/>
      <c r="Y841" s="130"/>
      <c r="Z841" s="130"/>
      <c r="AA841" s="130"/>
      <c r="AB841" s="130"/>
      <c r="AC841" s="131"/>
      <c r="AD841" s="131"/>
      <c r="AE841" s="131"/>
      <c r="AF841" s="131"/>
      <c r="AG841" s="132"/>
      <c r="AH841" s="132"/>
      <c r="AI841" s="132"/>
      <c r="AJ841" s="132"/>
      <c r="AK841" s="133"/>
      <c r="AL841" s="133"/>
      <c r="AM841" s="133"/>
      <c r="AN841" s="133"/>
      <c r="AO841" s="134"/>
      <c r="AP841" s="134"/>
      <c r="AQ841" s="134"/>
      <c r="AR841" s="134"/>
      <c r="AS841" s="134"/>
      <c r="AT841" s="129"/>
    </row>
    <row r="842" ht="15.75" customHeight="1">
      <c r="A842" s="130"/>
      <c r="B842" s="129"/>
      <c r="C842" s="129"/>
      <c r="D842" s="129"/>
      <c r="E842" s="176"/>
      <c r="F842" s="129"/>
      <c r="G842" s="130"/>
      <c r="H842" s="135"/>
      <c r="I842" s="130"/>
      <c r="J842" s="130"/>
      <c r="K842" s="130"/>
      <c r="L842" s="177"/>
      <c r="M842" s="130"/>
      <c r="N842" s="137"/>
      <c r="O842" s="138"/>
      <c r="P842" s="129"/>
      <c r="Q842" s="139"/>
      <c r="R842" s="130"/>
      <c r="S842" s="130"/>
      <c r="T842" s="141"/>
      <c r="U842" s="130"/>
      <c r="V842" s="130"/>
      <c r="W842" s="130"/>
      <c r="X842" s="130"/>
      <c r="Y842" s="130"/>
      <c r="Z842" s="130"/>
      <c r="AA842" s="130"/>
      <c r="AB842" s="130"/>
      <c r="AC842" s="131"/>
      <c r="AD842" s="131"/>
      <c r="AE842" s="131"/>
      <c r="AF842" s="131"/>
      <c r="AG842" s="132"/>
      <c r="AH842" s="132"/>
      <c r="AI842" s="132"/>
      <c r="AJ842" s="132"/>
      <c r="AK842" s="133"/>
      <c r="AL842" s="133"/>
      <c r="AM842" s="133"/>
      <c r="AN842" s="133"/>
      <c r="AO842" s="134"/>
      <c r="AP842" s="134"/>
      <c r="AQ842" s="134"/>
      <c r="AR842" s="134"/>
      <c r="AS842" s="134"/>
      <c r="AT842" s="129"/>
    </row>
    <row r="843" ht="15.75" customHeight="1">
      <c r="A843" s="130"/>
      <c r="B843" s="129"/>
      <c r="C843" s="129"/>
      <c r="D843" s="129"/>
      <c r="E843" s="176"/>
      <c r="F843" s="129"/>
      <c r="G843" s="130"/>
      <c r="H843" s="135"/>
      <c r="I843" s="130"/>
      <c r="J843" s="130"/>
      <c r="K843" s="130"/>
      <c r="L843" s="177"/>
      <c r="M843" s="130"/>
      <c r="N843" s="137"/>
      <c r="O843" s="138"/>
      <c r="P843" s="129"/>
      <c r="Q843" s="139"/>
      <c r="R843" s="130"/>
      <c r="S843" s="130"/>
      <c r="T843" s="141"/>
      <c r="U843" s="130"/>
      <c r="V843" s="130"/>
      <c r="W843" s="130"/>
      <c r="X843" s="130"/>
      <c r="Y843" s="130"/>
      <c r="Z843" s="130"/>
      <c r="AA843" s="130"/>
      <c r="AB843" s="130"/>
      <c r="AC843" s="131"/>
      <c r="AD843" s="131"/>
      <c r="AE843" s="131"/>
      <c r="AF843" s="131"/>
      <c r="AG843" s="132"/>
      <c r="AH843" s="132"/>
      <c r="AI843" s="132"/>
      <c r="AJ843" s="132"/>
      <c r="AK843" s="133"/>
      <c r="AL843" s="133"/>
      <c r="AM843" s="133"/>
      <c r="AN843" s="133"/>
      <c r="AO843" s="134"/>
      <c r="AP843" s="134"/>
      <c r="AQ843" s="134"/>
      <c r="AR843" s="134"/>
      <c r="AS843" s="134"/>
      <c r="AT843" s="129"/>
    </row>
    <row r="844" ht="15.75" customHeight="1">
      <c r="A844" s="130"/>
      <c r="B844" s="129"/>
      <c r="C844" s="129"/>
      <c r="D844" s="129"/>
      <c r="E844" s="176"/>
      <c r="F844" s="129"/>
      <c r="G844" s="130"/>
      <c r="H844" s="135"/>
      <c r="I844" s="130"/>
      <c r="J844" s="130"/>
      <c r="K844" s="130"/>
      <c r="L844" s="177"/>
      <c r="M844" s="130"/>
      <c r="N844" s="137"/>
      <c r="O844" s="138"/>
      <c r="P844" s="129"/>
      <c r="Q844" s="139"/>
      <c r="R844" s="130"/>
      <c r="S844" s="130"/>
      <c r="T844" s="141"/>
      <c r="U844" s="130"/>
      <c r="V844" s="130"/>
      <c r="W844" s="130"/>
      <c r="X844" s="130"/>
      <c r="Y844" s="130"/>
      <c r="Z844" s="130"/>
      <c r="AA844" s="130"/>
      <c r="AB844" s="130"/>
      <c r="AC844" s="131"/>
      <c r="AD844" s="131"/>
      <c r="AE844" s="131"/>
      <c r="AF844" s="131"/>
      <c r="AG844" s="132"/>
      <c r="AH844" s="132"/>
      <c r="AI844" s="132"/>
      <c r="AJ844" s="132"/>
      <c r="AK844" s="133"/>
      <c r="AL844" s="133"/>
      <c r="AM844" s="133"/>
      <c r="AN844" s="133"/>
      <c r="AO844" s="134"/>
      <c r="AP844" s="134"/>
      <c r="AQ844" s="134"/>
      <c r="AR844" s="134"/>
      <c r="AS844" s="134"/>
      <c r="AT844" s="129"/>
    </row>
    <row r="845" ht="15.75" customHeight="1">
      <c r="A845" s="130"/>
      <c r="B845" s="129"/>
      <c r="C845" s="129"/>
      <c r="D845" s="129"/>
      <c r="E845" s="176"/>
      <c r="F845" s="129"/>
      <c r="G845" s="130"/>
      <c r="H845" s="135"/>
      <c r="I845" s="130"/>
      <c r="J845" s="130"/>
      <c r="K845" s="130"/>
      <c r="L845" s="177"/>
      <c r="M845" s="130"/>
      <c r="N845" s="137"/>
      <c r="O845" s="138"/>
      <c r="P845" s="129"/>
      <c r="Q845" s="139"/>
      <c r="R845" s="130"/>
      <c r="S845" s="130"/>
      <c r="T845" s="141"/>
      <c r="U845" s="130"/>
      <c r="V845" s="130"/>
      <c r="W845" s="130"/>
      <c r="X845" s="130"/>
      <c r="Y845" s="130"/>
      <c r="Z845" s="130"/>
      <c r="AA845" s="130"/>
      <c r="AB845" s="130"/>
      <c r="AC845" s="131"/>
      <c r="AD845" s="131"/>
      <c r="AE845" s="131"/>
      <c r="AF845" s="131"/>
      <c r="AG845" s="132"/>
      <c r="AH845" s="132"/>
      <c r="AI845" s="132"/>
      <c r="AJ845" s="132"/>
      <c r="AK845" s="133"/>
      <c r="AL845" s="133"/>
      <c r="AM845" s="133"/>
      <c r="AN845" s="133"/>
      <c r="AO845" s="134"/>
      <c r="AP845" s="134"/>
      <c r="AQ845" s="134"/>
      <c r="AR845" s="134"/>
      <c r="AS845" s="134"/>
      <c r="AT845" s="129"/>
    </row>
    <row r="846" ht="15.75" customHeight="1">
      <c r="A846" s="130"/>
      <c r="B846" s="129"/>
      <c r="C846" s="129"/>
      <c r="D846" s="129"/>
      <c r="E846" s="176"/>
      <c r="F846" s="129"/>
      <c r="G846" s="130"/>
      <c r="H846" s="135"/>
      <c r="I846" s="130"/>
      <c r="J846" s="130"/>
      <c r="K846" s="130"/>
      <c r="L846" s="177"/>
      <c r="M846" s="130"/>
      <c r="N846" s="137"/>
      <c r="O846" s="138"/>
      <c r="P846" s="129"/>
      <c r="Q846" s="139"/>
      <c r="R846" s="130"/>
      <c r="S846" s="130"/>
      <c r="T846" s="141"/>
      <c r="U846" s="130"/>
      <c r="V846" s="130"/>
      <c r="W846" s="130"/>
      <c r="X846" s="130"/>
      <c r="Y846" s="130"/>
      <c r="Z846" s="130"/>
      <c r="AA846" s="130"/>
      <c r="AB846" s="130"/>
      <c r="AC846" s="131"/>
      <c r="AD846" s="131"/>
      <c r="AE846" s="131"/>
      <c r="AF846" s="131"/>
      <c r="AG846" s="132"/>
      <c r="AH846" s="132"/>
      <c r="AI846" s="132"/>
      <c r="AJ846" s="132"/>
      <c r="AK846" s="133"/>
      <c r="AL846" s="133"/>
      <c r="AM846" s="133"/>
      <c r="AN846" s="133"/>
      <c r="AO846" s="134"/>
      <c r="AP846" s="134"/>
      <c r="AQ846" s="134"/>
      <c r="AR846" s="134"/>
      <c r="AS846" s="134"/>
      <c r="AT846" s="129"/>
    </row>
    <row r="847" ht="15.75" customHeight="1">
      <c r="A847" s="130"/>
      <c r="B847" s="129"/>
      <c r="C847" s="129"/>
      <c r="D847" s="129"/>
      <c r="E847" s="176"/>
      <c r="F847" s="129"/>
      <c r="G847" s="130"/>
      <c r="H847" s="135"/>
      <c r="I847" s="130"/>
      <c r="J847" s="130"/>
      <c r="K847" s="130"/>
      <c r="L847" s="177"/>
      <c r="M847" s="130"/>
      <c r="N847" s="137"/>
      <c r="O847" s="138"/>
      <c r="P847" s="129"/>
      <c r="Q847" s="139"/>
      <c r="R847" s="130"/>
      <c r="S847" s="130"/>
      <c r="T847" s="141"/>
      <c r="U847" s="130"/>
      <c r="V847" s="130"/>
      <c r="W847" s="130"/>
      <c r="X847" s="130"/>
      <c r="Y847" s="130"/>
      <c r="Z847" s="130"/>
      <c r="AA847" s="130"/>
      <c r="AB847" s="130"/>
      <c r="AC847" s="131"/>
      <c r="AD847" s="131"/>
      <c r="AE847" s="131"/>
      <c r="AF847" s="131"/>
      <c r="AG847" s="132"/>
      <c r="AH847" s="132"/>
      <c r="AI847" s="132"/>
      <c r="AJ847" s="132"/>
      <c r="AK847" s="133"/>
      <c r="AL847" s="133"/>
      <c r="AM847" s="133"/>
      <c r="AN847" s="133"/>
      <c r="AO847" s="134"/>
      <c r="AP847" s="134"/>
      <c r="AQ847" s="134"/>
      <c r="AR847" s="134"/>
      <c r="AS847" s="134"/>
      <c r="AT847" s="129"/>
    </row>
    <row r="848" ht="15.75" customHeight="1">
      <c r="A848" s="130"/>
      <c r="B848" s="129"/>
      <c r="C848" s="129"/>
      <c r="D848" s="129"/>
      <c r="E848" s="176"/>
      <c r="F848" s="129"/>
      <c r="G848" s="130"/>
      <c r="H848" s="135"/>
      <c r="I848" s="130"/>
      <c r="J848" s="130"/>
      <c r="K848" s="130"/>
      <c r="L848" s="177"/>
      <c r="M848" s="130"/>
      <c r="N848" s="137"/>
      <c r="O848" s="138"/>
      <c r="P848" s="129"/>
      <c r="Q848" s="139"/>
      <c r="R848" s="130"/>
      <c r="S848" s="130"/>
      <c r="T848" s="141"/>
      <c r="U848" s="130"/>
      <c r="V848" s="130"/>
      <c r="W848" s="130"/>
      <c r="X848" s="130"/>
      <c r="Y848" s="130"/>
      <c r="Z848" s="130"/>
      <c r="AA848" s="130"/>
      <c r="AB848" s="130"/>
      <c r="AC848" s="131"/>
      <c r="AD848" s="131"/>
      <c r="AE848" s="131"/>
      <c r="AF848" s="131"/>
      <c r="AG848" s="132"/>
      <c r="AH848" s="132"/>
      <c r="AI848" s="132"/>
      <c r="AJ848" s="132"/>
      <c r="AK848" s="133"/>
      <c r="AL848" s="133"/>
      <c r="AM848" s="133"/>
      <c r="AN848" s="133"/>
      <c r="AO848" s="134"/>
      <c r="AP848" s="134"/>
      <c r="AQ848" s="134"/>
      <c r="AR848" s="134"/>
      <c r="AS848" s="134"/>
      <c r="AT848" s="129"/>
    </row>
    <row r="849" ht="15.75" customHeight="1">
      <c r="A849" s="130"/>
      <c r="B849" s="129"/>
      <c r="C849" s="129"/>
      <c r="D849" s="129"/>
      <c r="E849" s="176"/>
      <c r="F849" s="129"/>
      <c r="G849" s="130"/>
      <c r="H849" s="135"/>
      <c r="I849" s="130"/>
      <c r="J849" s="130"/>
      <c r="K849" s="130"/>
      <c r="L849" s="177"/>
      <c r="M849" s="130"/>
      <c r="N849" s="137"/>
      <c r="O849" s="138"/>
      <c r="P849" s="129"/>
      <c r="Q849" s="139"/>
      <c r="R849" s="130"/>
      <c r="S849" s="130"/>
      <c r="T849" s="141"/>
      <c r="U849" s="130"/>
      <c r="V849" s="130"/>
      <c r="W849" s="130"/>
      <c r="X849" s="130"/>
      <c r="Y849" s="130"/>
      <c r="Z849" s="130"/>
      <c r="AA849" s="130"/>
      <c r="AB849" s="130"/>
      <c r="AC849" s="131"/>
      <c r="AD849" s="131"/>
      <c r="AE849" s="131"/>
      <c r="AF849" s="131"/>
      <c r="AG849" s="132"/>
      <c r="AH849" s="132"/>
      <c r="AI849" s="132"/>
      <c r="AJ849" s="132"/>
      <c r="AK849" s="133"/>
      <c r="AL849" s="133"/>
      <c r="AM849" s="133"/>
      <c r="AN849" s="133"/>
      <c r="AO849" s="134"/>
      <c r="AP849" s="134"/>
      <c r="AQ849" s="134"/>
      <c r="AR849" s="134"/>
      <c r="AS849" s="134"/>
      <c r="AT849" s="129"/>
    </row>
    <row r="850" ht="15.75" customHeight="1">
      <c r="A850" s="130"/>
      <c r="B850" s="129"/>
      <c r="C850" s="129"/>
      <c r="D850" s="129"/>
      <c r="E850" s="176"/>
      <c r="F850" s="129"/>
      <c r="G850" s="130"/>
      <c r="H850" s="135"/>
      <c r="I850" s="130"/>
      <c r="J850" s="130"/>
      <c r="K850" s="130"/>
      <c r="L850" s="177"/>
      <c r="M850" s="130"/>
      <c r="N850" s="137"/>
      <c r="O850" s="138"/>
      <c r="P850" s="129"/>
      <c r="Q850" s="139"/>
      <c r="R850" s="130"/>
      <c r="S850" s="130"/>
      <c r="T850" s="141"/>
      <c r="U850" s="130"/>
      <c r="V850" s="130"/>
      <c r="W850" s="130"/>
      <c r="X850" s="130"/>
      <c r="Y850" s="130"/>
      <c r="Z850" s="130"/>
      <c r="AA850" s="130"/>
      <c r="AB850" s="130"/>
      <c r="AC850" s="131"/>
      <c r="AD850" s="131"/>
      <c r="AE850" s="131"/>
      <c r="AF850" s="131"/>
      <c r="AG850" s="132"/>
      <c r="AH850" s="132"/>
      <c r="AI850" s="132"/>
      <c r="AJ850" s="132"/>
      <c r="AK850" s="133"/>
      <c r="AL850" s="133"/>
      <c r="AM850" s="133"/>
      <c r="AN850" s="133"/>
      <c r="AO850" s="134"/>
      <c r="AP850" s="134"/>
      <c r="AQ850" s="134"/>
      <c r="AR850" s="134"/>
      <c r="AS850" s="134"/>
      <c r="AT850" s="129"/>
    </row>
    <row r="851" ht="15.75" customHeight="1">
      <c r="A851" s="130"/>
      <c r="B851" s="129"/>
      <c r="C851" s="129"/>
      <c r="D851" s="129"/>
      <c r="E851" s="176"/>
      <c r="F851" s="129"/>
      <c r="G851" s="130"/>
      <c r="H851" s="135"/>
      <c r="I851" s="130"/>
      <c r="J851" s="130"/>
      <c r="K851" s="130"/>
      <c r="L851" s="177"/>
      <c r="M851" s="130"/>
      <c r="N851" s="137"/>
      <c r="O851" s="138"/>
      <c r="P851" s="129"/>
      <c r="Q851" s="139"/>
      <c r="R851" s="130"/>
      <c r="S851" s="130"/>
      <c r="T851" s="141"/>
      <c r="U851" s="130"/>
      <c r="V851" s="130"/>
      <c r="W851" s="130"/>
      <c r="X851" s="130"/>
      <c r="Y851" s="130"/>
      <c r="Z851" s="130"/>
      <c r="AA851" s="130"/>
      <c r="AB851" s="130"/>
      <c r="AC851" s="131"/>
      <c r="AD851" s="131"/>
      <c r="AE851" s="131"/>
      <c r="AF851" s="131"/>
      <c r="AG851" s="132"/>
      <c r="AH851" s="132"/>
      <c r="AI851" s="132"/>
      <c r="AJ851" s="132"/>
      <c r="AK851" s="133"/>
      <c r="AL851" s="133"/>
      <c r="AM851" s="133"/>
      <c r="AN851" s="133"/>
      <c r="AO851" s="134"/>
      <c r="AP851" s="134"/>
      <c r="AQ851" s="134"/>
      <c r="AR851" s="134"/>
      <c r="AS851" s="134"/>
      <c r="AT851" s="129"/>
    </row>
    <row r="852" ht="15.75" customHeight="1">
      <c r="A852" s="130"/>
      <c r="B852" s="129"/>
      <c r="C852" s="129"/>
      <c r="D852" s="129"/>
      <c r="E852" s="176"/>
      <c r="F852" s="129"/>
      <c r="G852" s="130"/>
      <c r="H852" s="135"/>
      <c r="I852" s="130"/>
      <c r="J852" s="130"/>
      <c r="K852" s="130"/>
      <c r="L852" s="177"/>
      <c r="M852" s="130"/>
      <c r="N852" s="137"/>
      <c r="O852" s="138"/>
      <c r="P852" s="129"/>
      <c r="Q852" s="139"/>
      <c r="R852" s="130"/>
      <c r="S852" s="130"/>
      <c r="T852" s="141"/>
      <c r="U852" s="130"/>
      <c r="V852" s="130"/>
      <c r="W852" s="130"/>
      <c r="X852" s="130"/>
      <c r="Y852" s="130"/>
      <c r="Z852" s="130"/>
      <c r="AA852" s="130"/>
      <c r="AB852" s="130"/>
      <c r="AC852" s="131"/>
      <c r="AD852" s="131"/>
      <c r="AE852" s="131"/>
      <c r="AF852" s="131"/>
      <c r="AG852" s="132"/>
      <c r="AH852" s="132"/>
      <c r="AI852" s="132"/>
      <c r="AJ852" s="132"/>
      <c r="AK852" s="133"/>
      <c r="AL852" s="133"/>
      <c r="AM852" s="133"/>
      <c r="AN852" s="133"/>
      <c r="AO852" s="134"/>
      <c r="AP852" s="134"/>
      <c r="AQ852" s="134"/>
      <c r="AR852" s="134"/>
      <c r="AS852" s="134"/>
      <c r="AT852" s="129"/>
    </row>
    <row r="853" ht="15.75" customHeight="1">
      <c r="A853" s="130"/>
      <c r="B853" s="129"/>
      <c r="C853" s="129"/>
      <c r="D853" s="129"/>
      <c r="E853" s="176"/>
      <c r="F853" s="129"/>
      <c r="G853" s="130"/>
      <c r="H853" s="135"/>
      <c r="I853" s="130"/>
      <c r="J853" s="130"/>
      <c r="K853" s="130"/>
      <c r="L853" s="177"/>
      <c r="M853" s="130"/>
      <c r="N853" s="137"/>
      <c r="O853" s="138"/>
      <c r="P853" s="129"/>
      <c r="Q853" s="139"/>
      <c r="R853" s="130"/>
      <c r="S853" s="130"/>
      <c r="T853" s="141"/>
      <c r="U853" s="130"/>
      <c r="V853" s="130"/>
      <c r="W853" s="130"/>
      <c r="X853" s="130"/>
      <c r="Y853" s="130"/>
      <c r="Z853" s="130"/>
      <c r="AA853" s="130"/>
      <c r="AB853" s="130"/>
      <c r="AC853" s="131"/>
      <c r="AD853" s="131"/>
      <c r="AE853" s="131"/>
      <c r="AF853" s="131"/>
      <c r="AG853" s="132"/>
      <c r="AH853" s="132"/>
      <c r="AI853" s="132"/>
      <c r="AJ853" s="132"/>
      <c r="AK853" s="133"/>
      <c r="AL853" s="133"/>
      <c r="AM853" s="133"/>
      <c r="AN853" s="133"/>
      <c r="AO853" s="134"/>
      <c r="AP853" s="134"/>
      <c r="AQ853" s="134"/>
      <c r="AR853" s="134"/>
      <c r="AS853" s="134"/>
      <c r="AT853" s="129"/>
    </row>
    <row r="854" ht="15.75" customHeight="1">
      <c r="A854" s="130"/>
      <c r="B854" s="129"/>
      <c r="C854" s="129"/>
      <c r="D854" s="129"/>
      <c r="E854" s="176"/>
      <c r="F854" s="129"/>
      <c r="G854" s="130"/>
      <c r="H854" s="135"/>
      <c r="I854" s="130"/>
      <c r="J854" s="130"/>
      <c r="K854" s="130"/>
      <c r="L854" s="177"/>
      <c r="M854" s="130"/>
      <c r="N854" s="137"/>
      <c r="O854" s="138"/>
      <c r="P854" s="129"/>
      <c r="Q854" s="139"/>
      <c r="R854" s="130"/>
      <c r="S854" s="130"/>
      <c r="T854" s="141"/>
      <c r="U854" s="130"/>
      <c r="V854" s="130"/>
      <c r="W854" s="130"/>
      <c r="X854" s="130"/>
      <c r="Y854" s="130"/>
      <c r="Z854" s="130"/>
      <c r="AA854" s="130"/>
      <c r="AB854" s="130"/>
      <c r="AC854" s="131"/>
      <c r="AD854" s="131"/>
      <c r="AE854" s="131"/>
      <c r="AF854" s="131"/>
      <c r="AG854" s="132"/>
      <c r="AH854" s="132"/>
      <c r="AI854" s="132"/>
      <c r="AJ854" s="132"/>
      <c r="AK854" s="133"/>
      <c r="AL854" s="133"/>
      <c r="AM854" s="133"/>
      <c r="AN854" s="133"/>
      <c r="AO854" s="134"/>
      <c r="AP854" s="134"/>
      <c r="AQ854" s="134"/>
      <c r="AR854" s="134"/>
      <c r="AS854" s="134"/>
      <c r="AT854" s="129"/>
    </row>
    <row r="855" ht="15.75" customHeight="1">
      <c r="A855" s="130"/>
      <c r="B855" s="129"/>
      <c r="C855" s="129"/>
      <c r="D855" s="129"/>
      <c r="E855" s="176"/>
      <c r="F855" s="129"/>
      <c r="G855" s="130"/>
      <c r="H855" s="135"/>
      <c r="I855" s="130"/>
      <c r="J855" s="130"/>
      <c r="K855" s="130"/>
      <c r="L855" s="177"/>
      <c r="M855" s="130"/>
      <c r="N855" s="137"/>
      <c r="O855" s="138"/>
      <c r="P855" s="129"/>
      <c r="Q855" s="139"/>
      <c r="R855" s="130"/>
      <c r="S855" s="130"/>
      <c r="T855" s="141"/>
      <c r="U855" s="130"/>
      <c r="V855" s="130"/>
      <c r="W855" s="130"/>
      <c r="X855" s="130"/>
      <c r="Y855" s="130"/>
      <c r="Z855" s="130"/>
      <c r="AA855" s="130"/>
      <c r="AB855" s="130"/>
      <c r="AC855" s="131"/>
      <c r="AD855" s="131"/>
      <c r="AE855" s="131"/>
      <c r="AF855" s="131"/>
      <c r="AG855" s="132"/>
      <c r="AH855" s="132"/>
      <c r="AI855" s="132"/>
      <c r="AJ855" s="132"/>
      <c r="AK855" s="133"/>
      <c r="AL855" s="133"/>
      <c r="AM855" s="133"/>
      <c r="AN855" s="133"/>
      <c r="AO855" s="134"/>
      <c r="AP855" s="134"/>
      <c r="AQ855" s="134"/>
      <c r="AR855" s="134"/>
      <c r="AS855" s="134"/>
      <c r="AT855" s="129"/>
    </row>
    <row r="856" ht="15.75" customHeight="1">
      <c r="A856" s="130"/>
      <c r="B856" s="129"/>
      <c r="C856" s="129"/>
      <c r="D856" s="129"/>
      <c r="E856" s="176"/>
      <c r="F856" s="129"/>
      <c r="G856" s="130"/>
      <c r="H856" s="135"/>
      <c r="I856" s="130"/>
      <c r="J856" s="130"/>
      <c r="K856" s="130"/>
      <c r="L856" s="177"/>
      <c r="M856" s="130"/>
      <c r="N856" s="137"/>
      <c r="O856" s="138"/>
      <c r="P856" s="129"/>
      <c r="Q856" s="139"/>
      <c r="R856" s="130"/>
      <c r="S856" s="130"/>
      <c r="T856" s="141"/>
      <c r="U856" s="130"/>
      <c r="V856" s="130"/>
      <c r="W856" s="130"/>
      <c r="X856" s="130"/>
      <c r="Y856" s="130"/>
      <c r="Z856" s="130"/>
      <c r="AA856" s="130"/>
      <c r="AB856" s="130"/>
      <c r="AC856" s="131"/>
      <c r="AD856" s="131"/>
      <c r="AE856" s="131"/>
      <c r="AF856" s="131"/>
      <c r="AG856" s="132"/>
      <c r="AH856" s="132"/>
      <c r="AI856" s="132"/>
      <c r="AJ856" s="132"/>
      <c r="AK856" s="133"/>
      <c r="AL856" s="133"/>
      <c r="AM856" s="133"/>
      <c r="AN856" s="133"/>
      <c r="AO856" s="134"/>
      <c r="AP856" s="134"/>
      <c r="AQ856" s="134"/>
      <c r="AR856" s="134"/>
      <c r="AS856" s="134"/>
      <c r="AT856" s="129"/>
    </row>
    <row r="857" ht="15.75" customHeight="1">
      <c r="A857" s="130"/>
      <c r="B857" s="129"/>
      <c r="C857" s="129"/>
      <c r="D857" s="129"/>
      <c r="E857" s="176"/>
      <c r="F857" s="129"/>
      <c r="G857" s="130"/>
      <c r="H857" s="135"/>
      <c r="I857" s="130"/>
      <c r="J857" s="130"/>
      <c r="K857" s="130"/>
      <c r="L857" s="177"/>
      <c r="M857" s="130"/>
      <c r="N857" s="137"/>
      <c r="O857" s="138"/>
      <c r="P857" s="129"/>
      <c r="Q857" s="139"/>
      <c r="R857" s="130"/>
      <c r="S857" s="130"/>
      <c r="T857" s="141"/>
      <c r="U857" s="130"/>
      <c r="V857" s="130"/>
      <c r="W857" s="130"/>
      <c r="X857" s="130"/>
      <c r="Y857" s="130"/>
      <c r="Z857" s="130"/>
      <c r="AA857" s="130"/>
      <c r="AB857" s="130"/>
      <c r="AC857" s="131"/>
      <c r="AD857" s="131"/>
      <c r="AE857" s="131"/>
      <c r="AF857" s="131"/>
      <c r="AG857" s="132"/>
      <c r="AH857" s="132"/>
      <c r="AI857" s="132"/>
      <c r="AJ857" s="132"/>
      <c r="AK857" s="133"/>
      <c r="AL857" s="133"/>
      <c r="AM857" s="133"/>
      <c r="AN857" s="133"/>
      <c r="AO857" s="134"/>
      <c r="AP857" s="134"/>
      <c r="AQ857" s="134"/>
      <c r="AR857" s="134"/>
      <c r="AS857" s="134"/>
      <c r="AT857" s="129"/>
    </row>
    <row r="858" ht="15.75" customHeight="1">
      <c r="A858" s="130"/>
      <c r="B858" s="129"/>
      <c r="C858" s="129"/>
      <c r="D858" s="129"/>
      <c r="E858" s="176"/>
      <c r="F858" s="129"/>
      <c r="G858" s="130"/>
      <c r="H858" s="135"/>
      <c r="I858" s="130"/>
      <c r="J858" s="130"/>
      <c r="K858" s="130"/>
      <c r="L858" s="177"/>
      <c r="M858" s="130"/>
      <c r="N858" s="137"/>
      <c r="O858" s="138"/>
      <c r="P858" s="129"/>
      <c r="Q858" s="139"/>
      <c r="R858" s="130"/>
      <c r="S858" s="130"/>
      <c r="T858" s="141"/>
      <c r="U858" s="130"/>
      <c r="V858" s="130"/>
      <c r="W858" s="130"/>
      <c r="X858" s="130"/>
      <c r="Y858" s="130"/>
      <c r="Z858" s="130"/>
      <c r="AA858" s="130"/>
      <c r="AB858" s="130"/>
      <c r="AC858" s="131"/>
      <c r="AD858" s="131"/>
      <c r="AE858" s="131"/>
      <c r="AF858" s="131"/>
      <c r="AG858" s="132"/>
      <c r="AH858" s="132"/>
      <c r="AI858" s="132"/>
      <c r="AJ858" s="132"/>
      <c r="AK858" s="133"/>
      <c r="AL858" s="133"/>
      <c r="AM858" s="133"/>
      <c r="AN858" s="133"/>
      <c r="AO858" s="134"/>
      <c r="AP858" s="134"/>
      <c r="AQ858" s="134"/>
      <c r="AR858" s="134"/>
      <c r="AS858" s="134"/>
      <c r="AT858" s="129"/>
    </row>
    <row r="859" ht="15.75" customHeight="1">
      <c r="A859" s="130"/>
      <c r="B859" s="129"/>
      <c r="C859" s="129"/>
      <c r="D859" s="129"/>
      <c r="E859" s="176"/>
      <c r="F859" s="129"/>
      <c r="G859" s="130"/>
      <c r="H859" s="135"/>
      <c r="I859" s="130"/>
      <c r="J859" s="130"/>
      <c r="K859" s="130"/>
      <c r="L859" s="177"/>
      <c r="M859" s="130"/>
      <c r="N859" s="137"/>
      <c r="O859" s="138"/>
      <c r="P859" s="129"/>
      <c r="Q859" s="139"/>
      <c r="R859" s="130"/>
      <c r="S859" s="130"/>
      <c r="T859" s="141"/>
      <c r="U859" s="130"/>
      <c r="V859" s="130"/>
      <c r="W859" s="130"/>
      <c r="X859" s="130"/>
      <c r="Y859" s="130"/>
      <c r="Z859" s="130"/>
      <c r="AA859" s="130"/>
      <c r="AB859" s="130"/>
      <c r="AC859" s="131"/>
      <c r="AD859" s="131"/>
      <c r="AE859" s="131"/>
      <c r="AF859" s="131"/>
      <c r="AG859" s="132"/>
      <c r="AH859" s="132"/>
      <c r="AI859" s="132"/>
      <c r="AJ859" s="132"/>
      <c r="AK859" s="133"/>
      <c r="AL859" s="133"/>
      <c r="AM859" s="133"/>
      <c r="AN859" s="133"/>
      <c r="AO859" s="134"/>
      <c r="AP859" s="134"/>
      <c r="AQ859" s="134"/>
      <c r="AR859" s="134"/>
      <c r="AS859" s="134"/>
      <c r="AT859" s="129"/>
    </row>
    <row r="860" ht="15.75" customHeight="1">
      <c r="A860" s="130"/>
      <c r="B860" s="129"/>
      <c r="C860" s="129"/>
      <c r="D860" s="129"/>
      <c r="E860" s="176"/>
      <c r="F860" s="129"/>
      <c r="G860" s="130"/>
      <c r="H860" s="135"/>
      <c r="I860" s="130"/>
      <c r="J860" s="130"/>
      <c r="K860" s="130"/>
      <c r="L860" s="177"/>
      <c r="M860" s="130"/>
      <c r="N860" s="137"/>
      <c r="O860" s="138"/>
      <c r="P860" s="129"/>
      <c r="Q860" s="139"/>
      <c r="R860" s="130"/>
      <c r="S860" s="130"/>
      <c r="T860" s="141"/>
      <c r="U860" s="130"/>
      <c r="V860" s="130"/>
      <c r="W860" s="130"/>
      <c r="X860" s="130"/>
      <c r="Y860" s="130"/>
      <c r="Z860" s="130"/>
      <c r="AA860" s="130"/>
      <c r="AB860" s="130"/>
      <c r="AC860" s="131"/>
      <c r="AD860" s="131"/>
      <c r="AE860" s="131"/>
      <c r="AF860" s="131"/>
      <c r="AG860" s="132"/>
      <c r="AH860" s="132"/>
      <c r="AI860" s="132"/>
      <c r="AJ860" s="132"/>
      <c r="AK860" s="133"/>
      <c r="AL860" s="133"/>
      <c r="AM860" s="133"/>
      <c r="AN860" s="133"/>
      <c r="AO860" s="134"/>
      <c r="AP860" s="134"/>
      <c r="AQ860" s="134"/>
      <c r="AR860" s="134"/>
      <c r="AS860" s="134"/>
      <c r="AT860" s="129"/>
    </row>
    <row r="861" ht="15.75" customHeight="1">
      <c r="A861" s="130"/>
      <c r="B861" s="129"/>
      <c r="C861" s="129"/>
      <c r="D861" s="129"/>
      <c r="E861" s="176"/>
      <c r="F861" s="129"/>
      <c r="G861" s="130"/>
      <c r="H861" s="135"/>
      <c r="I861" s="130"/>
      <c r="J861" s="130"/>
      <c r="K861" s="130"/>
      <c r="L861" s="177"/>
      <c r="M861" s="130"/>
      <c r="N861" s="137"/>
      <c r="O861" s="138"/>
      <c r="P861" s="129"/>
      <c r="Q861" s="139"/>
      <c r="R861" s="130"/>
      <c r="S861" s="130"/>
      <c r="T861" s="141"/>
      <c r="U861" s="130"/>
      <c r="V861" s="130"/>
      <c r="W861" s="130"/>
      <c r="X861" s="130"/>
      <c r="Y861" s="130"/>
      <c r="Z861" s="130"/>
      <c r="AA861" s="130"/>
      <c r="AB861" s="130"/>
      <c r="AC861" s="131"/>
      <c r="AD861" s="131"/>
      <c r="AE861" s="131"/>
      <c r="AF861" s="131"/>
      <c r="AG861" s="132"/>
      <c r="AH861" s="132"/>
      <c r="AI861" s="132"/>
      <c r="AJ861" s="132"/>
      <c r="AK861" s="133"/>
      <c r="AL861" s="133"/>
      <c r="AM861" s="133"/>
      <c r="AN861" s="133"/>
      <c r="AO861" s="134"/>
      <c r="AP861" s="134"/>
      <c r="AQ861" s="134"/>
      <c r="AR861" s="134"/>
      <c r="AS861" s="134"/>
      <c r="AT861" s="129"/>
    </row>
    <row r="862" ht="15.75" customHeight="1">
      <c r="A862" s="130"/>
      <c r="B862" s="129"/>
      <c r="C862" s="129"/>
      <c r="D862" s="129"/>
      <c r="E862" s="176"/>
      <c r="F862" s="129"/>
      <c r="G862" s="130"/>
      <c r="H862" s="135"/>
      <c r="I862" s="130"/>
      <c r="J862" s="130"/>
      <c r="K862" s="130"/>
      <c r="L862" s="177"/>
      <c r="M862" s="130"/>
      <c r="N862" s="137"/>
      <c r="O862" s="138"/>
      <c r="P862" s="129"/>
      <c r="Q862" s="139"/>
      <c r="R862" s="130"/>
      <c r="S862" s="130"/>
      <c r="T862" s="141"/>
      <c r="U862" s="130"/>
      <c r="V862" s="130"/>
      <c r="W862" s="130"/>
      <c r="X862" s="130"/>
      <c r="Y862" s="130"/>
      <c r="Z862" s="130"/>
      <c r="AA862" s="130"/>
      <c r="AB862" s="130"/>
      <c r="AC862" s="131"/>
      <c r="AD862" s="131"/>
      <c r="AE862" s="131"/>
      <c r="AF862" s="131"/>
      <c r="AG862" s="132"/>
      <c r="AH862" s="132"/>
      <c r="AI862" s="132"/>
      <c r="AJ862" s="132"/>
      <c r="AK862" s="133"/>
      <c r="AL862" s="133"/>
      <c r="AM862" s="133"/>
      <c r="AN862" s="133"/>
      <c r="AO862" s="134"/>
      <c r="AP862" s="134"/>
      <c r="AQ862" s="134"/>
      <c r="AR862" s="134"/>
      <c r="AS862" s="134"/>
      <c r="AT862" s="129"/>
    </row>
    <row r="863" ht="15.75" customHeight="1">
      <c r="A863" s="130"/>
      <c r="B863" s="129"/>
      <c r="C863" s="129"/>
      <c r="D863" s="129"/>
      <c r="E863" s="176"/>
      <c r="F863" s="129"/>
      <c r="G863" s="130"/>
      <c r="H863" s="135"/>
      <c r="I863" s="130"/>
      <c r="J863" s="130"/>
      <c r="K863" s="130"/>
      <c r="L863" s="177"/>
      <c r="M863" s="130"/>
      <c r="N863" s="137"/>
      <c r="O863" s="138"/>
      <c r="P863" s="129"/>
      <c r="Q863" s="139"/>
      <c r="R863" s="130"/>
      <c r="S863" s="130"/>
      <c r="T863" s="141"/>
      <c r="U863" s="130"/>
      <c r="V863" s="130"/>
      <c r="W863" s="130"/>
      <c r="X863" s="130"/>
      <c r="Y863" s="130"/>
      <c r="Z863" s="130"/>
      <c r="AA863" s="130"/>
      <c r="AB863" s="130"/>
      <c r="AC863" s="131"/>
      <c r="AD863" s="131"/>
      <c r="AE863" s="131"/>
      <c r="AF863" s="131"/>
      <c r="AG863" s="132"/>
      <c r="AH863" s="132"/>
      <c r="AI863" s="132"/>
      <c r="AJ863" s="132"/>
      <c r="AK863" s="133"/>
      <c r="AL863" s="133"/>
      <c r="AM863" s="133"/>
      <c r="AN863" s="133"/>
      <c r="AO863" s="134"/>
      <c r="AP863" s="134"/>
      <c r="AQ863" s="134"/>
      <c r="AR863" s="134"/>
      <c r="AS863" s="134"/>
      <c r="AT863" s="129"/>
    </row>
    <row r="864" ht="15.75" customHeight="1">
      <c r="A864" s="130"/>
      <c r="B864" s="129"/>
      <c r="C864" s="129"/>
      <c r="D864" s="129"/>
      <c r="E864" s="176"/>
      <c r="F864" s="129"/>
      <c r="G864" s="130"/>
      <c r="H864" s="135"/>
      <c r="I864" s="130"/>
      <c r="J864" s="130"/>
      <c r="K864" s="130"/>
      <c r="L864" s="177"/>
      <c r="M864" s="130"/>
      <c r="N864" s="137"/>
      <c r="O864" s="138"/>
      <c r="P864" s="129"/>
      <c r="Q864" s="139"/>
      <c r="R864" s="130"/>
      <c r="S864" s="130"/>
      <c r="T864" s="141"/>
      <c r="U864" s="130"/>
      <c r="V864" s="130"/>
      <c r="W864" s="130"/>
      <c r="X864" s="130"/>
      <c r="Y864" s="130"/>
      <c r="Z864" s="130"/>
      <c r="AA864" s="130"/>
      <c r="AB864" s="130"/>
      <c r="AC864" s="131"/>
      <c r="AD864" s="131"/>
      <c r="AE864" s="131"/>
      <c r="AF864" s="131"/>
      <c r="AG864" s="132"/>
      <c r="AH864" s="132"/>
      <c r="AI864" s="132"/>
      <c r="AJ864" s="132"/>
      <c r="AK864" s="133"/>
      <c r="AL864" s="133"/>
      <c r="AM864" s="133"/>
      <c r="AN864" s="133"/>
      <c r="AO864" s="134"/>
      <c r="AP864" s="134"/>
      <c r="AQ864" s="134"/>
      <c r="AR864" s="134"/>
      <c r="AS864" s="134"/>
      <c r="AT864" s="129"/>
    </row>
    <row r="865" ht="15.75" customHeight="1">
      <c r="A865" s="130"/>
      <c r="B865" s="129"/>
      <c r="C865" s="129"/>
      <c r="D865" s="129"/>
      <c r="E865" s="176"/>
      <c r="F865" s="129"/>
      <c r="G865" s="130"/>
      <c r="H865" s="135"/>
      <c r="I865" s="130"/>
      <c r="J865" s="130"/>
      <c r="K865" s="130"/>
      <c r="L865" s="177"/>
      <c r="M865" s="130"/>
      <c r="N865" s="137"/>
      <c r="O865" s="138"/>
      <c r="P865" s="129"/>
      <c r="Q865" s="139"/>
      <c r="R865" s="130"/>
      <c r="S865" s="130"/>
      <c r="T865" s="141"/>
      <c r="U865" s="130"/>
      <c r="V865" s="130"/>
      <c r="W865" s="130"/>
      <c r="X865" s="130"/>
      <c r="Y865" s="130"/>
      <c r="Z865" s="130"/>
      <c r="AA865" s="130"/>
      <c r="AB865" s="130"/>
      <c r="AC865" s="131"/>
      <c r="AD865" s="131"/>
      <c r="AE865" s="131"/>
      <c r="AF865" s="131"/>
      <c r="AG865" s="132"/>
      <c r="AH865" s="132"/>
      <c r="AI865" s="132"/>
      <c r="AJ865" s="132"/>
      <c r="AK865" s="133"/>
      <c r="AL865" s="133"/>
      <c r="AM865" s="133"/>
      <c r="AN865" s="133"/>
      <c r="AO865" s="134"/>
      <c r="AP865" s="134"/>
      <c r="AQ865" s="134"/>
      <c r="AR865" s="134"/>
      <c r="AS865" s="134"/>
      <c r="AT865" s="129"/>
    </row>
    <row r="866" ht="15.75" customHeight="1">
      <c r="A866" s="130"/>
      <c r="B866" s="129"/>
      <c r="C866" s="129"/>
      <c r="D866" s="129"/>
      <c r="E866" s="176"/>
      <c r="F866" s="129"/>
      <c r="G866" s="130"/>
      <c r="H866" s="135"/>
      <c r="I866" s="130"/>
      <c r="J866" s="130"/>
      <c r="K866" s="130"/>
      <c r="L866" s="177"/>
      <c r="M866" s="130"/>
      <c r="N866" s="137"/>
      <c r="O866" s="138"/>
      <c r="P866" s="129"/>
      <c r="Q866" s="139"/>
      <c r="R866" s="130"/>
      <c r="S866" s="130"/>
      <c r="T866" s="141"/>
      <c r="U866" s="130"/>
      <c r="V866" s="130"/>
      <c r="W866" s="130"/>
      <c r="X866" s="130"/>
      <c r="Y866" s="130"/>
      <c r="Z866" s="130"/>
      <c r="AA866" s="130"/>
      <c r="AB866" s="130"/>
      <c r="AC866" s="131"/>
      <c r="AD866" s="131"/>
      <c r="AE866" s="131"/>
      <c r="AF866" s="131"/>
      <c r="AG866" s="132"/>
      <c r="AH866" s="132"/>
      <c r="AI866" s="132"/>
      <c r="AJ866" s="132"/>
      <c r="AK866" s="133"/>
      <c r="AL866" s="133"/>
      <c r="AM866" s="133"/>
      <c r="AN866" s="133"/>
      <c r="AO866" s="134"/>
      <c r="AP866" s="134"/>
      <c r="AQ866" s="134"/>
      <c r="AR866" s="134"/>
      <c r="AS866" s="134"/>
      <c r="AT866" s="129"/>
    </row>
    <row r="867" ht="15.75" customHeight="1">
      <c r="A867" s="130"/>
      <c r="B867" s="129"/>
      <c r="C867" s="129"/>
      <c r="D867" s="129"/>
      <c r="E867" s="176"/>
      <c r="F867" s="129"/>
      <c r="G867" s="130"/>
      <c r="H867" s="135"/>
      <c r="I867" s="130"/>
      <c r="J867" s="130"/>
      <c r="K867" s="130"/>
      <c r="L867" s="177"/>
      <c r="M867" s="130"/>
      <c r="N867" s="137"/>
      <c r="O867" s="138"/>
      <c r="P867" s="129"/>
      <c r="Q867" s="139"/>
      <c r="R867" s="130"/>
      <c r="S867" s="130"/>
      <c r="T867" s="141"/>
      <c r="U867" s="130"/>
      <c r="V867" s="130"/>
      <c r="W867" s="130"/>
      <c r="X867" s="130"/>
      <c r="Y867" s="130"/>
      <c r="Z867" s="130"/>
      <c r="AA867" s="130"/>
      <c r="AB867" s="130"/>
      <c r="AC867" s="131"/>
      <c r="AD867" s="131"/>
      <c r="AE867" s="131"/>
      <c r="AF867" s="131"/>
      <c r="AG867" s="132"/>
      <c r="AH867" s="132"/>
      <c r="AI867" s="132"/>
      <c r="AJ867" s="132"/>
      <c r="AK867" s="133"/>
      <c r="AL867" s="133"/>
      <c r="AM867" s="133"/>
      <c r="AN867" s="133"/>
      <c r="AO867" s="134"/>
      <c r="AP867" s="134"/>
      <c r="AQ867" s="134"/>
      <c r="AR867" s="134"/>
      <c r="AS867" s="134"/>
      <c r="AT867" s="129"/>
    </row>
    <row r="868" ht="15.75" customHeight="1">
      <c r="A868" s="130"/>
      <c r="B868" s="129"/>
      <c r="C868" s="129"/>
      <c r="D868" s="129"/>
      <c r="E868" s="176"/>
      <c r="F868" s="129"/>
      <c r="G868" s="130"/>
      <c r="H868" s="135"/>
      <c r="I868" s="130"/>
      <c r="J868" s="130"/>
      <c r="K868" s="130"/>
      <c r="L868" s="177"/>
      <c r="M868" s="130"/>
      <c r="N868" s="137"/>
      <c r="O868" s="138"/>
      <c r="P868" s="129"/>
      <c r="Q868" s="139"/>
      <c r="R868" s="130"/>
      <c r="S868" s="130"/>
      <c r="T868" s="141"/>
      <c r="U868" s="130"/>
      <c r="V868" s="130"/>
      <c r="W868" s="130"/>
      <c r="X868" s="130"/>
      <c r="Y868" s="130"/>
      <c r="Z868" s="130"/>
      <c r="AA868" s="130"/>
      <c r="AB868" s="130"/>
      <c r="AC868" s="131"/>
      <c r="AD868" s="131"/>
      <c r="AE868" s="131"/>
      <c r="AF868" s="131"/>
      <c r="AG868" s="132"/>
      <c r="AH868" s="132"/>
      <c r="AI868" s="132"/>
      <c r="AJ868" s="132"/>
      <c r="AK868" s="133"/>
      <c r="AL868" s="133"/>
      <c r="AM868" s="133"/>
      <c r="AN868" s="133"/>
      <c r="AO868" s="134"/>
      <c r="AP868" s="134"/>
      <c r="AQ868" s="134"/>
      <c r="AR868" s="134"/>
      <c r="AS868" s="134"/>
      <c r="AT868" s="129"/>
    </row>
    <row r="869" ht="15.75" customHeight="1">
      <c r="A869" s="130"/>
      <c r="B869" s="129"/>
      <c r="C869" s="129"/>
      <c r="D869" s="129"/>
      <c r="E869" s="176"/>
      <c r="F869" s="129"/>
      <c r="G869" s="130"/>
      <c r="H869" s="135"/>
      <c r="I869" s="130"/>
      <c r="J869" s="130"/>
      <c r="K869" s="130"/>
      <c r="L869" s="177"/>
      <c r="M869" s="130"/>
      <c r="N869" s="137"/>
      <c r="O869" s="138"/>
      <c r="P869" s="129"/>
      <c r="Q869" s="139"/>
      <c r="R869" s="130"/>
      <c r="S869" s="130"/>
      <c r="T869" s="141"/>
      <c r="U869" s="130"/>
      <c r="V869" s="130"/>
      <c r="W869" s="130"/>
      <c r="X869" s="130"/>
      <c r="Y869" s="130"/>
      <c r="Z869" s="130"/>
      <c r="AA869" s="130"/>
      <c r="AB869" s="130"/>
      <c r="AC869" s="131"/>
      <c r="AD869" s="131"/>
      <c r="AE869" s="131"/>
      <c r="AF869" s="131"/>
      <c r="AG869" s="132"/>
      <c r="AH869" s="132"/>
      <c r="AI869" s="132"/>
      <c r="AJ869" s="132"/>
      <c r="AK869" s="133"/>
      <c r="AL869" s="133"/>
      <c r="AM869" s="133"/>
      <c r="AN869" s="133"/>
      <c r="AO869" s="134"/>
      <c r="AP869" s="134"/>
      <c r="AQ869" s="134"/>
      <c r="AR869" s="134"/>
      <c r="AS869" s="134"/>
      <c r="AT869" s="129"/>
    </row>
    <row r="870" ht="15.75" customHeight="1">
      <c r="A870" s="130"/>
      <c r="B870" s="129"/>
      <c r="C870" s="129"/>
      <c r="D870" s="129"/>
      <c r="E870" s="176"/>
      <c r="F870" s="129"/>
      <c r="G870" s="130"/>
      <c r="H870" s="135"/>
      <c r="I870" s="130"/>
      <c r="J870" s="130"/>
      <c r="K870" s="130"/>
      <c r="L870" s="177"/>
      <c r="M870" s="130"/>
      <c r="N870" s="137"/>
      <c r="O870" s="138"/>
      <c r="P870" s="129"/>
      <c r="Q870" s="139"/>
      <c r="R870" s="130"/>
      <c r="S870" s="130"/>
      <c r="T870" s="141"/>
      <c r="U870" s="130"/>
      <c r="V870" s="130"/>
      <c r="W870" s="130"/>
      <c r="X870" s="130"/>
      <c r="Y870" s="130"/>
      <c r="Z870" s="130"/>
      <c r="AA870" s="130"/>
      <c r="AB870" s="130"/>
      <c r="AC870" s="131"/>
      <c r="AD870" s="131"/>
      <c r="AE870" s="131"/>
      <c r="AF870" s="131"/>
      <c r="AG870" s="132"/>
      <c r="AH870" s="132"/>
      <c r="AI870" s="132"/>
      <c r="AJ870" s="132"/>
      <c r="AK870" s="133"/>
      <c r="AL870" s="133"/>
      <c r="AM870" s="133"/>
      <c r="AN870" s="133"/>
      <c r="AO870" s="134"/>
      <c r="AP870" s="134"/>
      <c r="AQ870" s="134"/>
      <c r="AR870" s="134"/>
      <c r="AS870" s="134"/>
      <c r="AT870" s="129"/>
    </row>
    <row r="871" ht="15.75" customHeight="1">
      <c r="A871" s="130"/>
      <c r="B871" s="129"/>
      <c r="C871" s="129"/>
      <c r="D871" s="129"/>
      <c r="E871" s="176"/>
      <c r="F871" s="129"/>
      <c r="G871" s="130"/>
      <c r="H871" s="135"/>
      <c r="I871" s="130"/>
      <c r="J871" s="130"/>
      <c r="K871" s="130"/>
      <c r="L871" s="177"/>
      <c r="M871" s="130"/>
      <c r="N871" s="137"/>
      <c r="O871" s="138"/>
      <c r="P871" s="129"/>
      <c r="Q871" s="139"/>
      <c r="R871" s="130"/>
      <c r="S871" s="130"/>
      <c r="T871" s="141"/>
      <c r="U871" s="130"/>
      <c r="V871" s="130"/>
      <c r="W871" s="130"/>
      <c r="X871" s="130"/>
      <c r="Y871" s="130"/>
      <c r="Z871" s="130"/>
      <c r="AA871" s="130"/>
      <c r="AB871" s="130"/>
      <c r="AC871" s="131"/>
      <c r="AD871" s="131"/>
      <c r="AE871" s="131"/>
      <c r="AF871" s="131"/>
      <c r="AG871" s="132"/>
      <c r="AH871" s="132"/>
      <c r="AI871" s="132"/>
      <c r="AJ871" s="132"/>
      <c r="AK871" s="133"/>
      <c r="AL871" s="133"/>
      <c r="AM871" s="133"/>
      <c r="AN871" s="133"/>
      <c r="AO871" s="134"/>
      <c r="AP871" s="134"/>
      <c r="AQ871" s="134"/>
      <c r="AR871" s="134"/>
      <c r="AS871" s="134"/>
      <c r="AT871" s="129"/>
    </row>
    <row r="872" ht="15.75" customHeight="1">
      <c r="A872" s="130"/>
      <c r="B872" s="129"/>
      <c r="C872" s="129"/>
      <c r="D872" s="129"/>
      <c r="E872" s="176"/>
      <c r="F872" s="129"/>
      <c r="G872" s="130"/>
      <c r="H872" s="135"/>
      <c r="I872" s="130"/>
      <c r="J872" s="130"/>
      <c r="K872" s="130"/>
      <c r="L872" s="177"/>
      <c r="M872" s="130"/>
      <c r="N872" s="137"/>
      <c r="O872" s="138"/>
      <c r="P872" s="129"/>
      <c r="Q872" s="139"/>
      <c r="R872" s="130"/>
      <c r="S872" s="130"/>
      <c r="T872" s="141"/>
      <c r="U872" s="130"/>
      <c r="V872" s="130"/>
      <c r="W872" s="130"/>
      <c r="X872" s="130"/>
      <c r="Y872" s="130"/>
      <c r="Z872" s="130"/>
      <c r="AA872" s="130"/>
      <c r="AB872" s="130"/>
      <c r="AC872" s="131"/>
      <c r="AD872" s="131"/>
      <c r="AE872" s="131"/>
      <c r="AF872" s="131"/>
      <c r="AG872" s="132"/>
      <c r="AH872" s="132"/>
      <c r="AI872" s="132"/>
      <c r="AJ872" s="132"/>
      <c r="AK872" s="133"/>
      <c r="AL872" s="133"/>
      <c r="AM872" s="133"/>
      <c r="AN872" s="133"/>
      <c r="AO872" s="134"/>
      <c r="AP872" s="134"/>
      <c r="AQ872" s="134"/>
      <c r="AR872" s="134"/>
      <c r="AS872" s="134"/>
      <c r="AT872" s="129"/>
    </row>
    <row r="873" ht="15.75" customHeight="1">
      <c r="A873" s="130"/>
      <c r="B873" s="129"/>
      <c r="C873" s="129"/>
      <c r="D873" s="129"/>
      <c r="E873" s="176"/>
      <c r="F873" s="129"/>
      <c r="G873" s="130"/>
      <c r="H873" s="135"/>
      <c r="I873" s="130"/>
      <c r="J873" s="130"/>
      <c r="K873" s="130"/>
      <c r="L873" s="177"/>
      <c r="M873" s="130"/>
      <c r="N873" s="137"/>
      <c r="O873" s="138"/>
      <c r="P873" s="129"/>
      <c r="Q873" s="139"/>
      <c r="R873" s="130"/>
      <c r="S873" s="130"/>
      <c r="T873" s="141"/>
      <c r="U873" s="130"/>
      <c r="V873" s="130"/>
      <c r="W873" s="130"/>
      <c r="X873" s="130"/>
      <c r="Y873" s="130"/>
      <c r="Z873" s="130"/>
      <c r="AA873" s="130"/>
      <c r="AB873" s="130"/>
      <c r="AC873" s="131"/>
      <c r="AD873" s="131"/>
      <c r="AE873" s="131"/>
      <c r="AF873" s="131"/>
      <c r="AG873" s="132"/>
      <c r="AH873" s="132"/>
      <c r="AI873" s="132"/>
      <c r="AJ873" s="132"/>
      <c r="AK873" s="133"/>
      <c r="AL873" s="133"/>
      <c r="AM873" s="133"/>
      <c r="AN873" s="133"/>
      <c r="AO873" s="134"/>
      <c r="AP873" s="134"/>
      <c r="AQ873" s="134"/>
      <c r="AR873" s="134"/>
      <c r="AS873" s="134"/>
      <c r="AT873" s="129"/>
    </row>
    <row r="874" ht="15.75" customHeight="1">
      <c r="A874" s="130"/>
      <c r="B874" s="129"/>
      <c r="C874" s="129"/>
      <c r="D874" s="129"/>
      <c r="E874" s="176"/>
      <c r="F874" s="129"/>
      <c r="G874" s="130"/>
      <c r="H874" s="135"/>
      <c r="I874" s="130"/>
      <c r="J874" s="130"/>
      <c r="K874" s="130"/>
      <c r="L874" s="177"/>
      <c r="M874" s="130"/>
      <c r="N874" s="137"/>
      <c r="O874" s="138"/>
      <c r="P874" s="129"/>
      <c r="Q874" s="139"/>
      <c r="R874" s="130"/>
      <c r="S874" s="130"/>
      <c r="T874" s="141"/>
      <c r="U874" s="130"/>
      <c r="V874" s="130"/>
      <c r="W874" s="130"/>
      <c r="X874" s="130"/>
      <c r="Y874" s="130"/>
      <c r="Z874" s="130"/>
      <c r="AA874" s="130"/>
      <c r="AB874" s="130"/>
      <c r="AC874" s="131"/>
      <c r="AD874" s="131"/>
      <c r="AE874" s="131"/>
      <c r="AF874" s="131"/>
      <c r="AG874" s="132"/>
      <c r="AH874" s="132"/>
      <c r="AI874" s="132"/>
      <c r="AJ874" s="132"/>
      <c r="AK874" s="133"/>
      <c r="AL874" s="133"/>
      <c r="AM874" s="133"/>
      <c r="AN874" s="133"/>
      <c r="AO874" s="134"/>
      <c r="AP874" s="134"/>
      <c r="AQ874" s="134"/>
      <c r="AR874" s="134"/>
      <c r="AS874" s="134"/>
      <c r="AT874" s="129"/>
    </row>
    <row r="875" ht="15.75" customHeight="1">
      <c r="A875" s="130"/>
      <c r="B875" s="129"/>
      <c r="C875" s="129"/>
      <c r="D875" s="129"/>
      <c r="E875" s="176"/>
      <c r="F875" s="129"/>
      <c r="G875" s="130"/>
      <c r="H875" s="135"/>
      <c r="I875" s="130"/>
      <c r="J875" s="130"/>
      <c r="K875" s="130"/>
      <c r="L875" s="177"/>
      <c r="M875" s="130"/>
      <c r="N875" s="137"/>
      <c r="O875" s="138"/>
      <c r="P875" s="129"/>
      <c r="Q875" s="139"/>
      <c r="R875" s="130"/>
      <c r="S875" s="130"/>
      <c r="T875" s="141"/>
      <c r="U875" s="130"/>
      <c r="V875" s="130"/>
      <c r="W875" s="130"/>
      <c r="X875" s="130"/>
      <c r="Y875" s="130"/>
      <c r="Z875" s="130"/>
      <c r="AA875" s="130"/>
      <c r="AB875" s="130"/>
      <c r="AC875" s="131"/>
      <c r="AD875" s="131"/>
      <c r="AE875" s="131"/>
      <c r="AF875" s="131"/>
      <c r="AG875" s="132"/>
      <c r="AH875" s="132"/>
      <c r="AI875" s="132"/>
      <c r="AJ875" s="132"/>
      <c r="AK875" s="133"/>
      <c r="AL875" s="133"/>
      <c r="AM875" s="133"/>
      <c r="AN875" s="133"/>
      <c r="AO875" s="134"/>
      <c r="AP875" s="134"/>
      <c r="AQ875" s="134"/>
      <c r="AR875" s="134"/>
      <c r="AS875" s="134"/>
      <c r="AT875" s="129"/>
    </row>
    <row r="876" ht="15.75" customHeight="1">
      <c r="A876" s="130"/>
      <c r="B876" s="129"/>
      <c r="C876" s="129"/>
      <c r="D876" s="129"/>
      <c r="E876" s="176"/>
      <c r="F876" s="129"/>
      <c r="G876" s="130"/>
      <c r="H876" s="135"/>
      <c r="I876" s="130"/>
      <c r="J876" s="130"/>
      <c r="K876" s="130"/>
      <c r="L876" s="177"/>
      <c r="M876" s="130"/>
      <c r="N876" s="137"/>
      <c r="O876" s="138"/>
      <c r="P876" s="129"/>
      <c r="Q876" s="139"/>
      <c r="R876" s="130"/>
      <c r="S876" s="130"/>
      <c r="T876" s="141"/>
      <c r="U876" s="130"/>
      <c r="V876" s="130"/>
      <c r="W876" s="130"/>
      <c r="X876" s="130"/>
      <c r="Y876" s="130"/>
      <c r="Z876" s="130"/>
      <c r="AA876" s="130"/>
      <c r="AB876" s="130"/>
      <c r="AC876" s="131"/>
      <c r="AD876" s="131"/>
      <c r="AE876" s="131"/>
      <c r="AF876" s="131"/>
      <c r="AG876" s="132"/>
      <c r="AH876" s="132"/>
      <c r="AI876" s="132"/>
      <c r="AJ876" s="132"/>
      <c r="AK876" s="133"/>
      <c r="AL876" s="133"/>
      <c r="AM876" s="133"/>
      <c r="AN876" s="133"/>
      <c r="AO876" s="134"/>
      <c r="AP876" s="134"/>
      <c r="AQ876" s="134"/>
      <c r="AR876" s="134"/>
      <c r="AS876" s="134"/>
      <c r="AT876" s="129"/>
    </row>
    <row r="877" ht="15.75" customHeight="1">
      <c r="A877" s="130"/>
      <c r="B877" s="129"/>
      <c r="C877" s="129"/>
      <c r="D877" s="129"/>
      <c r="E877" s="176"/>
      <c r="F877" s="129"/>
      <c r="G877" s="130"/>
      <c r="H877" s="135"/>
      <c r="I877" s="130"/>
      <c r="J877" s="130"/>
      <c r="K877" s="130"/>
      <c r="L877" s="177"/>
      <c r="M877" s="130"/>
      <c r="N877" s="137"/>
      <c r="O877" s="138"/>
      <c r="P877" s="129"/>
      <c r="Q877" s="139"/>
      <c r="R877" s="130"/>
      <c r="S877" s="130"/>
      <c r="T877" s="141"/>
      <c r="U877" s="130"/>
      <c r="V877" s="130"/>
      <c r="W877" s="130"/>
      <c r="X877" s="130"/>
      <c r="Y877" s="130"/>
      <c r="Z877" s="130"/>
      <c r="AA877" s="130"/>
      <c r="AB877" s="130"/>
      <c r="AC877" s="131"/>
      <c r="AD877" s="131"/>
      <c r="AE877" s="131"/>
      <c r="AF877" s="131"/>
      <c r="AG877" s="132"/>
      <c r="AH877" s="132"/>
      <c r="AI877" s="132"/>
      <c r="AJ877" s="132"/>
      <c r="AK877" s="133"/>
      <c r="AL877" s="133"/>
      <c r="AM877" s="133"/>
      <c r="AN877" s="133"/>
      <c r="AO877" s="134"/>
      <c r="AP877" s="134"/>
      <c r="AQ877" s="134"/>
      <c r="AR877" s="134"/>
      <c r="AS877" s="134"/>
      <c r="AT877" s="129"/>
    </row>
    <row r="878" ht="15.75" customHeight="1">
      <c r="A878" s="130"/>
      <c r="B878" s="129"/>
      <c r="C878" s="129"/>
      <c r="D878" s="129"/>
      <c r="E878" s="176"/>
      <c r="F878" s="129"/>
      <c r="G878" s="130"/>
      <c r="H878" s="135"/>
      <c r="I878" s="130"/>
      <c r="J878" s="130"/>
      <c r="K878" s="130"/>
      <c r="L878" s="177"/>
      <c r="M878" s="130"/>
      <c r="N878" s="137"/>
      <c r="O878" s="138"/>
      <c r="P878" s="129"/>
      <c r="Q878" s="139"/>
      <c r="R878" s="130"/>
      <c r="S878" s="130"/>
      <c r="T878" s="141"/>
      <c r="U878" s="130"/>
      <c r="V878" s="130"/>
      <c r="W878" s="130"/>
      <c r="X878" s="130"/>
      <c r="Y878" s="130"/>
      <c r="Z878" s="130"/>
      <c r="AA878" s="130"/>
      <c r="AB878" s="130"/>
      <c r="AC878" s="131"/>
      <c r="AD878" s="131"/>
      <c r="AE878" s="131"/>
      <c r="AF878" s="131"/>
      <c r="AG878" s="132"/>
      <c r="AH878" s="132"/>
      <c r="AI878" s="132"/>
      <c r="AJ878" s="132"/>
      <c r="AK878" s="133"/>
      <c r="AL878" s="133"/>
      <c r="AM878" s="133"/>
      <c r="AN878" s="133"/>
      <c r="AO878" s="134"/>
      <c r="AP878" s="134"/>
      <c r="AQ878" s="134"/>
      <c r="AR878" s="134"/>
      <c r="AS878" s="134"/>
      <c r="AT878" s="129"/>
    </row>
    <row r="879" ht="15.75" customHeight="1">
      <c r="A879" s="130"/>
      <c r="B879" s="129"/>
      <c r="C879" s="129"/>
      <c r="D879" s="129"/>
      <c r="E879" s="176"/>
      <c r="F879" s="129"/>
      <c r="G879" s="130"/>
      <c r="H879" s="135"/>
      <c r="I879" s="130"/>
      <c r="J879" s="130"/>
      <c r="K879" s="130"/>
      <c r="L879" s="177"/>
      <c r="M879" s="130"/>
      <c r="N879" s="137"/>
      <c r="O879" s="138"/>
      <c r="P879" s="129"/>
      <c r="Q879" s="139"/>
      <c r="R879" s="130"/>
      <c r="S879" s="130"/>
      <c r="T879" s="141"/>
      <c r="U879" s="130"/>
      <c r="V879" s="130"/>
      <c r="W879" s="130"/>
      <c r="X879" s="130"/>
      <c r="Y879" s="130"/>
      <c r="Z879" s="130"/>
      <c r="AA879" s="130"/>
      <c r="AB879" s="130"/>
      <c r="AC879" s="131"/>
      <c r="AD879" s="131"/>
      <c r="AE879" s="131"/>
      <c r="AF879" s="131"/>
      <c r="AG879" s="132"/>
      <c r="AH879" s="132"/>
      <c r="AI879" s="132"/>
      <c r="AJ879" s="132"/>
      <c r="AK879" s="133"/>
      <c r="AL879" s="133"/>
      <c r="AM879" s="133"/>
      <c r="AN879" s="133"/>
      <c r="AO879" s="134"/>
      <c r="AP879" s="134"/>
      <c r="AQ879" s="134"/>
      <c r="AR879" s="134"/>
      <c r="AS879" s="134"/>
      <c r="AT879" s="129"/>
    </row>
    <row r="880" ht="15.75" customHeight="1">
      <c r="A880" s="130"/>
      <c r="B880" s="129"/>
      <c r="C880" s="129"/>
      <c r="D880" s="129"/>
      <c r="E880" s="176"/>
      <c r="F880" s="129"/>
      <c r="G880" s="130"/>
      <c r="H880" s="135"/>
      <c r="I880" s="130"/>
      <c r="J880" s="130"/>
      <c r="K880" s="130"/>
      <c r="L880" s="177"/>
      <c r="M880" s="130"/>
      <c r="N880" s="137"/>
      <c r="O880" s="138"/>
      <c r="P880" s="129"/>
      <c r="Q880" s="139"/>
      <c r="R880" s="130"/>
      <c r="S880" s="130"/>
      <c r="T880" s="141"/>
      <c r="U880" s="130"/>
      <c r="V880" s="130"/>
      <c r="W880" s="130"/>
      <c r="X880" s="130"/>
      <c r="Y880" s="130"/>
      <c r="Z880" s="130"/>
      <c r="AA880" s="130"/>
      <c r="AB880" s="130"/>
      <c r="AC880" s="131"/>
      <c r="AD880" s="131"/>
      <c r="AE880" s="131"/>
      <c r="AF880" s="131"/>
      <c r="AG880" s="132"/>
      <c r="AH880" s="132"/>
      <c r="AI880" s="132"/>
      <c r="AJ880" s="132"/>
      <c r="AK880" s="133"/>
      <c r="AL880" s="133"/>
      <c r="AM880" s="133"/>
      <c r="AN880" s="133"/>
      <c r="AO880" s="134"/>
      <c r="AP880" s="134"/>
      <c r="AQ880" s="134"/>
      <c r="AR880" s="134"/>
      <c r="AS880" s="134"/>
      <c r="AT880" s="129"/>
    </row>
    <row r="881" ht="15.75" customHeight="1">
      <c r="A881" s="130"/>
      <c r="B881" s="129"/>
      <c r="C881" s="129"/>
      <c r="D881" s="129"/>
      <c r="E881" s="176"/>
      <c r="F881" s="129"/>
      <c r="G881" s="130"/>
      <c r="H881" s="135"/>
      <c r="I881" s="130"/>
      <c r="J881" s="130"/>
      <c r="K881" s="130"/>
      <c r="L881" s="177"/>
      <c r="M881" s="130"/>
      <c r="N881" s="137"/>
      <c r="O881" s="138"/>
      <c r="P881" s="129"/>
      <c r="Q881" s="139"/>
      <c r="R881" s="130"/>
      <c r="S881" s="130"/>
      <c r="T881" s="141"/>
      <c r="U881" s="130"/>
      <c r="V881" s="130"/>
      <c r="W881" s="130"/>
      <c r="X881" s="130"/>
      <c r="Y881" s="130"/>
      <c r="Z881" s="130"/>
      <c r="AA881" s="130"/>
      <c r="AB881" s="130"/>
      <c r="AC881" s="131"/>
      <c r="AD881" s="131"/>
      <c r="AE881" s="131"/>
      <c r="AF881" s="131"/>
      <c r="AG881" s="132"/>
      <c r="AH881" s="132"/>
      <c r="AI881" s="132"/>
      <c r="AJ881" s="132"/>
      <c r="AK881" s="133"/>
      <c r="AL881" s="133"/>
      <c r="AM881" s="133"/>
      <c r="AN881" s="133"/>
      <c r="AO881" s="134"/>
      <c r="AP881" s="134"/>
      <c r="AQ881" s="134"/>
      <c r="AR881" s="134"/>
      <c r="AS881" s="134"/>
      <c r="AT881" s="129"/>
    </row>
    <row r="882" ht="15.75" customHeight="1">
      <c r="A882" s="130"/>
      <c r="B882" s="129"/>
      <c r="C882" s="129"/>
      <c r="D882" s="129"/>
      <c r="E882" s="176"/>
      <c r="F882" s="129"/>
      <c r="G882" s="130"/>
      <c r="H882" s="135"/>
      <c r="I882" s="130"/>
      <c r="J882" s="130"/>
      <c r="K882" s="130"/>
      <c r="L882" s="177"/>
      <c r="M882" s="130"/>
      <c r="N882" s="137"/>
      <c r="O882" s="138"/>
      <c r="P882" s="129"/>
      <c r="Q882" s="139"/>
      <c r="R882" s="130"/>
      <c r="S882" s="130"/>
      <c r="T882" s="141"/>
      <c r="U882" s="130"/>
      <c r="V882" s="130"/>
      <c r="W882" s="130"/>
      <c r="X882" s="130"/>
      <c r="Y882" s="130"/>
      <c r="Z882" s="130"/>
      <c r="AA882" s="130"/>
      <c r="AB882" s="130"/>
      <c r="AC882" s="131"/>
      <c r="AD882" s="131"/>
      <c r="AE882" s="131"/>
      <c r="AF882" s="131"/>
      <c r="AG882" s="132"/>
      <c r="AH882" s="132"/>
      <c r="AI882" s="132"/>
      <c r="AJ882" s="132"/>
      <c r="AK882" s="133"/>
      <c r="AL882" s="133"/>
      <c r="AM882" s="133"/>
      <c r="AN882" s="133"/>
      <c r="AO882" s="134"/>
      <c r="AP882" s="134"/>
      <c r="AQ882" s="134"/>
      <c r="AR882" s="134"/>
      <c r="AS882" s="134"/>
      <c r="AT882" s="129"/>
    </row>
    <row r="883" ht="15.75" customHeight="1">
      <c r="A883" s="130"/>
      <c r="B883" s="129"/>
      <c r="C883" s="129"/>
      <c r="D883" s="129"/>
      <c r="E883" s="176"/>
      <c r="F883" s="129"/>
      <c r="G883" s="130"/>
      <c r="H883" s="135"/>
      <c r="I883" s="130"/>
      <c r="J883" s="130"/>
      <c r="K883" s="130"/>
      <c r="L883" s="177"/>
      <c r="M883" s="130"/>
      <c r="N883" s="137"/>
      <c r="O883" s="138"/>
      <c r="P883" s="129"/>
      <c r="Q883" s="139"/>
      <c r="R883" s="130"/>
      <c r="S883" s="130"/>
      <c r="T883" s="141"/>
      <c r="U883" s="130"/>
      <c r="V883" s="130"/>
      <c r="W883" s="130"/>
      <c r="X883" s="130"/>
      <c r="Y883" s="130"/>
      <c r="Z883" s="130"/>
      <c r="AA883" s="130"/>
      <c r="AB883" s="130"/>
      <c r="AC883" s="131"/>
      <c r="AD883" s="131"/>
      <c r="AE883" s="131"/>
      <c r="AF883" s="131"/>
      <c r="AG883" s="132"/>
      <c r="AH883" s="132"/>
      <c r="AI883" s="132"/>
      <c r="AJ883" s="132"/>
      <c r="AK883" s="133"/>
      <c r="AL883" s="133"/>
      <c r="AM883" s="133"/>
      <c r="AN883" s="133"/>
      <c r="AO883" s="134"/>
      <c r="AP883" s="134"/>
      <c r="AQ883" s="134"/>
      <c r="AR883" s="134"/>
      <c r="AS883" s="134"/>
      <c r="AT883" s="129"/>
    </row>
    <row r="884" ht="15.75" customHeight="1">
      <c r="A884" s="130"/>
      <c r="B884" s="129"/>
      <c r="C884" s="129"/>
      <c r="D884" s="129"/>
      <c r="E884" s="176"/>
      <c r="F884" s="129"/>
      <c r="G884" s="130"/>
      <c r="H884" s="135"/>
      <c r="I884" s="130"/>
      <c r="J884" s="130"/>
      <c r="K884" s="130"/>
      <c r="L884" s="177"/>
      <c r="M884" s="130"/>
      <c r="N884" s="137"/>
      <c r="O884" s="138"/>
      <c r="P884" s="129"/>
      <c r="Q884" s="139"/>
      <c r="R884" s="130"/>
      <c r="S884" s="130"/>
      <c r="T884" s="141"/>
      <c r="U884" s="130"/>
      <c r="V884" s="130"/>
      <c r="W884" s="130"/>
      <c r="X884" s="130"/>
      <c r="Y884" s="130"/>
      <c r="Z884" s="130"/>
      <c r="AA884" s="130"/>
      <c r="AB884" s="130"/>
      <c r="AC884" s="131"/>
      <c r="AD884" s="131"/>
      <c r="AE884" s="131"/>
      <c r="AF884" s="131"/>
      <c r="AG884" s="132"/>
      <c r="AH884" s="132"/>
      <c r="AI884" s="132"/>
      <c r="AJ884" s="132"/>
      <c r="AK884" s="133"/>
      <c r="AL884" s="133"/>
      <c r="AM884" s="133"/>
      <c r="AN884" s="133"/>
      <c r="AO884" s="134"/>
      <c r="AP884" s="134"/>
      <c r="AQ884" s="134"/>
      <c r="AR884" s="134"/>
      <c r="AS884" s="134"/>
      <c r="AT884" s="129"/>
    </row>
    <row r="885" ht="15.75" customHeight="1">
      <c r="A885" s="130"/>
      <c r="B885" s="129"/>
      <c r="C885" s="129"/>
      <c r="D885" s="129"/>
      <c r="E885" s="176"/>
      <c r="F885" s="129"/>
      <c r="G885" s="130"/>
      <c r="H885" s="135"/>
      <c r="I885" s="130"/>
      <c r="J885" s="130"/>
      <c r="K885" s="130"/>
      <c r="L885" s="177"/>
      <c r="M885" s="130"/>
      <c r="N885" s="137"/>
      <c r="O885" s="138"/>
      <c r="P885" s="129"/>
      <c r="Q885" s="139"/>
      <c r="R885" s="130"/>
      <c r="S885" s="130"/>
      <c r="T885" s="141"/>
      <c r="U885" s="130"/>
      <c r="V885" s="130"/>
      <c r="W885" s="130"/>
      <c r="X885" s="130"/>
      <c r="Y885" s="130"/>
      <c r="Z885" s="130"/>
      <c r="AA885" s="130"/>
      <c r="AB885" s="130"/>
      <c r="AC885" s="131"/>
      <c r="AD885" s="131"/>
      <c r="AE885" s="131"/>
      <c r="AF885" s="131"/>
      <c r="AG885" s="132"/>
      <c r="AH885" s="132"/>
      <c r="AI885" s="132"/>
      <c r="AJ885" s="132"/>
      <c r="AK885" s="133"/>
      <c r="AL885" s="133"/>
      <c r="AM885" s="133"/>
      <c r="AN885" s="133"/>
      <c r="AO885" s="134"/>
      <c r="AP885" s="134"/>
      <c r="AQ885" s="134"/>
      <c r="AR885" s="134"/>
      <c r="AS885" s="134"/>
      <c r="AT885" s="129"/>
    </row>
    <row r="886" ht="15.75" customHeight="1">
      <c r="A886" s="130"/>
      <c r="B886" s="129"/>
      <c r="C886" s="129"/>
      <c r="D886" s="129"/>
      <c r="E886" s="176"/>
      <c r="F886" s="129"/>
      <c r="G886" s="130"/>
      <c r="H886" s="135"/>
      <c r="I886" s="130"/>
      <c r="J886" s="130"/>
      <c r="K886" s="130"/>
      <c r="L886" s="177"/>
      <c r="M886" s="130"/>
      <c r="N886" s="137"/>
      <c r="O886" s="138"/>
      <c r="P886" s="129"/>
      <c r="Q886" s="139"/>
      <c r="R886" s="130"/>
      <c r="S886" s="130"/>
      <c r="T886" s="141"/>
      <c r="U886" s="130"/>
      <c r="V886" s="130"/>
      <c r="W886" s="130"/>
      <c r="X886" s="130"/>
      <c r="Y886" s="130"/>
      <c r="Z886" s="130"/>
      <c r="AA886" s="130"/>
      <c r="AB886" s="130"/>
      <c r="AC886" s="131"/>
      <c r="AD886" s="131"/>
      <c r="AE886" s="131"/>
      <c r="AF886" s="131"/>
      <c r="AG886" s="132"/>
      <c r="AH886" s="132"/>
      <c r="AI886" s="132"/>
      <c r="AJ886" s="132"/>
      <c r="AK886" s="133"/>
      <c r="AL886" s="133"/>
      <c r="AM886" s="133"/>
      <c r="AN886" s="133"/>
      <c r="AO886" s="134"/>
      <c r="AP886" s="134"/>
      <c r="AQ886" s="134"/>
      <c r="AR886" s="134"/>
      <c r="AS886" s="134"/>
      <c r="AT886" s="129"/>
    </row>
    <row r="887" ht="15.75" customHeight="1">
      <c r="A887" s="130"/>
      <c r="B887" s="129"/>
      <c r="C887" s="129"/>
      <c r="D887" s="129"/>
      <c r="E887" s="176"/>
      <c r="F887" s="129"/>
      <c r="G887" s="130"/>
      <c r="H887" s="135"/>
      <c r="I887" s="130"/>
      <c r="J887" s="130"/>
      <c r="K887" s="130"/>
      <c r="L887" s="177"/>
      <c r="M887" s="130"/>
      <c r="N887" s="137"/>
      <c r="O887" s="138"/>
      <c r="P887" s="129"/>
      <c r="Q887" s="139"/>
      <c r="R887" s="130"/>
      <c r="S887" s="130"/>
      <c r="T887" s="141"/>
      <c r="U887" s="130"/>
      <c r="V887" s="130"/>
      <c r="W887" s="130"/>
      <c r="X887" s="130"/>
      <c r="Y887" s="130"/>
      <c r="Z887" s="130"/>
      <c r="AA887" s="130"/>
      <c r="AB887" s="130"/>
      <c r="AC887" s="131"/>
      <c r="AD887" s="131"/>
      <c r="AE887" s="131"/>
      <c r="AF887" s="131"/>
      <c r="AG887" s="132"/>
      <c r="AH887" s="132"/>
      <c r="AI887" s="132"/>
      <c r="AJ887" s="132"/>
      <c r="AK887" s="133"/>
      <c r="AL887" s="133"/>
      <c r="AM887" s="133"/>
      <c r="AN887" s="133"/>
      <c r="AO887" s="134"/>
      <c r="AP887" s="134"/>
      <c r="AQ887" s="134"/>
      <c r="AR887" s="134"/>
      <c r="AS887" s="134"/>
      <c r="AT887" s="129"/>
    </row>
    <row r="888" ht="15.75" customHeight="1">
      <c r="A888" s="130"/>
      <c r="B888" s="129"/>
      <c r="C888" s="129"/>
      <c r="D888" s="129"/>
      <c r="E888" s="176"/>
      <c r="F888" s="129"/>
      <c r="G888" s="130"/>
      <c r="H888" s="135"/>
      <c r="I888" s="130"/>
      <c r="J888" s="130"/>
      <c r="K888" s="130"/>
      <c r="L888" s="177"/>
      <c r="M888" s="130"/>
      <c r="N888" s="137"/>
      <c r="O888" s="138"/>
      <c r="P888" s="129"/>
      <c r="Q888" s="139"/>
      <c r="R888" s="130"/>
      <c r="S888" s="130"/>
      <c r="T888" s="141"/>
      <c r="U888" s="130"/>
      <c r="V888" s="130"/>
      <c r="W888" s="130"/>
      <c r="X888" s="130"/>
      <c r="Y888" s="130"/>
      <c r="Z888" s="130"/>
      <c r="AA888" s="130"/>
      <c r="AB888" s="130"/>
      <c r="AC888" s="131"/>
      <c r="AD888" s="131"/>
      <c r="AE888" s="131"/>
      <c r="AF888" s="131"/>
      <c r="AG888" s="132"/>
      <c r="AH888" s="132"/>
      <c r="AI888" s="132"/>
      <c r="AJ888" s="132"/>
      <c r="AK888" s="133"/>
      <c r="AL888" s="133"/>
      <c r="AM888" s="133"/>
      <c r="AN888" s="133"/>
      <c r="AO888" s="134"/>
      <c r="AP888" s="134"/>
      <c r="AQ888" s="134"/>
      <c r="AR888" s="134"/>
      <c r="AS888" s="134"/>
      <c r="AT888" s="129"/>
    </row>
    <row r="889" ht="15.75" customHeight="1">
      <c r="A889" s="130"/>
      <c r="B889" s="129"/>
      <c r="C889" s="129"/>
      <c r="D889" s="129"/>
      <c r="E889" s="176"/>
      <c r="F889" s="129"/>
      <c r="G889" s="130"/>
      <c r="H889" s="135"/>
      <c r="I889" s="130"/>
      <c r="J889" s="130"/>
      <c r="K889" s="130"/>
      <c r="L889" s="177"/>
      <c r="M889" s="130"/>
      <c r="N889" s="137"/>
      <c r="O889" s="138"/>
      <c r="P889" s="129"/>
      <c r="Q889" s="139"/>
      <c r="R889" s="130"/>
      <c r="S889" s="130"/>
      <c r="T889" s="141"/>
      <c r="U889" s="130"/>
      <c r="V889" s="130"/>
      <c r="W889" s="130"/>
      <c r="X889" s="130"/>
      <c r="Y889" s="130"/>
      <c r="Z889" s="130"/>
      <c r="AA889" s="130"/>
      <c r="AB889" s="130"/>
      <c r="AC889" s="131"/>
      <c r="AD889" s="131"/>
      <c r="AE889" s="131"/>
      <c r="AF889" s="131"/>
      <c r="AG889" s="132"/>
      <c r="AH889" s="132"/>
      <c r="AI889" s="132"/>
      <c r="AJ889" s="132"/>
      <c r="AK889" s="133"/>
      <c r="AL889" s="133"/>
      <c r="AM889" s="133"/>
      <c r="AN889" s="133"/>
      <c r="AO889" s="134"/>
      <c r="AP889" s="134"/>
      <c r="AQ889" s="134"/>
      <c r="AR889" s="134"/>
      <c r="AS889" s="134"/>
      <c r="AT889" s="129"/>
    </row>
    <row r="890" ht="15.75" customHeight="1">
      <c r="A890" s="130"/>
      <c r="B890" s="129"/>
      <c r="C890" s="129"/>
      <c r="D890" s="129"/>
      <c r="E890" s="176"/>
      <c r="F890" s="129"/>
      <c r="G890" s="130"/>
      <c r="H890" s="135"/>
      <c r="I890" s="130"/>
      <c r="J890" s="130"/>
      <c r="K890" s="130"/>
      <c r="L890" s="177"/>
      <c r="M890" s="130"/>
      <c r="N890" s="137"/>
      <c r="O890" s="138"/>
      <c r="P890" s="129"/>
      <c r="Q890" s="139"/>
      <c r="R890" s="130"/>
      <c r="S890" s="130"/>
      <c r="T890" s="141"/>
      <c r="U890" s="130"/>
      <c r="V890" s="130"/>
      <c r="W890" s="130"/>
      <c r="X890" s="130"/>
      <c r="Y890" s="130"/>
      <c r="Z890" s="130"/>
      <c r="AA890" s="130"/>
      <c r="AB890" s="130"/>
      <c r="AC890" s="131"/>
      <c r="AD890" s="131"/>
      <c r="AE890" s="131"/>
      <c r="AF890" s="131"/>
      <c r="AG890" s="132"/>
      <c r="AH890" s="132"/>
      <c r="AI890" s="132"/>
      <c r="AJ890" s="132"/>
      <c r="AK890" s="133"/>
      <c r="AL890" s="133"/>
      <c r="AM890" s="133"/>
      <c r="AN890" s="133"/>
      <c r="AO890" s="134"/>
      <c r="AP890" s="134"/>
      <c r="AQ890" s="134"/>
      <c r="AR890" s="134"/>
      <c r="AS890" s="134"/>
      <c r="AT890" s="129"/>
    </row>
    <row r="891" ht="15.75" customHeight="1">
      <c r="A891" s="130"/>
      <c r="B891" s="129"/>
      <c r="C891" s="129"/>
      <c r="D891" s="129"/>
      <c r="E891" s="176"/>
      <c r="F891" s="129"/>
      <c r="G891" s="130"/>
      <c r="H891" s="135"/>
      <c r="I891" s="130"/>
      <c r="J891" s="130"/>
      <c r="K891" s="130"/>
      <c r="L891" s="177"/>
      <c r="M891" s="130"/>
      <c r="N891" s="137"/>
      <c r="O891" s="138"/>
      <c r="P891" s="129"/>
      <c r="Q891" s="139"/>
      <c r="R891" s="130"/>
      <c r="S891" s="130"/>
      <c r="T891" s="141"/>
      <c r="U891" s="130"/>
      <c r="V891" s="130"/>
      <c r="W891" s="130"/>
      <c r="X891" s="130"/>
      <c r="Y891" s="130"/>
      <c r="Z891" s="130"/>
      <c r="AA891" s="130"/>
      <c r="AB891" s="130"/>
      <c r="AC891" s="131"/>
      <c r="AD891" s="131"/>
      <c r="AE891" s="131"/>
      <c r="AF891" s="131"/>
      <c r="AG891" s="132"/>
      <c r="AH891" s="132"/>
      <c r="AI891" s="132"/>
      <c r="AJ891" s="132"/>
      <c r="AK891" s="133"/>
      <c r="AL891" s="133"/>
      <c r="AM891" s="133"/>
      <c r="AN891" s="133"/>
      <c r="AO891" s="134"/>
      <c r="AP891" s="134"/>
      <c r="AQ891" s="134"/>
      <c r="AR891" s="134"/>
      <c r="AS891" s="134"/>
      <c r="AT891" s="129"/>
    </row>
    <row r="892" ht="15.75" customHeight="1">
      <c r="A892" s="130"/>
      <c r="B892" s="129"/>
      <c r="C892" s="129"/>
      <c r="D892" s="129"/>
      <c r="E892" s="176"/>
      <c r="F892" s="129"/>
      <c r="G892" s="130"/>
      <c r="H892" s="135"/>
      <c r="I892" s="130"/>
      <c r="J892" s="130"/>
      <c r="K892" s="130"/>
      <c r="L892" s="177"/>
      <c r="M892" s="130"/>
      <c r="N892" s="137"/>
      <c r="O892" s="138"/>
      <c r="P892" s="129"/>
      <c r="Q892" s="139"/>
      <c r="R892" s="130"/>
      <c r="S892" s="130"/>
      <c r="T892" s="141"/>
      <c r="U892" s="130"/>
      <c r="V892" s="130"/>
      <c r="W892" s="130"/>
      <c r="X892" s="130"/>
      <c r="Y892" s="130"/>
      <c r="Z892" s="130"/>
      <c r="AA892" s="130"/>
      <c r="AB892" s="130"/>
      <c r="AC892" s="131"/>
      <c r="AD892" s="131"/>
      <c r="AE892" s="131"/>
      <c r="AF892" s="131"/>
      <c r="AG892" s="132"/>
      <c r="AH892" s="132"/>
      <c r="AI892" s="132"/>
      <c r="AJ892" s="132"/>
      <c r="AK892" s="133"/>
      <c r="AL892" s="133"/>
      <c r="AM892" s="133"/>
      <c r="AN892" s="133"/>
      <c r="AO892" s="134"/>
      <c r="AP892" s="134"/>
      <c r="AQ892" s="134"/>
      <c r="AR892" s="134"/>
      <c r="AS892" s="134"/>
      <c r="AT892" s="129"/>
    </row>
    <row r="893" ht="15.75" customHeight="1">
      <c r="A893" s="130"/>
      <c r="B893" s="129"/>
      <c r="C893" s="129"/>
      <c r="D893" s="129"/>
      <c r="E893" s="176"/>
      <c r="F893" s="129"/>
      <c r="G893" s="130"/>
      <c r="H893" s="135"/>
      <c r="I893" s="130"/>
      <c r="J893" s="130"/>
      <c r="K893" s="130"/>
      <c r="L893" s="177"/>
      <c r="M893" s="130"/>
      <c r="N893" s="137"/>
      <c r="O893" s="138"/>
      <c r="P893" s="129"/>
      <c r="Q893" s="139"/>
      <c r="R893" s="130"/>
      <c r="S893" s="130"/>
      <c r="T893" s="141"/>
      <c r="U893" s="130"/>
      <c r="V893" s="130"/>
      <c r="W893" s="130"/>
      <c r="X893" s="130"/>
      <c r="Y893" s="130"/>
      <c r="Z893" s="130"/>
      <c r="AA893" s="130"/>
      <c r="AB893" s="130"/>
      <c r="AC893" s="131"/>
      <c r="AD893" s="131"/>
      <c r="AE893" s="131"/>
      <c r="AF893" s="131"/>
      <c r="AG893" s="132"/>
      <c r="AH893" s="132"/>
      <c r="AI893" s="132"/>
      <c r="AJ893" s="132"/>
      <c r="AK893" s="133"/>
      <c r="AL893" s="133"/>
      <c r="AM893" s="133"/>
      <c r="AN893" s="133"/>
      <c r="AO893" s="134"/>
      <c r="AP893" s="134"/>
      <c r="AQ893" s="134"/>
      <c r="AR893" s="134"/>
      <c r="AS893" s="134"/>
      <c r="AT893" s="129"/>
    </row>
    <row r="894" ht="15.75" customHeight="1">
      <c r="A894" s="130"/>
      <c r="B894" s="129"/>
      <c r="C894" s="129"/>
      <c r="D894" s="129"/>
      <c r="E894" s="176"/>
      <c r="F894" s="129"/>
      <c r="G894" s="130"/>
      <c r="H894" s="135"/>
      <c r="I894" s="130"/>
      <c r="J894" s="130"/>
      <c r="K894" s="130"/>
      <c r="L894" s="177"/>
      <c r="M894" s="130"/>
      <c r="N894" s="137"/>
      <c r="O894" s="138"/>
      <c r="P894" s="129"/>
      <c r="Q894" s="139"/>
      <c r="R894" s="130"/>
      <c r="S894" s="130"/>
      <c r="T894" s="141"/>
      <c r="U894" s="130"/>
      <c r="V894" s="130"/>
      <c r="W894" s="130"/>
      <c r="X894" s="130"/>
      <c r="Y894" s="130"/>
      <c r="Z894" s="130"/>
      <c r="AA894" s="130"/>
      <c r="AB894" s="130"/>
      <c r="AC894" s="131"/>
      <c r="AD894" s="131"/>
      <c r="AE894" s="131"/>
      <c r="AF894" s="131"/>
      <c r="AG894" s="132"/>
      <c r="AH894" s="132"/>
      <c r="AI894" s="132"/>
      <c r="AJ894" s="132"/>
      <c r="AK894" s="133"/>
      <c r="AL894" s="133"/>
      <c r="AM894" s="133"/>
      <c r="AN894" s="133"/>
      <c r="AO894" s="134"/>
      <c r="AP894" s="134"/>
      <c r="AQ894" s="134"/>
      <c r="AR894" s="134"/>
      <c r="AS894" s="134"/>
      <c r="AT894" s="129"/>
    </row>
    <row r="895" ht="15.75" customHeight="1">
      <c r="A895" s="130"/>
      <c r="B895" s="129"/>
      <c r="C895" s="129"/>
      <c r="D895" s="129"/>
      <c r="E895" s="176"/>
      <c r="F895" s="129"/>
      <c r="G895" s="130"/>
      <c r="H895" s="135"/>
      <c r="I895" s="130"/>
      <c r="J895" s="130"/>
      <c r="K895" s="130"/>
      <c r="L895" s="177"/>
      <c r="M895" s="130"/>
      <c r="N895" s="137"/>
      <c r="O895" s="138"/>
      <c r="P895" s="129"/>
      <c r="Q895" s="139"/>
      <c r="R895" s="130"/>
      <c r="S895" s="130"/>
      <c r="T895" s="141"/>
      <c r="U895" s="130"/>
      <c r="V895" s="130"/>
      <c r="W895" s="130"/>
      <c r="X895" s="130"/>
      <c r="Y895" s="130"/>
      <c r="Z895" s="130"/>
      <c r="AA895" s="130"/>
      <c r="AB895" s="130"/>
      <c r="AC895" s="131"/>
      <c r="AD895" s="131"/>
      <c r="AE895" s="131"/>
      <c r="AF895" s="131"/>
      <c r="AG895" s="132"/>
      <c r="AH895" s="132"/>
      <c r="AI895" s="132"/>
      <c r="AJ895" s="132"/>
      <c r="AK895" s="133"/>
      <c r="AL895" s="133"/>
      <c r="AM895" s="133"/>
      <c r="AN895" s="133"/>
      <c r="AO895" s="134"/>
      <c r="AP895" s="134"/>
      <c r="AQ895" s="134"/>
      <c r="AR895" s="134"/>
      <c r="AS895" s="134"/>
      <c r="AT895" s="129"/>
    </row>
    <row r="896" ht="15.75" customHeight="1">
      <c r="A896" s="130"/>
      <c r="B896" s="129"/>
      <c r="C896" s="129"/>
      <c r="D896" s="129"/>
      <c r="E896" s="176"/>
      <c r="F896" s="129"/>
      <c r="G896" s="130"/>
      <c r="H896" s="135"/>
      <c r="I896" s="130"/>
      <c r="J896" s="130"/>
      <c r="K896" s="130"/>
      <c r="L896" s="177"/>
      <c r="M896" s="130"/>
      <c r="N896" s="137"/>
      <c r="O896" s="138"/>
      <c r="P896" s="129"/>
      <c r="Q896" s="139"/>
      <c r="R896" s="130"/>
      <c r="S896" s="130"/>
      <c r="T896" s="141"/>
      <c r="U896" s="130"/>
      <c r="V896" s="130"/>
      <c r="W896" s="130"/>
      <c r="X896" s="130"/>
      <c r="Y896" s="130"/>
      <c r="Z896" s="130"/>
      <c r="AA896" s="130"/>
      <c r="AB896" s="130"/>
      <c r="AC896" s="131"/>
      <c r="AD896" s="131"/>
      <c r="AE896" s="131"/>
      <c r="AF896" s="131"/>
      <c r="AG896" s="132"/>
      <c r="AH896" s="132"/>
      <c r="AI896" s="132"/>
      <c r="AJ896" s="132"/>
      <c r="AK896" s="133"/>
      <c r="AL896" s="133"/>
      <c r="AM896" s="133"/>
      <c r="AN896" s="133"/>
      <c r="AO896" s="134"/>
      <c r="AP896" s="134"/>
      <c r="AQ896" s="134"/>
      <c r="AR896" s="134"/>
      <c r="AS896" s="134"/>
      <c r="AT896" s="129"/>
    </row>
    <row r="897" ht="15.75" customHeight="1">
      <c r="A897" s="130"/>
      <c r="B897" s="129"/>
      <c r="C897" s="129"/>
      <c r="D897" s="129"/>
      <c r="E897" s="176"/>
      <c r="F897" s="129"/>
      <c r="G897" s="130"/>
      <c r="H897" s="135"/>
      <c r="I897" s="130"/>
      <c r="J897" s="130"/>
      <c r="K897" s="130"/>
      <c r="L897" s="177"/>
      <c r="M897" s="130"/>
      <c r="N897" s="137"/>
      <c r="O897" s="138"/>
      <c r="P897" s="129"/>
      <c r="Q897" s="139"/>
      <c r="R897" s="130"/>
      <c r="S897" s="130"/>
      <c r="T897" s="141"/>
      <c r="U897" s="130"/>
      <c r="V897" s="130"/>
      <c r="W897" s="130"/>
      <c r="X897" s="130"/>
      <c r="Y897" s="130"/>
      <c r="Z897" s="130"/>
      <c r="AA897" s="130"/>
      <c r="AB897" s="130"/>
      <c r="AC897" s="131"/>
      <c r="AD897" s="131"/>
      <c r="AE897" s="131"/>
      <c r="AF897" s="131"/>
      <c r="AG897" s="132"/>
      <c r="AH897" s="132"/>
      <c r="AI897" s="132"/>
      <c r="AJ897" s="132"/>
      <c r="AK897" s="133"/>
      <c r="AL897" s="133"/>
      <c r="AM897" s="133"/>
      <c r="AN897" s="133"/>
      <c r="AO897" s="134"/>
      <c r="AP897" s="134"/>
      <c r="AQ897" s="134"/>
      <c r="AR897" s="134"/>
      <c r="AS897" s="134"/>
      <c r="AT897" s="129"/>
    </row>
    <row r="898" ht="15.75" customHeight="1">
      <c r="A898" s="130"/>
      <c r="B898" s="129"/>
      <c r="C898" s="129"/>
      <c r="D898" s="129"/>
      <c r="E898" s="176"/>
      <c r="F898" s="129"/>
      <c r="G898" s="130"/>
      <c r="H898" s="135"/>
      <c r="I898" s="130"/>
      <c r="J898" s="130"/>
      <c r="K898" s="130"/>
      <c r="L898" s="177"/>
      <c r="M898" s="130"/>
      <c r="N898" s="137"/>
      <c r="O898" s="138"/>
      <c r="P898" s="129"/>
      <c r="Q898" s="139"/>
      <c r="R898" s="130"/>
      <c r="S898" s="130"/>
      <c r="T898" s="141"/>
      <c r="U898" s="130"/>
      <c r="V898" s="130"/>
      <c r="W898" s="130"/>
      <c r="X898" s="130"/>
      <c r="Y898" s="130"/>
      <c r="Z898" s="130"/>
      <c r="AA898" s="130"/>
      <c r="AB898" s="130"/>
      <c r="AC898" s="131"/>
      <c r="AD898" s="131"/>
      <c r="AE898" s="131"/>
      <c r="AF898" s="131"/>
      <c r="AG898" s="132"/>
      <c r="AH898" s="132"/>
      <c r="AI898" s="132"/>
      <c r="AJ898" s="132"/>
      <c r="AK898" s="133"/>
      <c r="AL898" s="133"/>
      <c r="AM898" s="133"/>
      <c r="AN898" s="133"/>
      <c r="AO898" s="134"/>
      <c r="AP898" s="134"/>
      <c r="AQ898" s="134"/>
      <c r="AR898" s="134"/>
      <c r="AS898" s="134"/>
      <c r="AT898" s="129"/>
    </row>
    <row r="899" ht="15.75" customHeight="1">
      <c r="A899" s="130"/>
      <c r="B899" s="129"/>
      <c r="C899" s="129"/>
      <c r="D899" s="129"/>
      <c r="E899" s="176"/>
      <c r="F899" s="129"/>
      <c r="G899" s="130"/>
      <c r="H899" s="135"/>
      <c r="I899" s="130"/>
      <c r="J899" s="130"/>
      <c r="K899" s="130"/>
      <c r="L899" s="177"/>
      <c r="M899" s="130"/>
      <c r="N899" s="137"/>
      <c r="O899" s="138"/>
      <c r="P899" s="129"/>
      <c r="Q899" s="139"/>
      <c r="R899" s="130"/>
      <c r="S899" s="130"/>
      <c r="T899" s="141"/>
      <c r="U899" s="130"/>
      <c r="V899" s="130"/>
      <c r="W899" s="130"/>
      <c r="X899" s="130"/>
      <c r="Y899" s="130"/>
      <c r="Z899" s="130"/>
      <c r="AA899" s="130"/>
      <c r="AB899" s="130"/>
      <c r="AC899" s="131"/>
      <c r="AD899" s="131"/>
      <c r="AE899" s="131"/>
      <c r="AF899" s="131"/>
      <c r="AG899" s="132"/>
      <c r="AH899" s="132"/>
      <c r="AI899" s="132"/>
      <c r="AJ899" s="132"/>
      <c r="AK899" s="133"/>
      <c r="AL899" s="133"/>
      <c r="AM899" s="133"/>
      <c r="AN899" s="133"/>
      <c r="AO899" s="134"/>
      <c r="AP899" s="134"/>
      <c r="AQ899" s="134"/>
      <c r="AR899" s="134"/>
      <c r="AS899" s="134"/>
      <c r="AT899" s="129"/>
    </row>
    <row r="900" ht="15.75" customHeight="1">
      <c r="A900" s="130"/>
      <c r="B900" s="129"/>
      <c r="C900" s="129"/>
      <c r="D900" s="129"/>
      <c r="E900" s="176"/>
      <c r="F900" s="129"/>
      <c r="G900" s="130"/>
      <c r="H900" s="135"/>
      <c r="I900" s="130"/>
      <c r="J900" s="130"/>
      <c r="K900" s="130"/>
      <c r="L900" s="177"/>
      <c r="M900" s="130"/>
      <c r="N900" s="137"/>
      <c r="O900" s="138"/>
      <c r="P900" s="129"/>
      <c r="Q900" s="139"/>
      <c r="R900" s="130"/>
      <c r="S900" s="130"/>
      <c r="T900" s="141"/>
      <c r="U900" s="130"/>
      <c r="V900" s="130"/>
      <c r="W900" s="130"/>
      <c r="X900" s="130"/>
      <c r="Y900" s="130"/>
      <c r="Z900" s="130"/>
      <c r="AA900" s="130"/>
      <c r="AB900" s="130"/>
      <c r="AC900" s="131"/>
      <c r="AD900" s="131"/>
      <c r="AE900" s="131"/>
      <c r="AF900" s="131"/>
      <c r="AG900" s="132"/>
      <c r="AH900" s="132"/>
      <c r="AI900" s="132"/>
      <c r="AJ900" s="132"/>
      <c r="AK900" s="133"/>
      <c r="AL900" s="133"/>
      <c r="AM900" s="133"/>
      <c r="AN900" s="133"/>
      <c r="AO900" s="134"/>
      <c r="AP900" s="134"/>
      <c r="AQ900" s="134"/>
      <c r="AR900" s="134"/>
      <c r="AS900" s="134"/>
      <c r="AT900" s="129"/>
    </row>
    <row r="901" ht="15.75" customHeight="1">
      <c r="A901" s="130"/>
      <c r="B901" s="129"/>
      <c r="C901" s="129"/>
      <c r="D901" s="129"/>
      <c r="E901" s="176"/>
      <c r="F901" s="129"/>
      <c r="G901" s="130"/>
      <c r="H901" s="135"/>
      <c r="I901" s="130"/>
      <c r="J901" s="130"/>
      <c r="K901" s="130"/>
      <c r="L901" s="177"/>
      <c r="M901" s="130"/>
      <c r="N901" s="137"/>
      <c r="O901" s="138"/>
      <c r="P901" s="129"/>
      <c r="Q901" s="139"/>
      <c r="R901" s="130"/>
      <c r="S901" s="130"/>
      <c r="T901" s="141"/>
      <c r="U901" s="130"/>
      <c r="V901" s="130"/>
      <c r="W901" s="130"/>
      <c r="X901" s="130"/>
      <c r="Y901" s="130"/>
      <c r="Z901" s="130"/>
      <c r="AA901" s="130"/>
      <c r="AB901" s="130"/>
      <c r="AC901" s="131"/>
      <c r="AD901" s="131"/>
      <c r="AE901" s="131"/>
      <c r="AF901" s="131"/>
      <c r="AG901" s="132"/>
      <c r="AH901" s="132"/>
      <c r="AI901" s="132"/>
      <c r="AJ901" s="132"/>
      <c r="AK901" s="133"/>
      <c r="AL901" s="133"/>
      <c r="AM901" s="133"/>
      <c r="AN901" s="133"/>
      <c r="AO901" s="134"/>
      <c r="AP901" s="134"/>
      <c r="AQ901" s="134"/>
      <c r="AR901" s="134"/>
      <c r="AS901" s="134"/>
      <c r="AT901" s="129"/>
    </row>
    <row r="902" ht="15.75" customHeight="1">
      <c r="A902" s="130"/>
      <c r="B902" s="129"/>
      <c r="C902" s="129"/>
      <c r="D902" s="129"/>
      <c r="E902" s="176"/>
      <c r="F902" s="129"/>
      <c r="G902" s="130"/>
      <c r="H902" s="135"/>
      <c r="I902" s="130"/>
      <c r="J902" s="130"/>
      <c r="K902" s="130"/>
      <c r="L902" s="177"/>
      <c r="M902" s="130"/>
      <c r="N902" s="137"/>
      <c r="O902" s="138"/>
      <c r="P902" s="129"/>
      <c r="Q902" s="139"/>
      <c r="R902" s="130"/>
      <c r="S902" s="130"/>
      <c r="T902" s="141"/>
      <c r="U902" s="130"/>
      <c r="V902" s="130"/>
      <c r="W902" s="130"/>
      <c r="X902" s="130"/>
      <c r="Y902" s="130"/>
      <c r="Z902" s="130"/>
      <c r="AA902" s="130"/>
      <c r="AB902" s="130"/>
      <c r="AC902" s="131"/>
      <c r="AD902" s="131"/>
      <c r="AE902" s="131"/>
      <c r="AF902" s="131"/>
      <c r="AG902" s="132"/>
      <c r="AH902" s="132"/>
      <c r="AI902" s="132"/>
      <c r="AJ902" s="132"/>
      <c r="AK902" s="133"/>
      <c r="AL902" s="133"/>
      <c r="AM902" s="133"/>
      <c r="AN902" s="133"/>
      <c r="AO902" s="134"/>
      <c r="AP902" s="134"/>
      <c r="AQ902" s="134"/>
      <c r="AR902" s="134"/>
      <c r="AS902" s="134"/>
      <c r="AT902" s="129"/>
    </row>
    <row r="903" ht="15.75" customHeight="1">
      <c r="A903" s="130"/>
      <c r="B903" s="129"/>
      <c r="C903" s="129"/>
      <c r="D903" s="129"/>
      <c r="E903" s="176"/>
      <c r="F903" s="129"/>
      <c r="G903" s="130"/>
      <c r="H903" s="135"/>
      <c r="I903" s="130"/>
      <c r="J903" s="130"/>
      <c r="K903" s="130"/>
      <c r="L903" s="177"/>
      <c r="M903" s="130"/>
      <c r="N903" s="137"/>
      <c r="O903" s="138"/>
      <c r="P903" s="129"/>
      <c r="Q903" s="139"/>
      <c r="R903" s="130"/>
      <c r="S903" s="130"/>
      <c r="T903" s="141"/>
      <c r="U903" s="130"/>
      <c r="V903" s="130"/>
      <c r="W903" s="130"/>
      <c r="X903" s="130"/>
      <c r="Y903" s="130"/>
      <c r="Z903" s="130"/>
      <c r="AA903" s="130"/>
      <c r="AB903" s="130"/>
      <c r="AC903" s="131"/>
      <c r="AD903" s="131"/>
      <c r="AE903" s="131"/>
      <c r="AF903" s="131"/>
      <c r="AG903" s="132"/>
      <c r="AH903" s="132"/>
      <c r="AI903" s="132"/>
      <c r="AJ903" s="132"/>
      <c r="AK903" s="133"/>
      <c r="AL903" s="133"/>
      <c r="AM903" s="133"/>
      <c r="AN903" s="133"/>
      <c r="AO903" s="134"/>
      <c r="AP903" s="134"/>
      <c r="AQ903" s="134"/>
      <c r="AR903" s="134"/>
      <c r="AS903" s="134"/>
      <c r="AT903" s="129"/>
    </row>
    <row r="904" ht="15.75" customHeight="1">
      <c r="A904" s="130"/>
      <c r="B904" s="129"/>
      <c r="C904" s="129"/>
      <c r="D904" s="129"/>
      <c r="E904" s="176"/>
      <c r="F904" s="129"/>
      <c r="G904" s="130"/>
      <c r="H904" s="135"/>
      <c r="I904" s="130"/>
      <c r="J904" s="130"/>
      <c r="K904" s="130"/>
      <c r="L904" s="177"/>
      <c r="M904" s="130"/>
      <c r="N904" s="137"/>
      <c r="O904" s="138"/>
      <c r="P904" s="129"/>
      <c r="Q904" s="139"/>
      <c r="R904" s="130"/>
      <c r="S904" s="130"/>
      <c r="T904" s="141"/>
      <c r="U904" s="130"/>
      <c r="V904" s="130"/>
      <c r="W904" s="130"/>
      <c r="X904" s="130"/>
      <c r="Y904" s="130"/>
      <c r="Z904" s="130"/>
      <c r="AA904" s="130"/>
      <c r="AB904" s="130"/>
      <c r="AC904" s="131"/>
      <c r="AD904" s="131"/>
      <c r="AE904" s="131"/>
      <c r="AF904" s="131"/>
      <c r="AG904" s="132"/>
      <c r="AH904" s="132"/>
      <c r="AI904" s="132"/>
      <c r="AJ904" s="132"/>
      <c r="AK904" s="133"/>
      <c r="AL904" s="133"/>
      <c r="AM904" s="133"/>
      <c r="AN904" s="133"/>
      <c r="AO904" s="134"/>
      <c r="AP904" s="134"/>
      <c r="AQ904" s="134"/>
      <c r="AR904" s="134"/>
      <c r="AS904" s="134"/>
      <c r="AT904" s="129"/>
    </row>
    <row r="905" ht="15.75" customHeight="1">
      <c r="A905" s="130"/>
      <c r="B905" s="129"/>
      <c r="C905" s="129"/>
      <c r="D905" s="129"/>
      <c r="E905" s="176"/>
      <c r="F905" s="129"/>
      <c r="G905" s="130"/>
      <c r="H905" s="135"/>
      <c r="I905" s="130"/>
      <c r="J905" s="130"/>
      <c r="K905" s="130"/>
      <c r="L905" s="177"/>
      <c r="M905" s="130"/>
      <c r="N905" s="137"/>
      <c r="O905" s="138"/>
      <c r="P905" s="129"/>
      <c r="Q905" s="139"/>
      <c r="R905" s="130"/>
      <c r="S905" s="130"/>
      <c r="T905" s="141"/>
      <c r="U905" s="130"/>
      <c r="V905" s="130"/>
      <c r="W905" s="130"/>
      <c r="X905" s="130"/>
      <c r="Y905" s="130"/>
      <c r="Z905" s="130"/>
      <c r="AA905" s="130"/>
      <c r="AB905" s="130"/>
      <c r="AC905" s="131"/>
      <c r="AD905" s="131"/>
      <c r="AE905" s="131"/>
      <c r="AF905" s="131"/>
      <c r="AG905" s="132"/>
      <c r="AH905" s="132"/>
      <c r="AI905" s="132"/>
      <c r="AJ905" s="132"/>
      <c r="AK905" s="133"/>
      <c r="AL905" s="133"/>
      <c r="AM905" s="133"/>
      <c r="AN905" s="133"/>
      <c r="AO905" s="134"/>
      <c r="AP905" s="134"/>
      <c r="AQ905" s="134"/>
      <c r="AR905" s="134"/>
      <c r="AS905" s="134"/>
      <c r="AT905" s="129"/>
    </row>
    <row r="906" ht="15.75" customHeight="1">
      <c r="A906" s="130"/>
      <c r="B906" s="129"/>
      <c r="C906" s="129"/>
      <c r="D906" s="129"/>
      <c r="E906" s="176"/>
      <c r="F906" s="129"/>
      <c r="G906" s="130"/>
      <c r="H906" s="135"/>
      <c r="I906" s="130"/>
      <c r="J906" s="130"/>
      <c r="K906" s="130"/>
      <c r="L906" s="177"/>
      <c r="M906" s="130"/>
      <c r="N906" s="137"/>
      <c r="O906" s="138"/>
      <c r="P906" s="129"/>
      <c r="Q906" s="139"/>
      <c r="R906" s="130"/>
      <c r="S906" s="130"/>
      <c r="T906" s="141"/>
      <c r="U906" s="130"/>
      <c r="V906" s="130"/>
      <c r="W906" s="130"/>
      <c r="X906" s="130"/>
      <c r="Y906" s="130"/>
      <c r="Z906" s="130"/>
      <c r="AA906" s="130"/>
      <c r="AB906" s="130"/>
      <c r="AC906" s="131"/>
      <c r="AD906" s="131"/>
      <c r="AE906" s="131"/>
      <c r="AF906" s="131"/>
      <c r="AG906" s="132"/>
      <c r="AH906" s="132"/>
      <c r="AI906" s="132"/>
      <c r="AJ906" s="132"/>
      <c r="AK906" s="133"/>
      <c r="AL906" s="133"/>
      <c r="AM906" s="133"/>
      <c r="AN906" s="133"/>
      <c r="AO906" s="134"/>
      <c r="AP906" s="134"/>
      <c r="AQ906" s="134"/>
      <c r="AR906" s="134"/>
      <c r="AS906" s="134"/>
      <c r="AT906" s="129"/>
    </row>
    <row r="907" ht="15.75" customHeight="1">
      <c r="A907" s="130"/>
      <c r="B907" s="129"/>
      <c r="C907" s="129"/>
      <c r="D907" s="129"/>
      <c r="E907" s="176"/>
      <c r="F907" s="129"/>
      <c r="G907" s="130"/>
      <c r="H907" s="135"/>
      <c r="I907" s="130"/>
      <c r="J907" s="130"/>
      <c r="K907" s="130"/>
      <c r="L907" s="177"/>
      <c r="M907" s="130"/>
      <c r="N907" s="137"/>
      <c r="O907" s="138"/>
      <c r="P907" s="129"/>
      <c r="Q907" s="139"/>
      <c r="R907" s="130"/>
      <c r="S907" s="130"/>
      <c r="T907" s="141"/>
      <c r="U907" s="130"/>
      <c r="V907" s="130"/>
      <c r="W907" s="130"/>
      <c r="X907" s="130"/>
      <c r="Y907" s="130"/>
      <c r="Z907" s="130"/>
      <c r="AA907" s="130"/>
      <c r="AB907" s="130"/>
      <c r="AC907" s="131"/>
      <c r="AD907" s="131"/>
      <c r="AE907" s="131"/>
      <c r="AF907" s="131"/>
      <c r="AG907" s="132"/>
      <c r="AH907" s="132"/>
      <c r="AI907" s="132"/>
      <c r="AJ907" s="132"/>
      <c r="AK907" s="133"/>
      <c r="AL907" s="133"/>
      <c r="AM907" s="133"/>
      <c r="AN907" s="133"/>
      <c r="AO907" s="134"/>
      <c r="AP907" s="134"/>
      <c r="AQ907" s="134"/>
      <c r="AR907" s="134"/>
      <c r="AS907" s="134"/>
      <c r="AT907" s="129"/>
    </row>
    <row r="908" ht="15.75" customHeight="1">
      <c r="A908" s="130"/>
      <c r="B908" s="129"/>
      <c r="C908" s="129"/>
      <c r="D908" s="129"/>
      <c r="E908" s="176"/>
      <c r="F908" s="129"/>
      <c r="G908" s="130"/>
      <c r="H908" s="135"/>
      <c r="I908" s="130"/>
      <c r="J908" s="130"/>
      <c r="K908" s="130"/>
      <c r="L908" s="177"/>
      <c r="M908" s="130"/>
      <c r="N908" s="137"/>
      <c r="O908" s="138"/>
      <c r="P908" s="129"/>
      <c r="Q908" s="139"/>
      <c r="R908" s="130"/>
      <c r="S908" s="130"/>
      <c r="T908" s="141"/>
      <c r="U908" s="130"/>
      <c r="V908" s="130"/>
      <c r="W908" s="130"/>
      <c r="X908" s="130"/>
      <c r="Y908" s="130"/>
      <c r="Z908" s="130"/>
      <c r="AA908" s="130"/>
      <c r="AB908" s="130"/>
      <c r="AC908" s="131"/>
      <c r="AD908" s="131"/>
      <c r="AE908" s="131"/>
      <c r="AF908" s="131"/>
      <c r="AG908" s="132"/>
      <c r="AH908" s="132"/>
      <c r="AI908" s="132"/>
      <c r="AJ908" s="132"/>
      <c r="AK908" s="133"/>
      <c r="AL908" s="133"/>
      <c r="AM908" s="133"/>
      <c r="AN908" s="133"/>
      <c r="AO908" s="134"/>
      <c r="AP908" s="134"/>
      <c r="AQ908" s="134"/>
      <c r="AR908" s="134"/>
      <c r="AS908" s="134"/>
      <c r="AT908" s="129"/>
    </row>
    <row r="909" ht="15.75" customHeight="1">
      <c r="A909" s="130"/>
      <c r="B909" s="129"/>
      <c r="C909" s="129"/>
      <c r="D909" s="129"/>
      <c r="E909" s="176"/>
      <c r="F909" s="129"/>
      <c r="G909" s="130"/>
      <c r="H909" s="135"/>
      <c r="I909" s="130"/>
      <c r="J909" s="130"/>
      <c r="K909" s="130"/>
      <c r="L909" s="177"/>
      <c r="M909" s="130"/>
      <c r="N909" s="137"/>
      <c r="O909" s="138"/>
      <c r="P909" s="129"/>
      <c r="Q909" s="139"/>
      <c r="R909" s="130"/>
      <c r="S909" s="130"/>
      <c r="T909" s="141"/>
      <c r="U909" s="130"/>
      <c r="V909" s="130"/>
      <c r="W909" s="130"/>
      <c r="X909" s="130"/>
      <c r="Y909" s="130"/>
      <c r="Z909" s="130"/>
      <c r="AA909" s="130"/>
      <c r="AB909" s="130"/>
      <c r="AC909" s="131"/>
      <c r="AD909" s="131"/>
      <c r="AE909" s="131"/>
      <c r="AF909" s="131"/>
      <c r="AG909" s="132"/>
      <c r="AH909" s="132"/>
      <c r="AI909" s="132"/>
      <c r="AJ909" s="132"/>
      <c r="AK909" s="133"/>
      <c r="AL909" s="133"/>
      <c r="AM909" s="133"/>
      <c r="AN909" s="133"/>
      <c r="AO909" s="134"/>
      <c r="AP909" s="134"/>
      <c r="AQ909" s="134"/>
      <c r="AR909" s="134"/>
      <c r="AS909" s="134"/>
      <c r="AT909" s="129"/>
    </row>
    <row r="910" ht="15.75" customHeight="1">
      <c r="A910" s="130"/>
      <c r="B910" s="129"/>
      <c r="C910" s="129"/>
      <c r="D910" s="129"/>
      <c r="E910" s="176"/>
      <c r="F910" s="129"/>
      <c r="G910" s="130"/>
      <c r="H910" s="135"/>
      <c r="I910" s="130"/>
      <c r="J910" s="130"/>
      <c r="K910" s="130"/>
      <c r="L910" s="177"/>
      <c r="M910" s="130"/>
      <c r="N910" s="137"/>
      <c r="O910" s="138"/>
      <c r="P910" s="129"/>
      <c r="Q910" s="139"/>
      <c r="R910" s="130"/>
      <c r="S910" s="130"/>
      <c r="T910" s="141"/>
      <c r="U910" s="130"/>
      <c r="V910" s="130"/>
      <c r="W910" s="130"/>
      <c r="X910" s="130"/>
      <c r="Y910" s="130"/>
      <c r="Z910" s="130"/>
      <c r="AA910" s="130"/>
      <c r="AB910" s="130"/>
      <c r="AC910" s="131"/>
      <c r="AD910" s="131"/>
      <c r="AE910" s="131"/>
      <c r="AF910" s="131"/>
      <c r="AG910" s="132"/>
      <c r="AH910" s="132"/>
      <c r="AI910" s="132"/>
      <c r="AJ910" s="132"/>
      <c r="AK910" s="133"/>
      <c r="AL910" s="133"/>
      <c r="AM910" s="133"/>
      <c r="AN910" s="133"/>
      <c r="AO910" s="134"/>
      <c r="AP910" s="134"/>
      <c r="AQ910" s="134"/>
      <c r="AR910" s="134"/>
      <c r="AS910" s="134"/>
      <c r="AT910" s="129"/>
    </row>
    <row r="911" ht="15.75" customHeight="1">
      <c r="A911" s="130"/>
      <c r="B911" s="129"/>
      <c r="C911" s="129"/>
      <c r="D911" s="129"/>
      <c r="E911" s="176"/>
      <c r="F911" s="129"/>
      <c r="G911" s="130"/>
      <c r="H911" s="135"/>
      <c r="I911" s="130"/>
      <c r="J911" s="130"/>
      <c r="K911" s="130"/>
      <c r="L911" s="177"/>
      <c r="M911" s="130"/>
      <c r="N911" s="137"/>
      <c r="O911" s="138"/>
      <c r="P911" s="129"/>
      <c r="Q911" s="139"/>
      <c r="R911" s="130"/>
      <c r="S911" s="130"/>
      <c r="T911" s="141"/>
      <c r="U911" s="130"/>
      <c r="V911" s="130"/>
      <c r="W911" s="130"/>
      <c r="X911" s="130"/>
      <c r="Y911" s="130"/>
      <c r="Z911" s="130"/>
      <c r="AA911" s="130"/>
      <c r="AB911" s="130"/>
      <c r="AC911" s="131"/>
      <c r="AD911" s="131"/>
      <c r="AE911" s="131"/>
      <c r="AF911" s="131"/>
      <c r="AG911" s="132"/>
      <c r="AH911" s="132"/>
      <c r="AI911" s="132"/>
      <c r="AJ911" s="132"/>
      <c r="AK911" s="133"/>
      <c r="AL911" s="133"/>
      <c r="AM911" s="133"/>
      <c r="AN911" s="133"/>
      <c r="AO911" s="134"/>
      <c r="AP911" s="134"/>
      <c r="AQ911" s="134"/>
      <c r="AR911" s="134"/>
      <c r="AS911" s="134"/>
      <c r="AT911" s="129"/>
    </row>
    <row r="912" ht="15.75" customHeight="1">
      <c r="A912" s="130"/>
      <c r="B912" s="129"/>
      <c r="C912" s="129"/>
      <c r="D912" s="129"/>
      <c r="E912" s="176"/>
      <c r="F912" s="129"/>
      <c r="G912" s="130"/>
      <c r="H912" s="135"/>
      <c r="I912" s="130"/>
      <c r="J912" s="130"/>
      <c r="K912" s="130"/>
      <c r="L912" s="177"/>
      <c r="M912" s="130"/>
      <c r="N912" s="137"/>
      <c r="O912" s="138"/>
      <c r="P912" s="129"/>
      <c r="Q912" s="139"/>
      <c r="R912" s="130"/>
      <c r="S912" s="130"/>
      <c r="T912" s="141"/>
      <c r="U912" s="130"/>
      <c r="V912" s="130"/>
      <c r="W912" s="130"/>
      <c r="X912" s="130"/>
      <c r="Y912" s="130"/>
      <c r="Z912" s="130"/>
      <c r="AA912" s="130"/>
      <c r="AB912" s="130"/>
      <c r="AC912" s="131"/>
      <c r="AD912" s="131"/>
      <c r="AE912" s="131"/>
      <c r="AF912" s="131"/>
      <c r="AG912" s="132"/>
      <c r="AH912" s="132"/>
      <c r="AI912" s="132"/>
      <c r="AJ912" s="132"/>
      <c r="AK912" s="133"/>
      <c r="AL912" s="133"/>
      <c r="AM912" s="133"/>
      <c r="AN912" s="133"/>
      <c r="AO912" s="134"/>
      <c r="AP912" s="134"/>
      <c r="AQ912" s="134"/>
      <c r="AR912" s="134"/>
      <c r="AS912" s="134"/>
      <c r="AT912" s="129"/>
    </row>
    <row r="913" ht="15.75" customHeight="1">
      <c r="A913" s="130"/>
      <c r="B913" s="129"/>
      <c r="C913" s="129"/>
      <c r="D913" s="129"/>
      <c r="E913" s="176"/>
      <c r="F913" s="129"/>
      <c r="G913" s="130"/>
      <c r="H913" s="135"/>
      <c r="I913" s="130"/>
      <c r="J913" s="130"/>
      <c r="K913" s="130"/>
      <c r="L913" s="177"/>
      <c r="M913" s="130"/>
      <c r="N913" s="137"/>
      <c r="O913" s="138"/>
      <c r="P913" s="129"/>
      <c r="Q913" s="139"/>
      <c r="R913" s="130"/>
      <c r="S913" s="130"/>
      <c r="T913" s="141"/>
      <c r="U913" s="130"/>
      <c r="V913" s="130"/>
      <c r="W913" s="130"/>
      <c r="X913" s="130"/>
      <c r="Y913" s="130"/>
      <c r="Z913" s="130"/>
      <c r="AA913" s="130"/>
      <c r="AB913" s="130"/>
      <c r="AC913" s="131"/>
      <c r="AD913" s="131"/>
      <c r="AE913" s="131"/>
      <c r="AF913" s="131"/>
      <c r="AG913" s="132"/>
      <c r="AH913" s="132"/>
      <c r="AI913" s="132"/>
      <c r="AJ913" s="132"/>
      <c r="AK913" s="133"/>
      <c r="AL913" s="133"/>
      <c r="AM913" s="133"/>
      <c r="AN913" s="133"/>
      <c r="AO913" s="134"/>
      <c r="AP913" s="134"/>
      <c r="AQ913" s="134"/>
      <c r="AR913" s="134"/>
      <c r="AS913" s="134"/>
      <c r="AT913" s="129"/>
    </row>
    <row r="914" ht="15.75" customHeight="1">
      <c r="A914" s="130"/>
      <c r="B914" s="129"/>
      <c r="C914" s="129"/>
      <c r="D914" s="129"/>
      <c r="E914" s="176"/>
      <c r="F914" s="129"/>
      <c r="G914" s="130"/>
      <c r="H914" s="135"/>
      <c r="I914" s="130"/>
      <c r="J914" s="130"/>
      <c r="K914" s="130"/>
      <c r="L914" s="177"/>
      <c r="M914" s="130"/>
      <c r="N914" s="137"/>
      <c r="O914" s="138"/>
      <c r="P914" s="129"/>
      <c r="Q914" s="139"/>
      <c r="R914" s="130"/>
      <c r="S914" s="130"/>
      <c r="T914" s="141"/>
      <c r="U914" s="130"/>
      <c r="V914" s="130"/>
      <c r="W914" s="130"/>
      <c r="X914" s="130"/>
      <c r="Y914" s="130"/>
      <c r="Z914" s="130"/>
      <c r="AA914" s="130"/>
      <c r="AB914" s="130"/>
      <c r="AC914" s="131"/>
      <c r="AD914" s="131"/>
      <c r="AE914" s="131"/>
      <c r="AF914" s="131"/>
      <c r="AG914" s="132"/>
      <c r="AH914" s="132"/>
      <c r="AI914" s="132"/>
      <c r="AJ914" s="132"/>
      <c r="AK914" s="133"/>
      <c r="AL914" s="133"/>
      <c r="AM914" s="133"/>
      <c r="AN914" s="133"/>
      <c r="AO914" s="134"/>
      <c r="AP914" s="134"/>
      <c r="AQ914" s="134"/>
      <c r="AR914" s="134"/>
      <c r="AS914" s="134"/>
      <c r="AT914" s="129"/>
    </row>
    <row r="915" ht="15.75" customHeight="1">
      <c r="A915" s="130"/>
      <c r="B915" s="129"/>
      <c r="C915" s="129"/>
      <c r="D915" s="129"/>
      <c r="E915" s="176"/>
      <c r="F915" s="129"/>
      <c r="G915" s="130"/>
      <c r="H915" s="135"/>
      <c r="I915" s="130"/>
      <c r="J915" s="130"/>
      <c r="K915" s="130"/>
      <c r="L915" s="177"/>
      <c r="M915" s="130"/>
      <c r="N915" s="137"/>
      <c r="O915" s="138"/>
      <c r="P915" s="129"/>
      <c r="Q915" s="139"/>
      <c r="R915" s="130"/>
      <c r="S915" s="130"/>
      <c r="T915" s="141"/>
      <c r="U915" s="130"/>
      <c r="V915" s="130"/>
      <c r="W915" s="130"/>
      <c r="X915" s="130"/>
      <c r="Y915" s="130"/>
      <c r="Z915" s="130"/>
      <c r="AA915" s="130"/>
      <c r="AB915" s="130"/>
      <c r="AC915" s="131"/>
      <c r="AD915" s="131"/>
      <c r="AE915" s="131"/>
      <c r="AF915" s="131"/>
      <c r="AG915" s="132"/>
      <c r="AH915" s="132"/>
      <c r="AI915" s="132"/>
      <c r="AJ915" s="132"/>
      <c r="AK915" s="133"/>
      <c r="AL915" s="133"/>
      <c r="AM915" s="133"/>
      <c r="AN915" s="133"/>
      <c r="AO915" s="134"/>
      <c r="AP915" s="134"/>
      <c r="AQ915" s="134"/>
      <c r="AR915" s="134"/>
      <c r="AS915" s="134"/>
      <c r="AT915" s="129"/>
    </row>
    <row r="916" ht="15.75" customHeight="1">
      <c r="A916" s="130"/>
      <c r="B916" s="129"/>
      <c r="C916" s="129"/>
      <c r="D916" s="129"/>
      <c r="E916" s="176"/>
      <c r="F916" s="129"/>
      <c r="G916" s="130"/>
      <c r="H916" s="135"/>
      <c r="I916" s="130"/>
      <c r="J916" s="130"/>
      <c r="K916" s="130"/>
      <c r="L916" s="177"/>
      <c r="M916" s="130"/>
      <c r="N916" s="137"/>
      <c r="O916" s="138"/>
      <c r="P916" s="129"/>
      <c r="Q916" s="139"/>
      <c r="R916" s="130"/>
      <c r="S916" s="130"/>
      <c r="T916" s="141"/>
      <c r="U916" s="130"/>
      <c r="V916" s="130"/>
      <c r="W916" s="130"/>
      <c r="X916" s="130"/>
      <c r="Y916" s="130"/>
      <c r="Z916" s="130"/>
      <c r="AA916" s="130"/>
      <c r="AB916" s="130"/>
      <c r="AC916" s="131"/>
      <c r="AD916" s="131"/>
      <c r="AE916" s="131"/>
      <c r="AF916" s="131"/>
      <c r="AG916" s="132"/>
      <c r="AH916" s="132"/>
      <c r="AI916" s="132"/>
      <c r="AJ916" s="132"/>
      <c r="AK916" s="133"/>
      <c r="AL916" s="133"/>
      <c r="AM916" s="133"/>
      <c r="AN916" s="133"/>
      <c r="AO916" s="134"/>
      <c r="AP916" s="134"/>
      <c r="AQ916" s="134"/>
      <c r="AR916" s="134"/>
      <c r="AS916" s="134"/>
      <c r="AT916" s="129"/>
    </row>
    <row r="917" ht="15.75" customHeight="1">
      <c r="A917" s="130"/>
      <c r="B917" s="129"/>
      <c r="C917" s="129"/>
      <c r="D917" s="129"/>
      <c r="E917" s="176"/>
      <c r="F917" s="129"/>
      <c r="G917" s="130"/>
      <c r="H917" s="135"/>
      <c r="I917" s="130"/>
      <c r="J917" s="130"/>
      <c r="K917" s="130"/>
      <c r="L917" s="177"/>
      <c r="M917" s="130"/>
      <c r="N917" s="137"/>
      <c r="O917" s="138"/>
      <c r="P917" s="129"/>
      <c r="Q917" s="139"/>
      <c r="R917" s="130"/>
      <c r="S917" s="130"/>
      <c r="T917" s="141"/>
      <c r="U917" s="130"/>
      <c r="V917" s="130"/>
      <c r="W917" s="130"/>
      <c r="X917" s="130"/>
      <c r="Y917" s="130"/>
      <c r="Z917" s="130"/>
      <c r="AA917" s="130"/>
      <c r="AB917" s="130"/>
      <c r="AC917" s="131"/>
      <c r="AD917" s="131"/>
      <c r="AE917" s="131"/>
      <c r="AF917" s="131"/>
      <c r="AG917" s="132"/>
      <c r="AH917" s="132"/>
      <c r="AI917" s="132"/>
      <c r="AJ917" s="132"/>
      <c r="AK917" s="133"/>
      <c r="AL917" s="133"/>
      <c r="AM917" s="133"/>
      <c r="AN917" s="133"/>
      <c r="AO917" s="134"/>
      <c r="AP917" s="134"/>
      <c r="AQ917" s="134"/>
      <c r="AR917" s="134"/>
      <c r="AS917" s="134"/>
      <c r="AT917" s="129"/>
    </row>
    <row r="918" ht="15.75" customHeight="1">
      <c r="A918" s="130"/>
      <c r="B918" s="129"/>
      <c r="C918" s="129"/>
      <c r="D918" s="129"/>
      <c r="E918" s="176"/>
      <c r="F918" s="129"/>
      <c r="G918" s="130"/>
      <c r="H918" s="135"/>
      <c r="I918" s="130"/>
      <c r="J918" s="130"/>
      <c r="K918" s="130"/>
      <c r="L918" s="177"/>
      <c r="M918" s="130"/>
      <c r="N918" s="137"/>
      <c r="O918" s="138"/>
      <c r="P918" s="129"/>
      <c r="Q918" s="139"/>
      <c r="R918" s="130"/>
      <c r="S918" s="130"/>
      <c r="T918" s="141"/>
      <c r="U918" s="130"/>
      <c r="V918" s="130"/>
      <c r="W918" s="130"/>
      <c r="X918" s="130"/>
      <c r="Y918" s="130"/>
      <c r="Z918" s="130"/>
      <c r="AA918" s="130"/>
      <c r="AB918" s="130"/>
      <c r="AC918" s="131"/>
      <c r="AD918" s="131"/>
      <c r="AE918" s="131"/>
      <c r="AF918" s="131"/>
      <c r="AG918" s="132"/>
      <c r="AH918" s="132"/>
      <c r="AI918" s="132"/>
      <c r="AJ918" s="132"/>
      <c r="AK918" s="133"/>
      <c r="AL918" s="133"/>
      <c r="AM918" s="133"/>
      <c r="AN918" s="133"/>
      <c r="AO918" s="134"/>
      <c r="AP918" s="134"/>
      <c r="AQ918" s="134"/>
      <c r="AR918" s="134"/>
      <c r="AS918" s="134"/>
      <c r="AT918" s="129"/>
    </row>
    <row r="919" ht="15.75" customHeight="1">
      <c r="A919" s="130"/>
      <c r="B919" s="129"/>
      <c r="C919" s="129"/>
      <c r="D919" s="129"/>
      <c r="E919" s="176"/>
      <c r="F919" s="129"/>
      <c r="G919" s="130"/>
      <c r="H919" s="135"/>
      <c r="I919" s="130"/>
      <c r="J919" s="130"/>
      <c r="K919" s="130"/>
      <c r="L919" s="177"/>
      <c r="M919" s="130"/>
      <c r="N919" s="137"/>
      <c r="O919" s="138"/>
      <c r="P919" s="129"/>
      <c r="Q919" s="139"/>
      <c r="R919" s="130"/>
      <c r="S919" s="130"/>
      <c r="T919" s="141"/>
      <c r="U919" s="130"/>
      <c r="V919" s="130"/>
      <c r="W919" s="130"/>
      <c r="X919" s="130"/>
      <c r="Y919" s="130"/>
      <c r="Z919" s="130"/>
      <c r="AA919" s="130"/>
      <c r="AB919" s="130"/>
      <c r="AC919" s="131"/>
      <c r="AD919" s="131"/>
      <c r="AE919" s="131"/>
      <c r="AF919" s="131"/>
      <c r="AG919" s="132"/>
      <c r="AH919" s="132"/>
      <c r="AI919" s="132"/>
      <c r="AJ919" s="132"/>
      <c r="AK919" s="133"/>
      <c r="AL919" s="133"/>
      <c r="AM919" s="133"/>
      <c r="AN919" s="133"/>
      <c r="AO919" s="134"/>
      <c r="AP919" s="134"/>
      <c r="AQ919" s="134"/>
      <c r="AR919" s="134"/>
      <c r="AS919" s="134"/>
      <c r="AT919" s="129"/>
    </row>
    <row r="920" ht="15.75" customHeight="1">
      <c r="A920" s="130"/>
      <c r="B920" s="129"/>
      <c r="C920" s="129"/>
      <c r="D920" s="129"/>
      <c r="E920" s="176"/>
      <c r="F920" s="129"/>
      <c r="G920" s="130"/>
      <c r="H920" s="135"/>
      <c r="I920" s="130"/>
      <c r="J920" s="130"/>
      <c r="K920" s="130"/>
      <c r="L920" s="177"/>
      <c r="M920" s="130"/>
      <c r="N920" s="137"/>
      <c r="O920" s="138"/>
      <c r="P920" s="129"/>
      <c r="Q920" s="139"/>
      <c r="R920" s="130"/>
      <c r="S920" s="130"/>
      <c r="T920" s="141"/>
      <c r="U920" s="130"/>
      <c r="V920" s="130"/>
      <c r="W920" s="130"/>
      <c r="X920" s="130"/>
      <c r="Y920" s="130"/>
      <c r="Z920" s="130"/>
      <c r="AA920" s="130"/>
      <c r="AB920" s="130"/>
      <c r="AC920" s="131"/>
      <c r="AD920" s="131"/>
      <c r="AE920" s="131"/>
      <c r="AF920" s="131"/>
      <c r="AG920" s="132"/>
      <c r="AH920" s="132"/>
      <c r="AI920" s="132"/>
      <c r="AJ920" s="132"/>
      <c r="AK920" s="133"/>
      <c r="AL920" s="133"/>
      <c r="AM920" s="133"/>
      <c r="AN920" s="133"/>
      <c r="AO920" s="134"/>
      <c r="AP920" s="134"/>
      <c r="AQ920" s="134"/>
      <c r="AR920" s="134"/>
      <c r="AS920" s="134"/>
      <c r="AT920" s="129"/>
    </row>
    <row r="921" ht="15.75" customHeight="1">
      <c r="A921" s="130"/>
      <c r="B921" s="129"/>
      <c r="C921" s="129"/>
      <c r="D921" s="129"/>
      <c r="E921" s="176"/>
      <c r="F921" s="129"/>
      <c r="G921" s="130"/>
      <c r="H921" s="135"/>
      <c r="I921" s="130"/>
      <c r="J921" s="130"/>
      <c r="K921" s="130"/>
      <c r="L921" s="177"/>
      <c r="M921" s="130"/>
      <c r="N921" s="137"/>
      <c r="O921" s="138"/>
      <c r="P921" s="129"/>
      <c r="Q921" s="139"/>
      <c r="R921" s="130"/>
      <c r="S921" s="130"/>
      <c r="T921" s="141"/>
      <c r="U921" s="130"/>
      <c r="V921" s="130"/>
      <c r="W921" s="130"/>
      <c r="X921" s="130"/>
      <c r="Y921" s="130"/>
      <c r="Z921" s="130"/>
      <c r="AA921" s="130"/>
      <c r="AB921" s="130"/>
      <c r="AC921" s="131"/>
      <c r="AD921" s="131"/>
      <c r="AE921" s="131"/>
      <c r="AF921" s="131"/>
      <c r="AG921" s="132"/>
      <c r="AH921" s="132"/>
      <c r="AI921" s="132"/>
      <c r="AJ921" s="132"/>
      <c r="AK921" s="133"/>
      <c r="AL921" s="133"/>
      <c r="AM921" s="133"/>
      <c r="AN921" s="133"/>
      <c r="AO921" s="134"/>
      <c r="AP921" s="134"/>
      <c r="AQ921" s="134"/>
      <c r="AR921" s="134"/>
      <c r="AS921" s="134"/>
      <c r="AT921" s="129"/>
    </row>
    <row r="922" ht="15.75" customHeight="1">
      <c r="A922" s="130"/>
      <c r="B922" s="129"/>
      <c r="C922" s="129"/>
      <c r="D922" s="129"/>
      <c r="E922" s="176"/>
      <c r="F922" s="129"/>
      <c r="G922" s="130"/>
      <c r="H922" s="135"/>
      <c r="I922" s="130"/>
      <c r="J922" s="130"/>
      <c r="K922" s="130"/>
      <c r="L922" s="177"/>
      <c r="M922" s="130"/>
      <c r="N922" s="137"/>
      <c r="O922" s="138"/>
      <c r="P922" s="129"/>
      <c r="Q922" s="139"/>
      <c r="R922" s="130"/>
      <c r="S922" s="130"/>
      <c r="T922" s="141"/>
      <c r="U922" s="130"/>
      <c r="V922" s="130"/>
      <c r="W922" s="130"/>
      <c r="X922" s="130"/>
      <c r="Y922" s="130"/>
      <c r="Z922" s="130"/>
      <c r="AA922" s="130"/>
      <c r="AB922" s="130"/>
      <c r="AC922" s="131"/>
      <c r="AD922" s="131"/>
      <c r="AE922" s="131"/>
      <c r="AF922" s="131"/>
      <c r="AG922" s="132"/>
      <c r="AH922" s="132"/>
      <c r="AI922" s="132"/>
      <c r="AJ922" s="132"/>
      <c r="AK922" s="133"/>
      <c r="AL922" s="133"/>
      <c r="AM922" s="133"/>
      <c r="AN922" s="133"/>
      <c r="AO922" s="134"/>
      <c r="AP922" s="134"/>
      <c r="AQ922" s="134"/>
      <c r="AR922" s="134"/>
      <c r="AS922" s="134"/>
      <c r="AT922" s="129"/>
    </row>
    <row r="923" ht="15.75" customHeight="1">
      <c r="A923" s="130"/>
      <c r="B923" s="129"/>
      <c r="C923" s="129"/>
      <c r="D923" s="129"/>
      <c r="E923" s="176"/>
      <c r="F923" s="129"/>
      <c r="G923" s="130"/>
      <c r="H923" s="135"/>
      <c r="I923" s="130"/>
      <c r="J923" s="130"/>
      <c r="K923" s="130"/>
      <c r="L923" s="177"/>
      <c r="M923" s="130"/>
      <c r="N923" s="137"/>
      <c r="O923" s="138"/>
      <c r="P923" s="129"/>
      <c r="Q923" s="139"/>
      <c r="R923" s="130"/>
      <c r="S923" s="130"/>
      <c r="T923" s="141"/>
      <c r="U923" s="130"/>
      <c r="V923" s="130"/>
      <c r="W923" s="130"/>
      <c r="X923" s="130"/>
      <c r="Y923" s="130"/>
      <c r="Z923" s="130"/>
      <c r="AA923" s="130"/>
      <c r="AB923" s="130"/>
      <c r="AC923" s="131"/>
      <c r="AD923" s="131"/>
      <c r="AE923" s="131"/>
      <c r="AF923" s="131"/>
      <c r="AG923" s="132"/>
      <c r="AH923" s="132"/>
      <c r="AI923" s="132"/>
      <c r="AJ923" s="132"/>
      <c r="AK923" s="133"/>
      <c r="AL923" s="133"/>
      <c r="AM923" s="133"/>
      <c r="AN923" s="133"/>
      <c r="AO923" s="134"/>
      <c r="AP923" s="134"/>
      <c r="AQ923" s="134"/>
      <c r="AR923" s="134"/>
      <c r="AS923" s="134"/>
      <c r="AT923" s="129"/>
    </row>
    <row r="924" ht="15.75" customHeight="1">
      <c r="A924" s="130"/>
      <c r="B924" s="129"/>
      <c r="C924" s="129"/>
      <c r="D924" s="129"/>
      <c r="E924" s="176"/>
      <c r="F924" s="129"/>
      <c r="G924" s="130"/>
      <c r="H924" s="135"/>
      <c r="I924" s="130"/>
      <c r="J924" s="130"/>
      <c r="K924" s="130"/>
      <c r="L924" s="177"/>
      <c r="M924" s="130"/>
      <c r="N924" s="137"/>
      <c r="O924" s="138"/>
      <c r="P924" s="129"/>
      <c r="Q924" s="139"/>
      <c r="R924" s="130"/>
      <c r="S924" s="130"/>
      <c r="T924" s="141"/>
      <c r="U924" s="130"/>
      <c r="V924" s="130"/>
      <c r="W924" s="130"/>
      <c r="X924" s="130"/>
      <c r="Y924" s="130"/>
      <c r="Z924" s="130"/>
      <c r="AA924" s="130"/>
      <c r="AB924" s="130"/>
      <c r="AC924" s="131"/>
      <c r="AD924" s="131"/>
      <c r="AE924" s="131"/>
      <c r="AF924" s="131"/>
      <c r="AG924" s="132"/>
      <c r="AH924" s="132"/>
      <c r="AI924" s="132"/>
      <c r="AJ924" s="132"/>
      <c r="AK924" s="133"/>
      <c r="AL924" s="133"/>
      <c r="AM924" s="133"/>
      <c r="AN924" s="133"/>
      <c r="AO924" s="134"/>
      <c r="AP924" s="134"/>
      <c r="AQ924" s="134"/>
      <c r="AR924" s="134"/>
      <c r="AS924" s="134"/>
      <c r="AT924" s="129"/>
    </row>
    <row r="925" ht="15.75" customHeight="1">
      <c r="A925" s="130"/>
      <c r="B925" s="129"/>
      <c r="C925" s="129"/>
      <c r="D925" s="129"/>
      <c r="E925" s="176"/>
      <c r="F925" s="129"/>
      <c r="G925" s="130"/>
      <c r="H925" s="135"/>
      <c r="I925" s="130"/>
      <c r="J925" s="130"/>
      <c r="K925" s="130"/>
      <c r="L925" s="177"/>
      <c r="M925" s="130"/>
      <c r="N925" s="137"/>
      <c r="O925" s="138"/>
      <c r="P925" s="129"/>
      <c r="Q925" s="139"/>
      <c r="R925" s="130"/>
      <c r="S925" s="130"/>
      <c r="T925" s="141"/>
      <c r="U925" s="130"/>
      <c r="V925" s="130"/>
      <c r="W925" s="130"/>
      <c r="X925" s="130"/>
      <c r="Y925" s="130"/>
      <c r="Z925" s="130"/>
      <c r="AA925" s="130"/>
      <c r="AB925" s="130"/>
      <c r="AC925" s="131"/>
      <c r="AD925" s="131"/>
      <c r="AE925" s="131"/>
      <c r="AF925" s="131"/>
      <c r="AG925" s="132"/>
      <c r="AH925" s="132"/>
      <c r="AI925" s="132"/>
      <c r="AJ925" s="132"/>
      <c r="AK925" s="133"/>
      <c r="AL925" s="133"/>
      <c r="AM925" s="133"/>
      <c r="AN925" s="133"/>
      <c r="AO925" s="134"/>
      <c r="AP925" s="134"/>
      <c r="AQ925" s="134"/>
      <c r="AR925" s="134"/>
      <c r="AS925" s="134"/>
      <c r="AT925" s="129"/>
    </row>
    <row r="926" ht="15.75" customHeight="1">
      <c r="A926" s="130"/>
      <c r="B926" s="129"/>
      <c r="C926" s="129"/>
      <c r="D926" s="129"/>
      <c r="E926" s="176"/>
      <c r="F926" s="129"/>
      <c r="G926" s="130"/>
      <c r="H926" s="135"/>
      <c r="I926" s="130"/>
      <c r="J926" s="130"/>
      <c r="K926" s="130"/>
      <c r="L926" s="177"/>
      <c r="M926" s="130"/>
      <c r="N926" s="137"/>
      <c r="O926" s="138"/>
      <c r="P926" s="129"/>
      <c r="Q926" s="139"/>
      <c r="R926" s="130"/>
      <c r="S926" s="130"/>
      <c r="T926" s="141"/>
      <c r="U926" s="130"/>
      <c r="V926" s="130"/>
      <c r="W926" s="130"/>
      <c r="X926" s="130"/>
      <c r="Y926" s="130"/>
      <c r="Z926" s="130"/>
      <c r="AA926" s="130"/>
      <c r="AB926" s="130"/>
      <c r="AC926" s="131"/>
      <c r="AD926" s="131"/>
      <c r="AE926" s="131"/>
      <c r="AF926" s="131"/>
      <c r="AG926" s="132"/>
      <c r="AH926" s="132"/>
      <c r="AI926" s="132"/>
      <c r="AJ926" s="132"/>
      <c r="AK926" s="133"/>
      <c r="AL926" s="133"/>
      <c r="AM926" s="133"/>
      <c r="AN926" s="133"/>
      <c r="AO926" s="134"/>
      <c r="AP926" s="134"/>
      <c r="AQ926" s="134"/>
      <c r="AR926" s="134"/>
      <c r="AS926" s="134"/>
      <c r="AT926" s="129"/>
    </row>
    <row r="927" ht="15.75" customHeight="1">
      <c r="A927" s="130"/>
      <c r="B927" s="129"/>
      <c r="C927" s="129"/>
      <c r="D927" s="129"/>
      <c r="E927" s="176"/>
      <c r="F927" s="129"/>
      <c r="G927" s="130"/>
      <c r="H927" s="135"/>
      <c r="I927" s="130"/>
      <c r="J927" s="130"/>
      <c r="K927" s="130"/>
      <c r="L927" s="177"/>
      <c r="M927" s="130"/>
      <c r="N927" s="137"/>
      <c r="O927" s="138"/>
      <c r="P927" s="129"/>
      <c r="Q927" s="139"/>
      <c r="R927" s="130"/>
      <c r="S927" s="130"/>
      <c r="T927" s="141"/>
      <c r="U927" s="130"/>
      <c r="V927" s="130"/>
      <c r="W927" s="130"/>
      <c r="X927" s="130"/>
      <c r="Y927" s="130"/>
      <c r="Z927" s="130"/>
      <c r="AA927" s="130"/>
      <c r="AB927" s="130"/>
      <c r="AC927" s="131"/>
      <c r="AD927" s="131"/>
      <c r="AE927" s="131"/>
      <c r="AF927" s="131"/>
      <c r="AG927" s="132"/>
      <c r="AH927" s="132"/>
      <c r="AI927" s="132"/>
      <c r="AJ927" s="132"/>
      <c r="AK927" s="133"/>
      <c r="AL927" s="133"/>
      <c r="AM927" s="133"/>
      <c r="AN927" s="133"/>
      <c r="AO927" s="134"/>
      <c r="AP927" s="134"/>
      <c r="AQ927" s="134"/>
      <c r="AR927" s="134"/>
      <c r="AS927" s="134"/>
      <c r="AT927" s="129"/>
    </row>
    <row r="928" ht="15.75" customHeight="1">
      <c r="A928" s="130"/>
      <c r="B928" s="129"/>
      <c r="C928" s="129"/>
      <c r="D928" s="129"/>
      <c r="E928" s="176"/>
      <c r="F928" s="129"/>
      <c r="G928" s="130"/>
      <c r="H928" s="135"/>
      <c r="I928" s="130"/>
      <c r="J928" s="130"/>
      <c r="K928" s="130"/>
      <c r="L928" s="177"/>
      <c r="M928" s="130"/>
      <c r="N928" s="137"/>
      <c r="O928" s="138"/>
      <c r="P928" s="129"/>
      <c r="Q928" s="139"/>
      <c r="R928" s="130"/>
      <c r="S928" s="130"/>
      <c r="T928" s="141"/>
      <c r="U928" s="130"/>
      <c r="V928" s="130"/>
      <c r="W928" s="130"/>
      <c r="X928" s="130"/>
      <c r="Y928" s="130"/>
      <c r="Z928" s="130"/>
      <c r="AA928" s="130"/>
      <c r="AB928" s="130"/>
      <c r="AC928" s="131"/>
      <c r="AD928" s="131"/>
      <c r="AE928" s="131"/>
      <c r="AF928" s="131"/>
      <c r="AG928" s="132"/>
      <c r="AH928" s="132"/>
      <c r="AI928" s="132"/>
      <c r="AJ928" s="132"/>
      <c r="AK928" s="133"/>
      <c r="AL928" s="133"/>
      <c r="AM928" s="133"/>
      <c r="AN928" s="133"/>
      <c r="AO928" s="134"/>
      <c r="AP928" s="134"/>
      <c r="AQ928" s="134"/>
      <c r="AR928" s="134"/>
      <c r="AS928" s="134"/>
      <c r="AT928" s="129"/>
    </row>
    <row r="929" ht="15.75" customHeight="1">
      <c r="A929" s="130"/>
      <c r="B929" s="129"/>
      <c r="C929" s="129"/>
      <c r="D929" s="129"/>
      <c r="E929" s="176"/>
      <c r="F929" s="129"/>
      <c r="G929" s="130"/>
      <c r="H929" s="135"/>
      <c r="I929" s="130"/>
      <c r="J929" s="130"/>
      <c r="K929" s="130"/>
      <c r="L929" s="177"/>
      <c r="M929" s="130"/>
      <c r="N929" s="137"/>
      <c r="O929" s="138"/>
      <c r="P929" s="129"/>
      <c r="Q929" s="139"/>
      <c r="R929" s="130"/>
      <c r="S929" s="130"/>
      <c r="T929" s="141"/>
      <c r="U929" s="130"/>
      <c r="V929" s="130"/>
      <c r="W929" s="130"/>
      <c r="X929" s="130"/>
      <c r="Y929" s="130"/>
      <c r="Z929" s="130"/>
      <c r="AA929" s="130"/>
      <c r="AB929" s="130"/>
      <c r="AC929" s="131"/>
      <c r="AD929" s="131"/>
      <c r="AE929" s="131"/>
      <c r="AF929" s="131"/>
      <c r="AG929" s="132"/>
      <c r="AH929" s="132"/>
      <c r="AI929" s="132"/>
      <c r="AJ929" s="132"/>
      <c r="AK929" s="133"/>
      <c r="AL929" s="133"/>
      <c r="AM929" s="133"/>
      <c r="AN929" s="133"/>
      <c r="AO929" s="134"/>
      <c r="AP929" s="134"/>
      <c r="AQ929" s="134"/>
      <c r="AR929" s="134"/>
      <c r="AS929" s="134"/>
      <c r="AT929" s="129"/>
    </row>
    <row r="930" ht="15.75" customHeight="1">
      <c r="A930" s="130"/>
      <c r="B930" s="129"/>
      <c r="C930" s="129"/>
      <c r="D930" s="129"/>
      <c r="E930" s="176"/>
      <c r="F930" s="129"/>
      <c r="G930" s="130"/>
      <c r="H930" s="135"/>
      <c r="I930" s="130"/>
      <c r="J930" s="130"/>
      <c r="K930" s="130"/>
      <c r="L930" s="177"/>
      <c r="M930" s="130"/>
      <c r="N930" s="137"/>
      <c r="O930" s="138"/>
      <c r="P930" s="129"/>
      <c r="Q930" s="139"/>
      <c r="R930" s="130"/>
      <c r="S930" s="130"/>
      <c r="T930" s="141"/>
      <c r="U930" s="130"/>
      <c r="V930" s="130"/>
      <c r="W930" s="130"/>
      <c r="X930" s="130"/>
      <c r="Y930" s="130"/>
      <c r="Z930" s="130"/>
      <c r="AA930" s="130"/>
      <c r="AB930" s="130"/>
      <c r="AC930" s="131"/>
      <c r="AD930" s="131"/>
      <c r="AE930" s="131"/>
      <c r="AF930" s="131"/>
      <c r="AG930" s="132"/>
      <c r="AH930" s="132"/>
      <c r="AI930" s="132"/>
      <c r="AJ930" s="132"/>
      <c r="AK930" s="133"/>
      <c r="AL930" s="133"/>
      <c r="AM930" s="133"/>
      <c r="AN930" s="133"/>
      <c r="AO930" s="134"/>
      <c r="AP930" s="134"/>
      <c r="AQ930" s="134"/>
      <c r="AR930" s="134"/>
      <c r="AS930" s="134"/>
      <c r="AT930" s="129"/>
    </row>
    <row r="931" ht="15.75" customHeight="1">
      <c r="A931" s="130"/>
      <c r="B931" s="129"/>
      <c r="C931" s="129"/>
      <c r="D931" s="129"/>
      <c r="E931" s="176"/>
      <c r="F931" s="129"/>
      <c r="G931" s="130"/>
      <c r="H931" s="135"/>
      <c r="I931" s="130"/>
      <c r="J931" s="130"/>
      <c r="K931" s="130"/>
      <c r="L931" s="177"/>
      <c r="M931" s="130"/>
      <c r="N931" s="137"/>
      <c r="O931" s="138"/>
      <c r="P931" s="129"/>
      <c r="Q931" s="139"/>
      <c r="R931" s="130"/>
      <c r="S931" s="130"/>
      <c r="T931" s="141"/>
      <c r="U931" s="130"/>
      <c r="V931" s="130"/>
      <c r="W931" s="130"/>
      <c r="X931" s="130"/>
      <c r="Y931" s="130"/>
      <c r="Z931" s="130"/>
      <c r="AA931" s="130"/>
      <c r="AB931" s="130"/>
      <c r="AC931" s="131"/>
      <c r="AD931" s="131"/>
      <c r="AE931" s="131"/>
      <c r="AF931" s="131"/>
      <c r="AG931" s="132"/>
      <c r="AH931" s="132"/>
      <c r="AI931" s="132"/>
      <c r="AJ931" s="132"/>
      <c r="AK931" s="133"/>
      <c r="AL931" s="133"/>
      <c r="AM931" s="133"/>
      <c r="AN931" s="133"/>
      <c r="AO931" s="134"/>
      <c r="AP931" s="134"/>
      <c r="AQ931" s="134"/>
      <c r="AR931" s="134"/>
      <c r="AS931" s="134"/>
      <c r="AT931" s="129"/>
    </row>
    <row r="932" ht="15.75" customHeight="1">
      <c r="A932" s="130"/>
      <c r="B932" s="129"/>
      <c r="C932" s="129"/>
      <c r="D932" s="129"/>
      <c r="E932" s="176"/>
      <c r="F932" s="129"/>
      <c r="G932" s="130"/>
      <c r="H932" s="135"/>
      <c r="I932" s="130"/>
      <c r="J932" s="130"/>
      <c r="K932" s="130"/>
      <c r="L932" s="177"/>
      <c r="M932" s="130"/>
      <c r="N932" s="137"/>
      <c r="O932" s="138"/>
      <c r="P932" s="129"/>
      <c r="Q932" s="139"/>
      <c r="R932" s="130"/>
      <c r="S932" s="130"/>
      <c r="T932" s="141"/>
      <c r="U932" s="130"/>
      <c r="V932" s="130"/>
      <c r="W932" s="130"/>
      <c r="X932" s="130"/>
      <c r="Y932" s="130"/>
      <c r="Z932" s="130"/>
      <c r="AA932" s="130"/>
      <c r="AB932" s="130"/>
      <c r="AC932" s="131"/>
      <c r="AD932" s="131"/>
      <c r="AE932" s="131"/>
      <c r="AF932" s="131"/>
      <c r="AG932" s="132"/>
      <c r="AH932" s="132"/>
      <c r="AI932" s="132"/>
      <c r="AJ932" s="132"/>
      <c r="AK932" s="133"/>
      <c r="AL932" s="133"/>
      <c r="AM932" s="133"/>
      <c r="AN932" s="133"/>
      <c r="AO932" s="134"/>
      <c r="AP932" s="134"/>
      <c r="AQ932" s="134"/>
      <c r="AR932" s="134"/>
      <c r="AS932" s="134"/>
      <c r="AT932" s="129"/>
    </row>
    <row r="933" ht="15.75" customHeight="1">
      <c r="A933" s="130"/>
      <c r="B933" s="129"/>
      <c r="C933" s="129"/>
      <c r="D933" s="129"/>
      <c r="E933" s="176"/>
      <c r="F933" s="129"/>
      <c r="G933" s="130"/>
      <c r="H933" s="135"/>
      <c r="I933" s="130"/>
      <c r="J933" s="130"/>
      <c r="K933" s="130"/>
      <c r="L933" s="177"/>
      <c r="M933" s="130"/>
      <c r="N933" s="137"/>
      <c r="O933" s="138"/>
      <c r="P933" s="129"/>
      <c r="Q933" s="139"/>
      <c r="R933" s="130"/>
      <c r="S933" s="130"/>
      <c r="T933" s="141"/>
      <c r="U933" s="130"/>
      <c r="V933" s="130"/>
      <c r="W933" s="130"/>
      <c r="X933" s="130"/>
      <c r="Y933" s="130"/>
      <c r="Z933" s="130"/>
      <c r="AA933" s="130"/>
      <c r="AB933" s="130"/>
      <c r="AC933" s="131"/>
      <c r="AD933" s="131"/>
      <c r="AE933" s="131"/>
      <c r="AF933" s="131"/>
      <c r="AG933" s="132"/>
      <c r="AH933" s="132"/>
      <c r="AI933" s="132"/>
      <c r="AJ933" s="132"/>
      <c r="AK933" s="133"/>
      <c r="AL933" s="133"/>
      <c r="AM933" s="133"/>
      <c r="AN933" s="133"/>
      <c r="AO933" s="134"/>
      <c r="AP933" s="134"/>
      <c r="AQ933" s="134"/>
      <c r="AR933" s="134"/>
      <c r="AS933" s="134"/>
      <c r="AT933" s="129"/>
    </row>
    <row r="934" ht="15.75" customHeight="1">
      <c r="A934" s="130"/>
      <c r="B934" s="129"/>
      <c r="C934" s="129"/>
      <c r="D934" s="129"/>
      <c r="E934" s="176"/>
      <c r="F934" s="129"/>
      <c r="G934" s="130"/>
      <c r="H934" s="135"/>
      <c r="I934" s="130"/>
      <c r="J934" s="130"/>
      <c r="K934" s="130"/>
      <c r="L934" s="177"/>
      <c r="M934" s="130"/>
      <c r="N934" s="137"/>
      <c r="O934" s="138"/>
      <c r="P934" s="129"/>
      <c r="Q934" s="139"/>
      <c r="R934" s="130"/>
      <c r="S934" s="130"/>
      <c r="T934" s="141"/>
      <c r="U934" s="130"/>
      <c r="V934" s="130"/>
      <c r="W934" s="130"/>
      <c r="X934" s="130"/>
      <c r="Y934" s="130"/>
      <c r="Z934" s="130"/>
      <c r="AA934" s="130"/>
      <c r="AB934" s="130"/>
      <c r="AC934" s="131"/>
      <c r="AD934" s="131"/>
      <c r="AE934" s="131"/>
      <c r="AF934" s="131"/>
      <c r="AG934" s="132"/>
      <c r="AH934" s="132"/>
      <c r="AI934" s="132"/>
      <c r="AJ934" s="132"/>
      <c r="AK934" s="133"/>
      <c r="AL934" s="133"/>
      <c r="AM934" s="133"/>
      <c r="AN934" s="133"/>
      <c r="AO934" s="134"/>
      <c r="AP934" s="134"/>
      <c r="AQ934" s="134"/>
      <c r="AR934" s="134"/>
      <c r="AS934" s="134"/>
      <c r="AT934" s="129"/>
    </row>
    <row r="935" ht="15.75" customHeight="1">
      <c r="A935" s="130"/>
      <c r="B935" s="129"/>
      <c r="C935" s="129"/>
      <c r="D935" s="129"/>
      <c r="E935" s="176"/>
      <c r="F935" s="129"/>
      <c r="G935" s="130"/>
      <c r="H935" s="135"/>
      <c r="I935" s="130"/>
      <c r="J935" s="130"/>
      <c r="K935" s="130"/>
      <c r="L935" s="177"/>
      <c r="M935" s="130"/>
      <c r="N935" s="137"/>
      <c r="O935" s="138"/>
      <c r="P935" s="129"/>
      <c r="Q935" s="139"/>
      <c r="R935" s="130"/>
      <c r="S935" s="130"/>
      <c r="T935" s="141"/>
      <c r="U935" s="130"/>
      <c r="V935" s="130"/>
      <c r="W935" s="130"/>
      <c r="X935" s="130"/>
      <c r="Y935" s="130"/>
      <c r="Z935" s="130"/>
      <c r="AA935" s="130"/>
      <c r="AB935" s="130"/>
      <c r="AC935" s="131"/>
      <c r="AD935" s="131"/>
      <c r="AE935" s="131"/>
      <c r="AF935" s="131"/>
      <c r="AG935" s="132"/>
      <c r="AH935" s="132"/>
      <c r="AI935" s="132"/>
      <c r="AJ935" s="132"/>
      <c r="AK935" s="133"/>
      <c r="AL935" s="133"/>
      <c r="AM935" s="133"/>
      <c r="AN935" s="133"/>
      <c r="AO935" s="134"/>
      <c r="AP935" s="134"/>
      <c r="AQ935" s="134"/>
      <c r="AR935" s="134"/>
      <c r="AS935" s="134"/>
      <c r="AT935" s="129"/>
    </row>
    <row r="936" ht="15.75" customHeight="1">
      <c r="A936" s="130"/>
      <c r="B936" s="129"/>
      <c r="C936" s="129"/>
      <c r="D936" s="129"/>
      <c r="E936" s="176"/>
      <c r="F936" s="129"/>
      <c r="G936" s="130"/>
      <c r="H936" s="135"/>
      <c r="I936" s="130"/>
      <c r="J936" s="130"/>
      <c r="K936" s="130"/>
      <c r="L936" s="177"/>
      <c r="M936" s="130"/>
      <c r="N936" s="137"/>
      <c r="O936" s="138"/>
      <c r="P936" s="129"/>
      <c r="Q936" s="139"/>
      <c r="R936" s="130"/>
      <c r="S936" s="130"/>
      <c r="T936" s="141"/>
      <c r="U936" s="130"/>
      <c r="V936" s="130"/>
      <c r="W936" s="130"/>
      <c r="X936" s="130"/>
      <c r="Y936" s="130"/>
      <c r="Z936" s="130"/>
      <c r="AA936" s="130"/>
      <c r="AB936" s="130"/>
      <c r="AC936" s="131"/>
      <c r="AD936" s="131"/>
      <c r="AE936" s="131"/>
      <c r="AF936" s="131"/>
      <c r="AG936" s="132"/>
      <c r="AH936" s="132"/>
      <c r="AI936" s="132"/>
      <c r="AJ936" s="132"/>
      <c r="AK936" s="133"/>
      <c r="AL936" s="133"/>
      <c r="AM936" s="133"/>
      <c r="AN936" s="133"/>
      <c r="AO936" s="134"/>
      <c r="AP936" s="134"/>
      <c r="AQ936" s="134"/>
      <c r="AR936" s="134"/>
      <c r="AS936" s="134"/>
      <c r="AT936" s="129"/>
    </row>
    <row r="937" ht="15.75" customHeight="1">
      <c r="A937" s="130"/>
      <c r="B937" s="129"/>
      <c r="C937" s="129"/>
      <c r="D937" s="129"/>
      <c r="E937" s="176"/>
      <c r="F937" s="129"/>
      <c r="G937" s="130"/>
      <c r="H937" s="135"/>
      <c r="I937" s="130"/>
      <c r="J937" s="130"/>
      <c r="K937" s="130"/>
      <c r="L937" s="177"/>
      <c r="M937" s="130"/>
      <c r="N937" s="137"/>
      <c r="O937" s="138"/>
      <c r="P937" s="129"/>
      <c r="Q937" s="139"/>
      <c r="R937" s="130"/>
      <c r="S937" s="130"/>
      <c r="T937" s="141"/>
      <c r="U937" s="130"/>
      <c r="V937" s="130"/>
      <c r="W937" s="130"/>
      <c r="X937" s="130"/>
      <c r="Y937" s="130"/>
      <c r="Z937" s="130"/>
      <c r="AA937" s="130"/>
      <c r="AB937" s="130"/>
      <c r="AC937" s="131"/>
      <c r="AD937" s="131"/>
      <c r="AE937" s="131"/>
      <c r="AF937" s="131"/>
      <c r="AG937" s="132"/>
      <c r="AH937" s="132"/>
      <c r="AI937" s="132"/>
      <c r="AJ937" s="132"/>
      <c r="AK937" s="133"/>
      <c r="AL937" s="133"/>
      <c r="AM937" s="133"/>
      <c r="AN937" s="133"/>
      <c r="AO937" s="134"/>
      <c r="AP937" s="134"/>
      <c r="AQ937" s="134"/>
      <c r="AR937" s="134"/>
      <c r="AS937" s="134"/>
      <c r="AT937" s="129"/>
    </row>
    <row r="938" ht="15.75" customHeight="1">
      <c r="A938" s="130"/>
      <c r="B938" s="129"/>
      <c r="C938" s="129"/>
      <c r="D938" s="129"/>
      <c r="E938" s="176"/>
      <c r="F938" s="129"/>
      <c r="G938" s="130"/>
      <c r="H938" s="135"/>
      <c r="I938" s="130"/>
      <c r="J938" s="130"/>
      <c r="K938" s="130"/>
      <c r="L938" s="177"/>
      <c r="M938" s="130"/>
      <c r="N938" s="137"/>
      <c r="O938" s="138"/>
      <c r="P938" s="129"/>
      <c r="Q938" s="139"/>
      <c r="R938" s="130"/>
      <c r="S938" s="130"/>
      <c r="T938" s="141"/>
      <c r="U938" s="130"/>
      <c r="V938" s="130"/>
      <c r="W938" s="130"/>
      <c r="X938" s="130"/>
      <c r="Y938" s="130"/>
      <c r="Z938" s="130"/>
      <c r="AA938" s="130"/>
      <c r="AB938" s="130"/>
      <c r="AC938" s="131"/>
      <c r="AD938" s="131"/>
      <c r="AE938" s="131"/>
      <c r="AF938" s="131"/>
      <c r="AG938" s="132"/>
      <c r="AH938" s="132"/>
      <c r="AI938" s="132"/>
      <c r="AJ938" s="132"/>
      <c r="AK938" s="133"/>
      <c r="AL938" s="133"/>
      <c r="AM938" s="133"/>
      <c r="AN938" s="133"/>
      <c r="AO938" s="134"/>
      <c r="AP938" s="134"/>
      <c r="AQ938" s="134"/>
      <c r="AR938" s="134"/>
      <c r="AS938" s="134"/>
      <c r="AT938" s="129"/>
    </row>
    <row r="939" ht="15.75" customHeight="1">
      <c r="A939" s="130"/>
      <c r="B939" s="129"/>
      <c r="C939" s="129"/>
      <c r="D939" s="129"/>
      <c r="E939" s="176"/>
      <c r="F939" s="129"/>
      <c r="G939" s="130"/>
      <c r="H939" s="135"/>
      <c r="I939" s="130"/>
      <c r="J939" s="130"/>
      <c r="K939" s="130"/>
      <c r="L939" s="177"/>
      <c r="M939" s="130"/>
      <c r="N939" s="137"/>
      <c r="O939" s="138"/>
      <c r="P939" s="129"/>
      <c r="Q939" s="139"/>
      <c r="R939" s="130"/>
      <c r="S939" s="130"/>
      <c r="T939" s="141"/>
      <c r="U939" s="130"/>
      <c r="V939" s="130"/>
      <c r="W939" s="130"/>
      <c r="X939" s="130"/>
      <c r="Y939" s="130"/>
      <c r="Z939" s="130"/>
      <c r="AA939" s="130"/>
      <c r="AB939" s="130"/>
      <c r="AC939" s="131"/>
      <c r="AD939" s="131"/>
      <c r="AE939" s="131"/>
      <c r="AF939" s="131"/>
      <c r="AG939" s="132"/>
      <c r="AH939" s="132"/>
      <c r="AI939" s="132"/>
      <c r="AJ939" s="132"/>
      <c r="AK939" s="133"/>
      <c r="AL939" s="133"/>
      <c r="AM939" s="133"/>
      <c r="AN939" s="133"/>
      <c r="AO939" s="134"/>
      <c r="AP939" s="134"/>
      <c r="AQ939" s="134"/>
      <c r="AR939" s="134"/>
      <c r="AS939" s="134"/>
      <c r="AT939" s="129"/>
    </row>
    <row r="940" ht="15.75" customHeight="1">
      <c r="A940" s="130"/>
      <c r="B940" s="129"/>
      <c r="C940" s="129"/>
      <c r="D940" s="129"/>
      <c r="E940" s="176"/>
      <c r="F940" s="129"/>
      <c r="G940" s="130"/>
      <c r="H940" s="135"/>
      <c r="I940" s="130"/>
      <c r="J940" s="130"/>
      <c r="K940" s="130"/>
      <c r="L940" s="177"/>
      <c r="M940" s="130"/>
      <c r="N940" s="137"/>
      <c r="O940" s="138"/>
      <c r="P940" s="129"/>
      <c r="Q940" s="139"/>
      <c r="R940" s="130"/>
      <c r="S940" s="130"/>
      <c r="T940" s="141"/>
      <c r="U940" s="130"/>
      <c r="V940" s="130"/>
      <c r="W940" s="130"/>
      <c r="X940" s="130"/>
      <c r="Y940" s="130"/>
      <c r="Z940" s="130"/>
      <c r="AA940" s="130"/>
      <c r="AB940" s="130"/>
      <c r="AC940" s="131"/>
      <c r="AD940" s="131"/>
      <c r="AE940" s="131"/>
      <c r="AF940" s="131"/>
      <c r="AG940" s="132"/>
      <c r="AH940" s="132"/>
      <c r="AI940" s="132"/>
      <c r="AJ940" s="132"/>
      <c r="AK940" s="133"/>
      <c r="AL940" s="133"/>
      <c r="AM940" s="133"/>
      <c r="AN940" s="133"/>
      <c r="AO940" s="134"/>
      <c r="AP940" s="134"/>
      <c r="AQ940" s="134"/>
      <c r="AR940" s="134"/>
      <c r="AS940" s="134"/>
      <c r="AT940" s="129"/>
    </row>
    <row r="941" ht="15.75" customHeight="1">
      <c r="A941" s="130"/>
      <c r="B941" s="129"/>
      <c r="C941" s="129"/>
      <c r="D941" s="129"/>
      <c r="E941" s="176"/>
      <c r="F941" s="129"/>
      <c r="G941" s="130"/>
      <c r="H941" s="135"/>
      <c r="I941" s="130"/>
      <c r="J941" s="130"/>
      <c r="K941" s="130"/>
      <c r="L941" s="177"/>
      <c r="M941" s="130"/>
      <c r="N941" s="137"/>
      <c r="O941" s="138"/>
      <c r="P941" s="129"/>
      <c r="Q941" s="139"/>
      <c r="R941" s="130"/>
      <c r="S941" s="130"/>
      <c r="T941" s="141"/>
      <c r="U941" s="130"/>
      <c r="V941" s="130"/>
      <c r="W941" s="130"/>
      <c r="X941" s="130"/>
      <c r="Y941" s="130"/>
      <c r="Z941" s="130"/>
      <c r="AA941" s="130"/>
      <c r="AB941" s="130"/>
      <c r="AC941" s="131"/>
      <c r="AD941" s="131"/>
      <c r="AE941" s="131"/>
      <c r="AF941" s="131"/>
      <c r="AG941" s="132"/>
      <c r="AH941" s="132"/>
      <c r="AI941" s="132"/>
      <c r="AJ941" s="132"/>
      <c r="AK941" s="133"/>
      <c r="AL941" s="133"/>
      <c r="AM941" s="133"/>
      <c r="AN941" s="133"/>
      <c r="AO941" s="134"/>
      <c r="AP941" s="134"/>
      <c r="AQ941" s="134"/>
      <c r="AR941" s="134"/>
      <c r="AS941" s="134"/>
      <c r="AT941" s="129"/>
    </row>
    <row r="942" ht="15.75" customHeight="1">
      <c r="A942" s="130"/>
      <c r="B942" s="129"/>
      <c r="C942" s="129"/>
      <c r="D942" s="129"/>
      <c r="E942" s="176"/>
      <c r="F942" s="129"/>
      <c r="G942" s="130"/>
      <c r="H942" s="135"/>
      <c r="I942" s="130"/>
      <c r="J942" s="130"/>
      <c r="K942" s="130"/>
      <c r="L942" s="177"/>
      <c r="M942" s="130"/>
      <c r="N942" s="137"/>
      <c r="O942" s="138"/>
      <c r="P942" s="129"/>
      <c r="Q942" s="139"/>
      <c r="R942" s="130"/>
      <c r="S942" s="130"/>
      <c r="T942" s="141"/>
      <c r="U942" s="130"/>
      <c r="V942" s="130"/>
      <c r="W942" s="130"/>
      <c r="X942" s="130"/>
      <c r="Y942" s="130"/>
      <c r="Z942" s="130"/>
      <c r="AA942" s="130"/>
      <c r="AB942" s="130"/>
      <c r="AC942" s="131"/>
      <c r="AD942" s="131"/>
      <c r="AE942" s="131"/>
      <c r="AF942" s="131"/>
      <c r="AG942" s="132"/>
      <c r="AH942" s="132"/>
      <c r="AI942" s="132"/>
      <c r="AJ942" s="132"/>
      <c r="AK942" s="133"/>
      <c r="AL942" s="133"/>
      <c r="AM942" s="133"/>
      <c r="AN942" s="133"/>
      <c r="AO942" s="134"/>
      <c r="AP942" s="134"/>
      <c r="AQ942" s="134"/>
      <c r="AR942" s="134"/>
      <c r="AS942" s="134"/>
      <c r="AT942" s="129"/>
    </row>
    <row r="943" ht="15.75" customHeight="1">
      <c r="A943" s="130"/>
      <c r="B943" s="129"/>
      <c r="C943" s="129"/>
      <c r="D943" s="129"/>
      <c r="E943" s="176"/>
      <c r="F943" s="129"/>
      <c r="G943" s="130"/>
      <c r="H943" s="135"/>
      <c r="I943" s="130"/>
      <c r="J943" s="130"/>
      <c r="K943" s="130"/>
      <c r="L943" s="177"/>
      <c r="M943" s="130"/>
      <c r="N943" s="137"/>
      <c r="O943" s="138"/>
      <c r="P943" s="129"/>
      <c r="Q943" s="139"/>
      <c r="R943" s="130"/>
      <c r="S943" s="130"/>
      <c r="T943" s="141"/>
      <c r="U943" s="130"/>
      <c r="V943" s="130"/>
      <c r="W943" s="130"/>
      <c r="X943" s="130"/>
      <c r="Y943" s="130"/>
      <c r="Z943" s="130"/>
      <c r="AA943" s="130"/>
      <c r="AB943" s="130"/>
      <c r="AC943" s="131"/>
      <c r="AD943" s="131"/>
      <c r="AE943" s="131"/>
      <c r="AF943" s="131"/>
      <c r="AG943" s="132"/>
      <c r="AH943" s="132"/>
      <c r="AI943" s="132"/>
      <c r="AJ943" s="132"/>
      <c r="AK943" s="133"/>
      <c r="AL943" s="133"/>
      <c r="AM943" s="133"/>
      <c r="AN943" s="133"/>
      <c r="AO943" s="134"/>
      <c r="AP943" s="134"/>
      <c r="AQ943" s="134"/>
      <c r="AR943" s="134"/>
      <c r="AS943" s="134"/>
      <c r="AT943" s="129"/>
    </row>
    <row r="944" ht="15.75" customHeight="1">
      <c r="A944" s="130"/>
      <c r="B944" s="129"/>
      <c r="C944" s="129"/>
      <c r="D944" s="129"/>
      <c r="E944" s="176"/>
      <c r="F944" s="129"/>
      <c r="G944" s="130"/>
      <c r="H944" s="135"/>
      <c r="I944" s="130"/>
      <c r="J944" s="130"/>
      <c r="K944" s="130"/>
      <c r="L944" s="177"/>
      <c r="M944" s="130"/>
      <c r="N944" s="137"/>
      <c r="O944" s="138"/>
      <c r="P944" s="129"/>
      <c r="Q944" s="139"/>
      <c r="R944" s="130"/>
      <c r="S944" s="130"/>
      <c r="T944" s="141"/>
      <c r="U944" s="130"/>
      <c r="V944" s="130"/>
      <c r="W944" s="130"/>
      <c r="X944" s="130"/>
      <c r="Y944" s="130"/>
      <c r="Z944" s="130"/>
      <c r="AA944" s="130"/>
      <c r="AB944" s="130"/>
      <c r="AC944" s="131"/>
      <c r="AD944" s="131"/>
      <c r="AE944" s="131"/>
      <c r="AF944" s="131"/>
      <c r="AG944" s="132"/>
      <c r="AH944" s="132"/>
      <c r="AI944" s="132"/>
      <c r="AJ944" s="132"/>
      <c r="AK944" s="133"/>
      <c r="AL944" s="133"/>
      <c r="AM944" s="133"/>
      <c r="AN944" s="133"/>
      <c r="AO944" s="134"/>
      <c r="AP944" s="134"/>
      <c r="AQ944" s="134"/>
      <c r="AR944" s="134"/>
      <c r="AS944" s="134"/>
      <c r="AT944" s="129"/>
    </row>
    <row r="945" ht="15.75" customHeight="1">
      <c r="A945" s="130"/>
      <c r="B945" s="129"/>
      <c r="C945" s="129"/>
      <c r="D945" s="129"/>
      <c r="E945" s="176"/>
      <c r="F945" s="129"/>
      <c r="G945" s="130"/>
      <c r="H945" s="135"/>
      <c r="I945" s="130"/>
      <c r="J945" s="130"/>
      <c r="K945" s="130"/>
      <c r="L945" s="177"/>
      <c r="M945" s="130"/>
      <c r="N945" s="137"/>
      <c r="O945" s="138"/>
      <c r="P945" s="129"/>
      <c r="Q945" s="139"/>
      <c r="R945" s="130"/>
      <c r="S945" s="130"/>
      <c r="T945" s="141"/>
      <c r="U945" s="130"/>
      <c r="V945" s="130"/>
      <c r="W945" s="130"/>
      <c r="X945" s="130"/>
      <c r="Y945" s="130"/>
      <c r="Z945" s="130"/>
      <c r="AA945" s="130"/>
      <c r="AB945" s="130"/>
      <c r="AC945" s="131"/>
      <c r="AD945" s="131"/>
      <c r="AE945" s="131"/>
      <c r="AF945" s="131"/>
      <c r="AG945" s="132"/>
      <c r="AH945" s="132"/>
      <c r="AI945" s="132"/>
      <c r="AJ945" s="132"/>
      <c r="AK945" s="133"/>
      <c r="AL945" s="133"/>
      <c r="AM945" s="133"/>
      <c r="AN945" s="133"/>
      <c r="AO945" s="134"/>
      <c r="AP945" s="134"/>
      <c r="AQ945" s="134"/>
      <c r="AR945" s="134"/>
      <c r="AS945" s="134"/>
      <c r="AT945" s="129"/>
    </row>
    <row r="946" ht="15.75" customHeight="1">
      <c r="A946" s="130"/>
      <c r="B946" s="129"/>
      <c r="C946" s="129"/>
      <c r="D946" s="129"/>
      <c r="E946" s="176"/>
      <c r="F946" s="129"/>
      <c r="G946" s="130"/>
      <c r="H946" s="135"/>
      <c r="I946" s="130"/>
      <c r="J946" s="130"/>
      <c r="K946" s="130"/>
      <c r="L946" s="177"/>
      <c r="M946" s="130"/>
      <c r="N946" s="137"/>
      <c r="O946" s="138"/>
      <c r="P946" s="129"/>
      <c r="Q946" s="139"/>
      <c r="R946" s="130"/>
      <c r="S946" s="130"/>
      <c r="T946" s="141"/>
      <c r="U946" s="130"/>
      <c r="V946" s="130"/>
      <c r="W946" s="130"/>
      <c r="X946" s="130"/>
      <c r="Y946" s="130"/>
      <c r="Z946" s="130"/>
      <c r="AA946" s="130"/>
      <c r="AB946" s="130"/>
      <c r="AC946" s="131"/>
      <c r="AD946" s="131"/>
      <c r="AE946" s="131"/>
      <c r="AF946" s="131"/>
      <c r="AG946" s="132"/>
      <c r="AH946" s="132"/>
      <c r="AI946" s="132"/>
      <c r="AJ946" s="132"/>
      <c r="AK946" s="133"/>
      <c r="AL946" s="133"/>
      <c r="AM946" s="133"/>
      <c r="AN946" s="133"/>
      <c r="AO946" s="134"/>
      <c r="AP946" s="134"/>
      <c r="AQ946" s="134"/>
      <c r="AR946" s="134"/>
      <c r="AS946" s="134"/>
      <c r="AT946" s="129"/>
    </row>
    <row r="947" ht="15.75" customHeight="1">
      <c r="A947" s="130"/>
      <c r="B947" s="129"/>
      <c r="C947" s="129"/>
      <c r="D947" s="129"/>
      <c r="E947" s="176"/>
      <c r="F947" s="129"/>
      <c r="G947" s="130"/>
      <c r="H947" s="135"/>
      <c r="I947" s="130"/>
      <c r="J947" s="130"/>
      <c r="K947" s="130"/>
      <c r="L947" s="177"/>
      <c r="M947" s="130"/>
      <c r="N947" s="137"/>
      <c r="O947" s="138"/>
      <c r="P947" s="129"/>
      <c r="Q947" s="139"/>
      <c r="R947" s="130"/>
      <c r="S947" s="130"/>
      <c r="T947" s="141"/>
      <c r="U947" s="130"/>
      <c r="V947" s="130"/>
      <c r="W947" s="130"/>
      <c r="X947" s="130"/>
      <c r="Y947" s="130"/>
      <c r="Z947" s="130"/>
      <c r="AA947" s="130"/>
      <c r="AB947" s="130"/>
      <c r="AC947" s="131"/>
      <c r="AD947" s="131"/>
      <c r="AE947" s="131"/>
      <c r="AF947" s="131"/>
      <c r="AG947" s="132"/>
      <c r="AH947" s="132"/>
      <c r="AI947" s="132"/>
      <c r="AJ947" s="132"/>
      <c r="AK947" s="133"/>
      <c r="AL947" s="133"/>
      <c r="AM947" s="133"/>
      <c r="AN947" s="133"/>
      <c r="AO947" s="134"/>
      <c r="AP947" s="134"/>
      <c r="AQ947" s="134"/>
      <c r="AR947" s="134"/>
      <c r="AS947" s="134"/>
      <c r="AT947" s="129"/>
    </row>
    <row r="948" ht="15.75" customHeight="1">
      <c r="A948" s="130"/>
      <c r="B948" s="129"/>
      <c r="C948" s="129"/>
      <c r="D948" s="129"/>
      <c r="E948" s="176"/>
      <c r="F948" s="129"/>
      <c r="G948" s="130"/>
      <c r="H948" s="135"/>
      <c r="I948" s="130"/>
      <c r="J948" s="130"/>
      <c r="K948" s="130"/>
      <c r="L948" s="177"/>
      <c r="M948" s="130"/>
      <c r="N948" s="137"/>
      <c r="O948" s="138"/>
      <c r="P948" s="129"/>
      <c r="Q948" s="139"/>
      <c r="R948" s="130"/>
      <c r="S948" s="130"/>
      <c r="T948" s="141"/>
      <c r="U948" s="130"/>
      <c r="V948" s="130"/>
      <c r="W948" s="130"/>
      <c r="X948" s="130"/>
      <c r="Y948" s="130"/>
      <c r="Z948" s="130"/>
      <c r="AA948" s="130"/>
      <c r="AB948" s="130"/>
      <c r="AC948" s="131"/>
      <c r="AD948" s="131"/>
      <c r="AE948" s="131"/>
      <c r="AF948" s="131"/>
      <c r="AG948" s="132"/>
      <c r="AH948" s="132"/>
      <c r="AI948" s="132"/>
      <c r="AJ948" s="132"/>
      <c r="AK948" s="133"/>
      <c r="AL948" s="133"/>
      <c r="AM948" s="133"/>
      <c r="AN948" s="133"/>
      <c r="AO948" s="134"/>
      <c r="AP948" s="134"/>
      <c r="AQ948" s="134"/>
      <c r="AR948" s="134"/>
      <c r="AS948" s="134"/>
      <c r="AT948" s="129"/>
    </row>
    <row r="949" ht="15.75" customHeight="1">
      <c r="A949" s="130"/>
      <c r="B949" s="129"/>
      <c r="C949" s="129"/>
      <c r="D949" s="129"/>
      <c r="E949" s="176"/>
      <c r="F949" s="129"/>
      <c r="G949" s="130"/>
      <c r="H949" s="135"/>
      <c r="I949" s="130"/>
      <c r="J949" s="130"/>
      <c r="K949" s="130"/>
      <c r="L949" s="177"/>
      <c r="M949" s="130"/>
      <c r="N949" s="137"/>
      <c r="O949" s="138"/>
      <c r="P949" s="129"/>
      <c r="Q949" s="139"/>
      <c r="R949" s="130"/>
      <c r="S949" s="130"/>
      <c r="T949" s="141"/>
      <c r="U949" s="130"/>
      <c r="V949" s="130"/>
      <c r="W949" s="130"/>
      <c r="X949" s="130"/>
      <c r="Y949" s="130"/>
      <c r="Z949" s="130"/>
      <c r="AA949" s="130"/>
      <c r="AB949" s="130"/>
      <c r="AC949" s="131"/>
      <c r="AD949" s="131"/>
      <c r="AE949" s="131"/>
      <c r="AF949" s="131"/>
      <c r="AG949" s="132"/>
      <c r="AH949" s="132"/>
      <c r="AI949" s="132"/>
      <c r="AJ949" s="132"/>
      <c r="AK949" s="133"/>
      <c r="AL949" s="133"/>
      <c r="AM949" s="133"/>
      <c r="AN949" s="133"/>
      <c r="AO949" s="134"/>
      <c r="AP949" s="134"/>
      <c r="AQ949" s="134"/>
      <c r="AR949" s="134"/>
      <c r="AS949" s="134"/>
      <c r="AT949" s="129"/>
    </row>
    <row r="950" ht="15.75" customHeight="1">
      <c r="A950" s="130"/>
      <c r="B950" s="129"/>
      <c r="C950" s="129"/>
      <c r="D950" s="129"/>
      <c r="E950" s="176"/>
      <c r="F950" s="129"/>
      <c r="G950" s="130"/>
      <c r="H950" s="135"/>
      <c r="I950" s="130"/>
      <c r="J950" s="130"/>
      <c r="K950" s="130"/>
      <c r="L950" s="177"/>
      <c r="M950" s="130"/>
      <c r="N950" s="137"/>
      <c r="O950" s="138"/>
      <c r="P950" s="129"/>
      <c r="Q950" s="139"/>
      <c r="R950" s="130"/>
      <c r="S950" s="130"/>
      <c r="T950" s="141"/>
      <c r="U950" s="130"/>
      <c r="V950" s="130"/>
      <c r="W950" s="130"/>
      <c r="X950" s="130"/>
      <c r="Y950" s="130"/>
      <c r="Z950" s="130"/>
      <c r="AA950" s="130"/>
      <c r="AB950" s="130"/>
      <c r="AC950" s="131"/>
      <c r="AD950" s="131"/>
      <c r="AE950" s="131"/>
      <c r="AF950" s="131"/>
      <c r="AG950" s="132"/>
      <c r="AH950" s="132"/>
      <c r="AI950" s="132"/>
      <c r="AJ950" s="132"/>
      <c r="AK950" s="133"/>
      <c r="AL950" s="133"/>
      <c r="AM950" s="133"/>
      <c r="AN950" s="133"/>
      <c r="AO950" s="134"/>
      <c r="AP950" s="134"/>
      <c r="AQ950" s="134"/>
      <c r="AR950" s="134"/>
      <c r="AS950" s="134"/>
      <c r="AT950" s="129"/>
    </row>
    <row r="951" ht="15.75" customHeight="1">
      <c r="A951" s="130"/>
      <c r="B951" s="129"/>
      <c r="C951" s="129"/>
      <c r="D951" s="129"/>
      <c r="E951" s="176"/>
      <c r="F951" s="129"/>
      <c r="G951" s="130"/>
      <c r="H951" s="135"/>
      <c r="I951" s="130"/>
      <c r="J951" s="130"/>
      <c r="K951" s="130"/>
      <c r="L951" s="177"/>
      <c r="M951" s="130"/>
      <c r="N951" s="137"/>
      <c r="O951" s="138"/>
      <c r="P951" s="129"/>
      <c r="Q951" s="139"/>
      <c r="R951" s="130"/>
      <c r="S951" s="130"/>
      <c r="T951" s="141"/>
      <c r="U951" s="130"/>
      <c r="V951" s="130"/>
      <c r="W951" s="130"/>
      <c r="X951" s="130"/>
      <c r="Y951" s="130"/>
      <c r="Z951" s="130"/>
      <c r="AA951" s="130"/>
      <c r="AB951" s="130"/>
      <c r="AC951" s="131"/>
      <c r="AD951" s="131"/>
      <c r="AE951" s="131"/>
      <c r="AF951" s="131"/>
      <c r="AG951" s="132"/>
      <c r="AH951" s="132"/>
      <c r="AI951" s="132"/>
      <c r="AJ951" s="132"/>
      <c r="AK951" s="133"/>
      <c r="AL951" s="133"/>
      <c r="AM951" s="133"/>
      <c r="AN951" s="133"/>
      <c r="AO951" s="134"/>
      <c r="AP951" s="134"/>
      <c r="AQ951" s="134"/>
      <c r="AR951" s="134"/>
      <c r="AS951" s="134"/>
      <c r="AT951" s="129"/>
    </row>
    <row r="952" ht="15.75" customHeight="1">
      <c r="A952" s="130"/>
      <c r="B952" s="129"/>
      <c r="C952" s="129"/>
      <c r="D952" s="129"/>
      <c r="E952" s="176"/>
      <c r="F952" s="129"/>
      <c r="G952" s="130"/>
      <c r="H952" s="135"/>
      <c r="I952" s="130"/>
      <c r="J952" s="130"/>
      <c r="K952" s="130"/>
      <c r="L952" s="177"/>
      <c r="M952" s="130"/>
      <c r="N952" s="137"/>
      <c r="O952" s="138"/>
      <c r="P952" s="129"/>
      <c r="Q952" s="139"/>
      <c r="R952" s="130"/>
      <c r="S952" s="130"/>
      <c r="T952" s="141"/>
      <c r="U952" s="130"/>
      <c r="V952" s="130"/>
      <c r="W952" s="130"/>
      <c r="X952" s="130"/>
      <c r="Y952" s="130"/>
      <c r="Z952" s="130"/>
      <c r="AA952" s="130"/>
      <c r="AB952" s="130"/>
      <c r="AC952" s="131"/>
      <c r="AD952" s="131"/>
      <c r="AE952" s="131"/>
      <c r="AF952" s="131"/>
      <c r="AG952" s="132"/>
      <c r="AH952" s="132"/>
      <c r="AI952" s="132"/>
      <c r="AJ952" s="132"/>
      <c r="AK952" s="133"/>
      <c r="AL952" s="133"/>
      <c r="AM952" s="133"/>
      <c r="AN952" s="133"/>
      <c r="AO952" s="134"/>
      <c r="AP952" s="134"/>
      <c r="AQ952" s="134"/>
      <c r="AR952" s="134"/>
      <c r="AS952" s="134"/>
      <c r="AT952" s="129"/>
    </row>
    <row r="953" ht="15.75" customHeight="1">
      <c r="A953" s="130"/>
      <c r="B953" s="129"/>
      <c r="C953" s="129"/>
      <c r="D953" s="129"/>
      <c r="E953" s="176"/>
      <c r="F953" s="129"/>
      <c r="G953" s="130"/>
      <c r="H953" s="135"/>
      <c r="I953" s="130"/>
      <c r="J953" s="130"/>
      <c r="K953" s="130"/>
      <c r="L953" s="177"/>
      <c r="M953" s="130"/>
      <c r="N953" s="137"/>
      <c r="O953" s="138"/>
      <c r="P953" s="129"/>
      <c r="Q953" s="139"/>
      <c r="R953" s="130"/>
      <c r="S953" s="130"/>
      <c r="T953" s="141"/>
      <c r="U953" s="130"/>
      <c r="V953" s="130"/>
      <c r="W953" s="130"/>
      <c r="X953" s="130"/>
      <c r="Y953" s="130"/>
      <c r="Z953" s="130"/>
      <c r="AA953" s="130"/>
      <c r="AB953" s="130"/>
      <c r="AC953" s="131"/>
      <c r="AD953" s="131"/>
      <c r="AE953" s="131"/>
      <c r="AF953" s="131"/>
      <c r="AG953" s="132"/>
      <c r="AH953" s="132"/>
      <c r="AI953" s="132"/>
      <c r="AJ953" s="132"/>
      <c r="AK953" s="133"/>
      <c r="AL953" s="133"/>
      <c r="AM953" s="133"/>
      <c r="AN953" s="133"/>
      <c r="AO953" s="134"/>
      <c r="AP953" s="134"/>
      <c r="AQ953" s="134"/>
      <c r="AR953" s="134"/>
      <c r="AS953" s="134"/>
      <c r="AT953" s="129"/>
    </row>
    <row r="954" ht="15.75" customHeight="1">
      <c r="A954" s="130"/>
      <c r="B954" s="129"/>
      <c r="C954" s="129"/>
      <c r="D954" s="129"/>
      <c r="E954" s="176"/>
      <c r="F954" s="129"/>
      <c r="G954" s="130"/>
      <c r="H954" s="135"/>
      <c r="I954" s="130"/>
      <c r="J954" s="130"/>
      <c r="K954" s="130"/>
      <c r="L954" s="177"/>
      <c r="M954" s="130"/>
      <c r="N954" s="137"/>
      <c r="O954" s="138"/>
      <c r="P954" s="129"/>
      <c r="Q954" s="139"/>
      <c r="R954" s="130"/>
      <c r="S954" s="130"/>
      <c r="T954" s="141"/>
      <c r="U954" s="130"/>
      <c r="V954" s="130"/>
      <c r="W954" s="130"/>
      <c r="X954" s="130"/>
      <c r="Y954" s="130"/>
      <c r="Z954" s="130"/>
      <c r="AA954" s="130"/>
      <c r="AB954" s="130"/>
      <c r="AC954" s="131"/>
      <c r="AD954" s="131"/>
      <c r="AE954" s="131"/>
      <c r="AF954" s="131"/>
      <c r="AG954" s="132"/>
      <c r="AH954" s="132"/>
      <c r="AI954" s="132"/>
      <c r="AJ954" s="132"/>
      <c r="AK954" s="133"/>
      <c r="AL954" s="133"/>
      <c r="AM954" s="133"/>
      <c r="AN954" s="133"/>
      <c r="AO954" s="134"/>
      <c r="AP954" s="134"/>
      <c r="AQ954" s="134"/>
      <c r="AR954" s="134"/>
      <c r="AS954" s="134"/>
      <c r="AT954" s="129"/>
    </row>
    <row r="955" ht="15.75" customHeight="1">
      <c r="A955" s="130"/>
      <c r="B955" s="129"/>
      <c r="C955" s="129"/>
      <c r="D955" s="129"/>
      <c r="E955" s="176"/>
      <c r="F955" s="129"/>
      <c r="G955" s="130"/>
      <c r="H955" s="135"/>
      <c r="I955" s="130"/>
      <c r="J955" s="130"/>
      <c r="K955" s="130"/>
      <c r="L955" s="177"/>
      <c r="M955" s="130"/>
      <c r="N955" s="137"/>
      <c r="O955" s="138"/>
      <c r="P955" s="129"/>
      <c r="Q955" s="139"/>
      <c r="R955" s="130"/>
      <c r="S955" s="130"/>
      <c r="T955" s="141"/>
      <c r="U955" s="130"/>
      <c r="V955" s="130"/>
      <c r="W955" s="130"/>
      <c r="X955" s="130"/>
      <c r="Y955" s="130"/>
      <c r="Z955" s="130"/>
      <c r="AA955" s="130"/>
      <c r="AB955" s="130"/>
      <c r="AC955" s="131"/>
      <c r="AD955" s="131"/>
      <c r="AE955" s="131"/>
      <c r="AF955" s="131"/>
      <c r="AG955" s="132"/>
      <c r="AH955" s="132"/>
      <c r="AI955" s="132"/>
      <c r="AJ955" s="132"/>
      <c r="AK955" s="133"/>
      <c r="AL955" s="133"/>
      <c r="AM955" s="133"/>
      <c r="AN955" s="133"/>
      <c r="AO955" s="134"/>
      <c r="AP955" s="134"/>
      <c r="AQ955" s="134"/>
      <c r="AR955" s="134"/>
      <c r="AS955" s="134"/>
      <c r="AT955" s="129"/>
    </row>
    <row r="956" ht="15.75" customHeight="1">
      <c r="A956" s="130"/>
      <c r="B956" s="129"/>
      <c r="C956" s="129"/>
      <c r="D956" s="129"/>
      <c r="E956" s="176"/>
      <c r="F956" s="129"/>
      <c r="G956" s="130"/>
      <c r="H956" s="135"/>
      <c r="I956" s="130"/>
      <c r="J956" s="130"/>
      <c r="K956" s="130"/>
      <c r="L956" s="177"/>
      <c r="M956" s="130"/>
      <c r="N956" s="137"/>
      <c r="O956" s="138"/>
      <c r="P956" s="129"/>
      <c r="Q956" s="139"/>
      <c r="R956" s="130"/>
      <c r="S956" s="130"/>
      <c r="T956" s="141"/>
      <c r="U956" s="130"/>
      <c r="V956" s="130"/>
      <c r="W956" s="130"/>
      <c r="X956" s="130"/>
      <c r="Y956" s="130"/>
      <c r="Z956" s="130"/>
      <c r="AA956" s="130"/>
      <c r="AB956" s="130"/>
      <c r="AC956" s="131"/>
      <c r="AD956" s="131"/>
      <c r="AE956" s="131"/>
      <c r="AF956" s="131"/>
      <c r="AG956" s="132"/>
      <c r="AH956" s="132"/>
      <c r="AI956" s="132"/>
      <c r="AJ956" s="132"/>
      <c r="AK956" s="133"/>
      <c r="AL956" s="133"/>
      <c r="AM956" s="133"/>
      <c r="AN956" s="133"/>
      <c r="AO956" s="134"/>
      <c r="AP956" s="134"/>
      <c r="AQ956" s="134"/>
      <c r="AR956" s="134"/>
      <c r="AS956" s="134"/>
      <c r="AT956" s="129"/>
    </row>
    <row r="957" ht="15.75" customHeight="1">
      <c r="A957" s="130"/>
      <c r="B957" s="129"/>
      <c r="C957" s="129"/>
      <c r="D957" s="129"/>
      <c r="E957" s="176"/>
      <c r="F957" s="129"/>
      <c r="G957" s="130"/>
      <c r="H957" s="135"/>
      <c r="I957" s="130"/>
      <c r="J957" s="130"/>
      <c r="K957" s="130"/>
      <c r="L957" s="177"/>
      <c r="M957" s="130"/>
      <c r="N957" s="137"/>
      <c r="O957" s="138"/>
      <c r="P957" s="129"/>
      <c r="Q957" s="139"/>
      <c r="R957" s="130"/>
      <c r="S957" s="130"/>
      <c r="T957" s="141"/>
      <c r="U957" s="130"/>
      <c r="V957" s="130"/>
      <c r="W957" s="130"/>
      <c r="X957" s="130"/>
      <c r="Y957" s="130"/>
      <c r="Z957" s="130"/>
      <c r="AA957" s="130"/>
      <c r="AB957" s="130"/>
      <c r="AC957" s="131"/>
      <c r="AD957" s="131"/>
      <c r="AE957" s="131"/>
      <c r="AF957" s="131"/>
      <c r="AG957" s="132"/>
      <c r="AH957" s="132"/>
      <c r="AI957" s="132"/>
      <c r="AJ957" s="132"/>
      <c r="AK957" s="133"/>
      <c r="AL957" s="133"/>
      <c r="AM957" s="133"/>
      <c r="AN957" s="133"/>
      <c r="AO957" s="134"/>
      <c r="AP957" s="134"/>
      <c r="AQ957" s="134"/>
      <c r="AR957" s="134"/>
      <c r="AS957" s="134"/>
      <c r="AT957" s="129"/>
    </row>
    <row r="958" ht="15.75" customHeight="1">
      <c r="A958" s="130"/>
      <c r="B958" s="129"/>
      <c r="C958" s="129"/>
      <c r="D958" s="129"/>
      <c r="E958" s="176"/>
      <c r="F958" s="129"/>
      <c r="G958" s="130"/>
      <c r="H958" s="135"/>
      <c r="I958" s="130"/>
      <c r="J958" s="130"/>
      <c r="K958" s="130"/>
      <c r="L958" s="177"/>
      <c r="M958" s="130"/>
      <c r="N958" s="137"/>
      <c r="O958" s="138"/>
      <c r="P958" s="129"/>
      <c r="Q958" s="139"/>
      <c r="R958" s="130"/>
      <c r="S958" s="130"/>
      <c r="T958" s="141"/>
      <c r="U958" s="130"/>
      <c r="V958" s="130"/>
      <c r="W958" s="130"/>
      <c r="X958" s="130"/>
      <c r="Y958" s="130"/>
      <c r="Z958" s="130"/>
      <c r="AA958" s="130"/>
      <c r="AB958" s="130"/>
      <c r="AC958" s="131"/>
      <c r="AD958" s="131"/>
      <c r="AE958" s="131"/>
      <c r="AF958" s="131"/>
      <c r="AG958" s="132"/>
      <c r="AH958" s="132"/>
      <c r="AI958" s="132"/>
      <c r="AJ958" s="132"/>
      <c r="AK958" s="133"/>
      <c r="AL958" s="133"/>
      <c r="AM958" s="133"/>
      <c r="AN958" s="133"/>
      <c r="AO958" s="134"/>
      <c r="AP958" s="134"/>
      <c r="AQ958" s="134"/>
      <c r="AR958" s="134"/>
      <c r="AS958" s="134"/>
      <c r="AT958" s="129"/>
    </row>
    <row r="959" ht="15.75" customHeight="1">
      <c r="A959" s="130"/>
      <c r="B959" s="129"/>
      <c r="C959" s="129"/>
      <c r="D959" s="129"/>
      <c r="E959" s="176"/>
      <c r="F959" s="129"/>
      <c r="G959" s="130"/>
      <c r="H959" s="135"/>
      <c r="I959" s="130"/>
      <c r="J959" s="130"/>
      <c r="K959" s="130"/>
      <c r="L959" s="177"/>
      <c r="M959" s="130"/>
      <c r="N959" s="137"/>
      <c r="O959" s="138"/>
      <c r="P959" s="129"/>
      <c r="Q959" s="139"/>
      <c r="R959" s="130"/>
      <c r="S959" s="130"/>
      <c r="T959" s="141"/>
      <c r="U959" s="130"/>
      <c r="V959" s="130"/>
      <c r="W959" s="130"/>
      <c r="X959" s="130"/>
      <c r="Y959" s="130"/>
      <c r="Z959" s="130"/>
      <c r="AA959" s="130"/>
      <c r="AB959" s="130"/>
      <c r="AC959" s="131"/>
      <c r="AD959" s="131"/>
      <c r="AE959" s="131"/>
      <c r="AF959" s="131"/>
      <c r="AG959" s="132"/>
      <c r="AH959" s="132"/>
      <c r="AI959" s="132"/>
      <c r="AJ959" s="132"/>
      <c r="AK959" s="133"/>
      <c r="AL959" s="133"/>
      <c r="AM959" s="133"/>
      <c r="AN959" s="133"/>
      <c r="AO959" s="134"/>
      <c r="AP959" s="134"/>
      <c r="AQ959" s="134"/>
      <c r="AR959" s="134"/>
      <c r="AS959" s="134"/>
      <c r="AT959" s="129"/>
    </row>
    <row r="960" ht="15.75" customHeight="1">
      <c r="A960" s="130"/>
      <c r="B960" s="129"/>
      <c r="C960" s="129"/>
      <c r="D960" s="129"/>
      <c r="E960" s="176"/>
      <c r="F960" s="129"/>
      <c r="G960" s="130"/>
      <c r="H960" s="135"/>
      <c r="I960" s="130"/>
      <c r="J960" s="130"/>
      <c r="K960" s="130"/>
      <c r="L960" s="177"/>
      <c r="M960" s="130"/>
      <c r="N960" s="137"/>
      <c r="O960" s="138"/>
      <c r="P960" s="129"/>
      <c r="Q960" s="139"/>
      <c r="R960" s="130"/>
      <c r="S960" s="130"/>
      <c r="T960" s="141"/>
      <c r="U960" s="130"/>
      <c r="V960" s="130"/>
      <c r="W960" s="130"/>
      <c r="X960" s="130"/>
      <c r="Y960" s="130"/>
      <c r="Z960" s="130"/>
      <c r="AA960" s="130"/>
      <c r="AB960" s="130"/>
      <c r="AC960" s="131"/>
      <c r="AD960" s="131"/>
      <c r="AE960" s="131"/>
      <c r="AF960" s="131"/>
      <c r="AG960" s="132"/>
      <c r="AH960" s="132"/>
      <c r="AI960" s="132"/>
      <c r="AJ960" s="132"/>
      <c r="AK960" s="133"/>
      <c r="AL960" s="133"/>
      <c r="AM960" s="133"/>
      <c r="AN960" s="133"/>
      <c r="AO960" s="134"/>
      <c r="AP960" s="134"/>
      <c r="AQ960" s="134"/>
      <c r="AR960" s="134"/>
      <c r="AS960" s="134"/>
      <c r="AT960" s="129"/>
    </row>
    <row r="961" ht="15.75" customHeight="1">
      <c r="A961" s="130"/>
      <c r="B961" s="129"/>
      <c r="C961" s="129"/>
      <c r="D961" s="129"/>
      <c r="E961" s="176"/>
      <c r="F961" s="129"/>
      <c r="G961" s="130"/>
      <c r="H961" s="135"/>
      <c r="I961" s="130"/>
      <c r="J961" s="130"/>
      <c r="K961" s="130"/>
      <c r="L961" s="177"/>
      <c r="M961" s="130"/>
      <c r="N961" s="137"/>
      <c r="O961" s="138"/>
      <c r="P961" s="129"/>
      <c r="Q961" s="139"/>
      <c r="R961" s="130"/>
      <c r="S961" s="130"/>
      <c r="T961" s="141"/>
      <c r="U961" s="130"/>
      <c r="V961" s="130"/>
      <c r="W961" s="130"/>
      <c r="X961" s="130"/>
      <c r="Y961" s="130"/>
      <c r="Z961" s="130"/>
      <c r="AA961" s="130"/>
      <c r="AB961" s="130"/>
      <c r="AC961" s="131"/>
      <c r="AD961" s="131"/>
      <c r="AE961" s="131"/>
      <c r="AF961" s="131"/>
      <c r="AG961" s="132"/>
      <c r="AH961" s="132"/>
      <c r="AI961" s="132"/>
      <c r="AJ961" s="132"/>
      <c r="AK961" s="133"/>
      <c r="AL961" s="133"/>
      <c r="AM961" s="133"/>
      <c r="AN961" s="133"/>
      <c r="AO961" s="134"/>
      <c r="AP961" s="134"/>
      <c r="AQ961" s="134"/>
      <c r="AR961" s="134"/>
      <c r="AS961" s="134"/>
      <c r="AT961" s="129"/>
    </row>
    <row r="962" ht="15.75" customHeight="1">
      <c r="A962" s="130"/>
      <c r="B962" s="129"/>
      <c r="C962" s="129"/>
      <c r="D962" s="129"/>
      <c r="E962" s="176"/>
      <c r="F962" s="129"/>
      <c r="G962" s="130"/>
      <c r="H962" s="135"/>
      <c r="I962" s="130"/>
      <c r="J962" s="130"/>
      <c r="K962" s="130"/>
      <c r="L962" s="177"/>
      <c r="M962" s="130"/>
      <c r="N962" s="137"/>
      <c r="O962" s="138"/>
      <c r="P962" s="129"/>
      <c r="Q962" s="139"/>
      <c r="R962" s="130"/>
      <c r="S962" s="130"/>
      <c r="T962" s="141"/>
      <c r="U962" s="130"/>
      <c r="V962" s="130"/>
      <c r="W962" s="130"/>
      <c r="X962" s="130"/>
      <c r="Y962" s="130"/>
      <c r="Z962" s="130"/>
      <c r="AA962" s="130"/>
      <c r="AB962" s="130"/>
      <c r="AC962" s="131"/>
      <c r="AD962" s="131"/>
      <c r="AE962" s="131"/>
      <c r="AF962" s="131"/>
      <c r="AG962" s="132"/>
      <c r="AH962" s="132"/>
      <c r="AI962" s="132"/>
      <c r="AJ962" s="132"/>
      <c r="AK962" s="133"/>
      <c r="AL962" s="133"/>
      <c r="AM962" s="133"/>
      <c r="AN962" s="133"/>
      <c r="AO962" s="134"/>
      <c r="AP962" s="134"/>
      <c r="AQ962" s="134"/>
      <c r="AR962" s="134"/>
      <c r="AS962" s="134"/>
      <c r="AT962" s="129"/>
    </row>
    <row r="963" ht="15.75" customHeight="1">
      <c r="A963" s="130"/>
      <c r="B963" s="129"/>
      <c r="C963" s="129"/>
      <c r="D963" s="129"/>
      <c r="E963" s="176"/>
      <c r="F963" s="129"/>
      <c r="G963" s="130"/>
      <c r="H963" s="135"/>
      <c r="I963" s="130"/>
      <c r="J963" s="130"/>
      <c r="K963" s="130"/>
      <c r="L963" s="177"/>
      <c r="M963" s="130"/>
      <c r="N963" s="137"/>
      <c r="O963" s="138"/>
      <c r="P963" s="129"/>
      <c r="Q963" s="139"/>
      <c r="R963" s="130"/>
      <c r="S963" s="130"/>
      <c r="T963" s="141"/>
      <c r="U963" s="130"/>
      <c r="V963" s="130"/>
      <c r="W963" s="130"/>
      <c r="X963" s="130"/>
      <c r="Y963" s="130"/>
      <c r="Z963" s="130"/>
      <c r="AA963" s="130"/>
      <c r="AB963" s="130"/>
      <c r="AC963" s="131"/>
      <c r="AD963" s="131"/>
      <c r="AE963" s="131"/>
      <c r="AF963" s="131"/>
      <c r="AG963" s="132"/>
      <c r="AH963" s="132"/>
      <c r="AI963" s="132"/>
      <c r="AJ963" s="132"/>
      <c r="AK963" s="133"/>
      <c r="AL963" s="133"/>
      <c r="AM963" s="133"/>
      <c r="AN963" s="133"/>
      <c r="AO963" s="134"/>
      <c r="AP963" s="134"/>
      <c r="AQ963" s="134"/>
      <c r="AR963" s="134"/>
      <c r="AS963" s="134"/>
      <c r="AT963" s="129"/>
    </row>
    <row r="964" ht="15.75" customHeight="1">
      <c r="A964" s="130"/>
      <c r="B964" s="129"/>
      <c r="C964" s="129"/>
      <c r="D964" s="129"/>
      <c r="E964" s="176"/>
      <c r="F964" s="129"/>
      <c r="G964" s="130"/>
      <c r="H964" s="135"/>
      <c r="I964" s="130"/>
      <c r="J964" s="130"/>
      <c r="K964" s="130"/>
      <c r="L964" s="177"/>
      <c r="M964" s="130"/>
      <c r="N964" s="137"/>
      <c r="O964" s="138"/>
      <c r="P964" s="129"/>
      <c r="Q964" s="139"/>
      <c r="R964" s="130"/>
      <c r="S964" s="130"/>
      <c r="T964" s="141"/>
      <c r="U964" s="130"/>
      <c r="V964" s="130"/>
      <c r="W964" s="130"/>
      <c r="X964" s="130"/>
      <c r="Y964" s="130"/>
      <c r="Z964" s="130"/>
      <c r="AA964" s="130"/>
      <c r="AB964" s="130"/>
      <c r="AC964" s="131"/>
      <c r="AD964" s="131"/>
      <c r="AE964" s="131"/>
      <c r="AF964" s="131"/>
      <c r="AG964" s="132"/>
      <c r="AH964" s="132"/>
      <c r="AI964" s="132"/>
      <c r="AJ964" s="132"/>
      <c r="AK964" s="133"/>
      <c r="AL964" s="133"/>
      <c r="AM964" s="133"/>
      <c r="AN964" s="133"/>
      <c r="AO964" s="134"/>
      <c r="AP964" s="134"/>
      <c r="AQ964" s="134"/>
      <c r="AR964" s="134"/>
      <c r="AS964" s="134"/>
      <c r="AT964" s="129"/>
    </row>
    <row r="965" ht="15.75" customHeight="1">
      <c r="A965" s="130"/>
      <c r="B965" s="129"/>
      <c r="C965" s="129"/>
      <c r="D965" s="129"/>
      <c r="E965" s="176"/>
      <c r="F965" s="129"/>
      <c r="G965" s="130"/>
      <c r="H965" s="135"/>
      <c r="I965" s="130"/>
      <c r="J965" s="130"/>
      <c r="K965" s="130"/>
      <c r="L965" s="177"/>
      <c r="M965" s="130"/>
      <c r="N965" s="137"/>
      <c r="O965" s="138"/>
      <c r="P965" s="129"/>
      <c r="Q965" s="139"/>
      <c r="R965" s="130"/>
      <c r="S965" s="130"/>
      <c r="T965" s="141"/>
      <c r="U965" s="130"/>
      <c r="V965" s="130"/>
      <c r="W965" s="130"/>
      <c r="X965" s="130"/>
      <c r="Y965" s="130"/>
      <c r="Z965" s="130"/>
      <c r="AA965" s="130"/>
      <c r="AB965" s="130"/>
      <c r="AC965" s="131"/>
      <c r="AD965" s="131"/>
      <c r="AE965" s="131"/>
      <c r="AF965" s="131"/>
      <c r="AG965" s="132"/>
      <c r="AH965" s="132"/>
      <c r="AI965" s="132"/>
      <c r="AJ965" s="132"/>
      <c r="AK965" s="133"/>
      <c r="AL965" s="133"/>
      <c r="AM965" s="133"/>
      <c r="AN965" s="133"/>
      <c r="AO965" s="134"/>
      <c r="AP965" s="134"/>
      <c r="AQ965" s="134"/>
      <c r="AR965" s="134"/>
      <c r="AS965" s="134"/>
      <c r="AT965" s="129"/>
    </row>
    <row r="966" ht="15.75" customHeight="1">
      <c r="A966" s="130"/>
      <c r="B966" s="129"/>
      <c r="C966" s="129"/>
      <c r="D966" s="129"/>
      <c r="E966" s="176"/>
      <c r="F966" s="129"/>
      <c r="G966" s="130"/>
      <c r="H966" s="135"/>
      <c r="I966" s="130"/>
      <c r="J966" s="130"/>
      <c r="K966" s="130"/>
      <c r="L966" s="177"/>
      <c r="M966" s="130"/>
      <c r="N966" s="137"/>
      <c r="O966" s="138"/>
      <c r="P966" s="129"/>
      <c r="Q966" s="139"/>
      <c r="R966" s="130"/>
      <c r="S966" s="130"/>
      <c r="T966" s="141"/>
      <c r="U966" s="130"/>
      <c r="V966" s="130"/>
      <c r="W966" s="130"/>
      <c r="X966" s="130"/>
      <c r="Y966" s="130"/>
      <c r="Z966" s="130"/>
      <c r="AA966" s="130"/>
      <c r="AB966" s="130"/>
      <c r="AC966" s="131"/>
      <c r="AD966" s="131"/>
      <c r="AE966" s="131"/>
      <c r="AF966" s="131"/>
      <c r="AG966" s="132"/>
      <c r="AH966" s="132"/>
      <c r="AI966" s="132"/>
      <c r="AJ966" s="132"/>
      <c r="AK966" s="133"/>
      <c r="AL966" s="133"/>
      <c r="AM966" s="133"/>
      <c r="AN966" s="133"/>
      <c r="AO966" s="134"/>
      <c r="AP966" s="134"/>
      <c r="AQ966" s="134"/>
      <c r="AR966" s="134"/>
      <c r="AS966" s="134"/>
      <c r="AT966" s="129"/>
    </row>
    <row r="967" ht="15.75" customHeight="1">
      <c r="A967" s="130"/>
      <c r="B967" s="129"/>
      <c r="C967" s="129"/>
      <c r="D967" s="129"/>
      <c r="E967" s="176"/>
      <c r="F967" s="129"/>
      <c r="G967" s="130"/>
      <c r="H967" s="135"/>
      <c r="I967" s="130"/>
      <c r="J967" s="130"/>
      <c r="K967" s="130"/>
      <c r="L967" s="177"/>
      <c r="M967" s="130"/>
      <c r="N967" s="137"/>
      <c r="O967" s="138"/>
      <c r="P967" s="129"/>
      <c r="Q967" s="139"/>
      <c r="R967" s="130"/>
      <c r="S967" s="130"/>
      <c r="T967" s="141"/>
      <c r="U967" s="130"/>
      <c r="V967" s="130"/>
      <c r="W967" s="130"/>
      <c r="X967" s="130"/>
      <c r="Y967" s="130"/>
      <c r="Z967" s="130"/>
      <c r="AA967" s="130"/>
      <c r="AB967" s="130"/>
      <c r="AC967" s="131"/>
      <c r="AD967" s="131"/>
      <c r="AE967" s="131"/>
      <c r="AF967" s="131"/>
      <c r="AG967" s="132"/>
      <c r="AH967" s="132"/>
      <c r="AI967" s="132"/>
      <c r="AJ967" s="132"/>
      <c r="AK967" s="133"/>
      <c r="AL967" s="133"/>
      <c r="AM967" s="133"/>
      <c r="AN967" s="133"/>
      <c r="AO967" s="134"/>
      <c r="AP967" s="134"/>
      <c r="AQ967" s="134"/>
      <c r="AR967" s="134"/>
      <c r="AS967" s="134"/>
      <c r="AT967" s="129"/>
    </row>
    <row r="968" ht="15.75" customHeight="1">
      <c r="A968" s="130"/>
      <c r="B968" s="129"/>
      <c r="C968" s="129"/>
      <c r="D968" s="129"/>
      <c r="E968" s="176"/>
      <c r="F968" s="129"/>
      <c r="G968" s="130"/>
      <c r="H968" s="135"/>
      <c r="I968" s="130"/>
      <c r="J968" s="130"/>
      <c r="K968" s="130"/>
      <c r="L968" s="177"/>
      <c r="M968" s="130"/>
      <c r="N968" s="137"/>
      <c r="O968" s="138"/>
      <c r="P968" s="129"/>
      <c r="Q968" s="139"/>
      <c r="R968" s="130"/>
      <c r="S968" s="130"/>
      <c r="T968" s="141"/>
      <c r="U968" s="130"/>
      <c r="V968" s="130"/>
      <c r="W968" s="130"/>
      <c r="X968" s="130"/>
      <c r="Y968" s="130"/>
      <c r="Z968" s="130"/>
      <c r="AA968" s="130"/>
      <c r="AB968" s="130"/>
      <c r="AC968" s="131"/>
      <c r="AD968" s="131"/>
      <c r="AE968" s="131"/>
      <c r="AF968" s="131"/>
      <c r="AG968" s="132"/>
      <c r="AH968" s="132"/>
      <c r="AI968" s="132"/>
      <c r="AJ968" s="132"/>
      <c r="AK968" s="133"/>
      <c r="AL968" s="133"/>
      <c r="AM968" s="133"/>
      <c r="AN968" s="133"/>
      <c r="AO968" s="134"/>
      <c r="AP968" s="134"/>
      <c r="AQ968" s="134"/>
      <c r="AR968" s="134"/>
      <c r="AS968" s="134"/>
      <c r="AT968" s="129"/>
    </row>
    <row r="969" ht="15.75" customHeight="1">
      <c r="A969" s="130"/>
      <c r="B969" s="129"/>
      <c r="C969" s="129"/>
      <c r="D969" s="129"/>
      <c r="E969" s="176"/>
      <c r="F969" s="129"/>
      <c r="G969" s="130"/>
      <c r="H969" s="135"/>
      <c r="I969" s="130"/>
      <c r="J969" s="130"/>
      <c r="K969" s="130"/>
      <c r="L969" s="177"/>
      <c r="M969" s="130"/>
      <c r="N969" s="137"/>
      <c r="O969" s="138"/>
      <c r="P969" s="129"/>
      <c r="Q969" s="139"/>
      <c r="R969" s="130"/>
      <c r="S969" s="130"/>
      <c r="T969" s="141"/>
      <c r="U969" s="130"/>
      <c r="V969" s="130"/>
      <c r="W969" s="130"/>
      <c r="X969" s="130"/>
      <c r="Y969" s="130"/>
      <c r="Z969" s="130"/>
      <c r="AA969" s="130"/>
      <c r="AB969" s="130"/>
      <c r="AC969" s="131"/>
      <c r="AD969" s="131"/>
      <c r="AE969" s="131"/>
      <c r="AF969" s="131"/>
      <c r="AG969" s="132"/>
      <c r="AH969" s="132"/>
      <c r="AI969" s="132"/>
      <c r="AJ969" s="132"/>
      <c r="AK969" s="133"/>
      <c r="AL969" s="133"/>
      <c r="AM969" s="133"/>
      <c r="AN969" s="133"/>
      <c r="AO969" s="134"/>
      <c r="AP969" s="134"/>
      <c r="AQ969" s="134"/>
      <c r="AR969" s="134"/>
      <c r="AS969" s="134"/>
      <c r="AT969" s="129"/>
    </row>
    <row r="970" ht="15.75" customHeight="1">
      <c r="A970" s="130"/>
      <c r="B970" s="129"/>
      <c r="C970" s="129"/>
      <c r="D970" s="129"/>
      <c r="E970" s="176"/>
      <c r="F970" s="129"/>
      <c r="G970" s="130"/>
      <c r="H970" s="135"/>
      <c r="I970" s="130"/>
      <c r="J970" s="130"/>
      <c r="K970" s="130"/>
      <c r="L970" s="177"/>
      <c r="M970" s="130"/>
      <c r="N970" s="137"/>
      <c r="O970" s="138"/>
      <c r="P970" s="129"/>
      <c r="Q970" s="139"/>
      <c r="R970" s="130"/>
      <c r="S970" s="130"/>
      <c r="T970" s="141"/>
      <c r="U970" s="130"/>
      <c r="V970" s="130"/>
      <c r="W970" s="130"/>
      <c r="X970" s="130"/>
      <c r="Y970" s="130"/>
      <c r="Z970" s="130"/>
      <c r="AA970" s="130"/>
      <c r="AB970" s="130"/>
      <c r="AC970" s="131"/>
      <c r="AD970" s="131"/>
      <c r="AE970" s="131"/>
      <c r="AF970" s="131"/>
      <c r="AG970" s="132"/>
      <c r="AH970" s="132"/>
      <c r="AI970" s="132"/>
      <c r="AJ970" s="132"/>
      <c r="AK970" s="133"/>
      <c r="AL970" s="133"/>
      <c r="AM970" s="133"/>
      <c r="AN970" s="133"/>
      <c r="AO970" s="134"/>
      <c r="AP970" s="134"/>
      <c r="AQ970" s="134"/>
      <c r="AR970" s="134"/>
      <c r="AS970" s="134"/>
      <c r="AT970" s="129"/>
    </row>
    <row r="971" ht="15.75" customHeight="1">
      <c r="A971" s="130"/>
      <c r="B971" s="129"/>
      <c r="C971" s="129"/>
      <c r="D971" s="129"/>
      <c r="E971" s="176"/>
      <c r="F971" s="129"/>
      <c r="G971" s="130"/>
      <c r="H971" s="135"/>
      <c r="I971" s="130"/>
      <c r="J971" s="130"/>
      <c r="K971" s="130"/>
      <c r="L971" s="177"/>
      <c r="M971" s="130"/>
      <c r="N971" s="137"/>
      <c r="O971" s="138"/>
      <c r="P971" s="129"/>
      <c r="Q971" s="139"/>
      <c r="R971" s="130"/>
      <c r="S971" s="130"/>
      <c r="T971" s="141"/>
      <c r="U971" s="130"/>
      <c r="V971" s="130"/>
      <c r="W971" s="130"/>
      <c r="X971" s="130"/>
      <c r="Y971" s="130"/>
      <c r="Z971" s="130"/>
      <c r="AA971" s="130"/>
      <c r="AB971" s="130"/>
      <c r="AC971" s="131"/>
      <c r="AD971" s="131"/>
      <c r="AE971" s="131"/>
      <c r="AF971" s="131"/>
      <c r="AG971" s="132"/>
      <c r="AH971" s="132"/>
      <c r="AI971" s="132"/>
      <c r="AJ971" s="132"/>
      <c r="AK971" s="133"/>
      <c r="AL971" s="133"/>
      <c r="AM971" s="133"/>
      <c r="AN971" s="133"/>
      <c r="AO971" s="134"/>
      <c r="AP971" s="134"/>
      <c r="AQ971" s="134"/>
      <c r="AR971" s="134"/>
      <c r="AS971" s="134"/>
      <c r="AT971" s="129"/>
    </row>
    <row r="972" ht="15.75" customHeight="1">
      <c r="A972" s="130"/>
      <c r="B972" s="129"/>
      <c r="C972" s="129"/>
      <c r="D972" s="129"/>
      <c r="E972" s="176"/>
      <c r="F972" s="129"/>
      <c r="G972" s="130"/>
      <c r="H972" s="135"/>
      <c r="I972" s="130"/>
      <c r="J972" s="130"/>
      <c r="K972" s="130"/>
      <c r="L972" s="177"/>
      <c r="M972" s="130"/>
      <c r="N972" s="137"/>
      <c r="O972" s="138"/>
      <c r="P972" s="129"/>
      <c r="Q972" s="139"/>
      <c r="R972" s="130"/>
      <c r="S972" s="130"/>
      <c r="T972" s="141"/>
      <c r="U972" s="130"/>
      <c r="V972" s="130"/>
      <c r="W972" s="130"/>
      <c r="X972" s="130"/>
      <c r="Y972" s="130"/>
      <c r="Z972" s="130"/>
      <c r="AA972" s="130"/>
      <c r="AB972" s="130"/>
      <c r="AC972" s="131"/>
      <c r="AD972" s="131"/>
      <c r="AE972" s="131"/>
      <c r="AF972" s="131"/>
      <c r="AG972" s="132"/>
      <c r="AH972" s="132"/>
      <c r="AI972" s="132"/>
      <c r="AJ972" s="132"/>
      <c r="AK972" s="133"/>
      <c r="AL972" s="133"/>
      <c r="AM972" s="133"/>
      <c r="AN972" s="133"/>
      <c r="AO972" s="134"/>
      <c r="AP972" s="134"/>
      <c r="AQ972" s="134"/>
      <c r="AR972" s="134"/>
      <c r="AS972" s="134"/>
      <c r="AT972" s="129"/>
    </row>
    <row r="973" ht="15.75" customHeight="1">
      <c r="A973" s="130"/>
      <c r="B973" s="129"/>
      <c r="C973" s="129"/>
      <c r="D973" s="129"/>
      <c r="E973" s="176"/>
      <c r="F973" s="129"/>
      <c r="G973" s="130"/>
      <c r="H973" s="135"/>
      <c r="I973" s="130"/>
      <c r="J973" s="130"/>
      <c r="K973" s="130"/>
      <c r="L973" s="177"/>
      <c r="M973" s="130"/>
      <c r="N973" s="137"/>
      <c r="O973" s="138"/>
      <c r="P973" s="129"/>
      <c r="Q973" s="139"/>
      <c r="R973" s="130"/>
      <c r="S973" s="130"/>
      <c r="T973" s="141"/>
      <c r="U973" s="130"/>
      <c r="V973" s="130"/>
      <c r="W973" s="130"/>
      <c r="X973" s="130"/>
      <c r="Y973" s="130"/>
      <c r="Z973" s="130"/>
      <c r="AA973" s="130"/>
      <c r="AB973" s="130"/>
      <c r="AC973" s="131"/>
      <c r="AD973" s="131"/>
      <c r="AE973" s="131"/>
      <c r="AF973" s="131"/>
      <c r="AG973" s="132"/>
      <c r="AH973" s="132"/>
      <c r="AI973" s="132"/>
      <c r="AJ973" s="132"/>
      <c r="AK973" s="133"/>
      <c r="AL973" s="133"/>
      <c r="AM973" s="133"/>
      <c r="AN973" s="133"/>
      <c r="AO973" s="134"/>
      <c r="AP973" s="134"/>
      <c r="AQ973" s="134"/>
      <c r="AR973" s="134"/>
      <c r="AS973" s="134"/>
      <c r="AT973" s="129"/>
    </row>
    <row r="974" ht="15.75" customHeight="1">
      <c r="A974" s="130"/>
      <c r="B974" s="129"/>
      <c r="C974" s="129"/>
      <c r="D974" s="129"/>
      <c r="E974" s="176"/>
      <c r="F974" s="129"/>
      <c r="G974" s="130"/>
      <c r="H974" s="135"/>
      <c r="I974" s="130"/>
      <c r="J974" s="130"/>
      <c r="K974" s="130"/>
      <c r="L974" s="177"/>
      <c r="M974" s="130"/>
      <c r="N974" s="137"/>
      <c r="O974" s="138"/>
      <c r="P974" s="129"/>
      <c r="Q974" s="139"/>
      <c r="R974" s="130"/>
      <c r="S974" s="130"/>
      <c r="T974" s="141"/>
      <c r="U974" s="130"/>
      <c r="V974" s="130"/>
      <c r="W974" s="130"/>
      <c r="X974" s="130"/>
      <c r="Y974" s="130"/>
      <c r="Z974" s="130"/>
      <c r="AA974" s="130"/>
      <c r="AB974" s="130"/>
      <c r="AC974" s="131"/>
      <c r="AD974" s="131"/>
      <c r="AE974" s="131"/>
      <c r="AF974" s="131"/>
      <c r="AG974" s="132"/>
      <c r="AH974" s="132"/>
      <c r="AI974" s="132"/>
      <c r="AJ974" s="132"/>
      <c r="AK974" s="133"/>
      <c r="AL974" s="133"/>
      <c r="AM974" s="133"/>
      <c r="AN974" s="133"/>
      <c r="AO974" s="134"/>
      <c r="AP974" s="134"/>
      <c r="AQ974" s="134"/>
      <c r="AR974" s="134"/>
      <c r="AS974" s="134"/>
      <c r="AT974" s="129"/>
    </row>
    <row r="975" ht="15.75" customHeight="1">
      <c r="A975" s="130"/>
      <c r="B975" s="129"/>
      <c r="C975" s="129"/>
      <c r="D975" s="129"/>
      <c r="E975" s="176"/>
      <c r="F975" s="129"/>
      <c r="G975" s="130"/>
      <c r="H975" s="135"/>
      <c r="I975" s="130"/>
      <c r="J975" s="130"/>
      <c r="K975" s="130"/>
      <c r="L975" s="177"/>
      <c r="M975" s="130"/>
      <c r="N975" s="137"/>
      <c r="O975" s="138"/>
      <c r="P975" s="129"/>
      <c r="Q975" s="139"/>
      <c r="R975" s="130"/>
      <c r="S975" s="130"/>
      <c r="T975" s="141"/>
      <c r="U975" s="130"/>
      <c r="V975" s="130"/>
      <c r="W975" s="130"/>
      <c r="X975" s="130"/>
      <c r="Y975" s="130"/>
      <c r="Z975" s="130"/>
      <c r="AA975" s="130"/>
      <c r="AB975" s="130"/>
      <c r="AC975" s="131"/>
      <c r="AD975" s="131"/>
      <c r="AE975" s="131"/>
      <c r="AF975" s="131"/>
      <c r="AG975" s="132"/>
      <c r="AH975" s="132"/>
      <c r="AI975" s="132"/>
      <c r="AJ975" s="132"/>
      <c r="AK975" s="133"/>
      <c r="AL975" s="133"/>
      <c r="AM975" s="133"/>
      <c r="AN975" s="133"/>
      <c r="AO975" s="134"/>
      <c r="AP975" s="134"/>
      <c r="AQ975" s="134"/>
      <c r="AR975" s="134"/>
      <c r="AS975" s="134"/>
      <c r="AT975" s="129"/>
    </row>
    <row r="976" ht="15.75" customHeight="1">
      <c r="A976" s="130"/>
      <c r="B976" s="129"/>
      <c r="C976" s="129"/>
      <c r="D976" s="129"/>
      <c r="E976" s="176"/>
      <c r="F976" s="129"/>
      <c r="G976" s="130"/>
      <c r="H976" s="135"/>
      <c r="I976" s="130"/>
      <c r="J976" s="130"/>
      <c r="K976" s="130"/>
      <c r="L976" s="177"/>
      <c r="M976" s="130"/>
      <c r="N976" s="137"/>
      <c r="O976" s="138"/>
      <c r="P976" s="129"/>
      <c r="Q976" s="139"/>
      <c r="R976" s="130"/>
      <c r="S976" s="130"/>
      <c r="T976" s="141"/>
      <c r="U976" s="130"/>
      <c r="V976" s="130"/>
      <c r="W976" s="130"/>
      <c r="X976" s="130"/>
      <c r="Y976" s="130"/>
      <c r="Z976" s="130"/>
      <c r="AA976" s="130"/>
      <c r="AB976" s="130"/>
      <c r="AC976" s="131"/>
      <c r="AD976" s="131"/>
      <c r="AE976" s="131"/>
      <c r="AF976" s="131"/>
      <c r="AG976" s="132"/>
      <c r="AH976" s="132"/>
      <c r="AI976" s="132"/>
      <c r="AJ976" s="132"/>
      <c r="AK976" s="133"/>
      <c r="AL976" s="133"/>
      <c r="AM976" s="133"/>
      <c r="AN976" s="133"/>
      <c r="AO976" s="134"/>
      <c r="AP976" s="134"/>
      <c r="AQ976" s="134"/>
      <c r="AR976" s="134"/>
      <c r="AS976" s="134"/>
      <c r="AT976" s="129"/>
    </row>
    <row r="977" ht="15.75" customHeight="1">
      <c r="A977" s="130"/>
      <c r="B977" s="129"/>
      <c r="C977" s="129"/>
      <c r="D977" s="129"/>
      <c r="E977" s="176"/>
      <c r="F977" s="129"/>
      <c r="G977" s="130"/>
      <c r="H977" s="135"/>
      <c r="I977" s="130"/>
      <c r="J977" s="130"/>
      <c r="K977" s="130"/>
      <c r="L977" s="177"/>
      <c r="M977" s="130"/>
      <c r="N977" s="137"/>
      <c r="O977" s="138"/>
      <c r="P977" s="129"/>
      <c r="Q977" s="139"/>
      <c r="R977" s="130"/>
      <c r="S977" s="130"/>
      <c r="T977" s="141"/>
      <c r="U977" s="130"/>
      <c r="V977" s="130"/>
      <c r="W977" s="130"/>
      <c r="X977" s="130"/>
      <c r="Y977" s="130"/>
      <c r="Z977" s="130"/>
      <c r="AA977" s="130"/>
      <c r="AB977" s="130"/>
      <c r="AC977" s="131"/>
      <c r="AD977" s="131"/>
      <c r="AE977" s="131"/>
      <c r="AF977" s="131"/>
      <c r="AG977" s="132"/>
      <c r="AH977" s="132"/>
      <c r="AI977" s="132"/>
      <c r="AJ977" s="132"/>
      <c r="AK977" s="133"/>
      <c r="AL977" s="133"/>
      <c r="AM977" s="133"/>
      <c r="AN977" s="133"/>
      <c r="AO977" s="134"/>
      <c r="AP977" s="134"/>
      <c r="AQ977" s="134"/>
      <c r="AR977" s="134"/>
      <c r="AS977" s="134"/>
      <c r="AT977" s="129"/>
    </row>
    <row r="978" ht="15.75" customHeight="1">
      <c r="A978" s="130"/>
      <c r="B978" s="129"/>
      <c r="C978" s="129"/>
      <c r="D978" s="129"/>
      <c r="E978" s="176"/>
      <c r="F978" s="129"/>
      <c r="G978" s="130"/>
      <c r="H978" s="135"/>
      <c r="I978" s="130"/>
      <c r="J978" s="130"/>
      <c r="K978" s="130"/>
      <c r="L978" s="177"/>
      <c r="M978" s="130"/>
      <c r="N978" s="137"/>
      <c r="O978" s="138"/>
      <c r="P978" s="129"/>
      <c r="Q978" s="139"/>
      <c r="R978" s="130"/>
      <c r="S978" s="130"/>
      <c r="T978" s="141"/>
      <c r="U978" s="130"/>
      <c r="V978" s="130"/>
      <c r="W978" s="130"/>
      <c r="X978" s="130"/>
      <c r="Y978" s="130"/>
      <c r="Z978" s="130"/>
      <c r="AA978" s="130"/>
      <c r="AB978" s="130"/>
      <c r="AC978" s="131"/>
      <c r="AD978" s="131"/>
      <c r="AE978" s="131"/>
      <c r="AF978" s="131"/>
      <c r="AG978" s="132"/>
      <c r="AH978" s="132"/>
      <c r="AI978" s="132"/>
      <c r="AJ978" s="132"/>
      <c r="AK978" s="133"/>
      <c r="AL978" s="133"/>
      <c r="AM978" s="133"/>
      <c r="AN978" s="133"/>
      <c r="AO978" s="134"/>
      <c r="AP978" s="134"/>
      <c r="AQ978" s="134"/>
      <c r="AR978" s="134"/>
      <c r="AS978" s="134"/>
      <c r="AT978" s="129"/>
    </row>
    <row r="979" ht="15.75" customHeight="1">
      <c r="A979" s="130"/>
      <c r="B979" s="129"/>
      <c r="C979" s="129"/>
      <c r="D979" s="129"/>
      <c r="E979" s="176"/>
      <c r="F979" s="129"/>
      <c r="G979" s="130"/>
      <c r="H979" s="135"/>
      <c r="I979" s="130"/>
      <c r="J979" s="130"/>
      <c r="K979" s="130"/>
      <c r="L979" s="177"/>
      <c r="M979" s="130"/>
      <c r="N979" s="137"/>
      <c r="O979" s="138"/>
      <c r="P979" s="129"/>
      <c r="Q979" s="139"/>
      <c r="R979" s="130"/>
      <c r="S979" s="130"/>
      <c r="T979" s="141"/>
      <c r="U979" s="130"/>
      <c r="V979" s="130"/>
      <c r="W979" s="130"/>
      <c r="X979" s="130"/>
      <c r="Y979" s="130"/>
      <c r="Z979" s="130"/>
      <c r="AA979" s="130"/>
      <c r="AB979" s="130"/>
      <c r="AC979" s="131"/>
      <c r="AD979" s="131"/>
      <c r="AE979" s="131"/>
      <c r="AF979" s="131"/>
      <c r="AG979" s="132"/>
      <c r="AH979" s="132"/>
      <c r="AI979" s="132"/>
      <c r="AJ979" s="132"/>
      <c r="AK979" s="133"/>
      <c r="AL979" s="133"/>
      <c r="AM979" s="133"/>
      <c r="AN979" s="133"/>
      <c r="AO979" s="134"/>
      <c r="AP979" s="134"/>
      <c r="AQ979" s="134"/>
      <c r="AR979" s="134"/>
      <c r="AS979" s="134"/>
      <c r="AT979" s="129"/>
    </row>
    <row r="980" ht="15.75" customHeight="1">
      <c r="A980" s="130"/>
      <c r="B980" s="129"/>
      <c r="C980" s="129"/>
      <c r="D980" s="129"/>
      <c r="E980" s="176"/>
      <c r="F980" s="129"/>
      <c r="G980" s="130"/>
      <c r="H980" s="135"/>
      <c r="I980" s="130"/>
      <c r="J980" s="130"/>
      <c r="K980" s="130"/>
      <c r="L980" s="177"/>
      <c r="M980" s="130"/>
      <c r="N980" s="137"/>
      <c r="O980" s="138"/>
      <c r="P980" s="129"/>
      <c r="Q980" s="139"/>
      <c r="R980" s="130"/>
      <c r="S980" s="130"/>
      <c r="T980" s="141"/>
      <c r="U980" s="130"/>
      <c r="V980" s="130"/>
      <c r="W980" s="130"/>
      <c r="X980" s="130"/>
      <c r="Y980" s="130"/>
      <c r="Z980" s="130"/>
      <c r="AA980" s="130"/>
      <c r="AB980" s="130"/>
      <c r="AC980" s="131"/>
      <c r="AD980" s="131"/>
      <c r="AE980" s="131"/>
      <c r="AF980" s="131"/>
      <c r="AG980" s="132"/>
      <c r="AH980" s="132"/>
      <c r="AI980" s="132"/>
      <c r="AJ980" s="132"/>
      <c r="AK980" s="133"/>
      <c r="AL980" s="133"/>
      <c r="AM980" s="133"/>
      <c r="AN980" s="133"/>
      <c r="AO980" s="134"/>
      <c r="AP980" s="134"/>
      <c r="AQ980" s="134"/>
      <c r="AR980" s="134"/>
      <c r="AS980" s="134"/>
      <c r="AT980" s="129"/>
    </row>
    <row r="981" ht="15.75" customHeight="1">
      <c r="A981" s="130"/>
      <c r="B981" s="129"/>
      <c r="C981" s="129"/>
      <c r="D981" s="129"/>
      <c r="E981" s="176"/>
      <c r="F981" s="129"/>
      <c r="G981" s="130"/>
      <c r="H981" s="135"/>
      <c r="I981" s="130"/>
      <c r="J981" s="130"/>
      <c r="K981" s="130"/>
      <c r="L981" s="177"/>
      <c r="M981" s="130"/>
      <c r="N981" s="137"/>
      <c r="O981" s="138"/>
      <c r="P981" s="129"/>
      <c r="Q981" s="139"/>
      <c r="R981" s="130"/>
      <c r="S981" s="130"/>
      <c r="T981" s="141"/>
      <c r="U981" s="130"/>
      <c r="V981" s="130"/>
      <c r="W981" s="130"/>
      <c r="X981" s="130"/>
      <c r="Y981" s="130"/>
      <c r="Z981" s="130"/>
      <c r="AA981" s="130"/>
      <c r="AB981" s="130"/>
      <c r="AC981" s="131"/>
      <c r="AD981" s="131"/>
      <c r="AE981" s="131"/>
      <c r="AF981" s="131"/>
      <c r="AG981" s="132"/>
      <c r="AH981" s="132"/>
      <c r="AI981" s="132"/>
      <c r="AJ981" s="132"/>
      <c r="AK981" s="133"/>
      <c r="AL981" s="133"/>
      <c r="AM981" s="133"/>
      <c r="AN981" s="133"/>
      <c r="AO981" s="134"/>
      <c r="AP981" s="134"/>
      <c r="AQ981" s="134"/>
      <c r="AR981" s="134"/>
      <c r="AS981" s="134"/>
      <c r="AT981" s="129"/>
    </row>
    <row r="982" ht="15.75" customHeight="1">
      <c r="A982" s="130"/>
      <c r="B982" s="129"/>
      <c r="C982" s="129"/>
      <c r="D982" s="129"/>
      <c r="E982" s="176"/>
      <c r="F982" s="129"/>
      <c r="G982" s="130"/>
      <c r="H982" s="135"/>
      <c r="I982" s="130"/>
      <c r="J982" s="130"/>
      <c r="K982" s="130"/>
      <c r="L982" s="177"/>
      <c r="M982" s="130"/>
      <c r="N982" s="137"/>
      <c r="O982" s="138"/>
      <c r="P982" s="129"/>
      <c r="Q982" s="139"/>
      <c r="R982" s="130"/>
      <c r="S982" s="130"/>
      <c r="T982" s="141"/>
      <c r="U982" s="130"/>
      <c r="V982" s="130"/>
      <c r="W982" s="130"/>
      <c r="X982" s="130"/>
      <c r="Y982" s="130"/>
      <c r="Z982" s="130"/>
      <c r="AA982" s="130"/>
      <c r="AB982" s="130"/>
      <c r="AC982" s="131"/>
      <c r="AD982" s="131"/>
      <c r="AE982" s="131"/>
      <c r="AF982" s="131"/>
      <c r="AG982" s="132"/>
      <c r="AH982" s="132"/>
      <c r="AI982" s="132"/>
      <c r="AJ982" s="132"/>
      <c r="AK982" s="133"/>
      <c r="AL982" s="133"/>
      <c r="AM982" s="133"/>
      <c r="AN982" s="133"/>
      <c r="AO982" s="134"/>
      <c r="AP982" s="134"/>
      <c r="AQ982" s="134"/>
      <c r="AR982" s="134"/>
      <c r="AS982" s="134"/>
      <c r="AT982" s="129"/>
    </row>
    <row r="983" ht="15.75" customHeight="1">
      <c r="A983" s="130"/>
      <c r="B983" s="129"/>
      <c r="C983" s="129"/>
      <c r="D983" s="129"/>
      <c r="E983" s="176"/>
      <c r="F983" s="129"/>
      <c r="G983" s="130"/>
      <c r="H983" s="135"/>
      <c r="I983" s="130"/>
      <c r="J983" s="130"/>
      <c r="K983" s="130"/>
      <c r="L983" s="177"/>
      <c r="M983" s="130"/>
      <c r="N983" s="137"/>
      <c r="O983" s="138"/>
      <c r="P983" s="129"/>
      <c r="Q983" s="139"/>
      <c r="R983" s="130"/>
      <c r="S983" s="130"/>
      <c r="T983" s="141"/>
      <c r="U983" s="130"/>
      <c r="V983" s="130"/>
      <c r="W983" s="130"/>
      <c r="X983" s="130"/>
      <c r="Y983" s="130"/>
      <c r="Z983" s="130"/>
      <c r="AA983" s="130"/>
      <c r="AB983" s="130"/>
      <c r="AC983" s="131"/>
      <c r="AD983" s="131"/>
      <c r="AE983" s="131"/>
      <c r="AF983" s="131"/>
      <c r="AG983" s="132"/>
      <c r="AH983" s="132"/>
      <c r="AI983" s="132"/>
      <c r="AJ983" s="132"/>
      <c r="AK983" s="133"/>
      <c r="AL983" s="133"/>
      <c r="AM983" s="133"/>
      <c r="AN983" s="133"/>
      <c r="AO983" s="134"/>
      <c r="AP983" s="134"/>
      <c r="AQ983" s="134"/>
      <c r="AR983" s="134"/>
      <c r="AS983" s="134"/>
      <c r="AT983" s="129"/>
    </row>
    <row r="984" ht="15.75" customHeight="1">
      <c r="A984" s="130"/>
      <c r="B984" s="129"/>
      <c r="C984" s="129"/>
      <c r="D984" s="129"/>
      <c r="E984" s="176"/>
      <c r="F984" s="129"/>
      <c r="G984" s="130"/>
      <c r="H984" s="135"/>
      <c r="I984" s="130"/>
      <c r="J984" s="130"/>
      <c r="K984" s="130"/>
      <c r="L984" s="177"/>
      <c r="M984" s="130"/>
      <c r="N984" s="137"/>
      <c r="O984" s="138"/>
      <c r="P984" s="129"/>
      <c r="Q984" s="139"/>
      <c r="R984" s="130"/>
      <c r="S984" s="130"/>
      <c r="T984" s="141"/>
      <c r="U984" s="130"/>
      <c r="V984" s="130"/>
      <c r="W984" s="130"/>
      <c r="X984" s="130"/>
      <c r="Y984" s="130"/>
      <c r="Z984" s="130"/>
      <c r="AA984" s="130"/>
      <c r="AB984" s="130"/>
      <c r="AC984" s="131"/>
      <c r="AD984" s="131"/>
      <c r="AE984" s="131"/>
      <c r="AF984" s="131"/>
      <c r="AG984" s="132"/>
      <c r="AH984" s="132"/>
      <c r="AI984" s="132"/>
      <c r="AJ984" s="132"/>
      <c r="AK984" s="133"/>
      <c r="AL984" s="133"/>
      <c r="AM984" s="133"/>
      <c r="AN984" s="133"/>
      <c r="AO984" s="134"/>
      <c r="AP984" s="134"/>
      <c r="AQ984" s="134"/>
      <c r="AR984" s="134"/>
      <c r="AS984" s="134"/>
      <c r="AT984" s="129"/>
    </row>
    <row r="985" ht="15.75" customHeight="1">
      <c r="A985" s="130"/>
      <c r="B985" s="129"/>
      <c r="C985" s="129"/>
      <c r="D985" s="129"/>
      <c r="E985" s="176"/>
      <c r="F985" s="129"/>
      <c r="G985" s="130"/>
      <c r="H985" s="135"/>
      <c r="I985" s="130"/>
      <c r="J985" s="130"/>
      <c r="K985" s="130"/>
      <c r="L985" s="177"/>
      <c r="M985" s="130"/>
      <c r="N985" s="137"/>
      <c r="O985" s="138"/>
      <c r="P985" s="129"/>
      <c r="Q985" s="139"/>
      <c r="R985" s="130"/>
      <c r="S985" s="130"/>
      <c r="T985" s="141"/>
      <c r="U985" s="130"/>
      <c r="V985" s="130"/>
      <c r="W985" s="130"/>
      <c r="X985" s="130"/>
      <c r="Y985" s="130"/>
      <c r="Z985" s="130"/>
      <c r="AA985" s="130"/>
      <c r="AB985" s="130"/>
      <c r="AC985" s="131"/>
      <c r="AD985" s="131"/>
      <c r="AE985" s="131"/>
      <c r="AF985" s="131"/>
      <c r="AG985" s="132"/>
      <c r="AH985" s="132"/>
      <c r="AI985" s="132"/>
      <c r="AJ985" s="132"/>
      <c r="AK985" s="133"/>
      <c r="AL985" s="133"/>
      <c r="AM985" s="133"/>
      <c r="AN985" s="133"/>
      <c r="AO985" s="134"/>
      <c r="AP985" s="134"/>
      <c r="AQ985" s="134"/>
      <c r="AR985" s="134"/>
      <c r="AS985" s="134"/>
      <c r="AT985" s="129"/>
    </row>
    <row r="986" ht="15.75" customHeight="1">
      <c r="A986" s="130"/>
      <c r="B986" s="129"/>
      <c r="C986" s="129"/>
      <c r="D986" s="129"/>
      <c r="E986" s="176"/>
      <c r="F986" s="129"/>
      <c r="G986" s="130"/>
      <c r="H986" s="135"/>
      <c r="I986" s="130"/>
      <c r="J986" s="130"/>
      <c r="K986" s="130"/>
      <c r="L986" s="177"/>
      <c r="M986" s="130"/>
      <c r="N986" s="137"/>
      <c r="O986" s="138"/>
      <c r="P986" s="129"/>
      <c r="Q986" s="139"/>
      <c r="R986" s="130"/>
      <c r="S986" s="130"/>
      <c r="T986" s="141"/>
      <c r="U986" s="130"/>
      <c r="V986" s="130"/>
      <c r="W986" s="130"/>
      <c r="X986" s="130"/>
      <c r="Y986" s="130"/>
      <c r="Z986" s="130"/>
      <c r="AA986" s="130"/>
      <c r="AB986" s="130"/>
      <c r="AC986" s="131"/>
      <c r="AD986" s="131"/>
      <c r="AE986" s="131"/>
      <c r="AF986" s="131"/>
      <c r="AG986" s="132"/>
      <c r="AH986" s="132"/>
      <c r="AI986" s="132"/>
      <c r="AJ986" s="132"/>
      <c r="AK986" s="133"/>
      <c r="AL986" s="133"/>
      <c r="AM986" s="133"/>
      <c r="AN986" s="133"/>
      <c r="AO986" s="134"/>
      <c r="AP986" s="134"/>
      <c r="AQ986" s="134"/>
      <c r="AR986" s="134"/>
      <c r="AS986" s="134"/>
      <c r="AT986" s="129"/>
    </row>
    <row r="987" ht="15.75" customHeight="1">
      <c r="A987" s="130"/>
      <c r="B987" s="129"/>
      <c r="C987" s="129"/>
      <c r="D987" s="129"/>
      <c r="E987" s="176"/>
      <c r="F987" s="129"/>
      <c r="G987" s="130"/>
      <c r="H987" s="135"/>
      <c r="I987" s="130"/>
      <c r="J987" s="130"/>
      <c r="K987" s="130"/>
      <c r="L987" s="177"/>
      <c r="M987" s="130"/>
      <c r="N987" s="137"/>
      <c r="O987" s="138"/>
      <c r="P987" s="129"/>
      <c r="Q987" s="139"/>
      <c r="R987" s="130"/>
      <c r="S987" s="130"/>
      <c r="T987" s="141"/>
      <c r="U987" s="130"/>
      <c r="V987" s="130"/>
      <c r="W987" s="130"/>
      <c r="X987" s="130"/>
      <c r="Y987" s="130"/>
      <c r="Z987" s="130"/>
      <c r="AA987" s="130"/>
      <c r="AB987" s="130"/>
      <c r="AC987" s="131"/>
      <c r="AD987" s="131"/>
      <c r="AE987" s="131"/>
      <c r="AF987" s="131"/>
      <c r="AG987" s="132"/>
      <c r="AH987" s="132"/>
      <c r="AI987" s="132"/>
      <c r="AJ987" s="132"/>
      <c r="AK987" s="133"/>
      <c r="AL987" s="133"/>
      <c r="AM987" s="133"/>
      <c r="AN987" s="133"/>
      <c r="AO987" s="134"/>
      <c r="AP987" s="134"/>
      <c r="AQ987" s="134"/>
      <c r="AR987" s="134"/>
      <c r="AS987" s="134"/>
      <c r="AT987" s="129"/>
    </row>
    <row r="988" ht="15.75" customHeight="1">
      <c r="A988" s="130"/>
      <c r="B988" s="129"/>
      <c r="C988" s="129"/>
      <c r="D988" s="129"/>
      <c r="E988" s="176"/>
      <c r="F988" s="129"/>
      <c r="G988" s="130"/>
      <c r="H988" s="135"/>
      <c r="I988" s="130"/>
      <c r="J988" s="130"/>
      <c r="K988" s="130"/>
      <c r="L988" s="177"/>
      <c r="M988" s="130"/>
      <c r="N988" s="137"/>
      <c r="O988" s="138"/>
      <c r="P988" s="129"/>
      <c r="Q988" s="139"/>
      <c r="R988" s="130"/>
      <c r="S988" s="130"/>
      <c r="T988" s="141"/>
      <c r="U988" s="130"/>
      <c r="V988" s="130"/>
      <c r="W988" s="130"/>
      <c r="X988" s="130"/>
      <c r="Y988" s="130"/>
      <c r="Z988" s="130"/>
      <c r="AA988" s="130"/>
      <c r="AB988" s="130"/>
      <c r="AC988" s="131"/>
      <c r="AD988" s="131"/>
      <c r="AE988" s="131"/>
      <c r="AF988" s="131"/>
      <c r="AG988" s="132"/>
      <c r="AH988" s="132"/>
      <c r="AI988" s="132"/>
      <c r="AJ988" s="132"/>
      <c r="AK988" s="133"/>
      <c r="AL988" s="133"/>
      <c r="AM988" s="133"/>
      <c r="AN988" s="133"/>
      <c r="AO988" s="134"/>
      <c r="AP988" s="134"/>
      <c r="AQ988" s="134"/>
      <c r="AR988" s="134"/>
      <c r="AS988" s="134"/>
      <c r="AT988" s="129"/>
    </row>
    <row r="989" ht="15.75" customHeight="1">
      <c r="A989" s="130"/>
      <c r="B989" s="129"/>
      <c r="C989" s="129"/>
      <c r="D989" s="129"/>
      <c r="E989" s="176"/>
      <c r="F989" s="129"/>
      <c r="G989" s="130"/>
      <c r="H989" s="135"/>
      <c r="I989" s="130"/>
      <c r="J989" s="130"/>
      <c r="K989" s="130"/>
      <c r="L989" s="177"/>
      <c r="M989" s="130"/>
      <c r="N989" s="137"/>
      <c r="O989" s="138"/>
      <c r="P989" s="129"/>
      <c r="Q989" s="139"/>
      <c r="R989" s="130"/>
      <c r="S989" s="130"/>
      <c r="T989" s="141"/>
      <c r="U989" s="130"/>
      <c r="V989" s="130"/>
      <c r="W989" s="130"/>
      <c r="X989" s="130"/>
      <c r="Y989" s="130"/>
      <c r="Z989" s="130"/>
      <c r="AA989" s="130"/>
      <c r="AB989" s="130"/>
      <c r="AC989" s="131"/>
      <c r="AD989" s="131"/>
      <c r="AE989" s="131"/>
      <c r="AF989" s="131"/>
      <c r="AG989" s="132"/>
      <c r="AH989" s="132"/>
      <c r="AI989" s="132"/>
      <c r="AJ989" s="132"/>
      <c r="AK989" s="133"/>
      <c r="AL989" s="133"/>
      <c r="AM989" s="133"/>
      <c r="AN989" s="133"/>
      <c r="AO989" s="134"/>
      <c r="AP989" s="134"/>
      <c r="AQ989" s="134"/>
      <c r="AR989" s="134"/>
      <c r="AS989" s="134"/>
      <c r="AT989" s="129"/>
    </row>
    <row r="990" ht="15.75" customHeight="1">
      <c r="A990" s="130"/>
      <c r="B990" s="129"/>
      <c r="C990" s="129"/>
      <c r="D990" s="129"/>
      <c r="E990" s="176"/>
      <c r="F990" s="129"/>
      <c r="G990" s="130"/>
      <c r="H990" s="135"/>
      <c r="I990" s="130"/>
      <c r="J990" s="130"/>
      <c r="K990" s="130"/>
      <c r="L990" s="177"/>
      <c r="M990" s="130"/>
      <c r="N990" s="137"/>
      <c r="O990" s="138"/>
      <c r="P990" s="129"/>
      <c r="Q990" s="139"/>
      <c r="R990" s="130"/>
      <c r="S990" s="130"/>
      <c r="T990" s="141"/>
      <c r="U990" s="130"/>
      <c r="V990" s="130"/>
      <c r="W990" s="130"/>
      <c r="X990" s="130"/>
      <c r="Y990" s="130"/>
      <c r="Z990" s="130"/>
      <c r="AA990" s="130"/>
      <c r="AB990" s="130"/>
      <c r="AC990" s="131"/>
      <c r="AD990" s="131"/>
      <c r="AE990" s="131"/>
      <c r="AF990" s="131"/>
      <c r="AG990" s="132"/>
      <c r="AH990" s="132"/>
      <c r="AI990" s="132"/>
      <c r="AJ990" s="132"/>
      <c r="AK990" s="133"/>
      <c r="AL990" s="133"/>
      <c r="AM990" s="133"/>
      <c r="AN990" s="133"/>
      <c r="AO990" s="134"/>
      <c r="AP990" s="134"/>
      <c r="AQ990" s="134"/>
      <c r="AR990" s="134"/>
      <c r="AS990" s="134"/>
      <c r="AT990" s="129"/>
    </row>
    <row r="991" ht="15.75" customHeight="1">
      <c r="A991" s="130"/>
      <c r="B991" s="129"/>
      <c r="C991" s="129"/>
      <c r="D991" s="129"/>
      <c r="E991" s="176"/>
      <c r="F991" s="129"/>
      <c r="G991" s="130"/>
      <c r="H991" s="135"/>
      <c r="I991" s="130"/>
      <c r="J991" s="130"/>
      <c r="K991" s="130"/>
      <c r="L991" s="177"/>
      <c r="M991" s="130"/>
      <c r="N991" s="137"/>
      <c r="O991" s="138"/>
      <c r="P991" s="129"/>
      <c r="Q991" s="139"/>
      <c r="R991" s="130"/>
      <c r="S991" s="130"/>
      <c r="T991" s="141"/>
      <c r="U991" s="130"/>
      <c r="V991" s="130"/>
      <c r="W991" s="130"/>
      <c r="X991" s="130"/>
      <c r="Y991" s="130"/>
      <c r="Z991" s="130"/>
      <c r="AA991" s="130"/>
      <c r="AB991" s="130"/>
      <c r="AC991" s="131"/>
      <c r="AD991" s="131"/>
      <c r="AE991" s="131"/>
      <c r="AF991" s="131"/>
      <c r="AG991" s="132"/>
      <c r="AH991" s="132"/>
      <c r="AI991" s="132"/>
      <c r="AJ991" s="132"/>
      <c r="AK991" s="133"/>
      <c r="AL991" s="133"/>
      <c r="AM991" s="133"/>
      <c r="AN991" s="133"/>
      <c r="AO991" s="134"/>
      <c r="AP991" s="134"/>
      <c r="AQ991" s="134"/>
      <c r="AR991" s="134"/>
      <c r="AS991" s="134"/>
      <c r="AT991" s="129"/>
    </row>
    <row r="992" ht="15.75" customHeight="1">
      <c r="A992" s="130"/>
      <c r="B992" s="129"/>
      <c r="C992" s="129"/>
      <c r="D992" s="129"/>
      <c r="E992" s="176"/>
      <c r="F992" s="129"/>
      <c r="G992" s="130"/>
      <c r="H992" s="135"/>
      <c r="I992" s="130"/>
      <c r="J992" s="130"/>
      <c r="K992" s="130"/>
      <c r="L992" s="177"/>
      <c r="M992" s="130"/>
      <c r="N992" s="137"/>
      <c r="O992" s="138"/>
      <c r="P992" s="129"/>
      <c r="Q992" s="139"/>
      <c r="R992" s="130"/>
      <c r="S992" s="130"/>
      <c r="T992" s="141"/>
      <c r="U992" s="130"/>
      <c r="V992" s="130"/>
      <c r="W992" s="130"/>
      <c r="X992" s="130"/>
      <c r="Y992" s="130"/>
      <c r="Z992" s="130"/>
      <c r="AA992" s="130"/>
      <c r="AB992" s="130"/>
      <c r="AC992" s="131"/>
      <c r="AD992" s="131"/>
      <c r="AE992" s="131"/>
      <c r="AF992" s="131"/>
      <c r="AG992" s="132"/>
      <c r="AH992" s="132"/>
      <c r="AI992" s="132"/>
      <c r="AJ992" s="132"/>
      <c r="AK992" s="133"/>
      <c r="AL992" s="133"/>
      <c r="AM992" s="133"/>
      <c r="AN992" s="133"/>
      <c r="AO992" s="134"/>
      <c r="AP992" s="134"/>
      <c r="AQ992" s="134"/>
      <c r="AR992" s="134"/>
      <c r="AS992" s="134"/>
      <c r="AT992" s="129"/>
    </row>
    <row r="993" ht="15.75" customHeight="1">
      <c r="A993" s="130"/>
      <c r="B993" s="129"/>
      <c r="C993" s="129"/>
      <c r="D993" s="129"/>
      <c r="E993" s="176"/>
      <c r="F993" s="129"/>
      <c r="G993" s="130"/>
      <c r="H993" s="135"/>
      <c r="I993" s="130"/>
      <c r="J993" s="130"/>
      <c r="K993" s="130"/>
      <c r="L993" s="177"/>
      <c r="M993" s="130"/>
      <c r="N993" s="137"/>
      <c r="O993" s="138"/>
      <c r="P993" s="129"/>
      <c r="Q993" s="139"/>
      <c r="R993" s="130"/>
      <c r="S993" s="130"/>
      <c r="T993" s="141"/>
      <c r="U993" s="130"/>
      <c r="V993" s="130"/>
      <c r="W993" s="130"/>
      <c r="X993" s="130"/>
      <c r="Y993" s="130"/>
      <c r="Z993" s="130"/>
      <c r="AA993" s="130"/>
      <c r="AB993" s="130"/>
      <c r="AC993" s="131"/>
      <c r="AD993" s="131"/>
      <c r="AE993" s="131"/>
      <c r="AF993" s="131"/>
      <c r="AG993" s="132"/>
      <c r="AH993" s="132"/>
      <c r="AI993" s="132"/>
      <c r="AJ993" s="132"/>
      <c r="AK993" s="133"/>
      <c r="AL993" s="133"/>
      <c r="AM993" s="133"/>
      <c r="AN993" s="133"/>
      <c r="AO993" s="134"/>
      <c r="AP993" s="134"/>
      <c r="AQ993" s="134"/>
      <c r="AR993" s="134"/>
      <c r="AS993" s="134"/>
      <c r="AT993" s="129"/>
    </row>
    <row r="994" ht="15.75" customHeight="1">
      <c r="A994" s="130"/>
      <c r="B994" s="129"/>
      <c r="C994" s="129"/>
      <c r="D994" s="129"/>
      <c r="E994" s="176"/>
      <c r="F994" s="129"/>
      <c r="G994" s="130"/>
      <c r="H994" s="135"/>
      <c r="I994" s="130"/>
      <c r="J994" s="130"/>
      <c r="K994" s="130"/>
      <c r="L994" s="177"/>
      <c r="M994" s="130"/>
      <c r="N994" s="137"/>
      <c r="O994" s="138"/>
      <c r="P994" s="129"/>
      <c r="Q994" s="139"/>
      <c r="R994" s="130"/>
      <c r="S994" s="130"/>
      <c r="T994" s="141"/>
      <c r="U994" s="130"/>
      <c r="V994" s="130"/>
      <c r="W994" s="130"/>
      <c r="X994" s="130"/>
      <c r="Y994" s="130"/>
      <c r="Z994" s="130"/>
      <c r="AA994" s="130"/>
      <c r="AB994" s="130"/>
      <c r="AC994" s="131"/>
      <c r="AD994" s="131"/>
      <c r="AE994" s="131"/>
      <c r="AF994" s="131"/>
      <c r="AG994" s="132"/>
      <c r="AH994" s="132"/>
      <c r="AI994" s="132"/>
      <c r="AJ994" s="132"/>
      <c r="AK994" s="133"/>
      <c r="AL994" s="133"/>
      <c r="AM994" s="133"/>
      <c r="AN994" s="133"/>
      <c r="AO994" s="134"/>
      <c r="AP994" s="134"/>
      <c r="AQ994" s="134"/>
      <c r="AR994" s="134"/>
      <c r="AS994" s="134"/>
      <c r="AT994" s="129"/>
    </row>
    <row r="995" ht="15.75" customHeight="1">
      <c r="A995" s="130"/>
      <c r="B995" s="129"/>
      <c r="C995" s="129"/>
      <c r="D995" s="129"/>
      <c r="E995" s="176"/>
      <c r="F995" s="129"/>
      <c r="G995" s="130"/>
      <c r="H995" s="135"/>
      <c r="I995" s="130"/>
      <c r="J995" s="130"/>
      <c r="K995" s="130"/>
      <c r="L995" s="177"/>
      <c r="M995" s="130"/>
      <c r="N995" s="137"/>
      <c r="O995" s="138"/>
      <c r="P995" s="129"/>
      <c r="Q995" s="139"/>
      <c r="R995" s="130"/>
      <c r="S995" s="130"/>
      <c r="T995" s="141"/>
      <c r="U995" s="130"/>
      <c r="V995" s="130"/>
      <c r="W995" s="130"/>
      <c r="X995" s="130"/>
      <c r="Y995" s="130"/>
      <c r="Z995" s="130"/>
      <c r="AA995" s="130"/>
      <c r="AB995" s="130"/>
      <c r="AC995" s="131"/>
      <c r="AD995" s="131"/>
      <c r="AE995" s="131"/>
      <c r="AF995" s="131"/>
      <c r="AG995" s="132"/>
      <c r="AH995" s="132"/>
      <c r="AI995" s="132"/>
      <c r="AJ995" s="132"/>
      <c r="AK995" s="133"/>
      <c r="AL995" s="133"/>
      <c r="AM995" s="133"/>
      <c r="AN995" s="133"/>
      <c r="AO995" s="134"/>
      <c r="AP995" s="134"/>
      <c r="AQ995" s="134"/>
      <c r="AR995" s="134"/>
      <c r="AS995" s="134"/>
      <c r="AT995" s="129"/>
    </row>
    <row r="996" ht="15.75" customHeight="1">
      <c r="A996" s="130"/>
      <c r="B996" s="129"/>
      <c r="C996" s="129"/>
      <c r="D996" s="129"/>
      <c r="E996" s="176"/>
      <c r="F996" s="129"/>
      <c r="G996" s="130"/>
      <c r="H996" s="135"/>
      <c r="I996" s="130"/>
      <c r="J996" s="130"/>
      <c r="K996" s="130"/>
      <c r="L996" s="177"/>
      <c r="M996" s="130"/>
      <c r="N996" s="137"/>
      <c r="O996" s="138"/>
      <c r="P996" s="129"/>
      <c r="Q996" s="139"/>
      <c r="R996" s="130"/>
      <c r="S996" s="130"/>
      <c r="T996" s="141"/>
      <c r="U996" s="130"/>
      <c r="V996" s="130"/>
      <c r="W996" s="130"/>
      <c r="X996" s="130"/>
      <c r="Y996" s="130"/>
      <c r="Z996" s="130"/>
      <c r="AA996" s="130"/>
      <c r="AB996" s="130"/>
      <c r="AC996" s="131"/>
      <c r="AD996" s="131"/>
      <c r="AE996" s="131"/>
      <c r="AF996" s="131"/>
      <c r="AG996" s="132"/>
      <c r="AH996" s="132"/>
      <c r="AI996" s="132"/>
      <c r="AJ996" s="132"/>
      <c r="AK996" s="133"/>
      <c r="AL996" s="133"/>
      <c r="AM996" s="133"/>
      <c r="AN996" s="133"/>
      <c r="AO996" s="134"/>
      <c r="AP996" s="134"/>
      <c r="AQ996" s="134"/>
      <c r="AR996" s="134"/>
      <c r="AS996" s="134"/>
      <c r="AT996" s="129"/>
    </row>
    <row r="997" ht="15.75" customHeight="1">
      <c r="A997" s="130"/>
      <c r="B997" s="129"/>
      <c r="C997" s="129"/>
      <c r="D997" s="129"/>
      <c r="E997" s="176"/>
      <c r="F997" s="129"/>
      <c r="G997" s="130"/>
      <c r="H997" s="135"/>
      <c r="I997" s="130"/>
      <c r="J997" s="130"/>
      <c r="K997" s="130"/>
      <c r="L997" s="177"/>
      <c r="M997" s="130"/>
      <c r="N997" s="137"/>
      <c r="O997" s="138"/>
      <c r="P997" s="129"/>
      <c r="Q997" s="139"/>
      <c r="R997" s="130"/>
      <c r="S997" s="130"/>
      <c r="T997" s="141"/>
      <c r="U997" s="130"/>
      <c r="V997" s="130"/>
      <c r="W997" s="130"/>
      <c r="X997" s="130"/>
      <c r="Y997" s="130"/>
      <c r="Z997" s="130"/>
      <c r="AA997" s="130"/>
      <c r="AB997" s="130"/>
      <c r="AC997" s="131"/>
      <c r="AD997" s="131"/>
      <c r="AE997" s="131"/>
      <c r="AF997" s="131"/>
      <c r="AG997" s="132"/>
      <c r="AH997" s="132"/>
      <c r="AI997" s="132"/>
      <c r="AJ997" s="132"/>
      <c r="AK997" s="133"/>
      <c r="AL997" s="133"/>
      <c r="AM997" s="133"/>
      <c r="AN997" s="133"/>
      <c r="AO997" s="134"/>
      <c r="AP997" s="134"/>
      <c r="AQ997" s="134"/>
      <c r="AR997" s="134"/>
      <c r="AS997" s="134"/>
      <c r="AT997" s="129"/>
    </row>
    <row r="998" ht="15.75" customHeight="1">
      <c r="A998" s="130"/>
      <c r="B998" s="129"/>
      <c r="C998" s="129"/>
      <c r="D998" s="129"/>
      <c r="E998" s="176"/>
      <c r="F998" s="129"/>
      <c r="G998" s="130"/>
      <c r="H998" s="135"/>
      <c r="I998" s="130"/>
      <c r="J998" s="130"/>
      <c r="K998" s="130"/>
      <c r="L998" s="177"/>
      <c r="M998" s="130"/>
      <c r="N998" s="137"/>
      <c r="O998" s="138"/>
      <c r="P998" s="129"/>
      <c r="Q998" s="139"/>
      <c r="R998" s="130"/>
      <c r="S998" s="130"/>
      <c r="T998" s="141"/>
      <c r="U998" s="130"/>
      <c r="V998" s="130"/>
      <c r="W998" s="130"/>
      <c r="X998" s="130"/>
      <c r="Y998" s="130"/>
      <c r="Z998" s="130"/>
      <c r="AA998" s="130"/>
      <c r="AB998" s="130"/>
      <c r="AC998" s="131"/>
      <c r="AD998" s="131"/>
      <c r="AE998" s="131"/>
      <c r="AF998" s="131"/>
      <c r="AG998" s="132"/>
      <c r="AH998" s="132"/>
      <c r="AI998" s="132"/>
      <c r="AJ998" s="132"/>
      <c r="AK998" s="133"/>
      <c r="AL998" s="133"/>
      <c r="AM998" s="133"/>
      <c r="AN998" s="133"/>
      <c r="AO998" s="134"/>
      <c r="AP998" s="134"/>
      <c r="AQ998" s="134"/>
      <c r="AR998" s="134"/>
      <c r="AS998" s="134"/>
      <c r="AT998" s="129"/>
    </row>
    <row r="999" ht="15.75" customHeight="1">
      <c r="A999" s="130"/>
      <c r="B999" s="129"/>
      <c r="C999" s="129"/>
      <c r="D999" s="129"/>
      <c r="E999" s="176"/>
      <c r="F999" s="129"/>
      <c r="G999" s="130"/>
      <c r="H999" s="135"/>
      <c r="I999" s="130"/>
      <c r="J999" s="130"/>
      <c r="K999" s="130"/>
      <c r="L999" s="177"/>
      <c r="M999" s="130"/>
      <c r="N999" s="137"/>
      <c r="O999" s="138"/>
      <c r="P999" s="129"/>
      <c r="Q999" s="139"/>
      <c r="R999" s="130"/>
      <c r="S999" s="130"/>
      <c r="T999" s="141"/>
      <c r="U999" s="130"/>
      <c r="V999" s="130"/>
      <c r="W999" s="130"/>
      <c r="X999" s="130"/>
      <c r="Y999" s="130"/>
      <c r="Z999" s="130"/>
      <c r="AA999" s="130"/>
      <c r="AB999" s="130"/>
      <c r="AC999" s="131"/>
      <c r="AD999" s="131"/>
      <c r="AE999" s="131"/>
      <c r="AF999" s="131"/>
      <c r="AG999" s="132"/>
      <c r="AH999" s="132"/>
      <c r="AI999" s="132"/>
      <c r="AJ999" s="132"/>
      <c r="AK999" s="133"/>
      <c r="AL999" s="133"/>
      <c r="AM999" s="133"/>
      <c r="AN999" s="133"/>
      <c r="AO999" s="134"/>
      <c r="AP999" s="134"/>
      <c r="AQ999" s="134"/>
      <c r="AR999" s="134"/>
      <c r="AS999" s="134"/>
      <c r="AT999" s="129"/>
    </row>
    <row r="1000" ht="15.75" customHeight="1">
      <c r="A1000" s="130"/>
      <c r="B1000" s="129"/>
      <c r="C1000" s="129"/>
      <c r="D1000" s="129"/>
      <c r="E1000" s="176"/>
      <c r="F1000" s="129"/>
      <c r="G1000" s="130"/>
      <c r="H1000" s="135"/>
      <c r="I1000" s="130"/>
      <c r="J1000" s="130"/>
      <c r="K1000" s="130"/>
      <c r="L1000" s="177"/>
      <c r="M1000" s="130"/>
      <c r="N1000" s="137"/>
      <c r="O1000" s="138"/>
      <c r="P1000" s="129"/>
      <c r="Q1000" s="139"/>
      <c r="R1000" s="130"/>
      <c r="S1000" s="130"/>
      <c r="T1000" s="141"/>
      <c r="U1000" s="130"/>
      <c r="V1000" s="130"/>
      <c r="W1000" s="130"/>
      <c r="X1000" s="130"/>
      <c r="Y1000" s="130"/>
      <c r="Z1000" s="130"/>
      <c r="AA1000" s="130"/>
      <c r="AB1000" s="130"/>
      <c r="AC1000" s="131"/>
      <c r="AD1000" s="131"/>
      <c r="AE1000" s="131"/>
      <c r="AF1000" s="131"/>
      <c r="AG1000" s="132"/>
      <c r="AH1000" s="132"/>
      <c r="AI1000" s="132"/>
      <c r="AJ1000" s="132"/>
      <c r="AK1000" s="133"/>
      <c r="AL1000" s="133"/>
      <c r="AM1000" s="133"/>
      <c r="AN1000" s="133"/>
      <c r="AO1000" s="134"/>
      <c r="AP1000" s="134"/>
      <c r="AQ1000" s="134"/>
      <c r="AR1000" s="134"/>
      <c r="AS1000" s="134"/>
      <c r="AT1000" s="129"/>
    </row>
    <row r="1001" ht="15.75" customHeight="1">
      <c r="A1001" s="130"/>
      <c r="B1001" s="129"/>
      <c r="C1001" s="129"/>
      <c r="D1001" s="129"/>
      <c r="E1001" s="176"/>
      <c r="F1001" s="129"/>
      <c r="G1001" s="130"/>
      <c r="H1001" s="135"/>
      <c r="I1001" s="130"/>
      <c r="J1001" s="130"/>
      <c r="K1001" s="130"/>
      <c r="L1001" s="177"/>
      <c r="M1001" s="130"/>
      <c r="N1001" s="137"/>
      <c r="O1001" s="138"/>
      <c r="P1001" s="129"/>
      <c r="Q1001" s="139"/>
      <c r="R1001" s="130"/>
      <c r="S1001" s="130"/>
      <c r="T1001" s="141"/>
      <c r="U1001" s="130"/>
      <c r="V1001" s="130"/>
      <c r="W1001" s="130"/>
      <c r="X1001" s="130"/>
      <c r="Y1001" s="130"/>
      <c r="Z1001" s="130"/>
      <c r="AA1001" s="130"/>
      <c r="AB1001" s="130"/>
      <c r="AC1001" s="131"/>
      <c r="AD1001" s="131"/>
      <c r="AE1001" s="131"/>
      <c r="AF1001" s="131"/>
      <c r="AG1001" s="132"/>
      <c r="AH1001" s="132"/>
      <c r="AI1001" s="132"/>
      <c r="AJ1001" s="132"/>
      <c r="AK1001" s="133"/>
      <c r="AL1001" s="133"/>
      <c r="AM1001" s="133"/>
      <c r="AN1001" s="133"/>
      <c r="AO1001" s="134"/>
      <c r="AP1001" s="134"/>
      <c r="AQ1001" s="134"/>
      <c r="AR1001" s="134"/>
      <c r="AS1001" s="134"/>
      <c r="AT1001" s="129"/>
    </row>
    <row r="1002" ht="15.75" customHeight="1">
      <c r="A1002" s="130"/>
      <c r="B1002" s="129"/>
      <c r="C1002" s="129"/>
      <c r="D1002" s="129"/>
      <c r="E1002" s="176"/>
      <c r="F1002" s="129"/>
      <c r="G1002" s="130"/>
      <c r="H1002" s="135"/>
      <c r="I1002" s="130"/>
      <c r="J1002" s="130"/>
      <c r="K1002" s="130"/>
      <c r="L1002" s="177"/>
      <c r="M1002" s="130"/>
      <c r="N1002" s="137"/>
      <c r="O1002" s="138"/>
      <c r="P1002" s="129"/>
      <c r="Q1002" s="139"/>
      <c r="R1002" s="130"/>
      <c r="S1002" s="130"/>
      <c r="T1002" s="141"/>
      <c r="U1002" s="130"/>
      <c r="V1002" s="130"/>
      <c r="W1002" s="130"/>
      <c r="X1002" s="130"/>
      <c r="Y1002" s="130"/>
      <c r="Z1002" s="130"/>
      <c r="AA1002" s="130"/>
      <c r="AB1002" s="130"/>
      <c r="AC1002" s="131"/>
      <c r="AD1002" s="131"/>
      <c r="AE1002" s="131"/>
      <c r="AF1002" s="131"/>
      <c r="AG1002" s="132"/>
      <c r="AH1002" s="132"/>
      <c r="AI1002" s="132"/>
      <c r="AJ1002" s="132"/>
      <c r="AK1002" s="133"/>
      <c r="AL1002" s="133"/>
      <c r="AM1002" s="133"/>
      <c r="AN1002" s="133"/>
      <c r="AO1002" s="134"/>
      <c r="AP1002" s="134"/>
      <c r="AQ1002" s="134"/>
      <c r="AR1002" s="134"/>
      <c r="AS1002" s="134"/>
      <c r="AT1002" s="129"/>
    </row>
    <row r="1003" ht="15.75" customHeight="1">
      <c r="A1003" s="130"/>
      <c r="B1003" s="129"/>
      <c r="C1003" s="129"/>
      <c r="D1003" s="129"/>
      <c r="E1003" s="176"/>
      <c r="F1003" s="129"/>
      <c r="G1003" s="130"/>
      <c r="H1003" s="135"/>
      <c r="I1003" s="130"/>
      <c r="J1003" s="130"/>
      <c r="K1003" s="130"/>
      <c r="L1003" s="177"/>
      <c r="M1003" s="130"/>
      <c r="N1003" s="137"/>
      <c r="O1003" s="138"/>
      <c r="P1003" s="129"/>
      <c r="Q1003" s="139"/>
      <c r="R1003" s="130"/>
      <c r="S1003" s="130"/>
      <c r="T1003" s="141"/>
      <c r="U1003" s="130"/>
      <c r="V1003" s="130"/>
      <c r="W1003" s="130"/>
      <c r="X1003" s="130"/>
      <c r="Y1003" s="130"/>
      <c r="Z1003" s="130"/>
      <c r="AA1003" s="130"/>
      <c r="AB1003" s="130"/>
      <c r="AC1003" s="131"/>
      <c r="AD1003" s="131"/>
      <c r="AE1003" s="131"/>
      <c r="AF1003" s="131"/>
      <c r="AG1003" s="132"/>
      <c r="AH1003" s="132"/>
      <c r="AI1003" s="132"/>
      <c r="AJ1003" s="132"/>
      <c r="AK1003" s="133"/>
      <c r="AL1003" s="133"/>
      <c r="AM1003" s="133"/>
      <c r="AN1003" s="133"/>
      <c r="AO1003" s="134"/>
      <c r="AP1003" s="134"/>
      <c r="AQ1003" s="134"/>
      <c r="AR1003" s="134"/>
      <c r="AS1003" s="134"/>
      <c r="AT1003" s="129"/>
    </row>
    <row r="1004" ht="15.75" customHeight="1">
      <c r="A1004" s="130"/>
      <c r="B1004" s="129"/>
      <c r="C1004" s="129"/>
      <c r="D1004" s="129"/>
      <c r="E1004" s="176"/>
      <c r="F1004" s="129"/>
      <c r="G1004" s="130"/>
      <c r="H1004" s="135"/>
      <c r="I1004" s="130"/>
      <c r="J1004" s="130"/>
      <c r="K1004" s="130"/>
      <c r="L1004" s="177"/>
      <c r="M1004" s="130"/>
      <c r="N1004" s="137"/>
      <c r="O1004" s="138"/>
      <c r="P1004" s="129"/>
      <c r="Q1004" s="139"/>
      <c r="R1004" s="130"/>
      <c r="S1004" s="130"/>
      <c r="T1004" s="141"/>
      <c r="U1004" s="130"/>
      <c r="V1004" s="130"/>
      <c r="W1004" s="130"/>
      <c r="X1004" s="130"/>
      <c r="Y1004" s="130"/>
      <c r="Z1004" s="130"/>
      <c r="AA1004" s="130"/>
      <c r="AB1004" s="130"/>
      <c r="AC1004" s="131"/>
      <c r="AD1004" s="131"/>
      <c r="AE1004" s="131"/>
      <c r="AF1004" s="131"/>
      <c r="AG1004" s="132"/>
      <c r="AH1004" s="132"/>
      <c r="AI1004" s="132"/>
      <c r="AJ1004" s="132"/>
      <c r="AK1004" s="133"/>
      <c r="AL1004" s="133"/>
      <c r="AM1004" s="133"/>
      <c r="AN1004" s="133"/>
      <c r="AO1004" s="134"/>
      <c r="AP1004" s="134"/>
      <c r="AQ1004" s="134"/>
      <c r="AR1004" s="134"/>
      <c r="AS1004" s="134"/>
      <c r="AT1004" s="129"/>
    </row>
    <row r="1005" ht="15.75" customHeight="1">
      <c r="A1005" s="130"/>
      <c r="B1005" s="129"/>
      <c r="C1005" s="129"/>
      <c r="D1005" s="129"/>
      <c r="E1005" s="176"/>
      <c r="F1005" s="129"/>
      <c r="G1005" s="130"/>
      <c r="H1005" s="135"/>
      <c r="I1005" s="130"/>
      <c r="J1005" s="130"/>
      <c r="K1005" s="130"/>
      <c r="L1005" s="177"/>
      <c r="M1005" s="130"/>
      <c r="N1005" s="137"/>
      <c r="O1005" s="138"/>
      <c r="P1005" s="129"/>
      <c r="Q1005" s="139"/>
      <c r="R1005" s="130"/>
      <c r="S1005" s="130"/>
      <c r="T1005" s="141"/>
      <c r="U1005" s="130"/>
      <c r="V1005" s="130"/>
      <c r="W1005" s="130"/>
      <c r="X1005" s="130"/>
      <c r="Y1005" s="130"/>
      <c r="Z1005" s="130"/>
      <c r="AA1005" s="130"/>
      <c r="AB1005" s="130"/>
      <c r="AC1005" s="131"/>
      <c r="AD1005" s="131"/>
      <c r="AE1005" s="131"/>
      <c r="AF1005" s="131"/>
      <c r="AG1005" s="132"/>
      <c r="AH1005" s="132"/>
      <c r="AI1005" s="132"/>
      <c r="AJ1005" s="132"/>
      <c r="AK1005" s="133"/>
      <c r="AL1005" s="133"/>
      <c r="AM1005" s="133"/>
      <c r="AN1005" s="133"/>
      <c r="AO1005" s="134"/>
      <c r="AP1005" s="134"/>
      <c r="AQ1005" s="134"/>
      <c r="AR1005" s="134"/>
      <c r="AS1005" s="134"/>
      <c r="AT1005" s="129"/>
    </row>
    <row r="1006" ht="15.75" customHeight="1">
      <c r="A1006" s="130"/>
      <c r="B1006" s="129"/>
      <c r="C1006" s="129"/>
      <c r="D1006" s="129"/>
      <c r="E1006" s="176"/>
      <c r="F1006" s="129"/>
      <c r="G1006" s="130"/>
      <c r="H1006" s="135"/>
      <c r="I1006" s="130"/>
      <c r="J1006" s="130"/>
      <c r="K1006" s="130"/>
      <c r="L1006" s="177"/>
      <c r="M1006" s="130"/>
      <c r="N1006" s="137"/>
      <c r="O1006" s="138"/>
      <c r="P1006" s="129"/>
      <c r="Q1006" s="139"/>
      <c r="R1006" s="130"/>
      <c r="S1006" s="130"/>
      <c r="T1006" s="141"/>
      <c r="U1006" s="130"/>
      <c r="V1006" s="130"/>
      <c r="W1006" s="130"/>
      <c r="X1006" s="130"/>
      <c r="Y1006" s="130"/>
      <c r="Z1006" s="130"/>
      <c r="AA1006" s="130"/>
      <c r="AB1006" s="130"/>
      <c r="AC1006" s="131"/>
      <c r="AD1006" s="131"/>
      <c r="AE1006" s="131"/>
      <c r="AF1006" s="131"/>
      <c r="AG1006" s="132"/>
      <c r="AH1006" s="132"/>
      <c r="AI1006" s="132"/>
      <c r="AJ1006" s="132"/>
      <c r="AK1006" s="133"/>
      <c r="AL1006" s="133"/>
      <c r="AM1006" s="133"/>
      <c r="AN1006" s="133"/>
      <c r="AO1006" s="134"/>
      <c r="AP1006" s="134"/>
      <c r="AQ1006" s="134"/>
      <c r="AR1006" s="134"/>
      <c r="AS1006" s="134"/>
      <c r="AT1006" s="129"/>
    </row>
    <row r="1007" ht="15.75" customHeight="1">
      <c r="A1007" s="130"/>
      <c r="B1007" s="129"/>
      <c r="C1007" s="129"/>
      <c r="D1007" s="129"/>
      <c r="E1007" s="176"/>
      <c r="F1007" s="129"/>
      <c r="G1007" s="130"/>
      <c r="H1007" s="135"/>
      <c r="I1007" s="130"/>
      <c r="J1007" s="130"/>
      <c r="K1007" s="130"/>
      <c r="L1007" s="177"/>
      <c r="M1007" s="130"/>
      <c r="N1007" s="137"/>
      <c r="O1007" s="138"/>
      <c r="P1007" s="129"/>
      <c r="Q1007" s="139"/>
      <c r="R1007" s="130"/>
      <c r="S1007" s="130"/>
      <c r="T1007" s="141"/>
      <c r="U1007" s="130"/>
      <c r="V1007" s="130"/>
      <c r="W1007" s="130"/>
      <c r="X1007" s="130"/>
      <c r="Y1007" s="130"/>
      <c r="Z1007" s="130"/>
      <c r="AA1007" s="130"/>
      <c r="AB1007" s="130"/>
      <c r="AC1007" s="131"/>
      <c r="AD1007" s="131"/>
      <c r="AE1007" s="131"/>
      <c r="AF1007" s="131"/>
      <c r="AG1007" s="132"/>
      <c r="AH1007" s="132"/>
      <c r="AI1007" s="132"/>
      <c r="AJ1007" s="132"/>
      <c r="AK1007" s="133"/>
      <c r="AL1007" s="133"/>
      <c r="AM1007" s="133"/>
      <c r="AN1007" s="133"/>
      <c r="AO1007" s="134"/>
      <c r="AP1007" s="134"/>
      <c r="AQ1007" s="134"/>
      <c r="AR1007" s="134"/>
      <c r="AS1007" s="134"/>
      <c r="AT1007" s="129"/>
    </row>
    <row r="1008" ht="15.75" customHeight="1">
      <c r="A1008" s="130"/>
      <c r="B1008" s="129"/>
      <c r="C1008" s="129"/>
      <c r="D1008" s="129"/>
      <c r="E1008" s="176"/>
      <c r="F1008" s="129"/>
      <c r="G1008" s="130"/>
      <c r="H1008" s="135"/>
      <c r="I1008" s="130"/>
      <c r="J1008" s="130"/>
      <c r="K1008" s="130"/>
      <c r="L1008" s="177"/>
      <c r="M1008" s="130"/>
      <c r="N1008" s="137"/>
      <c r="O1008" s="138"/>
      <c r="P1008" s="129"/>
      <c r="Q1008" s="139"/>
      <c r="R1008" s="130"/>
      <c r="S1008" s="130"/>
      <c r="T1008" s="141"/>
      <c r="U1008" s="130"/>
      <c r="V1008" s="130"/>
      <c r="W1008" s="130"/>
      <c r="X1008" s="130"/>
      <c r="Y1008" s="130"/>
      <c r="Z1008" s="130"/>
      <c r="AA1008" s="130"/>
      <c r="AB1008" s="130"/>
      <c r="AC1008" s="131"/>
      <c r="AD1008" s="131"/>
      <c r="AE1008" s="131"/>
      <c r="AF1008" s="131"/>
      <c r="AG1008" s="132"/>
      <c r="AH1008" s="132"/>
      <c r="AI1008" s="132"/>
      <c r="AJ1008" s="132"/>
      <c r="AK1008" s="133"/>
      <c r="AL1008" s="133"/>
      <c r="AM1008" s="133"/>
      <c r="AN1008" s="133"/>
      <c r="AO1008" s="134"/>
      <c r="AP1008" s="134"/>
      <c r="AQ1008" s="134"/>
      <c r="AR1008" s="134"/>
      <c r="AS1008" s="134"/>
      <c r="AT1008" s="129"/>
    </row>
    <row r="1009" ht="15.75" customHeight="1">
      <c r="A1009" s="130"/>
      <c r="B1009" s="129"/>
      <c r="C1009" s="129"/>
      <c r="D1009" s="129"/>
      <c r="E1009" s="176"/>
      <c r="F1009" s="129"/>
      <c r="G1009" s="130"/>
      <c r="H1009" s="135"/>
      <c r="I1009" s="130"/>
      <c r="J1009" s="130"/>
      <c r="K1009" s="130"/>
      <c r="L1009" s="177"/>
      <c r="M1009" s="130"/>
      <c r="N1009" s="137"/>
      <c r="O1009" s="138"/>
      <c r="P1009" s="129"/>
      <c r="Q1009" s="139"/>
      <c r="R1009" s="130"/>
      <c r="S1009" s="130"/>
      <c r="T1009" s="141"/>
      <c r="U1009" s="130"/>
      <c r="V1009" s="130"/>
      <c r="W1009" s="130"/>
      <c r="X1009" s="130"/>
      <c r="Y1009" s="130"/>
      <c r="Z1009" s="130"/>
      <c r="AA1009" s="130"/>
      <c r="AB1009" s="130"/>
      <c r="AC1009" s="131"/>
      <c r="AD1009" s="131"/>
      <c r="AE1009" s="131"/>
      <c r="AF1009" s="131"/>
      <c r="AG1009" s="132"/>
      <c r="AH1009" s="132"/>
      <c r="AI1009" s="132"/>
      <c r="AJ1009" s="132"/>
      <c r="AK1009" s="133"/>
      <c r="AL1009" s="133"/>
      <c r="AM1009" s="133"/>
      <c r="AN1009" s="133"/>
      <c r="AO1009" s="134"/>
      <c r="AP1009" s="134"/>
      <c r="AQ1009" s="134"/>
      <c r="AR1009" s="134"/>
      <c r="AS1009" s="134"/>
      <c r="AT1009" s="129"/>
    </row>
    <row r="1010" ht="15.75" customHeight="1">
      <c r="A1010" s="130"/>
      <c r="B1010" s="129"/>
      <c r="C1010" s="129"/>
      <c r="D1010" s="129"/>
      <c r="E1010" s="176"/>
      <c r="F1010" s="129"/>
      <c r="G1010" s="130"/>
      <c r="H1010" s="135"/>
      <c r="I1010" s="130"/>
      <c r="J1010" s="130"/>
      <c r="K1010" s="130"/>
      <c r="L1010" s="177"/>
      <c r="M1010" s="130"/>
      <c r="N1010" s="137"/>
      <c r="O1010" s="138"/>
      <c r="P1010" s="129"/>
      <c r="Q1010" s="139"/>
      <c r="R1010" s="130"/>
      <c r="S1010" s="130"/>
      <c r="T1010" s="141"/>
      <c r="U1010" s="130"/>
      <c r="V1010" s="130"/>
      <c r="W1010" s="130"/>
      <c r="X1010" s="130"/>
      <c r="Y1010" s="130"/>
      <c r="Z1010" s="130"/>
      <c r="AA1010" s="130"/>
      <c r="AB1010" s="130"/>
      <c r="AC1010" s="131"/>
      <c r="AD1010" s="131"/>
      <c r="AE1010" s="131"/>
      <c r="AF1010" s="131"/>
      <c r="AG1010" s="132"/>
      <c r="AH1010" s="132"/>
      <c r="AI1010" s="132"/>
      <c r="AJ1010" s="132"/>
      <c r="AK1010" s="133"/>
      <c r="AL1010" s="133"/>
      <c r="AM1010" s="133"/>
      <c r="AN1010" s="133"/>
      <c r="AO1010" s="134"/>
      <c r="AP1010" s="134"/>
      <c r="AQ1010" s="134"/>
      <c r="AR1010" s="134"/>
      <c r="AS1010" s="134"/>
      <c r="AT1010" s="129"/>
    </row>
    <row r="1011" ht="15.75" customHeight="1">
      <c r="A1011" s="130"/>
      <c r="B1011" s="129"/>
      <c r="C1011" s="129"/>
      <c r="D1011" s="129"/>
      <c r="E1011" s="176"/>
      <c r="F1011" s="129"/>
      <c r="G1011" s="130"/>
      <c r="H1011" s="135"/>
      <c r="I1011" s="130"/>
      <c r="J1011" s="130"/>
      <c r="K1011" s="130"/>
      <c r="L1011" s="177"/>
      <c r="M1011" s="130"/>
      <c r="N1011" s="137"/>
      <c r="O1011" s="138"/>
      <c r="P1011" s="129"/>
      <c r="Q1011" s="139"/>
      <c r="R1011" s="130"/>
      <c r="S1011" s="130"/>
      <c r="T1011" s="141"/>
      <c r="U1011" s="130"/>
      <c r="V1011" s="130"/>
      <c r="W1011" s="130"/>
      <c r="X1011" s="130"/>
      <c r="Y1011" s="130"/>
      <c r="Z1011" s="130"/>
      <c r="AA1011" s="130"/>
      <c r="AB1011" s="130"/>
      <c r="AC1011" s="131"/>
      <c r="AD1011" s="131"/>
      <c r="AE1011" s="131"/>
      <c r="AF1011" s="131"/>
      <c r="AG1011" s="132"/>
      <c r="AH1011" s="132"/>
      <c r="AI1011" s="132"/>
      <c r="AJ1011" s="132"/>
      <c r="AK1011" s="133"/>
      <c r="AL1011" s="133"/>
      <c r="AM1011" s="133"/>
      <c r="AN1011" s="133"/>
      <c r="AO1011" s="134"/>
      <c r="AP1011" s="134"/>
      <c r="AQ1011" s="134"/>
      <c r="AR1011" s="134"/>
      <c r="AS1011" s="134"/>
      <c r="AT1011" s="129"/>
    </row>
    <row r="1012" ht="15.75" customHeight="1">
      <c r="A1012" s="130"/>
      <c r="B1012" s="129"/>
      <c r="C1012" s="129"/>
      <c r="D1012" s="129"/>
      <c r="E1012" s="176"/>
      <c r="F1012" s="129"/>
      <c r="G1012" s="130"/>
      <c r="H1012" s="135"/>
      <c r="I1012" s="130"/>
      <c r="J1012" s="130"/>
      <c r="K1012" s="130"/>
      <c r="L1012" s="177"/>
      <c r="M1012" s="130"/>
      <c r="N1012" s="137"/>
      <c r="O1012" s="138"/>
      <c r="P1012" s="129"/>
      <c r="Q1012" s="139"/>
      <c r="R1012" s="130"/>
      <c r="S1012" s="130"/>
      <c r="T1012" s="141"/>
      <c r="U1012" s="130"/>
      <c r="V1012" s="130"/>
      <c r="W1012" s="130"/>
      <c r="X1012" s="130"/>
      <c r="Y1012" s="130"/>
      <c r="Z1012" s="130"/>
      <c r="AA1012" s="130"/>
      <c r="AB1012" s="130"/>
      <c r="AC1012" s="131"/>
      <c r="AD1012" s="131"/>
      <c r="AE1012" s="131"/>
      <c r="AF1012" s="131"/>
      <c r="AG1012" s="132"/>
      <c r="AH1012" s="132"/>
      <c r="AI1012" s="132"/>
      <c r="AJ1012" s="132"/>
      <c r="AK1012" s="133"/>
      <c r="AL1012" s="133"/>
      <c r="AM1012" s="133"/>
      <c r="AN1012" s="133"/>
      <c r="AO1012" s="134"/>
      <c r="AP1012" s="134"/>
      <c r="AQ1012" s="134"/>
      <c r="AR1012" s="134"/>
      <c r="AS1012" s="134"/>
      <c r="AT1012" s="129"/>
    </row>
    <row r="1013" ht="15.75" customHeight="1">
      <c r="A1013" s="130"/>
      <c r="B1013" s="129"/>
      <c r="C1013" s="129"/>
      <c r="D1013" s="129"/>
      <c r="E1013" s="176"/>
      <c r="F1013" s="129"/>
      <c r="G1013" s="130"/>
      <c r="H1013" s="135"/>
      <c r="I1013" s="130"/>
      <c r="J1013" s="130"/>
      <c r="K1013" s="130"/>
      <c r="L1013" s="177"/>
      <c r="M1013" s="130"/>
      <c r="N1013" s="137"/>
      <c r="O1013" s="138"/>
      <c r="P1013" s="129"/>
      <c r="Q1013" s="139"/>
      <c r="R1013" s="130"/>
      <c r="S1013" s="130"/>
      <c r="T1013" s="141"/>
      <c r="U1013" s="130"/>
      <c r="V1013" s="130"/>
      <c r="W1013" s="130"/>
      <c r="X1013" s="130"/>
      <c r="Y1013" s="130"/>
      <c r="Z1013" s="130"/>
      <c r="AA1013" s="130"/>
      <c r="AB1013" s="130"/>
      <c r="AC1013" s="131"/>
      <c r="AD1013" s="131"/>
      <c r="AE1013" s="131"/>
      <c r="AF1013" s="131"/>
      <c r="AG1013" s="132"/>
      <c r="AH1013" s="132"/>
      <c r="AI1013" s="132"/>
      <c r="AJ1013" s="132"/>
      <c r="AK1013" s="133"/>
      <c r="AL1013" s="133"/>
      <c r="AM1013" s="133"/>
      <c r="AN1013" s="133"/>
      <c r="AO1013" s="134"/>
      <c r="AP1013" s="134"/>
      <c r="AQ1013" s="134"/>
      <c r="AR1013" s="134"/>
      <c r="AS1013" s="134"/>
      <c r="AT1013" s="129"/>
    </row>
    <row r="1014" ht="15.75" customHeight="1">
      <c r="A1014" s="130"/>
      <c r="B1014" s="129"/>
      <c r="C1014" s="129"/>
      <c r="D1014" s="129"/>
      <c r="E1014" s="176"/>
      <c r="F1014" s="129"/>
      <c r="G1014" s="130"/>
      <c r="H1014" s="135"/>
      <c r="I1014" s="130"/>
      <c r="J1014" s="130"/>
      <c r="K1014" s="130"/>
      <c r="L1014" s="177"/>
      <c r="M1014" s="130"/>
      <c r="N1014" s="137"/>
      <c r="O1014" s="138"/>
      <c r="P1014" s="129"/>
      <c r="Q1014" s="139"/>
      <c r="R1014" s="130"/>
      <c r="S1014" s="130"/>
      <c r="T1014" s="141"/>
      <c r="U1014" s="130"/>
      <c r="V1014" s="130"/>
      <c r="W1014" s="130"/>
      <c r="X1014" s="130"/>
      <c r="Y1014" s="130"/>
      <c r="Z1014" s="130"/>
      <c r="AA1014" s="130"/>
      <c r="AB1014" s="130"/>
      <c r="AC1014" s="131"/>
      <c r="AD1014" s="131"/>
      <c r="AE1014" s="131"/>
      <c r="AF1014" s="131"/>
      <c r="AG1014" s="132"/>
      <c r="AH1014" s="132"/>
      <c r="AI1014" s="132"/>
      <c r="AJ1014" s="132"/>
      <c r="AK1014" s="133"/>
      <c r="AL1014" s="133"/>
      <c r="AM1014" s="133"/>
      <c r="AN1014" s="133"/>
      <c r="AO1014" s="134"/>
      <c r="AP1014" s="134"/>
      <c r="AQ1014" s="134"/>
      <c r="AR1014" s="134"/>
      <c r="AS1014" s="134"/>
      <c r="AT1014" s="129"/>
    </row>
    <row r="1015" ht="15.75" customHeight="1">
      <c r="A1015" s="130"/>
      <c r="B1015" s="129"/>
      <c r="C1015" s="129"/>
      <c r="D1015" s="129"/>
      <c r="E1015" s="176"/>
      <c r="F1015" s="129"/>
      <c r="G1015" s="130"/>
      <c r="H1015" s="135"/>
      <c r="I1015" s="130"/>
      <c r="J1015" s="130"/>
      <c r="K1015" s="130"/>
      <c r="L1015" s="177"/>
      <c r="M1015" s="130"/>
      <c r="N1015" s="137"/>
      <c r="O1015" s="138"/>
      <c r="P1015" s="129"/>
      <c r="Q1015" s="139"/>
      <c r="R1015" s="130"/>
      <c r="S1015" s="130"/>
      <c r="T1015" s="141"/>
      <c r="U1015" s="130"/>
      <c r="V1015" s="130"/>
      <c r="W1015" s="130"/>
      <c r="X1015" s="130"/>
      <c r="Y1015" s="130"/>
      <c r="Z1015" s="130"/>
      <c r="AA1015" s="130"/>
      <c r="AB1015" s="130"/>
      <c r="AC1015" s="131"/>
      <c r="AD1015" s="131"/>
      <c r="AE1015" s="131"/>
      <c r="AF1015" s="131"/>
      <c r="AG1015" s="132"/>
      <c r="AH1015" s="132"/>
      <c r="AI1015" s="132"/>
      <c r="AJ1015" s="132"/>
      <c r="AK1015" s="133"/>
      <c r="AL1015" s="133"/>
      <c r="AM1015" s="133"/>
      <c r="AN1015" s="133"/>
      <c r="AO1015" s="134"/>
      <c r="AP1015" s="134"/>
      <c r="AQ1015" s="134"/>
      <c r="AR1015" s="134"/>
      <c r="AS1015" s="134"/>
      <c r="AT1015" s="129"/>
    </row>
    <row r="1016" ht="15.75" customHeight="1">
      <c r="A1016" s="130"/>
      <c r="B1016" s="129"/>
      <c r="C1016" s="129"/>
      <c r="D1016" s="129"/>
      <c r="E1016" s="176"/>
      <c r="F1016" s="129"/>
      <c r="G1016" s="130"/>
      <c r="H1016" s="135"/>
      <c r="I1016" s="130"/>
      <c r="J1016" s="130"/>
      <c r="K1016" s="130"/>
      <c r="L1016" s="177"/>
      <c r="M1016" s="130"/>
      <c r="N1016" s="137"/>
      <c r="O1016" s="138"/>
      <c r="P1016" s="129"/>
      <c r="Q1016" s="139"/>
      <c r="R1016" s="130"/>
      <c r="S1016" s="130"/>
      <c r="T1016" s="141"/>
      <c r="U1016" s="130"/>
      <c r="V1016" s="130"/>
      <c r="W1016" s="130"/>
      <c r="X1016" s="130"/>
      <c r="Y1016" s="130"/>
      <c r="Z1016" s="130"/>
      <c r="AA1016" s="130"/>
      <c r="AB1016" s="130"/>
      <c r="AC1016" s="131"/>
      <c r="AD1016" s="131"/>
      <c r="AE1016" s="131"/>
      <c r="AF1016" s="131"/>
      <c r="AG1016" s="132"/>
      <c r="AH1016" s="132"/>
      <c r="AI1016" s="132"/>
      <c r="AJ1016" s="132"/>
      <c r="AK1016" s="133"/>
      <c r="AL1016" s="133"/>
      <c r="AM1016" s="133"/>
      <c r="AN1016" s="133"/>
      <c r="AO1016" s="134"/>
      <c r="AP1016" s="134"/>
      <c r="AQ1016" s="134"/>
      <c r="AR1016" s="134"/>
      <c r="AS1016" s="134"/>
      <c r="AT1016" s="129"/>
    </row>
    <row r="1017" ht="15.75" customHeight="1">
      <c r="A1017" s="130"/>
      <c r="B1017" s="129"/>
      <c r="C1017" s="129"/>
      <c r="D1017" s="129"/>
      <c r="E1017" s="176"/>
      <c r="F1017" s="129"/>
      <c r="G1017" s="130"/>
      <c r="H1017" s="135"/>
      <c r="I1017" s="130"/>
      <c r="J1017" s="130"/>
      <c r="K1017" s="130"/>
      <c r="L1017" s="177"/>
      <c r="M1017" s="130"/>
      <c r="N1017" s="137"/>
      <c r="O1017" s="138"/>
      <c r="P1017" s="129"/>
      <c r="Q1017" s="139"/>
      <c r="R1017" s="130"/>
      <c r="S1017" s="130"/>
      <c r="T1017" s="141"/>
      <c r="U1017" s="130"/>
      <c r="V1017" s="130"/>
      <c r="W1017" s="130"/>
      <c r="X1017" s="130"/>
      <c r="Y1017" s="130"/>
      <c r="Z1017" s="130"/>
      <c r="AA1017" s="130"/>
      <c r="AB1017" s="130"/>
      <c r="AC1017" s="131"/>
      <c r="AD1017" s="131"/>
      <c r="AE1017" s="131"/>
      <c r="AF1017" s="131"/>
      <c r="AG1017" s="132"/>
      <c r="AH1017" s="132"/>
      <c r="AI1017" s="132"/>
      <c r="AJ1017" s="132"/>
      <c r="AK1017" s="133"/>
      <c r="AL1017" s="133"/>
      <c r="AM1017" s="133"/>
      <c r="AN1017" s="133"/>
      <c r="AO1017" s="134"/>
      <c r="AP1017" s="134"/>
      <c r="AQ1017" s="134"/>
      <c r="AR1017" s="134"/>
      <c r="AS1017" s="134"/>
      <c r="AT1017" s="129"/>
    </row>
    <row r="1018" ht="15.75" customHeight="1">
      <c r="A1018" s="130"/>
      <c r="B1018" s="129"/>
      <c r="C1018" s="129"/>
      <c r="D1018" s="129"/>
      <c r="E1018" s="176"/>
      <c r="F1018" s="129"/>
      <c r="G1018" s="130"/>
      <c r="H1018" s="135"/>
      <c r="I1018" s="130"/>
      <c r="J1018" s="130"/>
      <c r="K1018" s="130"/>
      <c r="L1018" s="177"/>
      <c r="M1018" s="130"/>
      <c r="N1018" s="137"/>
      <c r="O1018" s="138"/>
      <c r="P1018" s="129"/>
      <c r="Q1018" s="139"/>
      <c r="R1018" s="130"/>
      <c r="S1018" s="130"/>
      <c r="T1018" s="141"/>
      <c r="U1018" s="130"/>
      <c r="V1018" s="130"/>
      <c r="W1018" s="130"/>
      <c r="X1018" s="130"/>
      <c r="Y1018" s="130"/>
      <c r="Z1018" s="130"/>
      <c r="AA1018" s="130"/>
      <c r="AB1018" s="130"/>
      <c r="AC1018" s="131"/>
      <c r="AD1018" s="131"/>
      <c r="AE1018" s="131"/>
      <c r="AF1018" s="131"/>
      <c r="AG1018" s="132"/>
      <c r="AH1018" s="132"/>
      <c r="AI1018" s="132"/>
      <c r="AJ1018" s="132"/>
      <c r="AK1018" s="133"/>
      <c r="AL1018" s="133"/>
      <c r="AM1018" s="133"/>
      <c r="AN1018" s="133"/>
      <c r="AO1018" s="134"/>
      <c r="AP1018" s="134"/>
      <c r="AQ1018" s="134"/>
      <c r="AR1018" s="134"/>
      <c r="AS1018" s="134"/>
      <c r="AT1018" s="129"/>
    </row>
    <row r="1019" ht="15.75" customHeight="1">
      <c r="A1019" s="130"/>
      <c r="B1019" s="129"/>
      <c r="C1019" s="129"/>
      <c r="D1019" s="129"/>
      <c r="E1019" s="176"/>
      <c r="F1019" s="129"/>
      <c r="G1019" s="130"/>
      <c r="H1019" s="135"/>
      <c r="I1019" s="130"/>
      <c r="J1019" s="130"/>
      <c r="K1019" s="130"/>
      <c r="L1019" s="177"/>
      <c r="M1019" s="130"/>
      <c r="N1019" s="137"/>
      <c r="O1019" s="138"/>
      <c r="P1019" s="129"/>
      <c r="Q1019" s="139"/>
      <c r="R1019" s="130"/>
      <c r="S1019" s="130"/>
      <c r="T1019" s="141"/>
      <c r="U1019" s="130"/>
      <c r="V1019" s="130"/>
      <c r="W1019" s="130"/>
      <c r="X1019" s="130"/>
      <c r="Y1019" s="130"/>
      <c r="Z1019" s="130"/>
      <c r="AA1019" s="130"/>
      <c r="AB1019" s="130"/>
      <c r="AC1019" s="131"/>
      <c r="AD1019" s="131"/>
      <c r="AE1019" s="131"/>
      <c r="AF1019" s="131"/>
      <c r="AG1019" s="132"/>
      <c r="AH1019" s="132"/>
      <c r="AI1019" s="132"/>
      <c r="AJ1019" s="132"/>
      <c r="AK1019" s="133"/>
      <c r="AL1019" s="133"/>
      <c r="AM1019" s="133"/>
      <c r="AN1019" s="133"/>
      <c r="AO1019" s="134"/>
      <c r="AP1019" s="134"/>
      <c r="AQ1019" s="134"/>
      <c r="AR1019" s="134"/>
      <c r="AS1019" s="134"/>
      <c r="AT1019" s="129"/>
    </row>
    <row r="1020" ht="15.75" customHeight="1">
      <c r="A1020" s="130"/>
      <c r="B1020" s="129"/>
      <c r="C1020" s="129"/>
      <c r="D1020" s="129"/>
      <c r="E1020" s="176"/>
      <c r="F1020" s="129"/>
      <c r="G1020" s="130"/>
      <c r="H1020" s="135"/>
      <c r="I1020" s="130"/>
      <c r="J1020" s="130"/>
      <c r="K1020" s="130"/>
      <c r="L1020" s="177"/>
      <c r="M1020" s="130"/>
      <c r="N1020" s="137"/>
      <c r="O1020" s="138"/>
      <c r="P1020" s="129"/>
      <c r="Q1020" s="139"/>
      <c r="R1020" s="130"/>
      <c r="S1020" s="130"/>
      <c r="T1020" s="141"/>
      <c r="U1020" s="130"/>
      <c r="V1020" s="130"/>
      <c r="W1020" s="130"/>
      <c r="X1020" s="130"/>
      <c r="Y1020" s="130"/>
      <c r="Z1020" s="130"/>
      <c r="AA1020" s="130"/>
      <c r="AB1020" s="130"/>
      <c r="AC1020" s="131"/>
      <c r="AD1020" s="131"/>
      <c r="AE1020" s="131"/>
      <c r="AF1020" s="131"/>
      <c r="AG1020" s="132"/>
      <c r="AH1020" s="132"/>
      <c r="AI1020" s="132"/>
      <c r="AJ1020" s="132"/>
      <c r="AK1020" s="133"/>
      <c r="AL1020" s="133"/>
      <c r="AM1020" s="133"/>
      <c r="AN1020" s="133"/>
      <c r="AO1020" s="134"/>
      <c r="AP1020" s="134"/>
      <c r="AQ1020" s="134"/>
      <c r="AR1020" s="134"/>
      <c r="AS1020" s="134"/>
      <c r="AT1020" s="129"/>
    </row>
    <row r="1021" ht="15.75" customHeight="1">
      <c r="A1021" s="130"/>
      <c r="B1021" s="129"/>
      <c r="C1021" s="129"/>
      <c r="D1021" s="129"/>
      <c r="E1021" s="176"/>
      <c r="F1021" s="129"/>
      <c r="G1021" s="130"/>
      <c r="H1021" s="135"/>
      <c r="I1021" s="130"/>
      <c r="J1021" s="130"/>
      <c r="K1021" s="130"/>
      <c r="L1021" s="177"/>
      <c r="M1021" s="130"/>
      <c r="N1021" s="137"/>
      <c r="O1021" s="138"/>
      <c r="P1021" s="129"/>
      <c r="Q1021" s="139"/>
      <c r="R1021" s="130"/>
      <c r="S1021" s="130"/>
      <c r="T1021" s="141"/>
      <c r="U1021" s="130"/>
      <c r="V1021" s="130"/>
      <c r="W1021" s="130"/>
      <c r="X1021" s="130"/>
      <c r="Y1021" s="130"/>
      <c r="Z1021" s="130"/>
      <c r="AA1021" s="130"/>
      <c r="AB1021" s="130"/>
      <c r="AC1021" s="131"/>
      <c r="AD1021" s="131"/>
      <c r="AE1021" s="131"/>
      <c r="AF1021" s="131"/>
      <c r="AG1021" s="132"/>
      <c r="AH1021" s="132"/>
      <c r="AI1021" s="132"/>
      <c r="AJ1021" s="132"/>
      <c r="AK1021" s="133"/>
      <c r="AL1021" s="133"/>
      <c r="AM1021" s="133"/>
      <c r="AN1021" s="133"/>
      <c r="AO1021" s="134"/>
      <c r="AP1021" s="134"/>
      <c r="AQ1021" s="134"/>
      <c r="AR1021" s="134"/>
      <c r="AS1021" s="134"/>
      <c r="AT1021" s="129"/>
    </row>
    <row r="1022" ht="15.75" customHeight="1">
      <c r="A1022" s="130"/>
      <c r="B1022" s="129"/>
      <c r="C1022" s="129"/>
      <c r="D1022" s="129"/>
      <c r="E1022" s="176"/>
      <c r="F1022" s="129"/>
      <c r="G1022" s="130"/>
      <c r="H1022" s="135"/>
      <c r="I1022" s="130"/>
      <c r="J1022" s="130"/>
      <c r="K1022" s="130"/>
      <c r="L1022" s="177"/>
      <c r="M1022" s="130"/>
      <c r="N1022" s="137"/>
      <c r="O1022" s="138"/>
      <c r="P1022" s="129"/>
      <c r="Q1022" s="139"/>
      <c r="R1022" s="130"/>
      <c r="S1022" s="130"/>
      <c r="T1022" s="141"/>
      <c r="U1022" s="130"/>
      <c r="V1022" s="130"/>
      <c r="W1022" s="130"/>
      <c r="X1022" s="130"/>
      <c r="Y1022" s="130"/>
      <c r="Z1022" s="130"/>
      <c r="AA1022" s="130"/>
      <c r="AB1022" s="130"/>
      <c r="AC1022" s="131"/>
      <c r="AD1022" s="131"/>
      <c r="AE1022" s="131"/>
      <c r="AF1022" s="131"/>
      <c r="AG1022" s="132"/>
      <c r="AH1022" s="132"/>
      <c r="AI1022" s="132"/>
      <c r="AJ1022" s="132"/>
      <c r="AK1022" s="133"/>
      <c r="AL1022" s="133"/>
      <c r="AM1022" s="133"/>
      <c r="AN1022" s="133"/>
      <c r="AO1022" s="134"/>
      <c r="AP1022" s="134"/>
      <c r="AQ1022" s="134"/>
      <c r="AR1022" s="134"/>
      <c r="AS1022" s="134"/>
      <c r="AT1022" s="129"/>
    </row>
    <row r="1023" ht="15.75" customHeight="1">
      <c r="A1023" s="130"/>
      <c r="B1023" s="129"/>
      <c r="C1023" s="129"/>
      <c r="D1023" s="129"/>
      <c r="E1023" s="176"/>
      <c r="F1023" s="129"/>
      <c r="G1023" s="130"/>
      <c r="H1023" s="135"/>
      <c r="I1023" s="130"/>
      <c r="J1023" s="130"/>
      <c r="K1023" s="130"/>
      <c r="L1023" s="177"/>
      <c r="M1023" s="130"/>
      <c r="N1023" s="137"/>
      <c r="O1023" s="138"/>
      <c r="P1023" s="129"/>
      <c r="Q1023" s="139"/>
      <c r="R1023" s="130"/>
      <c r="S1023" s="130"/>
      <c r="T1023" s="141"/>
      <c r="U1023" s="130"/>
      <c r="V1023" s="130"/>
      <c r="W1023" s="130"/>
      <c r="X1023" s="130"/>
      <c r="Y1023" s="130"/>
      <c r="Z1023" s="130"/>
      <c r="AA1023" s="130"/>
      <c r="AB1023" s="130"/>
      <c r="AC1023" s="131"/>
      <c r="AD1023" s="131"/>
      <c r="AE1023" s="131"/>
      <c r="AF1023" s="131"/>
      <c r="AG1023" s="132"/>
      <c r="AH1023" s="132"/>
      <c r="AI1023" s="132"/>
      <c r="AJ1023" s="132"/>
      <c r="AK1023" s="133"/>
      <c r="AL1023" s="133"/>
      <c r="AM1023" s="133"/>
      <c r="AN1023" s="133"/>
      <c r="AO1023" s="134"/>
      <c r="AP1023" s="134"/>
      <c r="AQ1023" s="134"/>
      <c r="AR1023" s="134"/>
      <c r="AS1023" s="134"/>
      <c r="AT1023" s="129"/>
    </row>
    <row r="1024" ht="15.75" customHeight="1">
      <c r="A1024" s="130"/>
      <c r="B1024" s="129"/>
      <c r="C1024" s="129"/>
      <c r="D1024" s="129"/>
      <c r="E1024" s="176"/>
      <c r="F1024" s="129"/>
      <c r="G1024" s="130"/>
      <c r="H1024" s="135"/>
      <c r="I1024" s="130"/>
      <c r="J1024" s="130"/>
      <c r="K1024" s="130"/>
      <c r="L1024" s="177"/>
      <c r="M1024" s="130"/>
      <c r="N1024" s="137"/>
      <c r="O1024" s="138"/>
      <c r="P1024" s="129"/>
      <c r="Q1024" s="139"/>
      <c r="R1024" s="130"/>
      <c r="S1024" s="130"/>
      <c r="T1024" s="141"/>
      <c r="U1024" s="130"/>
      <c r="V1024" s="130"/>
      <c r="W1024" s="130"/>
      <c r="X1024" s="130"/>
      <c r="Y1024" s="130"/>
      <c r="Z1024" s="130"/>
      <c r="AA1024" s="130"/>
      <c r="AB1024" s="130"/>
      <c r="AC1024" s="131"/>
      <c r="AD1024" s="131"/>
      <c r="AE1024" s="131"/>
      <c r="AF1024" s="131"/>
      <c r="AG1024" s="132"/>
      <c r="AH1024" s="132"/>
      <c r="AI1024" s="132"/>
      <c r="AJ1024" s="132"/>
      <c r="AK1024" s="133"/>
      <c r="AL1024" s="133"/>
      <c r="AM1024" s="133"/>
      <c r="AN1024" s="133"/>
      <c r="AO1024" s="134"/>
      <c r="AP1024" s="134"/>
      <c r="AQ1024" s="134"/>
      <c r="AR1024" s="134"/>
      <c r="AS1024" s="134"/>
      <c r="AT1024" s="129"/>
    </row>
    <row r="1025" ht="15.75" customHeight="1">
      <c r="A1025" s="130"/>
      <c r="B1025" s="129"/>
      <c r="C1025" s="129"/>
      <c r="D1025" s="129"/>
      <c r="E1025" s="176"/>
      <c r="F1025" s="129"/>
      <c r="G1025" s="130"/>
      <c r="H1025" s="135"/>
      <c r="I1025" s="130"/>
      <c r="J1025" s="130"/>
      <c r="K1025" s="130"/>
      <c r="L1025" s="177"/>
      <c r="M1025" s="130"/>
      <c r="N1025" s="137"/>
      <c r="O1025" s="138"/>
      <c r="P1025" s="129"/>
      <c r="Q1025" s="139"/>
      <c r="R1025" s="130"/>
      <c r="S1025" s="130"/>
      <c r="T1025" s="141"/>
      <c r="U1025" s="130"/>
      <c r="V1025" s="130"/>
      <c r="W1025" s="130"/>
      <c r="X1025" s="130"/>
      <c r="Y1025" s="130"/>
      <c r="Z1025" s="130"/>
      <c r="AA1025" s="130"/>
      <c r="AB1025" s="130"/>
      <c r="AC1025" s="131"/>
      <c r="AD1025" s="131"/>
      <c r="AE1025" s="131"/>
      <c r="AF1025" s="131"/>
      <c r="AG1025" s="132"/>
      <c r="AH1025" s="132"/>
      <c r="AI1025" s="132"/>
      <c r="AJ1025" s="132"/>
      <c r="AK1025" s="133"/>
      <c r="AL1025" s="133"/>
      <c r="AM1025" s="133"/>
      <c r="AN1025" s="133"/>
      <c r="AO1025" s="134"/>
      <c r="AP1025" s="134"/>
      <c r="AQ1025" s="134"/>
      <c r="AR1025" s="134"/>
      <c r="AS1025" s="134"/>
      <c r="AT1025" s="129"/>
    </row>
    <row r="1026" ht="15.75" customHeight="1">
      <c r="A1026" s="130"/>
      <c r="B1026" s="129"/>
      <c r="C1026" s="129"/>
      <c r="D1026" s="129"/>
      <c r="E1026" s="176"/>
      <c r="F1026" s="129"/>
      <c r="G1026" s="130"/>
      <c r="H1026" s="135"/>
      <c r="I1026" s="130"/>
      <c r="J1026" s="130"/>
      <c r="K1026" s="130"/>
      <c r="L1026" s="177"/>
      <c r="M1026" s="130"/>
      <c r="N1026" s="137"/>
      <c r="O1026" s="138"/>
      <c r="P1026" s="129"/>
      <c r="Q1026" s="139"/>
      <c r="R1026" s="130"/>
      <c r="S1026" s="130"/>
      <c r="T1026" s="141"/>
      <c r="U1026" s="130"/>
      <c r="V1026" s="130"/>
      <c r="W1026" s="130"/>
      <c r="X1026" s="130"/>
      <c r="Y1026" s="130"/>
      <c r="Z1026" s="130"/>
      <c r="AA1026" s="130"/>
      <c r="AB1026" s="130"/>
      <c r="AC1026" s="131"/>
      <c r="AD1026" s="131"/>
      <c r="AE1026" s="131"/>
      <c r="AF1026" s="131"/>
      <c r="AG1026" s="132"/>
      <c r="AH1026" s="132"/>
      <c r="AI1026" s="132"/>
      <c r="AJ1026" s="132"/>
      <c r="AK1026" s="133"/>
      <c r="AL1026" s="133"/>
      <c r="AM1026" s="133"/>
      <c r="AN1026" s="133"/>
      <c r="AO1026" s="134"/>
      <c r="AP1026" s="134"/>
      <c r="AQ1026" s="134"/>
      <c r="AR1026" s="134"/>
      <c r="AS1026" s="134"/>
      <c r="AT1026" s="129"/>
    </row>
    <row r="1027" ht="15.75" customHeight="1">
      <c r="A1027" s="130"/>
      <c r="B1027" s="129"/>
      <c r="C1027" s="129"/>
      <c r="D1027" s="129"/>
      <c r="E1027" s="176"/>
      <c r="F1027" s="129"/>
      <c r="G1027" s="130"/>
      <c r="H1027" s="135"/>
      <c r="I1027" s="130"/>
      <c r="J1027" s="130"/>
      <c r="K1027" s="130"/>
      <c r="L1027" s="177"/>
      <c r="M1027" s="130"/>
      <c r="N1027" s="137"/>
      <c r="O1027" s="138"/>
      <c r="P1027" s="129"/>
      <c r="Q1027" s="139"/>
      <c r="R1027" s="130"/>
      <c r="S1027" s="130"/>
      <c r="T1027" s="141"/>
      <c r="U1027" s="130"/>
      <c r="V1027" s="130"/>
      <c r="W1027" s="130"/>
      <c r="X1027" s="130"/>
      <c r="Y1027" s="130"/>
      <c r="Z1027" s="130"/>
      <c r="AA1027" s="130"/>
      <c r="AB1027" s="130"/>
      <c r="AC1027" s="131"/>
      <c r="AD1027" s="131"/>
      <c r="AE1027" s="131"/>
      <c r="AF1027" s="131"/>
      <c r="AG1027" s="132"/>
      <c r="AH1027" s="132"/>
      <c r="AI1027" s="132"/>
      <c r="AJ1027" s="132"/>
      <c r="AK1027" s="133"/>
      <c r="AL1027" s="133"/>
      <c r="AM1027" s="133"/>
      <c r="AN1027" s="133"/>
      <c r="AO1027" s="134"/>
      <c r="AP1027" s="134"/>
      <c r="AQ1027" s="134"/>
      <c r="AR1027" s="134"/>
      <c r="AS1027" s="134"/>
      <c r="AT1027" s="129"/>
    </row>
    <row r="1028" ht="15.75" customHeight="1">
      <c r="A1028" s="130"/>
      <c r="B1028" s="129"/>
      <c r="C1028" s="129"/>
      <c r="D1028" s="129"/>
      <c r="E1028" s="176"/>
      <c r="F1028" s="129"/>
      <c r="G1028" s="130"/>
      <c r="H1028" s="135"/>
      <c r="I1028" s="130"/>
      <c r="J1028" s="130"/>
      <c r="K1028" s="130"/>
      <c r="L1028" s="177"/>
      <c r="M1028" s="130"/>
      <c r="N1028" s="137"/>
      <c r="O1028" s="138"/>
      <c r="P1028" s="129"/>
      <c r="Q1028" s="139"/>
      <c r="R1028" s="130"/>
      <c r="S1028" s="130"/>
      <c r="T1028" s="141"/>
      <c r="U1028" s="130"/>
      <c r="V1028" s="130"/>
      <c r="W1028" s="130"/>
      <c r="X1028" s="130"/>
      <c r="Y1028" s="130"/>
      <c r="Z1028" s="130"/>
      <c r="AA1028" s="130"/>
      <c r="AB1028" s="130"/>
      <c r="AC1028" s="131"/>
      <c r="AD1028" s="131"/>
      <c r="AE1028" s="131"/>
      <c r="AF1028" s="131"/>
      <c r="AG1028" s="132"/>
      <c r="AH1028" s="132"/>
      <c r="AI1028" s="132"/>
      <c r="AJ1028" s="132"/>
      <c r="AK1028" s="133"/>
      <c r="AL1028" s="133"/>
      <c r="AM1028" s="133"/>
      <c r="AN1028" s="133"/>
      <c r="AO1028" s="134"/>
      <c r="AP1028" s="134"/>
      <c r="AQ1028" s="134"/>
      <c r="AR1028" s="134"/>
      <c r="AS1028" s="134"/>
      <c r="AT1028" s="129"/>
    </row>
    <row r="1029" ht="15.75" customHeight="1">
      <c r="A1029" s="130"/>
      <c r="B1029" s="129"/>
      <c r="C1029" s="129"/>
      <c r="D1029" s="129"/>
      <c r="E1029" s="176"/>
      <c r="F1029" s="129"/>
      <c r="G1029" s="130"/>
      <c r="H1029" s="135"/>
      <c r="I1029" s="130"/>
      <c r="J1029" s="130"/>
      <c r="K1029" s="130"/>
      <c r="L1029" s="177"/>
      <c r="M1029" s="130"/>
      <c r="N1029" s="137"/>
      <c r="O1029" s="138"/>
      <c r="P1029" s="129"/>
      <c r="Q1029" s="139"/>
      <c r="R1029" s="130"/>
      <c r="S1029" s="130"/>
      <c r="T1029" s="141"/>
      <c r="U1029" s="130"/>
      <c r="V1029" s="130"/>
      <c r="W1029" s="130"/>
      <c r="X1029" s="130"/>
      <c r="Y1029" s="130"/>
      <c r="Z1029" s="130"/>
      <c r="AA1029" s="130"/>
      <c r="AB1029" s="130"/>
      <c r="AC1029" s="131"/>
      <c r="AD1029" s="131"/>
      <c r="AE1029" s="131"/>
      <c r="AF1029" s="131"/>
      <c r="AG1029" s="132"/>
      <c r="AH1029" s="132"/>
      <c r="AI1029" s="132"/>
      <c r="AJ1029" s="132"/>
      <c r="AK1029" s="133"/>
      <c r="AL1029" s="133"/>
      <c r="AM1029" s="133"/>
      <c r="AN1029" s="133"/>
      <c r="AO1029" s="134"/>
      <c r="AP1029" s="134"/>
      <c r="AQ1029" s="134"/>
      <c r="AR1029" s="134"/>
      <c r="AS1029" s="134"/>
      <c r="AT1029" s="129"/>
    </row>
    <row r="1030" ht="15.75" customHeight="1">
      <c r="A1030" s="130"/>
      <c r="B1030" s="129"/>
      <c r="C1030" s="129"/>
      <c r="D1030" s="129"/>
      <c r="E1030" s="176"/>
      <c r="F1030" s="129"/>
      <c r="G1030" s="130"/>
      <c r="H1030" s="135"/>
      <c r="I1030" s="130"/>
      <c r="J1030" s="130"/>
      <c r="K1030" s="130"/>
      <c r="L1030" s="177"/>
      <c r="M1030" s="130"/>
      <c r="N1030" s="137"/>
      <c r="O1030" s="138"/>
      <c r="P1030" s="129"/>
      <c r="Q1030" s="139"/>
      <c r="R1030" s="130"/>
      <c r="S1030" s="130"/>
      <c r="T1030" s="141"/>
      <c r="U1030" s="130"/>
      <c r="V1030" s="130"/>
      <c r="W1030" s="130"/>
      <c r="X1030" s="130"/>
      <c r="Y1030" s="130"/>
      <c r="Z1030" s="130"/>
      <c r="AA1030" s="130"/>
      <c r="AB1030" s="130"/>
      <c r="AC1030" s="131"/>
      <c r="AD1030" s="131"/>
      <c r="AE1030" s="131"/>
      <c r="AF1030" s="131"/>
      <c r="AG1030" s="132"/>
      <c r="AH1030" s="132"/>
      <c r="AI1030" s="132"/>
      <c r="AJ1030" s="132"/>
      <c r="AK1030" s="133"/>
      <c r="AL1030" s="133"/>
      <c r="AM1030" s="133"/>
      <c r="AN1030" s="133"/>
      <c r="AO1030" s="134"/>
      <c r="AP1030" s="134"/>
      <c r="AQ1030" s="134"/>
      <c r="AR1030" s="134"/>
      <c r="AS1030" s="134"/>
      <c r="AT1030" s="129"/>
    </row>
    <row r="1031" ht="15.75" customHeight="1">
      <c r="A1031" s="130"/>
      <c r="B1031" s="129"/>
      <c r="C1031" s="129"/>
      <c r="D1031" s="129"/>
      <c r="E1031" s="176"/>
      <c r="F1031" s="129"/>
      <c r="G1031" s="130"/>
      <c r="H1031" s="135"/>
      <c r="I1031" s="130"/>
      <c r="J1031" s="130"/>
      <c r="K1031" s="130"/>
      <c r="L1031" s="177"/>
      <c r="M1031" s="130"/>
      <c r="N1031" s="137"/>
      <c r="O1031" s="138"/>
      <c r="P1031" s="129"/>
      <c r="Q1031" s="139"/>
      <c r="R1031" s="130"/>
      <c r="S1031" s="130"/>
      <c r="T1031" s="141"/>
      <c r="U1031" s="130"/>
      <c r="V1031" s="130"/>
      <c r="W1031" s="130"/>
      <c r="X1031" s="130"/>
      <c r="Y1031" s="130"/>
      <c r="Z1031" s="130"/>
      <c r="AA1031" s="130"/>
      <c r="AB1031" s="130"/>
      <c r="AC1031" s="131"/>
      <c r="AD1031" s="131"/>
      <c r="AE1031" s="131"/>
      <c r="AF1031" s="131"/>
      <c r="AG1031" s="132"/>
      <c r="AH1031" s="132"/>
      <c r="AI1031" s="132"/>
      <c r="AJ1031" s="132"/>
      <c r="AK1031" s="133"/>
      <c r="AL1031" s="133"/>
      <c r="AM1031" s="133"/>
      <c r="AN1031" s="133"/>
      <c r="AO1031" s="134"/>
      <c r="AP1031" s="134"/>
      <c r="AQ1031" s="134"/>
      <c r="AR1031" s="134"/>
      <c r="AS1031" s="134"/>
      <c r="AT1031" s="129"/>
    </row>
    <row r="1032" ht="15.75" customHeight="1">
      <c r="A1032" s="130"/>
      <c r="B1032" s="129"/>
      <c r="C1032" s="129"/>
      <c r="D1032" s="129"/>
      <c r="E1032" s="176"/>
      <c r="F1032" s="129"/>
      <c r="G1032" s="130"/>
      <c r="H1032" s="135"/>
      <c r="I1032" s="130"/>
      <c r="J1032" s="130"/>
      <c r="K1032" s="130"/>
      <c r="L1032" s="177"/>
      <c r="M1032" s="130"/>
      <c r="N1032" s="137"/>
      <c r="O1032" s="138"/>
      <c r="P1032" s="129"/>
      <c r="Q1032" s="139"/>
      <c r="R1032" s="130"/>
      <c r="S1032" s="130"/>
      <c r="T1032" s="141"/>
      <c r="U1032" s="130"/>
      <c r="V1032" s="130"/>
      <c r="W1032" s="130"/>
      <c r="X1032" s="130"/>
      <c r="Y1032" s="130"/>
      <c r="Z1032" s="130"/>
      <c r="AA1032" s="130"/>
      <c r="AB1032" s="130"/>
      <c r="AC1032" s="131"/>
      <c r="AD1032" s="131"/>
      <c r="AE1032" s="131"/>
      <c r="AF1032" s="131"/>
      <c r="AG1032" s="132"/>
      <c r="AH1032" s="132"/>
      <c r="AI1032" s="132"/>
      <c r="AJ1032" s="132"/>
      <c r="AK1032" s="133"/>
      <c r="AL1032" s="133"/>
      <c r="AM1032" s="133"/>
      <c r="AN1032" s="133"/>
      <c r="AO1032" s="134"/>
      <c r="AP1032" s="134"/>
      <c r="AQ1032" s="134"/>
      <c r="AR1032" s="134"/>
      <c r="AS1032" s="134"/>
      <c r="AT1032" s="129"/>
    </row>
    <row r="1033" ht="15.75" customHeight="1">
      <c r="A1033" s="130"/>
      <c r="B1033" s="129"/>
      <c r="C1033" s="129"/>
      <c r="D1033" s="129"/>
      <c r="E1033" s="176"/>
      <c r="F1033" s="129"/>
      <c r="G1033" s="130"/>
      <c r="H1033" s="135"/>
      <c r="I1033" s="130"/>
      <c r="J1033" s="130"/>
      <c r="K1033" s="130"/>
      <c r="L1033" s="177"/>
      <c r="M1033" s="130"/>
      <c r="N1033" s="137"/>
      <c r="O1033" s="138"/>
      <c r="P1033" s="129"/>
      <c r="Q1033" s="139"/>
      <c r="R1033" s="130"/>
      <c r="S1033" s="130"/>
      <c r="T1033" s="141"/>
      <c r="U1033" s="130"/>
      <c r="V1033" s="130"/>
      <c r="W1033" s="130"/>
      <c r="X1033" s="130"/>
      <c r="Y1033" s="130"/>
      <c r="Z1033" s="130"/>
      <c r="AA1033" s="130"/>
      <c r="AB1033" s="130"/>
      <c r="AC1033" s="131"/>
      <c r="AD1033" s="131"/>
      <c r="AE1033" s="131"/>
      <c r="AF1033" s="131"/>
      <c r="AG1033" s="132"/>
      <c r="AH1033" s="132"/>
      <c r="AI1033" s="132"/>
      <c r="AJ1033" s="132"/>
      <c r="AK1033" s="133"/>
      <c r="AL1033" s="133"/>
      <c r="AM1033" s="133"/>
      <c r="AN1033" s="133"/>
      <c r="AO1033" s="134"/>
      <c r="AP1033" s="134"/>
      <c r="AQ1033" s="134"/>
      <c r="AR1033" s="134"/>
      <c r="AS1033" s="134"/>
      <c r="AT1033" s="129"/>
    </row>
    <row r="1034" ht="15.75" customHeight="1">
      <c r="A1034" s="130"/>
      <c r="B1034" s="129"/>
      <c r="C1034" s="129"/>
      <c r="D1034" s="129"/>
      <c r="E1034" s="176"/>
      <c r="F1034" s="129"/>
      <c r="G1034" s="130"/>
      <c r="H1034" s="135"/>
      <c r="I1034" s="130"/>
      <c r="J1034" s="130"/>
      <c r="K1034" s="130"/>
      <c r="L1034" s="177"/>
      <c r="M1034" s="130"/>
      <c r="N1034" s="137"/>
      <c r="O1034" s="138"/>
      <c r="P1034" s="129"/>
      <c r="Q1034" s="139"/>
      <c r="R1034" s="130"/>
      <c r="S1034" s="130"/>
      <c r="T1034" s="141"/>
      <c r="U1034" s="130"/>
      <c r="V1034" s="130"/>
      <c r="W1034" s="130"/>
      <c r="X1034" s="130"/>
      <c r="Y1034" s="130"/>
      <c r="Z1034" s="130"/>
      <c r="AA1034" s="130"/>
      <c r="AB1034" s="130"/>
      <c r="AC1034" s="131"/>
      <c r="AD1034" s="131"/>
      <c r="AE1034" s="131"/>
      <c r="AF1034" s="131"/>
      <c r="AG1034" s="132"/>
      <c r="AH1034" s="132"/>
      <c r="AI1034" s="132"/>
      <c r="AJ1034" s="132"/>
      <c r="AK1034" s="133"/>
      <c r="AL1034" s="133"/>
      <c r="AM1034" s="133"/>
      <c r="AN1034" s="133"/>
      <c r="AO1034" s="134"/>
      <c r="AP1034" s="134"/>
      <c r="AQ1034" s="134"/>
      <c r="AR1034" s="134"/>
      <c r="AS1034" s="134"/>
      <c r="AT1034" s="129"/>
    </row>
    <row r="1035" ht="15.75" customHeight="1">
      <c r="A1035" s="130"/>
      <c r="B1035" s="129"/>
      <c r="C1035" s="129"/>
      <c r="D1035" s="129"/>
      <c r="E1035" s="176"/>
      <c r="F1035" s="129"/>
      <c r="G1035" s="130"/>
      <c r="H1035" s="135"/>
      <c r="I1035" s="130"/>
      <c r="J1035" s="130"/>
      <c r="K1035" s="130"/>
      <c r="L1035" s="177"/>
      <c r="M1035" s="130"/>
      <c r="N1035" s="137"/>
      <c r="O1035" s="138"/>
      <c r="P1035" s="129"/>
      <c r="Q1035" s="139"/>
      <c r="R1035" s="130"/>
      <c r="S1035" s="130"/>
      <c r="T1035" s="141"/>
      <c r="U1035" s="130"/>
      <c r="V1035" s="130"/>
      <c r="W1035" s="130"/>
      <c r="X1035" s="130"/>
      <c r="Y1035" s="130"/>
      <c r="Z1035" s="130"/>
      <c r="AA1035" s="130"/>
      <c r="AB1035" s="130"/>
      <c r="AC1035" s="131"/>
      <c r="AD1035" s="131"/>
      <c r="AE1035" s="131"/>
      <c r="AF1035" s="131"/>
      <c r="AG1035" s="132"/>
      <c r="AH1035" s="132"/>
      <c r="AI1035" s="132"/>
      <c r="AJ1035" s="132"/>
      <c r="AK1035" s="133"/>
      <c r="AL1035" s="133"/>
      <c r="AM1035" s="133"/>
      <c r="AN1035" s="133"/>
      <c r="AO1035" s="134"/>
      <c r="AP1035" s="134"/>
      <c r="AQ1035" s="134"/>
      <c r="AR1035" s="134"/>
      <c r="AS1035" s="134"/>
      <c r="AT1035" s="129"/>
    </row>
    <row r="1036" ht="15.75" customHeight="1">
      <c r="A1036" s="130"/>
      <c r="B1036" s="129"/>
      <c r="C1036" s="129"/>
      <c r="D1036" s="129"/>
      <c r="E1036" s="176"/>
      <c r="F1036" s="129"/>
      <c r="G1036" s="130"/>
      <c r="H1036" s="135"/>
      <c r="I1036" s="130"/>
      <c r="J1036" s="130"/>
      <c r="K1036" s="130"/>
      <c r="L1036" s="177"/>
      <c r="M1036" s="130"/>
      <c r="N1036" s="137"/>
      <c r="O1036" s="138"/>
      <c r="P1036" s="129"/>
      <c r="Q1036" s="139"/>
      <c r="R1036" s="130"/>
      <c r="S1036" s="130"/>
      <c r="T1036" s="141"/>
      <c r="U1036" s="130"/>
      <c r="V1036" s="130"/>
      <c r="W1036" s="130"/>
      <c r="X1036" s="130"/>
      <c r="Y1036" s="130"/>
      <c r="Z1036" s="130"/>
      <c r="AA1036" s="130"/>
      <c r="AB1036" s="130"/>
      <c r="AC1036" s="131"/>
      <c r="AD1036" s="131"/>
      <c r="AE1036" s="131"/>
      <c r="AF1036" s="131"/>
      <c r="AG1036" s="132"/>
      <c r="AH1036" s="132"/>
      <c r="AI1036" s="132"/>
      <c r="AJ1036" s="132"/>
      <c r="AK1036" s="133"/>
      <c r="AL1036" s="133"/>
      <c r="AM1036" s="133"/>
      <c r="AN1036" s="133"/>
      <c r="AO1036" s="134"/>
      <c r="AP1036" s="134"/>
      <c r="AQ1036" s="134"/>
      <c r="AR1036" s="134"/>
      <c r="AS1036" s="134"/>
      <c r="AT1036" s="129"/>
    </row>
    <row r="1037" ht="15.75" customHeight="1">
      <c r="A1037" s="130"/>
      <c r="B1037" s="129"/>
      <c r="C1037" s="129"/>
      <c r="D1037" s="129"/>
      <c r="E1037" s="176"/>
      <c r="F1037" s="129"/>
      <c r="G1037" s="130"/>
      <c r="H1037" s="135"/>
      <c r="I1037" s="130"/>
      <c r="J1037" s="130"/>
      <c r="K1037" s="130"/>
      <c r="L1037" s="177"/>
      <c r="M1037" s="130"/>
      <c r="N1037" s="137"/>
      <c r="O1037" s="138"/>
      <c r="P1037" s="129"/>
      <c r="Q1037" s="139"/>
      <c r="R1037" s="130"/>
      <c r="S1037" s="130"/>
      <c r="T1037" s="141"/>
      <c r="U1037" s="130"/>
      <c r="V1037" s="130"/>
      <c r="W1037" s="130"/>
      <c r="X1037" s="130"/>
      <c r="Y1037" s="130"/>
      <c r="Z1037" s="130"/>
      <c r="AA1037" s="130"/>
      <c r="AB1037" s="130"/>
      <c r="AC1037" s="131"/>
      <c r="AD1037" s="131"/>
      <c r="AE1037" s="131"/>
      <c r="AF1037" s="131"/>
      <c r="AG1037" s="132"/>
      <c r="AH1037" s="132"/>
      <c r="AI1037" s="132"/>
      <c r="AJ1037" s="132"/>
      <c r="AK1037" s="133"/>
      <c r="AL1037" s="133"/>
      <c r="AM1037" s="133"/>
      <c r="AN1037" s="133"/>
      <c r="AO1037" s="134"/>
      <c r="AP1037" s="134"/>
      <c r="AQ1037" s="134"/>
      <c r="AR1037" s="134"/>
      <c r="AS1037" s="134"/>
      <c r="AT1037" s="129"/>
    </row>
    <row r="1038" ht="15.75" customHeight="1">
      <c r="A1038" s="130"/>
      <c r="B1038" s="129"/>
      <c r="C1038" s="129"/>
      <c r="D1038" s="129"/>
      <c r="E1038" s="176"/>
      <c r="F1038" s="129"/>
      <c r="G1038" s="130"/>
      <c r="H1038" s="135"/>
      <c r="I1038" s="130"/>
      <c r="J1038" s="130"/>
      <c r="K1038" s="130"/>
      <c r="L1038" s="177"/>
      <c r="M1038" s="130"/>
      <c r="N1038" s="137"/>
      <c r="O1038" s="138"/>
      <c r="P1038" s="129"/>
      <c r="Q1038" s="139"/>
      <c r="R1038" s="130"/>
      <c r="S1038" s="130"/>
      <c r="T1038" s="141"/>
      <c r="U1038" s="130"/>
      <c r="V1038" s="130"/>
      <c r="W1038" s="130"/>
      <c r="X1038" s="130"/>
      <c r="Y1038" s="130"/>
      <c r="Z1038" s="130"/>
      <c r="AA1038" s="130"/>
      <c r="AB1038" s="130"/>
      <c r="AC1038" s="131"/>
      <c r="AD1038" s="131"/>
      <c r="AE1038" s="131"/>
      <c r="AF1038" s="131"/>
      <c r="AG1038" s="132"/>
      <c r="AH1038" s="132"/>
      <c r="AI1038" s="132"/>
      <c r="AJ1038" s="132"/>
      <c r="AK1038" s="133"/>
      <c r="AL1038" s="133"/>
      <c r="AM1038" s="133"/>
      <c r="AN1038" s="133"/>
      <c r="AO1038" s="134"/>
      <c r="AP1038" s="134"/>
      <c r="AQ1038" s="134"/>
      <c r="AR1038" s="134"/>
      <c r="AS1038" s="134"/>
      <c r="AT1038" s="129"/>
    </row>
    <row r="1039" ht="15.75" customHeight="1">
      <c r="A1039" s="130"/>
      <c r="B1039" s="129"/>
      <c r="C1039" s="129"/>
      <c r="D1039" s="129"/>
      <c r="E1039" s="176"/>
      <c r="F1039" s="129"/>
      <c r="G1039" s="130"/>
      <c r="H1039" s="135"/>
      <c r="I1039" s="130"/>
      <c r="J1039" s="130"/>
      <c r="K1039" s="130"/>
      <c r="L1039" s="177"/>
      <c r="M1039" s="130"/>
      <c r="N1039" s="137"/>
      <c r="O1039" s="138"/>
      <c r="P1039" s="129"/>
      <c r="Q1039" s="139"/>
      <c r="R1039" s="130"/>
      <c r="S1039" s="130"/>
      <c r="T1039" s="141"/>
      <c r="U1039" s="130"/>
      <c r="V1039" s="130"/>
      <c r="W1039" s="130"/>
      <c r="X1039" s="130"/>
      <c r="Y1039" s="130"/>
      <c r="Z1039" s="130"/>
      <c r="AA1039" s="130"/>
      <c r="AB1039" s="130"/>
      <c r="AC1039" s="131"/>
      <c r="AD1039" s="131"/>
      <c r="AE1039" s="131"/>
      <c r="AF1039" s="131"/>
      <c r="AG1039" s="132"/>
      <c r="AH1039" s="132"/>
      <c r="AI1039" s="132"/>
      <c r="AJ1039" s="132"/>
      <c r="AK1039" s="133"/>
      <c r="AL1039" s="133"/>
      <c r="AM1039" s="133"/>
      <c r="AN1039" s="133"/>
      <c r="AO1039" s="134"/>
      <c r="AP1039" s="134"/>
      <c r="AQ1039" s="134"/>
      <c r="AR1039" s="134"/>
      <c r="AS1039" s="134"/>
      <c r="AT1039" s="129"/>
    </row>
    <row r="1040" ht="15.75" customHeight="1">
      <c r="A1040" s="130"/>
      <c r="B1040" s="129"/>
      <c r="C1040" s="129"/>
      <c r="D1040" s="129"/>
      <c r="E1040" s="176"/>
      <c r="F1040" s="129"/>
      <c r="G1040" s="130"/>
      <c r="H1040" s="135"/>
      <c r="I1040" s="130"/>
      <c r="J1040" s="130"/>
      <c r="K1040" s="130"/>
      <c r="L1040" s="177"/>
      <c r="M1040" s="130"/>
      <c r="N1040" s="137"/>
      <c r="O1040" s="138"/>
      <c r="P1040" s="129"/>
      <c r="Q1040" s="139"/>
      <c r="R1040" s="130"/>
      <c r="S1040" s="130"/>
      <c r="T1040" s="141"/>
      <c r="U1040" s="130"/>
      <c r="V1040" s="130"/>
      <c r="W1040" s="130"/>
      <c r="X1040" s="130"/>
      <c r="Y1040" s="130"/>
      <c r="Z1040" s="130"/>
      <c r="AA1040" s="130"/>
      <c r="AB1040" s="130"/>
      <c r="AC1040" s="131"/>
      <c r="AD1040" s="131"/>
      <c r="AE1040" s="131"/>
      <c r="AF1040" s="131"/>
      <c r="AG1040" s="132"/>
      <c r="AH1040" s="132"/>
      <c r="AI1040" s="132"/>
      <c r="AJ1040" s="132"/>
      <c r="AK1040" s="133"/>
      <c r="AL1040" s="133"/>
      <c r="AM1040" s="133"/>
      <c r="AN1040" s="133"/>
      <c r="AO1040" s="134"/>
      <c r="AP1040" s="134"/>
      <c r="AQ1040" s="134"/>
      <c r="AR1040" s="134"/>
      <c r="AS1040" s="134"/>
      <c r="AT1040" s="129"/>
    </row>
    <row r="1041" ht="15.75" customHeight="1">
      <c r="A1041" s="130"/>
      <c r="B1041" s="129"/>
      <c r="C1041" s="129"/>
      <c r="D1041" s="129"/>
      <c r="E1041" s="176"/>
      <c r="F1041" s="129"/>
      <c r="G1041" s="130"/>
      <c r="H1041" s="135"/>
      <c r="I1041" s="130"/>
      <c r="J1041" s="130"/>
      <c r="K1041" s="130"/>
      <c r="L1041" s="177"/>
      <c r="M1041" s="130"/>
      <c r="N1041" s="137"/>
      <c r="O1041" s="138"/>
      <c r="P1041" s="129"/>
      <c r="Q1041" s="139"/>
      <c r="R1041" s="130"/>
      <c r="S1041" s="130"/>
      <c r="T1041" s="141"/>
      <c r="U1041" s="130"/>
      <c r="V1041" s="130"/>
      <c r="W1041" s="130"/>
      <c r="X1041" s="130"/>
      <c r="Y1041" s="130"/>
      <c r="Z1041" s="130"/>
      <c r="AA1041" s="130"/>
      <c r="AB1041" s="130"/>
      <c r="AC1041" s="131"/>
      <c r="AD1041" s="131"/>
      <c r="AE1041" s="131"/>
      <c r="AF1041" s="131"/>
      <c r="AG1041" s="132"/>
      <c r="AH1041" s="132"/>
      <c r="AI1041" s="132"/>
      <c r="AJ1041" s="132"/>
      <c r="AK1041" s="133"/>
      <c r="AL1041" s="133"/>
      <c r="AM1041" s="133"/>
      <c r="AN1041" s="133"/>
      <c r="AO1041" s="134"/>
      <c r="AP1041" s="134"/>
      <c r="AQ1041" s="134"/>
      <c r="AR1041" s="134"/>
      <c r="AS1041" s="134"/>
      <c r="AT1041" s="129"/>
    </row>
    <row r="1042" ht="15.75" customHeight="1">
      <c r="A1042" s="130"/>
      <c r="B1042" s="129"/>
      <c r="C1042" s="129"/>
      <c r="D1042" s="129"/>
      <c r="E1042" s="176"/>
      <c r="F1042" s="129"/>
      <c r="G1042" s="130"/>
      <c r="H1042" s="135"/>
      <c r="I1042" s="130"/>
      <c r="J1042" s="130"/>
      <c r="K1042" s="130"/>
      <c r="L1042" s="177"/>
      <c r="M1042" s="130"/>
      <c r="N1042" s="137"/>
      <c r="O1042" s="138"/>
      <c r="P1042" s="129"/>
      <c r="Q1042" s="139"/>
      <c r="R1042" s="130"/>
      <c r="S1042" s="130"/>
      <c r="T1042" s="141"/>
      <c r="U1042" s="130"/>
      <c r="V1042" s="130"/>
      <c r="W1042" s="130"/>
      <c r="X1042" s="130"/>
      <c r="Y1042" s="130"/>
      <c r="Z1042" s="130"/>
      <c r="AA1042" s="130"/>
      <c r="AB1042" s="130"/>
      <c r="AC1042" s="131"/>
      <c r="AD1042" s="131"/>
      <c r="AE1042" s="131"/>
      <c r="AF1042" s="131"/>
      <c r="AG1042" s="132"/>
      <c r="AH1042" s="132"/>
      <c r="AI1042" s="132"/>
      <c r="AJ1042" s="132"/>
      <c r="AK1042" s="133"/>
      <c r="AL1042" s="133"/>
      <c r="AM1042" s="133"/>
      <c r="AN1042" s="133"/>
      <c r="AO1042" s="134"/>
      <c r="AP1042" s="134"/>
      <c r="AQ1042" s="134"/>
      <c r="AR1042" s="134"/>
      <c r="AS1042" s="134"/>
      <c r="AT1042" s="129"/>
    </row>
    <row r="1043" ht="15.75" customHeight="1">
      <c r="A1043" s="130"/>
      <c r="B1043" s="129"/>
      <c r="C1043" s="129"/>
      <c r="D1043" s="129"/>
      <c r="E1043" s="176"/>
      <c r="F1043" s="129"/>
      <c r="G1043" s="130"/>
      <c r="H1043" s="135"/>
      <c r="I1043" s="130"/>
      <c r="J1043" s="130"/>
      <c r="K1043" s="130"/>
      <c r="L1043" s="177"/>
      <c r="M1043" s="130"/>
      <c r="N1043" s="137"/>
      <c r="O1043" s="138"/>
      <c r="P1043" s="129"/>
      <c r="Q1043" s="139"/>
      <c r="R1043" s="130"/>
      <c r="S1043" s="130"/>
      <c r="T1043" s="141"/>
      <c r="U1043" s="130"/>
      <c r="V1043" s="130"/>
      <c r="W1043" s="130"/>
      <c r="X1043" s="130"/>
      <c r="Y1043" s="130"/>
      <c r="Z1043" s="130"/>
      <c r="AA1043" s="130"/>
      <c r="AB1043" s="130"/>
      <c r="AC1043" s="131"/>
      <c r="AD1043" s="131"/>
      <c r="AE1043" s="131"/>
      <c r="AF1043" s="131"/>
      <c r="AG1043" s="132"/>
      <c r="AH1043" s="132"/>
      <c r="AI1043" s="132"/>
      <c r="AJ1043" s="132"/>
      <c r="AK1043" s="133"/>
      <c r="AL1043" s="133"/>
      <c r="AM1043" s="133"/>
      <c r="AN1043" s="133"/>
      <c r="AO1043" s="134"/>
      <c r="AP1043" s="134"/>
      <c r="AQ1043" s="134"/>
      <c r="AR1043" s="134"/>
      <c r="AS1043" s="134"/>
      <c r="AT1043" s="129"/>
    </row>
    <row r="1044" ht="15.75" customHeight="1">
      <c r="A1044" s="130"/>
      <c r="B1044" s="129"/>
      <c r="C1044" s="129"/>
      <c r="D1044" s="129"/>
      <c r="E1044" s="176"/>
      <c r="F1044" s="129"/>
      <c r="G1044" s="130"/>
      <c r="H1044" s="135"/>
      <c r="I1044" s="130"/>
      <c r="J1044" s="130"/>
      <c r="K1044" s="130"/>
      <c r="L1044" s="177"/>
      <c r="M1044" s="130"/>
      <c r="N1044" s="137"/>
      <c r="O1044" s="138"/>
      <c r="P1044" s="129"/>
      <c r="Q1044" s="139"/>
      <c r="R1044" s="130"/>
      <c r="S1044" s="130"/>
      <c r="T1044" s="141"/>
      <c r="U1044" s="130"/>
      <c r="V1044" s="130"/>
      <c r="W1044" s="130"/>
      <c r="X1044" s="130"/>
      <c r="Y1044" s="130"/>
      <c r="Z1044" s="130"/>
      <c r="AA1044" s="130"/>
      <c r="AB1044" s="130"/>
      <c r="AC1044" s="131"/>
      <c r="AD1044" s="131"/>
      <c r="AE1044" s="131"/>
      <c r="AF1044" s="131"/>
      <c r="AG1044" s="132"/>
      <c r="AH1044" s="132"/>
      <c r="AI1044" s="132"/>
      <c r="AJ1044" s="132"/>
      <c r="AK1044" s="133"/>
      <c r="AL1044" s="133"/>
      <c r="AM1044" s="133"/>
      <c r="AN1044" s="133"/>
      <c r="AO1044" s="134"/>
      <c r="AP1044" s="134"/>
      <c r="AQ1044" s="134"/>
      <c r="AR1044" s="134"/>
      <c r="AS1044" s="134"/>
      <c r="AT1044" s="129"/>
    </row>
    <row r="1045" ht="15.75" customHeight="1">
      <c r="A1045" s="130"/>
      <c r="B1045" s="129"/>
      <c r="C1045" s="129"/>
      <c r="D1045" s="129"/>
      <c r="E1045" s="176"/>
      <c r="F1045" s="129"/>
      <c r="G1045" s="130"/>
      <c r="H1045" s="135"/>
      <c r="I1045" s="130"/>
      <c r="J1045" s="130"/>
      <c r="K1045" s="130"/>
      <c r="L1045" s="177"/>
      <c r="M1045" s="130"/>
      <c r="N1045" s="137"/>
      <c r="O1045" s="138"/>
      <c r="P1045" s="129"/>
      <c r="Q1045" s="139"/>
      <c r="R1045" s="130"/>
      <c r="S1045" s="130"/>
      <c r="T1045" s="141"/>
      <c r="U1045" s="130"/>
      <c r="V1045" s="130"/>
      <c r="W1045" s="130"/>
      <c r="X1045" s="130"/>
      <c r="Y1045" s="130"/>
      <c r="Z1045" s="130"/>
      <c r="AA1045" s="130"/>
      <c r="AB1045" s="130"/>
      <c r="AC1045" s="131"/>
      <c r="AD1045" s="131"/>
      <c r="AE1045" s="131"/>
      <c r="AF1045" s="131"/>
      <c r="AG1045" s="132"/>
      <c r="AH1045" s="132"/>
      <c r="AI1045" s="132"/>
      <c r="AJ1045" s="132"/>
      <c r="AK1045" s="133"/>
      <c r="AL1045" s="133"/>
      <c r="AM1045" s="133"/>
      <c r="AN1045" s="133"/>
      <c r="AO1045" s="134"/>
      <c r="AP1045" s="134"/>
      <c r="AQ1045" s="134"/>
      <c r="AR1045" s="134"/>
      <c r="AS1045" s="134"/>
      <c r="AT1045" s="129"/>
    </row>
    <row r="1046" ht="15.75" customHeight="1">
      <c r="A1046" s="130"/>
      <c r="B1046" s="129"/>
      <c r="C1046" s="129"/>
      <c r="D1046" s="129"/>
      <c r="E1046" s="176"/>
      <c r="F1046" s="129"/>
      <c r="G1046" s="130"/>
      <c r="H1046" s="135"/>
      <c r="I1046" s="130"/>
      <c r="J1046" s="130"/>
      <c r="K1046" s="130"/>
      <c r="L1046" s="177"/>
      <c r="M1046" s="130"/>
      <c r="N1046" s="137"/>
      <c r="O1046" s="138"/>
      <c r="P1046" s="129"/>
      <c r="Q1046" s="139"/>
      <c r="R1046" s="130"/>
      <c r="S1046" s="130"/>
      <c r="T1046" s="141"/>
      <c r="U1046" s="130"/>
      <c r="V1046" s="130"/>
      <c r="W1046" s="130"/>
      <c r="X1046" s="130"/>
      <c r="Y1046" s="130"/>
      <c r="Z1046" s="130"/>
      <c r="AA1046" s="130"/>
      <c r="AB1046" s="130"/>
      <c r="AC1046" s="131"/>
      <c r="AD1046" s="131"/>
      <c r="AE1046" s="131"/>
      <c r="AF1046" s="131"/>
      <c r="AG1046" s="132"/>
      <c r="AH1046" s="132"/>
      <c r="AI1046" s="132"/>
      <c r="AJ1046" s="132"/>
      <c r="AK1046" s="133"/>
      <c r="AL1046" s="133"/>
      <c r="AM1046" s="133"/>
      <c r="AN1046" s="133"/>
      <c r="AO1046" s="134"/>
      <c r="AP1046" s="134"/>
      <c r="AQ1046" s="134"/>
      <c r="AR1046" s="134"/>
      <c r="AS1046" s="134"/>
      <c r="AT1046" s="129"/>
    </row>
    <row r="1047" ht="15.75" customHeight="1">
      <c r="A1047" s="130"/>
      <c r="B1047" s="129"/>
      <c r="C1047" s="129"/>
      <c r="D1047" s="129"/>
      <c r="E1047" s="176"/>
      <c r="F1047" s="129"/>
      <c r="G1047" s="130"/>
      <c r="H1047" s="135"/>
      <c r="I1047" s="130"/>
      <c r="J1047" s="130"/>
      <c r="K1047" s="130"/>
      <c r="L1047" s="177"/>
      <c r="M1047" s="130"/>
      <c r="N1047" s="137"/>
      <c r="O1047" s="138"/>
      <c r="P1047" s="129"/>
      <c r="Q1047" s="139"/>
      <c r="R1047" s="130"/>
      <c r="S1047" s="130"/>
      <c r="T1047" s="141"/>
      <c r="U1047" s="130"/>
      <c r="V1047" s="130"/>
      <c r="W1047" s="130"/>
      <c r="X1047" s="130"/>
      <c r="Y1047" s="130"/>
      <c r="Z1047" s="130"/>
      <c r="AA1047" s="130"/>
      <c r="AB1047" s="130"/>
      <c r="AC1047" s="131"/>
      <c r="AD1047" s="131"/>
      <c r="AE1047" s="131"/>
      <c r="AF1047" s="131"/>
      <c r="AG1047" s="132"/>
      <c r="AH1047" s="132"/>
      <c r="AI1047" s="132"/>
      <c r="AJ1047" s="132"/>
      <c r="AK1047" s="133"/>
      <c r="AL1047" s="133"/>
      <c r="AM1047" s="133"/>
      <c r="AN1047" s="133"/>
      <c r="AO1047" s="134"/>
      <c r="AP1047" s="134"/>
      <c r="AQ1047" s="134"/>
      <c r="AR1047" s="134"/>
      <c r="AS1047" s="134"/>
      <c r="AT1047" s="129"/>
    </row>
    <row r="1048" ht="15.75" customHeight="1">
      <c r="A1048" s="130"/>
      <c r="B1048" s="129"/>
      <c r="C1048" s="129"/>
      <c r="D1048" s="129"/>
      <c r="E1048" s="176"/>
      <c r="F1048" s="129"/>
      <c r="G1048" s="130"/>
      <c r="H1048" s="135"/>
      <c r="I1048" s="130"/>
      <c r="J1048" s="130"/>
      <c r="K1048" s="130"/>
      <c r="L1048" s="177"/>
      <c r="M1048" s="130"/>
      <c r="N1048" s="137"/>
      <c r="O1048" s="138"/>
      <c r="P1048" s="129"/>
      <c r="Q1048" s="139"/>
      <c r="R1048" s="130"/>
      <c r="S1048" s="130"/>
      <c r="T1048" s="141"/>
      <c r="U1048" s="130"/>
      <c r="V1048" s="130"/>
      <c r="W1048" s="130"/>
      <c r="X1048" s="130"/>
      <c r="Y1048" s="130"/>
      <c r="Z1048" s="130"/>
      <c r="AA1048" s="130"/>
      <c r="AB1048" s="130"/>
      <c r="AC1048" s="131"/>
      <c r="AD1048" s="131"/>
      <c r="AE1048" s="131"/>
      <c r="AF1048" s="131"/>
      <c r="AG1048" s="132"/>
      <c r="AH1048" s="132"/>
      <c r="AI1048" s="132"/>
      <c r="AJ1048" s="132"/>
      <c r="AK1048" s="133"/>
      <c r="AL1048" s="133"/>
      <c r="AM1048" s="133"/>
      <c r="AN1048" s="133"/>
      <c r="AO1048" s="134"/>
      <c r="AP1048" s="134"/>
      <c r="AQ1048" s="134"/>
      <c r="AR1048" s="134"/>
      <c r="AS1048" s="134"/>
      <c r="AT1048" s="129"/>
    </row>
    <row r="1049" ht="15.75" customHeight="1">
      <c r="A1049" s="130"/>
      <c r="B1049" s="129"/>
      <c r="C1049" s="129"/>
      <c r="D1049" s="129"/>
      <c r="E1049" s="176"/>
      <c r="F1049" s="129"/>
      <c r="G1049" s="130"/>
      <c r="H1049" s="135"/>
      <c r="I1049" s="130"/>
      <c r="J1049" s="130"/>
      <c r="K1049" s="130"/>
      <c r="L1049" s="177"/>
      <c r="M1049" s="130"/>
      <c r="N1049" s="137"/>
      <c r="O1049" s="138"/>
      <c r="P1049" s="129"/>
      <c r="Q1049" s="139"/>
      <c r="R1049" s="130"/>
      <c r="S1049" s="130"/>
      <c r="T1049" s="141"/>
      <c r="U1049" s="130"/>
      <c r="V1049" s="130"/>
      <c r="W1049" s="130"/>
      <c r="X1049" s="130"/>
      <c r="Y1049" s="130"/>
      <c r="Z1049" s="130"/>
      <c r="AA1049" s="130"/>
      <c r="AB1049" s="130"/>
      <c r="AC1049" s="131"/>
      <c r="AD1049" s="131"/>
      <c r="AE1049" s="131"/>
      <c r="AF1049" s="131"/>
      <c r="AG1049" s="132"/>
      <c r="AH1049" s="132"/>
      <c r="AI1049" s="132"/>
      <c r="AJ1049" s="132"/>
      <c r="AK1049" s="133"/>
      <c r="AL1049" s="133"/>
      <c r="AM1049" s="133"/>
      <c r="AN1049" s="133"/>
      <c r="AO1049" s="134"/>
      <c r="AP1049" s="134"/>
      <c r="AQ1049" s="134"/>
      <c r="AR1049" s="134"/>
      <c r="AS1049" s="134"/>
      <c r="AT1049" s="129"/>
    </row>
    <row r="1050" ht="15.75" customHeight="1">
      <c r="A1050" s="130"/>
      <c r="B1050" s="129"/>
      <c r="C1050" s="129"/>
      <c r="D1050" s="129"/>
      <c r="E1050" s="176"/>
      <c r="F1050" s="129"/>
      <c r="G1050" s="130"/>
      <c r="H1050" s="135"/>
      <c r="I1050" s="130"/>
      <c r="J1050" s="130"/>
      <c r="K1050" s="130"/>
      <c r="L1050" s="177"/>
      <c r="M1050" s="130"/>
      <c r="N1050" s="137"/>
      <c r="O1050" s="138"/>
      <c r="P1050" s="129"/>
      <c r="Q1050" s="139"/>
      <c r="R1050" s="130"/>
      <c r="S1050" s="130"/>
      <c r="T1050" s="141"/>
      <c r="U1050" s="130"/>
      <c r="V1050" s="130"/>
      <c r="W1050" s="130"/>
      <c r="X1050" s="130"/>
      <c r="Y1050" s="130"/>
      <c r="Z1050" s="130"/>
      <c r="AA1050" s="130"/>
      <c r="AB1050" s="130"/>
      <c r="AC1050" s="131"/>
      <c r="AD1050" s="131"/>
      <c r="AE1050" s="131"/>
      <c r="AF1050" s="131"/>
      <c r="AG1050" s="132"/>
      <c r="AH1050" s="132"/>
      <c r="AI1050" s="132"/>
      <c r="AJ1050" s="132"/>
      <c r="AK1050" s="133"/>
      <c r="AL1050" s="133"/>
      <c r="AM1050" s="133"/>
      <c r="AN1050" s="133"/>
      <c r="AO1050" s="134"/>
      <c r="AP1050" s="134"/>
      <c r="AQ1050" s="134"/>
      <c r="AR1050" s="134"/>
      <c r="AS1050" s="134"/>
      <c r="AT1050" s="129"/>
    </row>
    <row r="1051" ht="15.75" customHeight="1">
      <c r="A1051" s="130"/>
      <c r="B1051" s="129"/>
      <c r="C1051" s="129"/>
      <c r="D1051" s="129"/>
      <c r="E1051" s="176"/>
      <c r="F1051" s="129"/>
      <c r="G1051" s="130"/>
      <c r="H1051" s="135"/>
      <c r="I1051" s="130"/>
      <c r="J1051" s="130"/>
      <c r="K1051" s="130"/>
      <c r="L1051" s="177"/>
      <c r="M1051" s="130"/>
      <c r="N1051" s="137"/>
      <c r="O1051" s="138"/>
      <c r="P1051" s="129"/>
      <c r="Q1051" s="139"/>
      <c r="R1051" s="130"/>
      <c r="S1051" s="130"/>
      <c r="T1051" s="141"/>
      <c r="U1051" s="130"/>
      <c r="V1051" s="130"/>
      <c r="W1051" s="130"/>
      <c r="X1051" s="130"/>
      <c r="Y1051" s="130"/>
      <c r="Z1051" s="130"/>
      <c r="AA1051" s="130"/>
      <c r="AB1051" s="130"/>
      <c r="AC1051" s="131"/>
      <c r="AD1051" s="131"/>
      <c r="AE1051" s="131"/>
      <c r="AF1051" s="131"/>
      <c r="AG1051" s="132"/>
      <c r="AH1051" s="132"/>
      <c r="AI1051" s="132"/>
      <c r="AJ1051" s="132"/>
      <c r="AK1051" s="133"/>
      <c r="AL1051" s="133"/>
      <c r="AM1051" s="133"/>
      <c r="AN1051" s="133"/>
      <c r="AO1051" s="134"/>
      <c r="AP1051" s="134"/>
      <c r="AQ1051" s="134"/>
      <c r="AR1051" s="134"/>
      <c r="AS1051" s="134"/>
      <c r="AT1051" s="129"/>
    </row>
    <row r="1052" ht="15.75" customHeight="1">
      <c r="A1052" s="130"/>
      <c r="B1052" s="129"/>
      <c r="C1052" s="129"/>
      <c r="D1052" s="129"/>
      <c r="E1052" s="176"/>
      <c r="F1052" s="129"/>
      <c r="G1052" s="130"/>
      <c r="H1052" s="135"/>
      <c r="I1052" s="130"/>
      <c r="J1052" s="130"/>
      <c r="K1052" s="130"/>
      <c r="L1052" s="177"/>
      <c r="M1052" s="130"/>
      <c r="N1052" s="137"/>
      <c r="O1052" s="138"/>
      <c r="P1052" s="129"/>
      <c r="Q1052" s="139"/>
      <c r="R1052" s="130"/>
      <c r="S1052" s="130"/>
      <c r="T1052" s="141"/>
      <c r="U1052" s="130"/>
      <c r="V1052" s="130"/>
      <c r="W1052" s="130"/>
      <c r="X1052" s="130"/>
      <c r="Y1052" s="130"/>
      <c r="Z1052" s="130"/>
      <c r="AA1052" s="130"/>
      <c r="AB1052" s="130"/>
      <c r="AC1052" s="131"/>
      <c r="AD1052" s="131"/>
      <c r="AE1052" s="131"/>
      <c r="AF1052" s="131"/>
      <c r="AG1052" s="132"/>
      <c r="AH1052" s="132"/>
      <c r="AI1052" s="132"/>
      <c r="AJ1052" s="132"/>
      <c r="AK1052" s="133"/>
      <c r="AL1052" s="133"/>
      <c r="AM1052" s="133"/>
      <c r="AN1052" s="133"/>
      <c r="AO1052" s="134"/>
      <c r="AP1052" s="134"/>
      <c r="AQ1052" s="134"/>
      <c r="AR1052" s="134"/>
      <c r="AS1052" s="134"/>
      <c r="AT1052" s="129"/>
    </row>
    <row r="1053" ht="15.75" customHeight="1">
      <c r="A1053" s="130"/>
      <c r="B1053" s="129"/>
      <c r="C1053" s="129"/>
      <c r="D1053" s="129"/>
      <c r="E1053" s="176"/>
      <c r="F1053" s="129"/>
      <c r="G1053" s="130"/>
      <c r="H1053" s="135"/>
      <c r="I1053" s="130"/>
      <c r="J1053" s="130"/>
      <c r="K1053" s="130"/>
      <c r="L1053" s="177"/>
      <c r="M1053" s="130"/>
      <c r="N1053" s="137"/>
      <c r="O1053" s="138"/>
      <c r="P1053" s="129"/>
      <c r="Q1053" s="139"/>
      <c r="R1053" s="130"/>
      <c r="S1053" s="130"/>
      <c r="T1053" s="141"/>
      <c r="U1053" s="130"/>
      <c r="V1053" s="130"/>
      <c r="W1053" s="130"/>
      <c r="X1053" s="130"/>
      <c r="Y1053" s="130"/>
      <c r="Z1053" s="130"/>
      <c r="AA1053" s="130"/>
      <c r="AB1053" s="130"/>
      <c r="AC1053" s="131"/>
      <c r="AD1053" s="131"/>
      <c r="AE1053" s="131"/>
      <c r="AF1053" s="131"/>
      <c r="AG1053" s="132"/>
      <c r="AH1053" s="132"/>
      <c r="AI1053" s="132"/>
      <c r="AJ1053" s="132"/>
      <c r="AK1053" s="133"/>
      <c r="AL1053" s="133"/>
      <c r="AM1053" s="133"/>
      <c r="AN1053" s="133"/>
      <c r="AO1053" s="134"/>
      <c r="AP1053" s="134"/>
      <c r="AQ1053" s="134"/>
      <c r="AR1053" s="134"/>
      <c r="AS1053" s="134"/>
      <c r="AT1053" s="129"/>
    </row>
    <row r="1054" ht="15.75" customHeight="1">
      <c r="A1054" s="130"/>
      <c r="B1054" s="129"/>
      <c r="C1054" s="129"/>
      <c r="D1054" s="129"/>
      <c r="E1054" s="176"/>
      <c r="F1054" s="129"/>
      <c r="G1054" s="130"/>
      <c r="H1054" s="135"/>
      <c r="I1054" s="130"/>
      <c r="J1054" s="130"/>
      <c r="K1054" s="130"/>
      <c r="L1054" s="177"/>
      <c r="M1054" s="130"/>
      <c r="N1054" s="137"/>
      <c r="O1054" s="138"/>
      <c r="P1054" s="129"/>
      <c r="Q1054" s="139"/>
      <c r="R1054" s="130"/>
      <c r="S1054" s="130"/>
      <c r="T1054" s="141"/>
      <c r="U1054" s="130"/>
      <c r="V1054" s="130"/>
      <c r="W1054" s="130"/>
      <c r="X1054" s="130"/>
      <c r="Y1054" s="130"/>
      <c r="Z1054" s="130"/>
      <c r="AA1054" s="130"/>
      <c r="AB1054" s="130"/>
      <c r="AC1054" s="131"/>
      <c r="AD1054" s="131"/>
      <c r="AE1054" s="131"/>
      <c r="AF1054" s="131"/>
      <c r="AG1054" s="132"/>
      <c r="AH1054" s="132"/>
      <c r="AI1054" s="132"/>
      <c r="AJ1054" s="132"/>
      <c r="AK1054" s="133"/>
      <c r="AL1054" s="133"/>
      <c r="AM1054" s="133"/>
      <c r="AN1054" s="133"/>
      <c r="AO1054" s="134"/>
      <c r="AP1054" s="134"/>
      <c r="AQ1054" s="134"/>
      <c r="AR1054" s="134"/>
      <c r="AS1054" s="134"/>
      <c r="AT1054" s="129"/>
    </row>
    <row r="1055" ht="15.75" customHeight="1">
      <c r="A1055" s="130"/>
      <c r="B1055" s="129"/>
      <c r="C1055" s="129"/>
      <c r="D1055" s="129"/>
      <c r="E1055" s="176"/>
      <c r="F1055" s="129"/>
      <c r="G1055" s="130"/>
      <c r="H1055" s="135"/>
      <c r="I1055" s="130"/>
      <c r="J1055" s="130"/>
      <c r="K1055" s="130"/>
      <c r="L1055" s="177"/>
      <c r="M1055" s="130"/>
      <c r="N1055" s="137"/>
      <c r="O1055" s="138"/>
      <c r="P1055" s="129"/>
      <c r="Q1055" s="139"/>
      <c r="R1055" s="130"/>
      <c r="S1055" s="130"/>
      <c r="T1055" s="141"/>
      <c r="U1055" s="130"/>
      <c r="V1055" s="130"/>
      <c r="W1055" s="130"/>
      <c r="X1055" s="130"/>
      <c r="Y1055" s="130"/>
      <c r="Z1055" s="130"/>
      <c r="AA1055" s="130"/>
      <c r="AB1055" s="130"/>
      <c r="AC1055" s="131"/>
      <c r="AD1055" s="131"/>
      <c r="AE1055" s="131"/>
      <c r="AF1055" s="131"/>
      <c r="AG1055" s="132"/>
      <c r="AH1055" s="132"/>
      <c r="AI1055" s="132"/>
      <c r="AJ1055" s="132"/>
      <c r="AK1055" s="133"/>
      <c r="AL1055" s="133"/>
      <c r="AM1055" s="133"/>
      <c r="AN1055" s="133"/>
      <c r="AO1055" s="134"/>
      <c r="AP1055" s="134"/>
      <c r="AQ1055" s="134"/>
      <c r="AR1055" s="134"/>
      <c r="AS1055" s="134"/>
      <c r="AT1055" s="129"/>
    </row>
    <row r="1056" ht="15.75" customHeight="1">
      <c r="A1056" s="130"/>
      <c r="B1056" s="129"/>
      <c r="C1056" s="129"/>
      <c r="D1056" s="129"/>
      <c r="E1056" s="176"/>
      <c r="F1056" s="129"/>
      <c r="G1056" s="130"/>
      <c r="H1056" s="135"/>
      <c r="I1056" s="130"/>
      <c r="J1056" s="130"/>
      <c r="K1056" s="130"/>
      <c r="L1056" s="177"/>
      <c r="M1056" s="130"/>
      <c r="N1056" s="137"/>
      <c r="O1056" s="138"/>
      <c r="P1056" s="129"/>
      <c r="Q1056" s="139"/>
      <c r="R1056" s="130"/>
      <c r="S1056" s="130"/>
      <c r="T1056" s="141"/>
      <c r="U1056" s="130"/>
      <c r="V1056" s="130"/>
      <c r="W1056" s="130"/>
      <c r="X1056" s="130"/>
      <c r="Y1056" s="130"/>
      <c r="Z1056" s="130"/>
      <c r="AA1056" s="130"/>
      <c r="AB1056" s="130"/>
      <c r="AC1056" s="131"/>
      <c r="AD1056" s="131"/>
      <c r="AE1056" s="131"/>
      <c r="AF1056" s="131"/>
      <c r="AG1056" s="132"/>
      <c r="AH1056" s="132"/>
      <c r="AI1056" s="132"/>
      <c r="AJ1056" s="132"/>
      <c r="AK1056" s="133"/>
      <c r="AL1056" s="133"/>
      <c r="AM1056" s="133"/>
      <c r="AN1056" s="133"/>
      <c r="AO1056" s="134"/>
      <c r="AP1056" s="134"/>
      <c r="AQ1056" s="134"/>
      <c r="AR1056" s="134"/>
      <c r="AS1056" s="134"/>
      <c r="AT1056" s="129"/>
    </row>
    <row r="1057" ht="15.75" customHeight="1">
      <c r="A1057" s="130"/>
      <c r="B1057" s="129"/>
      <c r="C1057" s="129"/>
      <c r="D1057" s="129"/>
      <c r="E1057" s="176"/>
      <c r="F1057" s="129"/>
      <c r="G1057" s="130"/>
      <c r="H1057" s="135"/>
      <c r="I1057" s="130"/>
      <c r="J1057" s="130"/>
      <c r="K1057" s="130"/>
      <c r="L1057" s="177"/>
      <c r="M1057" s="130"/>
      <c r="N1057" s="137"/>
      <c r="O1057" s="138"/>
      <c r="P1057" s="129"/>
      <c r="Q1057" s="139"/>
      <c r="R1057" s="130"/>
      <c r="S1057" s="130"/>
      <c r="T1057" s="141"/>
      <c r="U1057" s="130"/>
      <c r="V1057" s="130"/>
      <c r="W1057" s="130"/>
      <c r="X1057" s="130"/>
      <c r="Y1057" s="130"/>
      <c r="Z1057" s="130"/>
      <c r="AA1057" s="130"/>
      <c r="AB1057" s="130"/>
      <c r="AC1057" s="131"/>
      <c r="AD1057" s="131"/>
      <c r="AE1057" s="131"/>
      <c r="AF1057" s="131"/>
      <c r="AG1057" s="132"/>
      <c r="AH1057" s="132"/>
      <c r="AI1057" s="132"/>
      <c r="AJ1057" s="132"/>
      <c r="AK1057" s="133"/>
      <c r="AL1057" s="133"/>
      <c r="AM1057" s="133"/>
      <c r="AN1057" s="133"/>
      <c r="AO1057" s="134"/>
      <c r="AP1057" s="134"/>
      <c r="AQ1057" s="134"/>
      <c r="AR1057" s="134"/>
      <c r="AS1057" s="134"/>
      <c r="AT1057" s="129"/>
    </row>
    <row r="1058" ht="15.75" customHeight="1">
      <c r="A1058" s="130"/>
      <c r="B1058" s="129"/>
      <c r="C1058" s="129"/>
      <c r="D1058" s="129"/>
      <c r="E1058" s="176"/>
      <c r="F1058" s="129"/>
      <c r="G1058" s="130"/>
      <c r="H1058" s="135"/>
      <c r="I1058" s="130"/>
      <c r="J1058" s="130"/>
      <c r="K1058" s="130"/>
      <c r="L1058" s="177"/>
      <c r="M1058" s="130"/>
      <c r="N1058" s="137"/>
      <c r="O1058" s="138"/>
      <c r="P1058" s="129"/>
      <c r="Q1058" s="139"/>
      <c r="R1058" s="130"/>
      <c r="S1058" s="130"/>
      <c r="T1058" s="141"/>
      <c r="U1058" s="130"/>
      <c r="V1058" s="130"/>
      <c r="W1058" s="130"/>
      <c r="X1058" s="130"/>
      <c r="Y1058" s="130"/>
      <c r="Z1058" s="130"/>
      <c r="AA1058" s="130"/>
      <c r="AB1058" s="130"/>
      <c r="AC1058" s="131"/>
      <c r="AD1058" s="131"/>
      <c r="AE1058" s="131"/>
      <c r="AF1058" s="131"/>
      <c r="AG1058" s="132"/>
      <c r="AH1058" s="132"/>
      <c r="AI1058" s="132"/>
      <c r="AJ1058" s="132"/>
      <c r="AK1058" s="133"/>
      <c r="AL1058" s="133"/>
      <c r="AM1058" s="133"/>
      <c r="AN1058" s="133"/>
      <c r="AO1058" s="134"/>
      <c r="AP1058" s="134"/>
      <c r="AQ1058" s="134"/>
      <c r="AR1058" s="134"/>
      <c r="AS1058" s="134"/>
      <c r="AT1058" s="129"/>
    </row>
    <row r="1059" ht="15.75" customHeight="1">
      <c r="A1059" s="130"/>
      <c r="B1059" s="129"/>
      <c r="C1059" s="129"/>
      <c r="D1059" s="129"/>
      <c r="E1059" s="176"/>
      <c r="F1059" s="129"/>
      <c r="G1059" s="130"/>
      <c r="H1059" s="135"/>
      <c r="I1059" s="130"/>
      <c r="J1059" s="130"/>
      <c r="K1059" s="130"/>
      <c r="L1059" s="177"/>
      <c r="M1059" s="130"/>
      <c r="N1059" s="137"/>
      <c r="O1059" s="138"/>
      <c r="P1059" s="129"/>
      <c r="Q1059" s="139"/>
      <c r="R1059" s="130"/>
      <c r="S1059" s="130"/>
      <c r="T1059" s="141"/>
      <c r="U1059" s="130"/>
      <c r="V1059" s="130"/>
      <c r="W1059" s="130"/>
      <c r="X1059" s="130"/>
      <c r="Y1059" s="130"/>
      <c r="Z1059" s="130"/>
      <c r="AA1059" s="130"/>
      <c r="AB1059" s="130"/>
      <c r="AC1059" s="131"/>
      <c r="AD1059" s="131"/>
      <c r="AE1059" s="131"/>
      <c r="AF1059" s="131"/>
      <c r="AG1059" s="132"/>
      <c r="AH1059" s="132"/>
      <c r="AI1059" s="132"/>
      <c r="AJ1059" s="132"/>
      <c r="AK1059" s="133"/>
      <c r="AL1059" s="133"/>
      <c r="AM1059" s="133"/>
      <c r="AN1059" s="133"/>
      <c r="AO1059" s="134"/>
      <c r="AP1059" s="134"/>
      <c r="AQ1059" s="134"/>
      <c r="AR1059" s="134"/>
      <c r="AS1059" s="134"/>
      <c r="AT1059" s="129"/>
    </row>
    <row r="1060" ht="15.75" customHeight="1">
      <c r="A1060" s="130"/>
      <c r="B1060" s="129"/>
      <c r="C1060" s="129"/>
      <c r="D1060" s="129"/>
      <c r="E1060" s="176"/>
      <c r="F1060" s="129"/>
      <c r="G1060" s="130"/>
      <c r="H1060" s="135"/>
      <c r="I1060" s="130"/>
      <c r="J1060" s="130"/>
      <c r="K1060" s="130"/>
      <c r="L1060" s="177"/>
      <c r="M1060" s="130"/>
      <c r="N1060" s="137"/>
      <c r="O1060" s="138"/>
      <c r="P1060" s="129"/>
      <c r="Q1060" s="139"/>
      <c r="R1060" s="130"/>
      <c r="S1060" s="130"/>
      <c r="T1060" s="141"/>
      <c r="U1060" s="130"/>
      <c r="V1060" s="130"/>
      <c r="W1060" s="130"/>
      <c r="X1060" s="130"/>
      <c r="Y1060" s="130"/>
      <c r="Z1060" s="130"/>
      <c r="AA1060" s="130"/>
      <c r="AB1060" s="130"/>
      <c r="AC1060" s="131"/>
      <c r="AD1060" s="131"/>
      <c r="AE1060" s="131"/>
      <c r="AF1060" s="131"/>
      <c r="AG1060" s="132"/>
      <c r="AH1060" s="132"/>
      <c r="AI1060" s="132"/>
      <c r="AJ1060" s="132"/>
      <c r="AK1060" s="133"/>
      <c r="AL1060" s="133"/>
      <c r="AM1060" s="133"/>
      <c r="AN1060" s="133"/>
      <c r="AO1060" s="134"/>
      <c r="AP1060" s="134"/>
      <c r="AQ1060" s="134"/>
      <c r="AR1060" s="134"/>
      <c r="AS1060" s="134"/>
      <c r="AT1060" s="129"/>
    </row>
    <row r="1061" ht="15.75" customHeight="1">
      <c r="A1061" s="130"/>
      <c r="B1061" s="129"/>
      <c r="C1061" s="129"/>
      <c r="D1061" s="129"/>
      <c r="E1061" s="176"/>
      <c r="F1061" s="129"/>
      <c r="G1061" s="130"/>
      <c r="H1061" s="135"/>
      <c r="I1061" s="130"/>
      <c r="J1061" s="130"/>
      <c r="K1061" s="130"/>
      <c r="L1061" s="177"/>
      <c r="M1061" s="130"/>
      <c r="N1061" s="137"/>
      <c r="O1061" s="138"/>
      <c r="P1061" s="129"/>
      <c r="Q1061" s="139"/>
      <c r="R1061" s="130"/>
      <c r="S1061" s="130"/>
      <c r="T1061" s="141"/>
      <c r="U1061" s="130"/>
      <c r="V1061" s="130"/>
      <c r="W1061" s="130"/>
      <c r="X1061" s="130"/>
      <c r="Y1061" s="130"/>
      <c r="Z1061" s="130"/>
      <c r="AA1061" s="130"/>
      <c r="AB1061" s="130"/>
      <c r="AC1061" s="131"/>
      <c r="AD1061" s="131"/>
      <c r="AE1061" s="131"/>
      <c r="AF1061" s="131"/>
      <c r="AG1061" s="132"/>
      <c r="AH1061" s="132"/>
      <c r="AI1061" s="132"/>
      <c r="AJ1061" s="132"/>
      <c r="AK1061" s="133"/>
      <c r="AL1061" s="133"/>
      <c r="AM1061" s="133"/>
      <c r="AN1061" s="133"/>
      <c r="AO1061" s="134"/>
      <c r="AP1061" s="134"/>
      <c r="AQ1061" s="134"/>
      <c r="AR1061" s="134"/>
      <c r="AS1061" s="134"/>
      <c r="AT1061" s="129"/>
    </row>
    <row r="1062" ht="15.75" customHeight="1">
      <c r="A1062" s="130"/>
      <c r="B1062" s="129"/>
      <c r="C1062" s="129"/>
      <c r="D1062" s="129"/>
      <c r="E1062" s="176"/>
      <c r="F1062" s="129"/>
      <c r="G1062" s="130"/>
      <c r="H1062" s="135"/>
      <c r="I1062" s="130"/>
      <c r="J1062" s="130"/>
      <c r="K1062" s="130"/>
      <c r="L1062" s="177"/>
      <c r="M1062" s="130"/>
      <c r="N1062" s="137"/>
      <c r="O1062" s="138"/>
      <c r="P1062" s="129"/>
      <c r="Q1062" s="139"/>
      <c r="R1062" s="130"/>
      <c r="S1062" s="130"/>
      <c r="T1062" s="141"/>
      <c r="U1062" s="130"/>
      <c r="V1062" s="130"/>
      <c r="W1062" s="130"/>
      <c r="X1062" s="130"/>
      <c r="Y1062" s="130"/>
      <c r="Z1062" s="130"/>
      <c r="AA1062" s="130"/>
      <c r="AB1062" s="130"/>
      <c r="AC1062" s="131"/>
      <c r="AD1062" s="131"/>
      <c r="AE1062" s="131"/>
      <c r="AF1062" s="131"/>
      <c r="AG1062" s="132"/>
      <c r="AH1062" s="132"/>
      <c r="AI1062" s="132"/>
      <c r="AJ1062" s="132"/>
      <c r="AK1062" s="133"/>
      <c r="AL1062" s="133"/>
      <c r="AM1062" s="133"/>
      <c r="AN1062" s="133"/>
      <c r="AO1062" s="134"/>
      <c r="AP1062" s="134"/>
      <c r="AQ1062" s="134"/>
      <c r="AR1062" s="134"/>
      <c r="AS1062" s="134"/>
      <c r="AT1062" s="129"/>
    </row>
    <row r="1063" ht="15.75" customHeight="1">
      <c r="A1063" s="130"/>
      <c r="B1063" s="129"/>
      <c r="C1063" s="129"/>
      <c r="D1063" s="129"/>
      <c r="E1063" s="176"/>
      <c r="F1063" s="129"/>
      <c r="G1063" s="130"/>
      <c r="H1063" s="135"/>
      <c r="I1063" s="130"/>
      <c r="J1063" s="130"/>
      <c r="K1063" s="130"/>
      <c r="L1063" s="177"/>
      <c r="M1063" s="130"/>
      <c r="N1063" s="137"/>
      <c r="O1063" s="138"/>
      <c r="P1063" s="129"/>
      <c r="Q1063" s="139"/>
      <c r="R1063" s="130"/>
      <c r="S1063" s="130"/>
      <c r="T1063" s="141"/>
      <c r="U1063" s="130"/>
      <c r="V1063" s="130"/>
      <c r="W1063" s="130"/>
      <c r="X1063" s="130"/>
      <c r="Y1063" s="130"/>
      <c r="Z1063" s="130"/>
      <c r="AA1063" s="130"/>
      <c r="AB1063" s="130"/>
      <c r="AC1063" s="131"/>
      <c r="AD1063" s="131"/>
      <c r="AE1063" s="131"/>
      <c r="AF1063" s="131"/>
      <c r="AG1063" s="132"/>
      <c r="AH1063" s="132"/>
      <c r="AI1063" s="132"/>
      <c r="AJ1063" s="132"/>
      <c r="AK1063" s="133"/>
      <c r="AL1063" s="133"/>
      <c r="AM1063" s="133"/>
      <c r="AN1063" s="133"/>
      <c r="AO1063" s="134"/>
      <c r="AP1063" s="134"/>
      <c r="AQ1063" s="134"/>
      <c r="AR1063" s="134"/>
      <c r="AS1063" s="134"/>
      <c r="AT1063" s="129"/>
    </row>
    <row r="1064" ht="15.75" customHeight="1">
      <c r="A1064" s="130"/>
      <c r="B1064" s="129"/>
      <c r="C1064" s="129"/>
      <c r="D1064" s="129"/>
      <c r="E1064" s="176"/>
      <c r="F1064" s="129"/>
      <c r="G1064" s="130"/>
      <c r="H1064" s="135"/>
      <c r="I1064" s="130"/>
      <c r="J1064" s="130"/>
      <c r="K1064" s="130"/>
      <c r="L1064" s="177"/>
      <c r="M1064" s="130"/>
      <c r="N1064" s="137"/>
      <c r="O1064" s="138"/>
      <c r="P1064" s="129"/>
      <c r="Q1064" s="139"/>
      <c r="R1064" s="130"/>
      <c r="S1064" s="130"/>
      <c r="T1064" s="141"/>
      <c r="U1064" s="130"/>
      <c r="V1064" s="130"/>
      <c r="W1064" s="130"/>
      <c r="X1064" s="130"/>
      <c r="Y1064" s="130"/>
      <c r="Z1064" s="130"/>
      <c r="AA1064" s="130"/>
      <c r="AB1064" s="130"/>
      <c r="AC1064" s="131"/>
      <c r="AD1064" s="131"/>
      <c r="AE1064" s="131"/>
      <c r="AF1064" s="131"/>
      <c r="AG1064" s="132"/>
      <c r="AH1064" s="132"/>
      <c r="AI1064" s="132"/>
      <c r="AJ1064" s="132"/>
      <c r="AK1064" s="133"/>
      <c r="AL1064" s="133"/>
      <c r="AM1064" s="133"/>
      <c r="AN1064" s="133"/>
      <c r="AO1064" s="134"/>
      <c r="AP1064" s="134"/>
      <c r="AQ1064" s="134"/>
      <c r="AR1064" s="134"/>
      <c r="AS1064" s="134"/>
      <c r="AT1064" s="129"/>
    </row>
    <row r="1065" ht="15.75" customHeight="1">
      <c r="A1065" s="130"/>
      <c r="B1065" s="129"/>
      <c r="C1065" s="129"/>
      <c r="D1065" s="129"/>
      <c r="E1065" s="176"/>
      <c r="F1065" s="129"/>
      <c r="G1065" s="130"/>
      <c r="H1065" s="135"/>
      <c r="I1065" s="130"/>
      <c r="J1065" s="130"/>
      <c r="K1065" s="130"/>
      <c r="L1065" s="177"/>
      <c r="M1065" s="130"/>
      <c r="N1065" s="137"/>
      <c r="O1065" s="138"/>
      <c r="P1065" s="129"/>
      <c r="Q1065" s="139"/>
      <c r="R1065" s="130"/>
      <c r="S1065" s="130"/>
      <c r="T1065" s="141"/>
      <c r="U1065" s="130"/>
      <c r="V1065" s="130"/>
      <c r="W1065" s="130"/>
      <c r="X1065" s="130"/>
      <c r="Y1065" s="130"/>
      <c r="Z1065" s="130"/>
      <c r="AA1065" s="130"/>
      <c r="AB1065" s="130"/>
      <c r="AC1065" s="131"/>
      <c r="AD1065" s="131"/>
      <c r="AE1065" s="131"/>
      <c r="AF1065" s="131"/>
      <c r="AG1065" s="132"/>
      <c r="AH1065" s="132"/>
      <c r="AI1065" s="132"/>
      <c r="AJ1065" s="132"/>
      <c r="AK1065" s="133"/>
      <c r="AL1065" s="133"/>
      <c r="AM1065" s="133"/>
      <c r="AN1065" s="133"/>
      <c r="AO1065" s="134"/>
      <c r="AP1065" s="134"/>
      <c r="AQ1065" s="134"/>
      <c r="AR1065" s="134"/>
      <c r="AS1065" s="134"/>
      <c r="AT1065" s="129"/>
    </row>
    <row r="1066" ht="15.75" customHeight="1">
      <c r="A1066" s="130"/>
      <c r="B1066" s="129"/>
      <c r="C1066" s="129"/>
      <c r="D1066" s="129"/>
      <c r="E1066" s="176"/>
      <c r="F1066" s="129"/>
      <c r="G1066" s="130"/>
      <c r="H1066" s="135"/>
      <c r="I1066" s="130"/>
      <c r="J1066" s="130"/>
      <c r="K1066" s="130"/>
      <c r="L1066" s="177"/>
      <c r="M1066" s="130"/>
      <c r="N1066" s="137"/>
      <c r="O1066" s="138"/>
      <c r="P1066" s="129"/>
      <c r="Q1066" s="139"/>
      <c r="R1066" s="130"/>
      <c r="S1066" s="130"/>
      <c r="T1066" s="141"/>
      <c r="U1066" s="130"/>
      <c r="V1066" s="130"/>
      <c r="W1066" s="130"/>
      <c r="X1066" s="130"/>
      <c r="Y1066" s="130"/>
      <c r="Z1066" s="130"/>
      <c r="AA1066" s="130"/>
      <c r="AB1066" s="130"/>
      <c r="AC1066" s="131"/>
      <c r="AD1066" s="131"/>
      <c r="AE1066" s="131"/>
      <c r="AF1066" s="131"/>
      <c r="AG1066" s="132"/>
      <c r="AH1066" s="132"/>
      <c r="AI1066" s="132"/>
      <c r="AJ1066" s="132"/>
      <c r="AK1066" s="133"/>
      <c r="AL1066" s="133"/>
      <c r="AM1066" s="133"/>
      <c r="AN1066" s="133"/>
      <c r="AO1066" s="134"/>
      <c r="AP1066" s="134"/>
      <c r="AQ1066" s="134"/>
      <c r="AR1066" s="134"/>
      <c r="AS1066" s="134"/>
      <c r="AT1066" s="129"/>
    </row>
    <row r="1067" ht="15.75" customHeight="1">
      <c r="A1067" s="130"/>
      <c r="B1067" s="129"/>
      <c r="C1067" s="129"/>
      <c r="D1067" s="129"/>
      <c r="E1067" s="176"/>
      <c r="F1067" s="129"/>
      <c r="G1067" s="130"/>
      <c r="H1067" s="135"/>
      <c r="I1067" s="130"/>
      <c r="J1067" s="130"/>
      <c r="K1067" s="130"/>
      <c r="L1067" s="177"/>
      <c r="M1067" s="130"/>
      <c r="N1067" s="137"/>
      <c r="O1067" s="138"/>
      <c r="P1067" s="129"/>
      <c r="Q1067" s="139"/>
      <c r="R1067" s="130"/>
      <c r="S1067" s="130"/>
      <c r="T1067" s="141"/>
      <c r="U1067" s="130"/>
      <c r="V1067" s="130"/>
      <c r="W1067" s="130"/>
      <c r="X1067" s="130"/>
      <c r="Y1067" s="130"/>
      <c r="Z1067" s="130"/>
      <c r="AA1067" s="130"/>
      <c r="AB1067" s="130"/>
      <c r="AC1067" s="131"/>
      <c r="AD1067" s="131"/>
      <c r="AE1067" s="131"/>
      <c r="AF1067" s="131"/>
      <c r="AG1067" s="132"/>
      <c r="AH1067" s="132"/>
      <c r="AI1067" s="132"/>
      <c r="AJ1067" s="132"/>
      <c r="AK1067" s="133"/>
      <c r="AL1067" s="133"/>
      <c r="AM1067" s="133"/>
      <c r="AN1067" s="133"/>
      <c r="AO1067" s="134"/>
      <c r="AP1067" s="134"/>
      <c r="AQ1067" s="134"/>
      <c r="AR1067" s="134"/>
      <c r="AS1067" s="134"/>
      <c r="AT1067" s="129"/>
    </row>
    <row r="1068" ht="15.75" customHeight="1">
      <c r="A1068" s="130"/>
      <c r="B1068" s="129"/>
      <c r="C1068" s="129"/>
      <c r="D1068" s="129"/>
      <c r="E1068" s="176"/>
      <c r="F1068" s="129"/>
      <c r="G1068" s="130"/>
      <c r="H1068" s="135"/>
      <c r="I1068" s="130"/>
      <c r="J1068" s="130"/>
      <c r="K1068" s="130"/>
      <c r="L1068" s="177"/>
      <c r="M1068" s="130"/>
      <c r="N1068" s="137"/>
      <c r="O1068" s="138"/>
      <c r="P1068" s="129"/>
      <c r="Q1068" s="139"/>
      <c r="R1068" s="130"/>
      <c r="S1068" s="130"/>
      <c r="T1068" s="141"/>
      <c r="U1068" s="130"/>
      <c r="V1068" s="130"/>
      <c r="W1068" s="130"/>
      <c r="X1068" s="130"/>
      <c r="Y1068" s="130"/>
      <c r="Z1068" s="130"/>
      <c r="AA1068" s="130"/>
      <c r="AB1068" s="130"/>
      <c r="AC1068" s="131"/>
      <c r="AD1068" s="131"/>
      <c r="AE1068" s="131"/>
      <c r="AF1068" s="131"/>
      <c r="AG1068" s="132"/>
      <c r="AH1068" s="132"/>
      <c r="AI1068" s="132"/>
      <c r="AJ1068" s="132"/>
      <c r="AK1068" s="133"/>
      <c r="AL1068" s="133"/>
      <c r="AM1068" s="133"/>
      <c r="AN1068" s="133"/>
      <c r="AO1068" s="134"/>
      <c r="AP1068" s="134"/>
      <c r="AQ1068" s="134"/>
      <c r="AR1068" s="134"/>
      <c r="AS1068" s="134"/>
      <c r="AT1068" s="129"/>
    </row>
    <row r="1069" ht="15.75" customHeight="1">
      <c r="A1069" s="130"/>
      <c r="B1069" s="129"/>
      <c r="C1069" s="129"/>
      <c r="D1069" s="129"/>
      <c r="E1069" s="176"/>
      <c r="F1069" s="129"/>
      <c r="G1069" s="130"/>
      <c r="H1069" s="135"/>
      <c r="I1069" s="130"/>
      <c r="J1069" s="130"/>
      <c r="K1069" s="130"/>
      <c r="L1069" s="177"/>
      <c r="M1069" s="130"/>
      <c r="N1069" s="137"/>
      <c r="O1069" s="138"/>
      <c r="P1069" s="129"/>
      <c r="Q1069" s="139"/>
      <c r="R1069" s="130"/>
      <c r="S1069" s="130"/>
      <c r="T1069" s="141"/>
      <c r="U1069" s="130"/>
      <c r="V1069" s="130"/>
      <c r="W1069" s="130"/>
      <c r="X1069" s="130"/>
      <c r="Y1069" s="130"/>
      <c r="Z1069" s="130"/>
      <c r="AA1069" s="130"/>
      <c r="AB1069" s="130"/>
      <c r="AC1069" s="131"/>
      <c r="AD1069" s="131"/>
      <c r="AE1069" s="131"/>
      <c r="AF1069" s="131"/>
      <c r="AG1069" s="132"/>
      <c r="AH1069" s="132"/>
      <c r="AI1069" s="132"/>
      <c r="AJ1069" s="132"/>
      <c r="AK1069" s="133"/>
      <c r="AL1069" s="133"/>
      <c r="AM1069" s="133"/>
      <c r="AN1069" s="133"/>
      <c r="AO1069" s="134"/>
      <c r="AP1069" s="134"/>
      <c r="AQ1069" s="134"/>
      <c r="AR1069" s="134"/>
      <c r="AS1069" s="134"/>
      <c r="AT1069" s="129"/>
    </row>
    <row r="1070" ht="15.75" customHeight="1">
      <c r="A1070" s="130"/>
      <c r="B1070" s="129"/>
      <c r="C1070" s="129"/>
      <c r="D1070" s="129"/>
      <c r="E1070" s="176"/>
      <c r="F1070" s="129"/>
      <c r="G1070" s="130"/>
      <c r="H1070" s="135"/>
      <c r="I1070" s="130"/>
      <c r="J1070" s="130"/>
      <c r="K1070" s="130"/>
      <c r="L1070" s="177"/>
      <c r="M1070" s="130"/>
      <c r="N1070" s="137"/>
      <c r="O1070" s="138"/>
      <c r="P1070" s="129"/>
      <c r="Q1070" s="139"/>
      <c r="R1070" s="130"/>
      <c r="S1070" s="130"/>
      <c r="T1070" s="141"/>
      <c r="U1070" s="130"/>
      <c r="V1070" s="130"/>
      <c r="W1070" s="130"/>
      <c r="X1070" s="130"/>
      <c r="Y1070" s="130"/>
      <c r="Z1070" s="130"/>
      <c r="AA1070" s="130"/>
      <c r="AB1070" s="130"/>
      <c r="AC1070" s="131"/>
      <c r="AD1070" s="131"/>
      <c r="AE1070" s="131"/>
      <c r="AF1070" s="131"/>
      <c r="AG1070" s="132"/>
      <c r="AH1070" s="132"/>
      <c r="AI1070" s="132"/>
      <c r="AJ1070" s="132"/>
      <c r="AK1070" s="133"/>
      <c r="AL1070" s="133"/>
      <c r="AM1070" s="133"/>
      <c r="AN1070" s="133"/>
      <c r="AO1070" s="134"/>
      <c r="AP1070" s="134"/>
      <c r="AQ1070" s="134"/>
      <c r="AR1070" s="134"/>
      <c r="AS1070" s="134"/>
      <c r="AT1070" s="129"/>
    </row>
    <row r="1071" ht="15.75" customHeight="1">
      <c r="A1071" s="130"/>
      <c r="B1071" s="129"/>
      <c r="C1071" s="129"/>
      <c r="D1071" s="129"/>
      <c r="E1071" s="176"/>
      <c r="F1071" s="129"/>
      <c r="G1071" s="130"/>
      <c r="H1071" s="135"/>
      <c r="I1071" s="130"/>
      <c r="J1071" s="130"/>
      <c r="K1071" s="130"/>
      <c r="L1071" s="177"/>
      <c r="M1071" s="130"/>
      <c r="N1071" s="137"/>
      <c r="O1071" s="138"/>
      <c r="P1071" s="129"/>
      <c r="Q1071" s="139"/>
      <c r="R1071" s="130"/>
      <c r="S1071" s="130"/>
      <c r="T1071" s="141"/>
      <c r="U1071" s="130"/>
      <c r="V1071" s="130"/>
      <c r="W1071" s="130"/>
      <c r="X1071" s="130"/>
      <c r="Y1071" s="130"/>
      <c r="Z1071" s="130"/>
      <c r="AA1071" s="130"/>
      <c r="AB1071" s="130"/>
      <c r="AC1071" s="131"/>
      <c r="AD1071" s="131"/>
      <c r="AE1071" s="131"/>
      <c r="AF1071" s="131"/>
      <c r="AG1071" s="132"/>
      <c r="AH1071" s="132"/>
      <c r="AI1071" s="132"/>
      <c r="AJ1071" s="132"/>
      <c r="AK1071" s="133"/>
      <c r="AL1071" s="133"/>
      <c r="AM1071" s="133"/>
      <c r="AN1071" s="133"/>
      <c r="AO1071" s="134"/>
      <c r="AP1071" s="134"/>
      <c r="AQ1071" s="134"/>
      <c r="AR1071" s="134"/>
      <c r="AS1071" s="134"/>
      <c r="AT1071" s="129"/>
    </row>
    <row r="1072" ht="15.75" customHeight="1">
      <c r="A1072" s="130"/>
      <c r="B1072" s="129"/>
      <c r="C1072" s="129"/>
      <c r="D1072" s="129"/>
      <c r="E1072" s="176"/>
      <c r="F1072" s="129"/>
      <c r="G1072" s="130"/>
      <c r="H1072" s="135"/>
      <c r="I1072" s="130"/>
      <c r="J1072" s="130"/>
      <c r="K1072" s="130"/>
      <c r="L1072" s="177"/>
      <c r="M1072" s="130"/>
      <c r="N1072" s="137"/>
      <c r="O1072" s="138"/>
      <c r="P1072" s="129"/>
      <c r="Q1072" s="139"/>
      <c r="R1072" s="130"/>
      <c r="S1072" s="130"/>
      <c r="T1072" s="141"/>
      <c r="U1072" s="130"/>
      <c r="V1072" s="130"/>
      <c r="W1072" s="130"/>
      <c r="X1072" s="130"/>
      <c r="Y1072" s="130"/>
      <c r="Z1072" s="130"/>
      <c r="AA1072" s="130"/>
      <c r="AB1072" s="130"/>
      <c r="AC1072" s="131"/>
      <c r="AD1072" s="131"/>
      <c r="AE1072" s="131"/>
      <c r="AF1072" s="131"/>
      <c r="AG1072" s="132"/>
      <c r="AH1072" s="132"/>
      <c r="AI1072" s="132"/>
      <c r="AJ1072" s="132"/>
      <c r="AK1072" s="133"/>
      <c r="AL1072" s="133"/>
      <c r="AM1072" s="133"/>
      <c r="AN1072" s="133"/>
      <c r="AO1072" s="134"/>
      <c r="AP1072" s="134"/>
      <c r="AQ1072" s="134"/>
      <c r="AR1072" s="134"/>
      <c r="AS1072" s="134"/>
      <c r="AT1072" s="129"/>
    </row>
    <row r="1073" ht="15.75" customHeight="1">
      <c r="A1073" s="130"/>
      <c r="B1073" s="129"/>
      <c r="C1073" s="129"/>
      <c r="D1073" s="129"/>
      <c r="E1073" s="176"/>
      <c r="F1073" s="129"/>
      <c r="G1073" s="130"/>
      <c r="H1073" s="135"/>
      <c r="I1073" s="130"/>
      <c r="J1073" s="130"/>
      <c r="K1073" s="130"/>
      <c r="L1073" s="177"/>
      <c r="M1073" s="130"/>
      <c r="N1073" s="137"/>
      <c r="O1073" s="138"/>
      <c r="P1073" s="129"/>
      <c r="Q1073" s="139"/>
      <c r="R1073" s="130"/>
      <c r="S1073" s="130"/>
      <c r="T1073" s="141"/>
      <c r="U1073" s="130"/>
      <c r="V1073" s="130"/>
      <c r="W1073" s="130"/>
      <c r="X1073" s="130"/>
      <c r="Y1073" s="130"/>
      <c r="Z1073" s="130"/>
      <c r="AA1073" s="130"/>
      <c r="AB1073" s="130"/>
      <c r="AC1073" s="131"/>
      <c r="AD1073" s="131"/>
      <c r="AE1073" s="131"/>
      <c r="AF1073" s="131"/>
      <c r="AG1073" s="132"/>
      <c r="AH1073" s="132"/>
      <c r="AI1073" s="132"/>
      <c r="AJ1073" s="132"/>
      <c r="AK1073" s="133"/>
      <c r="AL1073" s="133"/>
      <c r="AM1073" s="133"/>
      <c r="AN1073" s="133"/>
      <c r="AO1073" s="134"/>
      <c r="AP1073" s="134"/>
      <c r="AQ1073" s="134"/>
      <c r="AR1073" s="134"/>
      <c r="AS1073" s="134"/>
      <c r="AT1073" s="129"/>
    </row>
    <row r="1074" ht="15.75" customHeight="1">
      <c r="A1074" s="130"/>
      <c r="B1074" s="129"/>
      <c r="C1074" s="129"/>
      <c r="D1074" s="129"/>
      <c r="E1074" s="176"/>
      <c r="F1074" s="129"/>
      <c r="G1074" s="130"/>
      <c r="H1074" s="135"/>
      <c r="I1074" s="130"/>
      <c r="J1074" s="130"/>
      <c r="K1074" s="130"/>
      <c r="L1074" s="177"/>
      <c r="M1074" s="130"/>
      <c r="N1074" s="137"/>
      <c r="O1074" s="138"/>
      <c r="P1074" s="129"/>
      <c r="Q1074" s="139"/>
      <c r="R1074" s="130"/>
      <c r="S1074" s="130"/>
      <c r="T1074" s="141"/>
      <c r="U1074" s="130"/>
      <c r="V1074" s="130"/>
      <c r="W1074" s="130"/>
      <c r="X1074" s="130"/>
      <c r="Y1074" s="130"/>
      <c r="Z1074" s="130"/>
      <c r="AA1074" s="130"/>
      <c r="AB1074" s="130"/>
      <c r="AC1074" s="131"/>
      <c r="AD1074" s="131"/>
      <c r="AE1074" s="131"/>
      <c r="AF1074" s="131"/>
      <c r="AG1074" s="132"/>
      <c r="AH1074" s="132"/>
      <c r="AI1074" s="132"/>
      <c r="AJ1074" s="132"/>
      <c r="AK1074" s="133"/>
      <c r="AL1074" s="133"/>
      <c r="AM1074" s="133"/>
      <c r="AN1074" s="133"/>
      <c r="AO1074" s="134"/>
      <c r="AP1074" s="134"/>
      <c r="AQ1074" s="134"/>
      <c r="AR1074" s="134"/>
      <c r="AS1074" s="134"/>
      <c r="AT1074" s="129"/>
    </row>
    <row r="1075" ht="15.75" customHeight="1">
      <c r="A1075" s="130"/>
      <c r="B1075" s="129"/>
      <c r="C1075" s="129"/>
      <c r="D1075" s="129"/>
      <c r="E1075" s="176"/>
      <c r="F1075" s="129"/>
      <c r="G1075" s="130"/>
      <c r="H1075" s="135"/>
      <c r="I1075" s="130"/>
      <c r="J1075" s="130"/>
      <c r="K1075" s="130"/>
      <c r="L1075" s="177"/>
      <c r="M1075" s="130"/>
      <c r="N1075" s="137"/>
      <c r="O1075" s="138"/>
      <c r="P1075" s="129"/>
      <c r="Q1075" s="139"/>
      <c r="R1075" s="130"/>
      <c r="S1075" s="130"/>
      <c r="T1075" s="141"/>
      <c r="U1075" s="130"/>
      <c r="V1075" s="130"/>
      <c r="W1075" s="130"/>
      <c r="X1075" s="130"/>
      <c r="Y1075" s="130"/>
      <c r="Z1075" s="130"/>
      <c r="AA1075" s="130"/>
      <c r="AB1075" s="130"/>
      <c r="AC1075" s="131"/>
      <c r="AD1075" s="131"/>
      <c r="AE1075" s="131"/>
      <c r="AF1075" s="131"/>
      <c r="AG1075" s="132"/>
      <c r="AH1075" s="132"/>
      <c r="AI1075" s="132"/>
      <c r="AJ1075" s="132"/>
      <c r="AK1075" s="133"/>
      <c r="AL1075" s="133"/>
      <c r="AM1075" s="133"/>
      <c r="AN1075" s="133"/>
      <c r="AO1075" s="134"/>
      <c r="AP1075" s="134"/>
      <c r="AQ1075" s="134"/>
      <c r="AR1075" s="134"/>
      <c r="AS1075" s="134"/>
      <c r="AT1075" s="129"/>
    </row>
    <row r="1076" ht="15.75" customHeight="1">
      <c r="A1076" s="130"/>
      <c r="B1076" s="129"/>
      <c r="C1076" s="129"/>
      <c r="D1076" s="129"/>
      <c r="E1076" s="176"/>
      <c r="F1076" s="129"/>
      <c r="G1076" s="130"/>
      <c r="H1076" s="135"/>
      <c r="I1076" s="130"/>
      <c r="J1076" s="130"/>
      <c r="K1076" s="130"/>
      <c r="L1076" s="177"/>
      <c r="M1076" s="130"/>
      <c r="N1076" s="137"/>
      <c r="O1076" s="138"/>
      <c r="P1076" s="129"/>
      <c r="Q1076" s="139"/>
      <c r="R1076" s="130"/>
      <c r="S1076" s="130"/>
      <c r="T1076" s="141"/>
      <c r="U1076" s="130"/>
      <c r="V1076" s="130"/>
      <c r="W1076" s="130"/>
      <c r="X1076" s="130"/>
      <c r="Y1076" s="130"/>
      <c r="Z1076" s="130"/>
      <c r="AA1076" s="130"/>
      <c r="AB1076" s="130"/>
      <c r="AC1076" s="131"/>
      <c r="AD1076" s="131"/>
      <c r="AE1076" s="131"/>
      <c r="AF1076" s="131"/>
      <c r="AG1076" s="132"/>
      <c r="AH1076" s="132"/>
      <c r="AI1076" s="132"/>
      <c r="AJ1076" s="132"/>
      <c r="AK1076" s="133"/>
      <c r="AL1076" s="133"/>
      <c r="AM1076" s="133"/>
      <c r="AN1076" s="133"/>
      <c r="AO1076" s="134"/>
      <c r="AP1076" s="134"/>
      <c r="AQ1076" s="134"/>
      <c r="AR1076" s="134"/>
      <c r="AS1076" s="134"/>
      <c r="AT1076" s="129"/>
    </row>
    <row r="1077" ht="15.75" customHeight="1">
      <c r="A1077" s="130"/>
      <c r="B1077" s="129"/>
      <c r="C1077" s="129"/>
      <c r="D1077" s="129"/>
      <c r="E1077" s="176"/>
      <c r="F1077" s="129"/>
      <c r="G1077" s="130"/>
      <c r="H1077" s="135"/>
      <c r="I1077" s="130"/>
      <c r="J1077" s="130"/>
      <c r="K1077" s="130"/>
      <c r="L1077" s="177"/>
      <c r="M1077" s="130"/>
      <c r="N1077" s="137"/>
      <c r="O1077" s="138"/>
      <c r="P1077" s="129"/>
      <c r="Q1077" s="139"/>
      <c r="R1077" s="130"/>
      <c r="S1077" s="130"/>
      <c r="T1077" s="141"/>
      <c r="U1077" s="130"/>
      <c r="V1077" s="130"/>
      <c r="W1077" s="130"/>
      <c r="X1077" s="130"/>
      <c r="Y1077" s="130"/>
      <c r="Z1077" s="130"/>
      <c r="AA1077" s="130"/>
      <c r="AB1077" s="130"/>
      <c r="AC1077" s="131"/>
      <c r="AD1077" s="131"/>
      <c r="AE1077" s="131"/>
      <c r="AF1077" s="131"/>
      <c r="AG1077" s="132"/>
      <c r="AH1077" s="132"/>
      <c r="AI1077" s="132"/>
      <c r="AJ1077" s="132"/>
      <c r="AK1077" s="133"/>
      <c r="AL1077" s="133"/>
      <c r="AM1077" s="133"/>
      <c r="AN1077" s="133"/>
      <c r="AO1077" s="134"/>
      <c r="AP1077" s="134"/>
      <c r="AQ1077" s="134"/>
      <c r="AR1077" s="134"/>
      <c r="AS1077" s="134"/>
      <c r="AT1077" s="129"/>
    </row>
    <row r="1078" ht="15.75" customHeight="1">
      <c r="A1078" s="130"/>
      <c r="B1078" s="129"/>
      <c r="C1078" s="129"/>
      <c r="D1078" s="129"/>
      <c r="E1078" s="176"/>
      <c r="F1078" s="129"/>
      <c r="G1078" s="130"/>
      <c r="H1078" s="135"/>
      <c r="I1078" s="130"/>
      <c r="J1078" s="130"/>
      <c r="K1078" s="130"/>
      <c r="L1078" s="177"/>
      <c r="M1078" s="130"/>
      <c r="N1078" s="137"/>
      <c r="O1078" s="138"/>
      <c r="P1078" s="129"/>
      <c r="Q1078" s="139"/>
      <c r="R1078" s="130"/>
      <c r="S1078" s="130"/>
      <c r="T1078" s="141"/>
      <c r="U1078" s="130"/>
      <c r="V1078" s="130"/>
      <c r="W1078" s="130"/>
      <c r="X1078" s="130"/>
      <c r="Y1078" s="130"/>
      <c r="Z1078" s="130"/>
      <c r="AA1078" s="130"/>
      <c r="AB1078" s="130"/>
      <c r="AC1078" s="131"/>
      <c r="AD1078" s="131"/>
      <c r="AE1078" s="131"/>
      <c r="AF1078" s="131"/>
      <c r="AG1078" s="132"/>
      <c r="AH1078" s="132"/>
      <c r="AI1078" s="132"/>
      <c r="AJ1078" s="132"/>
      <c r="AK1078" s="133"/>
      <c r="AL1078" s="133"/>
      <c r="AM1078" s="133"/>
      <c r="AN1078" s="133"/>
      <c r="AO1078" s="134"/>
      <c r="AP1078" s="134"/>
      <c r="AQ1078" s="134"/>
      <c r="AR1078" s="134"/>
      <c r="AS1078" s="134"/>
      <c r="AT1078" s="129"/>
    </row>
    <row r="1079" ht="15.75" customHeight="1">
      <c r="A1079" s="130"/>
      <c r="B1079" s="129"/>
      <c r="C1079" s="129"/>
      <c r="D1079" s="129"/>
      <c r="E1079" s="176"/>
      <c r="F1079" s="129"/>
      <c r="G1079" s="130"/>
      <c r="H1079" s="135"/>
      <c r="I1079" s="130"/>
      <c r="J1079" s="130"/>
      <c r="K1079" s="130"/>
      <c r="L1079" s="177"/>
      <c r="M1079" s="130"/>
      <c r="N1079" s="137"/>
      <c r="O1079" s="138"/>
      <c r="P1079" s="129"/>
      <c r="Q1079" s="139"/>
      <c r="R1079" s="130"/>
      <c r="S1079" s="130"/>
      <c r="T1079" s="141"/>
      <c r="U1079" s="130"/>
      <c r="V1079" s="130"/>
      <c r="W1079" s="130"/>
      <c r="X1079" s="130"/>
      <c r="Y1079" s="130"/>
      <c r="Z1079" s="130"/>
      <c r="AA1079" s="130"/>
      <c r="AB1079" s="130"/>
      <c r="AC1079" s="131"/>
      <c r="AD1079" s="131"/>
      <c r="AE1079" s="131"/>
      <c r="AF1079" s="131"/>
      <c r="AG1079" s="132"/>
      <c r="AH1079" s="132"/>
      <c r="AI1079" s="132"/>
      <c r="AJ1079" s="132"/>
      <c r="AK1079" s="133"/>
      <c r="AL1079" s="133"/>
      <c r="AM1079" s="133"/>
      <c r="AN1079" s="133"/>
      <c r="AO1079" s="134"/>
      <c r="AP1079" s="134"/>
      <c r="AQ1079" s="134"/>
      <c r="AR1079" s="134"/>
      <c r="AS1079" s="134"/>
      <c r="AT1079" s="129"/>
    </row>
    <row r="1080" ht="15.75" customHeight="1">
      <c r="A1080" s="130"/>
      <c r="B1080" s="129"/>
      <c r="C1080" s="129"/>
      <c r="D1080" s="129"/>
      <c r="E1080" s="176"/>
      <c r="F1080" s="129"/>
      <c r="G1080" s="130"/>
      <c r="H1080" s="135"/>
      <c r="I1080" s="130"/>
      <c r="J1080" s="130"/>
      <c r="K1080" s="130"/>
      <c r="L1080" s="177"/>
      <c r="M1080" s="130"/>
      <c r="N1080" s="137"/>
      <c r="O1080" s="138"/>
      <c r="P1080" s="129"/>
      <c r="Q1080" s="139"/>
      <c r="R1080" s="130"/>
      <c r="S1080" s="130"/>
      <c r="T1080" s="141"/>
      <c r="U1080" s="130"/>
      <c r="V1080" s="130"/>
      <c r="W1080" s="130"/>
      <c r="X1080" s="130"/>
      <c r="Y1080" s="130"/>
      <c r="Z1080" s="130"/>
      <c r="AA1080" s="130"/>
      <c r="AB1080" s="130"/>
      <c r="AC1080" s="131"/>
      <c r="AD1080" s="131"/>
      <c r="AE1080" s="131"/>
      <c r="AF1080" s="131"/>
      <c r="AG1080" s="132"/>
      <c r="AH1080" s="132"/>
      <c r="AI1080" s="132"/>
      <c r="AJ1080" s="132"/>
      <c r="AK1080" s="133"/>
      <c r="AL1080" s="133"/>
      <c r="AM1080" s="133"/>
      <c r="AN1080" s="133"/>
      <c r="AO1080" s="134"/>
      <c r="AP1080" s="134"/>
      <c r="AQ1080" s="134"/>
      <c r="AR1080" s="134"/>
      <c r="AS1080" s="134"/>
      <c r="AT1080" s="129"/>
    </row>
    <row r="1081" ht="15.75" customHeight="1">
      <c r="A1081" s="130"/>
      <c r="B1081" s="129"/>
      <c r="C1081" s="129"/>
      <c r="D1081" s="129"/>
      <c r="E1081" s="176"/>
      <c r="F1081" s="129"/>
      <c r="G1081" s="130"/>
      <c r="H1081" s="135"/>
      <c r="I1081" s="130"/>
      <c r="J1081" s="130"/>
      <c r="K1081" s="130"/>
      <c r="L1081" s="177"/>
      <c r="M1081" s="130"/>
      <c r="N1081" s="137"/>
      <c r="O1081" s="138"/>
      <c r="P1081" s="129"/>
      <c r="Q1081" s="139"/>
      <c r="R1081" s="130"/>
      <c r="S1081" s="130"/>
      <c r="T1081" s="141"/>
      <c r="U1081" s="130"/>
      <c r="V1081" s="130"/>
      <c r="W1081" s="130"/>
      <c r="X1081" s="130"/>
      <c r="Y1081" s="130"/>
      <c r="Z1081" s="130"/>
      <c r="AA1081" s="130"/>
      <c r="AB1081" s="130"/>
      <c r="AC1081" s="131"/>
      <c r="AD1081" s="131"/>
      <c r="AE1081" s="131"/>
      <c r="AF1081" s="131"/>
      <c r="AG1081" s="132"/>
      <c r="AH1081" s="132"/>
      <c r="AI1081" s="132"/>
      <c r="AJ1081" s="132"/>
      <c r="AK1081" s="133"/>
      <c r="AL1081" s="133"/>
      <c r="AM1081" s="133"/>
      <c r="AN1081" s="133"/>
      <c r="AO1081" s="134"/>
      <c r="AP1081" s="134"/>
      <c r="AQ1081" s="134"/>
      <c r="AR1081" s="134"/>
      <c r="AS1081" s="134"/>
      <c r="AT1081" s="129"/>
    </row>
    <row r="1082" ht="15.75" customHeight="1">
      <c r="A1082" s="130"/>
      <c r="B1082" s="129"/>
      <c r="C1082" s="129"/>
      <c r="D1082" s="129"/>
      <c r="E1082" s="176"/>
      <c r="F1082" s="129"/>
      <c r="G1082" s="130"/>
      <c r="H1082" s="135"/>
      <c r="I1082" s="130"/>
      <c r="J1082" s="130"/>
      <c r="K1082" s="130"/>
      <c r="L1082" s="177"/>
      <c r="M1082" s="130"/>
      <c r="N1082" s="137"/>
      <c r="O1082" s="138"/>
      <c r="P1082" s="129"/>
      <c r="Q1082" s="139"/>
      <c r="R1082" s="130"/>
      <c r="S1082" s="130"/>
      <c r="T1082" s="141"/>
      <c r="U1082" s="130"/>
      <c r="V1082" s="130"/>
      <c r="W1082" s="130"/>
      <c r="X1082" s="130"/>
      <c r="Y1082" s="130"/>
      <c r="Z1082" s="130"/>
      <c r="AA1082" s="130"/>
      <c r="AB1082" s="130"/>
      <c r="AC1082" s="131"/>
      <c r="AD1082" s="131"/>
      <c r="AE1082" s="131"/>
      <c r="AF1082" s="131"/>
      <c r="AG1082" s="132"/>
      <c r="AH1082" s="132"/>
      <c r="AI1082" s="132"/>
      <c r="AJ1082" s="132"/>
      <c r="AK1082" s="133"/>
      <c r="AL1082" s="133"/>
      <c r="AM1082" s="133"/>
      <c r="AN1082" s="133"/>
      <c r="AO1082" s="134"/>
      <c r="AP1082" s="134"/>
      <c r="AQ1082" s="134"/>
      <c r="AR1082" s="134"/>
      <c r="AS1082" s="134"/>
      <c r="AT1082" s="129"/>
    </row>
    <row r="1083" ht="15.75" customHeight="1">
      <c r="A1083" s="130"/>
      <c r="B1083" s="129"/>
      <c r="C1083" s="129"/>
      <c r="D1083" s="129"/>
      <c r="E1083" s="176"/>
      <c r="F1083" s="129"/>
      <c r="G1083" s="130"/>
      <c r="H1083" s="135"/>
      <c r="I1083" s="130"/>
      <c r="J1083" s="130"/>
      <c r="K1083" s="130"/>
      <c r="L1083" s="177"/>
      <c r="M1083" s="130"/>
      <c r="N1083" s="137"/>
      <c r="O1083" s="138"/>
      <c r="P1083" s="129"/>
      <c r="Q1083" s="139"/>
      <c r="R1083" s="130"/>
      <c r="S1083" s="130"/>
      <c r="T1083" s="141"/>
      <c r="U1083" s="130"/>
      <c r="V1083" s="130"/>
      <c r="W1083" s="130"/>
      <c r="X1083" s="130"/>
      <c r="Y1083" s="130"/>
      <c r="Z1083" s="130"/>
      <c r="AA1083" s="130"/>
      <c r="AB1083" s="130"/>
      <c r="AC1083" s="131"/>
      <c r="AD1083" s="131"/>
      <c r="AE1083" s="131"/>
      <c r="AF1083" s="131"/>
      <c r="AG1083" s="132"/>
      <c r="AH1083" s="132"/>
      <c r="AI1083" s="132"/>
      <c r="AJ1083" s="132"/>
      <c r="AK1083" s="133"/>
      <c r="AL1083" s="133"/>
      <c r="AM1083" s="133"/>
      <c r="AN1083" s="133"/>
      <c r="AO1083" s="134"/>
      <c r="AP1083" s="134"/>
      <c r="AQ1083" s="134"/>
      <c r="AR1083" s="134"/>
      <c r="AS1083" s="134"/>
      <c r="AT1083" s="129"/>
    </row>
    <row r="1084" ht="15.75" customHeight="1">
      <c r="A1084" s="130"/>
      <c r="B1084" s="129"/>
      <c r="C1084" s="129"/>
      <c r="D1084" s="129"/>
      <c r="E1084" s="176"/>
      <c r="F1084" s="129"/>
      <c r="G1084" s="130"/>
      <c r="H1084" s="135"/>
      <c r="I1084" s="130"/>
      <c r="J1084" s="130"/>
      <c r="K1084" s="130"/>
      <c r="L1084" s="177"/>
      <c r="M1084" s="130"/>
      <c r="N1084" s="137"/>
      <c r="O1084" s="138"/>
      <c r="P1084" s="129"/>
      <c r="Q1084" s="139"/>
      <c r="R1084" s="130"/>
      <c r="S1084" s="130"/>
      <c r="T1084" s="141"/>
      <c r="U1084" s="130"/>
      <c r="V1084" s="130"/>
      <c r="W1084" s="130"/>
      <c r="X1084" s="130"/>
      <c r="Y1084" s="130"/>
      <c r="Z1084" s="130"/>
      <c r="AA1084" s="130"/>
      <c r="AB1084" s="130"/>
      <c r="AC1084" s="131"/>
      <c r="AD1084" s="131"/>
      <c r="AE1084" s="131"/>
      <c r="AF1084" s="131"/>
      <c r="AG1084" s="132"/>
      <c r="AH1084" s="132"/>
      <c r="AI1084" s="132"/>
      <c r="AJ1084" s="132"/>
      <c r="AK1084" s="133"/>
      <c r="AL1084" s="133"/>
      <c r="AM1084" s="133"/>
      <c r="AN1084" s="133"/>
      <c r="AO1084" s="134"/>
      <c r="AP1084" s="134"/>
      <c r="AQ1084" s="134"/>
      <c r="AR1084" s="134"/>
      <c r="AS1084" s="134"/>
      <c r="AT1084" s="129"/>
    </row>
    <row r="1085" ht="15.75" customHeight="1">
      <c r="A1085" s="130"/>
      <c r="B1085" s="129"/>
      <c r="C1085" s="129"/>
      <c r="D1085" s="129"/>
      <c r="E1085" s="176"/>
      <c r="F1085" s="129"/>
      <c r="G1085" s="130"/>
      <c r="H1085" s="135"/>
      <c r="I1085" s="130"/>
      <c r="J1085" s="130"/>
      <c r="K1085" s="130"/>
      <c r="L1085" s="177"/>
      <c r="M1085" s="130"/>
      <c r="N1085" s="137"/>
      <c r="O1085" s="138"/>
      <c r="P1085" s="129"/>
      <c r="Q1085" s="139"/>
      <c r="R1085" s="130"/>
      <c r="S1085" s="130"/>
      <c r="T1085" s="141"/>
      <c r="U1085" s="130"/>
      <c r="V1085" s="130"/>
      <c r="W1085" s="130"/>
      <c r="X1085" s="130"/>
      <c r="Y1085" s="130"/>
      <c r="Z1085" s="130"/>
      <c r="AA1085" s="130"/>
      <c r="AB1085" s="130"/>
      <c r="AC1085" s="131"/>
      <c r="AD1085" s="131"/>
      <c r="AE1085" s="131"/>
      <c r="AF1085" s="131"/>
      <c r="AG1085" s="132"/>
      <c r="AH1085" s="132"/>
      <c r="AI1085" s="132"/>
      <c r="AJ1085" s="132"/>
      <c r="AK1085" s="133"/>
      <c r="AL1085" s="133"/>
      <c r="AM1085" s="133"/>
      <c r="AN1085" s="133"/>
      <c r="AO1085" s="134"/>
      <c r="AP1085" s="134"/>
      <c r="AQ1085" s="134"/>
      <c r="AR1085" s="134"/>
      <c r="AS1085" s="134"/>
      <c r="AT1085" s="129"/>
    </row>
    <row r="1086" ht="15.75" customHeight="1">
      <c r="A1086" s="130"/>
      <c r="B1086" s="129"/>
      <c r="C1086" s="129"/>
      <c r="D1086" s="129"/>
      <c r="E1086" s="176"/>
      <c r="F1086" s="129"/>
      <c r="G1086" s="130"/>
      <c r="H1086" s="135"/>
      <c r="I1086" s="130"/>
      <c r="J1086" s="130"/>
      <c r="K1086" s="130"/>
      <c r="L1086" s="177"/>
      <c r="M1086" s="130"/>
      <c r="N1086" s="137"/>
      <c r="O1086" s="138"/>
      <c r="P1086" s="129"/>
      <c r="Q1086" s="139"/>
      <c r="R1086" s="130"/>
      <c r="S1086" s="130"/>
      <c r="T1086" s="141"/>
      <c r="U1086" s="130"/>
      <c r="V1086" s="130"/>
      <c r="W1086" s="130"/>
      <c r="X1086" s="130"/>
      <c r="Y1086" s="130"/>
      <c r="Z1086" s="130"/>
      <c r="AA1086" s="130"/>
      <c r="AB1086" s="130"/>
      <c r="AC1086" s="131"/>
      <c r="AD1086" s="131"/>
      <c r="AE1086" s="131"/>
      <c r="AF1086" s="131"/>
      <c r="AG1086" s="132"/>
      <c r="AH1086" s="132"/>
      <c r="AI1086" s="132"/>
      <c r="AJ1086" s="132"/>
      <c r="AK1086" s="133"/>
      <c r="AL1086" s="133"/>
      <c r="AM1086" s="133"/>
      <c r="AN1086" s="133"/>
      <c r="AO1086" s="134"/>
      <c r="AP1086" s="134"/>
      <c r="AQ1086" s="134"/>
      <c r="AR1086" s="134"/>
      <c r="AS1086" s="134"/>
      <c r="AT1086" s="129"/>
    </row>
    <row r="1087" ht="15.75" customHeight="1">
      <c r="A1087" s="130"/>
      <c r="B1087" s="129"/>
      <c r="C1087" s="129"/>
      <c r="D1087" s="129"/>
      <c r="E1087" s="176"/>
      <c r="F1087" s="129"/>
      <c r="G1087" s="130"/>
      <c r="H1087" s="135"/>
      <c r="I1087" s="130"/>
      <c r="J1087" s="130"/>
      <c r="K1087" s="130"/>
      <c r="L1087" s="177"/>
      <c r="M1087" s="130"/>
      <c r="N1087" s="137"/>
      <c r="O1087" s="138"/>
      <c r="P1087" s="129"/>
      <c r="Q1087" s="139"/>
      <c r="R1087" s="130"/>
      <c r="S1087" s="130"/>
      <c r="T1087" s="141"/>
      <c r="U1087" s="130"/>
      <c r="V1087" s="130"/>
      <c r="W1087" s="130"/>
      <c r="X1087" s="130"/>
      <c r="Y1087" s="130"/>
      <c r="Z1087" s="130"/>
      <c r="AA1087" s="130"/>
      <c r="AB1087" s="130"/>
      <c r="AC1087" s="131"/>
      <c r="AD1087" s="131"/>
      <c r="AE1087" s="131"/>
      <c r="AF1087" s="131"/>
      <c r="AG1087" s="132"/>
      <c r="AH1087" s="132"/>
      <c r="AI1087" s="132"/>
      <c r="AJ1087" s="132"/>
      <c r="AK1087" s="133"/>
      <c r="AL1087" s="133"/>
      <c r="AM1087" s="133"/>
      <c r="AN1087" s="133"/>
      <c r="AO1087" s="134"/>
      <c r="AP1087" s="134"/>
      <c r="AQ1087" s="134"/>
      <c r="AR1087" s="134"/>
      <c r="AS1087" s="134"/>
      <c r="AT1087" s="129"/>
    </row>
    <row r="1088" ht="15.75" customHeight="1">
      <c r="A1088" s="130"/>
      <c r="B1088" s="129"/>
      <c r="C1088" s="129"/>
      <c r="D1088" s="129"/>
      <c r="E1088" s="176"/>
      <c r="F1088" s="129"/>
      <c r="G1088" s="130"/>
      <c r="H1088" s="135"/>
      <c r="I1088" s="130"/>
      <c r="J1088" s="130"/>
      <c r="K1088" s="130"/>
      <c r="L1088" s="177"/>
      <c r="M1088" s="130"/>
      <c r="N1088" s="137"/>
      <c r="O1088" s="138"/>
      <c r="P1088" s="129"/>
      <c r="Q1088" s="139"/>
      <c r="R1088" s="130"/>
      <c r="S1088" s="130"/>
      <c r="T1088" s="141"/>
      <c r="U1088" s="130"/>
      <c r="V1088" s="130"/>
      <c r="W1088" s="130"/>
      <c r="X1088" s="130"/>
      <c r="Y1088" s="130"/>
      <c r="Z1088" s="130"/>
      <c r="AA1088" s="130"/>
      <c r="AB1088" s="130"/>
      <c r="AC1088" s="131"/>
      <c r="AD1088" s="131"/>
      <c r="AE1088" s="131"/>
      <c r="AF1088" s="131"/>
      <c r="AG1088" s="132"/>
      <c r="AH1088" s="132"/>
      <c r="AI1088" s="132"/>
      <c r="AJ1088" s="132"/>
      <c r="AK1088" s="133"/>
      <c r="AL1088" s="133"/>
      <c r="AM1088" s="133"/>
      <c r="AN1088" s="133"/>
      <c r="AO1088" s="134"/>
      <c r="AP1088" s="134"/>
      <c r="AQ1088" s="134"/>
      <c r="AR1088" s="134"/>
      <c r="AS1088" s="134"/>
      <c r="AT1088" s="129"/>
    </row>
    <row r="1089" ht="15.75" customHeight="1">
      <c r="A1089" s="130"/>
      <c r="B1089" s="129"/>
      <c r="C1089" s="129"/>
      <c r="D1089" s="129"/>
      <c r="E1089" s="176"/>
      <c r="F1089" s="129"/>
      <c r="G1089" s="130"/>
      <c r="H1089" s="135"/>
      <c r="I1089" s="130"/>
      <c r="J1089" s="130"/>
      <c r="K1089" s="130"/>
      <c r="L1089" s="177"/>
      <c r="M1089" s="130"/>
      <c r="N1089" s="137"/>
      <c r="O1089" s="138"/>
      <c r="P1089" s="129"/>
      <c r="Q1089" s="139"/>
      <c r="R1089" s="130"/>
      <c r="S1089" s="130"/>
      <c r="T1089" s="141"/>
      <c r="U1089" s="130"/>
      <c r="V1089" s="130"/>
      <c r="W1089" s="130"/>
      <c r="X1089" s="130"/>
      <c r="Y1089" s="130"/>
      <c r="Z1089" s="130"/>
      <c r="AA1089" s="130"/>
      <c r="AB1089" s="130"/>
      <c r="AC1089" s="131"/>
      <c r="AD1089" s="131"/>
      <c r="AE1089" s="131"/>
      <c r="AF1089" s="131"/>
      <c r="AG1089" s="132"/>
      <c r="AH1089" s="132"/>
      <c r="AI1089" s="132"/>
      <c r="AJ1089" s="132"/>
      <c r="AK1089" s="133"/>
      <c r="AL1089" s="133"/>
      <c r="AM1089" s="133"/>
      <c r="AN1089" s="133"/>
      <c r="AO1089" s="134"/>
      <c r="AP1089" s="134"/>
      <c r="AQ1089" s="134"/>
      <c r="AR1089" s="134"/>
      <c r="AS1089" s="134"/>
      <c r="AT1089" s="129"/>
    </row>
    <row r="1090" ht="15.75" customHeight="1">
      <c r="A1090" s="130"/>
      <c r="B1090" s="129"/>
      <c r="C1090" s="129"/>
      <c r="D1090" s="129"/>
      <c r="E1090" s="176"/>
      <c r="F1090" s="129"/>
      <c r="G1090" s="130"/>
      <c r="H1090" s="135"/>
      <c r="I1090" s="130"/>
      <c r="J1090" s="130"/>
      <c r="K1090" s="130"/>
      <c r="L1090" s="177"/>
      <c r="M1090" s="130"/>
      <c r="N1090" s="137"/>
      <c r="O1090" s="138"/>
      <c r="P1090" s="129"/>
      <c r="Q1090" s="139"/>
      <c r="R1090" s="130"/>
      <c r="S1090" s="130"/>
      <c r="T1090" s="141"/>
      <c r="U1090" s="130"/>
      <c r="V1090" s="130"/>
      <c r="W1090" s="130"/>
      <c r="X1090" s="130"/>
      <c r="Y1090" s="130"/>
      <c r="Z1090" s="130"/>
      <c r="AA1090" s="130"/>
      <c r="AB1090" s="130"/>
      <c r="AC1090" s="131"/>
      <c r="AD1090" s="131"/>
      <c r="AE1090" s="131"/>
      <c r="AF1090" s="131"/>
      <c r="AG1090" s="132"/>
      <c r="AH1090" s="132"/>
      <c r="AI1090" s="132"/>
      <c r="AJ1090" s="132"/>
      <c r="AK1090" s="133"/>
      <c r="AL1090" s="133"/>
      <c r="AM1090" s="133"/>
      <c r="AN1090" s="133"/>
      <c r="AO1090" s="134"/>
      <c r="AP1090" s="134"/>
      <c r="AQ1090" s="134"/>
      <c r="AR1090" s="134"/>
      <c r="AS1090" s="134"/>
      <c r="AT1090" s="129"/>
    </row>
    <row r="1091" ht="15.75" customHeight="1">
      <c r="A1091" s="130"/>
      <c r="B1091" s="129"/>
      <c r="C1091" s="129"/>
      <c r="D1091" s="129"/>
      <c r="E1091" s="176"/>
      <c r="F1091" s="129"/>
      <c r="G1091" s="130"/>
      <c r="H1091" s="135"/>
      <c r="I1091" s="130"/>
      <c r="J1091" s="130"/>
      <c r="K1091" s="130"/>
      <c r="L1091" s="177"/>
      <c r="M1091" s="130"/>
      <c r="N1091" s="137"/>
      <c r="O1091" s="138"/>
      <c r="P1091" s="129"/>
      <c r="Q1091" s="139"/>
      <c r="R1091" s="130"/>
      <c r="S1091" s="130"/>
      <c r="T1091" s="141"/>
      <c r="U1091" s="130"/>
      <c r="V1091" s="130"/>
      <c r="W1091" s="130"/>
      <c r="X1091" s="130"/>
      <c r="Y1091" s="130"/>
      <c r="Z1091" s="130"/>
      <c r="AA1091" s="130"/>
      <c r="AB1091" s="130"/>
      <c r="AC1091" s="131"/>
      <c r="AD1091" s="131"/>
      <c r="AE1091" s="131"/>
      <c r="AF1091" s="131"/>
      <c r="AG1091" s="132"/>
      <c r="AH1091" s="132"/>
      <c r="AI1091" s="132"/>
      <c r="AJ1091" s="132"/>
      <c r="AK1091" s="133"/>
      <c r="AL1091" s="133"/>
      <c r="AM1091" s="133"/>
      <c r="AN1091" s="133"/>
      <c r="AO1091" s="134"/>
      <c r="AP1091" s="134"/>
      <c r="AQ1091" s="134"/>
      <c r="AR1091" s="134"/>
      <c r="AS1091" s="134"/>
      <c r="AT1091" s="129"/>
    </row>
    <row r="1092" ht="15.75" customHeight="1">
      <c r="A1092" s="130"/>
      <c r="B1092" s="129"/>
      <c r="C1092" s="129"/>
      <c r="D1092" s="129"/>
      <c r="E1092" s="176"/>
      <c r="F1092" s="129"/>
      <c r="G1092" s="130"/>
      <c r="H1092" s="135"/>
      <c r="I1092" s="130"/>
      <c r="J1092" s="130"/>
      <c r="K1092" s="130"/>
      <c r="L1092" s="177"/>
      <c r="M1092" s="130"/>
      <c r="N1092" s="137"/>
      <c r="O1092" s="138"/>
      <c r="P1092" s="129"/>
      <c r="Q1092" s="139"/>
      <c r="R1092" s="130"/>
      <c r="S1092" s="130"/>
      <c r="T1092" s="141"/>
      <c r="U1092" s="130"/>
      <c r="V1092" s="130"/>
      <c r="W1092" s="130"/>
      <c r="X1092" s="130"/>
      <c r="Y1092" s="130"/>
      <c r="Z1092" s="130"/>
      <c r="AA1092" s="130"/>
      <c r="AB1092" s="130"/>
      <c r="AC1092" s="131"/>
      <c r="AD1092" s="131"/>
      <c r="AE1092" s="131"/>
      <c r="AF1092" s="131"/>
      <c r="AG1092" s="132"/>
      <c r="AH1092" s="132"/>
      <c r="AI1092" s="132"/>
      <c r="AJ1092" s="132"/>
      <c r="AK1092" s="133"/>
      <c r="AL1092" s="133"/>
      <c r="AM1092" s="133"/>
      <c r="AN1092" s="133"/>
      <c r="AO1092" s="134"/>
      <c r="AP1092" s="134"/>
      <c r="AQ1092" s="134"/>
      <c r="AR1092" s="134"/>
      <c r="AS1092" s="134"/>
      <c r="AT1092" s="129"/>
    </row>
    <row r="1093" ht="15.75" customHeight="1">
      <c r="A1093" s="130"/>
      <c r="B1093" s="129"/>
      <c r="C1093" s="129"/>
      <c r="D1093" s="129"/>
      <c r="E1093" s="176"/>
      <c r="F1093" s="129"/>
      <c r="G1093" s="130"/>
      <c r="H1093" s="135"/>
      <c r="I1093" s="130"/>
      <c r="J1093" s="130"/>
      <c r="K1093" s="130"/>
      <c r="L1093" s="177"/>
      <c r="M1093" s="130"/>
      <c r="N1093" s="137"/>
      <c r="O1093" s="138"/>
      <c r="P1093" s="129"/>
      <c r="Q1093" s="139"/>
      <c r="R1093" s="130"/>
      <c r="S1093" s="130"/>
      <c r="T1093" s="141"/>
      <c r="U1093" s="130"/>
      <c r="V1093" s="130"/>
      <c r="W1093" s="130"/>
      <c r="X1093" s="130"/>
      <c r="Y1093" s="130"/>
      <c r="Z1093" s="130"/>
      <c r="AA1093" s="130"/>
      <c r="AB1093" s="130"/>
      <c r="AC1093" s="131"/>
      <c r="AD1093" s="131"/>
      <c r="AE1093" s="131"/>
      <c r="AF1093" s="131"/>
      <c r="AG1093" s="132"/>
      <c r="AH1093" s="132"/>
      <c r="AI1093" s="132"/>
      <c r="AJ1093" s="132"/>
      <c r="AK1093" s="133"/>
      <c r="AL1093" s="133"/>
      <c r="AM1093" s="133"/>
      <c r="AN1093" s="133"/>
      <c r="AO1093" s="134"/>
      <c r="AP1093" s="134"/>
      <c r="AQ1093" s="134"/>
      <c r="AR1093" s="134"/>
      <c r="AS1093" s="134"/>
      <c r="AT1093" s="129"/>
    </row>
    <row r="1094" ht="15.75" customHeight="1">
      <c r="A1094" s="130"/>
      <c r="B1094" s="129"/>
      <c r="C1094" s="129"/>
      <c r="D1094" s="129"/>
      <c r="E1094" s="176"/>
      <c r="F1094" s="129"/>
      <c r="G1094" s="130"/>
      <c r="H1094" s="135"/>
      <c r="I1094" s="130"/>
      <c r="J1094" s="130"/>
      <c r="K1094" s="130"/>
      <c r="L1094" s="177"/>
      <c r="M1094" s="130"/>
      <c r="N1094" s="137"/>
      <c r="O1094" s="138"/>
      <c r="P1094" s="129"/>
      <c r="Q1094" s="139"/>
      <c r="R1094" s="130"/>
      <c r="S1094" s="130"/>
      <c r="T1094" s="141"/>
      <c r="U1094" s="130"/>
      <c r="V1094" s="130"/>
      <c r="W1094" s="130"/>
      <c r="X1094" s="130"/>
      <c r="Y1094" s="130"/>
      <c r="Z1094" s="130"/>
      <c r="AA1094" s="130"/>
      <c r="AB1094" s="130"/>
      <c r="AC1094" s="131"/>
      <c r="AD1094" s="131"/>
      <c r="AE1094" s="131"/>
      <c r="AF1094" s="131"/>
      <c r="AG1094" s="132"/>
      <c r="AH1094" s="132"/>
      <c r="AI1094" s="132"/>
      <c r="AJ1094" s="132"/>
      <c r="AK1094" s="133"/>
      <c r="AL1094" s="133"/>
      <c r="AM1094" s="133"/>
      <c r="AN1094" s="133"/>
      <c r="AO1094" s="134"/>
      <c r="AP1094" s="134"/>
      <c r="AQ1094" s="134"/>
      <c r="AR1094" s="134"/>
      <c r="AS1094" s="134"/>
      <c r="AT1094" s="129"/>
    </row>
    <row r="1095" ht="15.75" customHeight="1">
      <c r="A1095" s="130"/>
      <c r="B1095" s="129"/>
      <c r="C1095" s="129"/>
      <c r="D1095" s="129"/>
      <c r="E1095" s="176"/>
      <c r="F1095" s="129"/>
      <c r="G1095" s="130"/>
      <c r="H1095" s="135"/>
      <c r="I1095" s="130"/>
      <c r="J1095" s="130"/>
      <c r="K1095" s="130"/>
      <c r="L1095" s="177"/>
      <c r="M1095" s="130"/>
      <c r="N1095" s="137"/>
      <c r="O1095" s="138"/>
      <c r="P1095" s="129"/>
      <c r="Q1095" s="139"/>
      <c r="R1095" s="130"/>
      <c r="S1095" s="130"/>
      <c r="T1095" s="141"/>
      <c r="U1095" s="130"/>
      <c r="V1095" s="130"/>
      <c r="W1095" s="130"/>
      <c r="X1095" s="130"/>
      <c r="Y1095" s="130"/>
      <c r="Z1095" s="130"/>
      <c r="AA1095" s="130"/>
      <c r="AB1095" s="130"/>
      <c r="AC1095" s="131"/>
      <c r="AD1095" s="131"/>
      <c r="AE1095" s="131"/>
      <c r="AF1095" s="131"/>
      <c r="AG1095" s="132"/>
      <c r="AH1095" s="132"/>
      <c r="AI1095" s="132"/>
      <c r="AJ1095" s="132"/>
      <c r="AK1095" s="133"/>
      <c r="AL1095" s="133"/>
      <c r="AM1095" s="133"/>
      <c r="AN1095" s="133"/>
      <c r="AO1095" s="134"/>
      <c r="AP1095" s="134"/>
      <c r="AQ1095" s="134"/>
      <c r="AR1095" s="134"/>
      <c r="AS1095" s="134"/>
      <c r="AT1095" s="129"/>
    </row>
    <row r="1096" ht="15.75" customHeight="1">
      <c r="A1096" s="130"/>
      <c r="B1096" s="129"/>
      <c r="C1096" s="129"/>
      <c r="D1096" s="129"/>
      <c r="E1096" s="176"/>
      <c r="F1096" s="129"/>
      <c r="G1096" s="130"/>
      <c r="H1096" s="135"/>
      <c r="I1096" s="130"/>
      <c r="J1096" s="130"/>
      <c r="K1096" s="130"/>
      <c r="L1096" s="177"/>
      <c r="M1096" s="130"/>
      <c r="N1096" s="137"/>
      <c r="O1096" s="138"/>
      <c r="P1096" s="129"/>
      <c r="Q1096" s="139"/>
      <c r="R1096" s="130"/>
      <c r="S1096" s="130"/>
      <c r="T1096" s="141"/>
      <c r="U1096" s="130"/>
      <c r="V1096" s="130"/>
      <c r="W1096" s="130"/>
      <c r="X1096" s="130"/>
      <c r="Y1096" s="130"/>
      <c r="Z1096" s="130"/>
      <c r="AA1096" s="130"/>
      <c r="AB1096" s="130"/>
      <c r="AC1096" s="131"/>
      <c r="AD1096" s="131"/>
      <c r="AE1096" s="131"/>
      <c r="AF1096" s="131"/>
      <c r="AG1096" s="132"/>
      <c r="AH1096" s="132"/>
      <c r="AI1096" s="132"/>
      <c r="AJ1096" s="132"/>
      <c r="AK1096" s="133"/>
      <c r="AL1096" s="133"/>
      <c r="AM1096" s="133"/>
      <c r="AN1096" s="133"/>
      <c r="AO1096" s="134"/>
      <c r="AP1096" s="134"/>
      <c r="AQ1096" s="134"/>
      <c r="AR1096" s="134"/>
      <c r="AS1096" s="134"/>
      <c r="AT1096" s="129"/>
    </row>
    <row r="1097" ht="15.75" customHeight="1">
      <c r="A1097" s="130"/>
      <c r="B1097" s="129"/>
      <c r="C1097" s="129"/>
      <c r="D1097" s="129"/>
      <c r="E1097" s="176"/>
      <c r="F1097" s="129"/>
      <c r="G1097" s="130"/>
      <c r="H1097" s="135"/>
      <c r="I1097" s="130"/>
      <c r="J1097" s="130"/>
      <c r="K1097" s="130"/>
      <c r="L1097" s="177"/>
      <c r="M1097" s="130"/>
      <c r="N1097" s="137"/>
      <c r="O1097" s="138"/>
      <c r="P1097" s="129"/>
      <c r="Q1097" s="139"/>
      <c r="R1097" s="130"/>
      <c r="S1097" s="130"/>
      <c r="T1097" s="141"/>
      <c r="U1097" s="130"/>
      <c r="V1097" s="130"/>
      <c r="W1097" s="130"/>
      <c r="X1097" s="130"/>
      <c r="Y1097" s="130"/>
      <c r="Z1097" s="130"/>
      <c r="AA1097" s="130"/>
      <c r="AB1097" s="130"/>
      <c r="AC1097" s="131"/>
      <c r="AD1097" s="131"/>
      <c r="AE1097" s="131"/>
      <c r="AF1097" s="131"/>
      <c r="AG1097" s="132"/>
      <c r="AH1097" s="132"/>
      <c r="AI1097" s="132"/>
      <c r="AJ1097" s="132"/>
      <c r="AK1097" s="133"/>
      <c r="AL1097" s="133"/>
      <c r="AM1097" s="133"/>
      <c r="AN1097" s="133"/>
      <c r="AO1097" s="134"/>
      <c r="AP1097" s="134"/>
      <c r="AQ1097" s="134"/>
      <c r="AR1097" s="134"/>
      <c r="AS1097" s="134"/>
      <c r="AT1097" s="129"/>
    </row>
    <row r="1098" ht="15.75" customHeight="1">
      <c r="A1098" s="130"/>
      <c r="B1098" s="129"/>
      <c r="C1098" s="129"/>
      <c r="D1098" s="129"/>
      <c r="E1098" s="176"/>
      <c r="F1098" s="129"/>
      <c r="G1098" s="130"/>
      <c r="H1098" s="135"/>
      <c r="I1098" s="130"/>
      <c r="J1098" s="130"/>
      <c r="K1098" s="130"/>
      <c r="L1098" s="177"/>
      <c r="M1098" s="130"/>
      <c r="N1098" s="137"/>
      <c r="O1098" s="138"/>
      <c r="P1098" s="129"/>
      <c r="Q1098" s="139"/>
      <c r="R1098" s="130"/>
      <c r="S1098" s="130"/>
      <c r="T1098" s="141"/>
      <c r="U1098" s="130"/>
      <c r="V1098" s="130"/>
      <c r="W1098" s="130"/>
      <c r="X1098" s="130"/>
      <c r="Y1098" s="130"/>
      <c r="Z1098" s="130"/>
      <c r="AA1098" s="130"/>
      <c r="AB1098" s="130"/>
      <c r="AC1098" s="131"/>
      <c r="AD1098" s="131"/>
      <c r="AE1098" s="131"/>
      <c r="AF1098" s="131"/>
      <c r="AG1098" s="132"/>
      <c r="AH1098" s="132"/>
      <c r="AI1098" s="132"/>
      <c r="AJ1098" s="132"/>
      <c r="AK1098" s="133"/>
      <c r="AL1098" s="133"/>
      <c r="AM1098" s="133"/>
      <c r="AN1098" s="133"/>
      <c r="AO1098" s="134"/>
      <c r="AP1098" s="134"/>
      <c r="AQ1098" s="134"/>
      <c r="AR1098" s="134"/>
      <c r="AS1098" s="134"/>
      <c r="AT1098" s="129"/>
    </row>
    <row r="1099" ht="15.75" customHeight="1">
      <c r="A1099" s="130"/>
      <c r="B1099" s="129"/>
      <c r="C1099" s="129"/>
      <c r="D1099" s="129"/>
      <c r="E1099" s="176"/>
      <c r="F1099" s="129"/>
      <c r="G1099" s="130"/>
      <c r="H1099" s="135"/>
      <c r="I1099" s="130"/>
      <c r="J1099" s="130"/>
      <c r="K1099" s="130"/>
      <c r="L1099" s="177"/>
      <c r="M1099" s="130"/>
      <c r="N1099" s="137"/>
      <c r="O1099" s="138"/>
      <c r="P1099" s="129"/>
      <c r="Q1099" s="139"/>
      <c r="R1099" s="130"/>
      <c r="S1099" s="130"/>
      <c r="T1099" s="141"/>
      <c r="U1099" s="130"/>
      <c r="V1099" s="130"/>
      <c r="W1099" s="130"/>
      <c r="X1099" s="130"/>
      <c r="Y1099" s="130"/>
      <c r="Z1099" s="130"/>
      <c r="AA1099" s="130"/>
      <c r="AB1099" s="130"/>
      <c r="AC1099" s="131"/>
      <c r="AD1099" s="131"/>
      <c r="AE1099" s="131"/>
      <c r="AF1099" s="131"/>
      <c r="AG1099" s="132"/>
      <c r="AH1099" s="132"/>
      <c r="AI1099" s="132"/>
      <c r="AJ1099" s="132"/>
      <c r="AK1099" s="133"/>
      <c r="AL1099" s="133"/>
      <c r="AM1099" s="133"/>
      <c r="AN1099" s="133"/>
      <c r="AO1099" s="134"/>
      <c r="AP1099" s="134"/>
      <c r="AQ1099" s="134"/>
      <c r="AR1099" s="134"/>
      <c r="AS1099" s="134"/>
      <c r="AT1099" s="129"/>
    </row>
    <row r="1100" ht="15.75" customHeight="1">
      <c r="A1100" s="130"/>
      <c r="B1100" s="129"/>
      <c r="C1100" s="129"/>
      <c r="D1100" s="129"/>
      <c r="E1100" s="176"/>
      <c r="F1100" s="129"/>
      <c r="G1100" s="130"/>
      <c r="H1100" s="135"/>
      <c r="I1100" s="130"/>
      <c r="J1100" s="130"/>
      <c r="K1100" s="130"/>
      <c r="L1100" s="177"/>
      <c r="M1100" s="130"/>
      <c r="N1100" s="137"/>
      <c r="O1100" s="138"/>
      <c r="P1100" s="129"/>
      <c r="Q1100" s="139"/>
      <c r="R1100" s="130"/>
      <c r="S1100" s="130"/>
      <c r="T1100" s="141"/>
      <c r="U1100" s="130"/>
      <c r="V1100" s="130"/>
      <c r="W1100" s="130"/>
      <c r="X1100" s="130"/>
      <c r="Y1100" s="130"/>
      <c r="Z1100" s="130"/>
      <c r="AA1100" s="130"/>
      <c r="AB1100" s="130"/>
      <c r="AC1100" s="131"/>
      <c r="AD1100" s="131"/>
      <c r="AE1100" s="131"/>
      <c r="AF1100" s="131"/>
      <c r="AG1100" s="132"/>
      <c r="AH1100" s="132"/>
      <c r="AI1100" s="132"/>
      <c r="AJ1100" s="132"/>
      <c r="AK1100" s="133"/>
      <c r="AL1100" s="133"/>
      <c r="AM1100" s="133"/>
      <c r="AN1100" s="133"/>
      <c r="AO1100" s="134"/>
      <c r="AP1100" s="134"/>
      <c r="AQ1100" s="134"/>
      <c r="AR1100" s="134"/>
      <c r="AS1100" s="134"/>
      <c r="AT1100" s="129"/>
    </row>
    <row r="1101" ht="15.75" customHeight="1">
      <c r="A1101" s="130"/>
      <c r="B1101" s="129"/>
      <c r="C1101" s="129"/>
      <c r="D1101" s="129"/>
      <c r="E1101" s="176"/>
      <c r="F1101" s="129"/>
      <c r="G1101" s="130"/>
      <c r="H1101" s="135"/>
      <c r="I1101" s="130"/>
      <c r="J1101" s="130"/>
      <c r="K1101" s="130"/>
      <c r="L1101" s="177"/>
      <c r="M1101" s="130"/>
      <c r="N1101" s="137"/>
      <c r="O1101" s="138"/>
      <c r="P1101" s="129"/>
      <c r="Q1101" s="139"/>
      <c r="R1101" s="130"/>
      <c r="S1101" s="130"/>
      <c r="T1101" s="141"/>
      <c r="U1101" s="130"/>
      <c r="V1101" s="130"/>
      <c r="W1101" s="130"/>
      <c r="X1101" s="130"/>
      <c r="Y1101" s="130"/>
      <c r="Z1101" s="130"/>
      <c r="AA1101" s="130"/>
      <c r="AB1101" s="130"/>
      <c r="AC1101" s="131"/>
      <c r="AD1101" s="131"/>
      <c r="AE1101" s="131"/>
      <c r="AF1101" s="131"/>
      <c r="AG1101" s="132"/>
      <c r="AH1101" s="132"/>
      <c r="AI1101" s="132"/>
      <c r="AJ1101" s="132"/>
      <c r="AK1101" s="133"/>
      <c r="AL1101" s="133"/>
      <c r="AM1101" s="133"/>
      <c r="AN1101" s="133"/>
      <c r="AO1101" s="134"/>
      <c r="AP1101" s="134"/>
      <c r="AQ1101" s="134"/>
      <c r="AR1101" s="134"/>
      <c r="AS1101" s="134"/>
      <c r="AT1101" s="129"/>
    </row>
    <row r="1102" ht="15.75" customHeight="1">
      <c r="A1102" s="130"/>
      <c r="B1102" s="129"/>
      <c r="C1102" s="129"/>
      <c r="D1102" s="129"/>
      <c r="E1102" s="176"/>
      <c r="F1102" s="129"/>
      <c r="G1102" s="130"/>
      <c r="H1102" s="135"/>
      <c r="I1102" s="130"/>
      <c r="J1102" s="130"/>
      <c r="K1102" s="130"/>
      <c r="L1102" s="177"/>
      <c r="M1102" s="130"/>
      <c r="N1102" s="137"/>
      <c r="O1102" s="138"/>
      <c r="P1102" s="129"/>
      <c r="Q1102" s="139"/>
      <c r="R1102" s="130"/>
      <c r="S1102" s="130"/>
      <c r="T1102" s="141"/>
      <c r="U1102" s="130"/>
      <c r="V1102" s="130"/>
      <c r="W1102" s="130"/>
      <c r="X1102" s="130"/>
      <c r="Y1102" s="130"/>
      <c r="Z1102" s="130"/>
      <c r="AA1102" s="130"/>
      <c r="AB1102" s="130"/>
      <c r="AC1102" s="131"/>
      <c r="AD1102" s="131"/>
      <c r="AE1102" s="131"/>
      <c r="AF1102" s="131"/>
      <c r="AG1102" s="132"/>
      <c r="AH1102" s="132"/>
      <c r="AI1102" s="132"/>
      <c r="AJ1102" s="132"/>
      <c r="AK1102" s="133"/>
      <c r="AL1102" s="133"/>
      <c r="AM1102" s="133"/>
      <c r="AN1102" s="133"/>
      <c r="AO1102" s="134"/>
      <c r="AP1102" s="134"/>
      <c r="AQ1102" s="134"/>
      <c r="AR1102" s="134"/>
      <c r="AS1102" s="134"/>
      <c r="AT1102" s="129"/>
    </row>
    <row r="1103" ht="15.75" customHeight="1">
      <c r="A1103" s="130"/>
      <c r="B1103" s="129"/>
      <c r="C1103" s="129"/>
      <c r="D1103" s="129"/>
      <c r="E1103" s="176"/>
      <c r="F1103" s="129"/>
      <c r="G1103" s="130"/>
      <c r="H1103" s="135"/>
      <c r="I1103" s="130"/>
      <c r="J1103" s="130"/>
      <c r="K1103" s="130"/>
      <c r="L1103" s="177"/>
      <c r="M1103" s="130"/>
      <c r="N1103" s="137"/>
      <c r="O1103" s="138"/>
      <c r="P1103" s="129"/>
      <c r="Q1103" s="139"/>
      <c r="R1103" s="130"/>
      <c r="S1103" s="130"/>
      <c r="T1103" s="141"/>
      <c r="U1103" s="130"/>
      <c r="V1103" s="130"/>
      <c r="W1103" s="130"/>
      <c r="X1103" s="130"/>
      <c r="Y1103" s="130"/>
      <c r="Z1103" s="130"/>
      <c r="AA1103" s="130"/>
      <c r="AB1103" s="130"/>
      <c r="AC1103" s="131"/>
      <c r="AD1103" s="131"/>
      <c r="AE1103" s="131"/>
      <c r="AF1103" s="131"/>
      <c r="AG1103" s="132"/>
      <c r="AH1103" s="132"/>
      <c r="AI1103" s="132"/>
      <c r="AJ1103" s="132"/>
      <c r="AK1103" s="133"/>
      <c r="AL1103" s="133"/>
      <c r="AM1103" s="133"/>
      <c r="AN1103" s="133"/>
      <c r="AO1103" s="134"/>
      <c r="AP1103" s="134"/>
      <c r="AQ1103" s="134"/>
      <c r="AR1103" s="134"/>
      <c r="AS1103" s="134"/>
      <c r="AT1103" s="129"/>
    </row>
    <row r="1104" ht="15.75" customHeight="1">
      <c r="A1104" s="130"/>
      <c r="B1104" s="129"/>
      <c r="C1104" s="129"/>
      <c r="D1104" s="129"/>
      <c r="E1104" s="176"/>
      <c r="F1104" s="129"/>
      <c r="G1104" s="130"/>
      <c r="H1104" s="135"/>
      <c r="I1104" s="130"/>
      <c r="J1104" s="130"/>
      <c r="K1104" s="130"/>
      <c r="L1104" s="177"/>
      <c r="M1104" s="130"/>
      <c r="N1104" s="137"/>
      <c r="O1104" s="138"/>
      <c r="P1104" s="129"/>
      <c r="Q1104" s="139"/>
      <c r="R1104" s="130"/>
      <c r="S1104" s="130"/>
      <c r="T1104" s="141"/>
      <c r="U1104" s="130"/>
      <c r="V1104" s="130"/>
      <c r="W1104" s="130"/>
      <c r="X1104" s="130"/>
      <c r="Y1104" s="130"/>
      <c r="Z1104" s="130"/>
      <c r="AA1104" s="130"/>
      <c r="AB1104" s="130"/>
      <c r="AC1104" s="131"/>
      <c r="AD1104" s="131"/>
      <c r="AE1104" s="131"/>
      <c r="AF1104" s="131"/>
      <c r="AG1104" s="132"/>
      <c r="AH1104" s="132"/>
      <c r="AI1104" s="132"/>
      <c r="AJ1104" s="132"/>
      <c r="AK1104" s="133"/>
      <c r="AL1104" s="133"/>
      <c r="AM1104" s="133"/>
      <c r="AN1104" s="133"/>
      <c r="AO1104" s="134"/>
      <c r="AP1104" s="134"/>
      <c r="AQ1104" s="134"/>
      <c r="AR1104" s="134"/>
      <c r="AS1104" s="134"/>
      <c r="AT1104" s="129"/>
    </row>
    <row r="1105" ht="15.75" customHeight="1">
      <c r="A1105" s="130"/>
      <c r="B1105" s="129"/>
      <c r="C1105" s="129"/>
      <c r="D1105" s="129"/>
      <c r="E1105" s="176"/>
      <c r="F1105" s="129"/>
      <c r="G1105" s="130"/>
      <c r="H1105" s="135"/>
      <c r="I1105" s="130"/>
      <c r="J1105" s="130"/>
      <c r="K1105" s="130"/>
      <c r="L1105" s="177"/>
      <c r="M1105" s="130"/>
      <c r="N1105" s="137"/>
      <c r="O1105" s="138"/>
      <c r="P1105" s="129"/>
      <c r="Q1105" s="139"/>
      <c r="R1105" s="130"/>
      <c r="S1105" s="130"/>
      <c r="T1105" s="141"/>
      <c r="U1105" s="130"/>
      <c r="V1105" s="130"/>
      <c r="W1105" s="130"/>
      <c r="X1105" s="130"/>
      <c r="Y1105" s="130"/>
      <c r="Z1105" s="130"/>
      <c r="AA1105" s="130"/>
      <c r="AB1105" s="130"/>
      <c r="AC1105" s="131"/>
      <c r="AD1105" s="131"/>
      <c r="AE1105" s="131"/>
      <c r="AF1105" s="131"/>
      <c r="AG1105" s="132"/>
      <c r="AH1105" s="132"/>
      <c r="AI1105" s="132"/>
      <c r="AJ1105" s="132"/>
      <c r="AK1105" s="133"/>
      <c r="AL1105" s="133"/>
      <c r="AM1105" s="133"/>
      <c r="AN1105" s="133"/>
      <c r="AO1105" s="134"/>
      <c r="AP1105" s="134"/>
      <c r="AQ1105" s="134"/>
      <c r="AR1105" s="134"/>
      <c r="AS1105" s="134"/>
      <c r="AT1105" s="129"/>
    </row>
    <row r="1106" ht="15.75" customHeight="1">
      <c r="A1106" s="130"/>
      <c r="B1106" s="129"/>
      <c r="C1106" s="129"/>
      <c r="D1106" s="129"/>
      <c r="E1106" s="176"/>
      <c r="F1106" s="129"/>
      <c r="G1106" s="130"/>
      <c r="H1106" s="135"/>
      <c r="I1106" s="130"/>
      <c r="J1106" s="130"/>
      <c r="K1106" s="130"/>
      <c r="L1106" s="177"/>
      <c r="M1106" s="130"/>
      <c r="N1106" s="137"/>
      <c r="O1106" s="138"/>
      <c r="P1106" s="129"/>
      <c r="Q1106" s="139"/>
      <c r="R1106" s="130"/>
      <c r="S1106" s="130"/>
      <c r="T1106" s="141"/>
      <c r="U1106" s="130"/>
      <c r="V1106" s="130"/>
      <c r="W1106" s="130"/>
      <c r="X1106" s="130"/>
      <c r="Y1106" s="130"/>
      <c r="Z1106" s="130"/>
      <c r="AA1106" s="130"/>
      <c r="AB1106" s="130"/>
      <c r="AC1106" s="131"/>
      <c r="AD1106" s="131"/>
      <c r="AE1106" s="131"/>
      <c r="AF1106" s="131"/>
      <c r="AG1106" s="132"/>
      <c r="AH1106" s="132"/>
      <c r="AI1106" s="132"/>
      <c r="AJ1106" s="132"/>
      <c r="AK1106" s="133"/>
      <c r="AL1106" s="133"/>
      <c r="AM1106" s="133"/>
      <c r="AN1106" s="133"/>
      <c r="AO1106" s="134"/>
      <c r="AP1106" s="134"/>
      <c r="AQ1106" s="134"/>
      <c r="AR1106" s="134"/>
      <c r="AS1106" s="134"/>
      <c r="AT1106" s="129"/>
    </row>
    <row r="1107" ht="15.75" customHeight="1">
      <c r="A1107" s="130"/>
      <c r="B1107" s="129"/>
      <c r="C1107" s="129"/>
      <c r="D1107" s="129"/>
      <c r="E1107" s="176"/>
      <c r="F1107" s="129"/>
      <c r="G1107" s="130"/>
      <c r="H1107" s="135"/>
      <c r="I1107" s="130"/>
      <c r="J1107" s="130"/>
      <c r="K1107" s="130"/>
      <c r="L1107" s="177"/>
      <c r="M1107" s="130"/>
      <c r="N1107" s="137"/>
      <c r="O1107" s="138"/>
      <c r="P1107" s="129"/>
      <c r="Q1107" s="139"/>
      <c r="R1107" s="130"/>
      <c r="S1107" s="130"/>
      <c r="T1107" s="141"/>
      <c r="U1107" s="130"/>
      <c r="V1107" s="130"/>
      <c r="W1107" s="130"/>
      <c r="X1107" s="130"/>
      <c r="Y1107" s="130"/>
      <c r="Z1107" s="130"/>
      <c r="AA1107" s="130"/>
      <c r="AB1107" s="130"/>
      <c r="AC1107" s="131"/>
      <c r="AD1107" s="131"/>
      <c r="AE1107" s="131"/>
      <c r="AF1107" s="131"/>
      <c r="AG1107" s="132"/>
      <c r="AH1107" s="132"/>
      <c r="AI1107" s="132"/>
      <c r="AJ1107" s="132"/>
      <c r="AK1107" s="133"/>
      <c r="AL1107" s="133"/>
      <c r="AM1107" s="133"/>
      <c r="AN1107" s="133"/>
      <c r="AO1107" s="134"/>
      <c r="AP1107" s="134"/>
      <c r="AQ1107" s="134"/>
      <c r="AR1107" s="134"/>
      <c r="AS1107" s="134"/>
      <c r="AT1107" s="129"/>
    </row>
    <row r="1108" ht="15.75" customHeight="1">
      <c r="A1108" s="130"/>
      <c r="B1108" s="129"/>
      <c r="C1108" s="129"/>
      <c r="D1108" s="129"/>
      <c r="E1108" s="176"/>
      <c r="F1108" s="129"/>
      <c r="G1108" s="130"/>
      <c r="H1108" s="135"/>
      <c r="I1108" s="130"/>
      <c r="J1108" s="130"/>
      <c r="K1108" s="130"/>
      <c r="L1108" s="177"/>
      <c r="M1108" s="130"/>
      <c r="N1108" s="137"/>
      <c r="O1108" s="138"/>
      <c r="P1108" s="129"/>
      <c r="Q1108" s="139"/>
      <c r="R1108" s="130"/>
      <c r="S1108" s="130"/>
      <c r="T1108" s="141"/>
      <c r="U1108" s="130"/>
      <c r="V1108" s="130"/>
      <c r="W1108" s="130"/>
      <c r="X1108" s="130"/>
      <c r="Y1108" s="130"/>
      <c r="Z1108" s="130"/>
      <c r="AA1108" s="130"/>
      <c r="AB1108" s="130"/>
      <c r="AC1108" s="131"/>
      <c r="AD1108" s="131"/>
      <c r="AE1108" s="131"/>
      <c r="AF1108" s="131"/>
      <c r="AG1108" s="132"/>
      <c r="AH1108" s="132"/>
      <c r="AI1108" s="132"/>
      <c r="AJ1108" s="132"/>
      <c r="AK1108" s="133"/>
      <c r="AL1108" s="133"/>
      <c r="AM1108" s="133"/>
      <c r="AN1108" s="133"/>
      <c r="AO1108" s="134"/>
      <c r="AP1108" s="134"/>
      <c r="AQ1108" s="134"/>
      <c r="AR1108" s="134"/>
      <c r="AS1108" s="134"/>
      <c r="AT1108" s="129"/>
    </row>
    <row r="1109" ht="15.75" customHeight="1">
      <c r="A1109" s="130"/>
      <c r="B1109" s="129"/>
      <c r="C1109" s="129"/>
      <c r="D1109" s="129"/>
      <c r="E1109" s="176"/>
      <c r="F1109" s="129"/>
      <c r="G1109" s="130"/>
      <c r="H1109" s="135"/>
      <c r="I1109" s="130"/>
      <c r="J1109" s="130"/>
      <c r="K1109" s="130"/>
      <c r="L1109" s="177"/>
      <c r="M1109" s="130"/>
      <c r="N1109" s="137"/>
      <c r="O1109" s="138"/>
      <c r="P1109" s="129"/>
      <c r="Q1109" s="139"/>
      <c r="R1109" s="130"/>
      <c r="S1109" s="130"/>
      <c r="T1109" s="141"/>
      <c r="U1109" s="130"/>
      <c r="V1109" s="130"/>
      <c r="W1109" s="130"/>
      <c r="X1109" s="130"/>
      <c r="Y1109" s="130"/>
      <c r="Z1109" s="130"/>
      <c r="AA1109" s="130"/>
      <c r="AB1109" s="130"/>
      <c r="AC1109" s="131"/>
      <c r="AD1109" s="131"/>
      <c r="AE1109" s="131"/>
      <c r="AF1109" s="131"/>
      <c r="AG1109" s="132"/>
      <c r="AH1109" s="132"/>
      <c r="AI1109" s="132"/>
      <c r="AJ1109" s="132"/>
      <c r="AK1109" s="133"/>
      <c r="AL1109" s="133"/>
      <c r="AM1109" s="133"/>
      <c r="AN1109" s="133"/>
      <c r="AO1109" s="134"/>
      <c r="AP1109" s="134"/>
      <c r="AQ1109" s="134"/>
      <c r="AR1109" s="134"/>
      <c r="AS1109" s="134"/>
      <c r="AT1109" s="129"/>
    </row>
    <row r="1110" ht="15.75" customHeight="1">
      <c r="A1110" s="130"/>
      <c r="B1110" s="129"/>
      <c r="C1110" s="129"/>
      <c r="D1110" s="129"/>
      <c r="E1110" s="176"/>
      <c r="F1110" s="129"/>
      <c r="G1110" s="130"/>
      <c r="H1110" s="135"/>
      <c r="I1110" s="130"/>
      <c r="J1110" s="130"/>
      <c r="K1110" s="130"/>
      <c r="L1110" s="177"/>
      <c r="M1110" s="130"/>
      <c r="N1110" s="137"/>
      <c r="O1110" s="138"/>
      <c r="P1110" s="129"/>
      <c r="Q1110" s="139"/>
      <c r="R1110" s="130"/>
      <c r="S1110" s="130"/>
      <c r="T1110" s="141"/>
      <c r="U1110" s="130"/>
      <c r="V1110" s="130"/>
      <c r="W1110" s="130"/>
      <c r="X1110" s="130"/>
      <c r="Y1110" s="130"/>
      <c r="Z1110" s="130"/>
      <c r="AA1110" s="130"/>
      <c r="AB1110" s="130"/>
      <c r="AC1110" s="131"/>
      <c r="AD1110" s="131"/>
      <c r="AE1110" s="131"/>
      <c r="AF1110" s="131"/>
      <c r="AG1110" s="132"/>
      <c r="AH1110" s="132"/>
      <c r="AI1110" s="132"/>
      <c r="AJ1110" s="132"/>
      <c r="AK1110" s="133"/>
      <c r="AL1110" s="133"/>
      <c r="AM1110" s="133"/>
      <c r="AN1110" s="133"/>
      <c r="AO1110" s="134"/>
      <c r="AP1110" s="134"/>
      <c r="AQ1110" s="134"/>
      <c r="AR1110" s="134"/>
      <c r="AS1110" s="134"/>
      <c r="AT1110" s="129"/>
    </row>
    <row r="1111" ht="15.75" customHeight="1">
      <c r="A1111" s="130"/>
      <c r="B1111" s="129"/>
      <c r="C1111" s="129"/>
      <c r="D1111" s="129"/>
      <c r="E1111" s="176"/>
      <c r="F1111" s="129"/>
      <c r="G1111" s="130"/>
      <c r="H1111" s="135"/>
      <c r="I1111" s="130"/>
      <c r="J1111" s="130"/>
      <c r="K1111" s="130"/>
      <c r="L1111" s="177"/>
      <c r="M1111" s="130"/>
      <c r="N1111" s="137"/>
      <c r="O1111" s="138"/>
      <c r="P1111" s="129"/>
      <c r="Q1111" s="139"/>
      <c r="R1111" s="130"/>
      <c r="S1111" s="130"/>
      <c r="T1111" s="141"/>
      <c r="U1111" s="130"/>
      <c r="V1111" s="130"/>
      <c r="W1111" s="130"/>
      <c r="X1111" s="130"/>
      <c r="Y1111" s="130"/>
      <c r="Z1111" s="130"/>
      <c r="AA1111" s="130"/>
      <c r="AB1111" s="130"/>
      <c r="AC1111" s="131"/>
      <c r="AD1111" s="131"/>
      <c r="AE1111" s="131"/>
      <c r="AF1111" s="131"/>
      <c r="AG1111" s="132"/>
      <c r="AH1111" s="132"/>
      <c r="AI1111" s="132"/>
      <c r="AJ1111" s="132"/>
      <c r="AK1111" s="133"/>
      <c r="AL1111" s="133"/>
      <c r="AM1111" s="133"/>
      <c r="AN1111" s="133"/>
      <c r="AO1111" s="134"/>
      <c r="AP1111" s="134"/>
      <c r="AQ1111" s="134"/>
      <c r="AR1111" s="134"/>
      <c r="AS1111" s="134"/>
      <c r="AT1111" s="129"/>
    </row>
    <row r="1112" ht="15.75" customHeight="1">
      <c r="A1112" s="130"/>
      <c r="B1112" s="129"/>
      <c r="C1112" s="129"/>
      <c r="D1112" s="129"/>
      <c r="E1112" s="176"/>
      <c r="F1112" s="129"/>
      <c r="G1112" s="130"/>
      <c r="H1112" s="135"/>
      <c r="I1112" s="130"/>
      <c r="J1112" s="130"/>
      <c r="K1112" s="130"/>
      <c r="L1112" s="177"/>
      <c r="M1112" s="130"/>
      <c r="N1112" s="137"/>
      <c r="O1112" s="138"/>
      <c r="P1112" s="129"/>
      <c r="Q1112" s="139"/>
      <c r="R1112" s="130"/>
      <c r="S1112" s="130"/>
      <c r="T1112" s="141"/>
      <c r="U1112" s="130"/>
      <c r="V1112" s="130"/>
      <c r="W1112" s="130"/>
      <c r="X1112" s="130"/>
      <c r="Y1112" s="130"/>
      <c r="Z1112" s="130"/>
      <c r="AA1112" s="130"/>
      <c r="AB1112" s="130"/>
      <c r="AC1112" s="131"/>
      <c r="AD1112" s="131"/>
      <c r="AE1112" s="131"/>
      <c r="AF1112" s="131"/>
      <c r="AG1112" s="132"/>
      <c r="AH1112" s="132"/>
      <c r="AI1112" s="132"/>
      <c r="AJ1112" s="132"/>
      <c r="AK1112" s="133"/>
      <c r="AL1112" s="133"/>
      <c r="AM1112" s="133"/>
      <c r="AN1112" s="133"/>
      <c r="AO1112" s="134"/>
      <c r="AP1112" s="134"/>
      <c r="AQ1112" s="134"/>
      <c r="AR1112" s="134"/>
      <c r="AS1112" s="134"/>
      <c r="AT1112" s="129"/>
    </row>
    <row r="1113" ht="15.75" customHeight="1">
      <c r="A1113" s="130"/>
      <c r="B1113" s="129"/>
      <c r="C1113" s="129"/>
      <c r="D1113" s="129"/>
      <c r="E1113" s="176"/>
      <c r="F1113" s="129"/>
      <c r="G1113" s="130"/>
      <c r="H1113" s="135"/>
      <c r="I1113" s="130"/>
      <c r="J1113" s="130"/>
      <c r="K1113" s="130"/>
      <c r="L1113" s="177"/>
      <c r="M1113" s="130"/>
      <c r="N1113" s="137"/>
      <c r="O1113" s="138"/>
      <c r="P1113" s="129"/>
      <c r="Q1113" s="139"/>
      <c r="R1113" s="130"/>
      <c r="S1113" s="130"/>
      <c r="T1113" s="141"/>
      <c r="U1113" s="130"/>
      <c r="V1113" s="130"/>
      <c r="W1113" s="130"/>
      <c r="X1113" s="130"/>
      <c r="Y1113" s="130"/>
      <c r="Z1113" s="130"/>
      <c r="AA1113" s="130"/>
      <c r="AB1113" s="130"/>
      <c r="AC1113" s="131"/>
      <c r="AD1113" s="131"/>
      <c r="AE1113" s="131"/>
      <c r="AF1113" s="131"/>
      <c r="AG1113" s="132"/>
      <c r="AH1113" s="132"/>
      <c r="AI1113" s="132"/>
      <c r="AJ1113" s="132"/>
      <c r="AK1113" s="133"/>
      <c r="AL1113" s="133"/>
      <c r="AM1113" s="133"/>
      <c r="AN1113" s="133"/>
      <c r="AO1113" s="134"/>
      <c r="AP1113" s="134"/>
      <c r="AQ1113" s="134"/>
      <c r="AR1113" s="134"/>
      <c r="AS1113" s="134"/>
      <c r="AT1113" s="129"/>
    </row>
    <row r="1114" ht="15.75" customHeight="1">
      <c r="A1114" s="130"/>
      <c r="B1114" s="129"/>
      <c r="C1114" s="129"/>
      <c r="D1114" s="129"/>
      <c r="E1114" s="176"/>
      <c r="F1114" s="129"/>
      <c r="G1114" s="130"/>
      <c r="H1114" s="135"/>
      <c r="I1114" s="130"/>
      <c r="J1114" s="130"/>
      <c r="K1114" s="130"/>
      <c r="L1114" s="177"/>
      <c r="M1114" s="130"/>
      <c r="N1114" s="137"/>
      <c r="O1114" s="138"/>
      <c r="P1114" s="129"/>
      <c r="Q1114" s="139"/>
      <c r="R1114" s="130"/>
      <c r="S1114" s="130"/>
      <c r="T1114" s="141"/>
      <c r="U1114" s="130"/>
      <c r="V1114" s="130"/>
      <c r="W1114" s="130"/>
      <c r="X1114" s="130"/>
      <c r="Y1114" s="130"/>
      <c r="Z1114" s="130"/>
      <c r="AA1114" s="130"/>
      <c r="AB1114" s="130"/>
      <c r="AC1114" s="131"/>
      <c r="AD1114" s="131"/>
      <c r="AE1114" s="131"/>
      <c r="AF1114" s="131"/>
      <c r="AG1114" s="132"/>
      <c r="AH1114" s="132"/>
      <c r="AI1114" s="132"/>
      <c r="AJ1114" s="132"/>
      <c r="AK1114" s="133"/>
      <c r="AL1114" s="133"/>
      <c r="AM1114" s="133"/>
      <c r="AN1114" s="133"/>
      <c r="AO1114" s="134"/>
      <c r="AP1114" s="134"/>
      <c r="AQ1114" s="134"/>
      <c r="AR1114" s="134"/>
      <c r="AS1114" s="134"/>
      <c r="AT1114" s="129"/>
    </row>
    <row r="1115" ht="15.75" customHeight="1">
      <c r="A1115" s="130"/>
      <c r="B1115" s="129"/>
      <c r="C1115" s="129"/>
      <c r="D1115" s="129"/>
      <c r="E1115" s="176"/>
      <c r="F1115" s="129"/>
      <c r="G1115" s="130"/>
      <c r="H1115" s="135"/>
      <c r="I1115" s="130"/>
      <c r="J1115" s="130"/>
      <c r="K1115" s="130"/>
      <c r="L1115" s="177"/>
      <c r="M1115" s="130"/>
      <c r="N1115" s="137"/>
      <c r="O1115" s="138"/>
      <c r="P1115" s="129"/>
      <c r="Q1115" s="139"/>
      <c r="R1115" s="130"/>
      <c r="S1115" s="130"/>
      <c r="T1115" s="141"/>
      <c r="U1115" s="130"/>
      <c r="V1115" s="130"/>
      <c r="W1115" s="130"/>
      <c r="X1115" s="130"/>
      <c r="Y1115" s="130"/>
      <c r="Z1115" s="130"/>
      <c r="AA1115" s="130"/>
      <c r="AB1115" s="130"/>
      <c r="AC1115" s="131"/>
      <c r="AD1115" s="131"/>
      <c r="AE1115" s="131"/>
      <c r="AF1115" s="131"/>
      <c r="AG1115" s="132"/>
      <c r="AH1115" s="132"/>
      <c r="AI1115" s="132"/>
      <c r="AJ1115" s="132"/>
      <c r="AK1115" s="133"/>
      <c r="AL1115" s="133"/>
      <c r="AM1115" s="133"/>
      <c r="AN1115" s="133"/>
      <c r="AO1115" s="134"/>
      <c r="AP1115" s="134"/>
      <c r="AQ1115" s="134"/>
      <c r="AR1115" s="134"/>
      <c r="AS1115" s="134"/>
      <c r="AT1115" s="129"/>
    </row>
    <row r="1116" ht="15.75" customHeight="1">
      <c r="A1116" s="130"/>
      <c r="B1116" s="129"/>
      <c r="C1116" s="129"/>
      <c r="D1116" s="129"/>
      <c r="E1116" s="176"/>
      <c r="F1116" s="129"/>
      <c r="G1116" s="130"/>
      <c r="H1116" s="135"/>
      <c r="I1116" s="130"/>
      <c r="J1116" s="130"/>
      <c r="K1116" s="130"/>
      <c r="L1116" s="177"/>
      <c r="M1116" s="130"/>
      <c r="N1116" s="137"/>
      <c r="O1116" s="138"/>
      <c r="P1116" s="129"/>
      <c r="Q1116" s="139"/>
      <c r="R1116" s="130"/>
      <c r="S1116" s="130"/>
      <c r="T1116" s="141"/>
      <c r="U1116" s="130"/>
      <c r="V1116" s="130"/>
      <c r="W1116" s="130"/>
      <c r="X1116" s="130"/>
      <c r="Y1116" s="130"/>
      <c r="Z1116" s="130"/>
      <c r="AA1116" s="130"/>
      <c r="AB1116" s="130"/>
      <c r="AC1116" s="131"/>
      <c r="AD1116" s="131"/>
      <c r="AE1116" s="131"/>
      <c r="AF1116" s="131"/>
      <c r="AG1116" s="132"/>
      <c r="AH1116" s="132"/>
      <c r="AI1116" s="132"/>
      <c r="AJ1116" s="132"/>
      <c r="AK1116" s="133"/>
      <c r="AL1116" s="133"/>
      <c r="AM1116" s="133"/>
      <c r="AN1116" s="133"/>
      <c r="AO1116" s="134"/>
      <c r="AP1116" s="134"/>
      <c r="AQ1116" s="134"/>
      <c r="AR1116" s="134"/>
      <c r="AS1116" s="134"/>
      <c r="AT1116" s="129"/>
    </row>
    <row r="1117" ht="15.75" customHeight="1">
      <c r="A1117" s="130"/>
      <c r="B1117" s="129"/>
      <c r="C1117" s="129"/>
      <c r="D1117" s="129"/>
      <c r="E1117" s="176"/>
      <c r="F1117" s="129"/>
      <c r="G1117" s="130"/>
      <c r="H1117" s="135"/>
      <c r="I1117" s="130"/>
      <c r="J1117" s="130"/>
      <c r="K1117" s="130"/>
      <c r="L1117" s="177"/>
      <c r="M1117" s="130"/>
      <c r="N1117" s="137"/>
      <c r="O1117" s="138"/>
      <c r="P1117" s="129"/>
      <c r="Q1117" s="139"/>
      <c r="R1117" s="130"/>
      <c r="S1117" s="130"/>
      <c r="T1117" s="141"/>
      <c r="U1117" s="130"/>
      <c r="V1117" s="130"/>
      <c r="W1117" s="130"/>
      <c r="X1117" s="130"/>
      <c r="Y1117" s="130"/>
      <c r="Z1117" s="130"/>
      <c r="AA1117" s="130"/>
      <c r="AB1117" s="130"/>
      <c r="AC1117" s="131"/>
      <c r="AD1117" s="131"/>
      <c r="AE1117" s="131"/>
      <c r="AF1117" s="131"/>
      <c r="AG1117" s="132"/>
      <c r="AH1117" s="132"/>
      <c r="AI1117" s="132"/>
      <c r="AJ1117" s="132"/>
      <c r="AK1117" s="133"/>
      <c r="AL1117" s="133"/>
      <c r="AM1117" s="133"/>
      <c r="AN1117" s="133"/>
      <c r="AO1117" s="134"/>
      <c r="AP1117" s="134"/>
      <c r="AQ1117" s="134"/>
      <c r="AR1117" s="134"/>
      <c r="AS1117" s="134"/>
      <c r="AT1117" s="129"/>
    </row>
    <row r="1118" ht="15.75" customHeight="1">
      <c r="A1118" s="130"/>
      <c r="B1118" s="129"/>
      <c r="C1118" s="129"/>
      <c r="D1118" s="129"/>
      <c r="E1118" s="176"/>
      <c r="F1118" s="129"/>
      <c r="G1118" s="130"/>
      <c r="H1118" s="135"/>
      <c r="I1118" s="130"/>
      <c r="J1118" s="130"/>
      <c r="K1118" s="130"/>
      <c r="L1118" s="177"/>
      <c r="M1118" s="130"/>
      <c r="N1118" s="137"/>
      <c r="O1118" s="138"/>
      <c r="P1118" s="129"/>
      <c r="Q1118" s="139"/>
      <c r="R1118" s="130"/>
      <c r="S1118" s="130"/>
      <c r="T1118" s="141"/>
      <c r="U1118" s="130"/>
      <c r="V1118" s="130"/>
      <c r="W1118" s="130"/>
      <c r="X1118" s="130"/>
      <c r="Y1118" s="130"/>
      <c r="Z1118" s="130"/>
      <c r="AA1118" s="130"/>
      <c r="AB1118" s="130"/>
      <c r="AC1118" s="131"/>
      <c r="AD1118" s="131"/>
      <c r="AE1118" s="131"/>
      <c r="AF1118" s="131"/>
      <c r="AG1118" s="132"/>
      <c r="AH1118" s="132"/>
      <c r="AI1118" s="132"/>
      <c r="AJ1118" s="132"/>
      <c r="AK1118" s="133"/>
      <c r="AL1118" s="133"/>
      <c r="AM1118" s="133"/>
      <c r="AN1118" s="133"/>
      <c r="AO1118" s="134"/>
      <c r="AP1118" s="134"/>
      <c r="AQ1118" s="134"/>
      <c r="AR1118" s="134"/>
      <c r="AS1118" s="134"/>
      <c r="AT1118" s="129"/>
    </row>
    <row r="1119" ht="15.75" customHeight="1">
      <c r="A1119" s="130"/>
      <c r="B1119" s="129"/>
      <c r="C1119" s="129"/>
      <c r="D1119" s="129"/>
      <c r="E1119" s="176"/>
      <c r="F1119" s="129"/>
      <c r="G1119" s="130"/>
      <c r="H1119" s="135"/>
      <c r="I1119" s="130"/>
      <c r="J1119" s="130"/>
      <c r="K1119" s="130"/>
      <c r="L1119" s="177"/>
      <c r="M1119" s="130"/>
      <c r="N1119" s="137"/>
      <c r="O1119" s="138"/>
      <c r="P1119" s="129"/>
      <c r="Q1119" s="139"/>
      <c r="R1119" s="130"/>
      <c r="S1119" s="130"/>
      <c r="T1119" s="141"/>
      <c r="U1119" s="130"/>
      <c r="V1119" s="130"/>
      <c r="W1119" s="130"/>
      <c r="X1119" s="130"/>
      <c r="Y1119" s="130"/>
      <c r="Z1119" s="130"/>
      <c r="AA1119" s="130"/>
      <c r="AB1119" s="130"/>
      <c r="AC1119" s="131"/>
      <c r="AD1119" s="131"/>
      <c r="AE1119" s="131"/>
      <c r="AF1119" s="131"/>
      <c r="AG1119" s="132"/>
      <c r="AH1119" s="132"/>
      <c r="AI1119" s="132"/>
      <c r="AJ1119" s="132"/>
      <c r="AK1119" s="133"/>
      <c r="AL1119" s="133"/>
      <c r="AM1119" s="133"/>
      <c r="AN1119" s="133"/>
      <c r="AO1119" s="134"/>
      <c r="AP1119" s="134"/>
      <c r="AQ1119" s="134"/>
      <c r="AR1119" s="134"/>
      <c r="AS1119" s="134"/>
      <c r="AT1119" s="129"/>
    </row>
    <row r="1120" ht="15.75" customHeight="1">
      <c r="A1120" s="130"/>
      <c r="B1120" s="129"/>
      <c r="C1120" s="129"/>
      <c r="D1120" s="129"/>
      <c r="E1120" s="176"/>
      <c r="F1120" s="129"/>
      <c r="G1120" s="130"/>
      <c r="H1120" s="135"/>
      <c r="I1120" s="130"/>
      <c r="J1120" s="130"/>
      <c r="K1120" s="130"/>
      <c r="L1120" s="177"/>
      <c r="M1120" s="130"/>
      <c r="N1120" s="137"/>
      <c r="O1120" s="138"/>
      <c r="P1120" s="129"/>
      <c r="Q1120" s="139"/>
      <c r="R1120" s="130"/>
      <c r="S1120" s="130"/>
      <c r="T1120" s="141"/>
      <c r="U1120" s="130"/>
      <c r="V1120" s="130"/>
      <c r="W1120" s="130"/>
      <c r="X1120" s="130"/>
      <c r="Y1120" s="130"/>
      <c r="Z1120" s="130"/>
      <c r="AA1120" s="130"/>
      <c r="AB1120" s="130"/>
      <c r="AC1120" s="131"/>
      <c r="AD1120" s="131"/>
      <c r="AE1120" s="131"/>
      <c r="AF1120" s="131"/>
      <c r="AG1120" s="132"/>
      <c r="AH1120" s="132"/>
      <c r="AI1120" s="132"/>
      <c r="AJ1120" s="132"/>
      <c r="AK1120" s="133"/>
      <c r="AL1120" s="133"/>
      <c r="AM1120" s="133"/>
      <c r="AN1120" s="133"/>
      <c r="AO1120" s="134"/>
      <c r="AP1120" s="134"/>
      <c r="AQ1120" s="134"/>
      <c r="AR1120" s="134"/>
      <c r="AS1120" s="134"/>
      <c r="AT1120" s="129"/>
    </row>
    <row r="1121" ht="15.75" customHeight="1">
      <c r="A1121" s="130"/>
      <c r="B1121" s="129"/>
      <c r="C1121" s="129"/>
      <c r="D1121" s="129"/>
      <c r="E1121" s="176"/>
      <c r="F1121" s="129"/>
      <c r="G1121" s="130"/>
      <c r="H1121" s="135"/>
      <c r="I1121" s="130"/>
      <c r="J1121" s="130"/>
      <c r="K1121" s="130"/>
      <c r="L1121" s="177"/>
      <c r="M1121" s="130"/>
      <c r="N1121" s="137"/>
      <c r="O1121" s="138"/>
      <c r="P1121" s="129"/>
      <c r="Q1121" s="139"/>
      <c r="R1121" s="130"/>
      <c r="S1121" s="130"/>
      <c r="T1121" s="141"/>
      <c r="U1121" s="130"/>
      <c r="V1121" s="130"/>
      <c r="W1121" s="130"/>
      <c r="X1121" s="130"/>
      <c r="Y1121" s="130"/>
      <c r="Z1121" s="130"/>
      <c r="AA1121" s="130"/>
      <c r="AB1121" s="130"/>
      <c r="AC1121" s="131"/>
      <c r="AD1121" s="131"/>
      <c r="AE1121" s="131"/>
      <c r="AF1121" s="131"/>
      <c r="AG1121" s="132"/>
      <c r="AH1121" s="132"/>
      <c r="AI1121" s="132"/>
      <c r="AJ1121" s="132"/>
      <c r="AK1121" s="133"/>
      <c r="AL1121" s="133"/>
      <c r="AM1121" s="133"/>
      <c r="AN1121" s="133"/>
      <c r="AO1121" s="134"/>
      <c r="AP1121" s="134"/>
      <c r="AQ1121" s="134"/>
      <c r="AR1121" s="134"/>
      <c r="AS1121" s="134"/>
      <c r="AT1121" s="129"/>
    </row>
    <row r="1122" ht="15.75" customHeight="1">
      <c r="A1122" s="130"/>
      <c r="B1122" s="129"/>
      <c r="C1122" s="129"/>
      <c r="D1122" s="129"/>
      <c r="E1122" s="176"/>
      <c r="F1122" s="129"/>
      <c r="G1122" s="130"/>
      <c r="H1122" s="135"/>
      <c r="I1122" s="130"/>
      <c r="J1122" s="130"/>
      <c r="K1122" s="130"/>
      <c r="L1122" s="177"/>
      <c r="M1122" s="130"/>
      <c r="N1122" s="137"/>
      <c r="O1122" s="138"/>
      <c r="P1122" s="129"/>
      <c r="Q1122" s="139"/>
      <c r="R1122" s="130"/>
      <c r="S1122" s="130"/>
      <c r="T1122" s="141"/>
      <c r="U1122" s="130"/>
      <c r="V1122" s="130"/>
      <c r="W1122" s="130"/>
      <c r="X1122" s="130"/>
      <c r="Y1122" s="130"/>
      <c r="Z1122" s="130"/>
      <c r="AA1122" s="130"/>
      <c r="AB1122" s="130"/>
      <c r="AC1122" s="131"/>
      <c r="AD1122" s="131"/>
      <c r="AE1122" s="131"/>
      <c r="AF1122" s="131"/>
      <c r="AG1122" s="132"/>
      <c r="AH1122" s="132"/>
      <c r="AI1122" s="132"/>
      <c r="AJ1122" s="132"/>
      <c r="AK1122" s="133"/>
      <c r="AL1122" s="133"/>
      <c r="AM1122" s="133"/>
      <c r="AN1122" s="133"/>
      <c r="AO1122" s="134"/>
      <c r="AP1122" s="134"/>
      <c r="AQ1122" s="134"/>
      <c r="AR1122" s="134"/>
      <c r="AS1122" s="134"/>
      <c r="AT1122" s="129"/>
    </row>
    <row r="1123" ht="15.75" customHeight="1">
      <c r="A1123" s="130"/>
      <c r="B1123" s="129"/>
      <c r="C1123" s="129"/>
      <c r="D1123" s="129"/>
      <c r="E1123" s="176"/>
      <c r="F1123" s="129"/>
      <c r="G1123" s="130"/>
      <c r="H1123" s="135"/>
      <c r="I1123" s="130"/>
      <c r="J1123" s="130"/>
      <c r="K1123" s="130"/>
      <c r="L1123" s="177"/>
      <c r="M1123" s="130"/>
      <c r="N1123" s="137"/>
      <c r="O1123" s="138"/>
      <c r="P1123" s="129"/>
      <c r="Q1123" s="139"/>
      <c r="R1123" s="130"/>
      <c r="S1123" s="130"/>
      <c r="T1123" s="141"/>
      <c r="U1123" s="130"/>
      <c r="V1123" s="130"/>
      <c r="W1123" s="130"/>
      <c r="X1123" s="130"/>
      <c r="Y1123" s="130"/>
      <c r="Z1123" s="130"/>
      <c r="AA1123" s="130"/>
      <c r="AB1123" s="130"/>
      <c r="AC1123" s="131"/>
      <c r="AD1123" s="131"/>
      <c r="AE1123" s="131"/>
      <c r="AF1123" s="131"/>
      <c r="AG1123" s="132"/>
      <c r="AH1123" s="132"/>
      <c r="AI1123" s="132"/>
      <c r="AJ1123" s="132"/>
      <c r="AK1123" s="133"/>
      <c r="AL1123" s="133"/>
      <c r="AM1123" s="133"/>
      <c r="AN1123" s="133"/>
      <c r="AO1123" s="134"/>
      <c r="AP1123" s="134"/>
      <c r="AQ1123" s="134"/>
      <c r="AR1123" s="134"/>
      <c r="AS1123" s="134"/>
      <c r="AT1123" s="129"/>
    </row>
    <row r="1124" ht="15.75" customHeight="1">
      <c r="A1124" s="130"/>
      <c r="B1124" s="129"/>
      <c r="C1124" s="129"/>
      <c r="D1124" s="129"/>
      <c r="E1124" s="176"/>
      <c r="F1124" s="129"/>
      <c r="G1124" s="130"/>
      <c r="H1124" s="135"/>
      <c r="I1124" s="130"/>
      <c r="J1124" s="130"/>
      <c r="K1124" s="130"/>
      <c r="L1124" s="177"/>
      <c r="M1124" s="130"/>
      <c r="N1124" s="137"/>
      <c r="O1124" s="138"/>
      <c r="P1124" s="129"/>
      <c r="Q1124" s="139"/>
      <c r="R1124" s="130"/>
      <c r="S1124" s="130"/>
      <c r="T1124" s="141"/>
      <c r="U1124" s="130"/>
      <c r="V1124" s="130"/>
      <c r="W1124" s="130"/>
      <c r="X1124" s="130"/>
      <c r="Y1124" s="130"/>
      <c r="Z1124" s="130"/>
      <c r="AA1124" s="130"/>
      <c r="AB1124" s="130"/>
      <c r="AC1124" s="131"/>
      <c r="AD1124" s="131"/>
      <c r="AE1124" s="131"/>
      <c r="AF1124" s="131"/>
      <c r="AG1124" s="132"/>
      <c r="AH1124" s="132"/>
      <c r="AI1124" s="132"/>
      <c r="AJ1124" s="132"/>
      <c r="AK1124" s="133"/>
      <c r="AL1124" s="133"/>
      <c r="AM1124" s="133"/>
      <c r="AN1124" s="133"/>
      <c r="AO1124" s="134"/>
      <c r="AP1124" s="134"/>
      <c r="AQ1124" s="134"/>
      <c r="AR1124" s="134"/>
      <c r="AS1124" s="134"/>
      <c r="AT1124" s="129"/>
    </row>
    <row r="1125" ht="15.75" customHeight="1">
      <c r="A1125" s="130"/>
      <c r="B1125" s="129"/>
      <c r="C1125" s="129"/>
      <c r="D1125" s="129"/>
      <c r="E1125" s="176"/>
      <c r="F1125" s="129"/>
      <c r="G1125" s="130"/>
      <c r="H1125" s="135"/>
      <c r="I1125" s="130"/>
      <c r="J1125" s="130"/>
      <c r="K1125" s="130"/>
      <c r="L1125" s="177"/>
      <c r="M1125" s="130"/>
      <c r="N1125" s="137"/>
      <c r="O1125" s="138"/>
      <c r="P1125" s="129"/>
      <c r="Q1125" s="139"/>
      <c r="R1125" s="130"/>
      <c r="S1125" s="130"/>
      <c r="T1125" s="141"/>
      <c r="U1125" s="130"/>
      <c r="V1125" s="130"/>
      <c r="W1125" s="130"/>
      <c r="X1125" s="130"/>
      <c r="Y1125" s="130"/>
      <c r="Z1125" s="130"/>
      <c r="AA1125" s="130"/>
      <c r="AB1125" s="130"/>
      <c r="AC1125" s="131"/>
      <c r="AD1125" s="131"/>
      <c r="AE1125" s="131"/>
      <c r="AF1125" s="131"/>
      <c r="AG1125" s="132"/>
      <c r="AH1125" s="132"/>
      <c r="AI1125" s="132"/>
      <c r="AJ1125" s="132"/>
      <c r="AK1125" s="133"/>
      <c r="AL1125" s="133"/>
      <c r="AM1125" s="133"/>
      <c r="AN1125" s="133"/>
      <c r="AO1125" s="134"/>
      <c r="AP1125" s="134"/>
      <c r="AQ1125" s="134"/>
      <c r="AR1125" s="134"/>
      <c r="AS1125" s="134"/>
      <c r="AT1125" s="129"/>
    </row>
    <row r="1126" ht="15.75" customHeight="1">
      <c r="A1126" s="130"/>
      <c r="B1126" s="129"/>
      <c r="C1126" s="129"/>
      <c r="D1126" s="129"/>
      <c r="E1126" s="176"/>
      <c r="F1126" s="129"/>
      <c r="G1126" s="130"/>
      <c r="H1126" s="135"/>
      <c r="I1126" s="130"/>
      <c r="J1126" s="130"/>
      <c r="K1126" s="130"/>
      <c r="L1126" s="177"/>
      <c r="M1126" s="130"/>
      <c r="N1126" s="137"/>
      <c r="O1126" s="138"/>
      <c r="P1126" s="129"/>
      <c r="Q1126" s="139"/>
      <c r="R1126" s="130"/>
      <c r="S1126" s="130"/>
      <c r="T1126" s="141"/>
      <c r="U1126" s="130"/>
      <c r="V1126" s="130"/>
      <c r="W1126" s="130"/>
      <c r="X1126" s="130"/>
      <c r="Y1126" s="130"/>
      <c r="Z1126" s="130"/>
      <c r="AA1126" s="130"/>
      <c r="AB1126" s="130"/>
      <c r="AC1126" s="131"/>
      <c r="AD1126" s="131"/>
      <c r="AE1126" s="131"/>
      <c r="AF1126" s="131"/>
      <c r="AG1126" s="132"/>
      <c r="AH1126" s="132"/>
      <c r="AI1126" s="132"/>
      <c r="AJ1126" s="132"/>
      <c r="AK1126" s="133"/>
      <c r="AL1126" s="133"/>
      <c r="AM1126" s="133"/>
      <c r="AN1126" s="133"/>
      <c r="AO1126" s="134"/>
      <c r="AP1126" s="134"/>
      <c r="AQ1126" s="134"/>
      <c r="AR1126" s="134"/>
      <c r="AS1126" s="134"/>
      <c r="AT1126" s="129"/>
    </row>
    <row r="1127" ht="15.75" customHeight="1">
      <c r="A1127" s="130"/>
      <c r="B1127" s="129"/>
      <c r="C1127" s="129"/>
      <c r="D1127" s="129"/>
      <c r="E1127" s="176"/>
      <c r="F1127" s="129"/>
      <c r="G1127" s="130"/>
      <c r="H1127" s="135"/>
      <c r="I1127" s="130"/>
      <c r="J1127" s="130"/>
      <c r="K1127" s="130"/>
      <c r="L1127" s="177"/>
      <c r="M1127" s="130"/>
      <c r="N1127" s="137"/>
      <c r="O1127" s="138"/>
      <c r="P1127" s="129"/>
      <c r="Q1127" s="139"/>
      <c r="R1127" s="130"/>
      <c r="S1127" s="130"/>
      <c r="T1127" s="141"/>
      <c r="U1127" s="130"/>
      <c r="V1127" s="130"/>
      <c r="W1127" s="130"/>
      <c r="X1127" s="130"/>
      <c r="Y1127" s="130"/>
      <c r="Z1127" s="130"/>
      <c r="AA1127" s="130"/>
      <c r="AB1127" s="130"/>
      <c r="AC1127" s="131"/>
      <c r="AD1127" s="131"/>
      <c r="AE1127" s="131"/>
      <c r="AF1127" s="131"/>
      <c r="AG1127" s="132"/>
      <c r="AH1127" s="132"/>
      <c r="AI1127" s="132"/>
      <c r="AJ1127" s="132"/>
      <c r="AK1127" s="133"/>
      <c r="AL1127" s="133"/>
      <c r="AM1127" s="133"/>
      <c r="AN1127" s="133"/>
      <c r="AO1127" s="134"/>
      <c r="AP1127" s="134"/>
      <c r="AQ1127" s="134"/>
      <c r="AR1127" s="134"/>
      <c r="AS1127" s="134"/>
      <c r="AT1127" s="129"/>
    </row>
    <row r="1128" ht="15.75" customHeight="1">
      <c r="A1128" s="130"/>
      <c r="B1128" s="129"/>
      <c r="C1128" s="129"/>
      <c r="D1128" s="129"/>
      <c r="E1128" s="176"/>
      <c r="F1128" s="129"/>
      <c r="G1128" s="130"/>
      <c r="H1128" s="135"/>
      <c r="I1128" s="130"/>
      <c r="J1128" s="130"/>
      <c r="K1128" s="130"/>
      <c r="L1128" s="177"/>
      <c r="M1128" s="130"/>
      <c r="N1128" s="137"/>
      <c r="O1128" s="138"/>
      <c r="P1128" s="129"/>
      <c r="Q1128" s="139"/>
      <c r="R1128" s="130"/>
      <c r="S1128" s="130"/>
      <c r="T1128" s="141"/>
      <c r="U1128" s="130"/>
      <c r="V1128" s="130"/>
      <c r="W1128" s="130"/>
      <c r="X1128" s="130"/>
      <c r="Y1128" s="130"/>
      <c r="Z1128" s="130"/>
      <c r="AA1128" s="130"/>
      <c r="AB1128" s="130"/>
      <c r="AC1128" s="131"/>
      <c r="AD1128" s="131"/>
      <c r="AE1128" s="131"/>
      <c r="AF1128" s="131"/>
      <c r="AG1128" s="132"/>
      <c r="AH1128" s="132"/>
      <c r="AI1128" s="132"/>
      <c r="AJ1128" s="132"/>
      <c r="AK1128" s="133"/>
      <c r="AL1128" s="133"/>
      <c r="AM1128" s="133"/>
      <c r="AN1128" s="133"/>
      <c r="AO1128" s="134"/>
      <c r="AP1128" s="134"/>
      <c r="AQ1128" s="134"/>
      <c r="AR1128" s="134"/>
      <c r="AS1128" s="134"/>
      <c r="AT1128" s="129"/>
    </row>
    <row r="1129" ht="15.75" customHeight="1">
      <c r="A1129" s="130"/>
      <c r="B1129" s="129"/>
      <c r="C1129" s="129"/>
      <c r="D1129" s="129"/>
      <c r="E1129" s="176"/>
      <c r="F1129" s="129"/>
      <c r="G1129" s="130"/>
      <c r="H1129" s="135"/>
      <c r="I1129" s="130"/>
      <c r="J1129" s="130"/>
      <c r="K1129" s="130"/>
      <c r="L1129" s="177"/>
      <c r="M1129" s="130"/>
      <c r="N1129" s="137"/>
      <c r="O1129" s="138"/>
      <c r="P1129" s="129"/>
      <c r="Q1129" s="139"/>
      <c r="R1129" s="130"/>
      <c r="S1129" s="130"/>
      <c r="T1129" s="141"/>
      <c r="U1129" s="130"/>
      <c r="V1129" s="130"/>
      <c r="W1129" s="130"/>
      <c r="X1129" s="130"/>
      <c r="Y1129" s="130"/>
      <c r="Z1129" s="130"/>
      <c r="AA1129" s="130"/>
      <c r="AB1129" s="130"/>
      <c r="AC1129" s="131"/>
      <c r="AD1129" s="131"/>
      <c r="AE1129" s="131"/>
      <c r="AF1129" s="131"/>
      <c r="AG1129" s="132"/>
      <c r="AH1129" s="132"/>
      <c r="AI1129" s="132"/>
      <c r="AJ1129" s="132"/>
      <c r="AK1129" s="133"/>
      <c r="AL1129" s="133"/>
      <c r="AM1129" s="133"/>
      <c r="AN1129" s="133"/>
      <c r="AO1129" s="134"/>
      <c r="AP1129" s="134"/>
      <c r="AQ1129" s="134"/>
      <c r="AR1129" s="134"/>
      <c r="AS1129" s="134"/>
      <c r="AT1129" s="129"/>
    </row>
    <row r="1130" ht="15.75" customHeight="1">
      <c r="A1130" s="130"/>
      <c r="B1130" s="129"/>
      <c r="C1130" s="129"/>
      <c r="D1130" s="129"/>
      <c r="E1130" s="176"/>
      <c r="F1130" s="129"/>
      <c r="G1130" s="130"/>
      <c r="H1130" s="135"/>
      <c r="I1130" s="130"/>
      <c r="J1130" s="130"/>
      <c r="K1130" s="130"/>
      <c r="L1130" s="177"/>
      <c r="M1130" s="130"/>
      <c r="N1130" s="137"/>
      <c r="O1130" s="138"/>
      <c r="P1130" s="129"/>
      <c r="Q1130" s="139"/>
      <c r="R1130" s="130"/>
      <c r="S1130" s="130"/>
      <c r="T1130" s="141"/>
      <c r="U1130" s="130"/>
      <c r="V1130" s="130"/>
      <c r="W1130" s="130"/>
      <c r="X1130" s="130"/>
      <c r="Y1130" s="130"/>
      <c r="Z1130" s="130"/>
      <c r="AA1130" s="130"/>
      <c r="AB1130" s="130"/>
      <c r="AC1130" s="131"/>
      <c r="AD1130" s="131"/>
      <c r="AE1130" s="131"/>
      <c r="AF1130" s="131"/>
      <c r="AG1130" s="132"/>
      <c r="AH1130" s="132"/>
      <c r="AI1130" s="132"/>
      <c r="AJ1130" s="132"/>
      <c r="AK1130" s="133"/>
      <c r="AL1130" s="133"/>
      <c r="AM1130" s="133"/>
      <c r="AN1130" s="133"/>
      <c r="AO1130" s="134"/>
      <c r="AP1130" s="134"/>
      <c r="AQ1130" s="134"/>
      <c r="AR1130" s="134"/>
      <c r="AS1130" s="134"/>
      <c r="AT1130" s="129"/>
    </row>
    <row r="1131" ht="15.75" customHeight="1">
      <c r="A1131" s="130"/>
      <c r="B1131" s="129"/>
      <c r="C1131" s="129"/>
      <c r="D1131" s="129"/>
      <c r="E1131" s="176"/>
      <c r="F1131" s="129"/>
      <c r="G1131" s="130"/>
      <c r="H1131" s="135"/>
      <c r="I1131" s="130"/>
      <c r="J1131" s="130"/>
      <c r="K1131" s="130"/>
      <c r="L1131" s="177"/>
      <c r="M1131" s="130"/>
      <c r="N1131" s="137"/>
      <c r="O1131" s="138"/>
      <c r="P1131" s="129"/>
      <c r="Q1131" s="139"/>
      <c r="R1131" s="130"/>
      <c r="S1131" s="130"/>
      <c r="T1131" s="141"/>
      <c r="U1131" s="130"/>
      <c r="V1131" s="130"/>
      <c r="W1131" s="130"/>
      <c r="X1131" s="130"/>
      <c r="Y1131" s="130"/>
      <c r="Z1131" s="130"/>
      <c r="AA1131" s="130"/>
      <c r="AB1131" s="130"/>
      <c r="AC1131" s="131"/>
      <c r="AD1131" s="131"/>
      <c r="AE1131" s="131"/>
      <c r="AF1131" s="131"/>
      <c r="AG1131" s="132"/>
      <c r="AH1131" s="132"/>
      <c r="AI1131" s="132"/>
      <c r="AJ1131" s="132"/>
      <c r="AK1131" s="133"/>
      <c r="AL1131" s="133"/>
      <c r="AM1131" s="133"/>
      <c r="AN1131" s="133"/>
      <c r="AO1131" s="134"/>
      <c r="AP1131" s="134"/>
      <c r="AQ1131" s="134"/>
      <c r="AR1131" s="134"/>
      <c r="AS1131" s="134"/>
      <c r="AT1131" s="129"/>
    </row>
    <row r="1132" ht="15.75" customHeight="1">
      <c r="A1132" s="130"/>
      <c r="B1132" s="129"/>
      <c r="C1132" s="129"/>
      <c r="D1132" s="129"/>
      <c r="E1132" s="176"/>
      <c r="F1132" s="129"/>
      <c r="G1132" s="130"/>
      <c r="H1132" s="135"/>
      <c r="I1132" s="130"/>
      <c r="J1132" s="130"/>
      <c r="K1132" s="130"/>
      <c r="L1132" s="177"/>
      <c r="M1132" s="130"/>
      <c r="N1132" s="137"/>
      <c r="O1132" s="138"/>
      <c r="P1132" s="129"/>
      <c r="Q1132" s="139"/>
      <c r="R1132" s="130"/>
      <c r="S1132" s="130"/>
      <c r="T1132" s="141"/>
      <c r="U1132" s="130"/>
      <c r="V1132" s="130"/>
      <c r="W1132" s="130"/>
      <c r="X1132" s="130"/>
      <c r="Y1132" s="130"/>
      <c r="Z1132" s="130"/>
      <c r="AA1132" s="130"/>
      <c r="AB1132" s="130"/>
      <c r="AC1132" s="131"/>
      <c r="AD1132" s="131"/>
      <c r="AE1132" s="131"/>
      <c r="AF1132" s="131"/>
      <c r="AG1132" s="132"/>
      <c r="AH1132" s="132"/>
      <c r="AI1132" s="132"/>
      <c r="AJ1132" s="132"/>
      <c r="AK1132" s="133"/>
      <c r="AL1132" s="133"/>
      <c r="AM1132" s="133"/>
      <c r="AN1132" s="133"/>
      <c r="AO1132" s="134"/>
      <c r="AP1132" s="134"/>
      <c r="AQ1132" s="134"/>
      <c r="AR1132" s="134"/>
      <c r="AS1132" s="134"/>
      <c r="AT1132" s="129"/>
    </row>
    <row r="1133" ht="15.75" customHeight="1">
      <c r="A1133" s="130"/>
      <c r="B1133" s="129"/>
      <c r="C1133" s="129"/>
      <c r="D1133" s="129"/>
      <c r="E1133" s="176"/>
      <c r="F1133" s="129"/>
      <c r="G1133" s="130"/>
      <c r="H1133" s="135"/>
      <c r="I1133" s="130"/>
      <c r="J1133" s="130"/>
      <c r="K1133" s="130"/>
      <c r="L1133" s="177"/>
      <c r="M1133" s="130"/>
      <c r="N1133" s="137"/>
      <c r="O1133" s="138"/>
      <c r="P1133" s="129"/>
      <c r="Q1133" s="139"/>
      <c r="R1133" s="130"/>
      <c r="S1133" s="130"/>
      <c r="T1133" s="141"/>
      <c r="U1133" s="130"/>
      <c r="V1133" s="130"/>
      <c r="W1133" s="130"/>
      <c r="X1133" s="130"/>
      <c r="Y1133" s="130"/>
      <c r="Z1133" s="130"/>
      <c r="AA1133" s="130"/>
      <c r="AB1133" s="130"/>
      <c r="AC1133" s="131"/>
      <c r="AD1133" s="131"/>
      <c r="AE1133" s="131"/>
      <c r="AF1133" s="131"/>
      <c r="AG1133" s="132"/>
      <c r="AH1133" s="132"/>
      <c r="AI1133" s="132"/>
      <c r="AJ1133" s="132"/>
      <c r="AK1133" s="133"/>
      <c r="AL1133" s="133"/>
      <c r="AM1133" s="133"/>
      <c r="AN1133" s="133"/>
      <c r="AO1133" s="134"/>
      <c r="AP1133" s="134"/>
      <c r="AQ1133" s="134"/>
      <c r="AR1133" s="134"/>
      <c r="AS1133" s="134"/>
      <c r="AT1133" s="129"/>
    </row>
    <row r="1134" ht="15.75" customHeight="1">
      <c r="A1134" s="130"/>
      <c r="B1134" s="129"/>
      <c r="C1134" s="129"/>
      <c r="D1134" s="129"/>
      <c r="E1134" s="176"/>
      <c r="F1134" s="129"/>
      <c r="G1134" s="130"/>
      <c r="H1134" s="135"/>
      <c r="I1134" s="130"/>
      <c r="J1134" s="130"/>
      <c r="K1134" s="130"/>
      <c r="L1134" s="177"/>
      <c r="M1134" s="130"/>
      <c r="N1134" s="137"/>
      <c r="O1134" s="138"/>
      <c r="P1134" s="129"/>
      <c r="Q1134" s="139"/>
      <c r="R1134" s="130"/>
      <c r="S1134" s="130"/>
      <c r="T1134" s="141"/>
      <c r="U1134" s="130"/>
      <c r="V1134" s="130"/>
      <c r="W1134" s="130"/>
      <c r="X1134" s="130"/>
      <c r="Y1134" s="130"/>
      <c r="Z1134" s="130"/>
      <c r="AA1134" s="130"/>
      <c r="AB1134" s="130"/>
      <c r="AC1134" s="131"/>
      <c r="AD1134" s="131"/>
      <c r="AE1134" s="131"/>
      <c r="AF1134" s="131"/>
      <c r="AG1134" s="132"/>
      <c r="AH1134" s="132"/>
      <c r="AI1134" s="132"/>
      <c r="AJ1134" s="132"/>
      <c r="AK1134" s="133"/>
      <c r="AL1134" s="133"/>
      <c r="AM1134" s="133"/>
      <c r="AN1134" s="133"/>
      <c r="AO1134" s="134"/>
      <c r="AP1134" s="134"/>
      <c r="AQ1134" s="134"/>
      <c r="AR1134" s="134"/>
      <c r="AS1134" s="134"/>
      <c r="AT1134" s="129"/>
    </row>
    <row r="1135" ht="15.75" customHeight="1">
      <c r="A1135" s="130"/>
      <c r="B1135" s="129"/>
      <c r="C1135" s="129"/>
      <c r="D1135" s="129"/>
      <c r="E1135" s="176"/>
      <c r="F1135" s="129"/>
      <c r="G1135" s="130"/>
      <c r="H1135" s="135"/>
      <c r="I1135" s="130"/>
      <c r="J1135" s="130"/>
      <c r="K1135" s="130"/>
      <c r="L1135" s="177"/>
      <c r="M1135" s="130"/>
      <c r="N1135" s="137"/>
      <c r="O1135" s="138"/>
      <c r="P1135" s="129"/>
      <c r="Q1135" s="139"/>
      <c r="R1135" s="130"/>
      <c r="S1135" s="130"/>
      <c r="T1135" s="141"/>
      <c r="U1135" s="130"/>
      <c r="V1135" s="130"/>
      <c r="W1135" s="130"/>
      <c r="X1135" s="130"/>
      <c r="Y1135" s="130"/>
      <c r="Z1135" s="130"/>
      <c r="AA1135" s="130"/>
      <c r="AB1135" s="130"/>
      <c r="AC1135" s="131"/>
      <c r="AD1135" s="131"/>
      <c r="AE1135" s="131"/>
      <c r="AF1135" s="131"/>
      <c r="AG1135" s="132"/>
      <c r="AH1135" s="132"/>
      <c r="AI1135" s="132"/>
      <c r="AJ1135" s="132"/>
      <c r="AK1135" s="133"/>
      <c r="AL1135" s="133"/>
      <c r="AM1135" s="133"/>
      <c r="AN1135" s="133"/>
      <c r="AO1135" s="134"/>
      <c r="AP1135" s="134"/>
      <c r="AQ1135" s="134"/>
      <c r="AR1135" s="134"/>
      <c r="AS1135" s="134"/>
      <c r="AT1135" s="129"/>
    </row>
    <row r="1136" ht="15.75" customHeight="1">
      <c r="A1136" s="130"/>
      <c r="B1136" s="129"/>
      <c r="C1136" s="129"/>
      <c r="D1136" s="129"/>
      <c r="E1136" s="176"/>
      <c r="F1136" s="129"/>
      <c r="G1136" s="130"/>
      <c r="H1136" s="135"/>
      <c r="I1136" s="130"/>
      <c r="J1136" s="130"/>
      <c r="K1136" s="130"/>
      <c r="L1136" s="177"/>
      <c r="M1136" s="130"/>
      <c r="N1136" s="137"/>
      <c r="O1136" s="138"/>
      <c r="P1136" s="129"/>
      <c r="Q1136" s="139"/>
      <c r="R1136" s="130"/>
      <c r="S1136" s="130"/>
      <c r="T1136" s="141"/>
      <c r="U1136" s="130"/>
      <c r="V1136" s="130"/>
      <c r="W1136" s="130"/>
      <c r="X1136" s="130"/>
      <c r="Y1136" s="130"/>
      <c r="Z1136" s="130"/>
      <c r="AA1136" s="130"/>
      <c r="AB1136" s="130"/>
      <c r="AC1136" s="131"/>
      <c r="AD1136" s="131"/>
      <c r="AE1136" s="131"/>
      <c r="AF1136" s="131"/>
      <c r="AG1136" s="132"/>
      <c r="AH1136" s="132"/>
      <c r="AI1136" s="132"/>
      <c r="AJ1136" s="132"/>
      <c r="AK1136" s="133"/>
      <c r="AL1136" s="133"/>
      <c r="AM1136" s="133"/>
      <c r="AN1136" s="133"/>
      <c r="AO1136" s="134"/>
      <c r="AP1136" s="134"/>
      <c r="AQ1136" s="134"/>
      <c r="AR1136" s="134"/>
      <c r="AS1136" s="134"/>
      <c r="AT1136" s="129"/>
    </row>
    <row r="1137" ht="15.75" customHeight="1">
      <c r="A1137" s="130"/>
      <c r="B1137" s="129"/>
      <c r="C1137" s="129"/>
      <c r="D1137" s="129"/>
      <c r="E1137" s="176"/>
      <c r="F1137" s="129"/>
      <c r="G1137" s="130"/>
      <c r="H1137" s="135"/>
      <c r="I1137" s="130"/>
      <c r="J1137" s="130"/>
      <c r="K1137" s="130"/>
      <c r="L1137" s="177"/>
      <c r="M1137" s="130"/>
      <c r="N1137" s="137"/>
      <c r="O1137" s="138"/>
      <c r="P1137" s="129"/>
      <c r="Q1137" s="139"/>
      <c r="R1137" s="130"/>
      <c r="S1137" s="130"/>
      <c r="T1137" s="141"/>
      <c r="U1137" s="130"/>
      <c r="V1137" s="130"/>
      <c r="W1137" s="130"/>
      <c r="X1137" s="130"/>
      <c r="Y1137" s="130"/>
      <c r="Z1137" s="130"/>
      <c r="AA1137" s="130"/>
      <c r="AB1137" s="130"/>
      <c r="AC1137" s="131"/>
      <c r="AD1137" s="131"/>
      <c r="AE1137" s="131"/>
      <c r="AF1137" s="131"/>
      <c r="AG1137" s="132"/>
      <c r="AH1137" s="132"/>
      <c r="AI1137" s="132"/>
      <c r="AJ1137" s="132"/>
      <c r="AK1137" s="133"/>
      <c r="AL1137" s="133"/>
      <c r="AM1137" s="133"/>
      <c r="AN1137" s="133"/>
      <c r="AO1137" s="134"/>
      <c r="AP1137" s="134"/>
      <c r="AQ1137" s="134"/>
      <c r="AR1137" s="134"/>
      <c r="AS1137" s="134"/>
      <c r="AT1137" s="129"/>
    </row>
    <row r="1138" ht="15.75" customHeight="1">
      <c r="A1138" s="130"/>
      <c r="B1138" s="129"/>
      <c r="C1138" s="129"/>
      <c r="D1138" s="129"/>
      <c r="E1138" s="176"/>
      <c r="F1138" s="129"/>
      <c r="G1138" s="130"/>
      <c r="H1138" s="135"/>
      <c r="I1138" s="130"/>
      <c r="J1138" s="130"/>
      <c r="K1138" s="130"/>
      <c r="L1138" s="177"/>
      <c r="M1138" s="130"/>
      <c r="N1138" s="137"/>
      <c r="O1138" s="138"/>
      <c r="P1138" s="129"/>
      <c r="Q1138" s="139"/>
      <c r="R1138" s="130"/>
      <c r="S1138" s="130"/>
      <c r="T1138" s="141"/>
      <c r="U1138" s="130"/>
      <c r="V1138" s="130"/>
      <c r="W1138" s="130"/>
      <c r="X1138" s="130"/>
      <c r="Y1138" s="130"/>
      <c r="Z1138" s="130"/>
      <c r="AA1138" s="130"/>
      <c r="AB1138" s="130"/>
      <c r="AC1138" s="131"/>
      <c r="AD1138" s="131"/>
      <c r="AE1138" s="131"/>
      <c r="AF1138" s="131"/>
      <c r="AG1138" s="132"/>
      <c r="AH1138" s="132"/>
      <c r="AI1138" s="132"/>
      <c r="AJ1138" s="132"/>
      <c r="AK1138" s="133"/>
      <c r="AL1138" s="133"/>
      <c r="AM1138" s="133"/>
      <c r="AN1138" s="133"/>
      <c r="AO1138" s="134"/>
      <c r="AP1138" s="134"/>
      <c r="AQ1138" s="134"/>
      <c r="AR1138" s="134"/>
      <c r="AS1138" s="134"/>
      <c r="AT1138" s="129"/>
    </row>
    <row r="1139" ht="15.75" customHeight="1">
      <c r="A1139" s="130"/>
      <c r="B1139" s="129"/>
      <c r="C1139" s="129"/>
      <c r="D1139" s="129"/>
      <c r="E1139" s="176"/>
      <c r="F1139" s="129"/>
      <c r="G1139" s="130"/>
      <c r="H1139" s="135"/>
      <c r="I1139" s="130"/>
      <c r="J1139" s="130"/>
      <c r="K1139" s="130"/>
      <c r="L1139" s="177"/>
      <c r="M1139" s="130"/>
      <c r="N1139" s="137"/>
      <c r="O1139" s="138"/>
      <c r="P1139" s="129"/>
      <c r="Q1139" s="139"/>
      <c r="R1139" s="130"/>
      <c r="S1139" s="130"/>
      <c r="T1139" s="141"/>
      <c r="U1139" s="130"/>
      <c r="V1139" s="130"/>
      <c r="W1139" s="130"/>
      <c r="X1139" s="130"/>
      <c r="Y1139" s="130"/>
      <c r="Z1139" s="130"/>
      <c r="AA1139" s="130"/>
      <c r="AB1139" s="130"/>
      <c r="AC1139" s="131"/>
      <c r="AD1139" s="131"/>
      <c r="AE1139" s="131"/>
      <c r="AF1139" s="131"/>
      <c r="AG1139" s="132"/>
      <c r="AH1139" s="132"/>
      <c r="AI1139" s="132"/>
      <c r="AJ1139" s="132"/>
      <c r="AK1139" s="133"/>
      <c r="AL1139" s="133"/>
      <c r="AM1139" s="133"/>
      <c r="AN1139" s="133"/>
      <c r="AO1139" s="134"/>
      <c r="AP1139" s="134"/>
      <c r="AQ1139" s="134"/>
      <c r="AR1139" s="134"/>
      <c r="AS1139" s="134"/>
      <c r="AT1139" s="129"/>
    </row>
    <row r="1140" ht="15.75" customHeight="1">
      <c r="A1140" s="130"/>
      <c r="B1140" s="129"/>
      <c r="C1140" s="129"/>
      <c r="D1140" s="129"/>
      <c r="E1140" s="176"/>
      <c r="F1140" s="129"/>
      <c r="G1140" s="130"/>
      <c r="H1140" s="135"/>
      <c r="I1140" s="130"/>
      <c r="J1140" s="130"/>
      <c r="K1140" s="130"/>
      <c r="L1140" s="177"/>
      <c r="M1140" s="130"/>
      <c r="N1140" s="137"/>
      <c r="O1140" s="138"/>
      <c r="P1140" s="129"/>
      <c r="Q1140" s="139"/>
      <c r="R1140" s="130"/>
      <c r="S1140" s="130"/>
      <c r="T1140" s="141"/>
      <c r="U1140" s="130"/>
      <c r="V1140" s="130"/>
      <c r="W1140" s="130"/>
      <c r="X1140" s="130"/>
      <c r="Y1140" s="130"/>
      <c r="Z1140" s="130"/>
      <c r="AA1140" s="130"/>
      <c r="AB1140" s="130"/>
      <c r="AC1140" s="131"/>
      <c r="AD1140" s="131"/>
      <c r="AE1140" s="131"/>
      <c r="AF1140" s="131"/>
      <c r="AG1140" s="132"/>
      <c r="AH1140" s="132"/>
      <c r="AI1140" s="132"/>
      <c r="AJ1140" s="132"/>
      <c r="AK1140" s="133"/>
      <c r="AL1140" s="133"/>
      <c r="AM1140" s="133"/>
      <c r="AN1140" s="133"/>
      <c r="AO1140" s="134"/>
      <c r="AP1140" s="134"/>
      <c r="AQ1140" s="134"/>
      <c r="AR1140" s="134"/>
      <c r="AS1140" s="134"/>
      <c r="AT1140" s="129"/>
    </row>
    <row r="1141" ht="15.75" customHeight="1">
      <c r="A1141" s="130"/>
      <c r="B1141" s="129"/>
      <c r="C1141" s="129"/>
      <c r="D1141" s="129"/>
      <c r="E1141" s="176"/>
      <c r="F1141" s="129"/>
      <c r="G1141" s="130"/>
      <c r="H1141" s="135"/>
      <c r="I1141" s="130"/>
      <c r="J1141" s="130"/>
      <c r="K1141" s="130"/>
      <c r="L1141" s="177"/>
      <c r="M1141" s="130"/>
      <c r="N1141" s="137"/>
      <c r="O1141" s="138"/>
      <c r="P1141" s="129"/>
      <c r="Q1141" s="139"/>
      <c r="R1141" s="130"/>
      <c r="S1141" s="130"/>
      <c r="T1141" s="141"/>
      <c r="U1141" s="130"/>
      <c r="V1141" s="130"/>
      <c r="W1141" s="130"/>
      <c r="X1141" s="130"/>
      <c r="Y1141" s="130"/>
      <c r="Z1141" s="130"/>
      <c r="AA1141" s="130"/>
      <c r="AB1141" s="130"/>
      <c r="AC1141" s="131"/>
      <c r="AD1141" s="131"/>
      <c r="AE1141" s="131"/>
      <c r="AF1141" s="131"/>
      <c r="AG1141" s="132"/>
      <c r="AH1141" s="132"/>
      <c r="AI1141" s="132"/>
      <c r="AJ1141" s="132"/>
      <c r="AK1141" s="133"/>
      <c r="AL1141" s="133"/>
      <c r="AM1141" s="133"/>
      <c r="AN1141" s="133"/>
      <c r="AO1141" s="134"/>
      <c r="AP1141" s="134"/>
      <c r="AQ1141" s="134"/>
      <c r="AR1141" s="134"/>
      <c r="AS1141" s="134"/>
      <c r="AT1141" s="129"/>
    </row>
    <row r="1142" ht="15.75" customHeight="1">
      <c r="A1142" s="130"/>
      <c r="B1142" s="129"/>
      <c r="C1142" s="129"/>
      <c r="D1142" s="129"/>
      <c r="E1142" s="176"/>
      <c r="F1142" s="129"/>
      <c r="G1142" s="130"/>
      <c r="H1142" s="135"/>
      <c r="I1142" s="130"/>
      <c r="J1142" s="130"/>
      <c r="K1142" s="130"/>
      <c r="L1142" s="177"/>
      <c r="M1142" s="130"/>
      <c r="N1142" s="137"/>
      <c r="O1142" s="138"/>
      <c r="P1142" s="129"/>
      <c r="Q1142" s="139"/>
      <c r="R1142" s="130"/>
      <c r="S1142" s="130"/>
      <c r="T1142" s="141"/>
      <c r="U1142" s="130"/>
      <c r="V1142" s="130"/>
      <c r="W1142" s="130"/>
      <c r="X1142" s="130"/>
      <c r="Y1142" s="130"/>
      <c r="Z1142" s="130"/>
      <c r="AA1142" s="130"/>
      <c r="AB1142" s="130"/>
      <c r="AC1142" s="131"/>
      <c r="AD1142" s="131"/>
      <c r="AE1142" s="131"/>
      <c r="AF1142" s="131"/>
      <c r="AG1142" s="132"/>
      <c r="AH1142" s="132"/>
      <c r="AI1142" s="132"/>
      <c r="AJ1142" s="132"/>
      <c r="AK1142" s="133"/>
      <c r="AL1142" s="133"/>
      <c r="AM1142" s="133"/>
      <c r="AN1142" s="133"/>
      <c r="AO1142" s="134"/>
      <c r="AP1142" s="134"/>
      <c r="AQ1142" s="134"/>
      <c r="AR1142" s="134"/>
      <c r="AS1142" s="134"/>
      <c r="AT1142" s="129"/>
    </row>
    <row r="1143" ht="15.75" customHeight="1">
      <c r="A1143" s="130"/>
      <c r="B1143" s="129"/>
      <c r="C1143" s="129"/>
      <c r="D1143" s="129"/>
      <c r="E1143" s="176"/>
      <c r="F1143" s="129"/>
      <c r="G1143" s="130"/>
      <c r="H1143" s="135"/>
      <c r="I1143" s="130"/>
      <c r="J1143" s="130"/>
      <c r="K1143" s="130"/>
      <c r="L1143" s="177"/>
      <c r="M1143" s="130"/>
      <c r="N1143" s="137"/>
      <c r="O1143" s="138"/>
      <c r="P1143" s="129"/>
      <c r="Q1143" s="139"/>
      <c r="R1143" s="130"/>
      <c r="S1143" s="130"/>
      <c r="T1143" s="141"/>
      <c r="U1143" s="130"/>
      <c r="V1143" s="130"/>
      <c r="W1143" s="130"/>
      <c r="X1143" s="130"/>
      <c r="Y1143" s="130"/>
      <c r="Z1143" s="130"/>
      <c r="AA1143" s="130"/>
      <c r="AB1143" s="130"/>
      <c r="AC1143" s="131"/>
      <c r="AD1143" s="131"/>
      <c r="AE1143" s="131"/>
      <c r="AF1143" s="131"/>
      <c r="AG1143" s="132"/>
      <c r="AH1143" s="132"/>
      <c r="AI1143" s="132"/>
      <c r="AJ1143" s="132"/>
      <c r="AK1143" s="133"/>
      <c r="AL1143" s="133"/>
      <c r="AM1143" s="133"/>
      <c r="AN1143" s="133"/>
      <c r="AO1143" s="134"/>
      <c r="AP1143" s="134"/>
      <c r="AQ1143" s="134"/>
      <c r="AR1143" s="134"/>
      <c r="AS1143" s="134"/>
      <c r="AT1143" s="129"/>
    </row>
    <row r="1144" ht="15.75" customHeight="1">
      <c r="A1144" s="130"/>
      <c r="B1144" s="129"/>
      <c r="C1144" s="129"/>
      <c r="D1144" s="129"/>
      <c r="E1144" s="176"/>
      <c r="F1144" s="129"/>
      <c r="G1144" s="130"/>
      <c r="H1144" s="135"/>
      <c r="I1144" s="130"/>
      <c r="J1144" s="130"/>
      <c r="K1144" s="130"/>
      <c r="L1144" s="177"/>
      <c r="M1144" s="130"/>
      <c r="N1144" s="137"/>
      <c r="O1144" s="138"/>
      <c r="P1144" s="129"/>
      <c r="Q1144" s="139"/>
      <c r="R1144" s="130"/>
      <c r="S1144" s="130"/>
      <c r="T1144" s="141"/>
      <c r="U1144" s="130"/>
      <c r="V1144" s="130"/>
      <c r="W1144" s="130"/>
      <c r="X1144" s="130"/>
      <c r="Y1144" s="130"/>
      <c r="Z1144" s="130"/>
      <c r="AA1144" s="130"/>
      <c r="AB1144" s="130"/>
      <c r="AC1144" s="131"/>
      <c r="AD1144" s="131"/>
      <c r="AE1144" s="131"/>
      <c r="AF1144" s="131"/>
      <c r="AG1144" s="132"/>
      <c r="AH1144" s="132"/>
      <c r="AI1144" s="132"/>
      <c r="AJ1144" s="132"/>
      <c r="AK1144" s="133"/>
      <c r="AL1144" s="133"/>
      <c r="AM1144" s="133"/>
      <c r="AN1144" s="133"/>
      <c r="AO1144" s="134"/>
      <c r="AP1144" s="134"/>
      <c r="AQ1144" s="134"/>
      <c r="AR1144" s="134"/>
      <c r="AS1144" s="134"/>
      <c r="AT1144" s="129"/>
    </row>
    <row r="1145" ht="15.75" customHeight="1">
      <c r="A1145" s="130"/>
      <c r="B1145" s="129"/>
      <c r="C1145" s="129"/>
      <c r="D1145" s="129"/>
      <c r="E1145" s="176"/>
      <c r="F1145" s="129"/>
      <c r="G1145" s="130"/>
      <c r="H1145" s="135"/>
      <c r="I1145" s="130"/>
      <c r="J1145" s="130"/>
      <c r="K1145" s="130"/>
      <c r="L1145" s="177"/>
      <c r="M1145" s="130"/>
      <c r="N1145" s="137"/>
      <c r="O1145" s="138"/>
      <c r="P1145" s="129"/>
      <c r="Q1145" s="139"/>
      <c r="R1145" s="130"/>
      <c r="S1145" s="130"/>
      <c r="T1145" s="141"/>
      <c r="U1145" s="130"/>
      <c r="V1145" s="130"/>
      <c r="W1145" s="130"/>
      <c r="X1145" s="130"/>
      <c r="Y1145" s="130"/>
      <c r="Z1145" s="130"/>
      <c r="AA1145" s="130"/>
      <c r="AB1145" s="130"/>
      <c r="AC1145" s="131"/>
      <c r="AD1145" s="131"/>
      <c r="AE1145" s="131"/>
      <c r="AF1145" s="131"/>
      <c r="AG1145" s="132"/>
      <c r="AH1145" s="132"/>
      <c r="AI1145" s="132"/>
      <c r="AJ1145" s="132"/>
      <c r="AK1145" s="133"/>
      <c r="AL1145" s="133"/>
      <c r="AM1145" s="133"/>
      <c r="AN1145" s="133"/>
      <c r="AO1145" s="134"/>
      <c r="AP1145" s="134"/>
      <c r="AQ1145" s="134"/>
      <c r="AR1145" s="134"/>
      <c r="AS1145" s="134"/>
      <c r="AT1145" s="129"/>
    </row>
    <row r="1146" ht="15.75" customHeight="1">
      <c r="A1146" s="130"/>
      <c r="B1146" s="129"/>
      <c r="C1146" s="129"/>
      <c r="D1146" s="129"/>
      <c r="E1146" s="176"/>
      <c r="F1146" s="129"/>
      <c r="G1146" s="130"/>
      <c r="H1146" s="135"/>
      <c r="I1146" s="130"/>
      <c r="J1146" s="130"/>
      <c r="K1146" s="130"/>
      <c r="L1146" s="177"/>
      <c r="M1146" s="130"/>
      <c r="N1146" s="137"/>
      <c r="O1146" s="138"/>
      <c r="P1146" s="129"/>
      <c r="Q1146" s="139"/>
      <c r="R1146" s="130"/>
      <c r="S1146" s="130"/>
      <c r="T1146" s="141"/>
      <c r="U1146" s="130"/>
      <c r="V1146" s="130"/>
      <c r="W1146" s="130"/>
      <c r="X1146" s="130"/>
      <c r="Y1146" s="130"/>
      <c r="Z1146" s="130"/>
      <c r="AA1146" s="130"/>
      <c r="AB1146" s="130"/>
      <c r="AC1146" s="131"/>
      <c r="AD1146" s="131"/>
      <c r="AE1146" s="131"/>
      <c r="AF1146" s="131"/>
      <c r="AG1146" s="132"/>
      <c r="AH1146" s="132"/>
      <c r="AI1146" s="132"/>
      <c r="AJ1146" s="132"/>
      <c r="AK1146" s="133"/>
      <c r="AL1146" s="133"/>
      <c r="AM1146" s="133"/>
      <c r="AN1146" s="133"/>
      <c r="AO1146" s="134"/>
      <c r="AP1146" s="134"/>
      <c r="AQ1146" s="134"/>
      <c r="AR1146" s="134"/>
      <c r="AS1146" s="134"/>
      <c r="AT1146" s="129"/>
    </row>
    <row r="1147" ht="15.75" customHeight="1">
      <c r="A1147" s="130"/>
      <c r="B1147" s="129"/>
      <c r="C1147" s="129"/>
      <c r="D1147" s="129"/>
      <c r="E1147" s="176"/>
      <c r="F1147" s="129"/>
      <c r="G1147" s="130"/>
      <c r="H1147" s="135"/>
      <c r="I1147" s="130"/>
      <c r="J1147" s="130"/>
      <c r="K1147" s="130"/>
      <c r="L1147" s="177"/>
      <c r="M1147" s="130"/>
      <c r="N1147" s="137"/>
      <c r="O1147" s="138"/>
      <c r="P1147" s="129"/>
      <c r="Q1147" s="139"/>
      <c r="R1147" s="130"/>
      <c r="S1147" s="130"/>
      <c r="T1147" s="141"/>
      <c r="U1147" s="130"/>
      <c r="V1147" s="130"/>
      <c r="W1147" s="130"/>
      <c r="X1147" s="130"/>
      <c r="Y1147" s="130"/>
      <c r="Z1147" s="130"/>
      <c r="AA1147" s="130"/>
      <c r="AB1147" s="130"/>
      <c r="AC1147" s="131"/>
      <c r="AD1147" s="131"/>
      <c r="AE1147" s="131"/>
      <c r="AF1147" s="131"/>
      <c r="AG1147" s="132"/>
      <c r="AH1147" s="132"/>
      <c r="AI1147" s="132"/>
      <c r="AJ1147" s="132"/>
      <c r="AK1147" s="133"/>
      <c r="AL1147" s="133"/>
      <c r="AM1147" s="133"/>
      <c r="AN1147" s="133"/>
      <c r="AO1147" s="134"/>
      <c r="AP1147" s="134"/>
      <c r="AQ1147" s="134"/>
      <c r="AR1147" s="134"/>
      <c r="AS1147" s="134"/>
      <c r="AT1147" s="129"/>
    </row>
    <row r="1148" ht="15.75" customHeight="1">
      <c r="A1148" s="130"/>
      <c r="B1148" s="129"/>
      <c r="C1148" s="129"/>
      <c r="D1148" s="129"/>
      <c r="E1148" s="176"/>
      <c r="F1148" s="129"/>
      <c r="G1148" s="130"/>
      <c r="H1148" s="135"/>
      <c r="I1148" s="130"/>
      <c r="J1148" s="130"/>
      <c r="K1148" s="130"/>
      <c r="L1148" s="177"/>
      <c r="M1148" s="130"/>
      <c r="N1148" s="137"/>
      <c r="O1148" s="138"/>
      <c r="P1148" s="129"/>
      <c r="Q1148" s="139"/>
      <c r="R1148" s="130"/>
      <c r="S1148" s="130"/>
      <c r="T1148" s="141"/>
      <c r="U1148" s="130"/>
      <c r="V1148" s="130"/>
      <c r="W1148" s="130"/>
      <c r="X1148" s="130"/>
      <c r="Y1148" s="130"/>
      <c r="Z1148" s="130"/>
      <c r="AA1148" s="130"/>
      <c r="AB1148" s="130"/>
      <c r="AC1148" s="131"/>
      <c r="AD1148" s="131"/>
      <c r="AE1148" s="131"/>
      <c r="AF1148" s="131"/>
      <c r="AG1148" s="132"/>
      <c r="AH1148" s="132"/>
      <c r="AI1148" s="132"/>
      <c r="AJ1148" s="132"/>
      <c r="AK1148" s="133"/>
      <c r="AL1148" s="133"/>
      <c r="AM1148" s="133"/>
      <c r="AN1148" s="133"/>
      <c r="AO1148" s="134"/>
      <c r="AP1148" s="134"/>
      <c r="AQ1148" s="134"/>
      <c r="AR1148" s="134"/>
      <c r="AS1148" s="134"/>
      <c r="AT1148" s="129"/>
    </row>
    <row r="1149" ht="15.75" customHeight="1">
      <c r="A1149" s="130"/>
      <c r="B1149" s="129"/>
      <c r="C1149" s="129"/>
      <c r="D1149" s="129"/>
      <c r="E1149" s="176"/>
      <c r="F1149" s="129"/>
      <c r="G1149" s="130"/>
      <c r="H1149" s="135"/>
      <c r="I1149" s="130"/>
      <c r="J1149" s="130"/>
      <c r="K1149" s="130"/>
      <c r="L1149" s="177"/>
      <c r="M1149" s="130"/>
      <c r="N1149" s="137"/>
      <c r="O1149" s="138"/>
      <c r="P1149" s="129"/>
      <c r="Q1149" s="139"/>
      <c r="R1149" s="130"/>
      <c r="S1149" s="130"/>
      <c r="T1149" s="141"/>
      <c r="U1149" s="130"/>
      <c r="V1149" s="130"/>
      <c r="W1149" s="130"/>
      <c r="X1149" s="130"/>
      <c r="Y1149" s="130"/>
      <c r="Z1149" s="130"/>
      <c r="AA1149" s="130"/>
      <c r="AB1149" s="130"/>
      <c r="AC1149" s="131"/>
      <c r="AD1149" s="131"/>
      <c r="AE1149" s="131"/>
      <c r="AF1149" s="131"/>
      <c r="AG1149" s="132"/>
      <c r="AH1149" s="132"/>
      <c r="AI1149" s="132"/>
      <c r="AJ1149" s="132"/>
      <c r="AK1149" s="133"/>
      <c r="AL1149" s="133"/>
      <c r="AM1149" s="133"/>
      <c r="AN1149" s="133"/>
      <c r="AO1149" s="134"/>
      <c r="AP1149" s="134"/>
      <c r="AQ1149" s="134"/>
      <c r="AR1149" s="134"/>
      <c r="AS1149" s="134"/>
      <c r="AT1149" s="129"/>
    </row>
    <row r="1150" ht="15.75" customHeight="1">
      <c r="A1150" s="130"/>
      <c r="B1150" s="129"/>
      <c r="C1150" s="129"/>
      <c r="D1150" s="129"/>
      <c r="E1150" s="176"/>
      <c r="F1150" s="129"/>
      <c r="G1150" s="130"/>
      <c r="H1150" s="135"/>
      <c r="I1150" s="130"/>
      <c r="J1150" s="130"/>
      <c r="K1150" s="130"/>
      <c r="L1150" s="177"/>
      <c r="M1150" s="130"/>
      <c r="N1150" s="137"/>
      <c r="O1150" s="138"/>
      <c r="P1150" s="129"/>
      <c r="Q1150" s="139"/>
      <c r="R1150" s="130"/>
      <c r="S1150" s="130"/>
      <c r="T1150" s="141"/>
      <c r="U1150" s="130"/>
      <c r="V1150" s="130"/>
      <c r="W1150" s="130"/>
      <c r="X1150" s="130"/>
      <c r="Y1150" s="130"/>
      <c r="Z1150" s="130"/>
      <c r="AA1150" s="130"/>
      <c r="AB1150" s="130"/>
      <c r="AC1150" s="131"/>
      <c r="AD1150" s="131"/>
      <c r="AE1150" s="131"/>
      <c r="AF1150" s="131"/>
      <c r="AG1150" s="132"/>
      <c r="AH1150" s="132"/>
      <c r="AI1150" s="132"/>
      <c r="AJ1150" s="132"/>
      <c r="AK1150" s="133"/>
      <c r="AL1150" s="133"/>
      <c r="AM1150" s="133"/>
      <c r="AN1150" s="133"/>
      <c r="AO1150" s="134"/>
      <c r="AP1150" s="134"/>
      <c r="AQ1150" s="134"/>
      <c r="AR1150" s="134"/>
      <c r="AS1150" s="134"/>
      <c r="AT1150" s="129"/>
    </row>
    <row r="1151" ht="15.75" customHeight="1">
      <c r="A1151" s="130"/>
      <c r="B1151" s="129"/>
      <c r="C1151" s="129"/>
      <c r="D1151" s="129"/>
      <c r="E1151" s="176"/>
      <c r="F1151" s="129"/>
      <c r="G1151" s="130"/>
      <c r="H1151" s="135"/>
      <c r="I1151" s="130"/>
      <c r="J1151" s="130"/>
      <c r="K1151" s="130"/>
      <c r="L1151" s="177"/>
      <c r="M1151" s="130"/>
      <c r="N1151" s="137"/>
      <c r="O1151" s="138"/>
      <c r="P1151" s="129"/>
      <c r="Q1151" s="139"/>
      <c r="R1151" s="130"/>
      <c r="S1151" s="130"/>
      <c r="T1151" s="141"/>
      <c r="U1151" s="130"/>
      <c r="V1151" s="130"/>
      <c r="W1151" s="130"/>
      <c r="X1151" s="130"/>
      <c r="Y1151" s="130"/>
      <c r="Z1151" s="130"/>
      <c r="AA1151" s="130"/>
      <c r="AB1151" s="130"/>
      <c r="AC1151" s="131"/>
      <c r="AD1151" s="131"/>
      <c r="AE1151" s="131"/>
      <c r="AF1151" s="131"/>
      <c r="AG1151" s="132"/>
      <c r="AH1151" s="132"/>
      <c r="AI1151" s="132"/>
      <c r="AJ1151" s="132"/>
      <c r="AK1151" s="133"/>
      <c r="AL1151" s="133"/>
      <c r="AM1151" s="133"/>
      <c r="AN1151" s="133"/>
      <c r="AO1151" s="134"/>
      <c r="AP1151" s="134"/>
      <c r="AQ1151" s="134"/>
      <c r="AR1151" s="134"/>
      <c r="AS1151" s="134"/>
      <c r="AT1151" s="129"/>
    </row>
    <row r="1152" ht="15.75" customHeight="1">
      <c r="A1152" s="130"/>
      <c r="B1152" s="129"/>
      <c r="C1152" s="129"/>
      <c r="D1152" s="129"/>
      <c r="E1152" s="176"/>
      <c r="F1152" s="129"/>
      <c r="G1152" s="130"/>
      <c r="H1152" s="135"/>
      <c r="I1152" s="130"/>
      <c r="J1152" s="130"/>
      <c r="K1152" s="130"/>
      <c r="L1152" s="177"/>
      <c r="M1152" s="130"/>
      <c r="N1152" s="137"/>
      <c r="O1152" s="138"/>
      <c r="P1152" s="129"/>
      <c r="Q1152" s="139"/>
      <c r="R1152" s="130"/>
      <c r="S1152" s="130"/>
      <c r="T1152" s="141"/>
      <c r="U1152" s="130"/>
      <c r="V1152" s="130"/>
      <c r="W1152" s="130"/>
      <c r="X1152" s="130"/>
      <c r="Y1152" s="130"/>
      <c r="Z1152" s="130"/>
      <c r="AA1152" s="130"/>
      <c r="AB1152" s="130"/>
      <c r="AC1152" s="131"/>
      <c r="AD1152" s="131"/>
      <c r="AE1152" s="131"/>
      <c r="AF1152" s="131"/>
      <c r="AG1152" s="132"/>
      <c r="AH1152" s="132"/>
      <c r="AI1152" s="132"/>
      <c r="AJ1152" s="132"/>
      <c r="AK1152" s="133"/>
      <c r="AL1152" s="133"/>
      <c r="AM1152" s="133"/>
      <c r="AN1152" s="133"/>
      <c r="AO1152" s="134"/>
      <c r="AP1152" s="134"/>
      <c r="AQ1152" s="134"/>
      <c r="AR1152" s="134"/>
      <c r="AS1152" s="134"/>
      <c r="AT1152" s="129"/>
    </row>
    <row r="1153" ht="15.75" customHeight="1">
      <c r="A1153" s="130"/>
      <c r="B1153" s="129"/>
      <c r="C1153" s="129"/>
      <c r="D1153" s="129"/>
      <c r="E1153" s="176"/>
      <c r="F1153" s="129"/>
      <c r="G1153" s="130"/>
      <c r="H1153" s="135"/>
      <c r="I1153" s="130"/>
      <c r="J1153" s="130"/>
      <c r="K1153" s="130"/>
      <c r="L1153" s="177"/>
      <c r="M1153" s="130"/>
      <c r="N1153" s="137"/>
      <c r="O1153" s="138"/>
      <c r="P1153" s="129"/>
      <c r="Q1153" s="139"/>
      <c r="R1153" s="130"/>
      <c r="S1153" s="130"/>
      <c r="T1153" s="141"/>
      <c r="U1153" s="130"/>
      <c r="V1153" s="130"/>
      <c r="W1153" s="130"/>
      <c r="X1153" s="130"/>
      <c r="Y1153" s="130"/>
      <c r="Z1153" s="130"/>
      <c r="AA1153" s="130"/>
      <c r="AB1153" s="130"/>
      <c r="AC1153" s="131"/>
      <c r="AD1153" s="131"/>
      <c r="AE1153" s="131"/>
      <c r="AF1153" s="131"/>
      <c r="AG1153" s="132"/>
      <c r="AH1153" s="132"/>
      <c r="AI1153" s="132"/>
      <c r="AJ1153" s="132"/>
      <c r="AK1153" s="133"/>
      <c r="AL1153" s="133"/>
      <c r="AM1153" s="133"/>
      <c r="AN1153" s="133"/>
      <c r="AO1153" s="134"/>
      <c r="AP1153" s="134"/>
      <c r="AQ1153" s="134"/>
      <c r="AR1153" s="134"/>
      <c r="AS1153" s="134"/>
      <c r="AT1153" s="129"/>
    </row>
    <row r="1154" ht="15.75" customHeight="1">
      <c r="A1154" s="130"/>
      <c r="B1154" s="129"/>
      <c r="C1154" s="129"/>
      <c r="D1154" s="129"/>
      <c r="E1154" s="176"/>
      <c r="F1154" s="129"/>
      <c r="G1154" s="130"/>
      <c r="H1154" s="135"/>
      <c r="I1154" s="130"/>
      <c r="J1154" s="130"/>
      <c r="K1154" s="130"/>
      <c r="L1154" s="177"/>
      <c r="M1154" s="130"/>
      <c r="N1154" s="137"/>
      <c r="O1154" s="138"/>
      <c r="P1154" s="129"/>
      <c r="Q1154" s="139"/>
      <c r="R1154" s="130"/>
      <c r="S1154" s="130"/>
      <c r="T1154" s="141"/>
      <c r="U1154" s="130"/>
      <c r="V1154" s="130"/>
      <c r="W1154" s="130"/>
      <c r="X1154" s="130"/>
      <c r="Y1154" s="130"/>
      <c r="Z1154" s="130"/>
      <c r="AA1154" s="130"/>
      <c r="AB1154" s="130"/>
      <c r="AC1154" s="131"/>
      <c r="AD1154" s="131"/>
      <c r="AE1154" s="131"/>
      <c r="AF1154" s="131"/>
      <c r="AG1154" s="132"/>
      <c r="AH1154" s="132"/>
      <c r="AI1154" s="132"/>
      <c r="AJ1154" s="132"/>
      <c r="AK1154" s="133"/>
      <c r="AL1154" s="133"/>
      <c r="AM1154" s="133"/>
      <c r="AN1154" s="133"/>
      <c r="AO1154" s="134"/>
      <c r="AP1154" s="134"/>
      <c r="AQ1154" s="134"/>
      <c r="AR1154" s="134"/>
      <c r="AS1154" s="134"/>
      <c r="AT1154" s="129"/>
    </row>
    <row r="1155" ht="15.75" customHeight="1">
      <c r="A1155" s="130"/>
      <c r="B1155" s="129"/>
      <c r="C1155" s="129"/>
      <c r="D1155" s="129"/>
      <c r="E1155" s="176"/>
      <c r="F1155" s="129"/>
      <c r="G1155" s="130"/>
      <c r="H1155" s="135"/>
      <c r="I1155" s="130"/>
      <c r="J1155" s="130"/>
      <c r="K1155" s="130"/>
      <c r="L1155" s="177"/>
      <c r="M1155" s="130"/>
      <c r="N1155" s="137"/>
      <c r="O1155" s="138"/>
      <c r="P1155" s="129"/>
      <c r="Q1155" s="139"/>
      <c r="R1155" s="130"/>
      <c r="S1155" s="130"/>
      <c r="T1155" s="141"/>
      <c r="U1155" s="130"/>
      <c r="V1155" s="130"/>
      <c r="W1155" s="130"/>
      <c r="X1155" s="130"/>
      <c r="Y1155" s="130"/>
      <c r="Z1155" s="130"/>
      <c r="AA1155" s="130"/>
      <c r="AB1155" s="130"/>
      <c r="AC1155" s="131"/>
      <c r="AD1155" s="131"/>
      <c r="AE1155" s="131"/>
      <c r="AF1155" s="131"/>
      <c r="AG1155" s="132"/>
      <c r="AH1155" s="132"/>
      <c r="AI1155" s="132"/>
      <c r="AJ1155" s="132"/>
      <c r="AK1155" s="133"/>
      <c r="AL1155" s="133"/>
      <c r="AM1155" s="133"/>
      <c r="AN1155" s="133"/>
      <c r="AO1155" s="134"/>
      <c r="AP1155" s="134"/>
      <c r="AQ1155" s="134"/>
      <c r="AR1155" s="134"/>
      <c r="AS1155" s="134"/>
      <c r="AT1155" s="129"/>
    </row>
    <row r="1156" ht="15.75" customHeight="1">
      <c r="A1156" s="130"/>
      <c r="B1156" s="129"/>
      <c r="C1156" s="129"/>
      <c r="D1156" s="129"/>
      <c r="E1156" s="176"/>
      <c r="F1156" s="129"/>
      <c r="G1156" s="130"/>
      <c r="H1156" s="135"/>
      <c r="I1156" s="130"/>
      <c r="J1156" s="130"/>
      <c r="K1156" s="130"/>
      <c r="L1156" s="177"/>
      <c r="M1156" s="130"/>
      <c r="N1156" s="137"/>
      <c r="O1156" s="138"/>
      <c r="P1156" s="129"/>
      <c r="Q1156" s="139"/>
      <c r="R1156" s="130"/>
      <c r="S1156" s="130"/>
      <c r="T1156" s="141"/>
      <c r="U1156" s="130"/>
      <c r="V1156" s="130"/>
      <c r="W1156" s="130"/>
      <c r="X1156" s="130"/>
      <c r="Y1156" s="130"/>
      <c r="Z1156" s="130"/>
      <c r="AA1156" s="130"/>
      <c r="AB1156" s="130"/>
      <c r="AC1156" s="131"/>
      <c r="AD1156" s="131"/>
      <c r="AE1156" s="131"/>
      <c r="AF1156" s="131"/>
      <c r="AG1156" s="132"/>
      <c r="AH1156" s="132"/>
      <c r="AI1156" s="132"/>
      <c r="AJ1156" s="132"/>
      <c r="AK1156" s="133"/>
      <c r="AL1156" s="133"/>
      <c r="AM1156" s="133"/>
      <c r="AN1156" s="133"/>
      <c r="AO1156" s="134"/>
      <c r="AP1156" s="134"/>
      <c r="AQ1156" s="134"/>
      <c r="AR1156" s="134"/>
      <c r="AS1156" s="134"/>
      <c r="AT1156" s="129"/>
    </row>
    <row r="1157" ht="15.75" customHeight="1">
      <c r="A1157" s="130"/>
      <c r="B1157" s="129"/>
      <c r="C1157" s="129"/>
      <c r="D1157" s="129"/>
      <c r="E1157" s="176"/>
      <c r="F1157" s="129"/>
      <c r="G1157" s="130"/>
      <c r="H1157" s="135"/>
      <c r="I1157" s="130"/>
      <c r="J1157" s="130"/>
      <c r="K1157" s="130"/>
      <c r="L1157" s="177"/>
      <c r="M1157" s="130"/>
      <c r="N1157" s="137"/>
      <c r="O1157" s="138"/>
      <c r="P1157" s="129"/>
      <c r="Q1157" s="139"/>
      <c r="R1157" s="130"/>
      <c r="S1157" s="130"/>
      <c r="T1157" s="141"/>
      <c r="U1157" s="130"/>
      <c r="V1157" s="130"/>
      <c r="W1157" s="130"/>
      <c r="X1157" s="130"/>
      <c r="Y1157" s="130"/>
      <c r="Z1157" s="130"/>
      <c r="AA1157" s="130"/>
      <c r="AB1157" s="130"/>
      <c r="AC1157" s="131"/>
      <c r="AD1157" s="131"/>
      <c r="AE1157" s="131"/>
      <c r="AF1157" s="131"/>
      <c r="AG1157" s="132"/>
      <c r="AH1157" s="132"/>
      <c r="AI1157" s="132"/>
      <c r="AJ1157" s="132"/>
      <c r="AK1157" s="133"/>
      <c r="AL1157" s="133"/>
      <c r="AM1157" s="133"/>
      <c r="AN1157" s="133"/>
      <c r="AO1157" s="134"/>
      <c r="AP1157" s="134"/>
      <c r="AQ1157" s="134"/>
      <c r="AR1157" s="134"/>
      <c r="AS1157" s="134"/>
      <c r="AT1157" s="129"/>
    </row>
    <row r="1158" ht="15.75" customHeight="1">
      <c r="A1158" s="130"/>
      <c r="B1158" s="129"/>
      <c r="C1158" s="129"/>
      <c r="D1158" s="129"/>
      <c r="E1158" s="176"/>
      <c r="F1158" s="129"/>
      <c r="G1158" s="130"/>
      <c r="H1158" s="135"/>
      <c r="I1158" s="130"/>
      <c r="J1158" s="130"/>
      <c r="K1158" s="130"/>
      <c r="L1158" s="177"/>
      <c r="M1158" s="130"/>
      <c r="N1158" s="137"/>
      <c r="O1158" s="138"/>
      <c r="P1158" s="129"/>
      <c r="Q1158" s="139"/>
      <c r="R1158" s="130"/>
      <c r="S1158" s="130"/>
      <c r="T1158" s="141"/>
      <c r="U1158" s="130"/>
      <c r="V1158" s="130"/>
      <c r="W1158" s="130"/>
      <c r="X1158" s="130"/>
      <c r="Y1158" s="130"/>
      <c r="Z1158" s="130"/>
      <c r="AA1158" s="130"/>
      <c r="AB1158" s="130"/>
      <c r="AC1158" s="131"/>
      <c r="AD1158" s="131"/>
      <c r="AE1158" s="131"/>
      <c r="AF1158" s="131"/>
      <c r="AG1158" s="132"/>
      <c r="AH1158" s="132"/>
      <c r="AI1158" s="132"/>
      <c r="AJ1158" s="132"/>
      <c r="AK1158" s="133"/>
      <c r="AL1158" s="133"/>
      <c r="AM1158" s="133"/>
      <c r="AN1158" s="133"/>
      <c r="AO1158" s="134"/>
      <c r="AP1158" s="134"/>
      <c r="AQ1158" s="134"/>
      <c r="AR1158" s="134"/>
      <c r="AS1158" s="134"/>
      <c r="AT1158" s="129"/>
    </row>
    <row r="1159" ht="15.75" customHeight="1">
      <c r="A1159" s="130"/>
      <c r="B1159" s="129"/>
      <c r="C1159" s="129"/>
      <c r="D1159" s="129"/>
      <c r="E1159" s="176"/>
      <c r="F1159" s="129"/>
      <c r="G1159" s="130"/>
      <c r="H1159" s="135"/>
      <c r="I1159" s="130"/>
      <c r="J1159" s="130"/>
      <c r="K1159" s="130"/>
      <c r="L1159" s="177"/>
      <c r="M1159" s="130"/>
      <c r="N1159" s="137"/>
      <c r="O1159" s="138"/>
      <c r="P1159" s="129"/>
      <c r="Q1159" s="139"/>
      <c r="R1159" s="130"/>
      <c r="S1159" s="130"/>
      <c r="T1159" s="141"/>
      <c r="U1159" s="130"/>
      <c r="V1159" s="130"/>
      <c r="W1159" s="130"/>
      <c r="X1159" s="130"/>
      <c r="Y1159" s="130"/>
      <c r="Z1159" s="130"/>
      <c r="AA1159" s="130"/>
      <c r="AB1159" s="130"/>
      <c r="AC1159" s="131"/>
      <c r="AD1159" s="131"/>
      <c r="AE1159" s="131"/>
      <c r="AF1159" s="131"/>
      <c r="AG1159" s="132"/>
      <c r="AH1159" s="132"/>
      <c r="AI1159" s="132"/>
      <c r="AJ1159" s="132"/>
      <c r="AK1159" s="133"/>
      <c r="AL1159" s="133"/>
      <c r="AM1159" s="133"/>
      <c r="AN1159" s="133"/>
      <c r="AO1159" s="134"/>
      <c r="AP1159" s="134"/>
      <c r="AQ1159" s="134"/>
      <c r="AR1159" s="134"/>
      <c r="AS1159" s="134"/>
      <c r="AT1159" s="129"/>
    </row>
    <row r="1160" ht="15.75" customHeight="1">
      <c r="A1160" s="130"/>
      <c r="B1160" s="129"/>
      <c r="C1160" s="129"/>
      <c r="D1160" s="129"/>
      <c r="E1160" s="176"/>
      <c r="F1160" s="129"/>
      <c r="G1160" s="130"/>
      <c r="H1160" s="135"/>
      <c r="I1160" s="130"/>
      <c r="J1160" s="130"/>
      <c r="K1160" s="130"/>
      <c r="L1160" s="177"/>
      <c r="M1160" s="130"/>
      <c r="N1160" s="137"/>
      <c r="O1160" s="138"/>
      <c r="P1160" s="129"/>
      <c r="Q1160" s="139"/>
      <c r="R1160" s="130"/>
      <c r="S1160" s="130"/>
      <c r="T1160" s="141"/>
      <c r="U1160" s="130"/>
      <c r="V1160" s="130"/>
      <c r="W1160" s="130"/>
      <c r="X1160" s="130"/>
      <c r="Y1160" s="130"/>
      <c r="Z1160" s="130"/>
      <c r="AA1160" s="130"/>
      <c r="AB1160" s="130"/>
      <c r="AC1160" s="131"/>
      <c r="AD1160" s="131"/>
      <c r="AE1160" s="131"/>
      <c r="AF1160" s="131"/>
      <c r="AG1160" s="132"/>
      <c r="AH1160" s="132"/>
      <c r="AI1160" s="132"/>
      <c r="AJ1160" s="132"/>
      <c r="AK1160" s="133"/>
      <c r="AL1160" s="133"/>
      <c r="AM1160" s="133"/>
      <c r="AN1160" s="133"/>
      <c r="AO1160" s="134"/>
      <c r="AP1160" s="134"/>
      <c r="AQ1160" s="134"/>
      <c r="AR1160" s="134"/>
      <c r="AS1160" s="134"/>
      <c r="AT1160" s="129"/>
    </row>
    <row r="1161" ht="15.75" customHeight="1">
      <c r="A1161" s="130"/>
      <c r="B1161" s="129"/>
      <c r="C1161" s="129"/>
      <c r="D1161" s="129"/>
      <c r="E1161" s="176"/>
      <c r="F1161" s="129"/>
      <c r="G1161" s="130"/>
      <c r="H1161" s="135"/>
      <c r="I1161" s="130"/>
      <c r="J1161" s="130"/>
      <c r="K1161" s="130"/>
      <c r="L1161" s="177"/>
      <c r="M1161" s="130"/>
      <c r="N1161" s="137"/>
      <c r="O1161" s="138"/>
      <c r="P1161" s="129"/>
      <c r="Q1161" s="139"/>
      <c r="R1161" s="130"/>
      <c r="S1161" s="130"/>
      <c r="T1161" s="141"/>
      <c r="U1161" s="130"/>
      <c r="V1161" s="130"/>
      <c r="W1161" s="130"/>
      <c r="X1161" s="130"/>
      <c r="Y1161" s="130"/>
      <c r="Z1161" s="130"/>
      <c r="AA1161" s="130"/>
      <c r="AB1161" s="130"/>
      <c r="AC1161" s="131"/>
      <c r="AD1161" s="131"/>
      <c r="AE1161" s="131"/>
      <c r="AF1161" s="131"/>
      <c r="AG1161" s="132"/>
      <c r="AH1161" s="132"/>
      <c r="AI1161" s="132"/>
      <c r="AJ1161" s="132"/>
      <c r="AK1161" s="133"/>
      <c r="AL1161" s="133"/>
      <c r="AM1161" s="133"/>
      <c r="AN1161" s="133"/>
      <c r="AO1161" s="134"/>
      <c r="AP1161" s="134"/>
      <c r="AQ1161" s="134"/>
      <c r="AR1161" s="134"/>
      <c r="AS1161" s="134"/>
      <c r="AT1161" s="129"/>
    </row>
    <row r="1162" ht="15.75" customHeight="1">
      <c r="A1162" s="130"/>
      <c r="B1162" s="129"/>
      <c r="C1162" s="129"/>
      <c r="D1162" s="129"/>
      <c r="E1162" s="176"/>
      <c r="F1162" s="129"/>
      <c r="G1162" s="130"/>
      <c r="H1162" s="135"/>
      <c r="I1162" s="130"/>
      <c r="J1162" s="130"/>
      <c r="K1162" s="130"/>
      <c r="L1162" s="177"/>
      <c r="M1162" s="130"/>
      <c r="N1162" s="137"/>
      <c r="O1162" s="138"/>
      <c r="P1162" s="129"/>
      <c r="Q1162" s="139"/>
      <c r="R1162" s="130"/>
      <c r="S1162" s="130"/>
      <c r="T1162" s="141"/>
      <c r="U1162" s="130"/>
      <c r="V1162" s="130"/>
      <c r="W1162" s="130"/>
      <c r="X1162" s="130"/>
      <c r="Y1162" s="130"/>
      <c r="Z1162" s="130"/>
      <c r="AA1162" s="130"/>
      <c r="AB1162" s="130"/>
      <c r="AC1162" s="131"/>
      <c r="AD1162" s="131"/>
      <c r="AE1162" s="131"/>
      <c r="AF1162" s="131"/>
      <c r="AG1162" s="132"/>
      <c r="AH1162" s="132"/>
      <c r="AI1162" s="132"/>
      <c r="AJ1162" s="132"/>
      <c r="AK1162" s="133"/>
      <c r="AL1162" s="133"/>
      <c r="AM1162" s="133"/>
      <c r="AN1162" s="133"/>
      <c r="AO1162" s="134"/>
      <c r="AP1162" s="134"/>
      <c r="AQ1162" s="134"/>
      <c r="AR1162" s="134"/>
      <c r="AS1162" s="134"/>
      <c r="AT1162" s="129"/>
    </row>
    <row r="1163" ht="15.75" customHeight="1">
      <c r="A1163" s="130"/>
      <c r="B1163" s="129"/>
      <c r="C1163" s="129"/>
      <c r="D1163" s="129"/>
      <c r="E1163" s="176"/>
      <c r="F1163" s="129"/>
      <c r="G1163" s="130"/>
      <c r="H1163" s="135"/>
      <c r="I1163" s="130"/>
      <c r="J1163" s="130"/>
      <c r="K1163" s="130"/>
      <c r="L1163" s="177"/>
      <c r="M1163" s="130"/>
      <c r="N1163" s="137"/>
      <c r="O1163" s="138"/>
      <c r="P1163" s="129"/>
      <c r="Q1163" s="139"/>
      <c r="R1163" s="130"/>
      <c r="S1163" s="130"/>
      <c r="T1163" s="141"/>
      <c r="U1163" s="130"/>
      <c r="V1163" s="130"/>
      <c r="W1163" s="130"/>
      <c r="X1163" s="130"/>
      <c r="Y1163" s="130"/>
      <c r="Z1163" s="130"/>
      <c r="AA1163" s="130"/>
      <c r="AB1163" s="130"/>
      <c r="AC1163" s="131"/>
      <c r="AD1163" s="131"/>
      <c r="AE1163" s="131"/>
      <c r="AF1163" s="131"/>
      <c r="AG1163" s="132"/>
      <c r="AH1163" s="132"/>
      <c r="AI1163" s="132"/>
      <c r="AJ1163" s="132"/>
      <c r="AK1163" s="133"/>
      <c r="AL1163" s="133"/>
      <c r="AM1163" s="133"/>
      <c r="AN1163" s="133"/>
      <c r="AO1163" s="134"/>
      <c r="AP1163" s="134"/>
      <c r="AQ1163" s="134"/>
      <c r="AR1163" s="134"/>
      <c r="AS1163" s="134"/>
      <c r="AT1163" s="129"/>
    </row>
    <row r="1164" ht="15.75" customHeight="1">
      <c r="A1164" s="130"/>
      <c r="B1164" s="129"/>
      <c r="C1164" s="129"/>
      <c r="D1164" s="129"/>
      <c r="E1164" s="176"/>
      <c r="F1164" s="129"/>
      <c r="G1164" s="130"/>
      <c r="H1164" s="135"/>
      <c r="I1164" s="130"/>
      <c r="J1164" s="130"/>
      <c r="K1164" s="130"/>
      <c r="L1164" s="177"/>
      <c r="M1164" s="130"/>
      <c r="N1164" s="137"/>
      <c r="O1164" s="138"/>
      <c r="P1164" s="129"/>
      <c r="Q1164" s="139"/>
      <c r="R1164" s="130"/>
      <c r="S1164" s="130"/>
      <c r="T1164" s="141"/>
      <c r="U1164" s="130"/>
      <c r="V1164" s="130"/>
      <c r="W1164" s="130"/>
      <c r="X1164" s="130"/>
      <c r="Y1164" s="130"/>
      <c r="Z1164" s="130"/>
      <c r="AA1164" s="130"/>
      <c r="AB1164" s="130"/>
      <c r="AC1164" s="131"/>
      <c r="AD1164" s="131"/>
      <c r="AE1164" s="131"/>
      <c r="AF1164" s="131"/>
      <c r="AG1164" s="132"/>
      <c r="AH1164" s="132"/>
      <c r="AI1164" s="132"/>
      <c r="AJ1164" s="132"/>
      <c r="AK1164" s="133"/>
      <c r="AL1164" s="133"/>
      <c r="AM1164" s="133"/>
      <c r="AN1164" s="133"/>
      <c r="AO1164" s="134"/>
      <c r="AP1164" s="134"/>
      <c r="AQ1164" s="134"/>
      <c r="AR1164" s="134"/>
      <c r="AS1164" s="134"/>
      <c r="AT1164" s="129"/>
    </row>
    <row r="1165" ht="15.75" customHeight="1">
      <c r="A1165" s="130"/>
      <c r="B1165" s="129"/>
      <c r="C1165" s="129"/>
      <c r="D1165" s="129"/>
      <c r="E1165" s="176"/>
      <c r="F1165" s="129"/>
      <c r="G1165" s="130"/>
      <c r="H1165" s="135"/>
      <c r="I1165" s="130"/>
      <c r="J1165" s="130"/>
      <c r="K1165" s="130"/>
      <c r="L1165" s="177"/>
      <c r="M1165" s="130"/>
      <c r="N1165" s="137"/>
      <c r="O1165" s="138"/>
      <c r="P1165" s="129"/>
      <c r="Q1165" s="139"/>
      <c r="R1165" s="130"/>
      <c r="S1165" s="130"/>
      <c r="T1165" s="141"/>
      <c r="U1165" s="130"/>
      <c r="V1165" s="130"/>
      <c r="W1165" s="130"/>
      <c r="X1165" s="130"/>
      <c r="Y1165" s="130"/>
      <c r="Z1165" s="130"/>
      <c r="AA1165" s="130"/>
      <c r="AB1165" s="130"/>
      <c r="AC1165" s="131"/>
      <c r="AD1165" s="131"/>
      <c r="AE1165" s="131"/>
      <c r="AF1165" s="131"/>
      <c r="AG1165" s="132"/>
      <c r="AH1165" s="132"/>
      <c r="AI1165" s="132"/>
      <c r="AJ1165" s="132"/>
      <c r="AK1165" s="133"/>
      <c r="AL1165" s="133"/>
      <c r="AM1165" s="133"/>
      <c r="AN1165" s="133"/>
      <c r="AO1165" s="134"/>
      <c r="AP1165" s="134"/>
      <c r="AQ1165" s="134"/>
      <c r="AR1165" s="134"/>
      <c r="AS1165" s="134"/>
      <c r="AT1165" s="129"/>
    </row>
    <row r="1166" ht="15.75" customHeight="1">
      <c r="A1166" s="130"/>
      <c r="B1166" s="129"/>
      <c r="C1166" s="129"/>
      <c r="D1166" s="129"/>
      <c r="E1166" s="176"/>
      <c r="F1166" s="129"/>
      <c r="G1166" s="130"/>
      <c r="H1166" s="135"/>
      <c r="I1166" s="130"/>
      <c r="J1166" s="130"/>
      <c r="K1166" s="130"/>
      <c r="L1166" s="177"/>
      <c r="M1166" s="130"/>
      <c r="N1166" s="137"/>
      <c r="O1166" s="138"/>
      <c r="P1166" s="129"/>
      <c r="Q1166" s="139"/>
      <c r="R1166" s="130"/>
      <c r="S1166" s="130"/>
      <c r="T1166" s="141"/>
      <c r="U1166" s="130"/>
      <c r="V1166" s="130"/>
      <c r="W1166" s="130"/>
      <c r="X1166" s="130"/>
      <c r="Y1166" s="130"/>
      <c r="Z1166" s="130"/>
      <c r="AA1166" s="130"/>
      <c r="AB1166" s="130"/>
      <c r="AC1166" s="131"/>
      <c r="AD1166" s="131"/>
      <c r="AE1166" s="131"/>
      <c r="AF1166" s="131"/>
      <c r="AG1166" s="132"/>
      <c r="AH1166" s="132"/>
      <c r="AI1166" s="132"/>
      <c r="AJ1166" s="132"/>
      <c r="AK1166" s="133"/>
      <c r="AL1166" s="133"/>
      <c r="AM1166" s="133"/>
      <c r="AN1166" s="133"/>
      <c r="AO1166" s="134"/>
      <c r="AP1166" s="134"/>
      <c r="AQ1166" s="134"/>
      <c r="AR1166" s="134"/>
      <c r="AS1166" s="134"/>
      <c r="AT1166" s="129"/>
    </row>
    <row r="1167" ht="15.75" customHeight="1">
      <c r="A1167" s="130"/>
      <c r="B1167" s="129"/>
      <c r="C1167" s="129"/>
      <c r="D1167" s="129"/>
      <c r="E1167" s="176"/>
      <c r="F1167" s="129"/>
      <c r="G1167" s="130"/>
      <c r="H1167" s="135"/>
      <c r="I1167" s="130"/>
      <c r="J1167" s="130"/>
      <c r="K1167" s="130"/>
      <c r="L1167" s="177"/>
      <c r="M1167" s="130"/>
      <c r="N1167" s="137"/>
      <c r="O1167" s="138"/>
      <c r="P1167" s="129"/>
      <c r="Q1167" s="139"/>
      <c r="R1167" s="130"/>
      <c r="S1167" s="130"/>
      <c r="T1167" s="141"/>
      <c r="U1167" s="130"/>
      <c r="V1167" s="130"/>
      <c r="W1167" s="130"/>
      <c r="X1167" s="130"/>
      <c r="Y1167" s="130"/>
      <c r="Z1167" s="130"/>
      <c r="AA1167" s="130"/>
      <c r="AB1167" s="130"/>
      <c r="AC1167" s="131"/>
      <c r="AD1167" s="131"/>
      <c r="AE1167" s="131"/>
      <c r="AF1167" s="131"/>
      <c r="AG1167" s="132"/>
      <c r="AH1167" s="132"/>
      <c r="AI1167" s="132"/>
      <c r="AJ1167" s="132"/>
      <c r="AK1167" s="133"/>
      <c r="AL1167" s="133"/>
      <c r="AM1167" s="133"/>
      <c r="AN1167" s="133"/>
      <c r="AO1167" s="134"/>
      <c r="AP1167" s="134"/>
      <c r="AQ1167" s="134"/>
      <c r="AR1167" s="134"/>
      <c r="AS1167" s="134"/>
      <c r="AT1167" s="129"/>
    </row>
    <row r="1168" ht="15.75" customHeight="1">
      <c r="A1168" s="130"/>
      <c r="B1168" s="129"/>
      <c r="C1168" s="129"/>
      <c r="D1168" s="129"/>
      <c r="E1168" s="176"/>
      <c r="F1168" s="129"/>
      <c r="G1168" s="130"/>
      <c r="H1168" s="135"/>
      <c r="I1168" s="130"/>
      <c r="J1168" s="130"/>
      <c r="K1168" s="130"/>
      <c r="L1168" s="177"/>
      <c r="M1168" s="130"/>
      <c r="N1168" s="137"/>
      <c r="O1168" s="138"/>
      <c r="P1168" s="129"/>
      <c r="Q1168" s="139"/>
      <c r="R1168" s="130"/>
      <c r="S1168" s="130"/>
      <c r="T1168" s="141"/>
      <c r="U1168" s="130"/>
      <c r="V1168" s="130"/>
      <c r="W1168" s="130"/>
      <c r="X1168" s="130"/>
      <c r="Y1168" s="130"/>
      <c r="Z1168" s="130"/>
      <c r="AA1168" s="130"/>
      <c r="AB1168" s="130"/>
      <c r="AC1168" s="131"/>
      <c r="AD1168" s="131"/>
      <c r="AE1168" s="131"/>
      <c r="AF1168" s="131"/>
      <c r="AG1168" s="132"/>
      <c r="AH1168" s="132"/>
      <c r="AI1168" s="132"/>
      <c r="AJ1168" s="132"/>
      <c r="AK1168" s="133"/>
      <c r="AL1168" s="133"/>
      <c r="AM1168" s="133"/>
      <c r="AN1168" s="133"/>
      <c r="AO1168" s="134"/>
      <c r="AP1168" s="134"/>
      <c r="AQ1168" s="134"/>
      <c r="AR1168" s="134"/>
      <c r="AS1168" s="134"/>
      <c r="AT1168" s="129"/>
    </row>
    <row r="1169" ht="15.75" customHeight="1">
      <c r="A1169" s="130"/>
      <c r="B1169" s="129"/>
      <c r="C1169" s="129"/>
      <c r="D1169" s="129"/>
      <c r="E1169" s="176"/>
      <c r="F1169" s="129"/>
      <c r="G1169" s="130"/>
      <c r="H1169" s="135"/>
      <c r="I1169" s="130"/>
      <c r="J1169" s="130"/>
      <c r="K1169" s="130"/>
      <c r="L1169" s="177"/>
      <c r="M1169" s="130"/>
      <c r="N1169" s="137"/>
      <c r="O1169" s="138"/>
      <c r="P1169" s="129"/>
      <c r="Q1169" s="139"/>
      <c r="R1169" s="130"/>
      <c r="S1169" s="130"/>
      <c r="T1169" s="141"/>
      <c r="U1169" s="130"/>
      <c r="V1169" s="130"/>
      <c r="W1169" s="130"/>
      <c r="X1169" s="130"/>
      <c r="Y1169" s="130"/>
      <c r="Z1169" s="130"/>
      <c r="AA1169" s="130"/>
      <c r="AB1169" s="130"/>
      <c r="AC1169" s="131"/>
      <c r="AD1169" s="131"/>
      <c r="AE1169" s="131"/>
      <c r="AF1169" s="131"/>
      <c r="AG1169" s="132"/>
      <c r="AH1169" s="132"/>
      <c r="AI1169" s="132"/>
      <c r="AJ1169" s="132"/>
      <c r="AK1169" s="133"/>
      <c r="AL1169" s="133"/>
      <c r="AM1169" s="133"/>
      <c r="AN1169" s="133"/>
      <c r="AO1169" s="134"/>
      <c r="AP1169" s="134"/>
      <c r="AQ1169" s="134"/>
      <c r="AR1169" s="134"/>
      <c r="AS1169" s="134"/>
      <c r="AT1169" s="129"/>
    </row>
    <row r="1170" ht="15.75" customHeight="1">
      <c r="A1170" s="130"/>
      <c r="B1170" s="129"/>
      <c r="C1170" s="129"/>
      <c r="D1170" s="129"/>
      <c r="E1170" s="176"/>
      <c r="F1170" s="129"/>
      <c r="G1170" s="130"/>
      <c r="H1170" s="135"/>
      <c r="I1170" s="130"/>
      <c r="J1170" s="130"/>
      <c r="K1170" s="130"/>
      <c r="L1170" s="177"/>
      <c r="M1170" s="130"/>
      <c r="N1170" s="137"/>
      <c r="O1170" s="138"/>
      <c r="P1170" s="129"/>
      <c r="Q1170" s="139"/>
      <c r="R1170" s="130"/>
      <c r="S1170" s="130"/>
      <c r="T1170" s="141"/>
      <c r="U1170" s="130"/>
      <c r="V1170" s="130"/>
      <c r="W1170" s="130"/>
      <c r="X1170" s="130"/>
      <c r="Y1170" s="130"/>
      <c r="Z1170" s="130"/>
      <c r="AA1170" s="130"/>
      <c r="AB1170" s="130"/>
      <c r="AC1170" s="131"/>
      <c r="AD1170" s="131"/>
      <c r="AE1170" s="131"/>
      <c r="AF1170" s="131"/>
      <c r="AG1170" s="132"/>
      <c r="AH1170" s="132"/>
      <c r="AI1170" s="132"/>
      <c r="AJ1170" s="132"/>
      <c r="AK1170" s="133"/>
      <c r="AL1170" s="133"/>
      <c r="AM1170" s="133"/>
      <c r="AN1170" s="133"/>
      <c r="AO1170" s="134"/>
      <c r="AP1170" s="134"/>
      <c r="AQ1170" s="134"/>
      <c r="AR1170" s="134"/>
      <c r="AS1170" s="134"/>
      <c r="AT1170" s="129"/>
    </row>
    <row r="1171" ht="15.75" customHeight="1">
      <c r="A1171" s="130"/>
      <c r="B1171" s="129"/>
      <c r="C1171" s="129"/>
      <c r="D1171" s="129"/>
      <c r="E1171" s="176"/>
      <c r="F1171" s="129"/>
      <c r="G1171" s="130"/>
      <c r="H1171" s="135"/>
      <c r="I1171" s="130"/>
      <c r="J1171" s="130"/>
      <c r="K1171" s="130"/>
      <c r="L1171" s="177"/>
      <c r="M1171" s="130"/>
      <c r="N1171" s="137"/>
      <c r="O1171" s="138"/>
      <c r="P1171" s="129"/>
      <c r="Q1171" s="139"/>
      <c r="R1171" s="130"/>
      <c r="S1171" s="130"/>
      <c r="T1171" s="141"/>
      <c r="U1171" s="130"/>
      <c r="V1171" s="130"/>
      <c r="W1171" s="130"/>
      <c r="X1171" s="130"/>
      <c r="Y1171" s="130"/>
      <c r="Z1171" s="130"/>
      <c r="AA1171" s="130"/>
      <c r="AB1171" s="130"/>
      <c r="AC1171" s="131"/>
      <c r="AD1171" s="131"/>
      <c r="AE1171" s="131"/>
      <c r="AF1171" s="131"/>
      <c r="AG1171" s="132"/>
      <c r="AH1171" s="132"/>
      <c r="AI1171" s="132"/>
      <c r="AJ1171" s="132"/>
      <c r="AK1171" s="133"/>
      <c r="AL1171" s="133"/>
      <c r="AM1171" s="133"/>
      <c r="AN1171" s="133"/>
      <c r="AO1171" s="134"/>
      <c r="AP1171" s="134"/>
      <c r="AQ1171" s="134"/>
      <c r="AR1171" s="134"/>
      <c r="AS1171" s="134"/>
      <c r="AT1171" s="129"/>
    </row>
    <row r="1172" ht="15.75" customHeight="1">
      <c r="A1172" s="130"/>
      <c r="B1172" s="129"/>
      <c r="C1172" s="129"/>
      <c r="D1172" s="129"/>
      <c r="E1172" s="176"/>
      <c r="F1172" s="129"/>
      <c r="G1172" s="130"/>
      <c r="H1172" s="135"/>
      <c r="I1172" s="130"/>
      <c r="J1172" s="130"/>
      <c r="K1172" s="130"/>
      <c r="L1172" s="177"/>
      <c r="M1172" s="130"/>
      <c r="N1172" s="137"/>
      <c r="O1172" s="138"/>
      <c r="P1172" s="129"/>
      <c r="Q1172" s="139"/>
      <c r="R1172" s="130"/>
      <c r="S1172" s="130"/>
      <c r="T1172" s="141"/>
      <c r="U1172" s="130"/>
      <c r="V1172" s="130"/>
      <c r="W1172" s="130"/>
      <c r="X1172" s="130"/>
      <c r="Y1172" s="130"/>
      <c r="Z1172" s="130"/>
      <c r="AA1172" s="130"/>
      <c r="AB1172" s="130"/>
      <c r="AC1172" s="131"/>
      <c r="AD1172" s="131"/>
      <c r="AE1172" s="131"/>
      <c r="AF1172" s="131"/>
      <c r="AG1172" s="132"/>
      <c r="AH1172" s="132"/>
      <c r="AI1172" s="132"/>
      <c r="AJ1172" s="132"/>
      <c r="AK1172" s="133"/>
      <c r="AL1172" s="133"/>
      <c r="AM1172" s="133"/>
      <c r="AN1172" s="133"/>
      <c r="AO1172" s="134"/>
      <c r="AP1172" s="134"/>
      <c r="AQ1172" s="134"/>
      <c r="AR1172" s="134"/>
      <c r="AS1172" s="134"/>
      <c r="AT1172" s="129"/>
    </row>
    <row r="1173" ht="15.75" customHeight="1">
      <c r="A1173" s="130"/>
      <c r="B1173" s="129"/>
      <c r="C1173" s="129"/>
      <c r="D1173" s="129"/>
      <c r="E1173" s="176"/>
      <c r="F1173" s="129"/>
      <c r="G1173" s="130"/>
      <c r="H1173" s="135"/>
      <c r="I1173" s="130"/>
      <c r="J1173" s="130"/>
      <c r="K1173" s="130"/>
      <c r="L1173" s="177"/>
      <c r="M1173" s="130"/>
      <c r="N1173" s="137"/>
      <c r="O1173" s="138"/>
      <c r="P1173" s="129"/>
      <c r="Q1173" s="139"/>
      <c r="R1173" s="130"/>
      <c r="S1173" s="130"/>
      <c r="T1173" s="141"/>
      <c r="U1173" s="130"/>
      <c r="V1173" s="130"/>
      <c r="W1173" s="130"/>
      <c r="X1173" s="130"/>
      <c r="Y1173" s="130"/>
      <c r="Z1173" s="130"/>
      <c r="AA1173" s="130"/>
      <c r="AB1173" s="130"/>
      <c r="AC1173" s="131"/>
      <c r="AD1173" s="131"/>
      <c r="AE1173" s="131"/>
      <c r="AF1173" s="131"/>
      <c r="AG1173" s="132"/>
      <c r="AH1173" s="132"/>
      <c r="AI1173" s="132"/>
      <c r="AJ1173" s="132"/>
      <c r="AK1173" s="133"/>
      <c r="AL1173" s="133"/>
      <c r="AM1173" s="133"/>
      <c r="AN1173" s="133"/>
      <c r="AO1173" s="134"/>
      <c r="AP1173" s="134"/>
      <c r="AQ1173" s="134"/>
      <c r="AR1173" s="134"/>
      <c r="AS1173" s="134"/>
      <c r="AT1173" s="129"/>
    </row>
    <row r="1174" ht="15.75" customHeight="1">
      <c r="A1174" s="130"/>
      <c r="B1174" s="129"/>
      <c r="C1174" s="129"/>
      <c r="D1174" s="129"/>
      <c r="E1174" s="176"/>
      <c r="F1174" s="129"/>
      <c r="G1174" s="130"/>
      <c r="H1174" s="135"/>
      <c r="I1174" s="130"/>
      <c r="J1174" s="130"/>
      <c r="K1174" s="130"/>
      <c r="L1174" s="177"/>
      <c r="M1174" s="130"/>
      <c r="N1174" s="137"/>
      <c r="O1174" s="138"/>
      <c r="P1174" s="129"/>
      <c r="Q1174" s="139"/>
      <c r="R1174" s="130"/>
      <c r="S1174" s="130"/>
      <c r="T1174" s="141"/>
      <c r="U1174" s="130"/>
      <c r="V1174" s="130"/>
      <c r="W1174" s="130"/>
      <c r="X1174" s="130"/>
      <c r="Y1174" s="130"/>
      <c r="Z1174" s="130"/>
      <c r="AA1174" s="130"/>
      <c r="AB1174" s="130"/>
      <c r="AC1174" s="131"/>
      <c r="AD1174" s="131"/>
      <c r="AE1174" s="131"/>
      <c r="AF1174" s="131"/>
      <c r="AG1174" s="132"/>
      <c r="AH1174" s="132"/>
      <c r="AI1174" s="132"/>
      <c r="AJ1174" s="132"/>
      <c r="AK1174" s="133"/>
      <c r="AL1174" s="133"/>
      <c r="AM1174" s="133"/>
      <c r="AN1174" s="133"/>
      <c r="AO1174" s="134"/>
      <c r="AP1174" s="134"/>
      <c r="AQ1174" s="134"/>
      <c r="AR1174" s="134"/>
      <c r="AS1174" s="134"/>
      <c r="AT1174" s="129"/>
    </row>
    <row r="1175" ht="15.75" customHeight="1">
      <c r="A1175" s="130"/>
      <c r="B1175" s="129"/>
      <c r="C1175" s="129"/>
      <c r="D1175" s="129"/>
      <c r="E1175" s="176"/>
      <c r="F1175" s="129"/>
      <c r="G1175" s="130"/>
      <c r="H1175" s="135"/>
      <c r="I1175" s="130"/>
      <c r="J1175" s="130"/>
      <c r="K1175" s="130"/>
      <c r="L1175" s="177"/>
      <c r="M1175" s="130"/>
      <c r="N1175" s="137"/>
      <c r="O1175" s="138"/>
      <c r="P1175" s="129"/>
      <c r="Q1175" s="139"/>
      <c r="R1175" s="130"/>
      <c r="S1175" s="130"/>
      <c r="T1175" s="141"/>
      <c r="U1175" s="130"/>
      <c r="V1175" s="130"/>
      <c r="W1175" s="130"/>
      <c r="X1175" s="130"/>
      <c r="Y1175" s="130"/>
      <c r="Z1175" s="130"/>
      <c r="AA1175" s="130"/>
      <c r="AB1175" s="130"/>
      <c r="AC1175" s="131"/>
      <c r="AD1175" s="131"/>
      <c r="AE1175" s="131"/>
      <c r="AF1175" s="131"/>
      <c r="AG1175" s="132"/>
      <c r="AH1175" s="132"/>
      <c r="AI1175" s="132"/>
      <c r="AJ1175" s="132"/>
      <c r="AK1175" s="133"/>
      <c r="AL1175" s="133"/>
      <c r="AM1175" s="133"/>
      <c r="AN1175" s="133"/>
      <c r="AO1175" s="134"/>
      <c r="AP1175" s="134"/>
      <c r="AQ1175" s="134"/>
      <c r="AR1175" s="134"/>
      <c r="AS1175" s="134"/>
      <c r="AT1175" s="129"/>
    </row>
    <row r="1176" ht="15.75" customHeight="1">
      <c r="A1176" s="130"/>
      <c r="B1176" s="129"/>
      <c r="C1176" s="129"/>
      <c r="D1176" s="129"/>
      <c r="E1176" s="176"/>
      <c r="F1176" s="129"/>
      <c r="G1176" s="130"/>
      <c r="H1176" s="135"/>
      <c r="I1176" s="130"/>
      <c r="J1176" s="130"/>
      <c r="K1176" s="130"/>
      <c r="L1176" s="177"/>
      <c r="M1176" s="130"/>
      <c r="N1176" s="137"/>
      <c r="O1176" s="138"/>
      <c r="P1176" s="129"/>
      <c r="Q1176" s="139"/>
      <c r="R1176" s="130"/>
      <c r="S1176" s="130"/>
      <c r="T1176" s="141"/>
      <c r="U1176" s="130"/>
      <c r="V1176" s="130"/>
      <c r="W1176" s="130"/>
      <c r="X1176" s="130"/>
      <c r="Y1176" s="130"/>
      <c r="Z1176" s="130"/>
      <c r="AA1176" s="130"/>
      <c r="AB1176" s="130"/>
      <c r="AC1176" s="131"/>
      <c r="AD1176" s="131"/>
      <c r="AE1176" s="131"/>
      <c r="AF1176" s="131"/>
      <c r="AG1176" s="132"/>
      <c r="AH1176" s="132"/>
      <c r="AI1176" s="132"/>
      <c r="AJ1176" s="132"/>
      <c r="AK1176" s="133"/>
      <c r="AL1176" s="133"/>
      <c r="AM1176" s="133"/>
      <c r="AN1176" s="133"/>
      <c r="AO1176" s="134"/>
      <c r="AP1176" s="134"/>
      <c r="AQ1176" s="134"/>
      <c r="AR1176" s="134"/>
      <c r="AS1176" s="134"/>
      <c r="AT1176" s="129"/>
    </row>
    <row r="1177" ht="15.75" customHeight="1">
      <c r="A1177" s="130"/>
      <c r="B1177" s="129"/>
      <c r="C1177" s="129"/>
      <c r="D1177" s="129"/>
      <c r="E1177" s="176"/>
      <c r="F1177" s="129"/>
      <c r="G1177" s="130"/>
      <c r="H1177" s="135"/>
      <c r="I1177" s="130"/>
      <c r="J1177" s="130"/>
      <c r="K1177" s="130"/>
      <c r="L1177" s="177"/>
      <c r="M1177" s="130"/>
      <c r="N1177" s="137"/>
      <c r="O1177" s="138"/>
      <c r="P1177" s="129"/>
      <c r="Q1177" s="139"/>
      <c r="R1177" s="130"/>
      <c r="S1177" s="130"/>
      <c r="T1177" s="141"/>
      <c r="U1177" s="130"/>
      <c r="V1177" s="130"/>
      <c r="W1177" s="130"/>
      <c r="X1177" s="130"/>
      <c r="Y1177" s="130"/>
      <c r="Z1177" s="130"/>
      <c r="AA1177" s="130"/>
      <c r="AB1177" s="130"/>
      <c r="AC1177" s="131"/>
      <c r="AD1177" s="131"/>
      <c r="AE1177" s="131"/>
      <c r="AF1177" s="131"/>
      <c r="AG1177" s="132"/>
      <c r="AH1177" s="132"/>
      <c r="AI1177" s="132"/>
      <c r="AJ1177" s="132"/>
      <c r="AK1177" s="133"/>
      <c r="AL1177" s="133"/>
      <c r="AM1177" s="133"/>
      <c r="AN1177" s="133"/>
      <c r="AO1177" s="134"/>
      <c r="AP1177" s="134"/>
      <c r="AQ1177" s="134"/>
      <c r="AR1177" s="134"/>
      <c r="AS1177" s="134"/>
      <c r="AT1177" s="129"/>
    </row>
    <row r="1178" ht="15.75" customHeight="1">
      <c r="A1178" s="130"/>
      <c r="B1178" s="129"/>
      <c r="C1178" s="129"/>
      <c r="D1178" s="129"/>
      <c r="E1178" s="176"/>
      <c r="F1178" s="129"/>
      <c r="G1178" s="130"/>
      <c r="H1178" s="135"/>
      <c r="I1178" s="130"/>
      <c r="J1178" s="130"/>
      <c r="K1178" s="130"/>
      <c r="L1178" s="177"/>
      <c r="M1178" s="130"/>
      <c r="N1178" s="137"/>
      <c r="O1178" s="138"/>
      <c r="P1178" s="129"/>
      <c r="Q1178" s="139"/>
      <c r="R1178" s="130"/>
      <c r="S1178" s="130"/>
      <c r="T1178" s="141"/>
      <c r="U1178" s="130"/>
      <c r="V1178" s="130"/>
      <c r="W1178" s="130"/>
      <c r="X1178" s="130"/>
      <c r="Y1178" s="130"/>
      <c r="Z1178" s="130"/>
      <c r="AA1178" s="130"/>
      <c r="AB1178" s="130"/>
      <c r="AC1178" s="131"/>
      <c r="AD1178" s="131"/>
      <c r="AE1178" s="131"/>
      <c r="AF1178" s="131"/>
      <c r="AG1178" s="132"/>
      <c r="AH1178" s="132"/>
      <c r="AI1178" s="132"/>
      <c r="AJ1178" s="132"/>
      <c r="AK1178" s="133"/>
      <c r="AL1178" s="133"/>
      <c r="AM1178" s="133"/>
      <c r="AN1178" s="133"/>
      <c r="AO1178" s="134"/>
      <c r="AP1178" s="134"/>
      <c r="AQ1178" s="134"/>
      <c r="AR1178" s="134"/>
      <c r="AS1178" s="134"/>
      <c r="AT1178" s="129"/>
    </row>
    <row r="1179" ht="15.75" customHeight="1">
      <c r="A1179" s="130"/>
      <c r="B1179" s="129"/>
      <c r="C1179" s="129"/>
      <c r="D1179" s="129"/>
      <c r="E1179" s="176"/>
      <c r="F1179" s="129"/>
      <c r="G1179" s="130"/>
      <c r="H1179" s="135"/>
      <c r="I1179" s="130"/>
      <c r="J1179" s="130"/>
      <c r="K1179" s="130"/>
      <c r="L1179" s="177"/>
      <c r="M1179" s="130"/>
      <c r="N1179" s="137"/>
      <c r="O1179" s="138"/>
      <c r="P1179" s="129"/>
      <c r="Q1179" s="139"/>
      <c r="R1179" s="130"/>
      <c r="S1179" s="130"/>
      <c r="T1179" s="141"/>
      <c r="U1179" s="130"/>
      <c r="V1179" s="130"/>
      <c r="W1179" s="130"/>
      <c r="X1179" s="130"/>
      <c r="Y1179" s="130"/>
      <c r="Z1179" s="130"/>
      <c r="AA1179" s="130"/>
      <c r="AB1179" s="130"/>
      <c r="AC1179" s="131"/>
      <c r="AD1179" s="131"/>
      <c r="AE1179" s="131"/>
      <c r="AF1179" s="131"/>
      <c r="AG1179" s="132"/>
      <c r="AH1179" s="132"/>
      <c r="AI1179" s="132"/>
      <c r="AJ1179" s="132"/>
      <c r="AK1179" s="133"/>
      <c r="AL1179" s="133"/>
      <c r="AM1179" s="133"/>
      <c r="AN1179" s="133"/>
      <c r="AO1179" s="134"/>
      <c r="AP1179" s="134"/>
      <c r="AQ1179" s="134"/>
      <c r="AR1179" s="134"/>
      <c r="AS1179" s="134"/>
      <c r="AT1179" s="129"/>
    </row>
    <row r="1180" ht="15.75" customHeight="1">
      <c r="A1180" s="130"/>
      <c r="B1180" s="129"/>
      <c r="C1180" s="129"/>
      <c r="D1180" s="129"/>
      <c r="E1180" s="176"/>
      <c r="F1180" s="129"/>
      <c r="G1180" s="130"/>
      <c r="H1180" s="135"/>
      <c r="I1180" s="130"/>
      <c r="J1180" s="130"/>
      <c r="K1180" s="130"/>
      <c r="L1180" s="177"/>
      <c r="M1180" s="130"/>
      <c r="N1180" s="137"/>
      <c r="O1180" s="138"/>
      <c r="P1180" s="129"/>
      <c r="Q1180" s="139"/>
      <c r="R1180" s="130"/>
      <c r="S1180" s="130"/>
      <c r="T1180" s="141"/>
      <c r="U1180" s="130"/>
      <c r="V1180" s="130"/>
      <c r="W1180" s="130"/>
      <c r="X1180" s="130"/>
      <c r="Y1180" s="130"/>
      <c r="Z1180" s="130"/>
      <c r="AA1180" s="130"/>
      <c r="AB1180" s="130"/>
      <c r="AC1180" s="131"/>
      <c r="AD1180" s="131"/>
      <c r="AE1180" s="131"/>
      <c r="AF1180" s="131"/>
      <c r="AG1180" s="132"/>
      <c r="AH1180" s="132"/>
      <c r="AI1180" s="132"/>
      <c r="AJ1180" s="132"/>
      <c r="AK1180" s="133"/>
      <c r="AL1180" s="133"/>
      <c r="AM1180" s="133"/>
      <c r="AN1180" s="133"/>
      <c r="AO1180" s="134"/>
      <c r="AP1180" s="134"/>
      <c r="AQ1180" s="134"/>
      <c r="AR1180" s="134"/>
      <c r="AS1180" s="134"/>
      <c r="AT1180" s="129"/>
    </row>
    <row r="1181" ht="15.75" customHeight="1">
      <c r="A1181" s="130"/>
      <c r="B1181" s="129"/>
      <c r="C1181" s="129"/>
      <c r="D1181" s="129"/>
      <c r="E1181" s="176"/>
      <c r="F1181" s="129"/>
      <c r="G1181" s="130"/>
      <c r="H1181" s="135"/>
      <c r="I1181" s="130"/>
      <c r="J1181" s="130"/>
      <c r="K1181" s="130"/>
      <c r="L1181" s="177"/>
      <c r="M1181" s="130"/>
      <c r="N1181" s="137"/>
      <c r="O1181" s="138"/>
      <c r="P1181" s="129"/>
      <c r="Q1181" s="139"/>
      <c r="R1181" s="130"/>
      <c r="S1181" s="130"/>
      <c r="T1181" s="141"/>
      <c r="U1181" s="130"/>
      <c r="V1181" s="130"/>
      <c r="W1181" s="130"/>
      <c r="X1181" s="130"/>
      <c r="Y1181" s="130"/>
      <c r="Z1181" s="130"/>
      <c r="AA1181" s="130"/>
      <c r="AB1181" s="130"/>
      <c r="AC1181" s="131"/>
      <c r="AD1181" s="131"/>
      <c r="AE1181" s="131"/>
      <c r="AF1181" s="131"/>
      <c r="AG1181" s="132"/>
      <c r="AH1181" s="132"/>
      <c r="AI1181" s="132"/>
      <c r="AJ1181" s="132"/>
      <c r="AK1181" s="133"/>
      <c r="AL1181" s="133"/>
      <c r="AM1181" s="133"/>
      <c r="AN1181" s="133"/>
      <c r="AO1181" s="134"/>
      <c r="AP1181" s="134"/>
      <c r="AQ1181" s="134"/>
      <c r="AR1181" s="134"/>
      <c r="AS1181" s="134"/>
      <c r="AT1181" s="129"/>
    </row>
    <row r="1182" ht="15.75" customHeight="1">
      <c r="A1182" s="130"/>
      <c r="B1182" s="129"/>
      <c r="C1182" s="129"/>
      <c r="D1182" s="129"/>
      <c r="E1182" s="176"/>
      <c r="F1182" s="129"/>
      <c r="G1182" s="130"/>
      <c r="H1182" s="135"/>
      <c r="I1182" s="130"/>
      <c r="J1182" s="130"/>
      <c r="K1182" s="130"/>
      <c r="L1182" s="177"/>
      <c r="M1182" s="130"/>
      <c r="N1182" s="137"/>
      <c r="O1182" s="138"/>
      <c r="P1182" s="129"/>
      <c r="Q1182" s="139"/>
      <c r="R1182" s="130"/>
      <c r="S1182" s="130"/>
      <c r="T1182" s="141"/>
      <c r="U1182" s="130"/>
      <c r="V1182" s="130"/>
      <c r="W1182" s="130"/>
      <c r="X1182" s="130"/>
      <c r="Y1182" s="130"/>
      <c r="Z1182" s="130"/>
      <c r="AA1182" s="130"/>
      <c r="AB1182" s="130"/>
      <c r="AC1182" s="131"/>
      <c r="AD1182" s="131"/>
      <c r="AE1182" s="131"/>
      <c r="AF1182" s="131"/>
      <c r="AG1182" s="132"/>
      <c r="AH1182" s="132"/>
      <c r="AI1182" s="132"/>
      <c r="AJ1182" s="132"/>
      <c r="AK1182" s="133"/>
      <c r="AL1182" s="133"/>
      <c r="AM1182" s="133"/>
      <c r="AN1182" s="133"/>
      <c r="AO1182" s="134"/>
      <c r="AP1182" s="134"/>
      <c r="AQ1182" s="134"/>
      <c r="AR1182" s="134"/>
      <c r="AS1182" s="134"/>
      <c r="AT1182" s="129"/>
    </row>
    <row r="1183" ht="15.75" customHeight="1">
      <c r="A1183" s="130"/>
      <c r="B1183" s="129"/>
      <c r="C1183" s="129"/>
      <c r="D1183" s="129"/>
      <c r="E1183" s="176"/>
      <c r="F1183" s="129"/>
      <c r="G1183" s="130"/>
      <c r="H1183" s="135"/>
      <c r="I1183" s="130"/>
      <c r="J1183" s="130"/>
      <c r="K1183" s="130"/>
      <c r="L1183" s="177"/>
      <c r="M1183" s="130"/>
      <c r="N1183" s="137"/>
      <c r="O1183" s="138"/>
      <c r="P1183" s="129"/>
      <c r="Q1183" s="139"/>
      <c r="R1183" s="130"/>
      <c r="S1183" s="130"/>
      <c r="T1183" s="141"/>
      <c r="U1183" s="130"/>
      <c r="V1183" s="130"/>
      <c r="W1183" s="130"/>
      <c r="X1183" s="130"/>
      <c r="Y1183" s="130"/>
      <c r="Z1183" s="130"/>
      <c r="AA1183" s="130"/>
      <c r="AB1183" s="130"/>
      <c r="AC1183" s="131"/>
      <c r="AD1183" s="131"/>
      <c r="AE1183" s="131"/>
      <c r="AF1183" s="131"/>
      <c r="AG1183" s="132"/>
      <c r="AH1183" s="132"/>
      <c r="AI1183" s="132"/>
      <c r="AJ1183" s="132"/>
      <c r="AK1183" s="133"/>
      <c r="AL1183" s="133"/>
      <c r="AM1183" s="133"/>
      <c r="AN1183" s="133"/>
      <c r="AO1183" s="134"/>
      <c r="AP1183" s="134"/>
      <c r="AQ1183" s="134"/>
      <c r="AR1183" s="134"/>
      <c r="AS1183" s="134"/>
      <c r="AT1183" s="129"/>
    </row>
    <row r="1184" ht="15.75" customHeight="1">
      <c r="A1184" s="130"/>
      <c r="B1184" s="129"/>
      <c r="C1184" s="129"/>
      <c r="D1184" s="129"/>
      <c r="E1184" s="176"/>
      <c r="F1184" s="129"/>
      <c r="G1184" s="130"/>
      <c r="H1184" s="135"/>
      <c r="I1184" s="130"/>
      <c r="J1184" s="130"/>
      <c r="K1184" s="130"/>
      <c r="L1184" s="177"/>
      <c r="M1184" s="130"/>
      <c r="N1184" s="137"/>
      <c r="O1184" s="138"/>
      <c r="P1184" s="129"/>
      <c r="Q1184" s="139"/>
      <c r="R1184" s="130"/>
      <c r="S1184" s="130"/>
      <c r="T1184" s="141"/>
      <c r="U1184" s="130"/>
      <c r="V1184" s="130"/>
      <c r="W1184" s="130"/>
      <c r="X1184" s="130"/>
      <c r="Y1184" s="130"/>
      <c r="Z1184" s="130"/>
      <c r="AA1184" s="130"/>
      <c r="AB1184" s="130"/>
      <c r="AC1184" s="131"/>
      <c r="AD1184" s="131"/>
      <c r="AE1184" s="131"/>
      <c r="AF1184" s="131"/>
      <c r="AG1184" s="132"/>
      <c r="AH1184" s="132"/>
      <c r="AI1184" s="132"/>
      <c r="AJ1184" s="132"/>
      <c r="AK1184" s="133"/>
      <c r="AL1184" s="133"/>
      <c r="AM1184" s="133"/>
      <c r="AN1184" s="133"/>
      <c r="AO1184" s="134"/>
      <c r="AP1184" s="134"/>
      <c r="AQ1184" s="134"/>
      <c r="AR1184" s="134"/>
      <c r="AS1184" s="134"/>
      <c r="AT1184" s="129"/>
    </row>
    <row r="1185" ht="15.75" customHeight="1">
      <c r="A1185" s="130"/>
      <c r="B1185" s="129"/>
      <c r="C1185" s="129"/>
      <c r="D1185" s="129"/>
      <c r="E1185" s="176"/>
      <c r="F1185" s="129"/>
      <c r="G1185" s="130"/>
      <c r="H1185" s="135"/>
      <c r="I1185" s="130"/>
      <c r="J1185" s="130"/>
      <c r="K1185" s="130"/>
      <c r="L1185" s="177"/>
      <c r="M1185" s="130"/>
      <c r="N1185" s="137"/>
      <c r="O1185" s="138"/>
      <c r="P1185" s="129"/>
      <c r="Q1185" s="139"/>
      <c r="R1185" s="130"/>
      <c r="S1185" s="130"/>
      <c r="T1185" s="141"/>
      <c r="U1185" s="130"/>
      <c r="V1185" s="130"/>
      <c r="W1185" s="130"/>
      <c r="X1185" s="130"/>
      <c r="Y1185" s="130"/>
      <c r="Z1185" s="130"/>
      <c r="AA1185" s="130"/>
      <c r="AB1185" s="130"/>
      <c r="AC1185" s="131"/>
      <c r="AD1185" s="131"/>
      <c r="AE1185" s="131"/>
      <c r="AF1185" s="131"/>
      <c r="AG1185" s="132"/>
      <c r="AH1185" s="132"/>
      <c r="AI1185" s="132"/>
      <c r="AJ1185" s="132"/>
      <c r="AK1185" s="133"/>
      <c r="AL1185" s="133"/>
      <c r="AM1185" s="133"/>
      <c r="AN1185" s="133"/>
      <c r="AO1185" s="134"/>
      <c r="AP1185" s="134"/>
      <c r="AQ1185" s="134"/>
      <c r="AR1185" s="134"/>
      <c r="AS1185" s="134"/>
      <c r="AT1185" s="129"/>
    </row>
    <row r="1186" ht="15.75" customHeight="1">
      <c r="A1186" s="130"/>
      <c r="B1186" s="129"/>
      <c r="C1186" s="129"/>
      <c r="D1186" s="129"/>
      <c r="E1186" s="176"/>
      <c r="F1186" s="129"/>
      <c r="G1186" s="130"/>
      <c r="H1186" s="135"/>
      <c r="I1186" s="130"/>
      <c r="J1186" s="130"/>
      <c r="K1186" s="130"/>
      <c r="L1186" s="177"/>
      <c r="M1186" s="130"/>
      <c r="N1186" s="137"/>
      <c r="O1186" s="138"/>
      <c r="P1186" s="129"/>
      <c r="Q1186" s="139"/>
      <c r="R1186" s="130"/>
      <c r="S1186" s="130"/>
      <c r="T1186" s="141"/>
      <c r="U1186" s="130"/>
      <c r="V1186" s="130"/>
      <c r="W1186" s="130"/>
      <c r="X1186" s="130"/>
      <c r="Y1186" s="130"/>
      <c r="Z1186" s="130"/>
      <c r="AA1186" s="130"/>
      <c r="AB1186" s="130"/>
      <c r="AC1186" s="131"/>
      <c r="AD1186" s="131"/>
      <c r="AE1186" s="131"/>
      <c r="AF1186" s="131"/>
      <c r="AG1186" s="132"/>
      <c r="AH1186" s="132"/>
      <c r="AI1186" s="132"/>
      <c r="AJ1186" s="132"/>
      <c r="AK1186" s="133"/>
      <c r="AL1186" s="133"/>
      <c r="AM1186" s="133"/>
      <c r="AN1186" s="133"/>
      <c r="AO1186" s="134"/>
      <c r="AP1186" s="134"/>
      <c r="AQ1186" s="134"/>
      <c r="AR1186" s="134"/>
      <c r="AS1186" s="134"/>
      <c r="AT1186" s="129"/>
    </row>
    <row r="1187" ht="15.75" customHeight="1">
      <c r="A1187" s="130"/>
      <c r="B1187" s="129"/>
      <c r="C1187" s="129"/>
      <c r="D1187" s="129"/>
      <c r="E1187" s="176"/>
      <c r="F1187" s="129"/>
      <c r="G1187" s="130"/>
      <c r="H1187" s="135"/>
      <c r="I1187" s="130"/>
      <c r="J1187" s="130"/>
      <c r="K1187" s="130"/>
      <c r="L1187" s="177"/>
      <c r="M1187" s="130"/>
      <c r="N1187" s="137"/>
      <c r="O1187" s="138"/>
      <c r="P1187" s="129"/>
      <c r="Q1187" s="139"/>
      <c r="R1187" s="130"/>
      <c r="S1187" s="130"/>
      <c r="T1187" s="141"/>
      <c r="U1187" s="130"/>
      <c r="V1187" s="130"/>
      <c r="W1187" s="130"/>
      <c r="X1187" s="130"/>
      <c r="Y1187" s="130"/>
      <c r="Z1187" s="130"/>
      <c r="AA1187" s="130"/>
      <c r="AB1187" s="130"/>
      <c r="AC1187" s="131"/>
      <c r="AD1187" s="131"/>
      <c r="AE1187" s="131"/>
      <c r="AF1187" s="131"/>
      <c r="AG1187" s="132"/>
      <c r="AH1187" s="132"/>
      <c r="AI1187" s="132"/>
      <c r="AJ1187" s="132"/>
      <c r="AK1187" s="133"/>
      <c r="AL1187" s="133"/>
      <c r="AM1187" s="133"/>
      <c r="AN1187" s="133"/>
      <c r="AO1187" s="134"/>
      <c r="AP1187" s="134"/>
      <c r="AQ1187" s="134"/>
      <c r="AR1187" s="134"/>
      <c r="AS1187" s="134"/>
      <c r="AT1187" s="129"/>
    </row>
    <row r="1188" ht="15.75" customHeight="1">
      <c r="A1188" s="130"/>
      <c r="B1188" s="129"/>
      <c r="C1188" s="129"/>
      <c r="D1188" s="129"/>
      <c r="E1188" s="176"/>
      <c r="F1188" s="129"/>
      <c r="G1188" s="130"/>
      <c r="H1188" s="135"/>
      <c r="I1188" s="130"/>
      <c r="J1188" s="130"/>
      <c r="K1188" s="130"/>
      <c r="L1188" s="177"/>
      <c r="M1188" s="130"/>
      <c r="N1188" s="137"/>
      <c r="O1188" s="138"/>
      <c r="P1188" s="129"/>
      <c r="Q1188" s="139"/>
      <c r="R1188" s="130"/>
      <c r="S1188" s="130"/>
      <c r="T1188" s="141"/>
      <c r="U1188" s="130"/>
      <c r="V1188" s="130"/>
      <c r="W1188" s="130"/>
      <c r="X1188" s="130"/>
      <c r="Y1188" s="130"/>
      <c r="Z1188" s="130"/>
      <c r="AA1188" s="130"/>
      <c r="AB1188" s="130"/>
      <c r="AC1188" s="131"/>
      <c r="AD1188" s="131"/>
      <c r="AE1188" s="131"/>
      <c r="AF1188" s="131"/>
      <c r="AG1188" s="132"/>
      <c r="AH1188" s="132"/>
      <c r="AI1188" s="132"/>
      <c r="AJ1188" s="132"/>
      <c r="AK1188" s="133"/>
      <c r="AL1188" s="133"/>
      <c r="AM1188" s="133"/>
      <c r="AN1188" s="133"/>
      <c r="AO1188" s="134"/>
      <c r="AP1188" s="134"/>
      <c r="AQ1188" s="134"/>
      <c r="AR1188" s="134"/>
      <c r="AS1188" s="134"/>
      <c r="AT1188" s="129"/>
    </row>
    <row r="1189" ht="15.75" customHeight="1">
      <c r="A1189" s="130"/>
      <c r="B1189" s="129"/>
      <c r="C1189" s="129"/>
      <c r="D1189" s="129"/>
      <c r="E1189" s="176"/>
      <c r="F1189" s="129"/>
      <c r="G1189" s="130"/>
      <c r="H1189" s="135"/>
      <c r="I1189" s="130"/>
      <c r="J1189" s="130"/>
      <c r="K1189" s="130"/>
      <c r="L1189" s="177"/>
      <c r="M1189" s="130"/>
      <c r="N1189" s="137"/>
      <c r="O1189" s="138"/>
      <c r="P1189" s="129"/>
      <c r="Q1189" s="139"/>
      <c r="R1189" s="130"/>
      <c r="S1189" s="130"/>
      <c r="T1189" s="141"/>
      <c r="U1189" s="130"/>
      <c r="V1189" s="130"/>
      <c r="W1189" s="130"/>
      <c r="X1189" s="130"/>
      <c r="Y1189" s="130"/>
      <c r="Z1189" s="130"/>
      <c r="AA1189" s="130"/>
      <c r="AB1189" s="130"/>
      <c r="AC1189" s="131"/>
      <c r="AD1189" s="131"/>
      <c r="AE1189" s="131"/>
      <c r="AF1189" s="131"/>
      <c r="AG1189" s="132"/>
      <c r="AH1189" s="132"/>
      <c r="AI1189" s="132"/>
      <c r="AJ1189" s="132"/>
      <c r="AK1189" s="133"/>
      <c r="AL1189" s="133"/>
      <c r="AM1189" s="133"/>
      <c r="AN1189" s="133"/>
      <c r="AO1189" s="134"/>
      <c r="AP1189" s="134"/>
      <c r="AQ1189" s="134"/>
      <c r="AR1189" s="134"/>
      <c r="AS1189" s="134"/>
      <c r="AT1189" s="129"/>
    </row>
    <row r="1190" ht="15.75" customHeight="1">
      <c r="A1190" s="130"/>
      <c r="B1190" s="129"/>
      <c r="C1190" s="129"/>
      <c r="D1190" s="129"/>
      <c r="E1190" s="176"/>
      <c r="F1190" s="129"/>
      <c r="G1190" s="130"/>
      <c r="H1190" s="135"/>
      <c r="I1190" s="130"/>
      <c r="J1190" s="130"/>
      <c r="K1190" s="130"/>
      <c r="L1190" s="177"/>
      <c r="M1190" s="130"/>
      <c r="N1190" s="137"/>
      <c r="O1190" s="138"/>
      <c r="P1190" s="129"/>
      <c r="Q1190" s="139"/>
      <c r="R1190" s="130"/>
      <c r="S1190" s="130"/>
      <c r="T1190" s="141"/>
      <c r="U1190" s="130"/>
      <c r="V1190" s="130"/>
      <c r="W1190" s="130"/>
      <c r="X1190" s="130"/>
      <c r="Y1190" s="130"/>
      <c r="Z1190" s="130"/>
      <c r="AA1190" s="130"/>
      <c r="AB1190" s="130"/>
      <c r="AC1190" s="131"/>
      <c r="AD1190" s="131"/>
      <c r="AE1190" s="131"/>
      <c r="AF1190" s="131"/>
      <c r="AG1190" s="132"/>
      <c r="AH1190" s="132"/>
      <c r="AI1190" s="132"/>
      <c r="AJ1190" s="132"/>
      <c r="AK1190" s="133"/>
      <c r="AL1190" s="133"/>
      <c r="AM1190" s="133"/>
      <c r="AN1190" s="133"/>
      <c r="AO1190" s="134"/>
      <c r="AP1190" s="134"/>
      <c r="AQ1190" s="134"/>
      <c r="AR1190" s="134"/>
      <c r="AS1190" s="134"/>
      <c r="AT1190" s="129"/>
    </row>
    <row r="1191" ht="15.75" customHeight="1">
      <c r="A1191" s="130"/>
      <c r="B1191" s="129"/>
      <c r="C1191" s="129"/>
      <c r="D1191" s="129"/>
      <c r="E1191" s="176"/>
      <c r="F1191" s="129"/>
      <c r="G1191" s="130"/>
      <c r="H1191" s="135"/>
      <c r="I1191" s="130"/>
      <c r="J1191" s="130"/>
      <c r="K1191" s="130"/>
      <c r="L1191" s="177"/>
      <c r="M1191" s="130"/>
      <c r="N1191" s="137"/>
      <c r="O1191" s="138"/>
      <c r="P1191" s="129"/>
      <c r="Q1191" s="139"/>
      <c r="R1191" s="130"/>
      <c r="S1191" s="130"/>
      <c r="T1191" s="141"/>
      <c r="U1191" s="130"/>
      <c r="V1191" s="130"/>
      <c r="W1191" s="130"/>
      <c r="X1191" s="130"/>
      <c r="Y1191" s="130"/>
      <c r="Z1191" s="130"/>
      <c r="AA1191" s="130"/>
      <c r="AB1191" s="130"/>
      <c r="AC1191" s="131"/>
      <c r="AD1191" s="131"/>
      <c r="AE1191" s="131"/>
      <c r="AF1191" s="131"/>
      <c r="AG1191" s="132"/>
      <c r="AH1191" s="132"/>
      <c r="AI1191" s="132"/>
      <c r="AJ1191" s="132"/>
      <c r="AK1191" s="133"/>
      <c r="AL1191" s="133"/>
      <c r="AM1191" s="133"/>
      <c r="AN1191" s="133"/>
      <c r="AO1191" s="134"/>
      <c r="AP1191" s="134"/>
      <c r="AQ1191" s="134"/>
      <c r="AR1191" s="134"/>
      <c r="AS1191" s="134"/>
      <c r="AT1191" s="129"/>
    </row>
    <row r="1192" ht="15.75" customHeight="1">
      <c r="A1192" s="130"/>
      <c r="B1192" s="129"/>
      <c r="C1192" s="129"/>
      <c r="D1192" s="129"/>
      <c r="E1192" s="176"/>
      <c r="F1192" s="129"/>
      <c r="G1192" s="130"/>
      <c r="H1192" s="135"/>
      <c r="I1192" s="130"/>
      <c r="J1192" s="130"/>
      <c r="K1192" s="130"/>
      <c r="L1192" s="177"/>
      <c r="M1192" s="130"/>
      <c r="N1192" s="137"/>
      <c r="O1192" s="138"/>
      <c r="P1192" s="129"/>
      <c r="Q1192" s="139"/>
      <c r="R1192" s="130"/>
      <c r="S1192" s="130"/>
      <c r="T1192" s="141"/>
      <c r="U1192" s="130"/>
      <c r="V1192" s="130"/>
      <c r="W1192" s="130"/>
      <c r="X1192" s="130"/>
      <c r="Y1192" s="130"/>
      <c r="Z1192" s="130"/>
      <c r="AA1192" s="130"/>
      <c r="AB1192" s="130"/>
      <c r="AC1192" s="131"/>
      <c r="AD1192" s="131"/>
      <c r="AE1192" s="131"/>
      <c r="AF1192" s="131"/>
      <c r="AG1192" s="132"/>
      <c r="AH1192" s="132"/>
      <c r="AI1192" s="132"/>
      <c r="AJ1192" s="132"/>
      <c r="AK1192" s="133"/>
      <c r="AL1192" s="133"/>
      <c r="AM1192" s="133"/>
      <c r="AN1192" s="133"/>
      <c r="AO1192" s="134"/>
      <c r="AP1192" s="134"/>
      <c r="AQ1192" s="134"/>
      <c r="AR1192" s="134"/>
      <c r="AS1192" s="134"/>
      <c r="AT1192" s="129"/>
    </row>
    <row r="1193" ht="15.75" customHeight="1">
      <c r="A1193" s="130"/>
      <c r="B1193" s="129"/>
      <c r="C1193" s="129"/>
      <c r="D1193" s="129"/>
      <c r="E1193" s="176"/>
      <c r="F1193" s="129"/>
      <c r="G1193" s="130"/>
      <c r="H1193" s="135"/>
      <c r="I1193" s="130"/>
      <c r="J1193" s="130"/>
      <c r="K1193" s="130"/>
      <c r="L1193" s="177"/>
      <c r="M1193" s="130"/>
      <c r="N1193" s="137"/>
      <c r="O1193" s="138"/>
      <c r="P1193" s="129"/>
      <c r="Q1193" s="139"/>
      <c r="R1193" s="130"/>
      <c r="S1193" s="130"/>
      <c r="T1193" s="141"/>
      <c r="U1193" s="130"/>
      <c r="V1193" s="130"/>
      <c r="W1193" s="130"/>
      <c r="X1193" s="130"/>
      <c r="Y1193" s="130"/>
      <c r="Z1193" s="130"/>
      <c r="AA1193" s="130"/>
      <c r="AB1193" s="130"/>
      <c r="AC1193" s="131"/>
      <c r="AD1193" s="131"/>
      <c r="AE1193" s="131"/>
      <c r="AF1193" s="131"/>
      <c r="AG1193" s="132"/>
      <c r="AH1193" s="132"/>
      <c r="AI1193" s="132"/>
      <c r="AJ1193" s="132"/>
      <c r="AK1193" s="133"/>
      <c r="AL1193" s="133"/>
      <c r="AM1193" s="133"/>
      <c r="AN1193" s="133"/>
      <c r="AO1193" s="134"/>
      <c r="AP1193" s="134"/>
      <c r="AQ1193" s="134"/>
      <c r="AR1193" s="134"/>
      <c r="AS1193" s="134"/>
      <c r="AT1193" s="129"/>
    </row>
    <row r="1194" ht="15.75" customHeight="1">
      <c r="A1194" s="130"/>
      <c r="B1194" s="129"/>
      <c r="C1194" s="129"/>
      <c r="D1194" s="129"/>
      <c r="E1194" s="176"/>
      <c r="F1194" s="129"/>
      <c r="G1194" s="130"/>
      <c r="H1194" s="135"/>
      <c r="I1194" s="130"/>
      <c r="J1194" s="130"/>
      <c r="K1194" s="130"/>
      <c r="L1194" s="177"/>
      <c r="M1194" s="130"/>
      <c r="N1194" s="137"/>
      <c r="O1194" s="138"/>
      <c r="P1194" s="129"/>
      <c r="Q1194" s="139"/>
      <c r="R1194" s="130"/>
      <c r="S1194" s="130"/>
      <c r="T1194" s="141"/>
      <c r="U1194" s="130"/>
      <c r="V1194" s="130"/>
      <c r="W1194" s="130"/>
      <c r="X1194" s="130"/>
      <c r="Y1194" s="130"/>
      <c r="Z1194" s="130"/>
      <c r="AA1194" s="130"/>
      <c r="AB1194" s="130"/>
      <c r="AC1194" s="131"/>
      <c r="AD1194" s="131"/>
      <c r="AE1194" s="131"/>
      <c r="AF1194" s="131"/>
      <c r="AG1194" s="132"/>
      <c r="AH1194" s="132"/>
      <c r="AI1194" s="132"/>
      <c r="AJ1194" s="132"/>
      <c r="AK1194" s="133"/>
      <c r="AL1194" s="133"/>
      <c r="AM1194" s="133"/>
      <c r="AN1194" s="133"/>
      <c r="AO1194" s="134"/>
      <c r="AP1194" s="134"/>
      <c r="AQ1194" s="134"/>
      <c r="AR1194" s="134"/>
      <c r="AS1194" s="134"/>
      <c r="AT1194" s="129"/>
    </row>
    <row r="1195" ht="15.75" customHeight="1">
      <c r="A1195" s="130"/>
      <c r="B1195" s="129"/>
      <c r="C1195" s="129"/>
      <c r="D1195" s="129"/>
      <c r="E1195" s="176"/>
      <c r="F1195" s="129"/>
      <c r="G1195" s="130"/>
      <c r="H1195" s="135"/>
      <c r="I1195" s="130"/>
      <c r="J1195" s="130"/>
      <c r="K1195" s="130"/>
      <c r="L1195" s="177"/>
      <c r="M1195" s="130"/>
      <c r="N1195" s="137"/>
      <c r="O1195" s="138"/>
      <c r="P1195" s="129"/>
      <c r="Q1195" s="139"/>
      <c r="R1195" s="130"/>
      <c r="S1195" s="130"/>
      <c r="T1195" s="141"/>
      <c r="U1195" s="130"/>
      <c r="V1195" s="130"/>
      <c r="W1195" s="130"/>
      <c r="X1195" s="130"/>
      <c r="Y1195" s="130"/>
      <c r="Z1195" s="130"/>
      <c r="AA1195" s="130"/>
      <c r="AB1195" s="130"/>
      <c r="AC1195" s="131"/>
      <c r="AD1195" s="131"/>
      <c r="AE1195" s="131"/>
      <c r="AF1195" s="131"/>
      <c r="AG1195" s="132"/>
      <c r="AH1195" s="132"/>
      <c r="AI1195" s="132"/>
      <c r="AJ1195" s="132"/>
      <c r="AK1195" s="133"/>
      <c r="AL1195" s="133"/>
      <c r="AM1195" s="133"/>
      <c r="AN1195" s="133"/>
      <c r="AO1195" s="134"/>
      <c r="AP1195" s="134"/>
      <c r="AQ1195" s="134"/>
      <c r="AR1195" s="134"/>
      <c r="AS1195" s="134"/>
      <c r="AT1195" s="129"/>
    </row>
    <row r="1196" ht="15.75" customHeight="1">
      <c r="A1196" s="130"/>
      <c r="B1196" s="129"/>
      <c r="C1196" s="129"/>
      <c r="D1196" s="129"/>
      <c r="E1196" s="176"/>
      <c r="F1196" s="129"/>
      <c r="G1196" s="130"/>
      <c r="H1196" s="135"/>
      <c r="I1196" s="130"/>
      <c r="J1196" s="130"/>
      <c r="K1196" s="130"/>
      <c r="L1196" s="177"/>
      <c r="M1196" s="130"/>
      <c r="N1196" s="137"/>
      <c r="O1196" s="138"/>
      <c r="P1196" s="129"/>
      <c r="Q1196" s="139"/>
      <c r="R1196" s="130"/>
      <c r="S1196" s="130"/>
      <c r="T1196" s="141"/>
      <c r="U1196" s="130"/>
      <c r="V1196" s="130"/>
      <c r="W1196" s="130"/>
      <c r="X1196" s="130"/>
      <c r="Y1196" s="130"/>
      <c r="Z1196" s="130"/>
      <c r="AA1196" s="130"/>
      <c r="AB1196" s="130"/>
      <c r="AC1196" s="131"/>
      <c r="AD1196" s="131"/>
      <c r="AE1196" s="131"/>
      <c r="AF1196" s="131"/>
      <c r="AG1196" s="132"/>
      <c r="AH1196" s="132"/>
      <c r="AI1196" s="132"/>
      <c r="AJ1196" s="132"/>
      <c r="AK1196" s="133"/>
      <c r="AL1196" s="133"/>
      <c r="AM1196" s="133"/>
      <c r="AN1196" s="133"/>
      <c r="AO1196" s="134"/>
      <c r="AP1196" s="134"/>
      <c r="AQ1196" s="134"/>
      <c r="AR1196" s="134"/>
      <c r="AS1196" s="134"/>
      <c r="AT1196" s="129"/>
    </row>
    <row r="1197" ht="15.75" customHeight="1">
      <c r="A1197" s="130"/>
      <c r="B1197" s="129"/>
      <c r="C1197" s="129"/>
      <c r="D1197" s="129"/>
      <c r="E1197" s="176"/>
      <c r="F1197" s="129"/>
      <c r="G1197" s="130"/>
      <c r="H1197" s="135"/>
      <c r="I1197" s="130"/>
      <c r="J1197" s="130"/>
      <c r="K1197" s="130"/>
      <c r="L1197" s="177"/>
      <c r="M1197" s="130"/>
      <c r="N1197" s="137"/>
      <c r="O1197" s="138"/>
      <c r="P1197" s="129"/>
      <c r="Q1197" s="139"/>
      <c r="R1197" s="130"/>
      <c r="S1197" s="130"/>
      <c r="T1197" s="141"/>
      <c r="U1197" s="130"/>
      <c r="V1197" s="130"/>
      <c r="W1197" s="130"/>
      <c r="X1197" s="130"/>
      <c r="Y1197" s="130"/>
      <c r="Z1197" s="130"/>
      <c r="AA1197" s="130"/>
      <c r="AB1197" s="130"/>
      <c r="AC1197" s="131"/>
      <c r="AD1197" s="131"/>
      <c r="AE1197" s="131"/>
      <c r="AF1197" s="131"/>
      <c r="AG1197" s="132"/>
      <c r="AH1197" s="132"/>
      <c r="AI1197" s="132"/>
      <c r="AJ1197" s="132"/>
      <c r="AK1197" s="133"/>
      <c r="AL1197" s="133"/>
      <c r="AM1197" s="133"/>
      <c r="AN1197" s="133"/>
      <c r="AO1197" s="134"/>
      <c r="AP1197" s="134"/>
      <c r="AQ1197" s="134"/>
      <c r="AR1197" s="134"/>
      <c r="AS1197" s="134"/>
      <c r="AT1197" s="129"/>
    </row>
    <row r="1198" ht="15.75" customHeight="1">
      <c r="A1198" s="130"/>
      <c r="B1198" s="129"/>
      <c r="C1198" s="129"/>
      <c r="D1198" s="129"/>
      <c r="E1198" s="176"/>
      <c r="F1198" s="129"/>
      <c r="G1198" s="130"/>
      <c r="H1198" s="135"/>
      <c r="I1198" s="130"/>
      <c r="J1198" s="130"/>
      <c r="K1198" s="130"/>
      <c r="L1198" s="177"/>
      <c r="M1198" s="130"/>
      <c r="N1198" s="137"/>
      <c r="O1198" s="138"/>
      <c r="P1198" s="129"/>
      <c r="Q1198" s="139"/>
      <c r="R1198" s="130"/>
      <c r="S1198" s="130"/>
      <c r="T1198" s="141"/>
      <c r="U1198" s="130"/>
      <c r="V1198" s="130"/>
      <c r="W1198" s="130"/>
      <c r="X1198" s="130"/>
      <c r="Y1198" s="130"/>
      <c r="Z1198" s="130"/>
      <c r="AA1198" s="130"/>
      <c r="AB1198" s="130"/>
      <c r="AC1198" s="131"/>
      <c r="AD1198" s="131"/>
      <c r="AE1198" s="131"/>
      <c r="AF1198" s="131"/>
      <c r="AG1198" s="132"/>
      <c r="AH1198" s="132"/>
      <c r="AI1198" s="132"/>
      <c r="AJ1198" s="132"/>
      <c r="AK1198" s="133"/>
      <c r="AL1198" s="133"/>
      <c r="AM1198" s="133"/>
      <c r="AN1198" s="133"/>
      <c r="AO1198" s="134"/>
      <c r="AP1198" s="134"/>
      <c r="AQ1198" s="134"/>
      <c r="AR1198" s="134"/>
      <c r="AS1198" s="134"/>
      <c r="AT1198" s="129"/>
    </row>
    <row r="1199" ht="15.75" customHeight="1">
      <c r="A1199" s="130"/>
      <c r="B1199" s="129"/>
      <c r="C1199" s="129"/>
      <c r="D1199" s="129"/>
      <c r="E1199" s="176"/>
      <c r="F1199" s="129"/>
      <c r="G1199" s="130"/>
      <c r="H1199" s="135"/>
      <c r="I1199" s="130"/>
      <c r="J1199" s="130"/>
      <c r="K1199" s="130"/>
      <c r="L1199" s="177"/>
      <c r="M1199" s="130"/>
      <c r="N1199" s="137"/>
      <c r="O1199" s="138"/>
      <c r="P1199" s="129"/>
      <c r="Q1199" s="139"/>
      <c r="R1199" s="130"/>
      <c r="S1199" s="130"/>
      <c r="T1199" s="141"/>
      <c r="U1199" s="130"/>
      <c r="V1199" s="130"/>
      <c r="W1199" s="130"/>
      <c r="X1199" s="130"/>
      <c r="Y1199" s="130"/>
      <c r="Z1199" s="130"/>
      <c r="AA1199" s="130"/>
      <c r="AB1199" s="130"/>
      <c r="AC1199" s="131"/>
      <c r="AD1199" s="131"/>
      <c r="AE1199" s="131"/>
      <c r="AF1199" s="131"/>
      <c r="AG1199" s="132"/>
      <c r="AH1199" s="132"/>
      <c r="AI1199" s="132"/>
      <c r="AJ1199" s="132"/>
      <c r="AK1199" s="133"/>
      <c r="AL1199" s="133"/>
      <c r="AM1199" s="133"/>
      <c r="AN1199" s="133"/>
      <c r="AO1199" s="134"/>
      <c r="AP1199" s="134"/>
      <c r="AQ1199" s="134"/>
      <c r="AR1199" s="134"/>
      <c r="AS1199" s="134"/>
      <c r="AT1199" s="129"/>
    </row>
    <row r="1200" ht="15.75" customHeight="1">
      <c r="A1200" s="130"/>
      <c r="B1200" s="129"/>
      <c r="C1200" s="129"/>
      <c r="D1200" s="129"/>
      <c r="E1200" s="176"/>
      <c r="F1200" s="129"/>
      <c r="G1200" s="130"/>
      <c r="H1200" s="135"/>
      <c r="I1200" s="130"/>
      <c r="J1200" s="130"/>
      <c r="K1200" s="130"/>
      <c r="L1200" s="177"/>
      <c r="M1200" s="130"/>
      <c r="N1200" s="137"/>
      <c r="O1200" s="138"/>
      <c r="P1200" s="129"/>
      <c r="Q1200" s="139"/>
      <c r="R1200" s="130"/>
      <c r="S1200" s="130"/>
      <c r="T1200" s="141"/>
      <c r="U1200" s="130"/>
      <c r="V1200" s="130"/>
      <c r="W1200" s="130"/>
      <c r="X1200" s="130"/>
      <c r="Y1200" s="130"/>
      <c r="Z1200" s="130"/>
      <c r="AA1200" s="130"/>
      <c r="AB1200" s="130"/>
      <c r="AC1200" s="131"/>
      <c r="AD1200" s="131"/>
      <c r="AE1200" s="131"/>
      <c r="AF1200" s="131"/>
      <c r="AG1200" s="132"/>
      <c r="AH1200" s="132"/>
      <c r="AI1200" s="132"/>
      <c r="AJ1200" s="132"/>
      <c r="AK1200" s="133"/>
      <c r="AL1200" s="133"/>
      <c r="AM1200" s="133"/>
      <c r="AN1200" s="133"/>
      <c r="AO1200" s="134"/>
      <c r="AP1200" s="134"/>
      <c r="AQ1200" s="134"/>
      <c r="AR1200" s="134"/>
      <c r="AS1200" s="134"/>
      <c r="AT1200" s="129"/>
    </row>
    <row r="1201" ht="15.75" customHeight="1">
      <c r="A1201" s="130"/>
      <c r="B1201" s="129"/>
      <c r="C1201" s="129"/>
      <c r="D1201" s="129"/>
      <c r="E1201" s="176"/>
      <c r="F1201" s="129"/>
      <c r="G1201" s="130"/>
      <c r="H1201" s="135"/>
      <c r="I1201" s="130"/>
      <c r="J1201" s="130"/>
      <c r="K1201" s="130"/>
      <c r="L1201" s="177"/>
      <c r="M1201" s="130"/>
      <c r="N1201" s="137"/>
      <c r="O1201" s="138"/>
      <c r="P1201" s="129"/>
      <c r="Q1201" s="139"/>
      <c r="R1201" s="130"/>
      <c r="S1201" s="130"/>
      <c r="T1201" s="141"/>
      <c r="U1201" s="130"/>
      <c r="V1201" s="130"/>
      <c r="W1201" s="130"/>
      <c r="X1201" s="130"/>
      <c r="Y1201" s="130"/>
      <c r="Z1201" s="130"/>
      <c r="AA1201" s="130"/>
      <c r="AB1201" s="130"/>
      <c r="AC1201" s="131"/>
      <c r="AD1201" s="131"/>
      <c r="AE1201" s="131"/>
      <c r="AF1201" s="131"/>
      <c r="AG1201" s="132"/>
      <c r="AH1201" s="132"/>
      <c r="AI1201" s="132"/>
      <c r="AJ1201" s="132"/>
      <c r="AK1201" s="133"/>
      <c r="AL1201" s="133"/>
      <c r="AM1201" s="133"/>
      <c r="AN1201" s="133"/>
      <c r="AO1201" s="134"/>
      <c r="AP1201" s="134"/>
      <c r="AQ1201" s="134"/>
      <c r="AR1201" s="134"/>
      <c r="AS1201" s="134"/>
      <c r="AT1201" s="129"/>
    </row>
    <row r="1202" ht="15.75" customHeight="1">
      <c r="A1202" s="130"/>
      <c r="B1202" s="129"/>
      <c r="C1202" s="129"/>
      <c r="D1202" s="129"/>
      <c r="E1202" s="176"/>
      <c r="F1202" s="129"/>
      <c r="G1202" s="130"/>
      <c r="H1202" s="135"/>
      <c r="I1202" s="130"/>
      <c r="J1202" s="130"/>
      <c r="K1202" s="130"/>
      <c r="L1202" s="177"/>
      <c r="M1202" s="130"/>
      <c r="N1202" s="137"/>
      <c r="O1202" s="138"/>
      <c r="P1202" s="129"/>
      <c r="Q1202" s="139"/>
      <c r="R1202" s="130"/>
      <c r="S1202" s="130"/>
      <c r="T1202" s="141"/>
      <c r="U1202" s="130"/>
      <c r="V1202" s="130"/>
      <c r="W1202" s="130"/>
      <c r="X1202" s="130"/>
      <c r="Y1202" s="130"/>
      <c r="Z1202" s="130"/>
      <c r="AA1202" s="130"/>
      <c r="AB1202" s="130"/>
      <c r="AC1202" s="131"/>
      <c r="AD1202" s="131"/>
      <c r="AE1202" s="131"/>
      <c r="AF1202" s="131"/>
      <c r="AG1202" s="132"/>
      <c r="AH1202" s="132"/>
      <c r="AI1202" s="132"/>
      <c r="AJ1202" s="132"/>
      <c r="AK1202" s="133"/>
      <c r="AL1202" s="133"/>
      <c r="AM1202" s="133"/>
      <c r="AN1202" s="133"/>
      <c r="AO1202" s="134"/>
      <c r="AP1202" s="134"/>
      <c r="AQ1202" s="134"/>
      <c r="AR1202" s="134"/>
      <c r="AS1202" s="134"/>
      <c r="AT1202" s="129"/>
    </row>
    <row r="1203" ht="15.75" customHeight="1">
      <c r="A1203" s="130"/>
      <c r="B1203" s="129"/>
      <c r="C1203" s="129"/>
      <c r="D1203" s="129"/>
      <c r="E1203" s="176"/>
      <c r="F1203" s="129"/>
      <c r="G1203" s="130"/>
      <c r="H1203" s="135"/>
      <c r="I1203" s="130"/>
      <c r="J1203" s="130"/>
      <c r="K1203" s="130"/>
      <c r="L1203" s="177"/>
      <c r="M1203" s="130"/>
      <c r="N1203" s="137"/>
      <c r="O1203" s="138"/>
      <c r="P1203" s="129"/>
      <c r="Q1203" s="139"/>
      <c r="R1203" s="130"/>
      <c r="S1203" s="130"/>
      <c r="T1203" s="141"/>
      <c r="U1203" s="130"/>
      <c r="V1203" s="130"/>
      <c r="W1203" s="130"/>
      <c r="X1203" s="130"/>
      <c r="Y1203" s="130"/>
      <c r="Z1203" s="130"/>
      <c r="AA1203" s="130"/>
      <c r="AB1203" s="130"/>
      <c r="AC1203" s="131"/>
      <c r="AD1203" s="131"/>
      <c r="AE1203" s="131"/>
      <c r="AF1203" s="131"/>
      <c r="AG1203" s="132"/>
      <c r="AH1203" s="132"/>
      <c r="AI1203" s="132"/>
      <c r="AJ1203" s="132"/>
      <c r="AK1203" s="133"/>
      <c r="AL1203" s="133"/>
      <c r="AM1203" s="133"/>
      <c r="AN1203" s="133"/>
      <c r="AO1203" s="134"/>
      <c r="AP1203" s="134"/>
      <c r="AQ1203" s="134"/>
      <c r="AR1203" s="134"/>
      <c r="AS1203" s="134"/>
      <c r="AT1203" s="129"/>
    </row>
    <row r="1204" ht="15.75" customHeight="1">
      <c r="A1204" s="130"/>
      <c r="B1204" s="129"/>
      <c r="C1204" s="129"/>
      <c r="D1204" s="129"/>
      <c r="E1204" s="176"/>
      <c r="F1204" s="129"/>
      <c r="G1204" s="130"/>
      <c r="H1204" s="135"/>
      <c r="I1204" s="130"/>
      <c r="J1204" s="130"/>
      <c r="K1204" s="130"/>
      <c r="L1204" s="177"/>
      <c r="M1204" s="130"/>
      <c r="N1204" s="137"/>
      <c r="O1204" s="138"/>
      <c r="P1204" s="129"/>
      <c r="Q1204" s="139"/>
      <c r="R1204" s="130"/>
      <c r="S1204" s="130"/>
      <c r="T1204" s="141"/>
      <c r="U1204" s="130"/>
      <c r="V1204" s="130"/>
      <c r="W1204" s="130"/>
      <c r="X1204" s="130"/>
      <c r="Y1204" s="130"/>
      <c r="Z1204" s="130"/>
      <c r="AA1204" s="130"/>
      <c r="AB1204" s="130"/>
      <c r="AC1204" s="131"/>
      <c r="AD1204" s="131"/>
      <c r="AE1204" s="131"/>
      <c r="AF1204" s="131"/>
      <c r="AG1204" s="132"/>
      <c r="AH1204" s="132"/>
      <c r="AI1204" s="132"/>
      <c r="AJ1204" s="132"/>
      <c r="AK1204" s="133"/>
      <c r="AL1204" s="133"/>
      <c r="AM1204" s="133"/>
      <c r="AN1204" s="133"/>
      <c r="AO1204" s="134"/>
      <c r="AP1204" s="134"/>
      <c r="AQ1204" s="134"/>
      <c r="AR1204" s="134"/>
      <c r="AS1204" s="134"/>
      <c r="AT1204" s="129"/>
    </row>
    <row r="1205" ht="15.75" customHeight="1">
      <c r="A1205" s="130"/>
      <c r="B1205" s="129"/>
      <c r="C1205" s="129"/>
      <c r="D1205" s="129"/>
      <c r="E1205" s="176"/>
      <c r="F1205" s="129"/>
      <c r="G1205" s="130"/>
      <c r="H1205" s="135"/>
      <c r="I1205" s="130"/>
      <c r="J1205" s="130"/>
      <c r="K1205" s="130"/>
      <c r="L1205" s="177"/>
      <c r="M1205" s="130"/>
      <c r="N1205" s="137"/>
      <c r="O1205" s="138"/>
      <c r="P1205" s="129"/>
      <c r="Q1205" s="139"/>
      <c r="R1205" s="130"/>
      <c r="S1205" s="130"/>
      <c r="T1205" s="141"/>
      <c r="U1205" s="130"/>
      <c r="V1205" s="130"/>
      <c r="W1205" s="130"/>
      <c r="X1205" s="130"/>
      <c r="Y1205" s="130"/>
      <c r="Z1205" s="130"/>
      <c r="AA1205" s="130"/>
      <c r="AB1205" s="130"/>
      <c r="AC1205" s="131"/>
      <c r="AD1205" s="131"/>
      <c r="AE1205" s="131"/>
      <c r="AF1205" s="131"/>
      <c r="AG1205" s="132"/>
      <c r="AH1205" s="132"/>
      <c r="AI1205" s="132"/>
      <c r="AJ1205" s="132"/>
      <c r="AK1205" s="133"/>
      <c r="AL1205" s="133"/>
      <c r="AM1205" s="133"/>
      <c r="AN1205" s="133"/>
      <c r="AO1205" s="134"/>
      <c r="AP1205" s="134"/>
      <c r="AQ1205" s="134"/>
      <c r="AR1205" s="134"/>
      <c r="AS1205" s="134"/>
      <c r="AT1205" s="129"/>
    </row>
    <row r="1206" ht="15.75" customHeight="1">
      <c r="A1206" s="130"/>
      <c r="B1206" s="129"/>
      <c r="C1206" s="129"/>
      <c r="D1206" s="129"/>
      <c r="E1206" s="176"/>
      <c r="F1206" s="129"/>
      <c r="G1206" s="130"/>
      <c r="H1206" s="135"/>
      <c r="I1206" s="130"/>
      <c r="J1206" s="130"/>
      <c r="K1206" s="130"/>
      <c r="L1206" s="177"/>
      <c r="M1206" s="130"/>
      <c r="N1206" s="137"/>
      <c r="O1206" s="138"/>
      <c r="P1206" s="129"/>
      <c r="Q1206" s="139"/>
      <c r="R1206" s="130"/>
      <c r="S1206" s="130"/>
      <c r="T1206" s="141"/>
      <c r="U1206" s="130"/>
      <c r="V1206" s="130"/>
      <c r="W1206" s="130"/>
      <c r="X1206" s="130"/>
      <c r="Y1206" s="130"/>
      <c r="Z1206" s="130"/>
      <c r="AA1206" s="130"/>
      <c r="AB1206" s="130"/>
      <c r="AC1206" s="131"/>
      <c r="AD1206" s="131"/>
      <c r="AE1206" s="131"/>
      <c r="AF1206" s="131"/>
      <c r="AG1206" s="132"/>
      <c r="AH1206" s="132"/>
      <c r="AI1206" s="132"/>
      <c r="AJ1206" s="132"/>
      <c r="AK1206" s="133"/>
      <c r="AL1206" s="133"/>
      <c r="AM1206" s="133"/>
      <c r="AN1206" s="133"/>
      <c r="AO1206" s="134"/>
      <c r="AP1206" s="134"/>
      <c r="AQ1206" s="134"/>
      <c r="AR1206" s="134"/>
      <c r="AS1206" s="134"/>
      <c r="AT1206" s="129"/>
    </row>
    <row r="1207" ht="15.75" customHeight="1">
      <c r="A1207" s="130"/>
      <c r="B1207" s="129"/>
      <c r="C1207" s="129"/>
      <c r="D1207" s="129"/>
      <c r="E1207" s="176"/>
      <c r="F1207" s="129"/>
      <c r="G1207" s="130"/>
      <c r="H1207" s="135"/>
      <c r="I1207" s="130"/>
      <c r="J1207" s="130"/>
      <c r="K1207" s="130"/>
      <c r="L1207" s="177"/>
      <c r="M1207" s="130"/>
      <c r="N1207" s="137"/>
      <c r="O1207" s="138"/>
      <c r="P1207" s="129"/>
      <c r="Q1207" s="139"/>
      <c r="R1207" s="130"/>
      <c r="S1207" s="130"/>
      <c r="T1207" s="141"/>
      <c r="U1207" s="130"/>
      <c r="V1207" s="130"/>
      <c r="W1207" s="130"/>
      <c r="X1207" s="130"/>
      <c r="Y1207" s="130"/>
      <c r="Z1207" s="130"/>
      <c r="AA1207" s="130"/>
      <c r="AB1207" s="130"/>
      <c r="AC1207" s="131"/>
      <c r="AD1207" s="131"/>
      <c r="AE1207" s="131"/>
      <c r="AF1207" s="131"/>
      <c r="AG1207" s="132"/>
      <c r="AH1207" s="132"/>
      <c r="AI1207" s="132"/>
      <c r="AJ1207" s="132"/>
      <c r="AK1207" s="133"/>
      <c r="AL1207" s="133"/>
      <c r="AM1207" s="133"/>
      <c r="AN1207" s="133"/>
      <c r="AO1207" s="134"/>
      <c r="AP1207" s="134"/>
      <c r="AQ1207" s="134"/>
      <c r="AR1207" s="134"/>
      <c r="AS1207" s="134"/>
      <c r="AT1207" s="129"/>
    </row>
    <row r="1208" ht="15.75" customHeight="1">
      <c r="A1208" s="130"/>
      <c r="B1208" s="129"/>
      <c r="C1208" s="129"/>
      <c r="D1208" s="129"/>
      <c r="E1208" s="176"/>
      <c r="F1208" s="129"/>
      <c r="G1208" s="130"/>
      <c r="H1208" s="135"/>
      <c r="I1208" s="130"/>
      <c r="J1208" s="130"/>
      <c r="K1208" s="130"/>
      <c r="L1208" s="177"/>
      <c r="M1208" s="130"/>
      <c r="N1208" s="137"/>
      <c r="O1208" s="138"/>
      <c r="P1208" s="129"/>
      <c r="Q1208" s="139"/>
      <c r="R1208" s="130"/>
      <c r="S1208" s="130"/>
      <c r="T1208" s="141"/>
      <c r="U1208" s="130"/>
      <c r="V1208" s="130"/>
      <c r="W1208" s="130"/>
      <c r="X1208" s="130"/>
      <c r="Y1208" s="130"/>
      <c r="Z1208" s="130"/>
      <c r="AA1208" s="130"/>
      <c r="AB1208" s="130"/>
      <c r="AC1208" s="131"/>
      <c r="AD1208" s="131"/>
      <c r="AE1208" s="131"/>
      <c r="AF1208" s="131"/>
      <c r="AG1208" s="132"/>
      <c r="AH1208" s="132"/>
      <c r="AI1208" s="132"/>
      <c r="AJ1208" s="132"/>
      <c r="AK1208" s="133"/>
      <c r="AL1208" s="133"/>
      <c r="AM1208" s="133"/>
      <c r="AN1208" s="133"/>
      <c r="AO1208" s="134"/>
      <c r="AP1208" s="134"/>
      <c r="AQ1208" s="134"/>
      <c r="AR1208" s="134"/>
      <c r="AS1208" s="134"/>
      <c r="AT1208" s="129"/>
    </row>
    <row r="1209" ht="15.75" customHeight="1">
      <c r="A1209" s="130"/>
      <c r="B1209" s="129"/>
      <c r="C1209" s="129"/>
      <c r="D1209" s="129"/>
      <c r="E1209" s="176"/>
      <c r="F1209" s="129"/>
      <c r="G1209" s="130"/>
      <c r="H1209" s="135"/>
      <c r="I1209" s="130"/>
      <c r="J1209" s="130"/>
      <c r="K1209" s="130"/>
      <c r="L1209" s="177"/>
      <c r="M1209" s="130"/>
      <c r="N1209" s="137"/>
      <c r="O1209" s="138"/>
      <c r="P1209" s="129"/>
      <c r="Q1209" s="139"/>
      <c r="R1209" s="130"/>
      <c r="S1209" s="130"/>
      <c r="T1209" s="141"/>
      <c r="U1209" s="130"/>
      <c r="V1209" s="130"/>
      <c r="W1209" s="130"/>
      <c r="X1209" s="130"/>
      <c r="Y1209" s="130"/>
      <c r="Z1209" s="130"/>
      <c r="AA1209" s="130"/>
      <c r="AB1209" s="130"/>
      <c r="AC1209" s="131"/>
      <c r="AD1209" s="131"/>
      <c r="AE1209" s="131"/>
      <c r="AF1209" s="131"/>
      <c r="AG1209" s="132"/>
      <c r="AH1209" s="132"/>
      <c r="AI1209" s="132"/>
      <c r="AJ1209" s="132"/>
      <c r="AK1209" s="133"/>
      <c r="AL1209" s="133"/>
      <c r="AM1209" s="133"/>
      <c r="AN1209" s="133"/>
      <c r="AO1209" s="134"/>
      <c r="AP1209" s="134"/>
      <c r="AQ1209" s="134"/>
      <c r="AR1209" s="134"/>
      <c r="AS1209" s="134"/>
      <c r="AT1209" s="129"/>
    </row>
    <row r="1210" ht="15.75" customHeight="1">
      <c r="A1210" s="130"/>
      <c r="B1210" s="129"/>
      <c r="C1210" s="129"/>
      <c r="D1210" s="129"/>
      <c r="E1210" s="176"/>
      <c r="F1210" s="129"/>
      <c r="G1210" s="130"/>
      <c r="H1210" s="135"/>
      <c r="I1210" s="130"/>
      <c r="J1210" s="130"/>
      <c r="K1210" s="130"/>
      <c r="L1210" s="177"/>
      <c r="M1210" s="130"/>
      <c r="N1210" s="137"/>
      <c r="O1210" s="138"/>
      <c r="P1210" s="129"/>
      <c r="Q1210" s="139"/>
      <c r="R1210" s="130"/>
      <c r="S1210" s="130"/>
      <c r="T1210" s="141"/>
      <c r="U1210" s="130"/>
      <c r="V1210" s="130"/>
      <c r="W1210" s="130"/>
      <c r="X1210" s="130"/>
      <c r="Y1210" s="130"/>
      <c r="Z1210" s="130"/>
      <c r="AA1210" s="130"/>
      <c r="AB1210" s="130"/>
      <c r="AC1210" s="131"/>
      <c r="AD1210" s="131"/>
      <c r="AE1210" s="131"/>
      <c r="AF1210" s="131"/>
      <c r="AG1210" s="132"/>
      <c r="AH1210" s="132"/>
      <c r="AI1210" s="132"/>
      <c r="AJ1210" s="132"/>
      <c r="AK1210" s="133"/>
      <c r="AL1210" s="133"/>
      <c r="AM1210" s="133"/>
      <c r="AN1210" s="133"/>
      <c r="AO1210" s="134"/>
      <c r="AP1210" s="134"/>
      <c r="AQ1210" s="134"/>
      <c r="AR1210" s="134"/>
      <c r="AS1210" s="134"/>
      <c r="AT1210" s="129"/>
    </row>
    <row r="1211" ht="15.75" customHeight="1">
      <c r="A1211" s="130"/>
      <c r="B1211" s="129"/>
      <c r="C1211" s="129"/>
      <c r="D1211" s="129"/>
      <c r="E1211" s="176"/>
      <c r="F1211" s="129"/>
      <c r="G1211" s="130"/>
      <c r="H1211" s="135"/>
      <c r="I1211" s="130"/>
      <c r="J1211" s="130"/>
      <c r="K1211" s="130"/>
      <c r="L1211" s="177"/>
      <c r="M1211" s="130"/>
      <c r="N1211" s="137"/>
      <c r="O1211" s="138"/>
      <c r="P1211" s="129"/>
      <c r="Q1211" s="139"/>
      <c r="R1211" s="130"/>
      <c r="S1211" s="130"/>
      <c r="T1211" s="141"/>
      <c r="U1211" s="130"/>
      <c r="V1211" s="130"/>
      <c r="W1211" s="130"/>
      <c r="X1211" s="130"/>
      <c r="Y1211" s="130"/>
      <c r="Z1211" s="130"/>
      <c r="AA1211" s="130"/>
      <c r="AB1211" s="130"/>
      <c r="AC1211" s="131"/>
      <c r="AD1211" s="131"/>
      <c r="AE1211" s="131"/>
      <c r="AF1211" s="131"/>
      <c r="AG1211" s="132"/>
      <c r="AH1211" s="132"/>
      <c r="AI1211" s="132"/>
      <c r="AJ1211" s="132"/>
      <c r="AK1211" s="133"/>
      <c r="AL1211" s="133"/>
      <c r="AM1211" s="133"/>
      <c r="AN1211" s="133"/>
      <c r="AO1211" s="134"/>
      <c r="AP1211" s="134"/>
      <c r="AQ1211" s="134"/>
      <c r="AR1211" s="134"/>
      <c r="AS1211" s="134"/>
      <c r="AT1211" s="129"/>
    </row>
    <row r="1212" ht="15.75" customHeight="1">
      <c r="A1212" s="130"/>
      <c r="B1212" s="129"/>
      <c r="C1212" s="129"/>
      <c r="D1212" s="129"/>
      <c r="E1212" s="176"/>
      <c r="F1212" s="129"/>
      <c r="G1212" s="130"/>
      <c r="H1212" s="135"/>
      <c r="I1212" s="130"/>
      <c r="J1212" s="130"/>
      <c r="K1212" s="130"/>
      <c r="L1212" s="177"/>
      <c r="M1212" s="130"/>
      <c r="N1212" s="137"/>
      <c r="O1212" s="138"/>
      <c r="P1212" s="129"/>
      <c r="Q1212" s="139"/>
      <c r="R1212" s="130"/>
      <c r="S1212" s="130"/>
      <c r="T1212" s="141"/>
      <c r="U1212" s="130"/>
      <c r="V1212" s="130"/>
      <c r="W1212" s="130"/>
      <c r="X1212" s="130"/>
      <c r="Y1212" s="130"/>
      <c r="Z1212" s="130"/>
      <c r="AA1212" s="130"/>
      <c r="AB1212" s="130"/>
      <c r="AC1212" s="131"/>
      <c r="AD1212" s="131"/>
      <c r="AE1212" s="131"/>
      <c r="AF1212" s="131"/>
      <c r="AG1212" s="132"/>
      <c r="AH1212" s="132"/>
      <c r="AI1212" s="132"/>
      <c r="AJ1212" s="132"/>
      <c r="AK1212" s="133"/>
      <c r="AL1212" s="133"/>
      <c r="AM1212" s="133"/>
      <c r="AN1212" s="133"/>
      <c r="AO1212" s="134"/>
      <c r="AP1212" s="134"/>
      <c r="AQ1212" s="134"/>
      <c r="AR1212" s="134"/>
      <c r="AS1212" s="134"/>
      <c r="AT1212" s="129"/>
    </row>
    <row r="1213" ht="15.75" customHeight="1">
      <c r="A1213" s="130"/>
      <c r="B1213" s="129"/>
      <c r="C1213" s="129"/>
      <c r="D1213" s="129"/>
      <c r="E1213" s="176"/>
      <c r="F1213" s="129"/>
      <c r="G1213" s="130"/>
      <c r="H1213" s="135"/>
      <c r="I1213" s="130"/>
      <c r="J1213" s="130"/>
      <c r="K1213" s="130"/>
      <c r="L1213" s="177"/>
      <c r="M1213" s="130"/>
      <c r="N1213" s="137"/>
      <c r="O1213" s="138"/>
      <c r="P1213" s="129"/>
      <c r="Q1213" s="139"/>
      <c r="R1213" s="130"/>
      <c r="S1213" s="130"/>
      <c r="T1213" s="141"/>
      <c r="U1213" s="130"/>
      <c r="V1213" s="130"/>
      <c r="W1213" s="130"/>
      <c r="X1213" s="130"/>
      <c r="Y1213" s="130"/>
      <c r="Z1213" s="130"/>
      <c r="AA1213" s="130"/>
      <c r="AB1213" s="130"/>
      <c r="AC1213" s="131"/>
      <c r="AD1213" s="131"/>
      <c r="AE1213" s="131"/>
      <c r="AF1213" s="131"/>
      <c r="AG1213" s="132"/>
      <c r="AH1213" s="132"/>
      <c r="AI1213" s="132"/>
      <c r="AJ1213" s="132"/>
      <c r="AK1213" s="133"/>
      <c r="AL1213" s="133"/>
      <c r="AM1213" s="133"/>
      <c r="AN1213" s="133"/>
      <c r="AO1213" s="134"/>
      <c r="AP1213" s="134"/>
      <c r="AQ1213" s="134"/>
      <c r="AR1213" s="134"/>
      <c r="AS1213" s="134"/>
      <c r="AT1213" s="129"/>
    </row>
    <row r="1214" ht="15.75" customHeight="1">
      <c r="A1214" s="130"/>
      <c r="B1214" s="129"/>
      <c r="C1214" s="129"/>
      <c r="D1214" s="129"/>
      <c r="E1214" s="176"/>
      <c r="F1214" s="129"/>
      <c r="G1214" s="130"/>
      <c r="H1214" s="135"/>
      <c r="I1214" s="130"/>
      <c r="J1214" s="130"/>
      <c r="K1214" s="130"/>
      <c r="L1214" s="177"/>
      <c r="M1214" s="130"/>
      <c r="N1214" s="137"/>
      <c r="O1214" s="138"/>
      <c r="P1214" s="129"/>
      <c r="Q1214" s="139"/>
      <c r="R1214" s="130"/>
      <c r="S1214" s="130"/>
      <c r="T1214" s="141"/>
      <c r="U1214" s="130"/>
      <c r="V1214" s="130"/>
      <c r="W1214" s="130"/>
      <c r="X1214" s="130"/>
      <c r="Y1214" s="130"/>
      <c r="Z1214" s="130"/>
      <c r="AA1214" s="130"/>
      <c r="AB1214" s="130"/>
      <c r="AC1214" s="131"/>
      <c r="AD1214" s="131"/>
      <c r="AE1214" s="131"/>
      <c r="AF1214" s="131"/>
      <c r="AG1214" s="132"/>
      <c r="AH1214" s="132"/>
      <c r="AI1214" s="132"/>
      <c r="AJ1214" s="132"/>
      <c r="AK1214" s="133"/>
      <c r="AL1214" s="133"/>
      <c r="AM1214" s="133"/>
      <c r="AN1214" s="133"/>
      <c r="AO1214" s="134"/>
      <c r="AP1214" s="134"/>
      <c r="AQ1214" s="134"/>
      <c r="AR1214" s="134"/>
      <c r="AS1214" s="134"/>
      <c r="AT1214" s="129"/>
    </row>
    <row r="1215" ht="15.75" customHeight="1">
      <c r="A1215" s="130"/>
      <c r="B1215" s="129"/>
      <c r="C1215" s="129"/>
      <c r="D1215" s="129"/>
      <c r="E1215" s="176"/>
      <c r="F1215" s="129"/>
      <c r="G1215" s="130"/>
      <c r="H1215" s="135"/>
      <c r="I1215" s="130"/>
      <c r="J1215" s="130"/>
      <c r="K1215" s="130"/>
      <c r="L1215" s="177"/>
      <c r="M1215" s="130"/>
      <c r="N1215" s="137"/>
      <c r="O1215" s="138"/>
      <c r="P1215" s="129"/>
      <c r="Q1215" s="139"/>
      <c r="R1215" s="130"/>
      <c r="S1215" s="130"/>
      <c r="T1215" s="141"/>
      <c r="U1215" s="130"/>
      <c r="V1215" s="130"/>
      <c r="W1215" s="130"/>
      <c r="X1215" s="130"/>
      <c r="Y1215" s="130"/>
      <c r="Z1215" s="130"/>
      <c r="AA1215" s="130"/>
      <c r="AB1215" s="130"/>
      <c r="AC1215" s="131"/>
      <c r="AD1215" s="131"/>
      <c r="AE1215" s="131"/>
      <c r="AF1215" s="131"/>
      <c r="AG1215" s="132"/>
      <c r="AH1215" s="132"/>
      <c r="AI1215" s="132"/>
      <c r="AJ1215" s="132"/>
      <c r="AK1215" s="133"/>
      <c r="AL1215" s="133"/>
      <c r="AM1215" s="133"/>
      <c r="AN1215" s="133"/>
      <c r="AO1215" s="134"/>
      <c r="AP1215" s="134"/>
      <c r="AQ1215" s="134"/>
      <c r="AR1215" s="134"/>
      <c r="AS1215" s="134"/>
      <c r="AT1215" s="129"/>
    </row>
    <row r="1216" ht="15.75" customHeight="1">
      <c r="A1216" s="130"/>
      <c r="B1216" s="129"/>
      <c r="C1216" s="129"/>
      <c r="D1216" s="129"/>
      <c r="E1216" s="176"/>
      <c r="F1216" s="129"/>
      <c r="G1216" s="130"/>
      <c r="H1216" s="135"/>
      <c r="I1216" s="130"/>
      <c r="J1216" s="130"/>
      <c r="K1216" s="130"/>
      <c r="L1216" s="177"/>
      <c r="M1216" s="130"/>
      <c r="N1216" s="137"/>
      <c r="O1216" s="138"/>
      <c r="P1216" s="129"/>
      <c r="Q1216" s="139"/>
      <c r="R1216" s="130"/>
      <c r="S1216" s="130"/>
      <c r="T1216" s="141"/>
      <c r="U1216" s="130"/>
      <c r="V1216" s="130"/>
      <c r="W1216" s="130"/>
      <c r="X1216" s="130"/>
      <c r="Y1216" s="130"/>
      <c r="Z1216" s="130"/>
      <c r="AA1216" s="130"/>
      <c r="AB1216" s="130"/>
      <c r="AC1216" s="131"/>
      <c r="AD1216" s="131"/>
      <c r="AE1216" s="131"/>
      <c r="AF1216" s="131"/>
      <c r="AG1216" s="132"/>
      <c r="AH1216" s="132"/>
      <c r="AI1216" s="132"/>
      <c r="AJ1216" s="132"/>
      <c r="AK1216" s="133"/>
      <c r="AL1216" s="133"/>
      <c r="AM1216" s="133"/>
      <c r="AN1216" s="133"/>
      <c r="AO1216" s="134"/>
      <c r="AP1216" s="134"/>
      <c r="AQ1216" s="134"/>
      <c r="AR1216" s="134"/>
      <c r="AS1216" s="134"/>
      <c r="AT1216" s="129"/>
    </row>
    <row r="1217" ht="15.75" customHeight="1">
      <c r="A1217" s="130"/>
      <c r="B1217" s="129"/>
      <c r="C1217" s="129"/>
      <c r="D1217" s="129"/>
      <c r="E1217" s="176"/>
      <c r="F1217" s="129"/>
      <c r="G1217" s="130"/>
      <c r="H1217" s="135"/>
      <c r="I1217" s="130"/>
      <c r="J1217" s="130"/>
      <c r="K1217" s="130"/>
      <c r="L1217" s="177"/>
      <c r="M1217" s="130"/>
      <c r="N1217" s="137"/>
      <c r="O1217" s="138"/>
      <c r="P1217" s="129"/>
      <c r="Q1217" s="139"/>
      <c r="R1217" s="130"/>
      <c r="S1217" s="130"/>
      <c r="T1217" s="141"/>
      <c r="U1217" s="130"/>
      <c r="V1217" s="130"/>
      <c r="W1217" s="130"/>
      <c r="X1217" s="130"/>
      <c r="Y1217" s="130"/>
      <c r="Z1217" s="130"/>
      <c r="AA1217" s="130"/>
      <c r="AB1217" s="130"/>
      <c r="AC1217" s="131"/>
      <c r="AD1217" s="131"/>
      <c r="AE1217" s="131"/>
      <c r="AF1217" s="131"/>
      <c r="AG1217" s="132"/>
      <c r="AH1217" s="132"/>
      <c r="AI1217" s="132"/>
      <c r="AJ1217" s="132"/>
      <c r="AK1217" s="133"/>
      <c r="AL1217" s="133"/>
      <c r="AM1217" s="133"/>
      <c r="AN1217" s="133"/>
      <c r="AO1217" s="134"/>
      <c r="AP1217" s="134"/>
      <c r="AQ1217" s="134"/>
      <c r="AR1217" s="134"/>
      <c r="AS1217" s="134"/>
      <c r="AT1217" s="129"/>
    </row>
    <row r="1218" ht="15.75" customHeight="1">
      <c r="A1218" s="130"/>
      <c r="B1218" s="129"/>
      <c r="C1218" s="129"/>
      <c r="D1218" s="129"/>
      <c r="E1218" s="176"/>
      <c r="F1218" s="129"/>
      <c r="G1218" s="130"/>
      <c r="H1218" s="135"/>
      <c r="I1218" s="130"/>
      <c r="J1218" s="130"/>
      <c r="K1218" s="130"/>
      <c r="L1218" s="177"/>
      <c r="M1218" s="130"/>
      <c r="N1218" s="137"/>
      <c r="O1218" s="138"/>
      <c r="P1218" s="129"/>
      <c r="Q1218" s="139"/>
      <c r="R1218" s="130"/>
      <c r="S1218" s="130"/>
      <c r="T1218" s="141"/>
      <c r="U1218" s="130"/>
      <c r="V1218" s="130"/>
      <c r="W1218" s="130"/>
      <c r="X1218" s="130"/>
      <c r="Y1218" s="130"/>
      <c r="Z1218" s="130"/>
      <c r="AA1218" s="130"/>
      <c r="AB1218" s="130"/>
      <c r="AC1218" s="131"/>
      <c r="AD1218" s="131"/>
      <c r="AE1218" s="131"/>
      <c r="AF1218" s="131"/>
      <c r="AG1218" s="132"/>
      <c r="AH1218" s="132"/>
      <c r="AI1218" s="132"/>
      <c r="AJ1218" s="132"/>
      <c r="AK1218" s="133"/>
      <c r="AL1218" s="133"/>
      <c r="AM1218" s="133"/>
      <c r="AN1218" s="133"/>
      <c r="AO1218" s="134"/>
      <c r="AP1218" s="134"/>
      <c r="AQ1218" s="134"/>
      <c r="AR1218" s="134"/>
      <c r="AS1218" s="134"/>
      <c r="AT1218" s="129"/>
    </row>
    <row r="1219" ht="15.75" customHeight="1">
      <c r="A1219" s="130"/>
      <c r="B1219" s="129"/>
      <c r="C1219" s="129"/>
      <c r="D1219" s="129"/>
      <c r="E1219" s="176"/>
      <c r="F1219" s="129"/>
      <c r="G1219" s="130"/>
      <c r="H1219" s="135"/>
      <c r="I1219" s="130"/>
      <c r="J1219" s="130"/>
      <c r="K1219" s="130"/>
      <c r="L1219" s="177"/>
      <c r="M1219" s="130"/>
      <c r="N1219" s="137"/>
      <c r="O1219" s="138"/>
      <c r="P1219" s="129"/>
      <c r="Q1219" s="139"/>
      <c r="R1219" s="130"/>
      <c r="S1219" s="130"/>
      <c r="T1219" s="141"/>
      <c r="U1219" s="130"/>
      <c r="V1219" s="130"/>
      <c r="W1219" s="130"/>
      <c r="X1219" s="130"/>
      <c r="Y1219" s="130"/>
      <c r="Z1219" s="130"/>
      <c r="AA1219" s="130"/>
      <c r="AB1219" s="130"/>
      <c r="AC1219" s="131"/>
      <c r="AD1219" s="131"/>
      <c r="AE1219" s="131"/>
      <c r="AF1219" s="131"/>
      <c r="AG1219" s="132"/>
      <c r="AH1219" s="132"/>
      <c r="AI1219" s="132"/>
      <c r="AJ1219" s="132"/>
      <c r="AK1219" s="133"/>
      <c r="AL1219" s="133"/>
      <c r="AM1219" s="133"/>
      <c r="AN1219" s="133"/>
      <c r="AO1219" s="134"/>
      <c r="AP1219" s="134"/>
      <c r="AQ1219" s="134"/>
      <c r="AR1219" s="134"/>
      <c r="AS1219" s="134"/>
      <c r="AT1219" s="129"/>
    </row>
    <row r="1220" ht="15.75" customHeight="1">
      <c r="A1220" s="130"/>
      <c r="B1220" s="129"/>
      <c r="C1220" s="129"/>
      <c r="D1220" s="129"/>
      <c r="E1220" s="176"/>
      <c r="F1220" s="129"/>
      <c r="G1220" s="130"/>
      <c r="H1220" s="135"/>
      <c r="I1220" s="130"/>
      <c r="J1220" s="130"/>
      <c r="K1220" s="130"/>
      <c r="L1220" s="177"/>
      <c r="M1220" s="130"/>
      <c r="N1220" s="137"/>
      <c r="O1220" s="138"/>
      <c r="P1220" s="129"/>
      <c r="Q1220" s="139"/>
      <c r="R1220" s="130"/>
      <c r="S1220" s="130"/>
      <c r="T1220" s="141"/>
      <c r="U1220" s="130"/>
      <c r="V1220" s="130"/>
      <c r="W1220" s="130"/>
      <c r="X1220" s="130"/>
      <c r="Y1220" s="130"/>
      <c r="Z1220" s="130"/>
      <c r="AA1220" s="130"/>
      <c r="AB1220" s="130"/>
      <c r="AC1220" s="131"/>
      <c r="AD1220" s="131"/>
      <c r="AE1220" s="131"/>
      <c r="AF1220" s="131"/>
      <c r="AG1220" s="132"/>
      <c r="AH1220" s="132"/>
      <c r="AI1220" s="132"/>
      <c r="AJ1220" s="132"/>
      <c r="AK1220" s="133"/>
      <c r="AL1220" s="133"/>
      <c r="AM1220" s="133"/>
      <c r="AN1220" s="133"/>
      <c r="AO1220" s="134"/>
      <c r="AP1220" s="134"/>
      <c r="AQ1220" s="134"/>
      <c r="AR1220" s="134"/>
      <c r="AS1220" s="134"/>
      <c r="AT1220" s="129"/>
    </row>
    <row r="1221" ht="15.75" customHeight="1">
      <c r="A1221" s="130"/>
      <c r="B1221" s="129"/>
      <c r="C1221" s="129"/>
      <c r="D1221" s="129"/>
      <c r="E1221" s="176"/>
      <c r="F1221" s="129"/>
      <c r="G1221" s="130"/>
      <c r="H1221" s="135"/>
      <c r="I1221" s="130"/>
      <c r="J1221" s="130"/>
      <c r="K1221" s="130"/>
      <c r="L1221" s="177"/>
      <c r="M1221" s="130"/>
      <c r="N1221" s="137"/>
      <c r="O1221" s="138"/>
      <c r="P1221" s="129"/>
      <c r="Q1221" s="139"/>
      <c r="R1221" s="130"/>
      <c r="S1221" s="130"/>
      <c r="T1221" s="141"/>
      <c r="U1221" s="130"/>
      <c r="V1221" s="130"/>
      <c r="W1221" s="130"/>
      <c r="X1221" s="130"/>
      <c r="Y1221" s="130"/>
      <c r="Z1221" s="130"/>
      <c r="AA1221" s="130"/>
      <c r="AB1221" s="130"/>
      <c r="AC1221" s="131"/>
      <c r="AD1221" s="131"/>
      <c r="AE1221" s="131"/>
      <c r="AF1221" s="131"/>
      <c r="AG1221" s="132"/>
      <c r="AH1221" s="132"/>
      <c r="AI1221" s="132"/>
      <c r="AJ1221" s="132"/>
      <c r="AK1221" s="133"/>
      <c r="AL1221" s="133"/>
      <c r="AM1221" s="133"/>
      <c r="AN1221" s="133"/>
      <c r="AO1221" s="134"/>
      <c r="AP1221" s="134"/>
      <c r="AQ1221" s="134"/>
      <c r="AR1221" s="134"/>
      <c r="AS1221" s="134"/>
      <c r="AT1221" s="129"/>
    </row>
    <row r="1222" ht="15.75" customHeight="1">
      <c r="A1222" s="130"/>
      <c r="B1222" s="129"/>
      <c r="C1222" s="129"/>
      <c r="D1222" s="129"/>
      <c r="E1222" s="176"/>
      <c r="F1222" s="129"/>
      <c r="G1222" s="130"/>
      <c r="H1222" s="135"/>
      <c r="I1222" s="130"/>
      <c r="J1222" s="130"/>
      <c r="K1222" s="130"/>
      <c r="L1222" s="177"/>
      <c r="M1222" s="130"/>
      <c r="N1222" s="137"/>
      <c r="O1222" s="138"/>
      <c r="P1222" s="129"/>
      <c r="Q1222" s="139"/>
      <c r="R1222" s="130"/>
      <c r="S1222" s="130"/>
      <c r="T1222" s="141"/>
      <c r="U1222" s="130"/>
      <c r="V1222" s="130"/>
      <c r="W1222" s="130"/>
      <c r="X1222" s="130"/>
      <c r="Y1222" s="130"/>
      <c r="Z1222" s="130"/>
      <c r="AA1222" s="130"/>
      <c r="AB1222" s="130"/>
      <c r="AC1222" s="131"/>
      <c r="AD1222" s="131"/>
      <c r="AE1222" s="131"/>
      <c r="AF1222" s="131"/>
      <c r="AG1222" s="132"/>
      <c r="AH1222" s="132"/>
      <c r="AI1222" s="132"/>
      <c r="AJ1222" s="132"/>
      <c r="AK1222" s="133"/>
      <c r="AL1222" s="133"/>
      <c r="AM1222" s="133"/>
      <c r="AN1222" s="133"/>
      <c r="AO1222" s="134"/>
      <c r="AP1222" s="134"/>
      <c r="AQ1222" s="134"/>
      <c r="AR1222" s="134"/>
      <c r="AS1222" s="134"/>
      <c r="AT1222" s="129"/>
    </row>
    <row r="1223" ht="15.75" customHeight="1">
      <c r="A1223" s="130"/>
      <c r="B1223" s="129"/>
      <c r="C1223" s="129"/>
      <c r="D1223" s="129"/>
      <c r="E1223" s="176"/>
      <c r="F1223" s="129"/>
      <c r="G1223" s="130"/>
      <c r="H1223" s="135"/>
      <c r="I1223" s="130"/>
      <c r="J1223" s="130"/>
      <c r="K1223" s="130"/>
      <c r="L1223" s="177"/>
      <c r="M1223" s="130"/>
      <c r="N1223" s="137"/>
      <c r="O1223" s="138"/>
      <c r="P1223" s="129"/>
      <c r="Q1223" s="139"/>
      <c r="R1223" s="130"/>
      <c r="S1223" s="130"/>
      <c r="T1223" s="141"/>
      <c r="U1223" s="130"/>
      <c r="V1223" s="130"/>
      <c r="W1223" s="130"/>
      <c r="X1223" s="130"/>
      <c r="Y1223" s="130"/>
      <c r="Z1223" s="130"/>
      <c r="AA1223" s="130"/>
      <c r="AB1223" s="130"/>
      <c r="AC1223" s="131"/>
      <c r="AD1223" s="131"/>
      <c r="AE1223" s="131"/>
      <c r="AF1223" s="131"/>
      <c r="AG1223" s="132"/>
      <c r="AH1223" s="132"/>
      <c r="AI1223" s="132"/>
      <c r="AJ1223" s="132"/>
      <c r="AK1223" s="133"/>
      <c r="AL1223" s="133"/>
      <c r="AM1223" s="133"/>
      <c r="AN1223" s="133"/>
      <c r="AO1223" s="134"/>
      <c r="AP1223" s="134"/>
      <c r="AQ1223" s="134"/>
      <c r="AR1223" s="134"/>
      <c r="AS1223" s="134"/>
      <c r="AT1223" s="129"/>
    </row>
    <row r="1224" ht="15.75" customHeight="1">
      <c r="A1224" s="130"/>
      <c r="B1224" s="129"/>
      <c r="C1224" s="129"/>
      <c r="D1224" s="129"/>
      <c r="E1224" s="176"/>
      <c r="F1224" s="129"/>
      <c r="G1224" s="130"/>
      <c r="H1224" s="135"/>
      <c r="I1224" s="130"/>
      <c r="J1224" s="130"/>
      <c r="K1224" s="130"/>
      <c r="L1224" s="177"/>
      <c r="M1224" s="130"/>
      <c r="N1224" s="137"/>
      <c r="O1224" s="138"/>
      <c r="P1224" s="129"/>
      <c r="Q1224" s="139"/>
      <c r="R1224" s="130"/>
      <c r="S1224" s="130"/>
      <c r="T1224" s="141"/>
      <c r="U1224" s="130"/>
      <c r="V1224" s="130"/>
      <c r="W1224" s="130"/>
      <c r="X1224" s="130"/>
      <c r="Y1224" s="130"/>
      <c r="Z1224" s="130"/>
      <c r="AA1224" s="130"/>
      <c r="AB1224" s="130"/>
      <c r="AC1224" s="131"/>
      <c r="AD1224" s="131"/>
      <c r="AE1224" s="131"/>
      <c r="AF1224" s="131"/>
      <c r="AG1224" s="132"/>
      <c r="AH1224" s="132"/>
      <c r="AI1224" s="132"/>
      <c r="AJ1224" s="132"/>
      <c r="AK1224" s="133"/>
      <c r="AL1224" s="133"/>
      <c r="AM1224" s="133"/>
      <c r="AN1224" s="133"/>
      <c r="AO1224" s="134"/>
      <c r="AP1224" s="134"/>
      <c r="AQ1224" s="134"/>
      <c r="AR1224" s="134"/>
      <c r="AS1224" s="134"/>
      <c r="AT1224" s="129"/>
    </row>
    <row r="1225" ht="15.75" customHeight="1">
      <c r="A1225" s="130"/>
      <c r="B1225" s="129"/>
      <c r="C1225" s="129"/>
      <c r="D1225" s="129"/>
      <c r="E1225" s="176"/>
      <c r="F1225" s="129"/>
      <c r="G1225" s="130"/>
      <c r="H1225" s="135"/>
      <c r="I1225" s="130"/>
      <c r="J1225" s="130"/>
      <c r="K1225" s="130"/>
      <c r="L1225" s="177"/>
      <c r="M1225" s="130"/>
      <c r="N1225" s="137"/>
      <c r="O1225" s="138"/>
      <c r="P1225" s="129"/>
      <c r="Q1225" s="139"/>
      <c r="R1225" s="130"/>
      <c r="S1225" s="130"/>
      <c r="T1225" s="141"/>
      <c r="U1225" s="130"/>
      <c r="V1225" s="130"/>
      <c r="W1225" s="130"/>
      <c r="X1225" s="130"/>
      <c r="Y1225" s="130"/>
      <c r="Z1225" s="130"/>
      <c r="AA1225" s="130"/>
      <c r="AB1225" s="130"/>
      <c r="AC1225" s="131"/>
      <c r="AD1225" s="131"/>
      <c r="AE1225" s="131"/>
      <c r="AF1225" s="131"/>
      <c r="AG1225" s="132"/>
      <c r="AH1225" s="132"/>
      <c r="AI1225" s="132"/>
      <c r="AJ1225" s="132"/>
      <c r="AK1225" s="133"/>
      <c r="AL1225" s="133"/>
      <c r="AM1225" s="133"/>
      <c r="AN1225" s="133"/>
      <c r="AO1225" s="134"/>
      <c r="AP1225" s="134"/>
      <c r="AQ1225" s="134"/>
      <c r="AR1225" s="134"/>
      <c r="AS1225" s="134"/>
      <c r="AT1225" s="129"/>
    </row>
    <row r="1226" ht="15.75" customHeight="1">
      <c r="A1226" s="130"/>
      <c r="B1226" s="129"/>
      <c r="C1226" s="129"/>
      <c r="D1226" s="129"/>
      <c r="E1226" s="176"/>
      <c r="F1226" s="129"/>
      <c r="G1226" s="130"/>
      <c r="H1226" s="135"/>
      <c r="I1226" s="130"/>
      <c r="J1226" s="130"/>
      <c r="K1226" s="130"/>
      <c r="L1226" s="177"/>
      <c r="M1226" s="130"/>
      <c r="N1226" s="137"/>
      <c r="O1226" s="138"/>
      <c r="P1226" s="129"/>
      <c r="Q1226" s="139"/>
      <c r="R1226" s="130"/>
      <c r="S1226" s="130"/>
      <c r="T1226" s="141"/>
      <c r="U1226" s="130"/>
      <c r="V1226" s="130"/>
      <c r="W1226" s="130"/>
      <c r="X1226" s="130"/>
      <c r="Y1226" s="130"/>
      <c r="Z1226" s="130"/>
      <c r="AA1226" s="130"/>
      <c r="AB1226" s="130"/>
      <c r="AC1226" s="131"/>
      <c r="AD1226" s="131"/>
      <c r="AE1226" s="131"/>
      <c r="AF1226" s="131"/>
      <c r="AG1226" s="132"/>
      <c r="AH1226" s="132"/>
      <c r="AI1226" s="132"/>
      <c r="AJ1226" s="132"/>
      <c r="AK1226" s="133"/>
      <c r="AL1226" s="133"/>
      <c r="AM1226" s="133"/>
      <c r="AN1226" s="133"/>
      <c r="AO1226" s="134"/>
      <c r="AP1226" s="134"/>
      <c r="AQ1226" s="134"/>
      <c r="AR1226" s="134"/>
      <c r="AS1226" s="134"/>
      <c r="AT1226" s="129"/>
    </row>
    <row r="1227" ht="15.75" customHeight="1">
      <c r="A1227" s="130"/>
      <c r="B1227" s="129"/>
      <c r="C1227" s="129"/>
      <c r="D1227" s="129"/>
      <c r="E1227" s="176"/>
      <c r="F1227" s="129"/>
      <c r="G1227" s="130"/>
      <c r="H1227" s="135"/>
      <c r="I1227" s="130"/>
      <c r="J1227" s="130"/>
      <c r="K1227" s="130"/>
      <c r="L1227" s="177"/>
      <c r="M1227" s="130"/>
      <c r="N1227" s="137"/>
      <c r="O1227" s="138"/>
      <c r="P1227" s="129"/>
      <c r="Q1227" s="139"/>
      <c r="R1227" s="130"/>
      <c r="S1227" s="130"/>
      <c r="T1227" s="141"/>
      <c r="U1227" s="130"/>
      <c r="V1227" s="130"/>
      <c r="W1227" s="130"/>
      <c r="X1227" s="130"/>
      <c r="Y1227" s="130"/>
      <c r="Z1227" s="130"/>
      <c r="AA1227" s="130"/>
      <c r="AB1227" s="130"/>
      <c r="AC1227" s="131"/>
      <c r="AD1227" s="131"/>
      <c r="AE1227" s="131"/>
      <c r="AF1227" s="131"/>
      <c r="AG1227" s="132"/>
      <c r="AH1227" s="132"/>
      <c r="AI1227" s="132"/>
      <c r="AJ1227" s="132"/>
      <c r="AK1227" s="133"/>
      <c r="AL1227" s="133"/>
      <c r="AM1227" s="133"/>
      <c r="AN1227" s="133"/>
      <c r="AO1227" s="134"/>
      <c r="AP1227" s="134"/>
      <c r="AQ1227" s="134"/>
      <c r="AR1227" s="134"/>
      <c r="AS1227" s="134"/>
      <c r="AT1227" s="129"/>
    </row>
    <row r="1228" ht="15.75" customHeight="1">
      <c r="A1228" s="130"/>
      <c r="B1228" s="129"/>
      <c r="C1228" s="129"/>
      <c r="D1228" s="129"/>
      <c r="E1228" s="176"/>
      <c r="F1228" s="129"/>
      <c r="G1228" s="130"/>
      <c r="H1228" s="135"/>
      <c r="I1228" s="130"/>
      <c r="J1228" s="130"/>
      <c r="K1228" s="130"/>
      <c r="L1228" s="177"/>
      <c r="M1228" s="130"/>
      <c r="N1228" s="137"/>
      <c r="O1228" s="138"/>
      <c r="P1228" s="129"/>
      <c r="Q1228" s="139"/>
      <c r="R1228" s="130"/>
      <c r="S1228" s="130"/>
      <c r="T1228" s="141"/>
      <c r="U1228" s="130"/>
      <c r="V1228" s="130"/>
      <c r="W1228" s="130"/>
      <c r="X1228" s="130"/>
      <c r="Y1228" s="130"/>
      <c r="Z1228" s="130"/>
      <c r="AA1228" s="130"/>
      <c r="AB1228" s="130"/>
      <c r="AC1228" s="131"/>
      <c r="AD1228" s="131"/>
      <c r="AE1228" s="131"/>
      <c r="AF1228" s="131"/>
      <c r="AG1228" s="132"/>
      <c r="AH1228" s="132"/>
      <c r="AI1228" s="132"/>
      <c r="AJ1228" s="132"/>
      <c r="AK1228" s="133"/>
      <c r="AL1228" s="133"/>
      <c r="AM1228" s="133"/>
      <c r="AN1228" s="133"/>
      <c r="AO1228" s="134"/>
      <c r="AP1228" s="134"/>
      <c r="AQ1228" s="134"/>
      <c r="AR1228" s="134"/>
      <c r="AS1228" s="134"/>
      <c r="AT1228" s="129"/>
    </row>
    <row r="1229" ht="15.75" customHeight="1">
      <c r="A1229" s="130"/>
      <c r="B1229" s="129"/>
      <c r="C1229" s="129"/>
      <c r="D1229" s="129"/>
      <c r="E1229" s="176"/>
      <c r="F1229" s="129"/>
      <c r="G1229" s="130"/>
      <c r="H1229" s="135"/>
      <c r="I1229" s="130"/>
      <c r="J1229" s="130"/>
      <c r="K1229" s="130"/>
      <c r="L1229" s="177"/>
      <c r="M1229" s="130"/>
      <c r="N1229" s="137"/>
      <c r="O1229" s="138"/>
      <c r="P1229" s="129"/>
      <c r="Q1229" s="139"/>
      <c r="R1229" s="130"/>
      <c r="S1229" s="130"/>
      <c r="T1229" s="141"/>
      <c r="U1229" s="130"/>
      <c r="V1229" s="130"/>
      <c r="W1229" s="130"/>
      <c r="X1229" s="130"/>
      <c r="Y1229" s="130"/>
      <c r="Z1229" s="130"/>
      <c r="AA1229" s="130"/>
      <c r="AB1229" s="130"/>
      <c r="AC1229" s="131"/>
      <c r="AD1229" s="131"/>
      <c r="AE1229" s="131"/>
      <c r="AF1229" s="131"/>
      <c r="AG1229" s="132"/>
      <c r="AH1229" s="132"/>
      <c r="AI1229" s="132"/>
      <c r="AJ1229" s="132"/>
      <c r="AK1229" s="133"/>
      <c r="AL1229" s="133"/>
      <c r="AM1229" s="133"/>
      <c r="AN1229" s="133"/>
      <c r="AO1229" s="134"/>
      <c r="AP1229" s="134"/>
      <c r="AQ1229" s="134"/>
      <c r="AR1229" s="134"/>
      <c r="AS1229" s="134"/>
      <c r="AT1229" s="129"/>
    </row>
    <row r="1230" ht="15.75" customHeight="1">
      <c r="A1230" s="130"/>
      <c r="B1230" s="129"/>
      <c r="C1230" s="129"/>
      <c r="D1230" s="129"/>
      <c r="E1230" s="176"/>
      <c r="F1230" s="129"/>
      <c r="G1230" s="130"/>
      <c r="H1230" s="135"/>
      <c r="I1230" s="130"/>
      <c r="J1230" s="130"/>
      <c r="K1230" s="130"/>
      <c r="L1230" s="177"/>
      <c r="M1230" s="130"/>
      <c r="N1230" s="137"/>
      <c r="O1230" s="138"/>
      <c r="P1230" s="129"/>
      <c r="Q1230" s="139"/>
      <c r="R1230" s="130"/>
      <c r="S1230" s="130"/>
      <c r="T1230" s="141"/>
      <c r="U1230" s="130"/>
      <c r="V1230" s="130"/>
      <c r="W1230" s="130"/>
      <c r="X1230" s="130"/>
      <c r="Y1230" s="130"/>
      <c r="Z1230" s="130"/>
      <c r="AA1230" s="130"/>
      <c r="AB1230" s="130"/>
      <c r="AC1230" s="131"/>
      <c r="AD1230" s="131"/>
      <c r="AE1230" s="131"/>
      <c r="AF1230" s="131"/>
      <c r="AG1230" s="132"/>
      <c r="AH1230" s="132"/>
      <c r="AI1230" s="132"/>
      <c r="AJ1230" s="132"/>
      <c r="AK1230" s="133"/>
      <c r="AL1230" s="133"/>
      <c r="AM1230" s="133"/>
      <c r="AN1230" s="133"/>
      <c r="AO1230" s="134"/>
      <c r="AP1230" s="134"/>
      <c r="AQ1230" s="134"/>
      <c r="AR1230" s="134"/>
      <c r="AS1230" s="134"/>
      <c r="AT1230" s="129"/>
    </row>
    <row r="1231" ht="15.75" customHeight="1">
      <c r="A1231" s="130"/>
      <c r="B1231" s="129"/>
      <c r="C1231" s="129"/>
      <c r="D1231" s="129"/>
      <c r="E1231" s="176"/>
      <c r="F1231" s="129"/>
      <c r="G1231" s="130"/>
      <c r="H1231" s="135"/>
      <c r="I1231" s="130"/>
      <c r="J1231" s="130"/>
      <c r="K1231" s="130"/>
      <c r="L1231" s="177"/>
      <c r="M1231" s="130"/>
      <c r="N1231" s="137"/>
      <c r="O1231" s="138"/>
      <c r="P1231" s="129"/>
      <c r="Q1231" s="139"/>
      <c r="R1231" s="130"/>
      <c r="S1231" s="130"/>
      <c r="T1231" s="141"/>
      <c r="U1231" s="130"/>
      <c r="V1231" s="130"/>
      <c r="W1231" s="130"/>
      <c r="X1231" s="130"/>
      <c r="Y1231" s="130"/>
      <c r="Z1231" s="130"/>
      <c r="AA1231" s="130"/>
      <c r="AB1231" s="130"/>
      <c r="AC1231" s="131"/>
      <c r="AD1231" s="131"/>
      <c r="AE1231" s="131"/>
      <c r="AF1231" s="131"/>
      <c r="AG1231" s="132"/>
      <c r="AH1231" s="132"/>
      <c r="AI1231" s="132"/>
      <c r="AJ1231" s="132"/>
      <c r="AK1231" s="133"/>
      <c r="AL1231" s="133"/>
      <c r="AM1231" s="133"/>
      <c r="AN1231" s="133"/>
      <c r="AO1231" s="134"/>
      <c r="AP1231" s="134"/>
      <c r="AQ1231" s="134"/>
      <c r="AR1231" s="134"/>
      <c r="AS1231" s="134"/>
      <c r="AT1231" s="129"/>
    </row>
    <row r="1232" ht="15.75" customHeight="1">
      <c r="A1232" s="130"/>
      <c r="B1232" s="129"/>
      <c r="C1232" s="129"/>
      <c r="D1232" s="129"/>
      <c r="E1232" s="176"/>
      <c r="F1232" s="129"/>
      <c r="G1232" s="130"/>
      <c r="H1232" s="135"/>
      <c r="I1232" s="130"/>
      <c r="J1232" s="130"/>
      <c r="K1232" s="130"/>
      <c r="L1232" s="177"/>
      <c r="M1232" s="130"/>
      <c r="N1232" s="137"/>
      <c r="O1232" s="138"/>
      <c r="P1232" s="129"/>
      <c r="Q1232" s="139"/>
      <c r="R1232" s="130"/>
      <c r="S1232" s="130"/>
      <c r="T1232" s="141"/>
      <c r="U1232" s="130"/>
      <c r="V1232" s="130"/>
      <c r="W1232" s="130"/>
      <c r="X1232" s="130"/>
      <c r="Y1232" s="130"/>
      <c r="Z1232" s="130"/>
      <c r="AA1232" s="130"/>
      <c r="AB1232" s="130"/>
      <c r="AC1232" s="131"/>
      <c r="AD1232" s="131"/>
      <c r="AE1232" s="131"/>
      <c r="AF1232" s="131"/>
      <c r="AG1232" s="132"/>
      <c r="AH1232" s="132"/>
      <c r="AI1232" s="132"/>
      <c r="AJ1232" s="132"/>
      <c r="AK1232" s="133"/>
      <c r="AL1232" s="133"/>
      <c r="AM1232" s="133"/>
      <c r="AN1232" s="133"/>
      <c r="AO1232" s="134"/>
      <c r="AP1232" s="134"/>
      <c r="AQ1232" s="134"/>
      <c r="AR1232" s="134"/>
      <c r="AS1232" s="134"/>
      <c r="AT1232" s="129"/>
    </row>
    <row r="1233" ht="15.75" customHeight="1">
      <c r="A1233" s="130"/>
      <c r="B1233" s="129"/>
      <c r="C1233" s="129"/>
      <c r="D1233" s="129"/>
      <c r="E1233" s="176"/>
      <c r="F1233" s="129"/>
      <c r="G1233" s="130"/>
      <c r="H1233" s="135"/>
      <c r="I1233" s="130"/>
      <c r="J1233" s="130"/>
      <c r="K1233" s="130"/>
      <c r="L1233" s="177"/>
      <c r="M1233" s="130"/>
      <c r="N1233" s="137"/>
      <c r="O1233" s="138"/>
      <c r="P1233" s="129"/>
      <c r="Q1233" s="139"/>
      <c r="R1233" s="130"/>
      <c r="S1233" s="130"/>
      <c r="T1233" s="141"/>
      <c r="U1233" s="130"/>
      <c r="V1233" s="130"/>
      <c r="W1233" s="130"/>
      <c r="X1233" s="130"/>
      <c r="Y1233" s="130"/>
      <c r="Z1233" s="130"/>
      <c r="AA1233" s="130"/>
      <c r="AB1233" s="130"/>
      <c r="AC1233" s="131"/>
      <c r="AD1233" s="131"/>
      <c r="AE1233" s="131"/>
      <c r="AF1233" s="131"/>
      <c r="AG1233" s="132"/>
      <c r="AH1233" s="132"/>
      <c r="AI1233" s="132"/>
      <c r="AJ1233" s="132"/>
      <c r="AK1233" s="133"/>
      <c r="AL1233" s="133"/>
      <c r="AM1233" s="133"/>
      <c r="AN1233" s="133"/>
      <c r="AO1233" s="134"/>
      <c r="AP1233" s="134"/>
      <c r="AQ1233" s="134"/>
      <c r="AR1233" s="134"/>
      <c r="AS1233" s="134"/>
      <c r="AT1233" s="129"/>
    </row>
    <row r="1234" ht="15.75" customHeight="1">
      <c r="A1234" s="130"/>
      <c r="B1234" s="129"/>
      <c r="C1234" s="129"/>
      <c r="D1234" s="129"/>
      <c r="E1234" s="176"/>
      <c r="F1234" s="129"/>
      <c r="G1234" s="130"/>
      <c r="H1234" s="135"/>
      <c r="I1234" s="130"/>
      <c r="J1234" s="130"/>
      <c r="K1234" s="130"/>
      <c r="L1234" s="177"/>
      <c r="M1234" s="130"/>
      <c r="N1234" s="137"/>
      <c r="O1234" s="138"/>
      <c r="P1234" s="129"/>
      <c r="Q1234" s="139"/>
      <c r="R1234" s="130"/>
      <c r="S1234" s="130"/>
      <c r="T1234" s="141"/>
      <c r="U1234" s="130"/>
      <c r="V1234" s="130"/>
      <c r="W1234" s="130"/>
      <c r="X1234" s="130"/>
      <c r="Y1234" s="130"/>
      <c r="Z1234" s="130"/>
      <c r="AA1234" s="130"/>
      <c r="AB1234" s="130"/>
      <c r="AC1234" s="131"/>
      <c r="AD1234" s="131"/>
      <c r="AE1234" s="131"/>
      <c r="AF1234" s="131"/>
      <c r="AG1234" s="132"/>
      <c r="AH1234" s="132"/>
      <c r="AI1234" s="132"/>
      <c r="AJ1234" s="132"/>
      <c r="AK1234" s="133"/>
      <c r="AL1234" s="133"/>
      <c r="AM1234" s="133"/>
      <c r="AN1234" s="133"/>
      <c r="AO1234" s="134"/>
      <c r="AP1234" s="134"/>
      <c r="AQ1234" s="134"/>
      <c r="AR1234" s="134"/>
      <c r="AS1234" s="134"/>
      <c r="AT1234" s="129"/>
    </row>
    <row r="1235" ht="15.75" customHeight="1">
      <c r="A1235" s="130"/>
      <c r="B1235" s="129"/>
      <c r="C1235" s="129"/>
      <c r="D1235" s="129"/>
      <c r="E1235" s="176"/>
      <c r="F1235" s="129"/>
      <c r="G1235" s="130"/>
      <c r="H1235" s="135"/>
      <c r="I1235" s="130"/>
      <c r="J1235" s="130"/>
      <c r="K1235" s="130"/>
      <c r="L1235" s="177"/>
      <c r="M1235" s="130"/>
      <c r="N1235" s="137"/>
      <c r="O1235" s="138"/>
      <c r="P1235" s="129"/>
      <c r="Q1235" s="139"/>
      <c r="R1235" s="130"/>
      <c r="S1235" s="130"/>
      <c r="T1235" s="141"/>
      <c r="U1235" s="130"/>
      <c r="V1235" s="130"/>
      <c r="W1235" s="130"/>
      <c r="X1235" s="130"/>
      <c r="Y1235" s="130"/>
      <c r="Z1235" s="130"/>
      <c r="AA1235" s="130"/>
      <c r="AB1235" s="130"/>
      <c r="AC1235" s="131"/>
      <c r="AD1235" s="131"/>
      <c r="AE1235" s="131"/>
      <c r="AF1235" s="131"/>
      <c r="AG1235" s="132"/>
      <c r="AH1235" s="132"/>
      <c r="AI1235" s="132"/>
      <c r="AJ1235" s="132"/>
      <c r="AK1235" s="133"/>
      <c r="AL1235" s="133"/>
      <c r="AM1235" s="133"/>
      <c r="AN1235" s="133"/>
      <c r="AO1235" s="134"/>
      <c r="AP1235" s="134"/>
      <c r="AQ1235" s="134"/>
      <c r="AR1235" s="134"/>
      <c r="AS1235" s="134"/>
      <c r="AT1235" s="129"/>
    </row>
    <row r="1236" ht="15.75" customHeight="1">
      <c r="A1236" s="130"/>
      <c r="B1236" s="129"/>
      <c r="C1236" s="129"/>
      <c r="D1236" s="129"/>
      <c r="E1236" s="176"/>
      <c r="F1236" s="129"/>
      <c r="G1236" s="130"/>
      <c r="H1236" s="135"/>
      <c r="I1236" s="130"/>
      <c r="J1236" s="130"/>
      <c r="K1236" s="130"/>
      <c r="L1236" s="177"/>
      <c r="M1236" s="130"/>
      <c r="N1236" s="137"/>
      <c r="O1236" s="138"/>
      <c r="P1236" s="129"/>
      <c r="Q1236" s="139"/>
      <c r="R1236" s="130"/>
      <c r="S1236" s="130"/>
      <c r="T1236" s="141"/>
      <c r="U1236" s="130"/>
      <c r="V1236" s="130"/>
      <c r="W1236" s="130"/>
      <c r="X1236" s="130"/>
      <c r="Y1236" s="130"/>
      <c r="Z1236" s="130"/>
      <c r="AA1236" s="130"/>
      <c r="AB1236" s="130"/>
      <c r="AC1236" s="131"/>
      <c r="AD1236" s="131"/>
      <c r="AE1236" s="131"/>
      <c r="AF1236" s="131"/>
      <c r="AG1236" s="132"/>
      <c r="AH1236" s="132"/>
      <c r="AI1236" s="132"/>
      <c r="AJ1236" s="132"/>
      <c r="AK1236" s="133"/>
      <c r="AL1236" s="133"/>
      <c r="AM1236" s="133"/>
      <c r="AN1236" s="133"/>
      <c r="AO1236" s="134"/>
      <c r="AP1236" s="134"/>
      <c r="AQ1236" s="134"/>
      <c r="AR1236" s="134"/>
      <c r="AS1236" s="134"/>
      <c r="AT1236" s="129"/>
    </row>
    <row r="1237" ht="15.75" customHeight="1">
      <c r="A1237" s="130"/>
      <c r="B1237" s="129"/>
      <c r="C1237" s="129"/>
      <c r="D1237" s="129"/>
      <c r="E1237" s="176"/>
      <c r="F1237" s="129"/>
      <c r="G1237" s="130"/>
      <c r="H1237" s="135"/>
      <c r="I1237" s="130"/>
      <c r="J1237" s="130"/>
      <c r="K1237" s="130"/>
      <c r="L1237" s="177"/>
      <c r="M1237" s="130"/>
      <c r="N1237" s="137"/>
      <c r="O1237" s="138"/>
      <c r="P1237" s="129"/>
      <c r="Q1237" s="139"/>
      <c r="R1237" s="130"/>
      <c r="S1237" s="130"/>
      <c r="T1237" s="141"/>
      <c r="U1237" s="130"/>
      <c r="V1237" s="130"/>
      <c r="W1237" s="130"/>
      <c r="X1237" s="130"/>
      <c r="Y1237" s="130"/>
      <c r="Z1237" s="130"/>
      <c r="AA1237" s="130"/>
      <c r="AB1237" s="130"/>
      <c r="AC1237" s="131"/>
      <c r="AD1237" s="131"/>
      <c r="AE1237" s="131"/>
      <c r="AF1237" s="131"/>
      <c r="AG1237" s="132"/>
      <c r="AH1237" s="132"/>
      <c r="AI1237" s="132"/>
      <c r="AJ1237" s="132"/>
      <c r="AK1237" s="133"/>
      <c r="AL1237" s="133"/>
      <c r="AM1237" s="133"/>
      <c r="AN1237" s="133"/>
      <c r="AO1237" s="134"/>
      <c r="AP1237" s="134"/>
      <c r="AQ1237" s="134"/>
      <c r="AR1237" s="134"/>
      <c r="AS1237" s="134"/>
      <c r="AT1237" s="129"/>
    </row>
    <row r="1238" ht="15.75" customHeight="1">
      <c r="A1238" s="130"/>
      <c r="B1238" s="129"/>
      <c r="C1238" s="129"/>
      <c r="D1238" s="129"/>
      <c r="E1238" s="176"/>
      <c r="F1238" s="129"/>
      <c r="G1238" s="130"/>
      <c r="H1238" s="135"/>
      <c r="I1238" s="130"/>
      <c r="J1238" s="130"/>
      <c r="K1238" s="130"/>
      <c r="L1238" s="177"/>
      <c r="M1238" s="130"/>
      <c r="N1238" s="137"/>
      <c r="O1238" s="138"/>
      <c r="P1238" s="129"/>
      <c r="Q1238" s="139"/>
      <c r="R1238" s="130"/>
      <c r="S1238" s="130"/>
      <c r="T1238" s="141"/>
      <c r="U1238" s="130"/>
      <c r="V1238" s="130"/>
      <c r="W1238" s="130"/>
      <c r="X1238" s="130"/>
      <c r="Y1238" s="130"/>
      <c r="Z1238" s="130"/>
      <c r="AA1238" s="130"/>
      <c r="AB1238" s="130"/>
      <c r="AC1238" s="131"/>
      <c r="AD1238" s="131"/>
      <c r="AE1238" s="131"/>
      <c r="AF1238" s="131"/>
      <c r="AG1238" s="132"/>
      <c r="AH1238" s="132"/>
      <c r="AI1238" s="132"/>
      <c r="AJ1238" s="132"/>
      <c r="AK1238" s="133"/>
      <c r="AL1238" s="133"/>
      <c r="AM1238" s="133"/>
      <c r="AN1238" s="133"/>
      <c r="AO1238" s="134"/>
      <c r="AP1238" s="134"/>
      <c r="AQ1238" s="134"/>
      <c r="AR1238" s="134"/>
      <c r="AS1238" s="134"/>
      <c r="AT1238" s="129"/>
    </row>
    <row r="1239" ht="15.75" customHeight="1">
      <c r="A1239" s="130"/>
      <c r="B1239" s="129"/>
      <c r="C1239" s="129"/>
      <c r="D1239" s="129"/>
      <c r="E1239" s="176"/>
      <c r="F1239" s="129"/>
      <c r="G1239" s="130"/>
      <c r="H1239" s="135"/>
      <c r="I1239" s="130"/>
      <c r="J1239" s="130"/>
      <c r="K1239" s="130"/>
      <c r="L1239" s="177"/>
      <c r="M1239" s="130"/>
      <c r="N1239" s="137"/>
      <c r="O1239" s="138"/>
      <c r="P1239" s="129"/>
      <c r="Q1239" s="139"/>
      <c r="R1239" s="130"/>
      <c r="S1239" s="130"/>
      <c r="T1239" s="141"/>
      <c r="U1239" s="130"/>
      <c r="V1239" s="130"/>
      <c r="W1239" s="130"/>
      <c r="X1239" s="130"/>
      <c r="Y1239" s="130"/>
      <c r="Z1239" s="130"/>
      <c r="AA1239" s="130"/>
      <c r="AB1239" s="130"/>
      <c r="AC1239" s="131"/>
      <c r="AD1239" s="131"/>
      <c r="AE1239" s="131"/>
      <c r="AF1239" s="131"/>
      <c r="AG1239" s="132"/>
      <c r="AH1239" s="132"/>
      <c r="AI1239" s="132"/>
      <c r="AJ1239" s="132"/>
      <c r="AK1239" s="133"/>
      <c r="AL1239" s="133"/>
      <c r="AM1239" s="133"/>
      <c r="AN1239" s="133"/>
      <c r="AO1239" s="134"/>
      <c r="AP1239" s="134"/>
      <c r="AQ1239" s="134"/>
      <c r="AR1239" s="134"/>
      <c r="AS1239" s="134"/>
      <c r="AT1239" s="129"/>
    </row>
    <row r="1240" ht="15.75" customHeight="1">
      <c r="A1240" s="130"/>
      <c r="B1240" s="129"/>
      <c r="C1240" s="129"/>
      <c r="D1240" s="129"/>
      <c r="E1240" s="176"/>
      <c r="F1240" s="129"/>
      <c r="G1240" s="130"/>
      <c r="H1240" s="135"/>
      <c r="I1240" s="130"/>
      <c r="J1240" s="130"/>
      <c r="K1240" s="130"/>
      <c r="L1240" s="177"/>
      <c r="M1240" s="130"/>
      <c r="N1240" s="137"/>
      <c r="O1240" s="138"/>
      <c r="P1240" s="129"/>
      <c r="Q1240" s="139"/>
      <c r="R1240" s="130"/>
      <c r="S1240" s="130"/>
      <c r="T1240" s="141"/>
      <c r="U1240" s="130"/>
      <c r="V1240" s="130"/>
      <c r="W1240" s="130"/>
      <c r="X1240" s="130"/>
      <c r="Y1240" s="130"/>
      <c r="Z1240" s="130"/>
      <c r="AA1240" s="130"/>
      <c r="AB1240" s="130"/>
      <c r="AC1240" s="131"/>
      <c r="AD1240" s="131"/>
      <c r="AE1240" s="131"/>
      <c r="AF1240" s="131"/>
      <c r="AG1240" s="132"/>
      <c r="AH1240" s="132"/>
      <c r="AI1240" s="132"/>
      <c r="AJ1240" s="132"/>
      <c r="AK1240" s="133"/>
      <c r="AL1240" s="133"/>
      <c r="AM1240" s="133"/>
      <c r="AN1240" s="133"/>
      <c r="AO1240" s="134"/>
      <c r="AP1240" s="134"/>
      <c r="AQ1240" s="134"/>
      <c r="AR1240" s="134"/>
      <c r="AS1240" s="134"/>
      <c r="AT1240" s="129"/>
    </row>
    <row r="1241" ht="15.75" customHeight="1">
      <c r="A1241" s="130"/>
      <c r="B1241" s="129"/>
      <c r="C1241" s="129"/>
      <c r="D1241" s="129"/>
      <c r="E1241" s="176"/>
      <c r="F1241" s="129"/>
      <c r="G1241" s="130"/>
      <c r="H1241" s="135"/>
      <c r="I1241" s="130"/>
      <c r="J1241" s="130"/>
      <c r="K1241" s="130"/>
      <c r="L1241" s="177"/>
      <c r="M1241" s="130"/>
      <c r="N1241" s="137"/>
      <c r="O1241" s="138"/>
      <c r="P1241" s="129"/>
      <c r="Q1241" s="139"/>
      <c r="R1241" s="130"/>
      <c r="S1241" s="130"/>
      <c r="T1241" s="141"/>
      <c r="U1241" s="130"/>
      <c r="V1241" s="130"/>
      <c r="W1241" s="130"/>
      <c r="X1241" s="130"/>
      <c r="Y1241" s="130"/>
      <c r="Z1241" s="130"/>
      <c r="AA1241" s="130"/>
      <c r="AB1241" s="130"/>
      <c r="AC1241" s="131"/>
      <c r="AD1241" s="131"/>
      <c r="AE1241" s="131"/>
      <c r="AF1241" s="131"/>
      <c r="AG1241" s="132"/>
      <c r="AH1241" s="132"/>
      <c r="AI1241" s="132"/>
      <c r="AJ1241" s="132"/>
      <c r="AK1241" s="133"/>
      <c r="AL1241" s="133"/>
      <c r="AM1241" s="133"/>
      <c r="AN1241" s="133"/>
      <c r="AO1241" s="134"/>
      <c r="AP1241" s="134"/>
      <c r="AQ1241" s="134"/>
      <c r="AR1241" s="134"/>
      <c r="AS1241" s="134"/>
      <c r="AT1241" s="129"/>
    </row>
    <row r="1242" ht="15.75" customHeight="1">
      <c r="A1242" s="130"/>
      <c r="B1242" s="129"/>
      <c r="C1242" s="129"/>
      <c r="D1242" s="129"/>
      <c r="E1242" s="176"/>
      <c r="F1242" s="129"/>
      <c r="G1242" s="130"/>
      <c r="H1242" s="135"/>
      <c r="I1242" s="130"/>
      <c r="J1242" s="130"/>
      <c r="K1242" s="130"/>
      <c r="L1242" s="177"/>
      <c r="M1242" s="130"/>
      <c r="N1242" s="137"/>
      <c r="O1242" s="138"/>
      <c r="P1242" s="129"/>
      <c r="Q1242" s="139"/>
      <c r="R1242" s="130"/>
      <c r="S1242" s="130"/>
      <c r="T1242" s="141"/>
      <c r="U1242" s="130"/>
      <c r="V1242" s="130"/>
      <c r="W1242" s="130"/>
      <c r="X1242" s="130"/>
      <c r="Y1242" s="130"/>
      <c r="Z1242" s="130"/>
      <c r="AA1242" s="130"/>
      <c r="AB1242" s="130"/>
      <c r="AC1242" s="131"/>
      <c r="AD1242" s="131"/>
      <c r="AE1242" s="131"/>
      <c r="AF1242" s="131"/>
      <c r="AG1242" s="132"/>
      <c r="AH1242" s="132"/>
      <c r="AI1242" s="132"/>
      <c r="AJ1242" s="132"/>
      <c r="AK1242" s="133"/>
      <c r="AL1242" s="133"/>
      <c r="AM1242" s="133"/>
      <c r="AN1242" s="133"/>
      <c r="AO1242" s="134"/>
      <c r="AP1242" s="134"/>
      <c r="AQ1242" s="134"/>
      <c r="AR1242" s="134"/>
      <c r="AS1242" s="134"/>
      <c r="AT1242" s="129"/>
    </row>
    <row r="1243" ht="15.75" customHeight="1">
      <c r="A1243" s="130"/>
      <c r="B1243" s="129"/>
      <c r="C1243" s="129"/>
      <c r="D1243" s="129"/>
      <c r="E1243" s="176"/>
      <c r="F1243" s="129"/>
      <c r="G1243" s="130"/>
      <c r="H1243" s="135"/>
      <c r="I1243" s="130"/>
      <c r="J1243" s="130"/>
      <c r="K1243" s="130"/>
      <c r="L1243" s="177"/>
      <c r="M1243" s="130"/>
      <c r="N1243" s="137"/>
      <c r="O1243" s="138"/>
      <c r="P1243" s="129"/>
      <c r="Q1243" s="139"/>
      <c r="R1243" s="130"/>
      <c r="S1243" s="130"/>
      <c r="T1243" s="141"/>
      <c r="U1243" s="130"/>
      <c r="V1243" s="130"/>
      <c r="W1243" s="130"/>
      <c r="X1243" s="130"/>
      <c r="Y1243" s="130"/>
      <c r="Z1243" s="130"/>
      <c r="AA1243" s="130"/>
      <c r="AB1243" s="130"/>
      <c r="AC1243" s="131"/>
      <c r="AD1243" s="131"/>
      <c r="AE1243" s="131"/>
      <c r="AF1243" s="131"/>
      <c r="AG1243" s="132"/>
      <c r="AH1243" s="132"/>
      <c r="AI1243" s="132"/>
      <c r="AJ1243" s="132"/>
      <c r="AK1243" s="133"/>
      <c r="AL1243" s="133"/>
      <c r="AM1243" s="133"/>
      <c r="AN1243" s="133"/>
      <c r="AO1243" s="134"/>
      <c r="AP1243" s="134"/>
      <c r="AQ1243" s="134"/>
      <c r="AR1243" s="134"/>
      <c r="AS1243" s="134"/>
      <c r="AT1243" s="129"/>
    </row>
    <row r="1244" ht="15.75" customHeight="1">
      <c r="A1244" s="130"/>
      <c r="B1244" s="129"/>
      <c r="C1244" s="129"/>
      <c r="D1244" s="129"/>
      <c r="E1244" s="176"/>
      <c r="F1244" s="129"/>
      <c r="G1244" s="130"/>
      <c r="H1244" s="135"/>
      <c r="I1244" s="130"/>
      <c r="J1244" s="130"/>
      <c r="K1244" s="130"/>
      <c r="L1244" s="177"/>
      <c r="M1244" s="130"/>
      <c r="N1244" s="137"/>
      <c r="O1244" s="138"/>
      <c r="P1244" s="129"/>
      <c r="Q1244" s="139"/>
      <c r="R1244" s="130"/>
      <c r="S1244" s="130"/>
      <c r="T1244" s="141"/>
      <c r="U1244" s="130"/>
      <c r="V1244" s="130"/>
      <c r="W1244" s="130"/>
      <c r="X1244" s="130"/>
      <c r="Y1244" s="130"/>
      <c r="Z1244" s="130"/>
      <c r="AA1244" s="130"/>
      <c r="AB1244" s="130"/>
      <c r="AC1244" s="131"/>
      <c r="AD1244" s="131"/>
      <c r="AE1244" s="131"/>
      <c r="AF1244" s="131"/>
      <c r="AG1244" s="132"/>
      <c r="AH1244" s="132"/>
      <c r="AI1244" s="132"/>
      <c r="AJ1244" s="132"/>
      <c r="AK1244" s="133"/>
      <c r="AL1244" s="133"/>
      <c r="AM1244" s="133"/>
      <c r="AN1244" s="133"/>
      <c r="AO1244" s="134"/>
      <c r="AP1244" s="134"/>
      <c r="AQ1244" s="134"/>
      <c r="AR1244" s="134"/>
      <c r="AS1244" s="134"/>
      <c r="AT1244" s="129"/>
    </row>
    <row r="1245" ht="15.75" customHeight="1">
      <c r="A1245" s="130"/>
      <c r="B1245" s="129"/>
      <c r="C1245" s="129"/>
      <c r="D1245" s="129"/>
      <c r="E1245" s="176"/>
      <c r="F1245" s="129"/>
      <c r="G1245" s="130"/>
      <c r="H1245" s="135"/>
      <c r="I1245" s="130"/>
      <c r="J1245" s="130"/>
      <c r="K1245" s="130"/>
      <c r="L1245" s="177"/>
      <c r="M1245" s="130"/>
      <c r="N1245" s="137"/>
      <c r="O1245" s="138"/>
      <c r="P1245" s="129"/>
      <c r="Q1245" s="139"/>
      <c r="R1245" s="130"/>
      <c r="S1245" s="130"/>
      <c r="T1245" s="141"/>
      <c r="U1245" s="130"/>
      <c r="V1245" s="130"/>
      <c r="W1245" s="130"/>
      <c r="X1245" s="130"/>
      <c r="Y1245" s="130"/>
      <c r="Z1245" s="130"/>
      <c r="AA1245" s="130"/>
      <c r="AB1245" s="130"/>
      <c r="AC1245" s="131"/>
      <c r="AD1245" s="131"/>
      <c r="AE1245" s="131"/>
      <c r="AF1245" s="131"/>
      <c r="AG1245" s="132"/>
      <c r="AH1245" s="132"/>
      <c r="AI1245" s="132"/>
      <c r="AJ1245" s="132"/>
      <c r="AK1245" s="133"/>
      <c r="AL1245" s="133"/>
      <c r="AM1245" s="133"/>
      <c r="AN1245" s="133"/>
      <c r="AO1245" s="134"/>
      <c r="AP1245" s="134"/>
      <c r="AQ1245" s="134"/>
      <c r="AR1245" s="134"/>
      <c r="AS1245" s="134"/>
      <c r="AT1245" s="129"/>
    </row>
    <row r="1246" ht="15.75" customHeight="1">
      <c r="A1246" s="130"/>
      <c r="B1246" s="129"/>
      <c r="C1246" s="129"/>
      <c r="D1246" s="129"/>
      <c r="E1246" s="176"/>
      <c r="F1246" s="129"/>
      <c r="G1246" s="130"/>
      <c r="H1246" s="135"/>
      <c r="I1246" s="130"/>
      <c r="J1246" s="130"/>
      <c r="K1246" s="130"/>
      <c r="L1246" s="177"/>
      <c r="M1246" s="130"/>
      <c r="N1246" s="137"/>
      <c r="O1246" s="138"/>
      <c r="P1246" s="129"/>
      <c r="Q1246" s="139"/>
      <c r="R1246" s="130"/>
      <c r="S1246" s="130"/>
      <c r="T1246" s="141"/>
      <c r="U1246" s="130"/>
      <c r="V1246" s="130"/>
      <c r="W1246" s="130"/>
      <c r="X1246" s="130"/>
      <c r="Y1246" s="130"/>
      <c r="Z1246" s="130"/>
      <c r="AA1246" s="130"/>
      <c r="AB1246" s="130"/>
      <c r="AC1246" s="131"/>
      <c r="AD1246" s="131"/>
      <c r="AE1246" s="131"/>
      <c r="AF1246" s="131"/>
      <c r="AG1246" s="132"/>
      <c r="AH1246" s="132"/>
      <c r="AI1246" s="132"/>
      <c r="AJ1246" s="132"/>
      <c r="AK1246" s="133"/>
      <c r="AL1246" s="133"/>
      <c r="AM1246" s="133"/>
      <c r="AN1246" s="133"/>
      <c r="AO1246" s="134"/>
      <c r="AP1246" s="134"/>
      <c r="AQ1246" s="134"/>
      <c r="AR1246" s="134"/>
      <c r="AS1246" s="134"/>
      <c r="AT1246" s="129"/>
    </row>
    <row r="1247" ht="15.75" customHeight="1">
      <c r="A1247" s="130"/>
      <c r="B1247" s="129"/>
      <c r="C1247" s="129"/>
      <c r="D1247" s="129"/>
      <c r="E1247" s="176"/>
      <c r="F1247" s="129"/>
      <c r="G1247" s="130"/>
      <c r="H1247" s="135"/>
      <c r="I1247" s="130"/>
      <c r="J1247" s="130"/>
      <c r="K1247" s="130"/>
      <c r="L1247" s="177"/>
      <c r="M1247" s="130"/>
      <c r="N1247" s="137"/>
      <c r="O1247" s="138"/>
      <c r="P1247" s="129"/>
      <c r="Q1247" s="139"/>
      <c r="R1247" s="130"/>
      <c r="S1247" s="130"/>
      <c r="T1247" s="141"/>
      <c r="U1247" s="130"/>
      <c r="V1247" s="130"/>
      <c r="W1247" s="130"/>
      <c r="X1247" s="130"/>
      <c r="Y1247" s="130"/>
      <c r="Z1247" s="130"/>
      <c r="AA1247" s="130"/>
      <c r="AB1247" s="130"/>
      <c r="AC1247" s="131"/>
      <c r="AD1247" s="131"/>
      <c r="AE1247" s="131"/>
      <c r="AF1247" s="131"/>
      <c r="AG1247" s="132"/>
      <c r="AH1247" s="132"/>
      <c r="AI1247" s="132"/>
      <c r="AJ1247" s="132"/>
      <c r="AK1247" s="133"/>
      <c r="AL1247" s="133"/>
      <c r="AM1247" s="133"/>
      <c r="AN1247" s="133"/>
      <c r="AO1247" s="134"/>
      <c r="AP1247" s="134"/>
      <c r="AQ1247" s="134"/>
      <c r="AR1247" s="134"/>
      <c r="AS1247" s="134"/>
      <c r="AT1247" s="129"/>
    </row>
    <row r="1248" ht="15.75" customHeight="1">
      <c r="A1248" s="130"/>
      <c r="B1248" s="129"/>
      <c r="C1248" s="129"/>
      <c r="D1248" s="129"/>
      <c r="E1248" s="176"/>
      <c r="F1248" s="129"/>
      <c r="G1248" s="130"/>
      <c r="H1248" s="135"/>
      <c r="I1248" s="130"/>
      <c r="J1248" s="130"/>
      <c r="K1248" s="130"/>
      <c r="L1248" s="177"/>
      <c r="M1248" s="130"/>
      <c r="N1248" s="137"/>
      <c r="O1248" s="138"/>
      <c r="P1248" s="129"/>
      <c r="Q1248" s="139"/>
      <c r="R1248" s="130"/>
      <c r="S1248" s="130"/>
      <c r="T1248" s="141"/>
      <c r="U1248" s="130"/>
      <c r="V1248" s="130"/>
      <c r="W1248" s="130"/>
      <c r="X1248" s="130"/>
      <c r="Y1248" s="130"/>
      <c r="Z1248" s="130"/>
      <c r="AA1248" s="130"/>
      <c r="AB1248" s="130"/>
      <c r="AC1248" s="131"/>
      <c r="AD1248" s="131"/>
      <c r="AE1248" s="131"/>
      <c r="AF1248" s="131"/>
      <c r="AG1248" s="132"/>
      <c r="AH1248" s="132"/>
      <c r="AI1248" s="132"/>
      <c r="AJ1248" s="132"/>
      <c r="AK1248" s="133"/>
      <c r="AL1248" s="133"/>
      <c r="AM1248" s="133"/>
      <c r="AN1248" s="133"/>
      <c r="AO1248" s="134"/>
      <c r="AP1248" s="134"/>
      <c r="AQ1248" s="134"/>
      <c r="AR1248" s="134"/>
      <c r="AS1248" s="134"/>
      <c r="AT1248" s="129"/>
    </row>
    <row r="1249" ht="15.75" customHeight="1">
      <c r="A1249" s="130"/>
      <c r="B1249" s="129"/>
      <c r="C1249" s="129"/>
      <c r="D1249" s="129"/>
      <c r="E1249" s="176"/>
      <c r="F1249" s="129"/>
      <c r="G1249" s="130"/>
      <c r="H1249" s="135"/>
      <c r="I1249" s="130"/>
      <c r="J1249" s="130"/>
      <c r="K1249" s="130"/>
      <c r="L1249" s="177"/>
      <c r="M1249" s="130"/>
      <c r="N1249" s="137"/>
      <c r="O1249" s="138"/>
      <c r="P1249" s="129"/>
      <c r="Q1249" s="139"/>
      <c r="R1249" s="130"/>
      <c r="S1249" s="130"/>
      <c r="T1249" s="141"/>
      <c r="U1249" s="130"/>
      <c r="V1249" s="130"/>
      <c r="W1249" s="130"/>
      <c r="X1249" s="130"/>
      <c r="Y1249" s="130"/>
      <c r="Z1249" s="130"/>
      <c r="AA1249" s="130"/>
      <c r="AB1249" s="130"/>
      <c r="AC1249" s="131"/>
      <c r="AD1249" s="131"/>
      <c r="AE1249" s="131"/>
      <c r="AF1249" s="131"/>
      <c r="AG1249" s="132"/>
      <c r="AH1249" s="132"/>
      <c r="AI1249" s="132"/>
      <c r="AJ1249" s="132"/>
      <c r="AK1249" s="133"/>
      <c r="AL1249" s="133"/>
      <c r="AM1249" s="133"/>
      <c r="AN1249" s="133"/>
      <c r="AO1249" s="134"/>
      <c r="AP1249" s="134"/>
      <c r="AQ1249" s="134"/>
      <c r="AR1249" s="134"/>
      <c r="AS1249" s="134"/>
      <c r="AT1249" s="129"/>
    </row>
    <row r="1250" ht="15.75" customHeight="1">
      <c r="A1250" s="130"/>
      <c r="B1250" s="129"/>
      <c r="C1250" s="129"/>
      <c r="D1250" s="129"/>
      <c r="E1250" s="176"/>
      <c r="F1250" s="129"/>
      <c r="G1250" s="130"/>
      <c r="H1250" s="135"/>
      <c r="I1250" s="130"/>
      <c r="J1250" s="130"/>
      <c r="K1250" s="130"/>
      <c r="L1250" s="177"/>
      <c r="M1250" s="130"/>
      <c r="N1250" s="137"/>
      <c r="O1250" s="138"/>
      <c r="P1250" s="129"/>
      <c r="Q1250" s="139"/>
      <c r="R1250" s="130"/>
      <c r="S1250" s="130"/>
      <c r="T1250" s="141"/>
      <c r="U1250" s="130"/>
      <c r="V1250" s="130"/>
      <c r="W1250" s="130"/>
      <c r="X1250" s="130"/>
      <c r="Y1250" s="130"/>
      <c r="Z1250" s="130"/>
      <c r="AA1250" s="130"/>
      <c r="AB1250" s="130"/>
      <c r="AC1250" s="131"/>
      <c r="AD1250" s="131"/>
      <c r="AE1250" s="131"/>
      <c r="AF1250" s="131"/>
      <c r="AG1250" s="132"/>
      <c r="AH1250" s="132"/>
      <c r="AI1250" s="132"/>
      <c r="AJ1250" s="132"/>
      <c r="AK1250" s="133"/>
      <c r="AL1250" s="133"/>
      <c r="AM1250" s="133"/>
      <c r="AN1250" s="133"/>
      <c r="AO1250" s="134"/>
      <c r="AP1250" s="134"/>
      <c r="AQ1250" s="134"/>
      <c r="AR1250" s="134"/>
      <c r="AS1250" s="134"/>
      <c r="AT1250" s="129"/>
    </row>
    <row r="1251" ht="15.75" customHeight="1">
      <c r="A1251" s="130"/>
      <c r="B1251" s="129"/>
      <c r="C1251" s="129"/>
      <c r="D1251" s="129"/>
      <c r="E1251" s="176"/>
      <c r="F1251" s="129"/>
      <c r="G1251" s="130"/>
      <c r="H1251" s="135"/>
      <c r="I1251" s="130"/>
      <c r="J1251" s="130"/>
      <c r="K1251" s="130"/>
      <c r="L1251" s="177"/>
      <c r="M1251" s="130"/>
      <c r="N1251" s="137"/>
      <c r="O1251" s="138"/>
      <c r="P1251" s="129"/>
      <c r="Q1251" s="139"/>
      <c r="R1251" s="130"/>
      <c r="S1251" s="130"/>
      <c r="T1251" s="141"/>
      <c r="U1251" s="130"/>
      <c r="V1251" s="130"/>
      <c r="W1251" s="130"/>
      <c r="X1251" s="130"/>
      <c r="Y1251" s="130"/>
      <c r="Z1251" s="130"/>
      <c r="AA1251" s="130"/>
      <c r="AB1251" s="130"/>
      <c r="AC1251" s="131"/>
      <c r="AD1251" s="131"/>
      <c r="AE1251" s="131"/>
      <c r="AF1251" s="131"/>
      <c r="AG1251" s="132"/>
      <c r="AH1251" s="132"/>
      <c r="AI1251" s="132"/>
      <c r="AJ1251" s="132"/>
      <c r="AK1251" s="133"/>
      <c r="AL1251" s="133"/>
      <c r="AM1251" s="133"/>
      <c r="AN1251" s="133"/>
      <c r="AO1251" s="134"/>
      <c r="AP1251" s="134"/>
      <c r="AQ1251" s="134"/>
      <c r="AR1251" s="134"/>
      <c r="AS1251" s="134"/>
      <c r="AT1251" s="129"/>
    </row>
    <row r="1252" ht="15.75" customHeight="1">
      <c r="A1252" s="130"/>
      <c r="B1252" s="129"/>
      <c r="C1252" s="129"/>
      <c r="D1252" s="129"/>
      <c r="E1252" s="176"/>
      <c r="F1252" s="129"/>
      <c r="G1252" s="130"/>
      <c r="H1252" s="135"/>
      <c r="I1252" s="130"/>
      <c r="J1252" s="130"/>
      <c r="K1252" s="130"/>
      <c r="L1252" s="177"/>
      <c r="M1252" s="130"/>
      <c r="N1252" s="137"/>
      <c r="O1252" s="138"/>
      <c r="P1252" s="129"/>
      <c r="Q1252" s="139"/>
      <c r="R1252" s="130"/>
      <c r="S1252" s="130"/>
      <c r="T1252" s="141"/>
      <c r="U1252" s="130"/>
      <c r="V1252" s="130"/>
      <c r="W1252" s="130"/>
      <c r="X1252" s="130"/>
      <c r="Y1252" s="130"/>
      <c r="Z1252" s="130"/>
      <c r="AA1252" s="130"/>
      <c r="AB1252" s="130"/>
      <c r="AC1252" s="131"/>
      <c r="AD1252" s="131"/>
      <c r="AE1252" s="131"/>
      <c r="AF1252" s="131"/>
      <c r="AG1252" s="132"/>
      <c r="AH1252" s="132"/>
      <c r="AI1252" s="132"/>
      <c r="AJ1252" s="132"/>
      <c r="AK1252" s="133"/>
      <c r="AL1252" s="133"/>
      <c r="AM1252" s="133"/>
      <c r="AN1252" s="133"/>
      <c r="AO1252" s="134"/>
      <c r="AP1252" s="134"/>
      <c r="AQ1252" s="134"/>
      <c r="AR1252" s="134"/>
      <c r="AS1252" s="134"/>
      <c r="AT1252" s="129"/>
    </row>
    <row r="1253" ht="15.75" customHeight="1">
      <c r="A1253" s="130"/>
      <c r="B1253" s="129"/>
      <c r="C1253" s="129"/>
      <c r="D1253" s="129"/>
      <c r="E1253" s="176"/>
      <c r="F1253" s="129"/>
      <c r="G1253" s="130"/>
      <c r="H1253" s="135"/>
      <c r="I1253" s="130"/>
      <c r="J1253" s="130"/>
      <c r="K1253" s="130"/>
      <c r="L1253" s="177"/>
      <c r="M1253" s="130"/>
      <c r="N1253" s="137"/>
      <c r="O1253" s="138"/>
      <c r="P1253" s="129"/>
      <c r="Q1253" s="139"/>
      <c r="R1253" s="130"/>
      <c r="S1253" s="130"/>
      <c r="T1253" s="141"/>
      <c r="U1253" s="130"/>
      <c r="V1253" s="130"/>
      <c r="W1253" s="130"/>
      <c r="X1253" s="130"/>
      <c r="Y1253" s="130"/>
      <c r="Z1253" s="130"/>
      <c r="AA1253" s="130"/>
      <c r="AB1253" s="130"/>
      <c r="AC1253" s="131"/>
      <c r="AD1253" s="131"/>
      <c r="AE1253" s="131"/>
      <c r="AF1253" s="131"/>
      <c r="AG1253" s="132"/>
      <c r="AH1253" s="132"/>
      <c r="AI1253" s="132"/>
      <c r="AJ1253" s="132"/>
      <c r="AK1253" s="133"/>
      <c r="AL1253" s="133"/>
      <c r="AM1253" s="133"/>
      <c r="AN1253" s="133"/>
      <c r="AO1253" s="134"/>
      <c r="AP1253" s="134"/>
      <c r="AQ1253" s="134"/>
      <c r="AR1253" s="134"/>
      <c r="AS1253" s="134"/>
      <c r="AT1253" s="129"/>
    </row>
    <row r="1254" ht="15.75" customHeight="1">
      <c r="A1254" s="130"/>
      <c r="B1254" s="129"/>
      <c r="C1254" s="129"/>
      <c r="D1254" s="129"/>
      <c r="E1254" s="176"/>
      <c r="F1254" s="129"/>
      <c r="G1254" s="130"/>
      <c r="H1254" s="135"/>
      <c r="I1254" s="130"/>
      <c r="J1254" s="130"/>
      <c r="K1254" s="130"/>
      <c r="L1254" s="177"/>
      <c r="M1254" s="130"/>
      <c r="N1254" s="137"/>
      <c r="O1254" s="138"/>
      <c r="P1254" s="129"/>
      <c r="Q1254" s="139"/>
      <c r="R1254" s="130"/>
      <c r="S1254" s="130"/>
      <c r="T1254" s="141"/>
      <c r="U1254" s="130"/>
      <c r="V1254" s="130"/>
      <c r="W1254" s="130"/>
      <c r="X1254" s="130"/>
      <c r="Y1254" s="130"/>
      <c r="Z1254" s="130"/>
      <c r="AA1254" s="130"/>
      <c r="AB1254" s="130"/>
      <c r="AC1254" s="131"/>
      <c r="AD1254" s="131"/>
      <c r="AE1254" s="131"/>
      <c r="AF1254" s="131"/>
      <c r="AG1254" s="132"/>
      <c r="AH1254" s="132"/>
      <c r="AI1254" s="132"/>
      <c r="AJ1254" s="132"/>
      <c r="AK1254" s="133"/>
      <c r="AL1254" s="133"/>
      <c r="AM1254" s="133"/>
      <c r="AN1254" s="133"/>
      <c r="AO1254" s="134"/>
      <c r="AP1254" s="134"/>
      <c r="AQ1254" s="134"/>
      <c r="AR1254" s="134"/>
      <c r="AS1254" s="134"/>
      <c r="AT1254" s="129"/>
    </row>
    <row r="1255" ht="15.75" customHeight="1">
      <c r="A1255" s="130"/>
      <c r="B1255" s="129"/>
      <c r="C1255" s="129"/>
      <c r="D1255" s="129"/>
      <c r="E1255" s="176"/>
      <c r="F1255" s="129"/>
      <c r="G1255" s="130"/>
      <c r="H1255" s="135"/>
      <c r="I1255" s="130"/>
      <c r="J1255" s="130"/>
      <c r="K1255" s="130"/>
      <c r="L1255" s="177"/>
      <c r="M1255" s="130"/>
      <c r="N1255" s="137"/>
      <c r="O1255" s="138"/>
      <c r="P1255" s="129"/>
      <c r="Q1255" s="139"/>
      <c r="R1255" s="130"/>
      <c r="S1255" s="130"/>
      <c r="T1255" s="141"/>
      <c r="U1255" s="130"/>
      <c r="V1255" s="130"/>
      <c r="W1255" s="130"/>
      <c r="X1255" s="130"/>
      <c r="Y1255" s="130"/>
      <c r="Z1255" s="130"/>
      <c r="AA1255" s="130"/>
      <c r="AB1255" s="130"/>
      <c r="AC1255" s="131"/>
      <c r="AD1255" s="131"/>
      <c r="AE1255" s="131"/>
      <c r="AF1255" s="131"/>
      <c r="AG1255" s="132"/>
      <c r="AH1255" s="132"/>
      <c r="AI1255" s="132"/>
      <c r="AJ1255" s="132"/>
      <c r="AK1255" s="133"/>
      <c r="AL1255" s="133"/>
      <c r="AM1255" s="133"/>
      <c r="AN1255" s="133"/>
      <c r="AO1255" s="134"/>
      <c r="AP1255" s="134"/>
      <c r="AQ1255" s="134"/>
      <c r="AR1255" s="134"/>
      <c r="AS1255" s="134"/>
      <c r="AT1255" s="129"/>
    </row>
    <row r="1256" ht="15.75" customHeight="1">
      <c r="A1256" s="130"/>
      <c r="B1256" s="129"/>
      <c r="C1256" s="129"/>
      <c r="D1256" s="129"/>
      <c r="E1256" s="176"/>
      <c r="F1256" s="129"/>
      <c r="G1256" s="130"/>
      <c r="H1256" s="135"/>
      <c r="I1256" s="130"/>
      <c r="J1256" s="130"/>
      <c r="K1256" s="130"/>
      <c r="L1256" s="177"/>
      <c r="M1256" s="130"/>
      <c r="N1256" s="137"/>
      <c r="O1256" s="138"/>
      <c r="P1256" s="129"/>
      <c r="Q1256" s="139"/>
      <c r="R1256" s="130"/>
      <c r="S1256" s="130"/>
      <c r="T1256" s="141"/>
      <c r="U1256" s="130"/>
      <c r="V1256" s="130"/>
      <c r="W1256" s="130"/>
      <c r="X1256" s="130"/>
      <c r="Y1256" s="130"/>
      <c r="Z1256" s="130"/>
      <c r="AA1256" s="130"/>
      <c r="AB1256" s="130"/>
      <c r="AC1256" s="131"/>
      <c r="AD1256" s="131"/>
      <c r="AE1256" s="131"/>
      <c r="AF1256" s="131"/>
      <c r="AG1256" s="132"/>
      <c r="AH1256" s="132"/>
      <c r="AI1256" s="132"/>
      <c r="AJ1256" s="132"/>
      <c r="AK1256" s="133"/>
      <c r="AL1256" s="133"/>
      <c r="AM1256" s="133"/>
      <c r="AN1256" s="133"/>
      <c r="AO1256" s="134"/>
      <c r="AP1256" s="134"/>
      <c r="AQ1256" s="134"/>
      <c r="AR1256" s="134"/>
      <c r="AS1256" s="134"/>
      <c r="AT1256" s="129"/>
    </row>
    <row r="1257" ht="15.75" customHeight="1">
      <c r="A1257" s="130"/>
      <c r="B1257" s="129"/>
      <c r="C1257" s="129"/>
      <c r="D1257" s="129"/>
      <c r="E1257" s="176"/>
      <c r="F1257" s="129"/>
      <c r="G1257" s="130"/>
      <c r="H1257" s="135"/>
      <c r="I1257" s="130"/>
      <c r="J1257" s="130"/>
      <c r="K1257" s="130"/>
      <c r="L1257" s="177"/>
      <c r="M1257" s="130"/>
      <c r="N1257" s="137"/>
      <c r="O1257" s="138"/>
      <c r="P1257" s="129"/>
      <c r="Q1257" s="139"/>
      <c r="R1257" s="130"/>
      <c r="S1257" s="130"/>
      <c r="T1257" s="141"/>
      <c r="U1257" s="130"/>
      <c r="V1257" s="130"/>
      <c r="W1257" s="130"/>
      <c r="X1257" s="130"/>
      <c r="Y1257" s="130"/>
      <c r="Z1257" s="130"/>
      <c r="AA1257" s="130"/>
      <c r="AB1257" s="130"/>
      <c r="AC1257" s="131"/>
      <c r="AD1257" s="131"/>
      <c r="AE1257" s="131"/>
      <c r="AF1257" s="131"/>
      <c r="AG1257" s="132"/>
      <c r="AH1257" s="132"/>
      <c r="AI1257" s="132"/>
      <c r="AJ1257" s="132"/>
      <c r="AK1257" s="133"/>
      <c r="AL1257" s="133"/>
      <c r="AM1257" s="133"/>
      <c r="AN1257" s="133"/>
      <c r="AO1257" s="134"/>
      <c r="AP1257" s="134"/>
      <c r="AQ1257" s="134"/>
      <c r="AR1257" s="134"/>
      <c r="AS1257" s="134"/>
      <c r="AT1257" s="129"/>
    </row>
    <row r="1258" ht="15.75" customHeight="1">
      <c r="A1258" s="130"/>
      <c r="B1258" s="129"/>
      <c r="C1258" s="129"/>
      <c r="D1258" s="129"/>
      <c r="E1258" s="176"/>
      <c r="F1258" s="129"/>
      <c r="G1258" s="130"/>
      <c r="H1258" s="135"/>
      <c r="I1258" s="130"/>
      <c r="J1258" s="130"/>
      <c r="K1258" s="130"/>
      <c r="L1258" s="177"/>
      <c r="M1258" s="130"/>
      <c r="N1258" s="137"/>
      <c r="O1258" s="138"/>
      <c r="P1258" s="129"/>
      <c r="Q1258" s="139"/>
      <c r="R1258" s="130"/>
      <c r="S1258" s="130"/>
      <c r="T1258" s="141"/>
      <c r="U1258" s="130"/>
      <c r="V1258" s="130"/>
      <c r="W1258" s="130"/>
      <c r="X1258" s="130"/>
      <c r="Y1258" s="130"/>
      <c r="Z1258" s="130"/>
      <c r="AA1258" s="130"/>
      <c r="AB1258" s="130"/>
      <c r="AC1258" s="131"/>
      <c r="AD1258" s="131"/>
      <c r="AE1258" s="131"/>
      <c r="AF1258" s="131"/>
      <c r="AG1258" s="132"/>
      <c r="AH1258" s="132"/>
      <c r="AI1258" s="132"/>
      <c r="AJ1258" s="132"/>
      <c r="AK1258" s="133"/>
      <c r="AL1258" s="133"/>
      <c r="AM1258" s="133"/>
      <c r="AN1258" s="133"/>
      <c r="AO1258" s="134"/>
      <c r="AP1258" s="134"/>
      <c r="AQ1258" s="134"/>
      <c r="AR1258" s="134"/>
      <c r="AS1258" s="134"/>
      <c r="AT1258" s="129"/>
    </row>
    <row r="1259" ht="15.75" customHeight="1">
      <c r="A1259" s="130"/>
      <c r="B1259" s="129"/>
      <c r="C1259" s="129"/>
      <c r="D1259" s="129"/>
      <c r="E1259" s="176"/>
      <c r="F1259" s="129"/>
      <c r="G1259" s="130"/>
      <c r="H1259" s="135"/>
      <c r="I1259" s="130"/>
      <c r="J1259" s="130"/>
      <c r="K1259" s="130"/>
      <c r="L1259" s="177"/>
      <c r="M1259" s="130"/>
      <c r="N1259" s="137"/>
      <c r="O1259" s="138"/>
      <c r="P1259" s="129"/>
      <c r="Q1259" s="139"/>
      <c r="R1259" s="130"/>
      <c r="S1259" s="130"/>
      <c r="T1259" s="141"/>
      <c r="U1259" s="130"/>
      <c r="V1259" s="130"/>
      <c r="W1259" s="130"/>
      <c r="X1259" s="130"/>
      <c r="Y1259" s="130"/>
      <c r="Z1259" s="130"/>
      <c r="AA1259" s="130"/>
      <c r="AB1259" s="130"/>
      <c r="AC1259" s="131"/>
      <c r="AD1259" s="131"/>
      <c r="AE1259" s="131"/>
      <c r="AF1259" s="131"/>
      <c r="AG1259" s="132"/>
      <c r="AH1259" s="132"/>
      <c r="AI1259" s="132"/>
      <c r="AJ1259" s="132"/>
      <c r="AK1259" s="133"/>
      <c r="AL1259" s="133"/>
      <c r="AM1259" s="133"/>
      <c r="AN1259" s="133"/>
      <c r="AO1259" s="134"/>
      <c r="AP1259" s="134"/>
      <c r="AQ1259" s="134"/>
      <c r="AR1259" s="134"/>
      <c r="AS1259" s="134"/>
      <c r="AT1259" s="129"/>
    </row>
    <row r="1260" ht="15.75" customHeight="1">
      <c r="A1260" s="130"/>
      <c r="B1260" s="129"/>
      <c r="C1260" s="129"/>
      <c r="D1260" s="129"/>
      <c r="E1260" s="176"/>
      <c r="F1260" s="129"/>
      <c r="G1260" s="130"/>
      <c r="H1260" s="135"/>
      <c r="I1260" s="130"/>
      <c r="J1260" s="130"/>
      <c r="K1260" s="130"/>
      <c r="L1260" s="177"/>
      <c r="M1260" s="130"/>
      <c r="N1260" s="137"/>
      <c r="O1260" s="138"/>
      <c r="P1260" s="129"/>
      <c r="Q1260" s="139"/>
      <c r="R1260" s="130"/>
      <c r="S1260" s="130"/>
      <c r="T1260" s="141"/>
      <c r="U1260" s="130"/>
      <c r="V1260" s="130"/>
      <c r="W1260" s="130"/>
      <c r="X1260" s="130"/>
      <c r="Y1260" s="130"/>
      <c r="Z1260" s="130"/>
      <c r="AA1260" s="130"/>
      <c r="AB1260" s="130"/>
      <c r="AC1260" s="131"/>
      <c r="AD1260" s="131"/>
      <c r="AE1260" s="131"/>
      <c r="AF1260" s="131"/>
      <c r="AG1260" s="132"/>
      <c r="AH1260" s="132"/>
      <c r="AI1260" s="132"/>
      <c r="AJ1260" s="132"/>
      <c r="AK1260" s="133"/>
      <c r="AL1260" s="133"/>
      <c r="AM1260" s="133"/>
      <c r="AN1260" s="133"/>
      <c r="AO1260" s="134"/>
      <c r="AP1260" s="134"/>
      <c r="AQ1260" s="134"/>
      <c r="AR1260" s="134"/>
      <c r="AS1260" s="134"/>
      <c r="AT1260" s="129"/>
    </row>
    <row r="1261" ht="15.75" customHeight="1">
      <c r="A1261" s="130"/>
      <c r="B1261" s="129"/>
      <c r="C1261" s="129"/>
      <c r="D1261" s="129"/>
      <c r="E1261" s="176"/>
      <c r="F1261" s="129"/>
      <c r="G1261" s="130"/>
      <c r="H1261" s="135"/>
      <c r="I1261" s="130"/>
      <c r="J1261" s="130"/>
      <c r="K1261" s="130"/>
      <c r="L1261" s="177"/>
      <c r="M1261" s="130"/>
      <c r="N1261" s="137"/>
      <c r="O1261" s="138"/>
      <c r="P1261" s="129"/>
      <c r="Q1261" s="139"/>
      <c r="R1261" s="130"/>
      <c r="S1261" s="130"/>
      <c r="T1261" s="141"/>
      <c r="U1261" s="130"/>
      <c r="V1261" s="130"/>
      <c r="W1261" s="130"/>
      <c r="X1261" s="130"/>
      <c r="Y1261" s="130"/>
      <c r="Z1261" s="130"/>
      <c r="AA1261" s="130"/>
      <c r="AB1261" s="130"/>
      <c r="AC1261" s="131"/>
      <c r="AD1261" s="131"/>
      <c r="AE1261" s="131"/>
      <c r="AF1261" s="131"/>
      <c r="AG1261" s="132"/>
      <c r="AH1261" s="132"/>
      <c r="AI1261" s="132"/>
      <c r="AJ1261" s="132"/>
      <c r="AK1261" s="133"/>
      <c r="AL1261" s="133"/>
      <c r="AM1261" s="133"/>
      <c r="AN1261" s="133"/>
      <c r="AO1261" s="134"/>
      <c r="AP1261" s="134"/>
      <c r="AQ1261" s="134"/>
      <c r="AR1261" s="134"/>
      <c r="AS1261" s="134"/>
      <c r="AT1261" s="129"/>
    </row>
    <row r="1262" ht="15.75" customHeight="1">
      <c r="A1262" s="130"/>
      <c r="B1262" s="129"/>
      <c r="C1262" s="129"/>
      <c r="D1262" s="129"/>
      <c r="E1262" s="176"/>
      <c r="F1262" s="129"/>
      <c r="G1262" s="130"/>
      <c r="H1262" s="135"/>
      <c r="I1262" s="130"/>
      <c r="J1262" s="130"/>
      <c r="K1262" s="130"/>
      <c r="L1262" s="177"/>
      <c r="M1262" s="130"/>
      <c r="N1262" s="137"/>
      <c r="O1262" s="138"/>
      <c r="P1262" s="129"/>
      <c r="Q1262" s="139"/>
      <c r="R1262" s="130"/>
      <c r="S1262" s="130"/>
      <c r="T1262" s="141"/>
      <c r="U1262" s="130"/>
      <c r="V1262" s="130"/>
      <c r="W1262" s="130"/>
      <c r="X1262" s="130"/>
      <c r="Y1262" s="130"/>
      <c r="Z1262" s="130"/>
      <c r="AA1262" s="130"/>
      <c r="AB1262" s="130"/>
      <c r="AC1262" s="131"/>
      <c r="AD1262" s="131"/>
      <c r="AE1262" s="131"/>
      <c r="AF1262" s="131"/>
      <c r="AG1262" s="132"/>
      <c r="AH1262" s="132"/>
      <c r="AI1262" s="132"/>
      <c r="AJ1262" s="132"/>
      <c r="AK1262" s="133"/>
      <c r="AL1262" s="133"/>
      <c r="AM1262" s="133"/>
      <c r="AN1262" s="133"/>
      <c r="AO1262" s="134"/>
      <c r="AP1262" s="134"/>
      <c r="AQ1262" s="134"/>
      <c r="AR1262" s="134"/>
      <c r="AS1262" s="134"/>
      <c r="AT1262" s="129"/>
    </row>
    <row r="1263" ht="15.75" customHeight="1">
      <c r="A1263" s="130"/>
      <c r="B1263" s="129"/>
      <c r="C1263" s="129"/>
      <c r="D1263" s="129"/>
      <c r="E1263" s="176"/>
      <c r="F1263" s="129"/>
      <c r="G1263" s="130"/>
      <c r="H1263" s="135"/>
      <c r="I1263" s="130"/>
      <c r="J1263" s="130"/>
      <c r="K1263" s="130"/>
      <c r="L1263" s="177"/>
      <c r="M1263" s="130"/>
      <c r="N1263" s="137"/>
      <c r="O1263" s="138"/>
      <c r="P1263" s="129"/>
      <c r="Q1263" s="139"/>
      <c r="R1263" s="130"/>
      <c r="S1263" s="130"/>
      <c r="T1263" s="141"/>
      <c r="U1263" s="130"/>
      <c r="V1263" s="130"/>
      <c r="W1263" s="130"/>
      <c r="X1263" s="130"/>
      <c r="Y1263" s="130"/>
      <c r="Z1263" s="130"/>
      <c r="AA1263" s="130"/>
      <c r="AB1263" s="130"/>
      <c r="AC1263" s="131"/>
      <c r="AD1263" s="131"/>
      <c r="AE1263" s="131"/>
      <c r="AF1263" s="131"/>
      <c r="AG1263" s="132"/>
      <c r="AH1263" s="132"/>
      <c r="AI1263" s="132"/>
      <c r="AJ1263" s="132"/>
      <c r="AK1263" s="133"/>
      <c r="AL1263" s="133"/>
      <c r="AM1263" s="133"/>
      <c r="AN1263" s="133"/>
      <c r="AO1263" s="134"/>
      <c r="AP1263" s="134"/>
      <c r="AQ1263" s="134"/>
      <c r="AR1263" s="134"/>
      <c r="AS1263" s="134"/>
      <c r="AT1263" s="129"/>
    </row>
    <row r="1264" ht="15.75" customHeight="1">
      <c r="A1264" s="130"/>
      <c r="B1264" s="129"/>
      <c r="C1264" s="129"/>
      <c r="D1264" s="129"/>
      <c r="E1264" s="176"/>
      <c r="F1264" s="129"/>
      <c r="G1264" s="130"/>
      <c r="H1264" s="135"/>
      <c r="I1264" s="130"/>
      <c r="J1264" s="130"/>
      <c r="K1264" s="130"/>
      <c r="L1264" s="177"/>
      <c r="M1264" s="130"/>
      <c r="N1264" s="137"/>
      <c r="O1264" s="138"/>
      <c r="P1264" s="129"/>
      <c r="Q1264" s="139"/>
      <c r="R1264" s="130"/>
      <c r="S1264" s="130"/>
      <c r="T1264" s="141"/>
      <c r="U1264" s="130"/>
      <c r="V1264" s="130"/>
      <c r="W1264" s="130"/>
      <c r="X1264" s="130"/>
      <c r="Y1264" s="130"/>
      <c r="Z1264" s="130"/>
      <c r="AA1264" s="130"/>
      <c r="AB1264" s="130"/>
      <c r="AC1264" s="131"/>
      <c r="AD1264" s="131"/>
      <c r="AE1264" s="131"/>
      <c r="AF1264" s="131"/>
      <c r="AG1264" s="132"/>
      <c r="AH1264" s="132"/>
      <c r="AI1264" s="132"/>
      <c r="AJ1264" s="132"/>
      <c r="AK1264" s="133"/>
      <c r="AL1264" s="133"/>
      <c r="AM1264" s="133"/>
      <c r="AN1264" s="133"/>
      <c r="AO1264" s="134"/>
      <c r="AP1264" s="134"/>
      <c r="AQ1264" s="134"/>
      <c r="AR1264" s="134"/>
      <c r="AS1264" s="134"/>
      <c r="AT1264" s="129"/>
    </row>
    <row r="1265" ht="15.75" customHeight="1">
      <c r="A1265" s="130"/>
      <c r="B1265" s="129"/>
      <c r="C1265" s="129"/>
      <c r="D1265" s="129"/>
      <c r="E1265" s="176"/>
      <c r="F1265" s="129"/>
      <c r="G1265" s="130"/>
      <c r="H1265" s="135"/>
      <c r="I1265" s="130"/>
      <c r="J1265" s="130"/>
      <c r="K1265" s="130"/>
      <c r="L1265" s="177"/>
      <c r="M1265" s="130"/>
      <c r="N1265" s="137"/>
      <c r="O1265" s="138"/>
      <c r="P1265" s="129"/>
      <c r="Q1265" s="139"/>
      <c r="R1265" s="130"/>
      <c r="S1265" s="130"/>
      <c r="T1265" s="141"/>
      <c r="U1265" s="130"/>
      <c r="V1265" s="130"/>
      <c r="W1265" s="130"/>
      <c r="X1265" s="130"/>
      <c r="Y1265" s="130"/>
      <c r="Z1265" s="130"/>
      <c r="AA1265" s="130"/>
      <c r="AB1265" s="130"/>
      <c r="AC1265" s="131"/>
      <c r="AD1265" s="131"/>
      <c r="AE1265" s="131"/>
      <c r="AF1265" s="131"/>
      <c r="AG1265" s="132"/>
      <c r="AH1265" s="132"/>
      <c r="AI1265" s="132"/>
      <c r="AJ1265" s="132"/>
      <c r="AK1265" s="133"/>
      <c r="AL1265" s="133"/>
      <c r="AM1265" s="133"/>
      <c r="AN1265" s="133"/>
      <c r="AO1265" s="134"/>
      <c r="AP1265" s="134"/>
      <c r="AQ1265" s="134"/>
      <c r="AR1265" s="134"/>
      <c r="AS1265" s="134"/>
      <c r="AT1265" s="129"/>
    </row>
    <row r="1266" ht="15.75" customHeight="1">
      <c r="A1266" s="130"/>
      <c r="B1266" s="129"/>
      <c r="C1266" s="129"/>
      <c r="D1266" s="129"/>
      <c r="E1266" s="176"/>
      <c r="F1266" s="129"/>
      <c r="G1266" s="130"/>
      <c r="H1266" s="135"/>
      <c r="I1266" s="130"/>
      <c r="J1266" s="130"/>
      <c r="K1266" s="130"/>
      <c r="L1266" s="177"/>
      <c r="M1266" s="130"/>
      <c r="N1266" s="137"/>
      <c r="O1266" s="138"/>
      <c r="P1266" s="129"/>
      <c r="Q1266" s="139"/>
      <c r="R1266" s="130"/>
      <c r="S1266" s="130"/>
      <c r="T1266" s="141"/>
      <c r="U1266" s="130"/>
      <c r="V1266" s="130"/>
      <c r="W1266" s="130"/>
      <c r="X1266" s="130"/>
      <c r="Y1266" s="130"/>
      <c r="Z1266" s="130"/>
      <c r="AA1266" s="130"/>
      <c r="AB1266" s="130"/>
      <c r="AC1266" s="131"/>
      <c r="AD1266" s="131"/>
      <c r="AE1266" s="131"/>
      <c r="AF1266" s="131"/>
      <c r="AG1266" s="132"/>
      <c r="AH1266" s="132"/>
      <c r="AI1266" s="132"/>
      <c r="AJ1266" s="132"/>
      <c r="AK1266" s="133"/>
      <c r="AL1266" s="133"/>
      <c r="AM1266" s="133"/>
      <c r="AN1266" s="133"/>
      <c r="AO1266" s="134"/>
      <c r="AP1266" s="134"/>
      <c r="AQ1266" s="134"/>
      <c r="AR1266" s="134"/>
      <c r="AS1266" s="134"/>
      <c r="AT1266" s="129"/>
    </row>
    <row r="1267" ht="15.75" customHeight="1">
      <c r="A1267" s="130"/>
      <c r="B1267" s="129"/>
      <c r="C1267" s="129"/>
      <c r="D1267" s="129"/>
      <c r="E1267" s="176"/>
      <c r="F1267" s="129"/>
      <c r="G1267" s="130"/>
      <c r="H1267" s="135"/>
      <c r="I1267" s="130"/>
      <c r="J1267" s="130"/>
      <c r="K1267" s="130"/>
      <c r="L1267" s="177"/>
      <c r="M1267" s="130"/>
      <c r="N1267" s="137"/>
      <c r="O1267" s="138"/>
      <c r="P1267" s="129"/>
      <c r="Q1267" s="139"/>
      <c r="R1267" s="130"/>
      <c r="S1267" s="130"/>
      <c r="T1267" s="141"/>
      <c r="U1267" s="130"/>
      <c r="V1267" s="130"/>
      <c r="W1267" s="130"/>
      <c r="X1267" s="130"/>
      <c r="Y1267" s="130"/>
      <c r="Z1267" s="130"/>
      <c r="AA1267" s="130"/>
      <c r="AB1267" s="130"/>
      <c r="AC1267" s="131"/>
      <c r="AD1267" s="131"/>
      <c r="AE1267" s="131"/>
      <c r="AF1267" s="131"/>
      <c r="AG1267" s="132"/>
      <c r="AH1267" s="132"/>
      <c r="AI1267" s="132"/>
      <c r="AJ1267" s="132"/>
      <c r="AK1267" s="133"/>
      <c r="AL1267" s="133"/>
      <c r="AM1267" s="133"/>
      <c r="AN1267" s="133"/>
      <c r="AO1267" s="134"/>
      <c r="AP1267" s="134"/>
      <c r="AQ1267" s="134"/>
      <c r="AR1267" s="134"/>
      <c r="AS1267" s="134"/>
      <c r="AT1267" s="129"/>
    </row>
    <row r="1268" ht="15.75" customHeight="1">
      <c r="A1268" s="130"/>
      <c r="B1268" s="129"/>
      <c r="C1268" s="129"/>
      <c r="D1268" s="129"/>
      <c r="E1268" s="176"/>
      <c r="F1268" s="129"/>
      <c r="G1268" s="130"/>
      <c r="H1268" s="135"/>
      <c r="I1268" s="130"/>
      <c r="J1268" s="130"/>
      <c r="K1268" s="130"/>
      <c r="L1268" s="177"/>
      <c r="M1268" s="130"/>
      <c r="N1268" s="137"/>
      <c r="O1268" s="138"/>
      <c r="P1268" s="129"/>
      <c r="Q1268" s="139"/>
      <c r="R1268" s="130"/>
      <c r="S1268" s="130"/>
      <c r="T1268" s="141"/>
      <c r="U1268" s="130"/>
      <c r="V1268" s="130"/>
      <c r="W1268" s="130"/>
      <c r="X1268" s="130"/>
      <c r="Y1268" s="130"/>
      <c r="Z1268" s="130"/>
      <c r="AA1268" s="130"/>
      <c r="AB1268" s="130"/>
      <c r="AC1268" s="131"/>
      <c r="AD1268" s="131"/>
      <c r="AE1268" s="131"/>
      <c r="AF1268" s="131"/>
      <c r="AG1268" s="132"/>
      <c r="AH1268" s="132"/>
      <c r="AI1268" s="132"/>
      <c r="AJ1268" s="132"/>
      <c r="AK1268" s="133"/>
      <c r="AL1268" s="133"/>
      <c r="AM1268" s="133"/>
      <c r="AN1268" s="133"/>
      <c r="AO1268" s="134"/>
      <c r="AP1268" s="134"/>
      <c r="AQ1268" s="134"/>
      <c r="AR1268" s="134"/>
      <c r="AS1268" s="134"/>
      <c r="AT1268" s="129"/>
    </row>
    <row r="1269" ht="15.75" customHeight="1">
      <c r="A1269" s="130"/>
      <c r="B1269" s="129"/>
      <c r="C1269" s="129"/>
      <c r="D1269" s="129"/>
      <c r="E1269" s="176"/>
      <c r="F1269" s="129"/>
      <c r="G1269" s="130"/>
      <c r="H1269" s="135"/>
      <c r="I1269" s="130"/>
      <c r="J1269" s="130"/>
      <c r="K1269" s="130"/>
      <c r="L1269" s="177"/>
      <c r="M1269" s="130"/>
      <c r="N1269" s="137"/>
      <c r="O1269" s="138"/>
      <c r="P1269" s="129"/>
      <c r="Q1269" s="139"/>
      <c r="R1269" s="130"/>
      <c r="S1269" s="130"/>
      <c r="T1269" s="141"/>
      <c r="U1269" s="130"/>
      <c r="V1269" s="130"/>
      <c r="W1269" s="130"/>
      <c r="X1269" s="130"/>
      <c r="Y1269" s="130"/>
      <c r="Z1269" s="130"/>
      <c r="AA1269" s="130"/>
      <c r="AB1269" s="130"/>
      <c r="AC1269" s="131"/>
      <c r="AD1269" s="131"/>
      <c r="AE1269" s="131"/>
      <c r="AF1269" s="131"/>
      <c r="AG1269" s="132"/>
      <c r="AH1269" s="132"/>
      <c r="AI1269" s="132"/>
      <c r="AJ1269" s="132"/>
      <c r="AK1269" s="133"/>
      <c r="AL1269" s="133"/>
      <c r="AM1269" s="133"/>
      <c r="AN1269" s="133"/>
      <c r="AO1269" s="134"/>
      <c r="AP1269" s="134"/>
      <c r="AQ1269" s="134"/>
      <c r="AR1269" s="134"/>
      <c r="AS1269" s="134"/>
      <c r="AT1269" s="129"/>
    </row>
    <row r="1270" ht="15.75" customHeight="1">
      <c r="A1270" s="130"/>
      <c r="B1270" s="129"/>
      <c r="C1270" s="129"/>
      <c r="D1270" s="129"/>
      <c r="E1270" s="176"/>
      <c r="F1270" s="129"/>
      <c r="G1270" s="130"/>
      <c r="H1270" s="135"/>
      <c r="I1270" s="130"/>
      <c r="J1270" s="130"/>
      <c r="K1270" s="130"/>
      <c r="L1270" s="177"/>
      <c r="M1270" s="130"/>
      <c r="N1270" s="137"/>
      <c r="O1270" s="138"/>
      <c r="P1270" s="129"/>
      <c r="Q1270" s="139"/>
      <c r="R1270" s="130"/>
      <c r="S1270" s="130"/>
      <c r="T1270" s="141"/>
      <c r="U1270" s="130"/>
      <c r="V1270" s="130"/>
      <c r="W1270" s="130"/>
      <c r="X1270" s="130"/>
      <c r="Y1270" s="130"/>
      <c r="Z1270" s="130"/>
      <c r="AA1270" s="130"/>
      <c r="AB1270" s="130"/>
      <c r="AC1270" s="131"/>
      <c r="AD1270" s="131"/>
      <c r="AE1270" s="131"/>
      <c r="AF1270" s="131"/>
      <c r="AG1270" s="132"/>
      <c r="AH1270" s="132"/>
      <c r="AI1270" s="132"/>
      <c r="AJ1270" s="132"/>
      <c r="AK1270" s="133"/>
      <c r="AL1270" s="133"/>
      <c r="AM1270" s="133"/>
      <c r="AN1270" s="133"/>
      <c r="AO1270" s="134"/>
      <c r="AP1270" s="134"/>
      <c r="AQ1270" s="134"/>
      <c r="AR1270" s="134"/>
      <c r="AS1270" s="134"/>
      <c r="AT1270" s="129"/>
    </row>
    <row r="1271" ht="15.75" customHeight="1">
      <c r="A1271" s="130"/>
      <c r="B1271" s="129"/>
      <c r="C1271" s="129"/>
      <c r="D1271" s="129"/>
      <c r="E1271" s="176"/>
      <c r="F1271" s="129"/>
      <c r="G1271" s="130"/>
      <c r="H1271" s="135"/>
      <c r="I1271" s="130"/>
      <c r="J1271" s="130"/>
      <c r="K1271" s="130"/>
      <c r="L1271" s="177"/>
      <c r="M1271" s="130"/>
      <c r="N1271" s="137"/>
      <c r="O1271" s="138"/>
      <c r="P1271" s="129"/>
      <c r="Q1271" s="139"/>
      <c r="R1271" s="130"/>
      <c r="S1271" s="130"/>
      <c r="T1271" s="141"/>
      <c r="U1271" s="130"/>
      <c r="V1271" s="130"/>
      <c r="W1271" s="130"/>
      <c r="X1271" s="130"/>
      <c r="Y1271" s="130"/>
      <c r="Z1271" s="130"/>
      <c r="AA1271" s="130"/>
      <c r="AB1271" s="130"/>
      <c r="AC1271" s="131"/>
      <c r="AD1271" s="131"/>
      <c r="AE1271" s="131"/>
      <c r="AF1271" s="131"/>
      <c r="AG1271" s="132"/>
      <c r="AH1271" s="132"/>
      <c r="AI1271" s="132"/>
      <c r="AJ1271" s="132"/>
      <c r="AK1271" s="133"/>
      <c r="AL1271" s="133"/>
      <c r="AM1271" s="133"/>
      <c r="AN1271" s="133"/>
      <c r="AO1271" s="134"/>
      <c r="AP1271" s="134"/>
      <c r="AQ1271" s="134"/>
      <c r="AR1271" s="134"/>
      <c r="AS1271" s="134"/>
      <c r="AT1271" s="129"/>
    </row>
    <row r="1272" ht="15.75" customHeight="1">
      <c r="A1272" s="130"/>
      <c r="B1272" s="129"/>
      <c r="C1272" s="129"/>
      <c r="D1272" s="129"/>
      <c r="E1272" s="176"/>
      <c r="F1272" s="129"/>
      <c r="G1272" s="130"/>
      <c r="H1272" s="135"/>
      <c r="I1272" s="130"/>
      <c r="J1272" s="130"/>
      <c r="K1272" s="130"/>
      <c r="L1272" s="177"/>
      <c r="M1272" s="130"/>
      <c r="N1272" s="137"/>
      <c r="O1272" s="138"/>
      <c r="P1272" s="129"/>
      <c r="Q1272" s="139"/>
      <c r="R1272" s="130"/>
      <c r="S1272" s="130"/>
      <c r="T1272" s="141"/>
      <c r="U1272" s="130"/>
      <c r="V1272" s="130"/>
      <c r="W1272" s="130"/>
      <c r="X1272" s="130"/>
      <c r="Y1272" s="130"/>
      <c r="Z1272" s="130"/>
      <c r="AA1272" s="130"/>
      <c r="AB1272" s="130"/>
      <c r="AC1272" s="131"/>
      <c r="AD1272" s="131"/>
      <c r="AE1272" s="131"/>
      <c r="AF1272" s="131"/>
      <c r="AG1272" s="132"/>
      <c r="AH1272" s="132"/>
      <c r="AI1272" s="132"/>
      <c r="AJ1272" s="132"/>
      <c r="AK1272" s="133"/>
      <c r="AL1272" s="133"/>
      <c r="AM1272" s="133"/>
      <c r="AN1272" s="133"/>
      <c r="AO1272" s="134"/>
      <c r="AP1272" s="134"/>
      <c r="AQ1272" s="134"/>
      <c r="AR1272" s="134"/>
      <c r="AS1272" s="134"/>
      <c r="AT1272" s="129"/>
    </row>
    <row r="1273" ht="15.75" customHeight="1">
      <c r="A1273" s="130"/>
      <c r="B1273" s="129"/>
      <c r="C1273" s="129"/>
      <c r="D1273" s="129"/>
      <c r="E1273" s="176"/>
      <c r="F1273" s="129"/>
      <c r="G1273" s="130"/>
      <c r="H1273" s="135"/>
      <c r="I1273" s="130"/>
      <c r="J1273" s="130"/>
      <c r="K1273" s="130"/>
      <c r="L1273" s="177"/>
      <c r="M1273" s="130"/>
      <c r="N1273" s="137"/>
      <c r="O1273" s="138"/>
      <c r="P1273" s="129"/>
      <c r="Q1273" s="139"/>
      <c r="R1273" s="130"/>
      <c r="S1273" s="130"/>
      <c r="T1273" s="141"/>
      <c r="U1273" s="130"/>
      <c r="V1273" s="130"/>
      <c r="W1273" s="130"/>
      <c r="X1273" s="130"/>
      <c r="Y1273" s="130"/>
      <c r="Z1273" s="130"/>
      <c r="AA1273" s="130"/>
      <c r="AB1273" s="130"/>
      <c r="AC1273" s="131"/>
      <c r="AD1273" s="131"/>
      <c r="AE1273" s="131"/>
      <c r="AF1273" s="131"/>
      <c r="AG1273" s="132"/>
      <c r="AH1273" s="132"/>
      <c r="AI1273" s="132"/>
      <c r="AJ1273" s="132"/>
      <c r="AK1273" s="133"/>
      <c r="AL1273" s="133"/>
      <c r="AM1273" s="133"/>
      <c r="AN1273" s="133"/>
      <c r="AO1273" s="134"/>
      <c r="AP1273" s="134"/>
      <c r="AQ1273" s="134"/>
      <c r="AR1273" s="134"/>
      <c r="AS1273" s="134"/>
      <c r="AT1273" s="129"/>
    </row>
    <row r="1274" ht="15.75" customHeight="1">
      <c r="A1274" s="130"/>
      <c r="B1274" s="129"/>
      <c r="C1274" s="129"/>
      <c r="D1274" s="129"/>
      <c r="E1274" s="176"/>
      <c r="F1274" s="129"/>
      <c r="G1274" s="130"/>
      <c r="H1274" s="135"/>
      <c r="I1274" s="130"/>
      <c r="J1274" s="130"/>
      <c r="K1274" s="130"/>
      <c r="L1274" s="177"/>
      <c r="M1274" s="130"/>
      <c r="N1274" s="137"/>
      <c r="O1274" s="138"/>
      <c r="P1274" s="129"/>
      <c r="Q1274" s="139"/>
      <c r="R1274" s="130"/>
      <c r="S1274" s="130"/>
      <c r="T1274" s="141"/>
      <c r="U1274" s="130"/>
      <c r="V1274" s="130"/>
      <c r="W1274" s="130"/>
      <c r="X1274" s="130"/>
      <c r="Y1274" s="130"/>
      <c r="Z1274" s="130"/>
      <c r="AA1274" s="130"/>
      <c r="AB1274" s="130"/>
      <c r="AC1274" s="131"/>
      <c r="AD1274" s="131"/>
      <c r="AE1274" s="131"/>
      <c r="AF1274" s="131"/>
      <c r="AG1274" s="132"/>
      <c r="AH1274" s="132"/>
      <c r="AI1274" s="132"/>
      <c r="AJ1274" s="132"/>
      <c r="AK1274" s="133"/>
      <c r="AL1274" s="133"/>
      <c r="AM1274" s="133"/>
      <c r="AN1274" s="133"/>
      <c r="AO1274" s="134"/>
      <c r="AP1274" s="134"/>
      <c r="AQ1274" s="134"/>
      <c r="AR1274" s="134"/>
      <c r="AS1274" s="134"/>
      <c r="AT1274" s="129"/>
    </row>
    <row r="1275" ht="15.75" customHeight="1">
      <c r="A1275" s="130"/>
      <c r="B1275" s="129"/>
      <c r="C1275" s="129"/>
      <c r="D1275" s="129"/>
      <c r="E1275" s="176"/>
      <c r="F1275" s="129"/>
      <c r="G1275" s="130"/>
      <c r="H1275" s="135"/>
      <c r="I1275" s="130"/>
      <c r="J1275" s="130"/>
      <c r="K1275" s="130"/>
      <c r="L1275" s="177"/>
      <c r="M1275" s="130"/>
      <c r="N1275" s="137"/>
      <c r="O1275" s="138"/>
      <c r="P1275" s="129"/>
      <c r="Q1275" s="139"/>
      <c r="R1275" s="130"/>
      <c r="S1275" s="130"/>
      <c r="T1275" s="141"/>
      <c r="U1275" s="130"/>
      <c r="V1275" s="130"/>
      <c r="W1275" s="130"/>
      <c r="X1275" s="130"/>
      <c r="Y1275" s="130"/>
      <c r="Z1275" s="130"/>
      <c r="AA1275" s="130"/>
      <c r="AB1275" s="130"/>
      <c r="AC1275" s="131"/>
      <c r="AD1275" s="131"/>
      <c r="AE1275" s="131"/>
      <c r="AF1275" s="131"/>
      <c r="AG1275" s="132"/>
      <c r="AH1275" s="132"/>
      <c r="AI1275" s="132"/>
      <c r="AJ1275" s="132"/>
      <c r="AK1275" s="133"/>
      <c r="AL1275" s="133"/>
      <c r="AM1275" s="133"/>
      <c r="AN1275" s="133"/>
      <c r="AO1275" s="134"/>
      <c r="AP1275" s="134"/>
      <c r="AQ1275" s="134"/>
      <c r="AR1275" s="134"/>
      <c r="AS1275" s="134"/>
      <c r="AT1275" s="129"/>
    </row>
    <row r="1276" ht="15.75" customHeight="1">
      <c r="A1276" s="130"/>
      <c r="B1276" s="129"/>
      <c r="C1276" s="129"/>
      <c r="D1276" s="129"/>
      <c r="E1276" s="176"/>
      <c r="F1276" s="129"/>
      <c r="G1276" s="130"/>
      <c r="H1276" s="135"/>
      <c r="I1276" s="130"/>
      <c r="J1276" s="130"/>
      <c r="K1276" s="130"/>
      <c r="L1276" s="177"/>
      <c r="M1276" s="130"/>
      <c r="N1276" s="137"/>
      <c r="O1276" s="138"/>
      <c r="P1276" s="129"/>
      <c r="Q1276" s="139"/>
      <c r="R1276" s="130"/>
      <c r="S1276" s="130"/>
      <c r="T1276" s="141"/>
      <c r="U1276" s="130"/>
      <c r="V1276" s="130"/>
      <c r="W1276" s="130"/>
      <c r="X1276" s="130"/>
      <c r="Y1276" s="130"/>
      <c r="Z1276" s="130"/>
      <c r="AA1276" s="130"/>
      <c r="AB1276" s="130"/>
      <c r="AC1276" s="131"/>
      <c r="AD1276" s="131"/>
      <c r="AE1276" s="131"/>
      <c r="AF1276" s="131"/>
      <c r="AG1276" s="132"/>
      <c r="AH1276" s="132"/>
      <c r="AI1276" s="132"/>
      <c r="AJ1276" s="132"/>
      <c r="AK1276" s="133"/>
      <c r="AL1276" s="133"/>
      <c r="AM1276" s="133"/>
      <c r="AN1276" s="133"/>
      <c r="AO1276" s="134"/>
      <c r="AP1276" s="134"/>
      <c r="AQ1276" s="134"/>
      <c r="AR1276" s="134"/>
      <c r="AS1276" s="134"/>
      <c r="AT1276" s="129"/>
    </row>
    <row r="1277" ht="15.75" customHeight="1">
      <c r="A1277" s="130"/>
      <c r="B1277" s="129"/>
      <c r="C1277" s="129"/>
      <c r="D1277" s="129"/>
      <c r="E1277" s="176"/>
      <c r="F1277" s="129"/>
      <c r="G1277" s="130"/>
      <c r="H1277" s="135"/>
      <c r="I1277" s="130"/>
      <c r="J1277" s="130"/>
      <c r="K1277" s="130"/>
      <c r="L1277" s="177"/>
      <c r="M1277" s="130"/>
      <c r="N1277" s="137"/>
      <c r="O1277" s="138"/>
      <c r="P1277" s="129"/>
      <c r="Q1277" s="139"/>
      <c r="R1277" s="130"/>
      <c r="S1277" s="130"/>
      <c r="T1277" s="141"/>
      <c r="U1277" s="130"/>
      <c r="V1277" s="130"/>
      <c r="W1277" s="130"/>
      <c r="X1277" s="130"/>
      <c r="Y1277" s="130"/>
      <c r="Z1277" s="130"/>
      <c r="AA1277" s="130"/>
      <c r="AB1277" s="130"/>
      <c r="AC1277" s="131"/>
      <c r="AD1277" s="131"/>
      <c r="AE1277" s="131"/>
      <c r="AF1277" s="131"/>
      <c r="AG1277" s="132"/>
      <c r="AH1277" s="132"/>
      <c r="AI1277" s="132"/>
      <c r="AJ1277" s="132"/>
      <c r="AK1277" s="133"/>
      <c r="AL1277" s="133"/>
      <c r="AM1277" s="133"/>
      <c r="AN1277" s="133"/>
      <c r="AO1277" s="134"/>
      <c r="AP1277" s="134"/>
      <c r="AQ1277" s="134"/>
      <c r="AR1277" s="134"/>
      <c r="AS1277" s="134"/>
      <c r="AT1277" s="129"/>
    </row>
    <row r="1278" ht="15.75" customHeight="1">
      <c r="A1278" s="130"/>
      <c r="B1278" s="129"/>
      <c r="C1278" s="129"/>
      <c r="D1278" s="129"/>
      <c r="E1278" s="176"/>
      <c r="F1278" s="129"/>
      <c r="G1278" s="130"/>
      <c r="H1278" s="135"/>
      <c r="I1278" s="130"/>
      <c r="J1278" s="130"/>
      <c r="K1278" s="130"/>
      <c r="L1278" s="177"/>
      <c r="M1278" s="130"/>
      <c r="N1278" s="137"/>
      <c r="O1278" s="138"/>
      <c r="P1278" s="129"/>
      <c r="Q1278" s="139"/>
      <c r="R1278" s="130"/>
      <c r="S1278" s="130"/>
      <c r="T1278" s="141"/>
      <c r="U1278" s="130"/>
      <c r="V1278" s="130"/>
      <c r="W1278" s="130"/>
      <c r="X1278" s="130"/>
      <c r="Y1278" s="130"/>
      <c r="Z1278" s="130"/>
      <c r="AA1278" s="130"/>
      <c r="AB1278" s="130"/>
      <c r="AC1278" s="131"/>
      <c r="AD1278" s="131"/>
      <c r="AE1278" s="131"/>
      <c r="AF1278" s="131"/>
      <c r="AG1278" s="132"/>
      <c r="AH1278" s="132"/>
      <c r="AI1278" s="132"/>
      <c r="AJ1278" s="132"/>
      <c r="AK1278" s="133"/>
      <c r="AL1278" s="133"/>
      <c r="AM1278" s="133"/>
      <c r="AN1278" s="133"/>
      <c r="AO1278" s="134"/>
      <c r="AP1278" s="134"/>
      <c r="AQ1278" s="134"/>
      <c r="AR1278" s="134"/>
      <c r="AS1278" s="134"/>
      <c r="AT1278" s="129"/>
    </row>
    <row r="1279" ht="15.75" customHeight="1">
      <c r="A1279" s="130"/>
      <c r="B1279" s="129"/>
      <c r="C1279" s="129"/>
      <c r="D1279" s="129"/>
      <c r="E1279" s="176"/>
      <c r="F1279" s="129"/>
      <c r="G1279" s="130"/>
      <c r="H1279" s="135"/>
      <c r="I1279" s="130"/>
      <c r="J1279" s="130"/>
      <c r="K1279" s="130"/>
      <c r="L1279" s="177"/>
      <c r="M1279" s="130"/>
      <c r="N1279" s="137"/>
      <c r="O1279" s="138"/>
      <c r="P1279" s="129"/>
      <c r="Q1279" s="139"/>
      <c r="R1279" s="130"/>
      <c r="S1279" s="130"/>
      <c r="T1279" s="141"/>
      <c r="U1279" s="130"/>
      <c r="V1279" s="130"/>
      <c r="W1279" s="130"/>
      <c r="X1279" s="130"/>
      <c r="Y1279" s="130"/>
      <c r="Z1279" s="130"/>
      <c r="AA1279" s="130"/>
      <c r="AB1279" s="130"/>
      <c r="AC1279" s="131"/>
      <c r="AD1279" s="131"/>
      <c r="AE1279" s="131"/>
      <c r="AF1279" s="131"/>
      <c r="AG1279" s="132"/>
      <c r="AH1279" s="132"/>
      <c r="AI1279" s="132"/>
      <c r="AJ1279" s="132"/>
      <c r="AK1279" s="133"/>
      <c r="AL1279" s="133"/>
      <c r="AM1279" s="133"/>
      <c r="AN1279" s="133"/>
      <c r="AO1279" s="134"/>
      <c r="AP1279" s="134"/>
      <c r="AQ1279" s="134"/>
      <c r="AR1279" s="134"/>
      <c r="AS1279" s="134"/>
      <c r="AT1279" s="129"/>
    </row>
    <row r="1280" ht="15.75" customHeight="1">
      <c r="A1280" s="130"/>
      <c r="B1280" s="129"/>
      <c r="C1280" s="129"/>
      <c r="D1280" s="129"/>
      <c r="E1280" s="176"/>
      <c r="F1280" s="129"/>
      <c r="G1280" s="130"/>
      <c r="H1280" s="135"/>
      <c r="I1280" s="130"/>
      <c r="J1280" s="130"/>
      <c r="K1280" s="130"/>
      <c r="L1280" s="177"/>
      <c r="M1280" s="130"/>
      <c r="N1280" s="137"/>
      <c r="O1280" s="138"/>
      <c r="P1280" s="129"/>
      <c r="Q1280" s="139"/>
      <c r="R1280" s="130"/>
      <c r="S1280" s="130"/>
      <c r="T1280" s="141"/>
      <c r="U1280" s="130"/>
      <c r="V1280" s="130"/>
      <c r="W1280" s="130"/>
      <c r="X1280" s="130"/>
      <c r="Y1280" s="130"/>
      <c r="Z1280" s="130"/>
      <c r="AA1280" s="130"/>
      <c r="AB1280" s="130"/>
      <c r="AC1280" s="131"/>
      <c r="AD1280" s="131"/>
      <c r="AE1280" s="131"/>
      <c r="AF1280" s="131"/>
      <c r="AG1280" s="132"/>
      <c r="AH1280" s="132"/>
      <c r="AI1280" s="132"/>
      <c r="AJ1280" s="132"/>
      <c r="AK1280" s="133"/>
      <c r="AL1280" s="133"/>
      <c r="AM1280" s="133"/>
      <c r="AN1280" s="133"/>
      <c r="AO1280" s="134"/>
      <c r="AP1280" s="134"/>
      <c r="AQ1280" s="134"/>
      <c r="AR1280" s="134"/>
      <c r="AS1280" s="134"/>
      <c r="AT1280" s="129"/>
    </row>
    <row r="1281" ht="15.75" customHeight="1">
      <c r="A1281" s="130"/>
      <c r="B1281" s="129"/>
      <c r="C1281" s="129"/>
      <c r="D1281" s="129"/>
      <c r="E1281" s="176"/>
      <c r="F1281" s="129"/>
      <c r="G1281" s="130"/>
      <c r="H1281" s="135"/>
      <c r="I1281" s="130"/>
      <c r="J1281" s="130"/>
      <c r="K1281" s="130"/>
      <c r="L1281" s="177"/>
      <c r="M1281" s="130"/>
      <c r="N1281" s="137"/>
      <c r="O1281" s="138"/>
      <c r="P1281" s="129"/>
      <c r="Q1281" s="139"/>
      <c r="R1281" s="130"/>
      <c r="S1281" s="130"/>
      <c r="T1281" s="141"/>
      <c r="U1281" s="130"/>
      <c r="V1281" s="130"/>
      <c r="W1281" s="130"/>
      <c r="X1281" s="130"/>
      <c r="Y1281" s="130"/>
      <c r="Z1281" s="130"/>
      <c r="AA1281" s="130"/>
      <c r="AB1281" s="130"/>
      <c r="AC1281" s="131"/>
      <c r="AD1281" s="131"/>
      <c r="AE1281" s="131"/>
      <c r="AF1281" s="131"/>
      <c r="AG1281" s="132"/>
      <c r="AH1281" s="132"/>
      <c r="AI1281" s="132"/>
      <c r="AJ1281" s="132"/>
      <c r="AK1281" s="133"/>
      <c r="AL1281" s="133"/>
      <c r="AM1281" s="133"/>
      <c r="AN1281" s="133"/>
      <c r="AO1281" s="134"/>
      <c r="AP1281" s="134"/>
      <c r="AQ1281" s="134"/>
      <c r="AR1281" s="134"/>
      <c r="AS1281" s="134"/>
      <c r="AT1281" s="129"/>
    </row>
    <row r="1282" ht="15.75" customHeight="1">
      <c r="A1282" s="130"/>
      <c r="B1282" s="129"/>
      <c r="C1282" s="129"/>
      <c r="D1282" s="129"/>
      <c r="E1282" s="176"/>
      <c r="F1282" s="129"/>
      <c r="G1282" s="130"/>
      <c r="H1282" s="135"/>
      <c r="I1282" s="130"/>
      <c r="J1282" s="130"/>
      <c r="K1282" s="130"/>
      <c r="L1282" s="177"/>
      <c r="M1282" s="130"/>
      <c r="N1282" s="137"/>
      <c r="O1282" s="138"/>
      <c r="P1282" s="129"/>
      <c r="Q1282" s="139"/>
      <c r="R1282" s="130"/>
      <c r="S1282" s="130"/>
      <c r="T1282" s="141"/>
      <c r="U1282" s="130"/>
      <c r="V1282" s="130"/>
      <c r="W1282" s="130"/>
      <c r="X1282" s="130"/>
      <c r="Y1282" s="130"/>
      <c r="Z1282" s="130"/>
      <c r="AA1282" s="130"/>
      <c r="AB1282" s="130"/>
      <c r="AC1282" s="131"/>
      <c r="AD1282" s="131"/>
      <c r="AE1282" s="131"/>
      <c r="AF1282" s="131"/>
      <c r="AG1282" s="132"/>
      <c r="AH1282" s="132"/>
      <c r="AI1282" s="132"/>
      <c r="AJ1282" s="132"/>
      <c r="AK1282" s="133"/>
      <c r="AL1282" s="133"/>
      <c r="AM1282" s="133"/>
      <c r="AN1282" s="133"/>
      <c r="AO1282" s="134"/>
      <c r="AP1282" s="134"/>
      <c r="AQ1282" s="134"/>
      <c r="AR1282" s="134"/>
      <c r="AS1282" s="134"/>
      <c r="AT1282" s="129"/>
    </row>
    <row r="1283" ht="15.75" customHeight="1">
      <c r="A1283" s="130"/>
      <c r="B1283" s="129"/>
      <c r="C1283" s="129"/>
      <c r="D1283" s="129"/>
      <c r="E1283" s="176"/>
      <c r="F1283" s="129"/>
      <c r="G1283" s="130"/>
      <c r="H1283" s="135"/>
      <c r="I1283" s="130"/>
      <c r="J1283" s="130"/>
      <c r="K1283" s="130"/>
      <c r="L1283" s="177"/>
      <c r="M1283" s="130"/>
      <c r="N1283" s="137"/>
      <c r="O1283" s="138"/>
      <c r="P1283" s="129"/>
      <c r="Q1283" s="139"/>
      <c r="R1283" s="130"/>
      <c r="S1283" s="130"/>
      <c r="T1283" s="141"/>
      <c r="U1283" s="130"/>
      <c r="V1283" s="130"/>
      <c r="W1283" s="130"/>
      <c r="X1283" s="130"/>
      <c r="Y1283" s="130"/>
      <c r="Z1283" s="130"/>
      <c r="AA1283" s="130"/>
      <c r="AB1283" s="130"/>
      <c r="AC1283" s="131"/>
      <c r="AD1283" s="131"/>
      <c r="AE1283" s="131"/>
      <c r="AF1283" s="131"/>
      <c r="AG1283" s="132"/>
      <c r="AH1283" s="132"/>
      <c r="AI1283" s="132"/>
      <c r="AJ1283" s="132"/>
      <c r="AK1283" s="133"/>
      <c r="AL1283" s="133"/>
      <c r="AM1283" s="133"/>
      <c r="AN1283" s="133"/>
      <c r="AO1283" s="134"/>
      <c r="AP1283" s="134"/>
      <c r="AQ1283" s="134"/>
      <c r="AR1283" s="134"/>
      <c r="AS1283" s="134"/>
      <c r="AT1283" s="129"/>
    </row>
    <row r="1284" ht="15.75" customHeight="1">
      <c r="A1284" s="130"/>
      <c r="B1284" s="129"/>
      <c r="C1284" s="129"/>
      <c r="D1284" s="129"/>
      <c r="E1284" s="176"/>
      <c r="F1284" s="129"/>
      <c r="G1284" s="130"/>
      <c r="H1284" s="135"/>
      <c r="I1284" s="130"/>
      <c r="J1284" s="130"/>
      <c r="K1284" s="130"/>
      <c r="L1284" s="177"/>
      <c r="M1284" s="130"/>
      <c r="N1284" s="137"/>
      <c r="O1284" s="138"/>
      <c r="P1284" s="129"/>
      <c r="Q1284" s="139"/>
      <c r="R1284" s="130"/>
      <c r="S1284" s="130"/>
      <c r="T1284" s="141"/>
      <c r="U1284" s="130"/>
      <c r="V1284" s="130"/>
      <c r="W1284" s="130"/>
      <c r="X1284" s="130"/>
      <c r="Y1284" s="130"/>
      <c r="Z1284" s="130"/>
      <c r="AA1284" s="130"/>
      <c r="AB1284" s="130"/>
      <c r="AC1284" s="131"/>
      <c r="AD1284" s="131"/>
      <c r="AE1284" s="131"/>
      <c r="AF1284" s="131"/>
      <c r="AG1284" s="132"/>
      <c r="AH1284" s="132"/>
      <c r="AI1284" s="132"/>
      <c r="AJ1284" s="132"/>
      <c r="AK1284" s="133"/>
      <c r="AL1284" s="133"/>
      <c r="AM1284" s="133"/>
      <c r="AN1284" s="133"/>
      <c r="AO1284" s="134"/>
      <c r="AP1284" s="134"/>
      <c r="AQ1284" s="134"/>
      <c r="AR1284" s="134"/>
      <c r="AS1284" s="134"/>
      <c r="AT1284" s="129"/>
    </row>
    <row r="1285" ht="15.75" customHeight="1">
      <c r="A1285" s="130"/>
      <c r="B1285" s="129"/>
      <c r="C1285" s="129"/>
      <c r="D1285" s="129"/>
      <c r="E1285" s="176"/>
      <c r="F1285" s="129"/>
      <c r="G1285" s="130"/>
      <c r="H1285" s="135"/>
      <c r="I1285" s="130"/>
      <c r="J1285" s="130"/>
      <c r="K1285" s="130"/>
      <c r="L1285" s="177"/>
      <c r="M1285" s="130"/>
      <c r="N1285" s="137"/>
      <c r="O1285" s="138"/>
      <c r="P1285" s="129"/>
      <c r="Q1285" s="139"/>
      <c r="R1285" s="130"/>
      <c r="S1285" s="130"/>
      <c r="T1285" s="141"/>
      <c r="U1285" s="130"/>
      <c r="V1285" s="130"/>
      <c r="W1285" s="130"/>
      <c r="X1285" s="130"/>
      <c r="Y1285" s="130"/>
      <c r="Z1285" s="130"/>
      <c r="AA1285" s="130"/>
      <c r="AB1285" s="130"/>
      <c r="AC1285" s="131"/>
      <c r="AD1285" s="131"/>
      <c r="AE1285" s="131"/>
      <c r="AF1285" s="131"/>
      <c r="AG1285" s="132"/>
      <c r="AH1285" s="132"/>
      <c r="AI1285" s="132"/>
      <c r="AJ1285" s="132"/>
      <c r="AK1285" s="133"/>
      <c r="AL1285" s="133"/>
      <c r="AM1285" s="133"/>
      <c r="AN1285" s="133"/>
      <c r="AO1285" s="134"/>
      <c r="AP1285" s="134"/>
      <c r="AQ1285" s="134"/>
      <c r="AR1285" s="134"/>
      <c r="AS1285" s="134"/>
      <c r="AT1285" s="129"/>
    </row>
    <row r="1286" ht="15.75" customHeight="1">
      <c r="A1286" s="130"/>
      <c r="B1286" s="129"/>
      <c r="C1286" s="129"/>
      <c r="D1286" s="129"/>
      <c r="E1286" s="176"/>
      <c r="F1286" s="129"/>
      <c r="G1286" s="130"/>
      <c r="H1286" s="135"/>
      <c r="I1286" s="130"/>
      <c r="J1286" s="130"/>
      <c r="K1286" s="130"/>
      <c r="L1286" s="177"/>
      <c r="M1286" s="130"/>
      <c r="N1286" s="137"/>
      <c r="O1286" s="138"/>
      <c r="P1286" s="129"/>
      <c r="Q1286" s="139"/>
      <c r="R1286" s="130"/>
      <c r="S1286" s="130"/>
      <c r="T1286" s="141"/>
      <c r="U1286" s="130"/>
      <c r="V1286" s="130"/>
      <c r="W1286" s="130"/>
      <c r="X1286" s="130"/>
      <c r="Y1286" s="130"/>
      <c r="Z1286" s="130"/>
      <c r="AA1286" s="130"/>
      <c r="AB1286" s="130"/>
      <c r="AC1286" s="131"/>
      <c r="AD1286" s="131"/>
      <c r="AE1286" s="131"/>
      <c r="AF1286" s="131"/>
      <c r="AG1286" s="132"/>
      <c r="AH1286" s="132"/>
      <c r="AI1286" s="132"/>
      <c r="AJ1286" s="132"/>
      <c r="AK1286" s="133"/>
      <c r="AL1286" s="133"/>
      <c r="AM1286" s="133"/>
      <c r="AN1286" s="133"/>
      <c r="AO1286" s="134"/>
      <c r="AP1286" s="134"/>
      <c r="AQ1286" s="134"/>
      <c r="AR1286" s="134"/>
      <c r="AS1286" s="134"/>
      <c r="AT1286" s="129"/>
    </row>
    <row r="1287" ht="15.75" customHeight="1">
      <c r="A1287" s="130"/>
      <c r="B1287" s="129"/>
      <c r="C1287" s="129"/>
      <c r="D1287" s="129"/>
      <c r="E1287" s="176"/>
      <c r="F1287" s="129"/>
      <c r="G1287" s="130"/>
      <c r="H1287" s="135"/>
      <c r="I1287" s="130"/>
      <c r="J1287" s="130"/>
      <c r="K1287" s="130"/>
      <c r="L1287" s="177"/>
      <c r="M1287" s="130"/>
      <c r="N1287" s="137"/>
      <c r="O1287" s="138"/>
      <c r="P1287" s="129"/>
      <c r="Q1287" s="139"/>
      <c r="R1287" s="130"/>
      <c r="S1287" s="130"/>
      <c r="T1287" s="141"/>
      <c r="U1287" s="130"/>
      <c r="V1287" s="130"/>
      <c r="W1287" s="130"/>
      <c r="X1287" s="130"/>
      <c r="Y1287" s="130"/>
      <c r="Z1287" s="130"/>
      <c r="AA1287" s="130"/>
      <c r="AB1287" s="130"/>
      <c r="AC1287" s="131"/>
      <c r="AD1287" s="131"/>
      <c r="AE1287" s="131"/>
      <c r="AF1287" s="131"/>
      <c r="AG1287" s="132"/>
      <c r="AH1287" s="132"/>
      <c r="AI1287" s="132"/>
      <c r="AJ1287" s="132"/>
      <c r="AK1287" s="133"/>
      <c r="AL1287" s="133"/>
      <c r="AM1287" s="133"/>
      <c r="AN1287" s="133"/>
      <c r="AO1287" s="134"/>
      <c r="AP1287" s="134"/>
      <c r="AQ1287" s="134"/>
      <c r="AR1287" s="134"/>
      <c r="AS1287" s="134"/>
      <c r="AT1287" s="129"/>
    </row>
    <row r="1288" ht="15.75" customHeight="1">
      <c r="A1288" s="130"/>
      <c r="B1288" s="129"/>
      <c r="C1288" s="129"/>
      <c r="D1288" s="129"/>
      <c r="E1288" s="176"/>
      <c r="F1288" s="129"/>
      <c r="G1288" s="130"/>
      <c r="H1288" s="135"/>
      <c r="I1288" s="130"/>
      <c r="J1288" s="130"/>
      <c r="K1288" s="130"/>
      <c r="L1288" s="177"/>
      <c r="M1288" s="130"/>
      <c r="N1288" s="137"/>
      <c r="O1288" s="138"/>
      <c r="P1288" s="129"/>
      <c r="Q1288" s="139"/>
      <c r="R1288" s="130"/>
      <c r="S1288" s="130"/>
      <c r="T1288" s="141"/>
      <c r="U1288" s="130"/>
      <c r="V1288" s="130"/>
      <c r="W1288" s="130"/>
      <c r="X1288" s="130"/>
      <c r="Y1288" s="130"/>
      <c r="Z1288" s="130"/>
      <c r="AA1288" s="130"/>
      <c r="AB1288" s="130"/>
      <c r="AC1288" s="131"/>
      <c r="AD1288" s="131"/>
      <c r="AE1288" s="131"/>
      <c r="AF1288" s="131"/>
      <c r="AG1288" s="132"/>
      <c r="AH1288" s="132"/>
      <c r="AI1288" s="132"/>
      <c r="AJ1288" s="132"/>
      <c r="AK1288" s="133"/>
      <c r="AL1288" s="133"/>
      <c r="AM1288" s="133"/>
      <c r="AN1288" s="133"/>
      <c r="AO1288" s="134"/>
      <c r="AP1288" s="134"/>
      <c r="AQ1288" s="134"/>
      <c r="AR1288" s="134"/>
      <c r="AS1288" s="134"/>
      <c r="AT1288" s="129"/>
    </row>
    <row r="1289" ht="15.75" customHeight="1">
      <c r="A1289" s="130"/>
      <c r="B1289" s="129"/>
      <c r="C1289" s="129"/>
      <c r="D1289" s="129"/>
      <c r="E1289" s="176"/>
      <c r="F1289" s="129"/>
      <c r="G1289" s="130"/>
      <c r="H1289" s="135"/>
      <c r="I1289" s="130"/>
      <c r="J1289" s="130"/>
      <c r="K1289" s="130"/>
      <c r="L1289" s="177"/>
      <c r="M1289" s="130"/>
      <c r="N1289" s="137"/>
      <c r="O1289" s="138"/>
      <c r="P1289" s="129"/>
      <c r="Q1289" s="139"/>
      <c r="R1289" s="130"/>
      <c r="S1289" s="130"/>
      <c r="T1289" s="141"/>
      <c r="U1289" s="130"/>
      <c r="V1289" s="130"/>
      <c r="W1289" s="130"/>
      <c r="X1289" s="130"/>
      <c r="Y1289" s="130"/>
      <c r="Z1289" s="130"/>
      <c r="AA1289" s="130"/>
      <c r="AB1289" s="130"/>
      <c r="AC1289" s="131"/>
      <c r="AD1289" s="131"/>
      <c r="AE1289" s="131"/>
      <c r="AF1289" s="131"/>
      <c r="AG1289" s="132"/>
      <c r="AH1289" s="132"/>
      <c r="AI1289" s="132"/>
      <c r="AJ1289" s="132"/>
      <c r="AK1289" s="133"/>
      <c r="AL1289" s="133"/>
      <c r="AM1289" s="133"/>
      <c r="AN1289" s="133"/>
      <c r="AO1289" s="134"/>
      <c r="AP1289" s="134"/>
      <c r="AQ1289" s="134"/>
      <c r="AR1289" s="134"/>
      <c r="AS1289" s="134"/>
      <c r="AT1289" s="129"/>
    </row>
    <row r="1290" ht="15.75" customHeight="1">
      <c r="A1290" s="130"/>
      <c r="B1290" s="129"/>
      <c r="C1290" s="129"/>
      <c r="D1290" s="129"/>
      <c r="E1290" s="176"/>
      <c r="F1290" s="129"/>
      <c r="G1290" s="130"/>
      <c r="H1290" s="135"/>
      <c r="I1290" s="130"/>
      <c r="J1290" s="130"/>
      <c r="K1290" s="130"/>
      <c r="L1290" s="177"/>
      <c r="M1290" s="130"/>
      <c r="N1290" s="137"/>
      <c r="O1290" s="138"/>
      <c r="P1290" s="129"/>
      <c r="Q1290" s="139"/>
      <c r="R1290" s="130"/>
      <c r="S1290" s="130"/>
      <c r="T1290" s="141"/>
      <c r="U1290" s="130"/>
      <c r="V1290" s="130"/>
      <c r="W1290" s="130"/>
      <c r="X1290" s="130"/>
      <c r="Y1290" s="130"/>
      <c r="Z1290" s="130"/>
      <c r="AA1290" s="130"/>
      <c r="AB1290" s="130"/>
      <c r="AC1290" s="131"/>
      <c r="AD1290" s="131"/>
      <c r="AE1290" s="131"/>
      <c r="AF1290" s="131"/>
      <c r="AG1290" s="132"/>
      <c r="AH1290" s="132"/>
      <c r="AI1290" s="132"/>
      <c r="AJ1290" s="132"/>
      <c r="AK1290" s="133"/>
      <c r="AL1290" s="133"/>
      <c r="AM1290" s="133"/>
      <c r="AN1290" s="133"/>
      <c r="AO1290" s="134"/>
      <c r="AP1290" s="134"/>
      <c r="AQ1290" s="134"/>
      <c r="AR1290" s="134"/>
      <c r="AS1290" s="134"/>
      <c r="AT1290" s="129"/>
    </row>
    <row r="1291" ht="15.75" customHeight="1">
      <c r="A1291" s="130"/>
      <c r="B1291" s="129"/>
      <c r="C1291" s="129"/>
      <c r="D1291" s="129"/>
      <c r="E1291" s="176"/>
      <c r="F1291" s="129"/>
      <c r="G1291" s="130"/>
      <c r="H1291" s="135"/>
      <c r="I1291" s="130"/>
      <c r="J1291" s="130"/>
      <c r="K1291" s="130"/>
      <c r="L1291" s="177"/>
      <c r="M1291" s="130"/>
      <c r="N1291" s="137"/>
      <c r="O1291" s="138"/>
      <c r="P1291" s="129"/>
      <c r="Q1291" s="139"/>
      <c r="R1291" s="130"/>
      <c r="S1291" s="130"/>
      <c r="T1291" s="141"/>
      <c r="U1291" s="130"/>
      <c r="V1291" s="130"/>
      <c r="W1291" s="130"/>
      <c r="X1291" s="130"/>
      <c r="Y1291" s="130"/>
      <c r="Z1291" s="130"/>
      <c r="AA1291" s="130"/>
      <c r="AB1291" s="130"/>
      <c r="AC1291" s="131"/>
      <c r="AD1291" s="131"/>
      <c r="AE1291" s="131"/>
      <c r="AF1291" s="131"/>
      <c r="AG1291" s="132"/>
      <c r="AH1291" s="132"/>
      <c r="AI1291" s="132"/>
      <c r="AJ1291" s="132"/>
      <c r="AK1291" s="133"/>
      <c r="AL1291" s="133"/>
      <c r="AM1291" s="133"/>
      <c r="AN1291" s="133"/>
      <c r="AO1291" s="134"/>
      <c r="AP1291" s="134"/>
      <c r="AQ1291" s="134"/>
      <c r="AR1291" s="134"/>
      <c r="AS1291" s="134"/>
      <c r="AT1291" s="129"/>
    </row>
    <row r="1292" ht="15.75" customHeight="1">
      <c r="A1292" s="130"/>
      <c r="B1292" s="129"/>
      <c r="C1292" s="129"/>
      <c r="D1292" s="129"/>
      <c r="E1292" s="176"/>
      <c r="F1292" s="129"/>
      <c r="G1292" s="130"/>
      <c r="H1292" s="135"/>
      <c r="I1292" s="130"/>
      <c r="J1292" s="130"/>
      <c r="K1292" s="130"/>
      <c r="L1292" s="177"/>
      <c r="M1292" s="130"/>
      <c r="N1292" s="137"/>
      <c r="O1292" s="138"/>
      <c r="P1292" s="129"/>
      <c r="Q1292" s="139"/>
      <c r="R1292" s="130"/>
      <c r="S1292" s="130"/>
      <c r="T1292" s="141"/>
      <c r="U1292" s="130"/>
      <c r="V1292" s="130"/>
      <c r="W1292" s="130"/>
      <c r="X1292" s="130"/>
      <c r="Y1292" s="130"/>
      <c r="Z1292" s="130"/>
      <c r="AA1292" s="130"/>
      <c r="AB1292" s="130"/>
      <c r="AC1292" s="131"/>
      <c r="AD1292" s="131"/>
      <c r="AE1292" s="131"/>
      <c r="AF1292" s="131"/>
      <c r="AG1292" s="132"/>
      <c r="AH1292" s="132"/>
      <c r="AI1292" s="132"/>
      <c r="AJ1292" s="132"/>
      <c r="AK1292" s="133"/>
      <c r="AL1292" s="133"/>
      <c r="AM1292" s="133"/>
      <c r="AN1292" s="133"/>
      <c r="AO1292" s="134"/>
      <c r="AP1292" s="134"/>
      <c r="AQ1292" s="134"/>
      <c r="AR1292" s="134"/>
      <c r="AS1292" s="134"/>
      <c r="AT1292" s="129"/>
    </row>
    <row r="1293" ht="15.75" customHeight="1">
      <c r="A1293" s="130"/>
      <c r="B1293" s="129"/>
      <c r="C1293" s="129"/>
      <c r="D1293" s="129"/>
      <c r="E1293" s="176"/>
      <c r="F1293" s="129"/>
      <c r="G1293" s="130"/>
      <c r="H1293" s="135"/>
      <c r="I1293" s="130"/>
      <c r="J1293" s="130"/>
      <c r="K1293" s="130"/>
      <c r="L1293" s="177"/>
      <c r="M1293" s="130"/>
      <c r="N1293" s="137"/>
      <c r="O1293" s="138"/>
      <c r="P1293" s="129"/>
      <c r="Q1293" s="139"/>
      <c r="R1293" s="130"/>
      <c r="S1293" s="130"/>
      <c r="T1293" s="141"/>
      <c r="U1293" s="130"/>
      <c r="V1293" s="130"/>
      <c r="W1293" s="130"/>
      <c r="X1293" s="130"/>
      <c r="Y1293" s="130"/>
      <c r="Z1293" s="130"/>
      <c r="AA1293" s="130"/>
      <c r="AB1293" s="130"/>
      <c r="AC1293" s="131"/>
      <c r="AD1293" s="131"/>
      <c r="AE1293" s="131"/>
      <c r="AF1293" s="131"/>
      <c r="AG1293" s="132"/>
      <c r="AH1293" s="132"/>
      <c r="AI1293" s="132"/>
      <c r="AJ1293" s="132"/>
      <c r="AK1293" s="133"/>
      <c r="AL1293" s="133"/>
      <c r="AM1293" s="133"/>
      <c r="AN1293" s="133"/>
      <c r="AO1293" s="134"/>
      <c r="AP1293" s="134"/>
      <c r="AQ1293" s="134"/>
      <c r="AR1293" s="134"/>
      <c r="AS1293" s="134"/>
      <c r="AT1293" s="129"/>
    </row>
    <row r="1294" ht="15.75" customHeight="1">
      <c r="A1294" s="130"/>
      <c r="B1294" s="129"/>
      <c r="C1294" s="129"/>
      <c r="D1294" s="129"/>
      <c r="E1294" s="176"/>
      <c r="F1294" s="129"/>
      <c r="G1294" s="130"/>
      <c r="H1294" s="135"/>
      <c r="I1294" s="130"/>
      <c r="J1294" s="130"/>
      <c r="K1294" s="130"/>
      <c r="L1294" s="177"/>
      <c r="M1294" s="130"/>
      <c r="N1294" s="137"/>
      <c r="O1294" s="138"/>
      <c r="P1294" s="129"/>
      <c r="Q1294" s="139"/>
      <c r="R1294" s="130"/>
      <c r="S1294" s="130"/>
      <c r="T1294" s="141"/>
      <c r="U1294" s="130"/>
      <c r="V1294" s="130"/>
      <c r="W1294" s="130"/>
      <c r="X1294" s="130"/>
      <c r="Y1294" s="130"/>
      <c r="Z1294" s="130"/>
      <c r="AA1294" s="130"/>
      <c r="AB1294" s="130"/>
      <c r="AC1294" s="131"/>
      <c r="AD1294" s="131"/>
      <c r="AE1294" s="131"/>
      <c r="AF1294" s="131"/>
      <c r="AG1294" s="132"/>
      <c r="AH1294" s="132"/>
      <c r="AI1294" s="132"/>
      <c r="AJ1294" s="132"/>
      <c r="AK1294" s="133"/>
      <c r="AL1294" s="133"/>
      <c r="AM1294" s="133"/>
      <c r="AN1294" s="133"/>
      <c r="AO1294" s="134"/>
      <c r="AP1294" s="134"/>
      <c r="AQ1294" s="134"/>
      <c r="AR1294" s="134"/>
      <c r="AS1294" s="134"/>
      <c r="AT1294" s="129"/>
    </row>
    <row r="1295" ht="15.75" customHeight="1">
      <c r="A1295" s="130"/>
      <c r="B1295" s="129"/>
      <c r="C1295" s="129"/>
      <c r="D1295" s="129"/>
      <c r="E1295" s="176"/>
      <c r="F1295" s="129"/>
      <c r="G1295" s="130"/>
      <c r="H1295" s="135"/>
      <c r="I1295" s="130"/>
      <c r="J1295" s="130"/>
      <c r="K1295" s="130"/>
      <c r="L1295" s="177"/>
      <c r="M1295" s="130"/>
      <c r="N1295" s="137"/>
      <c r="O1295" s="138"/>
      <c r="P1295" s="129"/>
      <c r="Q1295" s="139"/>
      <c r="R1295" s="130"/>
      <c r="S1295" s="130"/>
      <c r="T1295" s="141"/>
      <c r="U1295" s="130"/>
      <c r="V1295" s="130"/>
      <c r="W1295" s="130"/>
      <c r="X1295" s="130"/>
      <c r="Y1295" s="130"/>
      <c r="Z1295" s="130"/>
      <c r="AA1295" s="130"/>
      <c r="AB1295" s="130"/>
      <c r="AC1295" s="131"/>
      <c r="AD1295" s="131"/>
      <c r="AE1295" s="131"/>
      <c r="AF1295" s="131"/>
      <c r="AG1295" s="132"/>
      <c r="AH1295" s="132"/>
      <c r="AI1295" s="132"/>
      <c r="AJ1295" s="132"/>
      <c r="AK1295" s="133"/>
      <c r="AL1295" s="133"/>
      <c r="AM1295" s="133"/>
      <c r="AN1295" s="133"/>
      <c r="AO1295" s="134"/>
      <c r="AP1295" s="134"/>
      <c r="AQ1295" s="134"/>
      <c r="AR1295" s="134"/>
      <c r="AS1295" s="134"/>
      <c r="AT1295" s="129"/>
    </row>
    <row r="1296" ht="15.75" customHeight="1">
      <c r="A1296" s="130"/>
      <c r="B1296" s="129"/>
      <c r="C1296" s="129"/>
      <c r="D1296" s="129"/>
      <c r="E1296" s="176"/>
      <c r="F1296" s="129"/>
      <c r="G1296" s="130"/>
      <c r="H1296" s="135"/>
      <c r="I1296" s="130"/>
      <c r="J1296" s="130"/>
      <c r="K1296" s="130"/>
      <c r="L1296" s="177"/>
      <c r="M1296" s="130"/>
      <c r="N1296" s="137"/>
      <c r="O1296" s="138"/>
      <c r="P1296" s="129"/>
      <c r="Q1296" s="139"/>
      <c r="R1296" s="130"/>
      <c r="S1296" s="130"/>
      <c r="T1296" s="141"/>
      <c r="U1296" s="130"/>
      <c r="V1296" s="130"/>
      <c r="W1296" s="130"/>
      <c r="X1296" s="130"/>
      <c r="Y1296" s="130"/>
      <c r="Z1296" s="130"/>
      <c r="AA1296" s="130"/>
      <c r="AB1296" s="130"/>
      <c r="AC1296" s="131"/>
      <c r="AD1296" s="131"/>
      <c r="AE1296" s="131"/>
      <c r="AF1296" s="131"/>
      <c r="AG1296" s="132"/>
      <c r="AH1296" s="132"/>
      <c r="AI1296" s="132"/>
      <c r="AJ1296" s="132"/>
      <c r="AK1296" s="133"/>
      <c r="AL1296" s="133"/>
      <c r="AM1296" s="133"/>
      <c r="AN1296" s="133"/>
      <c r="AO1296" s="134"/>
      <c r="AP1296" s="134"/>
      <c r="AQ1296" s="134"/>
      <c r="AR1296" s="134"/>
      <c r="AS1296" s="134"/>
      <c r="AT1296" s="129"/>
    </row>
    <row r="1297" ht="15.75" customHeight="1">
      <c r="A1297" s="130"/>
      <c r="B1297" s="129"/>
      <c r="C1297" s="129"/>
      <c r="D1297" s="129"/>
      <c r="E1297" s="176"/>
      <c r="F1297" s="129"/>
      <c r="G1297" s="130"/>
      <c r="H1297" s="135"/>
      <c r="I1297" s="130"/>
      <c r="J1297" s="130"/>
      <c r="K1297" s="130"/>
      <c r="L1297" s="177"/>
      <c r="M1297" s="130"/>
      <c r="N1297" s="137"/>
      <c r="O1297" s="138"/>
      <c r="P1297" s="129"/>
      <c r="Q1297" s="139"/>
      <c r="R1297" s="130"/>
      <c r="S1297" s="130"/>
      <c r="T1297" s="141"/>
      <c r="U1297" s="130"/>
      <c r="V1297" s="130"/>
      <c r="W1297" s="130"/>
      <c r="X1297" s="130"/>
      <c r="Y1297" s="130"/>
      <c r="Z1297" s="130"/>
      <c r="AA1297" s="130"/>
      <c r="AB1297" s="130"/>
      <c r="AC1297" s="131"/>
      <c r="AD1297" s="131"/>
      <c r="AE1297" s="131"/>
      <c r="AF1297" s="131"/>
      <c r="AG1297" s="132"/>
      <c r="AH1297" s="132"/>
      <c r="AI1297" s="132"/>
      <c r="AJ1297" s="132"/>
      <c r="AK1297" s="133"/>
      <c r="AL1297" s="133"/>
      <c r="AM1297" s="133"/>
      <c r="AN1297" s="133"/>
      <c r="AO1297" s="134"/>
      <c r="AP1297" s="134"/>
      <c r="AQ1297" s="134"/>
      <c r="AR1297" s="134"/>
      <c r="AS1297" s="134"/>
      <c r="AT1297" s="129"/>
    </row>
    <row r="1298" ht="15.75" customHeight="1">
      <c r="A1298" s="130"/>
      <c r="B1298" s="129"/>
      <c r="C1298" s="129"/>
      <c r="D1298" s="129"/>
      <c r="E1298" s="176"/>
      <c r="F1298" s="129"/>
      <c r="G1298" s="130"/>
      <c r="H1298" s="135"/>
      <c r="I1298" s="130"/>
      <c r="J1298" s="130"/>
      <c r="K1298" s="130"/>
      <c r="L1298" s="177"/>
      <c r="M1298" s="130"/>
      <c r="N1298" s="137"/>
      <c r="O1298" s="138"/>
      <c r="P1298" s="129"/>
      <c r="Q1298" s="139"/>
      <c r="R1298" s="130"/>
      <c r="S1298" s="130"/>
      <c r="T1298" s="141"/>
      <c r="U1298" s="130"/>
      <c r="V1298" s="130"/>
      <c r="W1298" s="130"/>
      <c r="X1298" s="130"/>
      <c r="Y1298" s="130"/>
      <c r="Z1298" s="130"/>
      <c r="AA1298" s="130"/>
      <c r="AB1298" s="130"/>
      <c r="AC1298" s="131"/>
      <c r="AD1298" s="131"/>
      <c r="AE1298" s="131"/>
      <c r="AF1298" s="131"/>
      <c r="AG1298" s="132"/>
      <c r="AH1298" s="132"/>
      <c r="AI1298" s="132"/>
      <c r="AJ1298" s="132"/>
      <c r="AK1298" s="133"/>
      <c r="AL1298" s="133"/>
      <c r="AM1298" s="133"/>
      <c r="AN1298" s="133"/>
      <c r="AO1298" s="134"/>
      <c r="AP1298" s="134"/>
      <c r="AQ1298" s="134"/>
      <c r="AR1298" s="134"/>
      <c r="AS1298" s="134"/>
      <c r="AT1298" s="129"/>
    </row>
    <row r="1299" ht="15.75" customHeight="1">
      <c r="A1299" s="130"/>
      <c r="B1299" s="129"/>
      <c r="C1299" s="129"/>
      <c r="D1299" s="129"/>
      <c r="E1299" s="176"/>
      <c r="F1299" s="129"/>
      <c r="G1299" s="130"/>
      <c r="H1299" s="135"/>
      <c r="I1299" s="130"/>
      <c r="J1299" s="130"/>
      <c r="K1299" s="130"/>
      <c r="L1299" s="177"/>
      <c r="M1299" s="130"/>
      <c r="N1299" s="137"/>
      <c r="O1299" s="138"/>
      <c r="P1299" s="129"/>
      <c r="Q1299" s="139"/>
      <c r="R1299" s="130"/>
      <c r="S1299" s="130"/>
      <c r="T1299" s="141"/>
      <c r="U1299" s="130"/>
      <c r="V1299" s="130"/>
      <c r="W1299" s="130"/>
      <c r="X1299" s="130"/>
      <c r="Y1299" s="130"/>
      <c r="Z1299" s="130"/>
      <c r="AA1299" s="130"/>
      <c r="AB1299" s="130"/>
      <c r="AC1299" s="131"/>
      <c r="AD1299" s="131"/>
      <c r="AE1299" s="131"/>
      <c r="AF1299" s="131"/>
      <c r="AG1299" s="132"/>
      <c r="AH1299" s="132"/>
      <c r="AI1299" s="132"/>
      <c r="AJ1299" s="132"/>
      <c r="AK1299" s="133"/>
      <c r="AL1299" s="133"/>
      <c r="AM1299" s="133"/>
      <c r="AN1299" s="133"/>
      <c r="AO1299" s="134"/>
      <c r="AP1299" s="134"/>
      <c r="AQ1299" s="134"/>
      <c r="AR1299" s="134"/>
      <c r="AS1299" s="134"/>
      <c r="AT1299" s="129"/>
    </row>
    <row r="1300" ht="15.75" customHeight="1">
      <c r="A1300" s="130"/>
      <c r="B1300" s="129"/>
      <c r="C1300" s="129"/>
      <c r="D1300" s="129"/>
      <c r="E1300" s="176"/>
      <c r="F1300" s="129"/>
      <c r="G1300" s="130"/>
      <c r="H1300" s="135"/>
      <c r="I1300" s="130"/>
      <c r="J1300" s="130"/>
      <c r="K1300" s="130"/>
      <c r="L1300" s="177"/>
      <c r="M1300" s="130"/>
      <c r="N1300" s="137"/>
      <c r="O1300" s="138"/>
      <c r="P1300" s="129"/>
      <c r="Q1300" s="139"/>
      <c r="R1300" s="130"/>
      <c r="S1300" s="130"/>
      <c r="T1300" s="141"/>
      <c r="U1300" s="130"/>
      <c r="V1300" s="130"/>
      <c r="W1300" s="130"/>
      <c r="X1300" s="130"/>
      <c r="Y1300" s="130"/>
      <c r="Z1300" s="130"/>
      <c r="AA1300" s="130"/>
      <c r="AB1300" s="130"/>
      <c r="AC1300" s="131"/>
      <c r="AD1300" s="131"/>
      <c r="AE1300" s="131"/>
      <c r="AF1300" s="131"/>
      <c r="AG1300" s="132"/>
      <c r="AH1300" s="132"/>
      <c r="AI1300" s="132"/>
      <c r="AJ1300" s="132"/>
      <c r="AK1300" s="133"/>
      <c r="AL1300" s="133"/>
      <c r="AM1300" s="133"/>
      <c r="AN1300" s="133"/>
      <c r="AO1300" s="134"/>
      <c r="AP1300" s="134"/>
      <c r="AQ1300" s="134"/>
      <c r="AR1300" s="134"/>
      <c r="AS1300" s="134"/>
      <c r="AT1300" s="129"/>
    </row>
    <row r="1301" ht="15.75" customHeight="1">
      <c r="A1301" s="130"/>
      <c r="B1301" s="129"/>
      <c r="C1301" s="129"/>
      <c r="D1301" s="129"/>
      <c r="E1301" s="176"/>
      <c r="F1301" s="129"/>
      <c r="G1301" s="130"/>
      <c r="H1301" s="135"/>
      <c r="I1301" s="130"/>
      <c r="J1301" s="130"/>
      <c r="K1301" s="130"/>
      <c r="L1301" s="177"/>
      <c r="M1301" s="130"/>
      <c r="N1301" s="137"/>
      <c r="O1301" s="138"/>
      <c r="P1301" s="129"/>
      <c r="Q1301" s="139"/>
      <c r="R1301" s="130"/>
      <c r="S1301" s="130"/>
      <c r="T1301" s="141"/>
      <c r="U1301" s="130"/>
      <c r="V1301" s="130"/>
      <c r="W1301" s="130"/>
      <c r="X1301" s="130"/>
      <c r="Y1301" s="130"/>
      <c r="Z1301" s="130"/>
      <c r="AA1301" s="130"/>
      <c r="AB1301" s="130"/>
      <c r="AC1301" s="131"/>
      <c r="AD1301" s="131"/>
      <c r="AE1301" s="131"/>
      <c r="AF1301" s="131"/>
      <c r="AG1301" s="132"/>
      <c r="AH1301" s="132"/>
      <c r="AI1301" s="132"/>
      <c r="AJ1301" s="132"/>
      <c r="AK1301" s="133"/>
      <c r="AL1301" s="133"/>
      <c r="AM1301" s="133"/>
      <c r="AN1301" s="133"/>
      <c r="AO1301" s="134"/>
      <c r="AP1301" s="134"/>
      <c r="AQ1301" s="134"/>
      <c r="AR1301" s="134"/>
      <c r="AS1301" s="134"/>
      <c r="AT1301" s="129"/>
    </row>
    <row r="1302" ht="15.75" customHeight="1">
      <c r="A1302" s="130"/>
      <c r="B1302" s="129"/>
      <c r="C1302" s="129"/>
      <c r="D1302" s="129"/>
      <c r="E1302" s="176"/>
      <c r="F1302" s="129"/>
      <c r="G1302" s="130"/>
      <c r="H1302" s="135"/>
      <c r="I1302" s="130"/>
      <c r="J1302" s="130"/>
      <c r="K1302" s="130"/>
      <c r="L1302" s="177"/>
      <c r="M1302" s="130"/>
      <c r="N1302" s="137"/>
      <c r="O1302" s="138"/>
      <c r="P1302" s="129"/>
      <c r="Q1302" s="139"/>
      <c r="R1302" s="130"/>
      <c r="S1302" s="130"/>
      <c r="T1302" s="141"/>
      <c r="U1302" s="130"/>
      <c r="V1302" s="130"/>
      <c r="W1302" s="130"/>
      <c r="X1302" s="130"/>
      <c r="Y1302" s="130"/>
      <c r="Z1302" s="130"/>
      <c r="AA1302" s="130"/>
      <c r="AB1302" s="130"/>
      <c r="AC1302" s="131"/>
      <c r="AD1302" s="131"/>
      <c r="AE1302" s="131"/>
      <c r="AF1302" s="131"/>
      <c r="AG1302" s="132"/>
      <c r="AH1302" s="132"/>
      <c r="AI1302" s="132"/>
      <c r="AJ1302" s="132"/>
      <c r="AK1302" s="133"/>
      <c r="AL1302" s="133"/>
      <c r="AM1302" s="133"/>
      <c r="AN1302" s="133"/>
      <c r="AO1302" s="134"/>
      <c r="AP1302" s="134"/>
      <c r="AQ1302" s="134"/>
      <c r="AR1302" s="134"/>
      <c r="AS1302" s="134"/>
      <c r="AT1302" s="129"/>
    </row>
    <row r="1303" ht="15.75" customHeight="1">
      <c r="A1303" s="130"/>
      <c r="B1303" s="129"/>
      <c r="C1303" s="129"/>
      <c r="D1303" s="129"/>
      <c r="E1303" s="176"/>
      <c r="F1303" s="129"/>
      <c r="G1303" s="130"/>
      <c r="H1303" s="135"/>
      <c r="I1303" s="130"/>
      <c r="J1303" s="130"/>
      <c r="K1303" s="130"/>
      <c r="L1303" s="177"/>
      <c r="M1303" s="130"/>
      <c r="N1303" s="137"/>
      <c r="O1303" s="138"/>
      <c r="P1303" s="129"/>
      <c r="Q1303" s="139"/>
      <c r="R1303" s="130"/>
      <c r="S1303" s="130"/>
      <c r="T1303" s="141"/>
      <c r="U1303" s="130"/>
      <c r="V1303" s="130"/>
      <c r="W1303" s="130"/>
      <c r="X1303" s="130"/>
      <c r="Y1303" s="130"/>
      <c r="Z1303" s="130"/>
      <c r="AA1303" s="130"/>
      <c r="AB1303" s="130"/>
      <c r="AC1303" s="131"/>
      <c r="AD1303" s="131"/>
      <c r="AE1303" s="131"/>
      <c r="AF1303" s="131"/>
      <c r="AG1303" s="132"/>
      <c r="AH1303" s="132"/>
      <c r="AI1303" s="132"/>
      <c r="AJ1303" s="132"/>
      <c r="AK1303" s="133"/>
      <c r="AL1303" s="133"/>
      <c r="AM1303" s="133"/>
      <c r="AN1303" s="133"/>
      <c r="AO1303" s="134"/>
      <c r="AP1303" s="134"/>
      <c r="AQ1303" s="134"/>
      <c r="AR1303" s="134"/>
      <c r="AS1303" s="134"/>
      <c r="AT1303" s="129"/>
    </row>
    <row r="1304" ht="15.75" customHeight="1">
      <c r="A1304" s="130"/>
      <c r="B1304" s="129"/>
      <c r="C1304" s="129"/>
      <c r="D1304" s="129"/>
      <c r="E1304" s="176"/>
      <c r="F1304" s="129"/>
      <c r="G1304" s="130"/>
      <c r="H1304" s="135"/>
      <c r="I1304" s="130"/>
      <c r="J1304" s="130"/>
      <c r="K1304" s="130"/>
      <c r="L1304" s="177"/>
      <c r="M1304" s="130"/>
      <c r="N1304" s="137"/>
      <c r="O1304" s="138"/>
      <c r="P1304" s="129"/>
      <c r="Q1304" s="139"/>
      <c r="R1304" s="130"/>
      <c r="S1304" s="130"/>
      <c r="T1304" s="141"/>
      <c r="U1304" s="130"/>
      <c r="V1304" s="130"/>
      <c r="W1304" s="130"/>
      <c r="X1304" s="130"/>
      <c r="Y1304" s="130"/>
      <c r="Z1304" s="130"/>
      <c r="AA1304" s="130"/>
      <c r="AB1304" s="130"/>
      <c r="AC1304" s="131"/>
      <c r="AD1304" s="131"/>
      <c r="AE1304" s="131"/>
      <c r="AF1304" s="131"/>
      <c r="AG1304" s="132"/>
      <c r="AH1304" s="132"/>
      <c r="AI1304" s="132"/>
      <c r="AJ1304" s="132"/>
      <c r="AK1304" s="133"/>
      <c r="AL1304" s="133"/>
      <c r="AM1304" s="133"/>
      <c r="AN1304" s="133"/>
      <c r="AO1304" s="134"/>
      <c r="AP1304" s="134"/>
      <c r="AQ1304" s="134"/>
      <c r="AR1304" s="134"/>
      <c r="AS1304" s="134"/>
      <c r="AT1304" s="129"/>
    </row>
    <row r="1305" ht="15.75" customHeight="1">
      <c r="A1305" s="130"/>
      <c r="B1305" s="129"/>
      <c r="C1305" s="129"/>
      <c r="D1305" s="129"/>
      <c r="E1305" s="176"/>
      <c r="F1305" s="129"/>
      <c r="G1305" s="130"/>
      <c r="H1305" s="135"/>
      <c r="I1305" s="130"/>
      <c r="J1305" s="130"/>
      <c r="K1305" s="130"/>
      <c r="L1305" s="177"/>
      <c r="M1305" s="130"/>
      <c r="N1305" s="137"/>
      <c r="O1305" s="138"/>
      <c r="P1305" s="129"/>
      <c r="Q1305" s="139"/>
      <c r="R1305" s="130"/>
      <c r="S1305" s="130"/>
      <c r="T1305" s="141"/>
      <c r="U1305" s="130"/>
      <c r="V1305" s="130"/>
      <c r="W1305" s="130"/>
      <c r="X1305" s="130"/>
      <c r="Y1305" s="130"/>
      <c r="Z1305" s="130"/>
      <c r="AA1305" s="130"/>
      <c r="AB1305" s="130"/>
      <c r="AC1305" s="131"/>
      <c r="AD1305" s="131"/>
      <c r="AE1305" s="131"/>
      <c r="AF1305" s="131"/>
      <c r="AG1305" s="132"/>
      <c r="AH1305" s="132"/>
      <c r="AI1305" s="132"/>
      <c r="AJ1305" s="132"/>
      <c r="AK1305" s="133"/>
      <c r="AL1305" s="133"/>
      <c r="AM1305" s="133"/>
      <c r="AN1305" s="133"/>
      <c r="AO1305" s="134"/>
      <c r="AP1305" s="134"/>
      <c r="AQ1305" s="134"/>
      <c r="AR1305" s="134"/>
      <c r="AS1305" s="134"/>
      <c r="AT1305" s="129"/>
    </row>
    <row r="1306" ht="15.75" customHeight="1">
      <c r="A1306" s="130"/>
      <c r="B1306" s="129"/>
      <c r="C1306" s="129"/>
      <c r="D1306" s="129"/>
      <c r="E1306" s="176"/>
      <c r="F1306" s="129"/>
      <c r="G1306" s="130"/>
      <c r="H1306" s="135"/>
      <c r="I1306" s="130"/>
      <c r="J1306" s="130"/>
      <c r="K1306" s="130"/>
      <c r="L1306" s="177"/>
      <c r="M1306" s="130"/>
      <c r="N1306" s="137"/>
      <c r="O1306" s="138"/>
      <c r="P1306" s="129"/>
      <c r="Q1306" s="139"/>
      <c r="R1306" s="130"/>
      <c r="S1306" s="130"/>
      <c r="T1306" s="141"/>
      <c r="U1306" s="130"/>
      <c r="V1306" s="130"/>
      <c r="W1306" s="130"/>
      <c r="X1306" s="130"/>
      <c r="Y1306" s="130"/>
      <c r="Z1306" s="130"/>
      <c r="AA1306" s="130"/>
      <c r="AB1306" s="130"/>
      <c r="AC1306" s="131"/>
      <c r="AD1306" s="131"/>
      <c r="AE1306" s="131"/>
      <c r="AF1306" s="131"/>
      <c r="AG1306" s="132"/>
      <c r="AH1306" s="132"/>
      <c r="AI1306" s="132"/>
      <c r="AJ1306" s="132"/>
      <c r="AK1306" s="133"/>
      <c r="AL1306" s="133"/>
      <c r="AM1306" s="133"/>
      <c r="AN1306" s="133"/>
      <c r="AO1306" s="134"/>
      <c r="AP1306" s="134"/>
      <c r="AQ1306" s="134"/>
      <c r="AR1306" s="134"/>
      <c r="AS1306" s="134"/>
      <c r="AT1306" s="129"/>
    </row>
    <row r="1307" ht="15.75" customHeight="1">
      <c r="A1307" s="130"/>
      <c r="B1307" s="129"/>
      <c r="C1307" s="129"/>
      <c r="D1307" s="129"/>
      <c r="E1307" s="176"/>
      <c r="F1307" s="129"/>
      <c r="G1307" s="130"/>
      <c r="H1307" s="135"/>
      <c r="I1307" s="130"/>
      <c r="J1307" s="130"/>
      <c r="K1307" s="130"/>
      <c r="L1307" s="177"/>
      <c r="M1307" s="130"/>
      <c r="N1307" s="137"/>
      <c r="O1307" s="138"/>
      <c r="P1307" s="129"/>
      <c r="Q1307" s="139"/>
      <c r="R1307" s="130"/>
      <c r="S1307" s="130"/>
      <c r="T1307" s="141"/>
      <c r="U1307" s="130"/>
      <c r="V1307" s="130"/>
      <c r="W1307" s="130"/>
      <c r="X1307" s="130"/>
      <c r="Y1307" s="130"/>
      <c r="Z1307" s="130"/>
      <c r="AA1307" s="130"/>
      <c r="AB1307" s="130"/>
      <c r="AC1307" s="131"/>
      <c r="AD1307" s="131"/>
      <c r="AE1307" s="131"/>
      <c r="AF1307" s="131"/>
      <c r="AG1307" s="132"/>
      <c r="AH1307" s="132"/>
      <c r="AI1307" s="132"/>
      <c r="AJ1307" s="132"/>
      <c r="AK1307" s="133"/>
      <c r="AL1307" s="133"/>
      <c r="AM1307" s="133"/>
      <c r="AN1307" s="133"/>
      <c r="AO1307" s="134"/>
      <c r="AP1307" s="134"/>
      <c r="AQ1307" s="134"/>
      <c r="AR1307" s="134"/>
      <c r="AS1307" s="134"/>
      <c r="AT1307" s="129"/>
    </row>
    <row r="1308" ht="15.75" customHeight="1">
      <c r="A1308" s="130"/>
      <c r="B1308" s="129"/>
      <c r="C1308" s="129"/>
      <c r="D1308" s="129"/>
      <c r="E1308" s="176"/>
      <c r="F1308" s="129"/>
      <c r="G1308" s="130"/>
      <c r="H1308" s="135"/>
      <c r="I1308" s="130"/>
      <c r="J1308" s="130"/>
      <c r="K1308" s="130"/>
      <c r="L1308" s="177"/>
      <c r="M1308" s="130"/>
      <c r="N1308" s="137"/>
      <c r="O1308" s="138"/>
      <c r="P1308" s="129"/>
      <c r="Q1308" s="139"/>
      <c r="R1308" s="130"/>
      <c r="S1308" s="130"/>
      <c r="T1308" s="141"/>
      <c r="U1308" s="130"/>
      <c r="V1308" s="130"/>
      <c r="W1308" s="130"/>
      <c r="X1308" s="130"/>
      <c r="Y1308" s="130"/>
      <c r="Z1308" s="130"/>
      <c r="AA1308" s="130"/>
      <c r="AB1308" s="130"/>
      <c r="AC1308" s="131"/>
      <c r="AD1308" s="131"/>
      <c r="AE1308" s="131"/>
      <c r="AF1308" s="131"/>
      <c r="AG1308" s="132"/>
      <c r="AH1308" s="132"/>
      <c r="AI1308" s="132"/>
      <c r="AJ1308" s="132"/>
      <c r="AK1308" s="133"/>
      <c r="AL1308" s="133"/>
      <c r="AM1308" s="133"/>
      <c r="AN1308" s="133"/>
      <c r="AO1308" s="134"/>
      <c r="AP1308" s="134"/>
      <c r="AQ1308" s="134"/>
      <c r="AR1308" s="134"/>
      <c r="AS1308" s="134"/>
      <c r="AT1308" s="129"/>
    </row>
    <row r="1309" ht="15.75" customHeight="1">
      <c r="A1309" s="130"/>
      <c r="B1309" s="129"/>
      <c r="C1309" s="129"/>
      <c r="D1309" s="129"/>
      <c r="E1309" s="176"/>
      <c r="F1309" s="129"/>
      <c r="G1309" s="130"/>
      <c r="H1309" s="135"/>
      <c r="I1309" s="130"/>
      <c r="J1309" s="130"/>
      <c r="K1309" s="130"/>
      <c r="L1309" s="177"/>
      <c r="M1309" s="130"/>
      <c r="N1309" s="137"/>
      <c r="O1309" s="138"/>
      <c r="P1309" s="129"/>
      <c r="Q1309" s="139"/>
      <c r="R1309" s="130"/>
      <c r="S1309" s="130"/>
      <c r="T1309" s="141"/>
      <c r="U1309" s="130"/>
      <c r="V1309" s="130"/>
      <c r="W1309" s="130"/>
      <c r="X1309" s="130"/>
      <c r="Y1309" s="130"/>
      <c r="Z1309" s="130"/>
      <c r="AA1309" s="130"/>
      <c r="AB1309" s="130"/>
      <c r="AC1309" s="131"/>
      <c r="AD1309" s="131"/>
      <c r="AE1309" s="131"/>
      <c r="AF1309" s="131"/>
      <c r="AG1309" s="132"/>
      <c r="AH1309" s="132"/>
      <c r="AI1309" s="132"/>
      <c r="AJ1309" s="132"/>
      <c r="AK1309" s="133"/>
      <c r="AL1309" s="133"/>
      <c r="AM1309" s="133"/>
      <c r="AN1309" s="133"/>
      <c r="AO1309" s="134"/>
      <c r="AP1309" s="134"/>
      <c r="AQ1309" s="134"/>
      <c r="AR1309" s="134"/>
      <c r="AS1309" s="134"/>
      <c r="AT1309" s="129"/>
    </row>
    <row r="1310" ht="15.75" customHeight="1">
      <c r="A1310" s="130"/>
      <c r="B1310" s="129"/>
      <c r="C1310" s="129"/>
      <c r="D1310" s="129"/>
      <c r="E1310" s="176"/>
      <c r="F1310" s="129"/>
      <c r="G1310" s="130"/>
      <c r="H1310" s="135"/>
      <c r="I1310" s="130"/>
      <c r="J1310" s="130"/>
      <c r="K1310" s="130"/>
      <c r="L1310" s="177"/>
      <c r="M1310" s="130"/>
      <c r="N1310" s="137"/>
      <c r="O1310" s="138"/>
      <c r="P1310" s="129"/>
      <c r="Q1310" s="139"/>
      <c r="R1310" s="130"/>
      <c r="S1310" s="130"/>
      <c r="T1310" s="141"/>
      <c r="U1310" s="130"/>
      <c r="V1310" s="130"/>
      <c r="W1310" s="130"/>
      <c r="X1310" s="130"/>
      <c r="Y1310" s="130"/>
      <c r="Z1310" s="130"/>
      <c r="AA1310" s="130"/>
      <c r="AB1310" s="130"/>
      <c r="AC1310" s="131"/>
      <c r="AD1310" s="131"/>
      <c r="AE1310" s="131"/>
      <c r="AF1310" s="131"/>
      <c r="AG1310" s="132"/>
      <c r="AH1310" s="132"/>
      <c r="AI1310" s="132"/>
      <c r="AJ1310" s="132"/>
      <c r="AK1310" s="133"/>
      <c r="AL1310" s="133"/>
      <c r="AM1310" s="133"/>
      <c r="AN1310" s="133"/>
      <c r="AO1310" s="134"/>
      <c r="AP1310" s="134"/>
      <c r="AQ1310" s="134"/>
      <c r="AR1310" s="134"/>
      <c r="AS1310" s="134"/>
      <c r="AT1310" s="129"/>
    </row>
    <row r="1311" ht="15.75" customHeight="1">
      <c r="A1311" s="130"/>
      <c r="B1311" s="129"/>
      <c r="C1311" s="129"/>
      <c r="D1311" s="129"/>
      <c r="E1311" s="176"/>
      <c r="F1311" s="129"/>
      <c r="G1311" s="130"/>
      <c r="H1311" s="135"/>
      <c r="I1311" s="130"/>
      <c r="J1311" s="130"/>
      <c r="K1311" s="130"/>
      <c r="L1311" s="177"/>
      <c r="M1311" s="130"/>
      <c r="N1311" s="137"/>
      <c r="O1311" s="138"/>
      <c r="P1311" s="129"/>
      <c r="Q1311" s="139"/>
      <c r="R1311" s="130"/>
      <c r="S1311" s="130"/>
      <c r="T1311" s="141"/>
      <c r="U1311" s="130"/>
      <c r="V1311" s="130"/>
      <c r="W1311" s="130"/>
      <c r="X1311" s="130"/>
      <c r="Y1311" s="130"/>
      <c r="Z1311" s="130"/>
      <c r="AA1311" s="130"/>
      <c r="AB1311" s="130"/>
      <c r="AC1311" s="131"/>
      <c r="AD1311" s="131"/>
      <c r="AE1311" s="131"/>
      <c r="AF1311" s="131"/>
      <c r="AG1311" s="132"/>
      <c r="AH1311" s="132"/>
      <c r="AI1311" s="132"/>
      <c r="AJ1311" s="132"/>
      <c r="AK1311" s="133"/>
      <c r="AL1311" s="133"/>
      <c r="AM1311" s="133"/>
      <c r="AN1311" s="133"/>
      <c r="AO1311" s="134"/>
      <c r="AP1311" s="134"/>
      <c r="AQ1311" s="134"/>
      <c r="AR1311" s="134"/>
      <c r="AS1311" s="134"/>
      <c r="AT1311" s="129"/>
    </row>
    <row r="1312" ht="15.75" customHeight="1">
      <c r="A1312" s="130"/>
      <c r="B1312" s="129"/>
      <c r="C1312" s="129"/>
      <c r="D1312" s="129"/>
      <c r="E1312" s="176"/>
      <c r="F1312" s="129"/>
      <c r="G1312" s="130"/>
      <c r="H1312" s="135"/>
      <c r="I1312" s="130"/>
      <c r="J1312" s="130"/>
      <c r="K1312" s="130"/>
      <c r="L1312" s="177"/>
      <c r="M1312" s="130"/>
      <c r="N1312" s="137"/>
      <c r="O1312" s="138"/>
      <c r="P1312" s="129"/>
      <c r="Q1312" s="139"/>
      <c r="R1312" s="130"/>
      <c r="S1312" s="130"/>
      <c r="T1312" s="141"/>
      <c r="U1312" s="130"/>
      <c r="V1312" s="130"/>
      <c r="W1312" s="130"/>
      <c r="X1312" s="130"/>
      <c r="Y1312" s="130"/>
      <c r="Z1312" s="130"/>
      <c r="AA1312" s="130"/>
      <c r="AB1312" s="130"/>
      <c r="AC1312" s="131"/>
      <c r="AD1312" s="131"/>
      <c r="AE1312" s="131"/>
      <c r="AF1312" s="131"/>
      <c r="AG1312" s="132"/>
      <c r="AH1312" s="132"/>
      <c r="AI1312" s="132"/>
      <c r="AJ1312" s="132"/>
      <c r="AK1312" s="133"/>
      <c r="AL1312" s="133"/>
      <c r="AM1312" s="133"/>
      <c r="AN1312" s="133"/>
      <c r="AO1312" s="134"/>
      <c r="AP1312" s="134"/>
      <c r="AQ1312" s="134"/>
      <c r="AR1312" s="134"/>
      <c r="AS1312" s="134"/>
      <c r="AT1312" s="129"/>
    </row>
    <row r="1313" ht="15.75" customHeight="1">
      <c r="A1313" s="130"/>
      <c r="B1313" s="129"/>
      <c r="C1313" s="129"/>
      <c r="D1313" s="129"/>
      <c r="E1313" s="176"/>
      <c r="F1313" s="129"/>
      <c r="G1313" s="130"/>
      <c r="H1313" s="135"/>
      <c r="I1313" s="130"/>
      <c r="J1313" s="130"/>
      <c r="K1313" s="130"/>
      <c r="L1313" s="177"/>
      <c r="M1313" s="130"/>
      <c r="N1313" s="137"/>
      <c r="O1313" s="138"/>
      <c r="P1313" s="129"/>
      <c r="Q1313" s="139"/>
      <c r="R1313" s="130"/>
      <c r="S1313" s="130"/>
      <c r="T1313" s="141"/>
      <c r="U1313" s="130"/>
      <c r="V1313" s="130"/>
      <c r="W1313" s="130"/>
      <c r="X1313" s="130"/>
      <c r="Y1313" s="130"/>
      <c r="Z1313" s="130"/>
      <c r="AA1313" s="130"/>
      <c r="AB1313" s="130"/>
      <c r="AC1313" s="131"/>
      <c r="AD1313" s="131"/>
      <c r="AE1313" s="131"/>
      <c r="AF1313" s="131"/>
      <c r="AG1313" s="132"/>
      <c r="AH1313" s="132"/>
      <c r="AI1313" s="132"/>
      <c r="AJ1313" s="132"/>
      <c r="AK1313" s="133"/>
      <c r="AL1313" s="133"/>
      <c r="AM1313" s="133"/>
      <c r="AN1313" s="133"/>
      <c r="AO1313" s="134"/>
      <c r="AP1313" s="134"/>
      <c r="AQ1313" s="134"/>
      <c r="AR1313" s="134"/>
      <c r="AS1313" s="134"/>
      <c r="AT1313" s="129"/>
    </row>
    <row r="1314" ht="15.75" customHeight="1">
      <c r="A1314" s="130"/>
      <c r="B1314" s="129"/>
      <c r="C1314" s="129"/>
      <c r="D1314" s="129"/>
      <c r="E1314" s="176"/>
      <c r="F1314" s="129"/>
      <c r="G1314" s="130"/>
      <c r="H1314" s="135"/>
      <c r="I1314" s="130"/>
      <c r="J1314" s="130"/>
      <c r="K1314" s="130"/>
      <c r="L1314" s="177"/>
      <c r="M1314" s="130"/>
      <c r="N1314" s="137"/>
      <c r="O1314" s="138"/>
      <c r="P1314" s="129"/>
      <c r="Q1314" s="139"/>
      <c r="R1314" s="130"/>
      <c r="S1314" s="130"/>
      <c r="T1314" s="141"/>
      <c r="U1314" s="130"/>
      <c r="V1314" s="130"/>
      <c r="W1314" s="130"/>
      <c r="X1314" s="130"/>
      <c r="Y1314" s="130"/>
      <c r="Z1314" s="130"/>
      <c r="AA1314" s="130"/>
      <c r="AB1314" s="130"/>
      <c r="AC1314" s="131"/>
      <c r="AD1314" s="131"/>
      <c r="AE1314" s="131"/>
      <c r="AF1314" s="131"/>
      <c r="AG1314" s="132"/>
      <c r="AH1314" s="132"/>
      <c r="AI1314" s="132"/>
      <c r="AJ1314" s="132"/>
      <c r="AK1314" s="133"/>
      <c r="AL1314" s="133"/>
      <c r="AM1314" s="133"/>
      <c r="AN1314" s="133"/>
      <c r="AO1314" s="134"/>
      <c r="AP1314" s="134"/>
      <c r="AQ1314" s="134"/>
      <c r="AR1314" s="134"/>
      <c r="AS1314" s="134"/>
      <c r="AT1314" s="129"/>
    </row>
    <row r="1315" ht="15.75" customHeight="1">
      <c r="A1315" s="130"/>
      <c r="B1315" s="129"/>
      <c r="C1315" s="129"/>
      <c r="D1315" s="129"/>
      <c r="E1315" s="176"/>
      <c r="F1315" s="129"/>
      <c r="G1315" s="130"/>
      <c r="H1315" s="135"/>
      <c r="I1315" s="130"/>
      <c r="J1315" s="130"/>
      <c r="K1315" s="130"/>
      <c r="L1315" s="177"/>
      <c r="M1315" s="130"/>
      <c r="N1315" s="137"/>
      <c r="O1315" s="138"/>
      <c r="P1315" s="129"/>
      <c r="Q1315" s="139"/>
      <c r="R1315" s="130"/>
      <c r="S1315" s="130"/>
      <c r="T1315" s="141"/>
      <c r="U1315" s="130"/>
      <c r="V1315" s="130"/>
      <c r="W1315" s="130"/>
      <c r="X1315" s="130"/>
      <c r="Y1315" s="130"/>
      <c r="Z1315" s="130"/>
      <c r="AA1315" s="130"/>
      <c r="AB1315" s="130"/>
      <c r="AC1315" s="131"/>
      <c r="AD1315" s="131"/>
      <c r="AE1315" s="131"/>
      <c r="AF1315" s="131"/>
      <c r="AG1315" s="132"/>
      <c r="AH1315" s="132"/>
      <c r="AI1315" s="132"/>
      <c r="AJ1315" s="132"/>
      <c r="AK1315" s="133"/>
      <c r="AL1315" s="133"/>
      <c r="AM1315" s="133"/>
      <c r="AN1315" s="133"/>
      <c r="AO1315" s="134"/>
      <c r="AP1315" s="134"/>
      <c r="AQ1315" s="134"/>
      <c r="AR1315" s="134"/>
      <c r="AS1315" s="134"/>
      <c r="AT1315" s="129"/>
    </row>
    <row r="1316" ht="15.75" customHeight="1">
      <c r="A1316" s="130"/>
      <c r="B1316" s="129"/>
      <c r="C1316" s="129"/>
      <c r="D1316" s="129"/>
      <c r="E1316" s="176"/>
      <c r="F1316" s="129"/>
      <c r="G1316" s="130"/>
      <c r="H1316" s="135"/>
      <c r="I1316" s="130"/>
      <c r="J1316" s="130"/>
      <c r="K1316" s="130"/>
      <c r="L1316" s="177"/>
      <c r="M1316" s="130"/>
      <c r="N1316" s="137"/>
      <c r="O1316" s="138"/>
      <c r="P1316" s="129"/>
      <c r="Q1316" s="139"/>
      <c r="R1316" s="130"/>
      <c r="S1316" s="130"/>
      <c r="T1316" s="141"/>
      <c r="U1316" s="130"/>
      <c r="V1316" s="130"/>
      <c r="W1316" s="130"/>
      <c r="X1316" s="130"/>
      <c r="Y1316" s="130"/>
      <c r="Z1316" s="130"/>
      <c r="AA1316" s="130"/>
      <c r="AB1316" s="130"/>
      <c r="AC1316" s="131"/>
      <c r="AD1316" s="131"/>
      <c r="AE1316" s="131"/>
      <c r="AF1316" s="131"/>
      <c r="AG1316" s="132"/>
      <c r="AH1316" s="132"/>
      <c r="AI1316" s="132"/>
      <c r="AJ1316" s="132"/>
      <c r="AK1316" s="133"/>
      <c r="AL1316" s="133"/>
      <c r="AM1316" s="133"/>
      <c r="AN1316" s="133"/>
      <c r="AO1316" s="134"/>
      <c r="AP1316" s="134"/>
      <c r="AQ1316" s="134"/>
      <c r="AR1316" s="134"/>
      <c r="AS1316" s="134"/>
      <c r="AT1316" s="129"/>
    </row>
    <row r="1317" ht="15.75" customHeight="1">
      <c r="A1317" s="130"/>
      <c r="B1317" s="129"/>
      <c r="C1317" s="129"/>
      <c r="D1317" s="129"/>
      <c r="E1317" s="176"/>
      <c r="F1317" s="129"/>
      <c r="G1317" s="130"/>
      <c r="H1317" s="135"/>
      <c r="I1317" s="130"/>
      <c r="J1317" s="130"/>
      <c r="K1317" s="130"/>
      <c r="L1317" s="177"/>
      <c r="M1317" s="130"/>
      <c r="N1317" s="137"/>
      <c r="O1317" s="138"/>
      <c r="P1317" s="129"/>
      <c r="Q1317" s="139"/>
      <c r="R1317" s="130"/>
      <c r="S1317" s="130"/>
      <c r="T1317" s="141"/>
      <c r="U1317" s="130"/>
      <c r="V1317" s="130"/>
      <c r="W1317" s="130"/>
      <c r="X1317" s="130"/>
      <c r="Y1317" s="130"/>
      <c r="Z1317" s="130"/>
      <c r="AA1317" s="130"/>
      <c r="AB1317" s="130"/>
      <c r="AC1317" s="131"/>
      <c r="AD1317" s="131"/>
      <c r="AE1317" s="131"/>
      <c r="AF1317" s="131"/>
      <c r="AG1317" s="132"/>
      <c r="AH1317" s="132"/>
      <c r="AI1317" s="132"/>
      <c r="AJ1317" s="132"/>
      <c r="AK1317" s="133"/>
      <c r="AL1317" s="133"/>
      <c r="AM1317" s="133"/>
      <c r="AN1317" s="133"/>
      <c r="AO1317" s="134"/>
      <c r="AP1317" s="134"/>
      <c r="AQ1317" s="134"/>
      <c r="AR1317" s="134"/>
      <c r="AS1317" s="134"/>
      <c r="AT1317" s="129"/>
    </row>
    <row r="1318" ht="15.75" customHeight="1">
      <c r="A1318" s="130"/>
      <c r="B1318" s="129"/>
      <c r="C1318" s="129"/>
      <c r="D1318" s="129"/>
      <c r="E1318" s="176"/>
      <c r="F1318" s="129"/>
      <c r="G1318" s="130"/>
      <c r="H1318" s="135"/>
      <c r="I1318" s="130"/>
      <c r="J1318" s="130"/>
      <c r="K1318" s="130"/>
      <c r="L1318" s="177"/>
      <c r="M1318" s="130"/>
      <c r="N1318" s="137"/>
      <c r="O1318" s="138"/>
      <c r="P1318" s="129"/>
      <c r="Q1318" s="139"/>
      <c r="R1318" s="130"/>
      <c r="S1318" s="130"/>
      <c r="T1318" s="141"/>
      <c r="U1318" s="130"/>
      <c r="V1318" s="130"/>
      <c r="W1318" s="130"/>
      <c r="X1318" s="130"/>
      <c r="Y1318" s="130"/>
      <c r="Z1318" s="130"/>
      <c r="AA1318" s="130"/>
      <c r="AB1318" s="130"/>
      <c r="AC1318" s="131"/>
      <c r="AD1318" s="131"/>
      <c r="AE1318" s="131"/>
      <c r="AF1318" s="131"/>
      <c r="AG1318" s="132"/>
      <c r="AH1318" s="132"/>
      <c r="AI1318" s="132"/>
      <c r="AJ1318" s="132"/>
      <c r="AK1318" s="133"/>
      <c r="AL1318" s="133"/>
      <c r="AM1318" s="133"/>
      <c r="AN1318" s="133"/>
      <c r="AO1318" s="134"/>
      <c r="AP1318" s="134"/>
      <c r="AQ1318" s="134"/>
      <c r="AR1318" s="134"/>
      <c r="AS1318" s="134"/>
      <c r="AT1318" s="129"/>
    </row>
    <row r="1319" ht="15.75" customHeight="1">
      <c r="A1319" s="130"/>
      <c r="B1319" s="129"/>
      <c r="C1319" s="129"/>
      <c r="D1319" s="129"/>
      <c r="E1319" s="176"/>
      <c r="F1319" s="129"/>
      <c r="G1319" s="130"/>
      <c r="H1319" s="135"/>
      <c r="I1319" s="130"/>
      <c r="J1319" s="130"/>
      <c r="K1319" s="130"/>
      <c r="L1319" s="177"/>
      <c r="M1319" s="130"/>
      <c r="N1319" s="137"/>
      <c r="O1319" s="138"/>
      <c r="P1319" s="129"/>
      <c r="Q1319" s="139"/>
      <c r="R1319" s="130"/>
      <c r="S1319" s="130"/>
      <c r="T1319" s="141"/>
      <c r="U1319" s="130"/>
      <c r="V1319" s="130"/>
      <c r="W1319" s="130"/>
      <c r="X1319" s="130"/>
      <c r="Y1319" s="130"/>
      <c r="Z1319" s="130"/>
      <c r="AA1319" s="130"/>
      <c r="AB1319" s="130"/>
      <c r="AC1319" s="131"/>
      <c r="AD1319" s="131"/>
      <c r="AE1319" s="131"/>
      <c r="AF1319" s="131"/>
      <c r="AG1319" s="132"/>
      <c r="AH1319" s="132"/>
      <c r="AI1319" s="132"/>
      <c r="AJ1319" s="132"/>
      <c r="AK1319" s="133"/>
      <c r="AL1319" s="133"/>
      <c r="AM1319" s="133"/>
      <c r="AN1319" s="133"/>
      <c r="AO1319" s="134"/>
      <c r="AP1319" s="134"/>
      <c r="AQ1319" s="134"/>
      <c r="AR1319" s="134"/>
      <c r="AS1319" s="134"/>
      <c r="AT1319" s="129"/>
    </row>
    <row r="1320" ht="15.75" customHeight="1">
      <c r="A1320" s="130"/>
      <c r="B1320" s="129"/>
      <c r="C1320" s="129"/>
      <c r="D1320" s="129"/>
      <c r="E1320" s="176"/>
      <c r="F1320" s="129"/>
      <c r="G1320" s="130"/>
      <c r="H1320" s="135"/>
      <c r="I1320" s="130"/>
      <c r="J1320" s="130"/>
      <c r="K1320" s="130"/>
      <c r="L1320" s="177"/>
      <c r="M1320" s="130"/>
      <c r="N1320" s="137"/>
      <c r="O1320" s="138"/>
      <c r="P1320" s="129"/>
      <c r="Q1320" s="139"/>
      <c r="R1320" s="130"/>
      <c r="S1320" s="130"/>
      <c r="T1320" s="141"/>
      <c r="U1320" s="130"/>
      <c r="V1320" s="130"/>
      <c r="W1320" s="130"/>
      <c r="X1320" s="130"/>
      <c r="Y1320" s="130"/>
      <c r="Z1320" s="130"/>
      <c r="AA1320" s="130"/>
      <c r="AB1320" s="130"/>
      <c r="AC1320" s="131"/>
      <c r="AD1320" s="131"/>
      <c r="AE1320" s="131"/>
      <c r="AF1320" s="131"/>
      <c r="AG1320" s="132"/>
      <c r="AH1320" s="132"/>
      <c r="AI1320" s="132"/>
      <c r="AJ1320" s="132"/>
      <c r="AK1320" s="133"/>
      <c r="AL1320" s="133"/>
      <c r="AM1320" s="133"/>
      <c r="AN1320" s="133"/>
      <c r="AO1320" s="134"/>
      <c r="AP1320" s="134"/>
      <c r="AQ1320" s="134"/>
      <c r="AR1320" s="134"/>
      <c r="AS1320" s="134"/>
      <c r="AT1320" s="129"/>
    </row>
    <row r="1321" ht="15.75" customHeight="1">
      <c r="A1321" s="130"/>
      <c r="B1321" s="129"/>
      <c r="C1321" s="129"/>
      <c r="D1321" s="129"/>
      <c r="E1321" s="176"/>
      <c r="F1321" s="129"/>
      <c r="G1321" s="130"/>
      <c r="H1321" s="135"/>
      <c r="I1321" s="130"/>
      <c r="J1321" s="130"/>
      <c r="K1321" s="130"/>
      <c r="L1321" s="177"/>
      <c r="M1321" s="130"/>
      <c r="N1321" s="137"/>
      <c r="O1321" s="138"/>
      <c r="P1321" s="129"/>
      <c r="Q1321" s="139"/>
      <c r="R1321" s="130"/>
      <c r="S1321" s="130"/>
      <c r="T1321" s="141"/>
      <c r="U1321" s="130"/>
      <c r="V1321" s="130"/>
      <c r="W1321" s="130"/>
      <c r="X1321" s="130"/>
      <c r="Y1321" s="130"/>
      <c r="Z1321" s="130"/>
      <c r="AA1321" s="130"/>
      <c r="AB1321" s="130"/>
      <c r="AC1321" s="131"/>
      <c r="AD1321" s="131"/>
      <c r="AE1321" s="131"/>
      <c r="AF1321" s="131"/>
      <c r="AG1321" s="132"/>
      <c r="AH1321" s="132"/>
      <c r="AI1321" s="132"/>
      <c r="AJ1321" s="132"/>
      <c r="AK1321" s="133"/>
      <c r="AL1321" s="133"/>
      <c r="AM1321" s="133"/>
      <c r="AN1321" s="133"/>
      <c r="AO1321" s="134"/>
      <c r="AP1321" s="134"/>
      <c r="AQ1321" s="134"/>
      <c r="AR1321" s="134"/>
      <c r="AS1321" s="134"/>
      <c r="AT1321" s="129"/>
    </row>
    <row r="1322" ht="15.75" customHeight="1">
      <c r="A1322" s="130"/>
      <c r="B1322" s="129"/>
      <c r="C1322" s="129"/>
      <c r="D1322" s="129"/>
      <c r="E1322" s="176"/>
      <c r="F1322" s="129"/>
      <c r="G1322" s="130"/>
      <c r="H1322" s="135"/>
      <c r="I1322" s="130"/>
      <c r="J1322" s="130"/>
      <c r="K1322" s="130"/>
      <c r="L1322" s="177"/>
      <c r="M1322" s="130"/>
      <c r="N1322" s="137"/>
      <c r="O1322" s="138"/>
      <c r="P1322" s="129"/>
      <c r="Q1322" s="139"/>
      <c r="R1322" s="130"/>
      <c r="S1322" s="130"/>
      <c r="T1322" s="141"/>
      <c r="U1322" s="130"/>
      <c r="V1322" s="130"/>
      <c r="W1322" s="130"/>
      <c r="X1322" s="130"/>
      <c r="Y1322" s="130"/>
      <c r="Z1322" s="130"/>
      <c r="AA1322" s="130"/>
      <c r="AB1322" s="130"/>
      <c r="AC1322" s="131"/>
      <c r="AD1322" s="131"/>
      <c r="AE1322" s="131"/>
      <c r="AF1322" s="131"/>
      <c r="AG1322" s="132"/>
      <c r="AH1322" s="132"/>
      <c r="AI1322" s="132"/>
      <c r="AJ1322" s="132"/>
      <c r="AK1322" s="133"/>
      <c r="AL1322" s="133"/>
      <c r="AM1322" s="133"/>
      <c r="AN1322" s="133"/>
      <c r="AO1322" s="134"/>
      <c r="AP1322" s="134"/>
      <c r="AQ1322" s="134"/>
      <c r="AR1322" s="134"/>
      <c r="AS1322" s="134"/>
      <c r="AT1322" s="129"/>
    </row>
    <row r="1323" ht="15.75" customHeight="1">
      <c r="A1323" s="130"/>
      <c r="B1323" s="129"/>
      <c r="C1323" s="129"/>
      <c r="D1323" s="129"/>
      <c r="E1323" s="176"/>
      <c r="F1323" s="129"/>
      <c r="G1323" s="130"/>
      <c r="H1323" s="135"/>
      <c r="I1323" s="130"/>
      <c r="J1323" s="130"/>
      <c r="K1323" s="130"/>
      <c r="L1323" s="177"/>
      <c r="M1323" s="130"/>
      <c r="N1323" s="137"/>
      <c r="O1323" s="138"/>
      <c r="P1323" s="129"/>
      <c r="Q1323" s="139"/>
      <c r="R1323" s="130"/>
      <c r="S1323" s="130"/>
      <c r="T1323" s="141"/>
      <c r="U1323" s="130"/>
      <c r="V1323" s="130"/>
      <c r="W1323" s="130"/>
      <c r="X1323" s="130"/>
      <c r="Y1323" s="130"/>
      <c r="Z1323" s="130"/>
      <c r="AA1323" s="130"/>
      <c r="AB1323" s="130"/>
      <c r="AC1323" s="131"/>
      <c r="AD1323" s="131"/>
      <c r="AE1323" s="131"/>
      <c r="AF1323" s="131"/>
      <c r="AG1323" s="132"/>
      <c r="AH1323" s="132"/>
      <c r="AI1323" s="132"/>
      <c r="AJ1323" s="132"/>
      <c r="AK1323" s="133"/>
      <c r="AL1323" s="133"/>
      <c r="AM1323" s="133"/>
      <c r="AN1323" s="133"/>
      <c r="AO1323" s="134"/>
      <c r="AP1323" s="134"/>
      <c r="AQ1323" s="134"/>
      <c r="AR1323" s="134"/>
      <c r="AS1323" s="134"/>
      <c r="AT1323" s="129"/>
    </row>
    <row r="1324" ht="15.75" customHeight="1">
      <c r="A1324" s="130"/>
      <c r="B1324" s="129"/>
      <c r="C1324" s="129"/>
      <c r="D1324" s="129"/>
      <c r="E1324" s="176"/>
      <c r="F1324" s="129"/>
      <c r="G1324" s="130"/>
      <c r="H1324" s="135"/>
      <c r="I1324" s="130"/>
      <c r="J1324" s="130"/>
      <c r="K1324" s="130"/>
      <c r="L1324" s="177"/>
      <c r="M1324" s="130"/>
      <c r="N1324" s="137"/>
      <c r="O1324" s="138"/>
      <c r="P1324" s="129"/>
      <c r="Q1324" s="139"/>
      <c r="R1324" s="130"/>
      <c r="S1324" s="130"/>
      <c r="T1324" s="141"/>
      <c r="U1324" s="130"/>
      <c r="V1324" s="130"/>
      <c r="W1324" s="130"/>
      <c r="X1324" s="130"/>
      <c r="Y1324" s="130"/>
      <c r="Z1324" s="130"/>
      <c r="AA1324" s="130"/>
      <c r="AB1324" s="130"/>
      <c r="AC1324" s="131"/>
      <c r="AD1324" s="131"/>
      <c r="AE1324" s="131"/>
      <c r="AF1324" s="131"/>
      <c r="AG1324" s="132"/>
      <c r="AH1324" s="132"/>
      <c r="AI1324" s="132"/>
      <c r="AJ1324" s="132"/>
      <c r="AK1324" s="133"/>
      <c r="AL1324" s="133"/>
      <c r="AM1324" s="133"/>
      <c r="AN1324" s="133"/>
      <c r="AO1324" s="134"/>
      <c r="AP1324" s="134"/>
      <c r="AQ1324" s="134"/>
      <c r="AR1324" s="134"/>
      <c r="AS1324" s="134"/>
      <c r="AT1324" s="129"/>
    </row>
    <row r="1325" ht="15.75" customHeight="1">
      <c r="A1325" s="130"/>
      <c r="B1325" s="129"/>
      <c r="C1325" s="129"/>
      <c r="D1325" s="129"/>
      <c r="E1325" s="176"/>
      <c r="F1325" s="129"/>
      <c r="G1325" s="130"/>
      <c r="H1325" s="135"/>
      <c r="I1325" s="130"/>
      <c r="J1325" s="130"/>
      <c r="K1325" s="130"/>
      <c r="L1325" s="177"/>
      <c r="M1325" s="130"/>
      <c r="N1325" s="137"/>
      <c r="O1325" s="138"/>
      <c r="P1325" s="129"/>
      <c r="Q1325" s="139"/>
      <c r="R1325" s="130"/>
      <c r="S1325" s="130"/>
      <c r="T1325" s="141"/>
      <c r="U1325" s="130"/>
      <c r="V1325" s="130"/>
      <c r="W1325" s="130"/>
      <c r="X1325" s="130"/>
      <c r="Y1325" s="130"/>
      <c r="Z1325" s="130"/>
      <c r="AA1325" s="130"/>
      <c r="AB1325" s="130"/>
      <c r="AC1325" s="131"/>
      <c r="AD1325" s="131"/>
      <c r="AE1325" s="131"/>
      <c r="AF1325" s="131"/>
      <c r="AG1325" s="132"/>
      <c r="AH1325" s="132"/>
      <c r="AI1325" s="132"/>
      <c r="AJ1325" s="132"/>
      <c r="AK1325" s="133"/>
      <c r="AL1325" s="133"/>
      <c r="AM1325" s="133"/>
      <c r="AN1325" s="133"/>
      <c r="AO1325" s="134"/>
      <c r="AP1325" s="134"/>
      <c r="AQ1325" s="134"/>
      <c r="AR1325" s="134"/>
      <c r="AS1325" s="134"/>
      <c r="AT1325" s="129"/>
    </row>
    <row r="1326" ht="15.75" customHeight="1">
      <c r="A1326" s="130"/>
      <c r="B1326" s="129"/>
      <c r="C1326" s="129"/>
      <c r="D1326" s="129"/>
      <c r="E1326" s="176"/>
      <c r="F1326" s="129"/>
      <c r="G1326" s="130"/>
      <c r="H1326" s="135"/>
      <c r="I1326" s="130"/>
      <c r="J1326" s="130"/>
      <c r="K1326" s="130"/>
      <c r="L1326" s="177"/>
      <c r="M1326" s="130"/>
      <c r="N1326" s="137"/>
      <c r="O1326" s="138"/>
      <c r="P1326" s="129"/>
      <c r="Q1326" s="139"/>
      <c r="R1326" s="130"/>
      <c r="S1326" s="130"/>
      <c r="T1326" s="141"/>
      <c r="U1326" s="130"/>
      <c r="V1326" s="130"/>
      <c r="W1326" s="130"/>
      <c r="X1326" s="130"/>
      <c r="Y1326" s="130"/>
      <c r="Z1326" s="130"/>
      <c r="AA1326" s="130"/>
      <c r="AB1326" s="130"/>
      <c r="AC1326" s="131"/>
      <c r="AD1326" s="131"/>
      <c r="AE1326" s="131"/>
      <c r="AF1326" s="131"/>
      <c r="AG1326" s="132"/>
      <c r="AH1326" s="132"/>
      <c r="AI1326" s="132"/>
      <c r="AJ1326" s="132"/>
      <c r="AK1326" s="133"/>
      <c r="AL1326" s="133"/>
      <c r="AM1326" s="133"/>
      <c r="AN1326" s="133"/>
      <c r="AO1326" s="134"/>
      <c r="AP1326" s="134"/>
      <c r="AQ1326" s="134"/>
      <c r="AR1326" s="134"/>
      <c r="AS1326" s="134"/>
      <c r="AT1326" s="129"/>
    </row>
    <row r="1327" ht="15.75" customHeight="1">
      <c r="A1327" s="130"/>
      <c r="B1327" s="129"/>
      <c r="C1327" s="129"/>
      <c r="D1327" s="129"/>
      <c r="E1327" s="176"/>
      <c r="F1327" s="129"/>
      <c r="G1327" s="130"/>
      <c r="H1327" s="135"/>
      <c r="I1327" s="130"/>
      <c r="J1327" s="130"/>
      <c r="K1327" s="130"/>
      <c r="L1327" s="177"/>
      <c r="M1327" s="130"/>
      <c r="N1327" s="137"/>
      <c r="O1327" s="138"/>
      <c r="P1327" s="129"/>
      <c r="Q1327" s="139"/>
      <c r="R1327" s="130"/>
      <c r="S1327" s="130"/>
      <c r="T1327" s="141"/>
      <c r="U1327" s="130"/>
      <c r="V1327" s="130"/>
      <c r="W1327" s="130"/>
      <c r="X1327" s="130"/>
      <c r="Y1327" s="130"/>
      <c r="Z1327" s="130"/>
      <c r="AA1327" s="130"/>
      <c r="AB1327" s="130"/>
      <c r="AC1327" s="131"/>
      <c r="AD1327" s="131"/>
      <c r="AE1327" s="131"/>
      <c r="AF1327" s="131"/>
      <c r="AG1327" s="132"/>
      <c r="AH1327" s="132"/>
      <c r="AI1327" s="132"/>
      <c r="AJ1327" s="132"/>
      <c r="AK1327" s="133"/>
      <c r="AL1327" s="133"/>
      <c r="AM1327" s="133"/>
      <c r="AN1327" s="133"/>
      <c r="AO1327" s="134"/>
      <c r="AP1327" s="134"/>
      <c r="AQ1327" s="134"/>
      <c r="AR1327" s="134"/>
      <c r="AS1327" s="134"/>
      <c r="AT1327" s="129"/>
    </row>
    <row r="1328" ht="15.75" customHeight="1">
      <c r="A1328" s="130"/>
      <c r="B1328" s="129"/>
      <c r="C1328" s="129"/>
      <c r="D1328" s="129"/>
      <c r="E1328" s="176"/>
      <c r="F1328" s="129"/>
      <c r="G1328" s="130"/>
      <c r="H1328" s="135"/>
      <c r="I1328" s="130"/>
      <c r="J1328" s="130"/>
      <c r="K1328" s="130"/>
      <c r="L1328" s="177"/>
      <c r="M1328" s="130"/>
      <c r="N1328" s="137"/>
      <c r="O1328" s="138"/>
      <c r="P1328" s="129"/>
      <c r="Q1328" s="139"/>
      <c r="R1328" s="130"/>
      <c r="S1328" s="130"/>
      <c r="T1328" s="141"/>
      <c r="U1328" s="130"/>
      <c r="V1328" s="130"/>
      <c r="W1328" s="130"/>
      <c r="X1328" s="130"/>
      <c r="Y1328" s="130"/>
      <c r="Z1328" s="130"/>
      <c r="AA1328" s="130"/>
      <c r="AB1328" s="130"/>
      <c r="AC1328" s="131"/>
      <c r="AD1328" s="131"/>
      <c r="AE1328" s="131"/>
      <c r="AF1328" s="131"/>
      <c r="AG1328" s="132"/>
      <c r="AH1328" s="132"/>
      <c r="AI1328" s="132"/>
      <c r="AJ1328" s="132"/>
      <c r="AK1328" s="133"/>
      <c r="AL1328" s="133"/>
      <c r="AM1328" s="133"/>
      <c r="AN1328" s="133"/>
      <c r="AO1328" s="134"/>
      <c r="AP1328" s="134"/>
      <c r="AQ1328" s="134"/>
      <c r="AR1328" s="134"/>
      <c r="AS1328" s="134"/>
      <c r="AT1328" s="129"/>
    </row>
    <row r="1329" ht="15.75" customHeight="1">
      <c r="A1329" s="130"/>
      <c r="B1329" s="129"/>
      <c r="C1329" s="129"/>
      <c r="D1329" s="129"/>
      <c r="E1329" s="176"/>
      <c r="F1329" s="129"/>
      <c r="G1329" s="130"/>
      <c r="H1329" s="135"/>
      <c r="I1329" s="130"/>
      <c r="J1329" s="130"/>
      <c r="K1329" s="130"/>
      <c r="L1329" s="177"/>
      <c r="M1329" s="130"/>
      <c r="N1329" s="137"/>
      <c r="O1329" s="138"/>
      <c r="P1329" s="129"/>
      <c r="Q1329" s="139"/>
      <c r="R1329" s="130"/>
      <c r="S1329" s="130"/>
      <c r="T1329" s="141"/>
      <c r="U1329" s="130"/>
      <c r="V1329" s="130"/>
      <c r="W1329" s="130"/>
      <c r="X1329" s="130"/>
      <c r="Y1329" s="130"/>
      <c r="Z1329" s="130"/>
      <c r="AA1329" s="130"/>
      <c r="AB1329" s="130"/>
      <c r="AC1329" s="131"/>
      <c r="AD1329" s="131"/>
      <c r="AE1329" s="131"/>
      <c r="AF1329" s="131"/>
      <c r="AG1329" s="132"/>
      <c r="AH1329" s="132"/>
      <c r="AI1329" s="132"/>
      <c r="AJ1329" s="132"/>
      <c r="AK1329" s="133"/>
      <c r="AL1329" s="133"/>
      <c r="AM1329" s="133"/>
      <c r="AN1329" s="133"/>
      <c r="AO1329" s="134"/>
      <c r="AP1329" s="134"/>
      <c r="AQ1329" s="134"/>
      <c r="AR1329" s="134"/>
      <c r="AS1329" s="134"/>
      <c r="AT1329" s="129"/>
    </row>
    <row r="1330" ht="15.75" customHeight="1">
      <c r="A1330" s="130"/>
      <c r="B1330" s="129"/>
      <c r="C1330" s="129"/>
      <c r="D1330" s="129"/>
      <c r="E1330" s="176"/>
      <c r="F1330" s="129"/>
      <c r="G1330" s="130"/>
      <c r="H1330" s="135"/>
      <c r="I1330" s="130"/>
      <c r="J1330" s="130"/>
      <c r="K1330" s="130"/>
      <c r="L1330" s="177"/>
      <c r="M1330" s="130"/>
      <c r="N1330" s="137"/>
      <c r="O1330" s="138"/>
      <c r="P1330" s="129"/>
      <c r="Q1330" s="139"/>
      <c r="R1330" s="130"/>
      <c r="S1330" s="130"/>
      <c r="T1330" s="141"/>
      <c r="U1330" s="130"/>
      <c r="V1330" s="130"/>
      <c r="W1330" s="130"/>
      <c r="X1330" s="130"/>
      <c r="Y1330" s="130"/>
      <c r="Z1330" s="130"/>
      <c r="AA1330" s="130"/>
      <c r="AB1330" s="130"/>
      <c r="AC1330" s="131"/>
      <c r="AD1330" s="131"/>
      <c r="AE1330" s="131"/>
      <c r="AF1330" s="131"/>
      <c r="AG1330" s="132"/>
      <c r="AH1330" s="132"/>
      <c r="AI1330" s="132"/>
      <c r="AJ1330" s="132"/>
      <c r="AK1330" s="133"/>
      <c r="AL1330" s="133"/>
      <c r="AM1330" s="133"/>
      <c r="AN1330" s="133"/>
      <c r="AO1330" s="134"/>
      <c r="AP1330" s="134"/>
      <c r="AQ1330" s="134"/>
      <c r="AR1330" s="134"/>
      <c r="AS1330" s="134"/>
      <c r="AT1330" s="129"/>
    </row>
    <row r="1331" ht="15.75" customHeight="1">
      <c r="A1331" s="130"/>
      <c r="B1331" s="129"/>
      <c r="C1331" s="129"/>
      <c r="D1331" s="129"/>
      <c r="E1331" s="176"/>
      <c r="F1331" s="129"/>
      <c r="G1331" s="130"/>
      <c r="H1331" s="135"/>
      <c r="I1331" s="130"/>
      <c r="J1331" s="130"/>
      <c r="K1331" s="130"/>
      <c r="L1331" s="177"/>
      <c r="M1331" s="130"/>
      <c r="N1331" s="137"/>
      <c r="O1331" s="138"/>
      <c r="P1331" s="129"/>
      <c r="Q1331" s="139"/>
      <c r="R1331" s="130"/>
      <c r="S1331" s="130"/>
      <c r="T1331" s="141"/>
      <c r="U1331" s="130"/>
      <c r="V1331" s="130"/>
      <c r="W1331" s="130"/>
      <c r="X1331" s="130"/>
      <c r="Y1331" s="130"/>
      <c r="Z1331" s="130"/>
      <c r="AA1331" s="130"/>
      <c r="AB1331" s="130"/>
      <c r="AC1331" s="131"/>
      <c r="AD1331" s="131"/>
      <c r="AE1331" s="131"/>
      <c r="AF1331" s="131"/>
      <c r="AG1331" s="132"/>
      <c r="AH1331" s="132"/>
      <c r="AI1331" s="132"/>
      <c r="AJ1331" s="132"/>
      <c r="AK1331" s="133"/>
      <c r="AL1331" s="133"/>
      <c r="AM1331" s="133"/>
      <c r="AN1331" s="133"/>
      <c r="AO1331" s="134"/>
      <c r="AP1331" s="134"/>
      <c r="AQ1331" s="134"/>
      <c r="AR1331" s="134"/>
      <c r="AS1331" s="134"/>
      <c r="AT1331" s="129"/>
    </row>
    <row r="1332" ht="15.75" customHeight="1">
      <c r="A1332" s="130"/>
      <c r="B1332" s="129"/>
      <c r="C1332" s="129"/>
      <c r="D1332" s="129"/>
      <c r="E1332" s="176"/>
      <c r="F1332" s="129"/>
      <c r="G1332" s="130"/>
      <c r="H1332" s="135"/>
      <c r="I1332" s="130"/>
      <c r="J1332" s="130"/>
      <c r="K1332" s="130"/>
      <c r="L1332" s="177"/>
      <c r="M1332" s="130"/>
      <c r="N1332" s="137"/>
      <c r="O1332" s="138"/>
      <c r="P1332" s="129"/>
      <c r="Q1332" s="139"/>
      <c r="R1332" s="130"/>
      <c r="S1332" s="130"/>
      <c r="T1332" s="141"/>
      <c r="U1332" s="130"/>
      <c r="V1332" s="130"/>
      <c r="W1332" s="130"/>
      <c r="X1332" s="130"/>
      <c r="Y1332" s="130"/>
      <c r="Z1332" s="130"/>
      <c r="AA1332" s="130"/>
      <c r="AB1332" s="130"/>
      <c r="AC1332" s="131"/>
      <c r="AD1332" s="131"/>
      <c r="AE1332" s="131"/>
      <c r="AF1332" s="131"/>
      <c r="AG1332" s="132"/>
      <c r="AH1332" s="132"/>
      <c r="AI1332" s="132"/>
      <c r="AJ1332" s="132"/>
      <c r="AK1332" s="133"/>
      <c r="AL1332" s="133"/>
      <c r="AM1332" s="133"/>
      <c r="AN1332" s="133"/>
      <c r="AO1332" s="134"/>
      <c r="AP1332" s="134"/>
      <c r="AQ1332" s="134"/>
      <c r="AR1332" s="134"/>
      <c r="AS1332" s="134"/>
      <c r="AT1332" s="129"/>
    </row>
    <row r="1333" ht="15.75" customHeight="1">
      <c r="A1333" s="130"/>
      <c r="B1333" s="129"/>
      <c r="C1333" s="129"/>
      <c r="D1333" s="129"/>
      <c r="E1333" s="176"/>
      <c r="F1333" s="129"/>
      <c r="G1333" s="130"/>
      <c r="H1333" s="135"/>
      <c r="I1333" s="130"/>
      <c r="J1333" s="130"/>
      <c r="K1333" s="130"/>
      <c r="L1333" s="177"/>
      <c r="M1333" s="130"/>
      <c r="N1333" s="137"/>
      <c r="O1333" s="138"/>
      <c r="P1333" s="129"/>
      <c r="Q1333" s="139"/>
      <c r="R1333" s="130"/>
      <c r="S1333" s="130"/>
      <c r="T1333" s="141"/>
      <c r="U1333" s="130"/>
      <c r="V1333" s="130"/>
      <c r="W1333" s="130"/>
      <c r="X1333" s="130"/>
      <c r="Y1333" s="130"/>
      <c r="Z1333" s="130"/>
      <c r="AA1333" s="130"/>
      <c r="AB1333" s="130"/>
      <c r="AC1333" s="131"/>
      <c r="AD1333" s="131"/>
      <c r="AE1333" s="131"/>
      <c r="AF1333" s="131"/>
      <c r="AG1333" s="132"/>
      <c r="AH1333" s="132"/>
      <c r="AI1333" s="132"/>
      <c r="AJ1333" s="132"/>
      <c r="AK1333" s="133"/>
      <c r="AL1333" s="133"/>
      <c r="AM1333" s="133"/>
      <c r="AN1333" s="133"/>
      <c r="AO1333" s="134"/>
      <c r="AP1333" s="134"/>
      <c r="AQ1333" s="134"/>
      <c r="AR1333" s="134"/>
      <c r="AS1333" s="134"/>
      <c r="AT1333" s="129"/>
    </row>
    <row r="1334" ht="15.75" customHeight="1">
      <c r="A1334" s="130"/>
      <c r="B1334" s="129"/>
      <c r="C1334" s="129"/>
      <c r="D1334" s="129"/>
      <c r="E1334" s="176"/>
      <c r="F1334" s="129"/>
      <c r="G1334" s="130"/>
      <c r="H1334" s="135"/>
      <c r="I1334" s="130"/>
      <c r="J1334" s="130"/>
      <c r="K1334" s="130"/>
      <c r="L1334" s="177"/>
      <c r="M1334" s="130"/>
      <c r="N1334" s="137"/>
      <c r="O1334" s="138"/>
      <c r="P1334" s="129"/>
      <c r="Q1334" s="139"/>
      <c r="R1334" s="130"/>
      <c r="S1334" s="130"/>
      <c r="T1334" s="141"/>
      <c r="U1334" s="130"/>
      <c r="V1334" s="130"/>
      <c r="W1334" s="130"/>
      <c r="X1334" s="130"/>
      <c r="Y1334" s="130"/>
      <c r="Z1334" s="130"/>
      <c r="AA1334" s="130"/>
      <c r="AB1334" s="130"/>
      <c r="AC1334" s="131"/>
      <c r="AD1334" s="131"/>
      <c r="AE1334" s="131"/>
      <c r="AF1334" s="131"/>
      <c r="AG1334" s="132"/>
      <c r="AH1334" s="132"/>
      <c r="AI1334" s="132"/>
      <c r="AJ1334" s="132"/>
      <c r="AK1334" s="133"/>
      <c r="AL1334" s="133"/>
      <c r="AM1334" s="133"/>
      <c r="AN1334" s="133"/>
      <c r="AO1334" s="134"/>
      <c r="AP1334" s="134"/>
      <c r="AQ1334" s="134"/>
      <c r="AR1334" s="134"/>
      <c r="AS1334" s="134"/>
      <c r="AT1334" s="129"/>
    </row>
    <row r="1335" ht="15.75" customHeight="1">
      <c r="A1335" s="130"/>
      <c r="B1335" s="129"/>
      <c r="C1335" s="129"/>
      <c r="D1335" s="129"/>
      <c r="E1335" s="176"/>
      <c r="F1335" s="129"/>
      <c r="G1335" s="130"/>
      <c r="H1335" s="135"/>
      <c r="I1335" s="130"/>
      <c r="J1335" s="130"/>
      <c r="K1335" s="130"/>
      <c r="L1335" s="177"/>
      <c r="M1335" s="130"/>
      <c r="N1335" s="137"/>
      <c r="O1335" s="138"/>
      <c r="P1335" s="129"/>
      <c r="Q1335" s="139"/>
      <c r="R1335" s="130"/>
      <c r="S1335" s="130"/>
      <c r="T1335" s="141"/>
      <c r="U1335" s="130"/>
      <c r="V1335" s="130"/>
      <c r="W1335" s="130"/>
      <c r="X1335" s="130"/>
      <c r="Y1335" s="130"/>
      <c r="Z1335" s="130"/>
      <c r="AA1335" s="130"/>
      <c r="AB1335" s="130"/>
      <c r="AC1335" s="131"/>
      <c r="AD1335" s="131"/>
      <c r="AE1335" s="131"/>
      <c r="AF1335" s="131"/>
      <c r="AG1335" s="132"/>
      <c r="AH1335" s="132"/>
      <c r="AI1335" s="132"/>
      <c r="AJ1335" s="132"/>
      <c r="AK1335" s="133"/>
      <c r="AL1335" s="133"/>
      <c r="AM1335" s="133"/>
      <c r="AN1335" s="133"/>
      <c r="AO1335" s="134"/>
      <c r="AP1335" s="134"/>
      <c r="AQ1335" s="134"/>
      <c r="AR1335" s="134"/>
      <c r="AS1335" s="134"/>
      <c r="AT1335" s="129"/>
    </row>
    <row r="1336" ht="15.75" customHeight="1">
      <c r="A1336" s="130"/>
      <c r="B1336" s="129"/>
      <c r="C1336" s="129"/>
      <c r="D1336" s="129"/>
      <c r="E1336" s="176"/>
      <c r="F1336" s="129"/>
      <c r="G1336" s="130"/>
      <c r="H1336" s="135"/>
      <c r="I1336" s="130"/>
      <c r="J1336" s="130"/>
      <c r="K1336" s="130"/>
      <c r="L1336" s="177"/>
      <c r="M1336" s="130"/>
      <c r="N1336" s="137"/>
      <c r="O1336" s="138"/>
      <c r="P1336" s="129"/>
      <c r="Q1336" s="139"/>
      <c r="R1336" s="130"/>
      <c r="S1336" s="130"/>
      <c r="T1336" s="141"/>
      <c r="U1336" s="130"/>
      <c r="V1336" s="130"/>
      <c r="W1336" s="130"/>
      <c r="X1336" s="130"/>
      <c r="Y1336" s="130"/>
      <c r="Z1336" s="130"/>
      <c r="AA1336" s="130"/>
      <c r="AB1336" s="130"/>
      <c r="AC1336" s="131"/>
      <c r="AD1336" s="131"/>
      <c r="AE1336" s="131"/>
      <c r="AF1336" s="131"/>
      <c r="AG1336" s="132"/>
      <c r="AH1336" s="132"/>
      <c r="AI1336" s="132"/>
      <c r="AJ1336" s="132"/>
      <c r="AK1336" s="133"/>
      <c r="AL1336" s="133"/>
      <c r="AM1336" s="133"/>
      <c r="AN1336" s="133"/>
      <c r="AO1336" s="134"/>
      <c r="AP1336" s="134"/>
      <c r="AQ1336" s="134"/>
      <c r="AR1336" s="134"/>
      <c r="AS1336" s="134"/>
      <c r="AT1336" s="129"/>
    </row>
    <row r="1337" ht="15.75" customHeight="1">
      <c r="A1337" s="130"/>
      <c r="B1337" s="129"/>
      <c r="C1337" s="129"/>
      <c r="D1337" s="129"/>
      <c r="E1337" s="176"/>
      <c r="F1337" s="129"/>
      <c r="G1337" s="130"/>
      <c r="H1337" s="135"/>
      <c r="I1337" s="130"/>
      <c r="J1337" s="130"/>
      <c r="K1337" s="130"/>
      <c r="L1337" s="177"/>
      <c r="M1337" s="130"/>
      <c r="N1337" s="137"/>
      <c r="O1337" s="138"/>
      <c r="P1337" s="129"/>
      <c r="Q1337" s="139"/>
      <c r="R1337" s="130"/>
      <c r="S1337" s="130"/>
      <c r="T1337" s="141"/>
      <c r="U1337" s="130"/>
      <c r="V1337" s="130"/>
      <c r="W1337" s="130"/>
      <c r="X1337" s="130"/>
      <c r="Y1337" s="130"/>
      <c r="Z1337" s="130"/>
      <c r="AA1337" s="130"/>
      <c r="AB1337" s="130"/>
      <c r="AC1337" s="131"/>
      <c r="AD1337" s="131"/>
      <c r="AE1337" s="131"/>
      <c r="AF1337" s="131"/>
      <c r="AG1337" s="132"/>
      <c r="AH1337" s="132"/>
      <c r="AI1337" s="132"/>
      <c r="AJ1337" s="132"/>
      <c r="AK1337" s="133"/>
      <c r="AL1337" s="133"/>
      <c r="AM1337" s="133"/>
      <c r="AN1337" s="133"/>
      <c r="AO1337" s="134"/>
      <c r="AP1337" s="134"/>
      <c r="AQ1337" s="134"/>
      <c r="AR1337" s="134"/>
      <c r="AS1337" s="134"/>
      <c r="AT1337" s="129"/>
    </row>
    <row r="1338" ht="15.75" customHeight="1">
      <c r="A1338" s="130"/>
      <c r="B1338" s="129"/>
      <c r="C1338" s="129"/>
      <c r="D1338" s="129"/>
      <c r="E1338" s="176"/>
      <c r="F1338" s="129"/>
      <c r="G1338" s="130"/>
      <c r="H1338" s="135"/>
      <c r="I1338" s="130"/>
      <c r="J1338" s="130"/>
      <c r="K1338" s="130"/>
      <c r="L1338" s="177"/>
      <c r="M1338" s="130"/>
      <c r="N1338" s="137"/>
      <c r="O1338" s="138"/>
      <c r="P1338" s="129"/>
      <c r="Q1338" s="139"/>
      <c r="R1338" s="130"/>
      <c r="S1338" s="130"/>
      <c r="T1338" s="141"/>
      <c r="U1338" s="130"/>
      <c r="V1338" s="130"/>
      <c r="W1338" s="130"/>
      <c r="X1338" s="130"/>
      <c r="Y1338" s="130"/>
      <c r="Z1338" s="130"/>
      <c r="AA1338" s="130"/>
      <c r="AB1338" s="130"/>
      <c r="AC1338" s="131"/>
      <c r="AD1338" s="131"/>
      <c r="AE1338" s="131"/>
      <c r="AF1338" s="131"/>
      <c r="AG1338" s="132"/>
      <c r="AH1338" s="132"/>
      <c r="AI1338" s="132"/>
      <c r="AJ1338" s="132"/>
      <c r="AK1338" s="133"/>
      <c r="AL1338" s="133"/>
      <c r="AM1338" s="133"/>
      <c r="AN1338" s="133"/>
      <c r="AO1338" s="134"/>
      <c r="AP1338" s="134"/>
      <c r="AQ1338" s="134"/>
      <c r="AR1338" s="134"/>
      <c r="AS1338" s="134"/>
      <c r="AT1338" s="129"/>
    </row>
    <row r="1339" ht="15.75" customHeight="1">
      <c r="A1339" s="130"/>
      <c r="B1339" s="129"/>
      <c r="C1339" s="129"/>
      <c r="D1339" s="129"/>
      <c r="E1339" s="176"/>
      <c r="F1339" s="129"/>
      <c r="G1339" s="130"/>
      <c r="H1339" s="135"/>
      <c r="I1339" s="130"/>
      <c r="J1339" s="130"/>
      <c r="K1339" s="130"/>
      <c r="L1339" s="177"/>
      <c r="M1339" s="130"/>
      <c r="N1339" s="137"/>
      <c r="O1339" s="138"/>
      <c r="P1339" s="129"/>
      <c r="Q1339" s="139"/>
      <c r="R1339" s="130"/>
      <c r="S1339" s="130"/>
      <c r="T1339" s="141"/>
      <c r="U1339" s="130"/>
      <c r="V1339" s="130"/>
      <c r="W1339" s="130"/>
      <c r="X1339" s="130"/>
      <c r="Y1339" s="130"/>
      <c r="Z1339" s="130"/>
      <c r="AA1339" s="130"/>
      <c r="AB1339" s="130"/>
      <c r="AC1339" s="131"/>
      <c r="AD1339" s="131"/>
      <c r="AE1339" s="131"/>
      <c r="AF1339" s="131"/>
      <c r="AG1339" s="132"/>
      <c r="AH1339" s="132"/>
      <c r="AI1339" s="132"/>
      <c r="AJ1339" s="132"/>
      <c r="AK1339" s="133"/>
      <c r="AL1339" s="133"/>
      <c r="AM1339" s="133"/>
      <c r="AN1339" s="133"/>
      <c r="AO1339" s="134"/>
      <c r="AP1339" s="134"/>
      <c r="AQ1339" s="134"/>
      <c r="AR1339" s="134"/>
      <c r="AS1339" s="134"/>
      <c r="AT1339" s="129"/>
    </row>
    <row r="1340" ht="15.75" customHeight="1">
      <c r="A1340" s="130"/>
      <c r="B1340" s="129"/>
      <c r="C1340" s="129"/>
      <c r="D1340" s="129"/>
      <c r="E1340" s="176"/>
      <c r="F1340" s="129"/>
      <c r="G1340" s="130"/>
      <c r="H1340" s="135"/>
      <c r="I1340" s="130"/>
      <c r="J1340" s="130"/>
      <c r="K1340" s="130"/>
      <c r="L1340" s="177"/>
      <c r="M1340" s="130"/>
      <c r="N1340" s="137"/>
      <c r="O1340" s="138"/>
      <c r="P1340" s="129"/>
      <c r="Q1340" s="139"/>
      <c r="R1340" s="130"/>
      <c r="S1340" s="130"/>
      <c r="T1340" s="141"/>
      <c r="U1340" s="130"/>
      <c r="V1340" s="130"/>
      <c r="W1340" s="130"/>
      <c r="X1340" s="130"/>
      <c r="Y1340" s="130"/>
      <c r="Z1340" s="130"/>
      <c r="AA1340" s="130"/>
      <c r="AB1340" s="130"/>
      <c r="AC1340" s="131"/>
      <c r="AD1340" s="131"/>
      <c r="AE1340" s="131"/>
      <c r="AF1340" s="131"/>
      <c r="AG1340" s="132"/>
      <c r="AH1340" s="132"/>
      <c r="AI1340" s="132"/>
      <c r="AJ1340" s="132"/>
      <c r="AK1340" s="133"/>
      <c r="AL1340" s="133"/>
      <c r="AM1340" s="133"/>
      <c r="AN1340" s="133"/>
      <c r="AO1340" s="134"/>
      <c r="AP1340" s="134"/>
      <c r="AQ1340" s="134"/>
      <c r="AR1340" s="134"/>
      <c r="AS1340" s="134"/>
      <c r="AT1340" s="129"/>
    </row>
    <row r="1341" ht="15.75" customHeight="1">
      <c r="A1341" s="130"/>
      <c r="B1341" s="129"/>
      <c r="C1341" s="129"/>
      <c r="D1341" s="129"/>
      <c r="E1341" s="176"/>
      <c r="F1341" s="129"/>
      <c r="G1341" s="130"/>
      <c r="H1341" s="135"/>
      <c r="I1341" s="130"/>
      <c r="J1341" s="130"/>
      <c r="K1341" s="130"/>
      <c r="L1341" s="177"/>
      <c r="M1341" s="130"/>
      <c r="N1341" s="137"/>
      <c r="O1341" s="138"/>
      <c r="P1341" s="129"/>
      <c r="Q1341" s="139"/>
      <c r="R1341" s="130"/>
      <c r="S1341" s="130"/>
      <c r="T1341" s="141"/>
      <c r="U1341" s="130"/>
      <c r="V1341" s="130"/>
      <c r="W1341" s="130"/>
      <c r="X1341" s="130"/>
      <c r="Y1341" s="130"/>
      <c r="Z1341" s="130"/>
      <c r="AA1341" s="130"/>
      <c r="AB1341" s="130"/>
      <c r="AC1341" s="131"/>
      <c r="AD1341" s="131"/>
      <c r="AE1341" s="131"/>
      <c r="AF1341" s="131"/>
      <c r="AG1341" s="132"/>
      <c r="AH1341" s="132"/>
      <c r="AI1341" s="132"/>
      <c r="AJ1341" s="132"/>
      <c r="AK1341" s="133"/>
      <c r="AL1341" s="133"/>
      <c r="AM1341" s="133"/>
      <c r="AN1341" s="133"/>
      <c r="AO1341" s="134"/>
      <c r="AP1341" s="134"/>
      <c r="AQ1341" s="134"/>
      <c r="AR1341" s="134"/>
      <c r="AS1341" s="134"/>
      <c r="AT1341" s="129"/>
    </row>
    <row r="1342" ht="15.75" customHeight="1">
      <c r="A1342" s="130"/>
      <c r="B1342" s="129"/>
      <c r="C1342" s="129"/>
      <c r="D1342" s="129"/>
      <c r="E1342" s="176"/>
      <c r="F1342" s="129"/>
      <c r="G1342" s="130"/>
      <c r="H1342" s="135"/>
      <c r="I1342" s="130"/>
      <c r="J1342" s="130"/>
      <c r="K1342" s="130"/>
      <c r="L1342" s="177"/>
      <c r="M1342" s="130"/>
      <c r="N1342" s="137"/>
      <c r="O1342" s="138"/>
      <c r="P1342" s="129"/>
      <c r="Q1342" s="139"/>
      <c r="R1342" s="130"/>
      <c r="S1342" s="130"/>
      <c r="T1342" s="141"/>
      <c r="U1342" s="130"/>
      <c r="V1342" s="130"/>
      <c r="W1342" s="130"/>
      <c r="X1342" s="130"/>
      <c r="Y1342" s="130"/>
      <c r="Z1342" s="130"/>
      <c r="AA1342" s="130"/>
      <c r="AB1342" s="130"/>
      <c r="AC1342" s="131"/>
      <c r="AD1342" s="131"/>
      <c r="AE1342" s="131"/>
      <c r="AF1342" s="131"/>
      <c r="AG1342" s="132"/>
      <c r="AH1342" s="132"/>
      <c r="AI1342" s="132"/>
      <c r="AJ1342" s="132"/>
      <c r="AK1342" s="133"/>
      <c r="AL1342" s="133"/>
      <c r="AM1342" s="133"/>
      <c r="AN1342" s="133"/>
      <c r="AO1342" s="134"/>
      <c r="AP1342" s="134"/>
      <c r="AQ1342" s="134"/>
      <c r="AR1342" s="134"/>
      <c r="AS1342" s="134"/>
      <c r="AT1342" s="129"/>
    </row>
    <row r="1343" ht="15.75" customHeight="1">
      <c r="A1343" s="130"/>
      <c r="B1343" s="129"/>
      <c r="C1343" s="129"/>
      <c r="D1343" s="129"/>
      <c r="E1343" s="176"/>
      <c r="F1343" s="129"/>
      <c r="G1343" s="130"/>
      <c r="H1343" s="135"/>
      <c r="I1343" s="130"/>
      <c r="J1343" s="130"/>
      <c r="K1343" s="130"/>
      <c r="L1343" s="177"/>
      <c r="M1343" s="130"/>
      <c r="N1343" s="137"/>
      <c r="O1343" s="138"/>
      <c r="P1343" s="129"/>
      <c r="Q1343" s="139"/>
      <c r="R1343" s="130"/>
      <c r="S1343" s="130"/>
      <c r="T1343" s="141"/>
      <c r="U1343" s="130"/>
      <c r="V1343" s="130"/>
      <c r="W1343" s="130"/>
      <c r="X1343" s="130"/>
      <c r="Y1343" s="130"/>
      <c r="Z1343" s="130"/>
      <c r="AA1343" s="130"/>
      <c r="AB1343" s="130"/>
      <c r="AC1343" s="131"/>
      <c r="AD1343" s="131"/>
      <c r="AE1343" s="131"/>
      <c r="AF1343" s="131"/>
      <c r="AG1343" s="132"/>
      <c r="AH1343" s="132"/>
      <c r="AI1343" s="132"/>
      <c r="AJ1343" s="132"/>
      <c r="AK1343" s="133"/>
      <c r="AL1343" s="133"/>
      <c r="AM1343" s="133"/>
      <c r="AN1343" s="133"/>
      <c r="AO1343" s="134"/>
      <c r="AP1343" s="134"/>
      <c r="AQ1343" s="134"/>
      <c r="AR1343" s="134"/>
      <c r="AS1343" s="134"/>
      <c r="AT1343" s="129"/>
    </row>
    <row r="1344" ht="15.75" customHeight="1">
      <c r="A1344" s="130"/>
      <c r="B1344" s="129"/>
      <c r="C1344" s="129"/>
      <c r="D1344" s="129"/>
      <c r="E1344" s="176"/>
      <c r="F1344" s="129"/>
      <c r="G1344" s="130"/>
      <c r="H1344" s="135"/>
      <c r="I1344" s="130"/>
      <c r="J1344" s="130"/>
      <c r="K1344" s="130"/>
      <c r="L1344" s="177"/>
      <c r="M1344" s="130"/>
      <c r="N1344" s="137"/>
      <c r="O1344" s="138"/>
      <c r="P1344" s="129"/>
      <c r="Q1344" s="139"/>
      <c r="R1344" s="130"/>
      <c r="S1344" s="130"/>
      <c r="T1344" s="141"/>
      <c r="U1344" s="130"/>
      <c r="V1344" s="130"/>
      <c r="W1344" s="130"/>
      <c r="X1344" s="130"/>
      <c r="Y1344" s="130"/>
      <c r="Z1344" s="130"/>
      <c r="AA1344" s="130"/>
      <c r="AB1344" s="130"/>
      <c r="AC1344" s="131"/>
      <c r="AD1344" s="131"/>
      <c r="AE1344" s="131"/>
      <c r="AF1344" s="131"/>
      <c r="AG1344" s="132"/>
      <c r="AH1344" s="132"/>
      <c r="AI1344" s="132"/>
      <c r="AJ1344" s="132"/>
      <c r="AK1344" s="133"/>
      <c r="AL1344" s="133"/>
      <c r="AM1344" s="133"/>
      <c r="AN1344" s="133"/>
      <c r="AO1344" s="134"/>
      <c r="AP1344" s="134"/>
      <c r="AQ1344" s="134"/>
      <c r="AR1344" s="134"/>
      <c r="AS1344" s="134"/>
      <c r="AT1344" s="129"/>
    </row>
    <row r="1345" ht="15.75" customHeight="1">
      <c r="A1345" s="130"/>
      <c r="B1345" s="129"/>
      <c r="C1345" s="129"/>
      <c r="D1345" s="129"/>
      <c r="E1345" s="176"/>
      <c r="F1345" s="129"/>
      <c r="G1345" s="130"/>
      <c r="H1345" s="135"/>
      <c r="I1345" s="130"/>
      <c r="J1345" s="130"/>
      <c r="K1345" s="130"/>
      <c r="L1345" s="177"/>
      <c r="M1345" s="130"/>
      <c r="N1345" s="137"/>
      <c r="O1345" s="138"/>
      <c r="P1345" s="129"/>
      <c r="Q1345" s="139"/>
      <c r="R1345" s="130"/>
      <c r="S1345" s="130"/>
      <c r="T1345" s="141"/>
      <c r="U1345" s="130"/>
      <c r="V1345" s="130"/>
      <c r="W1345" s="130"/>
      <c r="X1345" s="130"/>
      <c r="Y1345" s="130"/>
      <c r="Z1345" s="130"/>
      <c r="AA1345" s="130"/>
      <c r="AB1345" s="130"/>
      <c r="AC1345" s="131"/>
      <c r="AD1345" s="131"/>
      <c r="AE1345" s="131"/>
      <c r="AF1345" s="131"/>
      <c r="AG1345" s="132"/>
      <c r="AH1345" s="132"/>
      <c r="AI1345" s="132"/>
      <c r="AJ1345" s="132"/>
      <c r="AK1345" s="133"/>
      <c r="AL1345" s="133"/>
      <c r="AM1345" s="133"/>
      <c r="AN1345" s="133"/>
      <c r="AO1345" s="134"/>
      <c r="AP1345" s="134"/>
      <c r="AQ1345" s="134"/>
      <c r="AR1345" s="134"/>
      <c r="AS1345" s="134"/>
      <c r="AT1345" s="129"/>
    </row>
    <row r="1346" ht="15.75" customHeight="1">
      <c r="A1346" s="130"/>
      <c r="B1346" s="129"/>
      <c r="C1346" s="129"/>
      <c r="D1346" s="129"/>
      <c r="E1346" s="176"/>
      <c r="F1346" s="129"/>
      <c r="G1346" s="130"/>
      <c r="H1346" s="135"/>
      <c r="I1346" s="130"/>
      <c r="J1346" s="130"/>
      <c r="K1346" s="130"/>
      <c r="L1346" s="177"/>
      <c r="M1346" s="130"/>
      <c r="N1346" s="137"/>
      <c r="O1346" s="138"/>
      <c r="P1346" s="129"/>
      <c r="Q1346" s="139"/>
      <c r="R1346" s="130"/>
      <c r="S1346" s="130"/>
      <c r="T1346" s="141"/>
      <c r="U1346" s="130"/>
      <c r="V1346" s="130"/>
      <c r="W1346" s="130"/>
      <c r="X1346" s="130"/>
      <c r="Y1346" s="130"/>
      <c r="Z1346" s="130"/>
      <c r="AA1346" s="130"/>
      <c r="AB1346" s="130"/>
      <c r="AC1346" s="131"/>
      <c r="AD1346" s="131"/>
      <c r="AE1346" s="131"/>
      <c r="AF1346" s="131"/>
      <c r="AG1346" s="132"/>
      <c r="AH1346" s="132"/>
      <c r="AI1346" s="132"/>
      <c r="AJ1346" s="132"/>
      <c r="AK1346" s="133"/>
      <c r="AL1346" s="133"/>
      <c r="AM1346" s="133"/>
      <c r="AN1346" s="133"/>
      <c r="AO1346" s="134"/>
      <c r="AP1346" s="134"/>
      <c r="AQ1346" s="134"/>
      <c r="AR1346" s="134"/>
      <c r="AS1346" s="134"/>
      <c r="AT1346" s="129"/>
    </row>
    <row r="1347" ht="15.75" customHeight="1">
      <c r="A1347" s="130"/>
      <c r="B1347" s="129"/>
      <c r="C1347" s="129"/>
      <c r="D1347" s="129"/>
      <c r="E1347" s="176"/>
      <c r="F1347" s="129"/>
      <c r="G1347" s="130"/>
      <c r="H1347" s="135"/>
      <c r="I1347" s="130"/>
      <c r="J1347" s="130"/>
      <c r="K1347" s="130"/>
      <c r="L1347" s="177"/>
      <c r="M1347" s="130"/>
      <c r="N1347" s="137"/>
      <c r="O1347" s="138"/>
      <c r="P1347" s="129"/>
      <c r="Q1347" s="139"/>
      <c r="R1347" s="130"/>
      <c r="S1347" s="130"/>
      <c r="T1347" s="141"/>
      <c r="U1347" s="130"/>
      <c r="V1347" s="130"/>
      <c r="W1347" s="130"/>
      <c r="X1347" s="130"/>
      <c r="Y1347" s="130"/>
      <c r="Z1347" s="130"/>
      <c r="AA1347" s="130"/>
      <c r="AB1347" s="130"/>
      <c r="AC1347" s="131"/>
      <c r="AD1347" s="131"/>
      <c r="AE1347" s="131"/>
      <c r="AF1347" s="131"/>
      <c r="AG1347" s="132"/>
      <c r="AH1347" s="132"/>
      <c r="AI1347" s="132"/>
      <c r="AJ1347" s="132"/>
      <c r="AK1347" s="133"/>
      <c r="AL1347" s="133"/>
      <c r="AM1347" s="133"/>
      <c r="AN1347" s="133"/>
      <c r="AO1347" s="134"/>
      <c r="AP1347" s="134"/>
      <c r="AQ1347" s="134"/>
      <c r="AR1347" s="134"/>
      <c r="AS1347" s="134"/>
      <c r="AT1347" s="129"/>
    </row>
    <row r="1348" ht="15.75" customHeight="1">
      <c r="A1348" s="130"/>
      <c r="B1348" s="129"/>
      <c r="C1348" s="129"/>
      <c r="D1348" s="129"/>
      <c r="E1348" s="176"/>
      <c r="F1348" s="129"/>
      <c r="G1348" s="130"/>
      <c r="H1348" s="135"/>
      <c r="I1348" s="130"/>
      <c r="J1348" s="130"/>
      <c r="K1348" s="130"/>
      <c r="L1348" s="177"/>
      <c r="M1348" s="130"/>
      <c r="N1348" s="137"/>
      <c r="O1348" s="138"/>
      <c r="P1348" s="129"/>
      <c r="Q1348" s="139"/>
      <c r="R1348" s="130"/>
      <c r="S1348" s="130"/>
      <c r="T1348" s="141"/>
      <c r="U1348" s="130"/>
      <c r="V1348" s="130"/>
      <c r="W1348" s="130"/>
      <c r="X1348" s="130"/>
      <c r="Y1348" s="130"/>
      <c r="Z1348" s="130"/>
      <c r="AA1348" s="130"/>
      <c r="AB1348" s="130"/>
      <c r="AC1348" s="131"/>
      <c r="AD1348" s="131"/>
      <c r="AE1348" s="131"/>
      <c r="AF1348" s="131"/>
      <c r="AG1348" s="132"/>
      <c r="AH1348" s="132"/>
      <c r="AI1348" s="132"/>
      <c r="AJ1348" s="132"/>
      <c r="AK1348" s="133"/>
      <c r="AL1348" s="133"/>
      <c r="AM1348" s="133"/>
      <c r="AN1348" s="133"/>
      <c r="AO1348" s="134"/>
      <c r="AP1348" s="134"/>
      <c r="AQ1348" s="134"/>
      <c r="AR1348" s="134"/>
      <c r="AS1348" s="134"/>
      <c r="AT1348" s="129"/>
    </row>
    <row r="1349" ht="15.75" customHeight="1">
      <c r="A1349" s="130"/>
      <c r="B1349" s="129"/>
      <c r="C1349" s="129"/>
      <c r="D1349" s="129"/>
      <c r="E1349" s="176"/>
      <c r="F1349" s="129"/>
      <c r="G1349" s="130"/>
      <c r="H1349" s="135"/>
      <c r="I1349" s="130"/>
      <c r="J1349" s="130"/>
      <c r="K1349" s="130"/>
      <c r="L1349" s="177"/>
      <c r="M1349" s="130"/>
      <c r="N1349" s="137"/>
      <c r="O1349" s="138"/>
      <c r="P1349" s="129"/>
      <c r="Q1349" s="139"/>
      <c r="R1349" s="130"/>
      <c r="S1349" s="130"/>
      <c r="T1349" s="141"/>
      <c r="U1349" s="130"/>
      <c r="V1349" s="130"/>
      <c r="W1349" s="130"/>
      <c r="X1349" s="130"/>
      <c r="Y1349" s="130"/>
      <c r="Z1349" s="130"/>
      <c r="AA1349" s="130"/>
      <c r="AB1349" s="130"/>
      <c r="AC1349" s="131"/>
      <c r="AD1349" s="131"/>
      <c r="AE1349" s="131"/>
      <c r="AF1349" s="131"/>
      <c r="AG1349" s="132"/>
      <c r="AH1349" s="132"/>
      <c r="AI1349" s="132"/>
      <c r="AJ1349" s="132"/>
      <c r="AK1349" s="133"/>
      <c r="AL1349" s="133"/>
      <c r="AM1349" s="133"/>
      <c r="AN1349" s="133"/>
      <c r="AO1349" s="134"/>
      <c r="AP1349" s="134"/>
      <c r="AQ1349" s="134"/>
      <c r="AR1349" s="134"/>
      <c r="AS1349" s="134"/>
      <c r="AT1349" s="129"/>
    </row>
    <row r="1350" ht="15.75" customHeight="1">
      <c r="A1350" s="130"/>
      <c r="B1350" s="129"/>
      <c r="C1350" s="129"/>
      <c r="D1350" s="129"/>
      <c r="E1350" s="176"/>
      <c r="F1350" s="129"/>
      <c r="G1350" s="130"/>
      <c r="H1350" s="135"/>
      <c r="I1350" s="130"/>
      <c r="J1350" s="130"/>
      <c r="K1350" s="130"/>
      <c r="L1350" s="177"/>
      <c r="M1350" s="130"/>
      <c r="N1350" s="137"/>
      <c r="O1350" s="138"/>
      <c r="P1350" s="129"/>
      <c r="Q1350" s="139"/>
      <c r="R1350" s="130"/>
      <c r="S1350" s="130"/>
      <c r="T1350" s="141"/>
      <c r="U1350" s="130"/>
      <c r="V1350" s="130"/>
      <c r="W1350" s="130"/>
      <c r="X1350" s="130"/>
      <c r="Y1350" s="130"/>
      <c r="Z1350" s="130"/>
      <c r="AA1350" s="130"/>
      <c r="AB1350" s="130"/>
      <c r="AC1350" s="131"/>
      <c r="AD1350" s="131"/>
      <c r="AE1350" s="131"/>
      <c r="AF1350" s="131"/>
      <c r="AG1350" s="132"/>
      <c r="AH1350" s="132"/>
      <c r="AI1350" s="132"/>
      <c r="AJ1350" s="132"/>
      <c r="AK1350" s="133"/>
      <c r="AL1350" s="133"/>
      <c r="AM1350" s="133"/>
      <c r="AN1350" s="133"/>
      <c r="AO1350" s="134"/>
      <c r="AP1350" s="134"/>
      <c r="AQ1350" s="134"/>
      <c r="AR1350" s="134"/>
      <c r="AS1350" s="134"/>
      <c r="AT1350" s="129"/>
    </row>
    <row r="1351" ht="15.75" customHeight="1">
      <c r="A1351" s="130"/>
      <c r="B1351" s="129"/>
      <c r="C1351" s="129"/>
      <c r="D1351" s="129"/>
      <c r="E1351" s="176"/>
      <c r="F1351" s="129"/>
      <c r="G1351" s="130"/>
      <c r="H1351" s="135"/>
      <c r="I1351" s="130"/>
      <c r="J1351" s="130"/>
      <c r="K1351" s="130"/>
      <c r="L1351" s="177"/>
      <c r="M1351" s="130"/>
      <c r="N1351" s="137"/>
      <c r="O1351" s="138"/>
      <c r="P1351" s="129"/>
      <c r="Q1351" s="139"/>
      <c r="R1351" s="130"/>
      <c r="S1351" s="130"/>
      <c r="T1351" s="141"/>
      <c r="U1351" s="130"/>
      <c r="V1351" s="130"/>
      <c r="W1351" s="130"/>
      <c r="X1351" s="130"/>
      <c r="Y1351" s="130"/>
      <c r="Z1351" s="130"/>
      <c r="AA1351" s="130"/>
      <c r="AB1351" s="130"/>
      <c r="AC1351" s="131"/>
      <c r="AD1351" s="131"/>
      <c r="AE1351" s="131"/>
      <c r="AF1351" s="131"/>
      <c r="AG1351" s="132"/>
      <c r="AH1351" s="132"/>
      <c r="AI1351" s="132"/>
      <c r="AJ1351" s="132"/>
      <c r="AK1351" s="133"/>
      <c r="AL1351" s="133"/>
      <c r="AM1351" s="133"/>
      <c r="AN1351" s="133"/>
      <c r="AO1351" s="134"/>
      <c r="AP1351" s="134"/>
      <c r="AQ1351" s="134"/>
      <c r="AR1351" s="134"/>
      <c r="AS1351" s="134"/>
      <c r="AT1351" s="129"/>
    </row>
    <row r="1352" ht="15.75" customHeight="1">
      <c r="A1352" s="130"/>
      <c r="B1352" s="129"/>
      <c r="C1352" s="129"/>
      <c r="D1352" s="129"/>
      <c r="E1352" s="176"/>
      <c r="F1352" s="129"/>
      <c r="G1352" s="130"/>
      <c r="H1352" s="135"/>
      <c r="I1352" s="130"/>
      <c r="J1352" s="130"/>
      <c r="K1352" s="130"/>
      <c r="L1352" s="177"/>
      <c r="M1352" s="130"/>
      <c r="N1352" s="137"/>
      <c r="O1352" s="138"/>
      <c r="P1352" s="129"/>
      <c r="Q1352" s="139"/>
      <c r="R1352" s="130"/>
      <c r="S1352" s="130"/>
      <c r="T1352" s="141"/>
      <c r="U1352" s="130"/>
      <c r="V1352" s="130"/>
      <c r="W1352" s="130"/>
      <c r="X1352" s="130"/>
      <c r="Y1352" s="130"/>
      <c r="Z1352" s="130"/>
      <c r="AA1352" s="130"/>
      <c r="AB1352" s="130"/>
      <c r="AC1352" s="131"/>
      <c r="AD1352" s="131"/>
      <c r="AE1352" s="131"/>
      <c r="AF1352" s="131"/>
      <c r="AG1352" s="132"/>
      <c r="AH1352" s="132"/>
      <c r="AI1352" s="132"/>
      <c r="AJ1352" s="132"/>
      <c r="AK1352" s="133"/>
      <c r="AL1352" s="133"/>
      <c r="AM1352" s="133"/>
      <c r="AN1352" s="133"/>
      <c r="AO1352" s="134"/>
      <c r="AP1352" s="134"/>
      <c r="AQ1352" s="134"/>
      <c r="AR1352" s="134"/>
      <c r="AS1352" s="134"/>
      <c r="AT1352" s="129"/>
    </row>
    <row r="1353" ht="15.75" customHeight="1">
      <c r="A1353" s="130"/>
      <c r="B1353" s="129"/>
      <c r="C1353" s="129"/>
      <c r="D1353" s="129"/>
      <c r="E1353" s="176"/>
      <c r="F1353" s="129"/>
      <c r="G1353" s="130"/>
      <c r="H1353" s="135"/>
      <c r="I1353" s="130"/>
      <c r="J1353" s="130"/>
      <c r="K1353" s="130"/>
      <c r="L1353" s="177"/>
      <c r="M1353" s="130"/>
      <c r="N1353" s="137"/>
      <c r="O1353" s="138"/>
      <c r="P1353" s="129"/>
      <c r="Q1353" s="139"/>
      <c r="R1353" s="130"/>
      <c r="S1353" s="130"/>
      <c r="T1353" s="141"/>
      <c r="U1353" s="130"/>
      <c r="V1353" s="130"/>
      <c r="W1353" s="130"/>
      <c r="X1353" s="130"/>
      <c r="Y1353" s="130"/>
      <c r="Z1353" s="130"/>
      <c r="AA1353" s="130"/>
      <c r="AB1353" s="130"/>
      <c r="AC1353" s="131"/>
      <c r="AD1353" s="131"/>
      <c r="AE1353" s="131"/>
      <c r="AF1353" s="131"/>
      <c r="AG1353" s="132"/>
      <c r="AH1353" s="132"/>
      <c r="AI1353" s="132"/>
      <c r="AJ1353" s="132"/>
      <c r="AK1353" s="133"/>
      <c r="AL1353" s="133"/>
      <c r="AM1353" s="133"/>
      <c r="AN1353" s="133"/>
      <c r="AO1353" s="134"/>
      <c r="AP1353" s="134"/>
      <c r="AQ1353" s="134"/>
      <c r="AR1353" s="134"/>
      <c r="AS1353" s="134"/>
      <c r="AT1353" s="129"/>
    </row>
    <row r="1354" ht="15.75" customHeight="1">
      <c r="A1354" s="130"/>
      <c r="B1354" s="129"/>
      <c r="C1354" s="129"/>
      <c r="D1354" s="129"/>
      <c r="E1354" s="176"/>
      <c r="F1354" s="129"/>
      <c r="G1354" s="130"/>
      <c r="H1354" s="135"/>
      <c r="I1354" s="130"/>
      <c r="J1354" s="130"/>
      <c r="K1354" s="130"/>
      <c r="L1354" s="177"/>
      <c r="M1354" s="130"/>
      <c r="N1354" s="137"/>
      <c r="O1354" s="138"/>
      <c r="P1354" s="129"/>
      <c r="Q1354" s="139"/>
      <c r="R1354" s="130"/>
      <c r="S1354" s="130"/>
      <c r="T1354" s="141"/>
      <c r="U1354" s="130"/>
      <c r="V1354" s="130"/>
      <c r="W1354" s="130"/>
      <c r="X1354" s="130"/>
      <c r="Y1354" s="130"/>
      <c r="Z1354" s="130"/>
      <c r="AA1354" s="130"/>
      <c r="AB1354" s="130"/>
      <c r="AC1354" s="131"/>
      <c r="AD1354" s="131"/>
      <c r="AE1354" s="131"/>
      <c r="AF1354" s="131"/>
      <c r="AG1354" s="132"/>
      <c r="AH1354" s="132"/>
      <c r="AI1354" s="132"/>
      <c r="AJ1354" s="132"/>
      <c r="AK1354" s="133"/>
      <c r="AL1354" s="133"/>
      <c r="AM1354" s="133"/>
      <c r="AN1354" s="133"/>
      <c r="AO1354" s="134"/>
      <c r="AP1354" s="134"/>
      <c r="AQ1354" s="134"/>
      <c r="AR1354" s="134"/>
      <c r="AS1354" s="134"/>
      <c r="AT1354" s="129"/>
    </row>
    <row r="1355" ht="15.75" customHeight="1">
      <c r="A1355" s="130"/>
      <c r="B1355" s="129"/>
      <c r="C1355" s="129"/>
      <c r="D1355" s="129"/>
      <c r="E1355" s="176"/>
      <c r="F1355" s="129"/>
      <c r="G1355" s="130"/>
      <c r="H1355" s="135"/>
      <c r="I1355" s="130"/>
      <c r="J1355" s="130"/>
      <c r="K1355" s="130"/>
      <c r="L1355" s="177"/>
      <c r="M1355" s="130"/>
      <c r="N1355" s="137"/>
      <c r="O1355" s="138"/>
      <c r="P1355" s="129"/>
      <c r="Q1355" s="139"/>
      <c r="R1355" s="130"/>
      <c r="S1355" s="130"/>
      <c r="T1355" s="141"/>
      <c r="U1355" s="130"/>
      <c r="V1355" s="130"/>
      <c r="W1355" s="130"/>
      <c r="X1355" s="130"/>
      <c r="Y1355" s="130"/>
      <c r="Z1355" s="130"/>
      <c r="AA1355" s="130"/>
      <c r="AB1355" s="130"/>
      <c r="AC1355" s="131"/>
      <c r="AD1355" s="131"/>
      <c r="AE1355" s="131"/>
      <c r="AF1355" s="131"/>
      <c r="AG1355" s="132"/>
      <c r="AH1355" s="132"/>
      <c r="AI1355" s="132"/>
      <c r="AJ1355" s="132"/>
      <c r="AK1355" s="133"/>
      <c r="AL1355" s="133"/>
      <c r="AM1355" s="133"/>
      <c r="AN1355" s="133"/>
      <c r="AO1355" s="134"/>
      <c r="AP1355" s="134"/>
      <c r="AQ1355" s="134"/>
      <c r="AR1355" s="134"/>
      <c r="AS1355" s="134"/>
      <c r="AT1355" s="129"/>
    </row>
    <row r="1356" ht="15.75" customHeight="1">
      <c r="A1356" s="130"/>
      <c r="B1356" s="129"/>
      <c r="C1356" s="129"/>
      <c r="D1356" s="129"/>
      <c r="E1356" s="176"/>
      <c r="F1356" s="129"/>
      <c r="G1356" s="130"/>
      <c r="H1356" s="135"/>
      <c r="I1356" s="130"/>
      <c r="J1356" s="130"/>
      <c r="K1356" s="130"/>
      <c r="L1356" s="177"/>
      <c r="M1356" s="130"/>
      <c r="N1356" s="137"/>
      <c r="O1356" s="138"/>
      <c r="P1356" s="129"/>
      <c r="Q1356" s="139"/>
      <c r="R1356" s="130"/>
      <c r="S1356" s="130"/>
      <c r="T1356" s="141"/>
      <c r="U1356" s="130"/>
      <c r="V1356" s="130"/>
      <c r="W1356" s="130"/>
      <c r="X1356" s="130"/>
      <c r="Y1356" s="130"/>
      <c r="Z1356" s="130"/>
      <c r="AA1356" s="130"/>
      <c r="AB1356" s="130"/>
      <c r="AC1356" s="131"/>
      <c r="AD1356" s="131"/>
      <c r="AE1356" s="131"/>
      <c r="AF1356" s="131"/>
      <c r="AG1356" s="132"/>
      <c r="AH1356" s="132"/>
      <c r="AI1356" s="132"/>
      <c r="AJ1356" s="132"/>
      <c r="AK1356" s="133"/>
      <c r="AL1356" s="133"/>
      <c r="AM1356" s="133"/>
      <c r="AN1356" s="133"/>
      <c r="AO1356" s="134"/>
      <c r="AP1356" s="134"/>
      <c r="AQ1356" s="134"/>
      <c r="AR1356" s="134"/>
      <c r="AS1356" s="134"/>
      <c r="AT1356" s="129"/>
    </row>
    <row r="1357" ht="15.75" customHeight="1">
      <c r="A1357" s="130"/>
      <c r="B1357" s="129"/>
      <c r="C1357" s="129"/>
      <c r="D1357" s="129"/>
      <c r="E1357" s="176"/>
      <c r="F1357" s="129"/>
      <c r="G1357" s="130"/>
      <c r="H1357" s="135"/>
      <c r="I1357" s="130"/>
      <c r="J1357" s="130"/>
      <c r="K1357" s="130"/>
      <c r="L1357" s="177"/>
      <c r="M1357" s="130"/>
      <c r="N1357" s="137"/>
      <c r="O1357" s="138"/>
      <c r="P1357" s="129"/>
      <c r="Q1357" s="139"/>
      <c r="R1357" s="130"/>
      <c r="S1357" s="130"/>
      <c r="T1357" s="141"/>
      <c r="U1357" s="130"/>
      <c r="V1357" s="130"/>
      <c r="W1357" s="130"/>
      <c r="X1357" s="130"/>
      <c r="Y1357" s="130"/>
      <c r="Z1357" s="130"/>
      <c r="AA1357" s="130"/>
      <c r="AB1357" s="130"/>
      <c r="AC1357" s="131"/>
      <c r="AD1357" s="131"/>
      <c r="AE1357" s="131"/>
      <c r="AF1357" s="131"/>
      <c r="AG1357" s="132"/>
      <c r="AH1357" s="132"/>
      <c r="AI1357" s="132"/>
      <c r="AJ1357" s="132"/>
      <c r="AK1357" s="133"/>
      <c r="AL1357" s="133"/>
      <c r="AM1357" s="133"/>
      <c r="AN1357" s="133"/>
      <c r="AO1357" s="134"/>
      <c r="AP1357" s="134"/>
      <c r="AQ1357" s="134"/>
      <c r="AR1357" s="134"/>
      <c r="AS1357" s="134"/>
      <c r="AT1357" s="129"/>
    </row>
    <row r="1358" ht="15.75" customHeight="1">
      <c r="A1358" s="130"/>
      <c r="B1358" s="129"/>
      <c r="C1358" s="129"/>
      <c r="D1358" s="129"/>
      <c r="E1358" s="176"/>
      <c r="F1358" s="129"/>
      <c r="G1358" s="130"/>
      <c r="H1358" s="135"/>
      <c r="I1358" s="130"/>
      <c r="J1358" s="130"/>
      <c r="K1358" s="130"/>
      <c r="L1358" s="177"/>
      <c r="M1358" s="130"/>
      <c r="N1358" s="137"/>
      <c r="O1358" s="138"/>
      <c r="P1358" s="129"/>
      <c r="Q1358" s="139"/>
      <c r="R1358" s="130"/>
      <c r="S1358" s="130"/>
      <c r="T1358" s="141"/>
      <c r="U1358" s="130"/>
      <c r="V1358" s="130"/>
      <c r="W1358" s="130"/>
      <c r="X1358" s="130"/>
      <c r="Y1358" s="130"/>
      <c r="Z1358" s="130"/>
      <c r="AA1358" s="130"/>
      <c r="AB1358" s="130"/>
      <c r="AC1358" s="131"/>
      <c r="AD1358" s="131"/>
      <c r="AE1358" s="131"/>
      <c r="AF1358" s="131"/>
      <c r="AG1358" s="132"/>
      <c r="AH1358" s="132"/>
      <c r="AI1358" s="132"/>
      <c r="AJ1358" s="132"/>
      <c r="AK1358" s="133"/>
      <c r="AL1358" s="133"/>
      <c r="AM1358" s="133"/>
      <c r="AN1358" s="133"/>
      <c r="AO1358" s="134"/>
      <c r="AP1358" s="134"/>
      <c r="AQ1358" s="134"/>
      <c r="AR1358" s="134"/>
      <c r="AS1358" s="134"/>
      <c r="AT1358" s="129"/>
    </row>
    <row r="1359" ht="15.75" customHeight="1">
      <c r="A1359" s="130"/>
      <c r="B1359" s="129"/>
      <c r="C1359" s="129"/>
      <c r="D1359" s="129"/>
      <c r="E1359" s="176"/>
      <c r="F1359" s="129"/>
      <c r="G1359" s="130"/>
      <c r="H1359" s="135"/>
      <c r="I1359" s="130"/>
      <c r="J1359" s="130"/>
      <c r="K1359" s="130"/>
      <c r="L1359" s="177"/>
      <c r="M1359" s="130"/>
      <c r="N1359" s="137"/>
      <c r="O1359" s="138"/>
      <c r="P1359" s="129"/>
      <c r="Q1359" s="139"/>
      <c r="R1359" s="130"/>
      <c r="S1359" s="130"/>
      <c r="T1359" s="141"/>
      <c r="U1359" s="130"/>
      <c r="V1359" s="130"/>
      <c r="W1359" s="130"/>
      <c r="X1359" s="130"/>
      <c r="Y1359" s="130"/>
      <c r="Z1359" s="130"/>
      <c r="AA1359" s="130"/>
      <c r="AB1359" s="130"/>
      <c r="AC1359" s="131"/>
      <c r="AD1359" s="131"/>
      <c r="AE1359" s="131"/>
      <c r="AF1359" s="131"/>
      <c r="AG1359" s="132"/>
      <c r="AH1359" s="132"/>
      <c r="AI1359" s="132"/>
      <c r="AJ1359" s="132"/>
      <c r="AK1359" s="133"/>
      <c r="AL1359" s="133"/>
      <c r="AM1359" s="133"/>
      <c r="AN1359" s="133"/>
      <c r="AO1359" s="134"/>
      <c r="AP1359" s="134"/>
      <c r="AQ1359" s="134"/>
      <c r="AR1359" s="134"/>
      <c r="AS1359" s="134"/>
      <c r="AT1359" s="129"/>
    </row>
    <row r="1360" ht="15.75" customHeight="1">
      <c r="A1360" s="130"/>
      <c r="B1360" s="129"/>
      <c r="C1360" s="129"/>
      <c r="D1360" s="129"/>
      <c r="E1360" s="176"/>
      <c r="F1360" s="129"/>
      <c r="G1360" s="130"/>
      <c r="H1360" s="135"/>
      <c r="I1360" s="130"/>
      <c r="J1360" s="130"/>
      <c r="K1360" s="130"/>
      <c r="L1360" s="177"/>
      <c r="M1360" s="130"/>
      <c r="N1360" s="137"/>
      <c r="O1360" s="138"/>
      <c r="P1360" s="129"/>
      <c r="Q1360" s="139"/>
      <c r="R1360" s="130"/>
      <c r="S1360" s="130"/>
      <c r="T1360" s="141"/>
      <c r="U1360" s="130"/>
      <c r="V1360" s="130"/>
      <c r="W1360" s="130"/>
      <c r="X1360" s="130"/>
      <c r="Y1360" s="130"/>
      <c r="Z1360" s="130"/>
      <c r="AA1360" s="130"/>
      <c r="AB1360" s="130"/>
      <c r="AC1360" s="131"/>
      <c r="AD1360" s="131"/>
      <c r="AE1360" s="131"/>
      <c r="AF1360" s="131"/>
      <c r="AG1360" s="132"/>
      <c r="AH1360" s="132"/>
      <c r="AI1360" s="132"/>
      <c r="AJ1360" s="132"/>
      <c r="AK1360" s="133"/>
      <c r="AL1360" s="133"/>
      <c r="AM1360" s="133"/>
      <c r="AN1360" s="133"/>
      <c r="AO1360" s="134"/>
      <c r="AP1360" s="134"/>
      <c r="AQ1360" s="134"/>
      <c r="AR1360" s="134"/>
      <c r="AS1360" s="134"/>
      <c r="AT1360" s="129"/>
    </row>
    <row r="1361" ht="15.75" customHeight="1">
      <c r="A1361" s="130"/>
      <c r="B1361" s="129"/>
      <c r="C1361" s="129"/>
      <c r="D1361" s="129"/>
      <c r="E1361" s="176"/>
      <c r="F1361" s="129"/>
      <c r="G1361" s="130"/>
      <c r="H1361" s="135"/>
      <c r="I1361" s="130"/>
      <c r="J1361" s="130"/>
      <c r="K1361" s="130"/>
      <c r="L1361" s="177"/>
      <c r="M1361" s="130"/>
      <c r="N1361" s="137"/>
      <c r="O1361" s="138"/>
      <c r="P1361" s="129"/>
      <c r="Q1361" s="139"/>
      <c r="R1361" s="130"/>
      <c r="S1361" s="130"/>
      <c r="T1361" s="141"/>
      <c r="U1361" s="130"/>
      <c r="V1361" s="130"/>
      <c r="W1361" s="130"/>
      <c r="X1361" s="130"/>
      <c r="Y1361" s="130"/>
      <c r="Z1361" s="130"/>
      <c r="AA1361" s="130"/>
      <c r="AB1361" s="130"/>
      <c r="AC1361" s="131"/>
      <c r="AD1361" s="131"/>
      <c r="AE1361" s="131"/>
      <c r="AF1361" s="131"/>
      <c r="AG1361" s="132"/>
      <c r="AH1361" s="132"/>
      <c r="AI1361" s="132"/>
      <c r="AJ1361" s="132"/>
      <c r="AK1361" s="133"/>
      <c r="AL1361" s="133"/>
      <c r="AM1361" s="133"/>
      <c r="AN1361" s="133"/>
      <c r="AO1361" s="134"/>
      <c r="AP1361" s="134"/>
      <c r="AQ1361" s="134"/>
      <c r="AR1361" s="134"/>
      <c r="AS1361" s="134"/>
      <c r="AT1361" s="129"/>
    </row>
    <row r="1362" ht="15.75" customHeight="1">
      <c r="A1362" s="130"/>
      <c r="B1362" s="129"/>
      <c r="C1362" s="129"/>
      <c r="D1362" s="129"/>
      <c r="E1362" s="176"/>
      <c r="F1362" s="129"/>
      <c r="G1362" s="130"/>
      <c r="H1362" s="135"/>
      <c r="I1362" s="130"/>
      <c r="J1362" s="130"/>
      <c r="K1362" s="130"/>
      <c r="L1362" s="177"/>
      <c r="M1362" s="130"/>
      <c r="N1362" s="137"/>
      <c r="O1362" s="138"/>
      <c r="P1362" s="129"/>
      <c r="Q1362" s="139"/>
      <c r="R1362" s="130"/>
      <c r="S1362" s="130"/>
      <c r="T1362" s="141"/>
      <c r="U1362" s="130"/>
      <c r="V1362" s="130"/>
      <c r="W1362" s="130"/>
      <c r="X1362" s="130"/>
      <c r="Y1362" s="130"/>
      <c r="Z1362" s="130"/>
      <c r="AA1362" s="130"/>
      <c r="AB1362" s="130"/>
      <c r="AC1362" s="131"/>
      <c r="AD1362" s="131"/>
      <c r="AE1362" s="131"/>
      <c r="AF1362" s="131"/>
      <c r="AG1362" s="132"/>
      <c r="AH1362" s="132"/>
      <c r="AI1362" s="132"/>
      <c r="AJ1362" s="132"/>
      <c r="AK1362" s="133"/>
      <c r="AL1362" s="133"/>
      <c r="AM1362" s="133"/>
      <c r="AN1362" s="133"/>
      <c r="AO1362" s="134"/>
      <c r="AP1362" s="134"/>
      <c r="AQ1362" s="134"/>
      <c r="AR1362" s="134"/>
      <c r="AS1362" s="134"/>
      <c r="AT1362" s="129"/>
    </row>
    <row r="1363" ht="15.75" customHeight="1">
      <c r="A1363" s="130"/>
      <c r="B1363" s="129"/>
      <c r="C1363" s="129"/>
      <c r="D1363" s="129"/>
      <c r="E1363" s="176"/>
      <c r="F1363" s="129"/>
      <c r="G1363" s="130"/>
      <c r="H1363" s="135"/>
      <c r="I1363" s="130"/>
      <c r="J1363" s="130"/>
      <c r="K1363" s="130"/>
      <c r="L1363" s="177"/>
      <c r="M1363" s="130"/>
      <c r="N1363" s="137"/>
      <c r="O1363" s="138"/>
      <c r="P1363" s="129"/>
      <c r="Q1363" s="139"/>
      <c r="R1363" s="130"/>
      <c r="S1363" s="130"/>
      <c r="T1363" s="141"/>
      <c r="U1363" s="130"/>
      <c r="V1363" s="130"/>
      <c r="W1363" s="130"/>
      <c r="X1363" s="130"/>
      <c r="Y1363" s="130"/>
      <c r="Z1363" s="130"/>
      <c r="AA1363" s="130"/>
      <c r="AB1363" s="130"/>
      <c r="AC1363" s="131"/>
      <c r="AD1363" s="131"/>
      <c r="AE1363" s="131"/>
      <c r="AF1363" s="131"/>
      <c r="AG1363" s="132"/>
      <c r="AH1363" s="132"/>
      <c r="AI1363" s="132"/>
      <c r="AJ1363" s="132"/>
      <c r="AK1363" s="133"/>
      <c r="AL1363" s="133"/>
      <c r="AM1363" s="133"/>
      <c r="AN1363" s="133"/>
      <c r="AO1363" s="134"/>
      <c r="AP1363" s="134"/>
      <c r="AQ1363" s="134"/>
      <c r="AR1363" s="134"/>
      <c r="AS1363" s="134"/>
      <c r="AT1363" s="129"/>
    </row>
    <row r="1364" ht="15.75" customHeight="1">
      <c r="A1364" s="130"/>
      <c r="B1364" s="129"/>
      <c r="C1364" s="129"/>
      <c r="D1364" s="129"/>
      <c r="E1364" s="176"/>
      <c r="F1364" s="129"/>
      <c r="G1364" s="130"/>
      <c r="H1364" s="135"/>
      <c r="I1364" s="130"/>
      <c r="J1364" s="130"/>
      <c r="K1364" s="130"/>
      <c r="L1364" s="177"/>
      <c r="M1364" s="130"/>
      <c r="N1364" s="137"/>
      <c r="O1364" s="138"/>
      <c r="P1364" s="129"/>
      <c r="Q1364" s="139"/>
      <c r="R1364" s="130"/>
      <c r="S1364" s="130"/>
      <c r="T1364" s="141"/>
      <c r="U1364" s="130"/>
      <c r="V1364" s="130"/>
      <c r="W1364" s="130"/>
      <c r="X1364" s="130"/>
      <c r="Y1364" s="130"/>
      <c r="Z1364" s="130"/>
      <c r="AA1364" s="130"/>
      <c r="AB1364" s="130"/>
      <c r="AC1364" s="131"/>
      <c r="AD1364" s="131"/>
      <c r="AE1364" s="131"/>
      <c r="AF1364" s="131"/>
      <c r="AG1364" s="132"/>
      <c r="AH1364" s="132"/>
      <c r="AI1364" s="132"/>
      <c r="AJ1364" s="132"/>
      <c r="AK1364" s="133"/>
      <c r="AL1364" s="133"/>
      <c r="AM1364" s="133"/>
      <c r="AN1364" s="133"/>
      <c r="AO1364" s="134"/>
      <c r="AP1364" s="134"/>
      <c r="AQ1364" s="134"/>
      <c r="AR1364" s="134"/>
      <c r="AS1364" s="134"/>
      <c r="AT1364" s="129"/>
    </row>
    <row r="1365" ht="15.75" customHeight="1">
      <c r="A1365" s="130"/>
      <c r="B1365" s="129"/>
      <c r="C1365" s="129"/>
      <c r="D1365" s="129"/>
      <c r="E1365" s="176"/>
      <c r="F1365" s="129"/>
      <c r="G1365" s="130"/>
      <c r="H1365" s="135"/>
      <c r="I1365" s="130"/>
      <c r="J1365" s="130"/>
      <c r="K1365" s="130"/>
      <c r="L1365" s="177"/>
      <c r="M1365" s="130"/>
      <c r="N1365" s="137"/>
      <c r="O1365" s="138"/>
      <c r="P1365" s="129"/>
      <c r="Q1365" s="139"/>
      <c r="R1365" s="130"/>
      <c r="S1365" s="130"/>
      <c r="T1365" s="141"/>
      <c r="U1365" s="130"/>
      <c r="V1365" s="130"/>
      <c r="W1365" s="130"/>
      <c r="X1365" s="130"/>
      <c r="Y1365" s="130"/>
      <c r="Z1365" s="130"/>
      <c r="AA1365" s="130"/>
      <c r="AB1365" s="130"/>
      <c r="AC1365" s="131"/>
      <c r="AD1365" s="131"/>
      <c r="AE1365" s="131"/>
      <c r="AF1365" s="131"/>
      <c r="AG1365" s="132"/>
      <c r="AH1365" s="132"/>
      <c r="AI1365" s="132"/>
      <c r="AJ1365" s="132"/>
      <c r="AK1365" s="133"/>
      <c r="AL1365" s="133"/>
      <c r="AM1365" s="133"/>
      <c r="AN1365" s="133"/>
      <c r="AO1365" s="134"/>
      <c r="AP1365" s="134"/>
      <c r="AQ1365" s="134"/>
      <c r="AR1365" s="134"/>
      <c r="AS1365" s="134"/>
      <c r="AT1365" s="129"/>
    </row>
    <row r="1366" ht="15.75" customHeight="1">
      <c r="A1366" s="130"/>
      <c r="B1366" s="129"/>
      <c r="C1366" s="129"/>
      <c r="D1366" s="129"/>
      <c r="E1366" s="176"/>
      <c r="F1366" s="129"/>
      <c r="G1366" s="130"/>
      <c r="H1366" s="135"/>
      <c r="I1366" s="130"/>
      <c r="J1366" s="130"/>
      <c r="K1366" s="130"/>
      <c r="L1366" s="177"/>
      <c r="M1366" s="130"/>
      <c r="N1366" s="137"/>
      <c r="O1366" s="138"/>
      <c r="P1366" s="129"/>
      <c r="Q1366" s="139"/>
      <c r="R1366" s="130"/>
      <c r="S1366" s="130"/>
      <c r="T1366" s="141"/>
      <c r="U1366" s="130"/>
      <c r="V1366" s="130"/>
      <c r="W1366" s="130"/>
      <c r="X1366" s="130"/>
      <c r="Y1366" s="130"/>
      <c r="Z1366" s="130"/>
      <c r="AA1366" s="130"/>
      <c r="AB1366" s="130"/>
      <c r="AC1366" s="131"/>
      <c r="AD1366" s="131"/>
      <c r="AE1366" s="131"/>
      <c r="AF1366" s="131"/>
      <c r="AG1366" s="132"/>
      <c r="AH1366" s="132"/>
      <c r="AI1366" s="132"/>
      <c r="AJ1366" s="132"/>
      <c r="AK1366" s="133"/>
      <c r="AL1366" s="133"/>
      <c r="AM1366" s="133"/>
      <c r="AN1366" s="133"/>
      <c r="AO1366" s="134"/>
      <c r="AP1366" s="134"/>
      <c r="AQ1366" s="134"/>
      <c r="AR1366" s="134"/>
      <c r="AS1366" s="134"/>
      <c r="AT1366" s="129"/>
    </row>
    <row r="1367" ht="15.75" customHeight="1">
      <c r="A1367" s="130"/>
      <c r="B1367" s="129"/>
      <c r="C1367" s="129"/>
      <c r="D1367" s="129"/>
      <c r="E1367" s="176"/>
      <c r="F1367" s="129"/>
      <c r="G1367" s="130"/>
      <c r="H1367" s="135"/>
      <c r="I1367" s="130"/>
      <c r="J1367" s="130"/>
      <c r="K1367" s="130"/>
      <c r="L1367" s="177"/>
      <c r="M1367" s="130"/>
      <c r="N1367" s="137"/>
      <c r="O1367" s="138"/>
      <c r="P1367" s="129"/>
      <c r="Q1367" s="139"/>
      <c r="R1367" s="130"/>
      <c r="S1367" s="130"/>
      <c r="T1367" s="141"/>
      <c r="U1367" s="130"/>
      <c r="V1367" s="130"/>
      <c r="W1367" s="130"/>
      <c r="X1367" s="130"/>
      <c r="Y1367" s="130"/>
      <c r="Z1367" s="130"/>
      <c r="AA1367" s="130"/>
      <c r="AB1367" s="130"/>
      <c r="AC1367" s="131"/>
      <c r="AD1367" s="131"/>
      <c r="AE1367" s="131"/>
      <c r="AF1367" s="131"/>
      <c r="AG1367" s="132"/>
      <c r="AH1367" s="132"/>
      <c r="AI1367" s="132"/>
      <c r="AJ1367" s="132"/>
      <c r="AK1367" s="133"/>
      <c r="AL1367" s="133"/>
      <c r="AM1367" s="133"/>
      <c r="AN1367" s="133"/>
      <c r="AO1367" s="134"/>
      <c r="AP1367" s="134"/>
      <c r="AQ1367" s="134"/>
      <c r="AR1367" s="134"/>
      <c r="AS1367" s="134"/>
      <c r="AT1367" s="129"/>
    </row>
    <row r="1368" ht="15.75" customHeight="1">
      <c r="A1368" s="130"/>
      <c r="B1368" s="129"/>
      <c r="C1368" s="129"/>
      <c r="D1368" s="129"/>
      <c r="E1368" s="176"/>
      <c r="F1368" s="129"/>
      <c r="G1368" s="130"/>
      <c r="H1368" s="135"/>
      <c r="I1368" s="130"/>
      <c r="J1368" s="130"/>
      <c r="K1368" s="130"/>
      <c r="L1368" s="177"/>
      <c r="M1368" s="130"/>
      <c r="N1368" s="137"/>
      <c r="O1368" s="138"/>
      <c r="P1368" s="129"/>
      <c r="Q1368" s="139"/>
      <c r="R1368" s="130"/>
      <c r="S1368" s="130"/>
      <c r="T1368" s="141"/>
      <c r="U1368" s="130"/>
      <c r="V1368" s="130"/>
      <c r="W1368" s="130"/>
      <c r="X1368" s="130"/>
      <c r="Y1368" s="130"/>
      <c r="Z1368" s="130"/>
      <c r="AA1368" s="130"/>
      <c r="AB1368" s="130"/>
      <c r="AC1368" s="131"/>
      <c r="AD1368" s="131"/>
      <c r="AE1368" s="131"/>
      <c r="AF1368" s="131"/>
      <c r="AG1368" s="132"/>
      <c r="AH1368" s="132"/>
      <c r="AI1368" s="132"/>
      <c r="AJ1368" s="132"/>
      <c r="AK1368" s="133"/>
      <c r="AL1368" s="133"/>
      <c r="AM1368" s="133"/>
      <c r="AN1368" s="133"/>
      <c r="AO1368" s="134"/>
      <c r="AP1368" s="134"/>
      <c r="AQ1368" s="134"/>
      <c r="AR1368" s="134"/>
      <c r="AS1368" s="134"/>
      <c r="AT1368" s="129"/>
    </row>
    <row r="1369" ht="15.75" customHeight="1">
      <c r="A1369" s="130"/>
      <c r="B1369" s="129"/>
      <c r="C1369" s="129"/>
      <c r="D1369" s="129"/>
      <c r="E1369" s="176"/>
      <c r="F1369" s="129"/>
      <c r="G1369" s="130"/>
      <c r="H1369" s="135"/>
      <c r="I1369" s="130"/>
      <c r="J1369" s="130"/>
      <c r="K1369" s="130"/>
      <c r="L1369" s="177"/>
      <c r="M1369" s="130"/>
      <c r="N1369" s="137"/>
      <c r="O1369" s="138"/>
      <c r="P1369" s="129"/>
      <c r="Q1369" s="139"/>
      <c r="R1369" s="130"/>
      <c r="S1369" s="130"/>
      <c r="T1369" s="141"/>
      <c r="U1369" s="130"/>
      <c r="V1369" s="130"/>
      <c r="W1369" s="130"/>
      <c r="X1369" s="130"/>
      <c r="Y1369" s="130"/>
      <c r="Z1369" s="130"/>
      <c r="AA1369" s="130"/>
      <c r="AB1369" s="130"/>
      <c r="AC1369" s="131"/>
      <c r="AD1369" s="131"/>
      <c r="AE1369" s="131"/>
      <c r="AF1369" s="131"/>
      <c r="AG1369" s="132"/>
      <c r="AH1369" s="132"/>
      <c r="AI1369" s="132"/>
      <c r="AJ1369" s="132"/>
      <c r="AK1369" s="133"/>
      <c r="AL1369" s="133"/>
      <c r="AM1369" s="133"/>
      <c r="AN1369" s="133"/>
      <c r="AO1369" s="134"/>
      <c r="AP1369" s="134"/>
      <c r="AQ1369" s="134"/>
      <c r="AR1369" s="134"/>
      <c r="AS1369" s="134"/>
      <c r="AT1369" s="129"/>
    </row>
    <row r="1370" ht="15.75" customHeight="1">
      <c r="A1370" s="130"/>
      <c r="B1370" s="129"/>
      <c r="C1370" s="129"/>
      <c r="D1370" s="129"/>
      <c r="E1370" s="176"/>
      <c r="F1370" s="129"/>
      <c r="G1370" s="130"/>
      <c r="H1370" s="135"/>
      <c r="I1370" s="130"/>
      <c r="J1370" s="130"/>
      <c r="K1370" s="130"/>
      <c r="L1370" s="177"/>
      <c r="M1370" s="130"/>
      <c r="N1370" s="137"/>
      <c r="O1370" s="138"/>
      <c r="P1370" s="129"/>
      <c r="Q1370" s="139"/>
      <c r="R1370" s="130"/>
      <c r="S1370" s="130"/>
      <c r="T1370" s="141"/>
      <c r="U1370" s="130"/>
      <c r="V1370" s="130"/>
      <c r="W1370" s="130"/>
      <c r="X1370" s="130"/>
      <c r="Y1370" s="130"/>
      <c r="Z1370" s="130"/>
      <c r="AA1370" s="130"/>
      <c r="AB1370" s="130"/>
      <c r="AC1370" s="131"/>
      <c r="AD1370" s="131"/>
      <c r="AE1370" s="131"/>
      <c r="AF1370" s="131"/>
      <c r="AG1370" s="132"/>
      <c r="AH1370" s="132"/>
      <c r="AI1370" s="132"/>
      <c r="AJ1370" s="132"/>
      <c r="AK1370" s="133"/>
      <c r="AL1370" s="133"/>
      <c r="AM1370" s="133"/>
      <c r="AN1370" s="133"/>
      <c r="AO1370" s="134"/>
      <c r="AP1370" s="134"/>
      <c r="AQ1370" s="134"/>
      <c r="AR1370" s="134"/>
      <c r="AS1370" s="134"/>
      <c r="AT1370" s="129"/>
    </row>
    <row r="1371" ht="15.75" customHeight="1">
      <c r="A1371" s="130"/>
      <c r="B1371" s="129"/>
      <c r="C1371" s="129"/>
      <c r="D1371" s="129"/>
      <c r="E1371" s="176"/>
      <c r="F1371" s="129"/>
      <c r="G1371" s="130"/>
      <c r="H1371" s="135"/>
      <c r="I1371" s="130"/>
      <c r="J1371" s="130"/>
      <c r="K1371" s="130"/>
      <c r="L1371" s="177"/>
      <c r="M1371" s="130"/>
      <c r="N1371" s="137"/>
      <c r="O1371" s="138"/>
      <c r="P1371" s="129"/>
      <c r="Q1371" s="139"/>
      <c r="R1371" s="130"/>
      <c r="S1371" s="130"/>
      <c r="T1371" s="141"/>
      <c r="U1371" s="130"/>
      <c r="V1371" s="130"/>
      <c r="W1371" s="130"/>
      <c r="X1371" s="130"/>
      <c r="Y1371" s="130"/>
      <c r="Z1371" s="130"/>
      <c r="AA1371" s="130"/>
      <c r="AB1371" s="130"/>
      <c r="AC1371" s="131"/>
      <c r="AD1371" s="131"/>
      <c r="AE1371" s="131"/>
      <c r="AF1371" s="131"/>
      <c r="AG1371" s="132"/>
      <c r="AH1371" s="132"/>
      <c r="AI1371" s="132"/>
      <c r="AJ1371" s="132"/>
      <c r="AK1371" s="133"/>
      <c r="AL1371" s="133"/>
      <c r="AM1371" s="133"/>
      <c r="AN1371" s="133"/>
      <c r="AO1371" s="134"/>
      <c r="AP1371" s="134"/>
      <c r="AQ1371" s="134"/>
      <c r="AR1371" s="134"/>
      <c r="AS1371" s="134"/>
      <c r="AT1371" s="129"/>
    </row>
    <row r="1372" ht="15.75" customHeight="1">
      <c r="A1372" s="130"/>
      <c r="B1372" s="129"/>
      <c r="C1372" s="129"/>
      <c r="D1372" s="129"/>
      <c r="E1372" s="176"/>
      <c r="F1372" s="129"/>
      <c r="G1372" s="130"/>
      <c r="H1372" s="135"/>
      <c r="I1372" s="130"/>
      <c r="J1372" s="130"/>
      <c r="K1372" s="130"/>
      <c r="L1372" s="177"/>
      <c r="M1372" s="130"/>
      <c r="N1372" s="137"/>
      <c r="O1372" s="138"/>
      <c r="P1372" s="129"/>
      <c r="Q1372" s="139"/>
      <c r="R1372" s="130"/>
      <c r="S1372" s="130"/>
      <c r="T1372" s="141"/>
      <c r="U1372" s="130"/>
      <c r="V1372" s="130"/>
      <c r="W1372" s="130"/>
      <c r="X1372" s="130"/>
      <c r="Y1372" s="130"/>
      <c r="Z1372" s="130"/>
      <c r="AA1372" s="130"/>
      <c r="AB1372" s="130"/>
      <c r="AC1372" s="131"/>
      <c r="AD1372" s="131"/>
      <c r="AE1372" s="131"/>
      <c r="AF1372" s="131"/>
      <c r="AG1372" s="132"/>
      <c r="AH1372" s="132"/>
      <c r="AI1372" s="132"/>
      <c r="AJ1372" s="132"/>
      <c r="AK1372" s="133"/>
      <c r="AL1372" s="133"/>
      <c r="AM1372" s="133"/>
      <c r="AN1372" s="133"/>
      <c r="AO1372" s="134"/>
      <c r="AP1372" s="134"/>
      <c r="AQ1372" s="134"/>
      <c r="AR1372" s="134"/>
      <c r="AS1372" s="134"/>
      <c r="AT1372" s="129"/>
    </row>
    <row r="1373" ht="15.75" customHeight="1">
      <c r="A1373" s="130"/>
      <c r="B1373" s="129"/>
      <c r="C1373" s="129"/>
      <c r="D1373" s="129"/>
      <c r="E1373" s="176"/>
      <c r="F1373" s="129"/>
      <c r="G1373" s="130"/>
      <c r="H1373" s="135"/>
      <c r="I1373" s="130"/>
      <c r="J1373" s="130"/>
      <c r="K1373" s="130"/>
      <c r="L1373" s="177"/>
      <c r="M1373" s="130"/>
      <c r="N1373" s="137"/>
      <c r="O1373" s="138"/>
      <c r="P1373" s="129"/>
      <c r="Q1373" s="139"/>
      <c r="R1373" s="130"/>
      <c r="S1373" s="130"/>
      <c r="T1373" s="141"/>
      <c r="U1373" s="130"/>
      <c r="V1373" s="130"/>
      <c r="W1373" s="130"/>
      <c r="X1373" s="130"/>
      <c r="Y1373" s="130"/>
      <c r="Z1373" s="130"/>
      <c r="AA1373" s="130"/>
      <c r="AB1373" s="130"/>
      <c r="AC1373" s="131"/>
      <c r="AD1373" s="131"/>
      <c r="AE1373" s="131"/>
      <c r="AF1373" s="131"/>
      <c r="AG1373" s="132"/>
      <c r="AH1373" s="132"/>
      <c r="AI1373" s="132"/>
      <c r="AJ1373" s="132"/>
      <c r="AK1373" s="133"/>
      <c r="AL1373" s="133"/>
      <c r="AM1373" s="133"/>
      <c r="AN1373" s="133"/>
      <c r="AO1373" s="134"/>
      <c r="AP1373" s="134"/>
      <c r="AQ1373" s="134"/>
      <c r="AR1373" s="134"/>
      <c r="AS1373" s="134"/>
      <c r="AT1373" s="129"/>
    </row>
    <row r="1374" ht="15.75" customHeight="1">
      <c r="A1374" s="130"/>
      <c r="B1374" s="129"/>
      <c r="C1374" s="129"/>
      <c r="D1374" s="129"/>
      <c r="E1374" s="176"/>
      <c r="F1374" s="129"/>
      <c r="G1374" s="130"/>
      <c r="H1374" s="135"/>
      <c r="I1374" s="130"/>
      <c r="J1374" s="130"/>
      <c r="K1374" s="130"/>
      <c r="L1374" s="177"/>
      <c r="M1374" s="130"/>
      <c r="N1374" s="137"/>
      <c r="O1374" s="138"/>
      <c r="P1374" s="129"/>
      <c r="Q1374" s="139"/>
      <c r="R1374" s="130"/>
      <c r="S1374" s="130"/>
      <c r="T1374" s="141"/>
      <c r="U1374" s="130"/>
      <c r="V1374" s="130"/>
      <c r="W1374" s="130"/>
      <c r="X1374" s="130"/>
      <c r="Y1374" s="130"/>
      <c r="Z1374" s="130"/>
      <c r="AA1374" s="130"/>
      <c r="AB1374" s="130"/>
      <c r="AC1374" s="131"/>
      <c r="AD1374" s="131"/>
      <c r="AE1374" s="131"/>
      <c r="AF1374" s="131"/>
      <c r="AG1374" s="132"/>
      <c r="AH1374" s="132"/>
      <c r="AI1374" s="132"/>
      <c r="AJ1374" s="132"/>
      <c r="AK1374" s="133"/>
      <c r="AL1374" s="133"/>
      <c r="AM1374" s="133"/>
      <c r="AN1374" s="133"/>
      <c r="AO1374" s="134"/>
      <c r="AP1374" s="134"/>
      <c r="AQ1374" s="134"/>
      <c r="AR1374" s="134"/>
      <c r="AS1374" s="134"/>
      <c r="AT1374" s="129"/>
    </row>
    <row r="1375" ht="15.75" customHeight="1">
      <c r="A1375" s="130"/>
      <c r="B1375" s="129"/>
      <c r="C1375" s="129"/>
      <c r="D1375" s="129"/>
      <c r="E1375" s="176"/>
      <c r="F1375" s="129"/>
      <c r="G1375" s="130"/>
      <c r="H1375" s="135"/>
      <c r="I1375" s="130"/>
      <c r="J1375" s="130"/>
      <c r="K1375" s="130"/>
      <c r="L1375" s="177"/>
      <c r="M1375" s="130"/>
      <c r="N1375" s="137"/>
      <c r="O1375" s="138"/>
      <c r="P1375" s="129"/>
      <c r="Q1375" s="139"/>
      <c r="R1375" s="130"/>
      <c r="S1375" s="130"/>
      <c r="T1375" s="141"/>
      <c r="U1375" s="130"/>
      <c r="V1375" s="130"/>
      <c r="W1375" s="130"/>
      <c r="X1375" s="130"/>
      <c r="Y1375" s="130"/>
      <c r="Z1375" s="130"/>
      <c r="AA1375" s="130"/>
      <c r="AB1375" s="130"/>
      <c r="AC1375" s="131"/>
      <c r="AD1375" s="131"/>
      <c r="AE1375" s="131"/>
      <c r="AF1375" s="131"/>
      <c r="AG1375" s="132"/>
      <c r="AH1375" s="132"/>
      <c r="AI1375" s="132"/>
      <c r="AJ1375" s="132"/>
      <c r="AK1375" s="133"/>
      <c r="AL1375" s="133"/>
      <c r="AM1375" s="133"/>
      <c r="AN1375" s="133"/>
      <c r="AO1375" s="134"/>
      <c r="AP1375" s="134"/>
      <c r="AQ1375" s="134"/>
      <c r="AR1375" s="134"/>
      <c r="AS1375" s="134"/>
      <c r="AT1375" s="129"/>
    </row>
    <row r="1376" ht="15.75" customHeight="1">
      <c r="A1376" s="130"/>
      <c r="B1376" s="129"/>
      <c r="C1376" s="129"/>
      <c r="D1376" s="129"/>
      <c r="E1376" s="176"/>
      <c r="F1376" s="129"/>
      <c r="G1376" s="130"/>
      <c r="H1376" s="135"/>
      <c r="I1376" s="130"/>
      <c r="J1376" s="130"/>
      <c r="K1376" s="130"/>
      <c r="L1376" s="177"/>
      <c r="M1376" s="130"/>
      <c r="N1376" s="137"/>
      <c r="O1376" s="138"/>
      <c r="P1376" s="129"/>
      <c r="Q1376" s="139"/>
      <c r="R1376" s="130"/>
      <c r="S1376" s="130"/>
      <c r="T1376" s="141"/>
      <c r="U1376" s="130"/>
      <c r="V1376" s="130"/>
      <c r="W1376" s="130"/>
      <c r="X1376" s="130"/>
      <c r="Y1376" s="130"/>
      <c r="Z1376" s="130"/>
      <c r="AA1376" s="130"/>
      <c r="AB1376" s="130"/>
      <c r="AC1376" s="131"/>
      <c r="AD1376" s="131"/>
      <c r="AE1376" s="131"/>
      <c r="AF1376" s="131"/>
      <c r="AG1376" s="132"/>
      <c r="AH1376" s="132"/>
      <c r="AI1376" s="132"/>
      <c r="AJ1376" s="132"/>
      <c r="AK1376" s="133"/>
      <c r="AL1376" s="133"/>
      <c r="AM1376" s="133"/>
      <c r="AN1376" s="133"/>
      <c r="AO1376" s="134"/>
      <c r="AP1376" s="134"/>
      <c r="AQ1376" s="134"/>
      <c r="AR1376" s="134"/>
      <c r="AS1376" s="134"/>
      <c r="AT1376" s="129"/>
    </row>
    <row r="1377" ht="15.75" customHeight="1">
      <c r="A1377" s="130"/>
      <c r="B1377" s="129"/>
      <c r="C1377" s="129"/>
      <c r="D1377" s="129"/>
      <c r="E1377" s="176"/>
      <c r="F1377" s="129"/>
      <c r="G1377" s="130"/>
      <c r="H1377" s="135"/>
      <c r="I1377" s="130"/>
      <c r="J1377" s="130"/>
      <c r="K1377" s="130"/>
      <c r="L1377" s="177"/>
      <c r="M1377" s="130"/>
      <c r="N1377" s="137"/>
      <c r="O1377" s="138"/>
      <c r="P1377" s="129"/>
      <c r="Q1377" s="139"/>
      <c r="R1377" s="130"/>
      <c r="S1377" s="130"/>
      <c r="T1377" s="141"/>
      <c r="U1377" s="130"/>
      <c r="V1377" s="130"/>
      <c r="W1377" s="130"/>
      <c r="X1377" s="130"/>
      <c r="Y1377" s="130"/>
      <c r="Z1377" s="130"/>
      <c r="AA1377" s="130"/>
      <c r="AB1377" s="130"/>
      <c r="AC1377" s="131"/>
      <c r="AD1377" s="131"/>
      <c r="AE1377" s="131"/>
      <c r="AF1377" s="131"/>
      <c r="AG1377" s="132"/>
      <c r="AH1377" s="132"/>
      <c r="AI1377" s="132"/>
      <c r="AJ1377" s="132"/>
      <c r="AK1377" s="133"/>
      <c r="AL1377" s="133"/>
      <c r="AM1377" s="133"/>
      <c r="AN1377" s="133"/>
      <c r="AO1377" s="134"/>
      <c r="AP1377" s="134"/>
      <c r="AQ1377" s="134"/>
      <c r="AR1377" s="134"/>
      <c r="AS1377" s="134"/>
      <c r="AT1377" s="129"/>
    </row>
    <row r="1378" ht="15.75" customHeight="1">
      <c r="A1378" s="130"/>
      <c r="B1378" s="129"/>
      <c r="C1378" s="129"/>
      <c r="D1378" s="129"/>
      <c r="E1378" s="176"/>
      <c r="F1378" s="129"/>
      <c r="G1378" s="130"/>
      <c r="H1378" s="135"/>
      <c r="I1378" s="130"/>
      <c r="J1378" s="130"/>
      <c r="K1378" s="130"/>
      <c r="L1378" s="177"/>
      <c r="M1378" s="130"/>
      <c r="N1378" s="137"/>
      <c r="O1378" s="138"/>
      <c r="P1378" s="129"/>
      <c r="Q1378" s="139"/>
      <c r="R1378" s="130"/>
      <c r="S1378" s="130"/>
      <c r="T1378" s="141"/>
      <c r="U1378" s="130"/>
      <c r="V1378" s="130"/>
      <c r="W1378" s="130"/>
      <c r="X1378" s="130"/>
      <c r="Y1378" s="130"/>
      <c r="Z1378" s="130"/>
      <c r="AA1378" s="130"/>
      <c r="AB1378" s="130"/>
      <c r="AC1378" s="131"/>
      <c r="AD1378" s="131"/>
      <c r="AE1378" s="131"/>
      <c r="AF1378" s="131"/>
      <c r="AG1378" s="132"/>
      <c r="AH1378" s="132"/>
      <c r="AI1378" s="132"/>
      <c r="AJ1378" s="132"/>
      <c r="AK1378" s="133"/>
      <c r="AL1378" s="133"/>
      <c r="AM1378" s="133"/>
      <c r="AN1378" s="133"/>
      <c r="AO1378" s="134"/>
      <c r="AP1378" s="134"/>
      <c r="AQ1378" s="134"/>
      <c r="AR1378" s="134"/>
      <c r="AS1378" s="134"/>
      <c r="AT1378" s="129"/>
    </row>
    <row r="1379" ht="15.75" customHeight="1">
      <c r="A1379" s="130"/>
      <c r="B1379" s="129"/>
      <c r="C1379" s="129"/>
      <c r="D1379" s="129"/>
      <c r="E1379" s="176"/>
      <c r="F1379" s="129"/>
      <c r="G1379" s="130"/>
      <c r="H1379" s="135"/>
      <c r="I1379" s="130"/>
      <c r="J1379" s="130"/>
      <c r="K1379" s="130"/>
      <c r="L1379" s="177"/>
      <c r="M1379" s="130"/>
      <c r="N1379" s="137"/>
      <c r="O1379" s="138"/>
      <c r="P1379" s="129"/>
      <c r="Q1379" s="139"/>
      <c r="R1379" s="130"/>
      <c r="S1379" s="130"/>
      <c r="T1379" s="141"/>
      <c r="U1379" s="130"/>
      <c r="V1379" s="130"/>
      <c r="W1379" s="130"/>
      <c r="X1379" s="130"/>
      <c r="Y1379" s="130"/>
      <c r="Z1379" s="130"/>
      <c r="AA1379" s="130"/>
      <c r="AB1379" s="130"/>
      <c r="AC1379" s="131"/>
      <c r="AD1379" s="131"/>
      <c r="AE1379" s="131"/>
      <c r="AF1379" s="131"/>
      <c r="AG1379" s="132"/>
      <c r="AH1379" s="132"/>
      <c r="AI1379" s="132"/>
      <c r="AJ1379" s="132"/>
      <c r="AK1379" s="133"/>
      <c r="AL1379" s="133"/>
      <c r="AM1379" s="133"/>
      <c r="AN1379" s="133"/>
      <c r="AO1379" s="134"/>
      <c r="AP1379" s="134"/>
      <c r="AQ1379" s="134"/>
      <c r="AR1379" s="134"/>
      <c r="AS1379" s="134"/>
      <c r="AT1379" s="129"/>
    </row>
    <row r="1380" ht="15.75" customHeight="1">
      <c r="A1380" s="130"/>
      <c r="B1380" s="129"/>
      <c r="C1380" s="129"/>
      <c r="D1380" s="129"/>
      <c r="E1380" s="176"/>
      <c r="F1380" s="129"/>
      <c r="G1380" s="130"/>
      <c r="H1380" s="135"/>
      <c r="I1380" s="130"/>
      <c r="J1380" s="130"/>
      <c r="K1380" s="130"/>
      <c r="L1380" s="177"/>
      <c r="M1380" s="130"/>
      <c r="N1380" s="137"/>
      <c r="O1380" s="138"/>
      <c r="P1380" s="129"/>
      <c r="Q1380" s="139"/>
      <c r="R1380" s="130"/>
      <c r="S1380" s="130"/>
      <c r="T1380" s="141"/>
      <c r="U1380" s="130"/>
      <c r="V1380" s="130"/>
      <c r="W1380" s="130"/>
      <c r="X1380" s="130"/>
      <c r="Y1380" s="130"/>
      <c r="Z1380" s="130"/>
      <c r="AA1380" s="130"/>
      <c r="AB1380" s="130"/>
      <c r="AC1380" s="131"/>
      <c r="AD1380" s="131"/>
      <c r="AE1380" s="131"/>
      <c r="AF1380" s="131"/>
      <c r="AG1380" s="132"/>
      <c r="AH1380" s="132"/>
      <c r="AI1380" s="132"/>
      <c r="AJ1380" s="132"/>
      <c r="AK1380" s="133"/>
      <c r="AL1380" s="133"/>
      <c r="AM1380" s="133"/>
      <c r="AN1380" s="133"/>
      <c r="AO1380" s="134"/>
      <c r="AP1380" s="134"/>
      <c r="AQ1380" s="134"/>
      <c r="AR1380" s="134"/>
      <c r="AS1380" s="134"/>
      <c r="AT1380" s="129"/>
    </row>
    <row r="1381" ht="15.75" customHeight="1">
      <c r="A1381" s="130"/>
      <c r="B1381" s="129"/>
      <c r="C1381" s="129"/>
      <c r="D1381" s="129"/>
      <c r="E1381" s="176"/>
      <c r="F1381" s="129"/>
      <c r="G1381" s="130"/>
      <c r="H1381" s="135"/>
      <c r="I1381" s="130"/>
      <c r="J1381" s="130"/>
      <c r="K1381" s="130"/>
      <c r="L1381" s="177"/>
      <c r="M1381" s="130"/>
      <c r="N1381" s="137"/>
      <c r="O1381" s="138"/>
      <c r="P1381" s="129"/>
      <c r="Q1381" s="139"/>
      <c r="R1381" s="130"/>
      <c r="S1381" s="130"/>
      <c r="T1381" s="141"/>
      <c r="U1381" s="130"/>
      <c r="V1381" s="130"/>
      <c r="W1381" s="130"/>
      <c r="X1381" s="130"/>
      <c r="Y1381" s="130"/>
      <c r="Z1381" s="130"/>
      <c r="AA1381" s="130"/>
      <c r="AB1381" s="130"/>
      <c r="AC1381" s="131"/>
      <c r="AD1381" s="131"/>
      <c r="AE1381" s="131"/>
      <c r="AF1381" s="131"/>
      <c r="AG1381" s="132"/>
      <c r="AH1381" s="132"/>
      <c r="AI1381" s="132"/>
      <c r="AJ1381" s="132"/>
      <c r="AK1381" s="133"/>
      <c r="AL1381" s="133"/>
      <c r="AM1381" s="133"/>
      <c r="AN1381" s="133"/>
      <c r="AO1381" s="134"/>
      <c r="AP1381" s="134"/>
      <c r="AQ1381" s="134"/>
      <c r="AR1381" s="134"/>
      <c r="AS1381" s="134"/>
      <c r="AT1381" s="129"/>
    </row>
    <row r="1382" ht="15.75" customHeight="1">
      <c r="A1382" s="130"/>
      <c r="B1382" s="129"/>
      <c r="C1382" s="129"/>
      <c r="D1382" s="129"/>
      <c r="E1382" s="176"/>
      <c r="F1382" s="129"/>
      <c r="G1382" s="130"/>
      <c r="H1382" s="135"/>
      <c r="I1382" s="130"/>
      <c r="J1382" s="130"/>
      <c r="K1382" s="130"/>
      <c r="L1382" s="177"/>
      <c r="M1382" s="130"/>
      <c r="N1382" s="137"/>
      <c r="O1382" s="138"/>
      <c r="P1382" s="129"/>
      <c r="Q1382" s="139"/>
      <c r="R1382" s="130"/>
      <c r="S1382" s="130"/>
      <c r="T1382" s="141"/>
      <c r="U1382" s="130"/>
      <c r="V1382" s="130"/>
      <c r="W1382" s="130"/>
      <c r="X1382" s="130"/>
      <c r="Y1382" s="130"/>
      <c r="Z1382" s="130"/>
      <c r="AA1382" s="130"/>
      <c r="AB1382" s="130"/>
      <c r="AC1382" s="131"/>
      <c r="AD1382" s="131"/>
      <c r="AE1382" s="131"/>
      <c r="AF1382" s="131"/>
      <c r="AG1382" s="132"/>
      <c r="AH1382" s="132"/>
      <c r="AI1382" s="132"/>
      <c r="AJ1382" s="132"/>
      <c r="AK1382" s="133"/>
      <c r="AL1382" s="133"/>
      <c r="AM1382" s="133"/>
      <c r="AN1382" s="133"/>
      <c r="AO1382" s="134"/>
      <c r="AP1382" s="134"/>
      <c r="AQ1382" s="134"/>
      <c r="AR1382" s="134"/>
      <c r="AS1382" s="134"/>
      <c r="AT1382" s="129"/>
    </row>
    <row r="1383" ht="15.75" customHeight="1">
      <c r="A1383" s="130"/>
      <c r="B1383" s="129"/>
      <c r="C1383" s="129"/>
      <c r="D1383" s="129"/>
      <c r="E1383" s="176"/>
      <c r="F1383" s="129"/>
      <c r="G1383" s="130"/>
      <c r="H1383" s="135"/>
      <c r="I1383" s="130"/>
      <c r="J1383" s="130"/>
      <c r="K1383" s="130"/>
      <c r="L1383" s="177"/>
      <c r="M1383" s="130"/>
      <c r="N1383" s="137"/>
      <c r="O1383" s="138"/>
      <c r="P1383" s="129"/>
      <c r="Q1383" s="139"/>
      <c r="R1383" s="130"/>
      <c r="S1383" s="130"/>
      <c r="T1383" s="141"/>
      <c r="U1383" s="130"/>
      <c r="V1383" s="130"/>
      <c r="W1383" s="130"/>
      <c r="X1383" s="130"/>
      <c r="Y1383" s="130"/>
      <c r="Z1383" s="130"/>
      <c r="AA1383" s="130"/>
      <c r="AB1383" s="130"/>
      <c r="AC1383" s="131"/>
      <c r="AD1383" s="131"/>
      <c r="AE1383" s="131"/>
      <c r="AF1383" s="131"/>
      <c r="AG1383" s="132"/>
      <c r="AH1383" s="132"/>
      <c r="AI1383" s="132"/>
      <c r="AJ1383" s="132"/>
      <c r="AK1383" s="133"/>
      <c r="AL1383" s="133"/>
      <c r="AM1383" s="133"/>
      <c r="AN1383" s="133"/>
      <c r="AO1383" s="134"/>
      <c r="AP1383" s="134"/>
      <c r="AQ1383" s="134"/>
      <c r="AR1383" s="134"/>
      <c r="AS1383" s="134"/>
      <c r="AT1383" s="129"/>
    </row>
    <row r="1384" ht="15.75" customHeight="1">
      <c r="A1384" s="130"/>
      <c r="B1384" s="129"/>
      <c r="C1384" s="129"/>
      <c r="D1384" s="129"/>
      <c r="E1384" s="176"/>
      <c r="F1384" s="129"/>
      <c r="G1384" s="130"/>
      <c r="H1384" s="135"/>
      <c r="I1384" s="130"/>
      <c r="J1384" s="130"/>
      <c r="K1384" s="130"/>
      <c r="L1384" s="177"/>
      <c r="M1384" s="130"/>
      <c r="N1384" s="137"/>
      <c r="O1384" s="138"/>
      <c r="P1384" s="129"/>
      <c r="Q1384" s="139"/>
      <c r="R1384" s="130"/>
      <c r="S1384" s="130"/>
      <c r="T1384" s="141"/>
      <c r="U1384" s="130"/>
      <c r="V1384" s="130"/>
      <c r="W1384" s="130"/>
      <c r="X1384" s="130"/>
      <c r="Y1384" s="130"/>
      <c r="Z1384" s="130"/>
      <c r="AA1384" s="130"/>
      <c r="AB1384" s="130"/>
      <c r="AC1384" s="131"/>
      <c r="AD1384" s="131"/>
      <c r="AE1384" s="131"/>
      <c r="AF1384" s="131"/>
      <c r="AG1384" s="132"/>
      <c r="AH1384" s="132"/>
      <c r="AI1384" s="132"/>
      <c r="AJ1384" s="132"/>
      <c r="AK1384" s="133"/>
      <c r="AL1384" s="133"/>
      <c r="AM1384" s="133"/>
      <c r="AN1384" s="133"/>
      <c r="AO1384" s="134"/>
      <c r="AP1384" s="134"/>
      <c r="AQ1384" s="134"/>
      <c r="AR1384" s="134"/>
      <c r="AS1384" s="134"/>
      <c r="AT1384" s="129"/>
    </row>
    <row r="1385" ht="15.75" customHeight="1">
      <c r="A1385" s="130"/>
      <c r="B1385" s="129"/>
      <c r="C1385" s="129"/>
      <c r="D1385" s="129"/>
      <c r="E1385" s="176"/>
      <c r="F1385" s="129"/>
      <c r="G1385" s="130"/>
      <c r="H1385" s="135"/>
      <c r="I1385" s="130"/>
      <c r="J1385" s="130"/>
      <c r="K1385" s="130"/>
      <c r="L1385" s="177"/>
      <c r="M1385" s="130"/>
      <c r="N1385" s="137"/>
      <c r="O1385" s="138"/>
      <c r="P1385" s="129"/>
      <c r="Q1385" s="139"/>
      <c r="R1385" s="130"/>
      <c r="S1385" s="130"/>
      <c r="T1385" s="141"/>
      <c r="U1385" s="130"/>
      <c r="V1385" s="130"/>
      <c r="W1385" s="130"/>
      <c r="X1385" s="130"/>
      <c r="Y1385" s="130"/>
      <c r="Z1385" s="130"/>
      <c r="AA1385" s="130"/>
      <c r="AB1385" s="130"/>
      <c r="AC1385" s="131"/>
      <c r="AD1385" s="131"/>
      <c r="AE1385" s="131"/>
      <c r="AF1385" s="131"/>
      <c r="AG1385" s="132"/>
      <c r="AH1385" s="132"/>
      <c r="AI1385" s="132"/>
      <c r="AJ1385" s="132"/>
      <c r="AK1385" s="133"/>
      <c r="AL1385" s="133"/>
      <c r="AM1385" s="133"/>
      <c r="AN1385" s="133"/>
      <c r="AO1385" s="134"/>
      <c r="AP1385" s="134"/>
      <c r="AQ1385" s="134"/>
      <c r="AR1385" s="134"/>
      <c r="AS1385" s="134"/>
      <c r="AT1385" s="129"/>
    </row>
    <row r="1386" ht="15.75" customHeight="1">
      <c r="A1386" s="130"/>
      <c r="B1386" s="129"/>
      <c r="C1386" s="129"/>
      <c r="D1386" s="129"/>
      <c r="E1386" s="176"/>
      <c r="F1386" s="129"/>
      <c r="G1386" s="130"/>
      <c r="H1386" s="135"/>
      <c r="I1386" s="130"/>
      <c r="J1386" s="130"/>
      <c r="K1386" s="130"/>
      <c r="L1386" s="177"/>
      <c r="M1386" s="130"/>
      <c r="N1386" s="137"/>
      <c r="O1386" s="138"/>
      <c r="P1386" s="129"/>
      <c r="Q1386" s="139"/>
      <c r="R1386" s="130"/>
      <c r="S1386" s="130"/>
      <c r="T1386" s="141"/>
      <c r="U1386" s="130"/>
      <c r="V1386" s="130"/>
      <c r="W1386" s="130"/>
      <c r="X1386" s="130"/>
      <c r="Y1386" s="130"/>
      <c r="Z1386" s="130"/>
      <c r="AA1386" s="130"/>
      <c r="AB1386" s="130"/>
      <c r="AC1386" s="131"/>
      <c r="AD1386" s="131"/>
      <c r="AE1386" s="131"/>
      <c r="AF1386" s="131"/>
      <c r="AG1386" s="132"/>
      <c r="AH1386" s="132"/>
      <c r="AI1386" s="132"/>
      <c r="AJ1386" s="132"/>
      <c r="AK1386" s="133"/>
      <c r="AL1386" s="133"/>
      <c r="AM1386" s="133"/>
      <c r="AN1386" s="133"/>
      <c r="AO1386" s="134"/>
      <c r="AP1386" s="134"/>
      <c r="AQ1386" s="134"/>
      <c r="AR1386" s="134"/>
      <c r="AS1386" s="134"/>
      <c r="AT1386" s="129"/>
    </row>
    <row r="1387" ht="15.75" customHeight="1">
      <c r="A1387" s="130"/>
      <c r="B1387" s="129"/>
      <c r="C1387" s="129"/>
      <c r="D1387" s="129"/>
      <c r="E1387" s="176"/>
      <c r="F1387" s="129"/>
      <c r="G1387" s="130"/>
      <c r="H1387" s="135"/>
      <c r="I1387" s="130"/>
      <c r="J1387" s="130"/>
      <c r="K1387" s="130"/>
      <c r="L1387" s="177"/>
      <c r="M1387" s="130"/>
      <c r="N1387" s="137"/>
      <c r="O1387" s="138"/>
      <c r="P1387" s="129"/>
      <c r="Q1387" s="139"/>
      <c r="R1387" s="130"/>
      <c r="S1387" s="130"/>
      <c r="T1387" s="141"/>
      <c r="U1387" s="130"/>
      <c r="V1387" s="130"/>
      <c r="W1387" s="130"/>
      <c r="X1387" s="130"/>
      <c r="Y1387" s="130"/>
      <c r="Z1387" s="130"/>
      <c r="AA1387" s="130"/>
      <c r="AB1387" s="130"/>
      <c r="AC1387" s="131"/>
      <c r="AD1387" s="131"/>
      <c r="AE1387" s="131"/>
      <c r="AF1387" s="131"/>
      <c r="AG1387" s="132"/>
      <c r="AH1387" s="132"/>
      <c r="AI1387" s="132"/>
      <c r="AJ1387" s="132"/>
      <c r="AK1387" s="133"/>
      <c r="AL1387" s="133"/>
      <c r="AM1387" s="133"/>
      <c r="AN1387" s="133"/>
      <c r="AO1387" s="134"/>
      <c r="AP1387" s="134"/>
      <c r="AQ1387" s="134"/>
      <c r="AR1387" s="134"/>
      <c r="AS1387" s="134"/>
      <c r="AT1387" s="129"/>
    </row>
    <row r="1388" ht="15.75" customHeight="1">
      <c r="A1388" s="130"/>
      <c r="B1388" s="129"/>
      <c r="C1388" s="129"/>
      <c r="D1388" s="129"/>
      <c r="E1388" s="176"/>
      <c r="F1388" s="129"/>
      <c r="G1388" s="130"/>
      <c r="H1388" s="135"/>
      <c r="I1388" s="130"/>
      <c r="J1388" s="130"/>
      <c r="K1388" s="130"/>
      <c r="L1388" s="177"/>
      <c r="M1388" s="130"/>
      <c r="N1388" s="137"/>
      <c r="O1388" s="138"/>
      <c r="P1388" s="129"/>
      <c r="Q1388" s="139"/>
      <c r="R1388" s="130"/>
      <c r="S1388" s="130"/>
      <c r="T1388" s="141"/>
      <c r="U1388" s="130"/>
      <c r="V1388" s="130"/>
      <c r="W1388" s="130"/>
      <c r="X1388" s="130"/>
      <c r="Y1388" s="130"/>
      <c r="Z1388" s="130"/>
      <c r="AA1388" s="130"/>
      <c r="AB1388" s="130"/>
      <c r="AC1388" s="131"/>
      <c r="AD1388" s="131"/>
      <c r="AE1388" s="131"/>
      <c r="AF1388" s="131"/>
      <c r="AG1388" s="132"/>
      <c r="AH1388" s="132"/>
      <c r="AI1388" s="132"/>
      <c r="AJ1388" s="132"/>
      <c r="AK1388" s="133"/>
      <c r="AL1388" s="133"/>
      <c r="AM1388" s="133"/>
      <c r="AN1388" s="133"/>
      <c r="AO1388" s="134"/>
      <c r="AP1388" s="134"/>
      <c r="AQ1388" s="134"/>
      <c r="AR1388" s="134"/>
      <c r="AS1388" s="134"/>
      <c r="AT1388" s="129"/>
    </row>
    <row r="1389" ht="15.75" customHeight="1">
      <c r="A1389" s="130"/>
      <c r="B1389" s="129"/>
      <c r="C1389" s="129"/>
      <c r="D1389" s="129"/>
      <c r="E1389" s="176"/>
      <c r="F1389" s="129"/>
      <c r="G1389" s="130"/>
      <c r="H1389" s="135"/>
      <c r="I1389" s="130"/>
      <c r="J1389" s="130"/>
      <c r="K1389" s="130"/>
      <c r="L1389" s="177"/>
      <c r="M1389" s="130"/>
      <c r="N1389" s="137"/>
      <c r="O1389" s="138"/>
      <c r="P1389" s="129"/>
      <c r="Q1389" s="139"/>
      <c r="R1389" s="130"/>
      <c r="S1389" s="130"/>
      <c r="T1389" s="141"/>
      <c r="U1389" s="130"/>
      <c r="V1389" s="130"/>
      <c r="W1389" s="130"/>
      <c r="X1389" s="130"/>
      <c r="Y1389" s="130"/>
      <c r="Z1389" s="130"/>
      <c r="AA1389" s="130"/>
      <c r="AB1389" s="130"/>
      <c r="AC1389" s="131"/>
      <c r="AD1389" s="131"/>
      <c r="AE1389" s="131"/>
      <c r="AF1389" s="131"/>
      <c r="AG1389" s="132"/>
      <c r="AH1389" s="132"/>
      <c r="AI1389" s="132"/>
      <c r="AJ1389" s="132"/>
      <c r="AK1389" s="133"/>
      <c r="AL1389" s="133"/>
      <c r="AM1389" s="133"/>
      <c r="AN1389" s="133"/>
      <c r="AO1389" s="134"/>
      <c r="AP1389" s="134"/>
      <c r="AQ1389" s="134"/>
      <c r="AR1389" s="134"/>
      <c r="AS1389" s="134"/>
      <c r="AT1389" s="129"/>
    </row>
    <row r="1390" ht="15.75" customHeight="1">
      <c r="A1390" s="130"/>
      <c r="B1390" s="129"/>
      <c r="C1390" s="129"/>
      <c r="D1390" s="129"/>
      <c r="E1390" s="176"/>
      <c r="F1390" s="129"/>
      <c r="G1390" s="130"/>
      <c r="H1390" s="135"/>
      <c r="I1390" s="130"/>
      <c r="J1390" s="130"/>
      <c r="K1390" s="130"/>
      <c r="L1390" s="177"/>
      <c r="M1390" s="130"/>
      <c r="N1390" s="137"/>
      <c r="O1390" s="138"/>
      <c r="P1390" s="129"/>
      <c r="Q1390" s="139"/>
      <c r="R1390" s="130"/>
      <c r="S1390" s="130"/>
      <c r="T1390" s="141"/>
      <c r="U1390" s="130"/>
      <c r="V1390" s="130"/>
      <c r="W1390" s="130"/>
      <c r="X1390" s="130"/>
      <c r="Y1390" s="130"/>
      <c r="Z1390" s="130"/>
      <c r="AA1390" s="130"/>
      <c r="AB1390" s="130"/>
      <c r="AC1390" s="131"/>
      <c r="AD1390" s="131"/>
      <c r="AE1390" s="131"/>
      <c r="AF1390" s="131"/>
      <c r="AG1390" s="132"/>
      <c r="AH1390" s="132"/>
      <c r="AI1390" s="132"/>
      <c r="AJ1390" s="132"/>
      <c r="AK1390" s="133"/>
      <c r="AL1390" s="133"/>
      <c r="AM1390" s="133"/>
      <c r="AN1390" s="133"/>
      <c r="AO1390" s="134"/>
      <c r="AP1390" s="134"/>
      <c r="AQ1390" s="134"/>
      <c r="AR1390" s="134"/>
      <c r="AS1390" s="134"/>
      <c r="AT1390" s="129"/>
    </row>
    <row r="1391" ht="15.75" customHeight="1">
      <c r="A1391" s="130"/>
      <c r="B1391" s="129"/>
      <c r="C1391" s="129"/>
      <c r="D1391" s="129"/>
      <c r="E1391" s="176"/>
      <c r="F1391" s="129"/>
      <c r="G1391" s="130"/>
      <c r="H1391" s="135"/>
      <c r="I1391" s="130"/>
      <c r="J1391" s="130"/>
      <c r="K1391" s="130"/>
      <c r="L1391" s="177"/>
      <c r="M1391" s="130"/>
      <c r="N1391" s="137"/>
      <c r="O1391" s="138"/>
      <c r="P1391" s="129"/>
      <c r="Q1391" s="139"/>
      <c r="R1391" s="130"/>
      <c r="S1391" s="130"/>
      <c r="T1391" s="141"/>
      <c r="U1391" s="130"/>
      <c r="V1391" s="130"/>
      <c r="W1391" s="130"/>
      <c r="X1391" s="130"/>
      <c r="Y1391" s="130"/>
      <c r="Z1391" s="130"/>
      <c r="AA1391" s="130"/>
      <c r="AB1391" s="130"/>
      <c r="AC1391" s="131"/>
      <c r="AD1391" s="131"/>
      <c r="AE1391" s="131"/>
      <c r="AF1391" s="131"/>
      <c r="AG1391" s="132"/>
      <c r="AH1391" s="132"/>
      <c r="AI1391" s="132"/>
      <c r="AJ1391" s="132"/>
      <c r="AK1391" s="133"/>
      <c r="AL1391" s="133"/>
      <c r="AM1391" s="133"/>
      <c r="AN1391" s="133"/>
      <c r="AO1391" s="134"/>
      <c r="AP1391" s="134"/>
      <c r="AQ1391" s="134"/>
      <c r="AR1391" s="134"/>
      <c r="AS1391" s="134"/>
      <c r="AT1391" s="129"/>
    </row>
    <row r="1392" ht="15.75" customHeight="1">
      <c r="A1392" s="130"/>
      <c r="B1392" s="129"/>
      <c r="C1392" s="129"/>
      <c r="D1392" s="129"/>
      <c r="E1392" s="176"/>
      <c r="F1392" s="129"/>
      <c r="G1392" s="130"/>
      <c r="H1392" s="135"/>
      <c r="I1392" s="130"/>
      <c r="J1392" s="130"/>
      <c r="K1392" s="130"/>
      <c r="L1392" s="177"/>
      <c r="M1392" s="130"/>
      <c r="N1392" s="137"/>
      <c r="O1392" s="138"/>
      <c r="P1392" s="129"/>
      <c r="Q1392" s="139"/>
      <c r="R1392" s="130"/>
      <c r="S1392" s="130"/>
      <c r="T1392" s="141"/>
      <c r="U1392" s="130"/>
      <c r="V1392" s="130"/>
      <c r="W1392" s="130"/>
      <c r="X1392" s="130"/>
      <c r="Y1392" s="130"/>
      <c r="Z1392" s="130"/>
      <c r="AA1392" s="130"/>
      <c r="AB1392" s="130"/>
      <c r="AC1392" s="131"/>
      <c r="AD1392" s="131"/>
      <c r="AE1392" s="131"/>
      <c r="AF1392" s="131"/>
      <c r="AG1392" s="132"/>
      <c r="AH1392" s="132"/>
      <c r="AI1392" s="132"/>
      <c r="AJ1392" s="132"/>
      <c r="AK1392" s="133"/>
      <c r="AL1392" s="133"/>
      <c r="AM1392" s="133"/>
      <c r="AN1392" s="133"/>
      <c r="AO1392" s="134"/>
      <c r="AP1392" s="134"/>
      <c r="AQ1392" s="134"/>
      <c r="AR1392" s="134"/>
      <c r="AS1392" s="134"/>
      <c r="AT1392" s="129"/>
    </row>
    <row r="1393" ht="15.75" customHeight="1">
      <c r="A1393" s="130"/>
      <c r="B1393" s="129"/>
      <c r="C1393" s="129"/>
      <c r="D1393" s="129"/>
      <c r="E1393" s="176"/>
      <c r="F1393" s="129"/>
      <c r="G1393" s="130"/>
      <c r="H1393" s="135"/>
      <c r="I1393" s="130"/>
      <c r="J1393" s="130"/>
      <c r="K1393" s="130"/>
      <c r="L1393" s="177"/>
      <c r="M1393" s="130"/>
      <c r="N1393" s="137"/>
      <c r="O1393" s="138"/>
      <c r="P1393" s="129"/>
      <c r="Q1393" s="139"/>
      <c r="R1393" s="130"/>
      <c r="S1393" s="130"/>
      <c r="T1393" s="141"/>
      <c r="U1393" s="130"/>
      <c r="V1393" s="130"/>
      <c r="W1393" s="130"/>
      <c r="X1393" s="130"/>
      <c r="Y1393" s="130"/>
      <c r="Z1393" s="130"/>
      <c r="AA1393" s="130"/>
      <c r="AB1393" s="130"/>
      <c r="AC1393" s="131"/>
      <c r="AD1393" s="131"/>
      <c r="AE1393" s="131"/>
      <c r="AF1393" s="131"/>
      <c r="AG1393" s="132"/>
      <c r="AH1393" s="132"/>
      <c r="AI1393" s="132"/>
      <c r="AJ1393" s="132"/>
      <c r="AK1393" s="133"/>
      <c r="AL1393" s="133"/>
      <c r="AM1393" s="133"/>
      <c r="AN1393" s="133"/>
      <c r="AO1393" s="134"/>
      <c r="AP1393" s="134"/>
      <c r="AQ1393" s="134"/>
      <c r="AR1393" s="134"/>
      <c r="AS1393" s="134"/>
      <c r="AT1393" s="129"/>
    </row>
    <row r="1394" ht="15.75" customHeight="1">
      <c r="A1394" s="130"/>
      <c r="B1394" s="129"/>
      <c r="C1394" s="129"/>
      <c r="D1394" s="129"/>
      <c r="E1394" s="176"/>
      <c r="F1394" s="129"/>
      <c r="G1394" s="130"/>
      <c r="H1394" s="135"/>
      <c r="I1394" s="130"/>
      <c r="J1394" s="130"/>
      <c r="K1394" s="130"/>
      <c r="L1394" s="177"/>
      <c r="M1394" s="130"/>
      <c r="N1394" s="137"/>
      <c r="O1394" s="138"/>
      <c r="P1394" s="129"/>
      <c r="Q1394" s="139"/>
      <c r="R1394" s="130"/>
      <c r="S1394" s="130"/>
      <c r="T1394" s="141"/>
      <c r="U1394" s="130"/>
      <c r="V1394" s="130"/>
      <c r="W1394" s="130"/>
      <c r="X1394" s="130"/>
      <c r="Y1394" s="130"/>
      <c r="Z1394" s="130"/>
      <c r="AA1394" s="130"/>
      <c r="AB1394" s="130"/>
      <c r="AC1394" s="131"/>
      <c r="AD1394" s="131"/>
      <c r="AE1394" s="131"/>
      <c r="AF1394" s="131"/>
      <c r="AG1394" s="132"/>
      <c r="AH1394" s="132"/>
      <c r="AI1394" s="132"/>
      <c r="AJ1394" s="132"/>
      <c r="AK1394" s="133"/>
      <c r="AL1394" s="133"/>
      <c r="AM1394" s="133"/>
      <c r="AN1394" s="133"/>
      <c r="AO1394" s="134"/>
      <c r="AP1394" s="134"/>
      <c r="AQ1394" s="134"/>
      <c r="AR1394" s="134"/>
      <c r="AS1394" s="134"/>
      <c r="AT1394" s="129"/>
    </row>
    <row r="1395" ht="15.75" customHeight="1">
      <c r="A1395" s="130"/>
      <c r="B1395" s="129"/>
      <c r="C1395" s="129"/>
      <c r="D1395" s="129"/>
      <c r="E1395" s="176"/>
      <c r="F1395" s="129"/>
      <c r="G1395" s="130"/>
      <c r="H1395" s="135"/>
      <c r="I1395" s="130"/>
      <c r="J1395" s="130"/>
      <c r="K1395" s="130"/>
      <c r="L1395" s="177"/>
      <c r="M1395" s="130"/>
      <c r="N1395" s="137"/>
      <c r="O1395" s="138"/>
      <c r="P1395" s="129"/>
      <c r="Q1395" s="139"/>
      <c r="R1395" s="130"/>
      <c r="S1395" s="130"/>
      <c r="T1395" s="141"/>
      <c r="U1395" s="130"/>
      <c r="V1395" s="130"/>
      <c r="W1395" s="130"/>
      <c r="X1395" s="130"/>
      <c r="Y1395" s="130"/>
      <c r="Z1395" s="130"/>
      <c r="AA1395" s="130"/>
      <c r="AB1395" s="130"/>
      <c r="AC1395" s="131"/>
      <c r="AD1395" s="131"/>
      <c r="AE1395" s="131"/>
      <c r="AF1395" s="131"/>
      <c r="AG1395" s="132"/>
      <c r="AH1395" s="132"/>
      <c r="AI1395" s="132"/>
      <c r="AJ1395" s="132"/>
      <c r="AK1395" s="133"/>
      <c r="AL1395" s="133"/>
      <c r="AM1395" s="133"/>
      <c r="AN1395" s="133"/>
      <c r="AO1395" s="134"/>
      <c r="AP1395" s="134"/>
      <c r="AQ1395" s="134"/>
      <c r="AR1395" s="134"/>
      <c r="AS1395" s="134"/>
      <c r="AT1395" s="129"/>
    </row>
    <row r="1396" ht="15.75" customHeight="1">
      <c r="A1396" s="130"/>
      <c r="B1396" s="129"/>
      <c r="C1396" s="129"/>
      <c r="D1396" s="129"/>
      <c r="E1396" s="176"/>
      <c r="F1396" s="129"/>
      <c r="G1396" s="130"/>
      <c r="H1396" s="135"/>
      <c r="I1396" s="130"/>
      <c r="J1396" s="130"/>
      <c r="K1396" s="130"/>
      <c r="L1396" s="177"/>
      <c r="M1396" s="130"/>
      <c r="N1396" s="137"/>
      <c r="O1396" s="138"/>
      <c r="P1396" s="129"/>
      <c r="Q1396" s="139"/>
      <c r="R1396" s="130"/>
      <c r="S1396" s="130"/>
      <c r="T1396" s="141"/>
      <c r="U1396" s="130"/>
      <c r="V1396" s="130"/>
      <c r="W1396" s="130"/>
      <c r="X1396" s="130"/>
      <c r="Y1396" s="130"/>
      <c r="Z1396" s="130"/>
      <c r="AA1396" s="130"/>
      <c r="AB1396" s="130"/>
      <c r="AC1396" s="131"/>
      <c r="AD1396" s="131"/>
      <c r="AE1396" s="131"/>
      <c r="AF1396" s="131"/>
      <c r="AG1396" s="132"/>
      <c r="AH1396" s="132"/>
      <c r="AI1396" s="132"/>
      <c r="AJ1396" s="132"/>
      <c r="AK1396" s="133"/>
      <c r="AL1396" s="133"/>
      <c r="AM1396" s="133"/>
      <c r="AN1396" s="133"/>
      <c r="AO1396" s="134"/>
      <c r="AP1396" s="134"/>
      <c r="AQ1396" s="134"/>
      <c r="AR1396" s="134"/>
      <c r="AS1396" s="134"/>
      <c r="AT1396" s="129"/>
    </row>
    <row r="1397" ht="15.75" customHeight="1">
      <c r="A1397" s="130"/>
      <c r="B1397" s="129"/>
      <c r="C1397" s="129"/>
      <c r="D1397" s="129"/>
      <c r="E1397" s="176"/>
      <c r="F1397" s="129"/>
      <c r="G1397" s="130"/>
      <c r="H1397" s="135"/>
      <c r="I1397" s="130"/>
      <c r="J1397" s="130"/>
      <c r="K1397" s="130"/>
      <c r="L1397" s="177"/>
      <c r="M1397" s="130"/>
      <c r="N1397" s="137"/>
      <c r="O1397" s="138"/>
      <c r="P1397" s="129"/>
      <c r="Q1397" s="139"/>
      <c r="R1397" s="130"/>
      <c r="S1397" s="130"/>
      <c r="T1397" s="141"/>
      <c r="U1397" s="130"/>
      <c r="V1397" s="130"/>
      <c r="W1397" s="130"/>
      <c r="X1397" s="130"/>
      <c r="Y1397" s="130"/>
      <c r="Z1397" s="130"/>
      <c r="AA1397" s="130"/>
      <c r="AB1397" s="130"/>
      <c r="AC1397" s="131"/>
      <c r="AD1397" s="131"/>
      <c r="AE1397" s="131"/>
      <c r="AF1397" s="131"/>
      <c r="AG1397" s="132"/>
      <c r="AH1397" s="132"/>
      <c r="AI1397" s="132"/>
      <c r="AJ1397" s="132"/>
      <c r="AK1397" s="133"/>
      <c r="AL1397" s="133"/>
      <c r="AM1397" s="133"/>
      <c r="AN1397" s="133"/>
      <c r="AO1397" s="134"/>
      <c r="AP1397" s="134"/>
      <c r="AQ1397" s="134"/>
      <c r="AR1397" s="134"/>
      <c r="AS1397" s="134"/>
      <c r="AT1397" s="129"/>
    </row>
    <row r="1398" ht="15.75" customHeight="1">
      <c r="A1398" s="130"/>
      <c r="B1398" s="129"/>
      <c r="C1398" s="129"/>
      <c r="D1398" s="129"/>
      <c r="E1398" s="176"/>
      <c r="F1398" s="129"/>
      <c r="G1398" s="130"/>
      <c r="H1398" s="135"/>
      <c r="I1398" s="130"/>
      <c r="J1398" s="130"/>
      <c r="K1398" s="130"/>
      <c r="L1398" s="177"/>
      <c r="M1398" s="130"/>
      <c r="N1398" s="137"/>
      <c r="O1398" s="138"/>
      <c r="P1398" s="129"/>
      <c r="Q1398" s="139"/>
      <c r="R1398" s="130"/>
      <c r="S1398" s="130"/>
      <c r="T1398" s="141"/>
      <c r="U1398" s="130"/>
      <c r="V1398" s="130"/>
      <c r="W1398" s="130"/>
      <c r="X1398" s="130"/>
      <c r="Y1398" s="130"/>
      <c r="Z1398" s="130"/>
      <c r="AA1398" s="130"/>
      <c r="AB1398" s="130"/>
      <c r="AC1398" s="131"/>
      <c r="AD1398" s="131"/>
      <c r="AE1398" s="131"/>
      <c r="AF1398" s="131"/>
      <c r="AG1398" s="132"/>
      <c r="AH1398" s="132"/>
      <c r="AI1398" s="132"/>
      <c r="AJ1398" s="132"/>
      <c r="AK1398" s="133"/>
      <c r="AL1398" s="133"/>
      <c r="AM1398" s="133"/>
      <c r="AN1398" s="133"/>
      <c r="AO1398" s="134"/>
      <c r="AP1398" s="134"/>
      <c r="AQ1398" s="134"/>
      <c r="AR1398" s="134"/>
      <c r="AS1398" s="134"/>
      <c r="AT1398" s="129"/>
    </row>
    <row r="1399" ht="15.75" customHeight="1">
      <c r="A1399" s="130"/>
      <c r="B1399" s="129"/>
      <c r="C1399" s="129"/>
      <c r="D1399" s="129"/>
      <c r="E1399" s="176"/>
      <c r="F1399" s="129"/>
      <c r="G1399" s="130"/>
      <c r="H1399" s="135"/>
      <c r="I1399" s="130"/>
      <c r="J1399" s="130"/>
      <c r="K1399" s="130"/>
      <c r="L1399" s="177"/>
      <c r="M1399" s="130"/>
      <c r="N1399" s="137"/>
      <c r="O1399" s="138"/>
      <c r="P1399" s="129"/>
      <c r="Q1399" s="139"/>
      <c r="R1399" s="130"/>
      <c r="S1399" s="130"/>
      <c r="T1399" s="141"/>
      <c r="U1399" s="130"/>
      <c r="V1399" s="130"/>
      <c r="W1399" s="130"/>
      <c r="X1399" s="130"/>
      <c r="Y1399" s="130"/>
      <c r="Z1399" s="130"/>
      <c r="AA1399" s="130"/>
      <c r="AB1399" s="130"/>
      <c r="AC1399" s="131"/>
      <c r="AD1399" s="131"/>
      <c r="AE1399" s="131"/>
      <c r="AF1399" s="131"/>
      <c r="AG1399" s="132"/>
      <c r="AH1399" s="132"/>
      <c r="AI1399" s="132"/>
      <c r="AJ1399" s="132"/>
      <c r="AK1399" s="133"/>
      <c r="AL1399" s="133"/>
      <c r="AM1399" s="133"/>
      <c r="AN1399" s="133"/>
      <c r="AO1399" s="134"/>
      <c r="AP1399" s="134"/>
      <c r="AQ1399" s="134"/>
      <c r="AR1399" s="134"/>
      <c r="AS1399" s="134"/>
      <c r="AT1399" s="129"/>
    </row>
    <row r="1400" ht="15.75" customHeight="1">
      <c r="A1400" s="130"/>
      <c r="B1400" s="129"/>
      <c r="C1400" s="129"/>
      <c r="D1400" s="129"/>
      <c r="E1400" s="176"/>
      <c r="F1400" s="129"/>
      <c r="G1400" s="130"/>
      <c r="H1400" s="135"/>
      <c r="I1400" s="130"/>
      <c r="J1400" s="130"/>
      <c r="K1400" s="130"/>
      <c r="L1400" s="177"/>
      <c r="M1400" s="130"/>
      <c r="N1400" s="137"/>
      <c r="O1400" s="138"/>
      <c r="P1400" s="129"/>
      <c r="Q1400" s="139"/>
      <c r="R1400" s="130"/>
      <c r="S1400" s="130"/>
      <c r="T1400" s="141"/>
      <c r="U1400" s="130"/>
      <c r="V1400" s="130"/>
      <c r="W1400" s="130"/>
      <c r="X1400" s="130"/>
      <c r="Y1400" s="130"/>
      <c r="Z1400" s="130"/>
      <c r="AA1400" s="130"/>
      <c r="AB1400" s="130"/>
      <c r="AC1400" s="131"/>
      <c r="AD1400" s="131"/>
      <c r="AE1400" s="131"/>
      <c r="AF1400" s="131"/>
      <c r="AG1400" s="132"/>
      <c r="AH1400" s="132"/>
      <c r="AI1400" s="132"/>
      <c r="AJ1400" s="132"/>
      <c r="AK1400" s="133"/>
      <c r="AL1400" s="133"/>
      <c r="AM1400" s="133"/>
      <c r="AN1400" s="133"/>
      <c r="AO1400" s="134"/>
      <c r="AP1400" s="134"/>
      <c r="AQ1400" s="134"/>
      <c r="AR1400" s="134"/>
      <c r="AS1400" s="134"/>
      <c r="AT1400" s="129"/>
    </row>
    <row r="1401" ht="15.75" customHeight="1">
      <c r="A1401" s="130"/>
      <c r="B1401" s="129"/>
      <c r="C1401" s="129"/>
      <c r="D1401" s="129"/>
      <c r="E1401" s="176"/>
      <c r="F1401" s="129"/>
      <c r="G1401" s="130"/>
      <c r="H1401" s="135"/>
      <c r="I1401" s="130"/>
      <c r="J1401" s="130"/>
      <c r="K1401" s="130"/>
      <c r="L1401" s="177"/>
      <c r="M1401" s="130"/>
      <c r="N1401" s="137"/>
      <c r="O1401" s="138"/>
      <c r="P1401" s="129"/>
      <c r="Q1401" s="139"/>
      <c r="R1401" s="130"/>
      <c r="S1401" s="130"/>
      <c r="T1401" s="141"/>
      <c r="U1401" s="130"/>
      <c r="V1401" s="130"/>
      <c r="W1401" s="130"/>
      <c r="X1401" s="130"/>
      <c r="Y1401" s="130"/>
      <c r="Z1401" s="130"/>
      <c r="AA1401" s="130"/>
      <c r="AB1401" s="130"/>
      <c r="AC1401" s="131"/>
      <c r="AD1401" s="131"/>
      <c r="AE1401" s="131"/>
      <c r="AF1401" s="131"/>
      <c r="AG1401" s="132"/>
      <c r="AH1401" s="132"/>
      <c r="AI1401" s="132"/>
      <c r="AJ1401" s="132"/>
      <c r="AK1401" s="133"/>
      <c r="AL1401" s="133"/>
      <c r="AM1401" s="133"/>
      <c r="AN1401" s="133"/>
      <c r="AO1401" s="134"/>
      <c r="AP1401" s="134"/>
      <c r="AQ1401" s="134"/>
      <c r="AR1401" s="134"/>
      <c r="AS1401" s="134"/>
      <c r="AT1401" s="129"/>
    </row>
    <row r="1402" ht="15.75" customHeight="1">
      <c r="A1402" s="130"/>
      <c r="B1402" s="129"/>
      <c r="C1402" s="129"/>
      <c r="D1402" s="129"/>
      <c r="E1402" s="176"/>
      <c r="F1402" s="129"/>
      <c r="G1402" s="130"/>
      <c r="H1402" s="135"/>
      <c r="I1402" s="130"/>
      <c r="J1402" s="130"/>
      <c r="K1402" s="130"/>
      <c r="L1402" s="177"/>
      <c r="M1402" s="130"/>
      <c r="N1402" s="137"/>
      <c r="O1402" s="138"/>
      <c r="P1402" s="129"/>
      <c r="Q1402" s="139"/>
      <c r="R1402" s="130"/>
      <c r="S1402" s="130"/>
      <c r="T1402" s="141"/>
      <c r="U1402" s="130"/>
      <c r="V1402" s="130"/>
      <c r="W1402" s="130"/>
      <c r="X1402" s="130"/>
      <c r="Y1402" s="130"/>
      <c r="Z1402" s="130"/>
      <c r="AA1402" s="130"/>
      <c r="AB1402" s="130"/>
      <c r="AC1402" s="131"/>
      <c r="AD1402" s="131"/>
      <c r="AE1402" s="131"/>
      <c r="AF1402" s="131"/>
      <c r="AG1402" s="132"/>
      <c r="AH1402" s="132"/>
      <c r="AI1402" s="132"/>
      <c r="AJ1402" s="132"/>
      <c r="AK1402" s="133"/>
      <c r="AL1402" s="133"/>
      <c r="AM1402" s="133"/>
      <c r="AN1402" s="133"/>
      <c r="AO1402" s="134"/>
      <c r="AP1402" s="134"/>
      <c r="AQ1402" s="134"/>
      <c r="AR1402" s="134"/>
      <c r="AS1402" s="134"/>
      <c r="AT1402" s="129"/>
    </row>
    <row r="1403" ht="15.75" customHeight="1">
      <c r="A1403" s="130"/>
      <c r="B1403" s="129"/>
      <c r="C1403" s="129"/>
      <c r="D1403" s="129"/>
      <c r="E1403" s="176"/>
      <c r="F1403" s="129"/>
      <c r="G1403" s="130"/>
      <c r="H1403" s="135"/>
      <c r="I1403" s="130"/>
      <c r="J1403" s="130"/>
      <c r="K1403" s="130"/>
      <c r="L1403" s="177"/>
      <c r="M1403" s="130"/>
      <c r="N1403" s="137"/>
      <c r="O1403" s="138"/>
      <c r="P1403" s="129"/>
      <c r="Q1403" s="139"/>
      <c r="R1403" s="130"/>
      <c r="S1403" s="130"/>
      <c r="T1403" s="141"/>
      <c r="U1403" s="130"/>
      <c r="V1403" s="130"/>
      <c r="W1403" s="130"/>
      <c r="X1403" s="130"/>
      <c r="Y1403" s="130"/>
      <c r="Z1403" s="130"/>
      <c r="AA1403" s="130"/>
      <c r="AB1403" s="130"/>
      <c r="AC1403" s="131"/>
      <c r="AD1403" s="131"/>
      <c r="AE1403" s="131"/>
      <c r="AF1403" s="131"/>
      <c r="AG1403" s="132"/>
      <c r="AH1403" s="132"/>
      <c r="AI1403" s="132"/>
      <c r="AJ1403" s="132"/>
      <c r="AK1403" s="133"/>
      <c r="AL1403" s="133"/>
      <c r="AM1403" s="133"/>
      <c r="AN1403" s="133"/>
      <c r="AO1403" s="134"/>
      <c r="AP1403" s="134"/>
      <c r="AQ1403" s="134"/>
      <c r="AR1403" s="134"/>
      <c r="AS1403" s="134"/>
      <c r="AT1403" s="129"/>
    </row>
    <row r="1404" ht="15.75" customHeight="1">
      <c r="A1404" s="130"/>
      <c r="B1404" s="129"/>
      <c r="C1404" s="129"/>
      <c r="D1404" s="129"/>
      <c r="E1404" s="176"/>
      <c r="F1404" s="129"/>
      <c r="G1404" s="130"/>
      <c r="H1404" s="135"/>
      <c r="I1404" s="130"/>
      <c r="J1404" s="130"/>
      <c r="K1404" s="130"/>
      <c r="L1404" s="177"/>
      <c r="M1404" s="130"/>
      <c r="N1404" s="137"/>
      <c r="O1404" s="138"/>
      <c r="P1404" s="129"/>
      <c r="Q1404" s="139"/>
      <c r="R1404" s="130"/>
      <c r="S1404" s="130"/>
      <c r="T1404" s="141"/>
      <c r="U1404" s="130"/>
      <c r="V1404" s="130"/>
      <c r="W1404" s="130"/>
      <c r="X1404" s="130"/>
      <c r="Y1404" s="130"/>
      <c r="Z1404" s="130"/>
      <c r="AA1404" s="130"/>
      <c r="AB1404" s="130"/>
      <c r="AC1404" s="131"/>
      <c r="AD1404" s="131"/>
      <c r="AE1404" s="131"/>
      <c r="AF1404" s="131"/>
      <c r="AG1404" s="132"/>
      <c r="AH1404" s="132"/>
      <c r="AI1404" s="132"/>
      <c r="AJ1404" s="132"/>
      <c r="AK1404" s="133"/>
      <c r="AL1404" s="133"/>
      <c r="AM1404" s="133"/>
      <c r="AN1404" s="133"/>
      <c r="AO1404" s="134"/>
      <c r="AP1404" s="134"/>
      <c r="AQ1404" s="134"/>
      <c r="AR1404" s="134"/>
      <c r="AS1404" s="134"/>
      <c r="AT1404" s="129"/>
    </row>
    <row r="1405" ht="15.75" customHeight="1">
      <c r="A1405" s="130"/>
      <c r="B1405" s="129"/>
      <c r="C1405" s="129"/>
      <c r="D1405" s="129"/>
      <c r="E1405" s="176"/>
      <c r="F1405" s="129"/>
      <c r="G1405" s="130"/>
      <c r="H1405" s="135"/>
      <c r="I1405" s="130"/>
      <c r="J1405" s="130"/>
      <c r="K1405" s="130"/>
      <c r="L1405" s="177"/>
      <c r="M1405" s="130"/>
      <c r="N1405" s="137"/>
      <c r="O1405" s="138"/>
      <c r="P1405" s="129"/>
      <c r="Q1405" s="139"/>
      <c r="R1405" s="130"/>
      <c r="S1405" s="130"/>
      <c r="T1405" s="141"/>
      <c r="U1405" s="130"/>
      <c r="V1405" s="130"/>
      <c r="W1405" s="130"/>
      <c r="X1405" s="130"/>
      <c r="Y1405" s="130"/>
      <c r="Z1405" s="130"/>
      <c r="AA1405" s="130"/>
      <c r="AB1405" s="130"/>
      <c r="AC1405" s="131"/>
      <c r="AD1405" s="131"/>
      <c r="AE1405" s="131"/>
      <c r="AF1405" s="131"/>
      <c r="AG1405" s="132"/>
      <c r="AH1405" s="132"/>
      <c r="AI1405" s="132"/>
      <c r="AJ1405" s="132"/>
      <c r="AK1405" s="133"/>
      <c r="AL1405" s="133"/>
      <c r="AM1405" s="133"/>
      <c r="AN1405" s="133"/>
      <c r="AO1405" s="134"/>
      <c r="AP1405" s="134"/>
      <c r="AQ1405" s="134"/>
      <c r="AR1405" s="134"/>
      <c r="AS1405" s="134"/>
      <c r="AT1405" s="129"/>
    </row>
    <row r="1406" ht="15.75" customHeight="1">
      <c r="A1406" s="130"/>
      <c r="B1406" s="129"/>
      <c r="C1406" s="129"/>
      <c r="D1406" s="129"/>
      <c r="E1406" s="176"/>
      <c r="F1406" s="129"/>
      <c r="G1406" s="130"/>
      <c r="H1406" s="135"/>
      <c r="I1406" s="130"/>
      <c r="J1406" s="130"/>
      <c r="K1406" s="130"/>
      <c r="L1406" s="177"/>
      <c r="M1406" s="130"/>
      <c r="N1406" s="137"/>
      <c r="O1406" s="138"/>
      <c r="P1406" s="129"/>
      <c r="Q1406" s="139"/>
      <c r="R1406" s="130"/>
      <c r="S1406" s="130"/>
      <c r="T1406" s="141"/>
      <c r="U1406" s="130"/>
      <c r="V1406" s="130"/>
      <c r="W1406" s="130"/>
      <c r="X1406" s="130"/>
      <c r="Y1406" s="130"/>
      <c r="Z1406" s="130"/>
      <c r="AA1406" s="130"/>
      <c r="AB1406" s="130"/>
      <c r="AC1406" s="131"/>
      <c r="AD1406" s="131"/>
      <c r="AE1406" s="131"/>
      <c r="AF1406" s="131"/>
      <c r="AG1406" s="132"/>
      <c r="AH1406" s="132"/>
      <c r="AI1406" s="132"/>
      <c r="AJ1406" s="132"/>
      <c r="AK1406" s="133"/>
      <c r="AL1406" s="133"/>
      <c r="AM1406" s="133"/>
      <c r="AN1406" s="133"/>
      <c r="AO1406" s="134"/>
      <c r="AP1406" s="134"/>
      <c r="AQ1406" s="134"/>
      <c r="AR1406" s="134"/>
      <c r="AS1406" s="134"/>
      <c r="AT1406" s="129"/>
    </row>
    <row r="1407" ht="15.75" customHeight="1">
      <c r="A1407" s="130"/>
      <c r="B1407" s="129"/>
      <c r="C1407" s="129"/>
      <c r="D1407" s="129"/>
      <c r="E1407" s="176"/>
      <c r="F1407" s="129"/>
      <c r="G1407" s="130"/>
      <c r="H1407" s="135"/>
      <c r="I1407" s="130"/>
      <c r="J1407" s="130"/>
      <c r="K1407" s="130"/>
      <c r="L1407" s="177"/>
      <c r="M1407" s="130"/>
      <c r="N1407" s="137"/>
      <c r="O1407" s="138"/>
      <c r="P1407" s="129"/>
      <c r="Q1407" s="139"/>
      <c r="R1407" s="130"/>
      <c r="S1407" s="130"/>
      <c r="T1407" s="141"/>
      <c r="U1407" s="130"/>
      <c r="V1407" s="130"/>
      <c r="W1407" s="130"/>
      <c r="X1407" s="130"/>
      <c r="Y1407" s="130"/>
      <c r="Z1407" s="130"/>
      <c r="AA1407" s="130"/>
      <c r="AB1407" s="130"/>
      <c r="AC1407" s="131"/>
      <c r="AD1407" s="131"/>
      <c r="AE1407" s="131"/>
      <c r="AF1407" s="131"/>
      <c r="AG1407" s="132"/>
      <c r="AH1407" s="132"/>
      <c r="AI1407" s="132"/>
      <c r="AJ1407" s="132"/>
      <c r="AK1407" s="133"/>
      <c r="AL1407" s="133"/>
      <c r="AM1407" s="133"/>
      <c r="AN1407" s="133"/>
      <c r="AO1407" s="134"/>
      <c r="AP1407" s="134"/>
      <c r="AQ1407" s="134"/>
      <c r="AR1407" s="134"/>
      <c r="AS1407" s="134"/>
      <c r="AT1407" s="129"/>
    </row>
    <row r="1408" ht="15.75" customHeight="1">
      <c r="A1408" s="130"/>
      <c r="B1408" s="129"/>
      <c r="C1408" s="129"/>
      <c r="D1408" s="129"/>
      <c r="E1408" s="176"/>
      <c r="F1408" s="129"/>
      <c r="G1408" s="130"/>
      <c r="H1408" s="135"/>
      <c r="I1408" s="130"/>
      <c r="J1408" s="130"/>
      <c r="K1408" s="130"/>
      <c r="L1408" s="177"/>
      <c r="M1408" s="130"/>
      <c r="N1408" s="137"/>
      <c r="O1408" s="138"/>
      <c r="P1408" s="129"/>
      <c r="Q1408" s="139"/>
      <c r="R1408" s="130"/>
      <c r="S1408" s="130"/>
      <c r="T1408" s="141"/>
      <c r="U1408" s="130"/>
      <c r="V1408" s="130"/>
      <c r="W1408" s="130"/>
      <c r="X1408" s="130"/>
      <c r="Y1408" s="130"/>
      <c r="Z1408" s="130"/>
      <c r="AA1408" s="130"/>
      <c r="AB1408" s="130"/>
      <c r="AC1408" s="131"/>
      <c r="AD1408" s="131"/>
      <c r="AE1408" s="131"/>
      <c r="AF1408" s="131"/>
      <c r="AG1408" s="132"/>
      <c r="AH1408" s="132"/>
      <c r="AI1408" s="132"/>
      <c r="AJ1408" s="132"/>
      <c r="AK1408" s="133"/>
      <c r="AL1408" s="133"/>
      <c r="AM1408" s="133"/>
      <c r="AN1408" s="133"/>
      <c r="AO1408" s="134"/>
      <c r="AP1408" s="134"/>
      <c r="AQ1408" s="134"/>
      <c r="AR1408" s="134"/>
      <c r="AS1408" s="134"/>
      <c r="AT1408" s="129"/>
    </row>
    <row r="1409" ht="15.75" customHeight="1">
      <c r="A1409" s="130"/>
      <c r="B1409" s="129"/>
      <c r="C1409" s="129"/>
      <c r="D1409" s="129"/>
      <c r="E1409" s="176"/>
      <c r="F1409" s="129"/>
      <c r="G1409" s="130"/>
      <c r="H1409" s="135"/>
      <c r="I1409" s="130"/>
      <c r="J1409" s="130"/>
      <c r="K1409" s="130"/>
      <c r="L1409" s="177"/>
      <c r="M1409" s="130"/>
      <c r="N1409" s="137"/>
      <c r="O1409" s="138"/>
      <c r="P1409" s="129"/>
      <c r="Q1409" s="139"/>
      <c r="R1409" s="130"/>
      <c r="S1409" s="130"/>
      <c r="T1409" s="141"/>
      <c r="U1409" s="130"/>
      <c r="V1409" s="130"/>
      <c r="W1409" s="130"/>
      <c r="X1409" s="130"/>
      <c r="Y1409" s="130"/>
      <c r="Z1409" s="130"/>
      <c r="AA1409" s="130"/>
      <c r="AB1409" s="130"/>
      <c r="AC1409" s="131"/>
      <c r="AD1409" s="131"/>
      <c r="AE1409" s="131"/>
      <c r="AF1409" s="131"/>
      <c r="AG1409" s="132"/>
      <c r="AH1409" s="132"/>
      <c r="AI1409" s="132"/>
      <c r="AJ1409" s="132"/>
      <c r="AK1409" s="133"/>
      <c r="AL1409" s="133"/>
      <c r="AM1409" s="133"/>
      <c r="AN1409" s="133"/>
      <c r="AO1409" s="134"/>
      <c r="AP1409" s="134"/>
      <c r="AQ1409" s="134"/>
      <c r="AR1409" s="134"/>
      <c r="AS1409" s="134"/>
      <c r="AT1409" s="129"/>
    </row>
    <row r="1410" ht="15.75" customHeight="1">
      <c r="A1410" s="130"/>
      <c r="B1410" s="129"/>
      <c r="C1410" s="129"/>
      <c r="D1410" s="129"/>
      <c r="E1410" s="176"/>
      <c r="F1410" s="129"/>
      <c r="G1410" s="130"/>
      <c r="H1410" s="135"/>
      <c r="I1410" s="130"/>
      <c r="J1410" s="130"/>
      <c r="K1410" s="130"/>
      <c r="L1410" s="177"/>
      <c r="M1410" s="130"/>
      <c r="N1410" s="137"/>
      <c r="O1410" s="138"/>
      <c r="P1410" s="129"/>
      <c r="Q1410" s="139"/>
      <c r="R1410" s="130"/>
      <c r="S1410" s="130"/>
      <c r="T1410" s="141"/>
      <c r="U1410" s="130"/>
      <c r="V1410" s="130"/>
      <c r="W1410" s="130"/>
      <c r="X1410" s="130"/>
      <c r="Y1410" s="130"/>
      <c r="Z1410" s="130"/>
      <c r="AA1410" s="130"/>
      <c r="AB1410" s="130"/>
      <c r="AC1410" s="131"/>
      <c r="AD1410" s="131"/>
      <c r="AE1410" s="131"/>
      <c r="AF1410" s="131"/>
      <c r="AG1410" s="132"/>
      <c r="AH1410" s="132"/>
      <c r="AI1410" s="132"/>
      <c r="AJ1410" s="132"/>
      <c r="AK1410" s="133"/>
      <c r="AL1410" s="133"/>
      <c r="AM1410" s="133"/>
      <c r="AN1410" s="133"/>
      <c r="AO1410" s="134"/>
      <c r="AP1410" s="134"/>
      <c r="AQ1410" s="134"/>
      <c r="AR1410" s="134"/>
      <c r="AS1410" s="134"/>
      <c r="AT1410" s="129"/>
    </row>
    <row r="1411" ht="15.75" customHeight="1">
      <c r="A1411" s="130"/>
      <c r="B1411" s="129"/>
      <c r="C1411" s="129"/>
      <c r="D1411" s="129"/>
      <c r="E1411" s="176"/>
      <c r="F1411" s="129"/>
      <c r="G1411" s="130"/>
      <c r="H1411" s="135"/>
      <c r="I1411" s="130"/>
      <c r="J1411" s="130"/>
      <c r="K1411" s="130"/>
      <c r="L1411" s="177"/>
      <c r="M1411" s="130"/>
      <c r="N1411" s="137"/>
      <c r="O1411" s="138"/>
      <c r="P1411" s="129"/>
      <c r="Q1411" s="139"/>
      <c r="R1411" s="130"/>
      <c r="S1411" s="130"/>
      <c r="T1411" s="141"/>
      <c r="U1411" s="130"/>
      <c r="V1411" s="130"/>
      <c r="W1411" s="130"/>
      <c r="X1411" s="130"/>
      <c r="Y1411" s="130"/>
      <c r="Z1411" s="130"/>
      <c r="AA1411" s="130"/>
      <c r="AB1411" s="130"/>
      <c r="AC1411" s="131"/>
      <c r="AD1411" s="131"/>
      <c r="AE1411" s="131"/>
      <c r="AF1411" s="131"/>
      <c r="AG1411" s="132"/>
      <c r="AH1411" s="132"/>
      <c r="AI1411" s="132"/>
      <c r="AJ1411" s="132"/>
      <c r="AK1411" s="133"/>
      <c r="AL1411" s="133"/>
      <c r="AM1411" s="133"/>
      <c r="AN1411" s="133"/>
      <c r="AO1411" s="134"/>
      <c r="AP1411" s="134"/>
      <c r="AQ1411" s="134"/>
      <c r="AR1411" s="134"/>
      <c r="AS1411" s="134"/>
      <c r="AT1411" s="129"/>
    </row>
    <row r="1412" ht="15.75" customHeight="1">
      <c r="A1412" s="130"/>
      <c r="B1412" s="129"/>
      <c r="C1412" s="129"/>
      <c r="D1412" s="129"/>
      <c r="E1412" s="176"/>
      <c r="F1412" s="129"/>
      <c r="G1412" s="130"/>
      <c r="H1412" s="135"/>
      <c r="I1412" s="130"/>
      <c r="J1412" s="130"/>
      <c r="K1412" s="130"/>
      <c r="L1412" s="177"/>
      <c r="M1412" s="130"/>
      <c r="N1412" s="137"/>
      <c r="O1412" s="138"/>
      <c r="P1412" s="129"/>
      <c r="Q1412" s="139"/>
      <c r="R1412" s="130"/>
      <c r="S1412" s="130"/>
      <c r="T1412" s="141"/>
      <c r="U1412" s="130"/>
      <c r="V1412" s="130"/>
      <c r="W1412" s="130"/>
      <c r="X1412" s="130"/>
      <c r="Y1412" s="130"/>
      <c r="Z1412" s="130"/>
      <c r="AA1412" s="130"/>
      <c r="AB1412" s="130"/>
      <c r="AC1412" s="131"/>
      <c r="AD1412" s="131"/>
      <c r="AE1412" s="131"/>
      <c r="AF1412" s="131"/>
      <c r="AG1412" s="132"/>
      <c r="AH1412" s="132"/>
      <c r="AI1412" s="132"/>
      <c r="AJ1412" s="132"/>
      <c r="AK1412" s="133"/>
      <c r="AL1412" s="133"/>
      <c r="AM1412" s="133"/>
      <c r="AN1412" s="133"/>
      <c r="AO1412" s="134"/>
      <c r="AP1412" s="134"/>
      <c r="AQ1412" s="134"/>
      <c r="AR1412" s="134"/>
      <c r="AS1412" s="134"/>
      <c r="AT1412" s="129"/>
    </row>
    <row r="1413" ht="15.75" customHeight="1">
      <c r="A1413" s="130"/>
      <c r="B1413" s="129"/>
      <c r="C1413" s="129"/>
      <c r="D1413" s="129"/>
      <c r="E1413" s="176"/>
      <c r="F1413" s="129"/>
      <c r="G1413" s="130"/>
      <c r="H1413" s="135"/>
      <c r="I1413" s="130"/>
      <c r="J1413" s="130"/>
      <c r="K1413" s="130"/>
      <c r="L1413" s="177"/>
      <c r="M1413" s="130"/>
      <c r="N1413" s="137"/>
      <c r="O1413" s="138"/>
      <c r="P1413" s="129"/>
      <c r="Q1413" s="139"/>
      <c r="R1413" s="130"/>
      <c r="S1413" s="130"/>
      <c r="T1413" s="141"/>
      <c r="U1413" s="130"/>
      <c r="V1413" s="130"/>
      <c r="W1413" s="130"/>
      <c r="X1413" s="130"/>
      <c r="Y1413" s="130"/>
      <c r="Z1413" s="130"/>
      <c r="AA1413" s="130"/>
      <c r="AB1413" s="130"/>
      <c r="AC1413" s="131"/>
      <c r="AD1413" s="131"/>
      <c r="AE1413" s="131"/>
      <c r="AF1413" s="131"/>
      <c r="AG1413" s="132"/>
      <c r="AH1413" s="132"/>
      <c r="AI1413" s="132"/>
      <c r="AJ1413" s="132"/>
      <c r="AK1413" s="133"/>
      <c r="AL1413" s="133"/>
      <c r="AM1413" s="133"/>
      <c r="AN1413" s="133"/>
      <c r="AO1413" s="134"/>
      <c r="AP1413" s="134"/>
      <c r="AQ1413" s="134"/>
      <c r="AR1413" s="134"/>
      <c r="AS1413" s="134"/>
      <c r="AT1413" s="129"/>
    </row>
    <row r="1414" ht="15.75" customHeight="1">
      <c r="A1414" s="130"/>
      <c r="B1414" s="129"/>
      <c r="C1414" s="129"/>
      <c r="D1414" s="129"/>
      <c r="E1414" s="176"/>
      <c r="F1414" s="129"/>
      <c r="G1414" s="130"/>
      <c r="H1414" s="135"/>
      <c r="I1414" s="130"/>
      <c r="J1414" s="130"/>
      <c r="K1414" s="130"/>
      <c r="L1414" s="177"/>
      <c r="M1414" s="130"/>
      <c r="N1414" s="137"/>
      <c r="O1414" s="138"/>
      <c r="P1414" s="129"/>
      <c r="Q1414" s="139"/>
      <c r="R1414" s="130"/>
      <c r="S1414" s="130"/>
      <c r="T1414" s="141"/>
      <c r="U1414" s="130"/>
      <c r="V1414" s="130"/>
      <c r="W1414" s="130"/>
      <c r="X1414" s="130"/>
      <c r="Y1414" s="130"/>
      <c r="Z1414" s="130"/>
      <c r="AA1414" s="130"/>
      <c r="AB1414" s="130"/>
      <c r="AC1414" s="131"/>
      <c r="AD1414" s="131"/>
      <c r="AE1414" s="131"/>
      <c r="AF1414" s="131"/>
      <c r="AG1414" s="132"/>
      <c r="AH1414" s="132"/>
      <c r="AI1414" s="132"/>
      <c r="AJ1414" s="132"/>
      <c r="AK1414" s="133"/>
      <c r="AL1414" s="133"/>
      <c r="AM1414" s="133"/>
      <c r="AN1414" s="133"/>
      <c r="AO1414" s="134"/>
      <c r="AP1414" s="134"/>
      <c r="AQ1414" s="134"/>
      <c r="AR1414" s="134"/>
      <c r="AS1414" s="134"/>
      <c r="AT1414" s="129"/>
    </row>
    <row r="1415" ht="15.75" customHeight="1">
      <c r="A1415" s="130"/>
      <c r="B1415" s="129"/>
      <c r="C1415" s="129"/>
      <c r="D1415" s="129"/>
      <c r="E1415" s="176"/>
      <c r="F1415" s="129"/>
      <c r="G1415" s="130"/>
      <c r="H1415" s="135"/>
      <c r="I1415" s="130"/>
      <c r="J1415" s="130"/>
      <c r="K1415" s="130"/>
      <c r="L1415" s="177"/>
      <c r="M1415" s="130"/>
      <c r="N1415" s="137"/>
      <c r="O1415" s="138"/>
      <c r="P1415" s="129"/>
      <c r="Q1415" s="139"/>
      <c r="R1415" s="130"/>
      <c r="S1415" s="130"/>
      <c r="T1415" s="141"/>
      <c r="U1415" s="130"/>
      <c r="V1415" s="130"/>
      <c r="W1415" s="130"/>
      <c r="X1415" s="130"/>
      <c r="Y1415" s="130"/>
      <c r="Z1415" s="130"/>
      <c r="AA1415" s="130"/>
      <c r="AB1415" s="130"/>
      <c r="AC1415" s="131"/>
      <c r="AD1415" s="131"/>
      <c r="AE1415" s="131"/>
      <c r="AF1415" s="131"/>
      <c r="AG1415" s="132"/>
      <c r="AH1415" s="132"/>
      <c r="AI1415" s="132"/>
      <c r="AJ1415" s="132"/>
      <c r="AK1415" s="133"/>
      <c r="AL1415" s="133"/>
      <c r="AM1415" s="133"/>
      <c r="AN1415" s="133"/>
      <c r="AO1415" s="134"/>
      <c r="AP1415" s="134"/>
      <c r="AQ1415" s="134"/>
      <c r="AR1415" s="134"/>
      <c r="AS1415" s="134"/>
      <c r="AT1415" s="129"/>
    </row>
    <row r="1416" ht="15.75" customHeight="1">
      <c r="A1416" s="130"/>
      <c r="B1416" s="129"/>
      <c r="C1416" s="129"/>
      <c r="D1416" s="129"/>
      <c r="E1416" s="176"/>
      <c r="F1416" s="129"/>
      <c r="G1416" s="130"/>
      <c r="H1416" s="135"/>
      <c r="I1416" s="130"/>
      <c r="J1416" s="130"/>
      <c r="K1416" s="130"/>
      <c r="L1416" s="177"/>
      <c r="M1416" s="130"/>
      <c r="N1416" s="137"/>
      <c r="O1416" s="138"/>
      <c r="P1416" s="129"/>
      <c r="Q1416" s="139"/>
      <c r="R1416" s="130"/>
      <c r="S1416" s="130"/>
      <c r="T1416" s="141"/>
      <c r="U1416" s="130"/>
      <c r="V1416" s="130"/>
      <c r="W1416" s="130"/>
      <c r="X1416" s="130"/>
      <c r="Y1416" s="130"/>
      <c r="Z1416" s="130"/>
      <c r="AA1416" s="130"/>
      <c r="AB1416" s="130"/>
      <c r="AC1416" s="131"/>
      <c r="AD1416" s="131"/>
      <c r="AE1416" s="131"/>
      <c r="AF1416" s="131"/>
      <c r="AG1416" s="132"/>
      <c r="AH1416" s="132"/>
      <c r="AI1416" s="132"/>
      <c r="AJ1416" s="132"/>
      <c r="AK1416" s="133"/>
      <c r="AL1416" s="133"/>
      <c r="AM1416" s="133"/>
      <c r="AN1416" s="133"/>
      <c r="AO1416" s="134"/>
      <c r="AP1416" s="134"/>
      <c r="AQ1416" s="134"/>
      <c r="AR1416" s="134"/>
      <c r="AS1416" s="134"/>
      <c r="AT1416" s="129"/>
    </row>
    <row r="1417" ht="15.75" customHeight="1">
      <c r="A1417" s="130"/>
      <c r="B1417" s="129"/>
      <c r="C1417" s="129"/>
      <c r="D1417" s="129"/>
      <c r="E1417" s="176"/>
      <c r="F1417" s="129"/>
      <c r="G1417" s="130"/>
      <c r="H1417" s="135"/>
      <c r="I1417" s="130"/>
      <c r="J1417" s="130"/>
      <c r="K1417" s="130"/>
      <c r="L1417" s="177"/>
      <c r="M1417" s="130"/>
      <c r="N1417" s="137"/>
      <c r="O1417" s="138"/>
      <c r="P1417" s="129"/>
      <c r="Q1417" s="139"/>
      <c r="R1417" s="130"/>
      <c r="S1417" s="130"/>
      <c r="T1417" s="141"/>
      <c r="U1417" s="130"/>
      <c r="V1417" s="130"/>
      <c r="W1417" s="130"/>
      <c r="X1417" s="130"/>
      <c r="Y1417" s="130"/>
      <c r="Z1417" s="130"/>
      <c r="AA1417" s="130"/>
      <c r="AB1417" s="130"/>
      <c r="AC1417" s="131"/>
      <c r="AD1417" s="131"/>
      <c r="AE1417" s="131"/>
      <c r="AF1417" s="131"/>
      <c r="AG1417" s="132"/>
      <c r="AH1417" s="132"/>
      <c r="AI1417" s="132"/>
      <c r="AJ1417" s="132"/>
      <c r="AK1417" s="133"/>
      <c r="AL1417" s="133"/>
      <c r="AM1417" s="133"/>
      <c r="AN1417" s="133"/>
      <c r="AO1417" s="134"/>
      <c r="AP1417" s="134"/>
      <c r="AQ1417" s="134"/>
      <c r="AR1417" s="134"/>
      <c r="AS1417" s="134"/>
      <c r="AT1417" s="129"/>
    </row>
    <row r="1418" ht="15.75" customHeight="1">
      <c r="A1418" s="130"/>
      <c r="B1418" s="129"/>
      <c r="C1418" s="129"/>
      <c r="D1418" s="129"/>
      <c r="E1418" s="176"/>
      <c r="F1418" s="129"/>
      <c r="G1418" s="130"/>
      <c r="H1418" s="135"/>
      <c r="I1418" s="130"/>
      <c r="J1418" s="130"/>
      <c r="K1418" s="130"/>
      <c r="L1418" s="177"/>
      <c r="M1418" s="130"/>
      <c r="N1418" s="137"/>
      <c r="O1418" s="138"/>
      <c r="P1418" s="129"/>
      <c r="Q1418" s="139"/>
      <c r="R1418" s="130"/>
      <c r="S1418" s="130"/>
      <c r="T1418" s="141"/>
      <c r="U1418" s="130"/>
      <c r="V1418" s="130"/>
      <c r="W1418" s="130"/>
      <c r="X1418" s="130"/>
      <c r="Y1418" s="130"/>
      <c r="Z1418" s="130"/>
      <c r="AA1418" s="130"/>
      <c r="AB1418" s="130"/>
      <c r="AC1418" s="131"/>
      <c r="AD1418" s="131"/>
      <c r="AE1418" s="131"/>
      <c r="AF1418" s="131"/>
      <c r="AG1418" s="132"/>
      <c r="AH1418" s="132"/>
      <c r="AI1418" s="132"/>
      <c r="AJ1418" s="132"/>
      <c r="AK1418" s="133"/>
      <c r="AL1418" s="133"/>
      <c r="AM1418" s="133"/>
      <c r="AN1418" s="133"/>
      <c r="AO1418" s="134"/>
      <c r="AP1418" s="134"/>
      <c r="AQ1418" s="134"/>
      <c r="AR1418" s="134"/>
      <c r="AS1418" s="134"/>
      <c r="AT1418" s="129"/>
    </row>
    <row r="1419" ht="15.75" customHeight="1">
      <c r="A1419" s="130"/>
      <c r="B1419" s="129"/>
      <c r="C1419" s="129"/>
      <c r="D1419" s="129"/>
      <c r="E1419" s="176"/>
      <c r="F1419" s="129"/>
      <c r="G1419" s="130"/>
      <c r="H1419" s="135"/>
      <c r="I1419" s="130"/>
      <c r="J1419" s="130"/>
      <c r="K1419" s="130"/>
      <c r="L1419" s="177"/>
      <c r="M1419" s="130"/>
      <c r="N1419" s="137"/>
      <c r="O1419" s="138"/>
      <c r="P1419" s="129"/>
      <c r="Q1419" s="139"/>
      <c r="R1419" s="130"/>
      <c r="S1419" s="130"/>
      <c r="T1419" s="141"/>
      <c r="U1419" s="130"/>
      <c r="V1419" s="130"/>
      <c r="W1419" s="130"/>
      <c r="X1419" s="130"/>
      <c r="Y1419" s="130"/>
      <c r="Z1419" s="130"/>
      <c r="AA1419" s="130"/>
      <c r="AB1419" s="130"/>
      <c r="AC1419" s="131"/>
      <c r="AD1419" s="131"/>
      <c r="AE1419" s="131"/>
      <c r="AF1419" s="131"/>
      <c r="AG1419" s="132"/>
      <c r="AH1419" s="132"/>
      <c r="AI1419" s="132"/>
      <c r="AJ1419" s="132"/>
      <c r="AK1419" s="133"/>
      <c r="AL1419" s="133"/>
      <c r="AM1419" s="133"/>
      <c r="AN1419" s="133"/>
      <c r="AO1419" s="134"/>
      <c r="AP1419" s="134"/>
      <c r="AQ1419" s="134"/>
      <c r="AR1419" s="134"/>
      <c r="AS1419" s="134"/>
      <c r="AT1419" s="129"/>
    </row>
    <row r="1420" ht="15.75" customHeight="1">
      <c r="A1420" s="130"/>
      <c r="B1420" s="129"/>
      <c r="C1420" s="129"/>
      <c r="D1420" s="129"/>
      <c r="E1420" s="176"/>
      <c r="F1420" s="129"/>
      <c r="G1420" s="130"/>
      <c r="H1420" s="135"/>
      <c r="I1420" s="130"/>
      <c r="J1420" s="130"/>
      <c r="K1420" s="130"/>
      <c r="L1420" s="177"/>
      <c r="M1420" s="130"/>
      <c r="N1420" s="137"/>
      <c r="O1420" s="138"/>
      <c r="P1420" s="129"/>
      <c r="Q1420" s="139"/>
      <c r="R1420" s="130"/>
      <c r="S1420" s="130"/>
      <c r="T1420" s="141"/>
      <c r="U1420" s="130"/>
      <c r="V1420" s="130"/>
      <c r="W1420" s="130"/>
      <c r="X1420" s="130"/>
      <c r="Y1420" s="130"/>
      <c r="Z1420" s="130"/>
      <c r="AA1420" s="130"/>
      <c r="AB1420" s="130"/>
      <c r="AC1420" s="131"/>
      <c r="AD1420" s="131"/>
      <c r="AE1420" s="131"/>
      <c r="AF1420" s="131"/>
      <c r="AG1420" s="132"/>
      <c r="AH1420" s="132"/>
      <c r="AI1420" s="132"/>
      <c r="AJ1420" s="132"/>
      <c r="AK1420" s="133"/>
      <c r="AL1420" s="133"/>
      <c r="AM1420" s="133"/>
      <c r="AN1420" s="133"/>
      <c r="AO1420" s="134"/>
      <c r="AP1420" s="134"/>
      <c r="AQ1420" s="134"/>
      <c r="AR1420" s="134"/>
      <c r="AS1420" s="134"/>
      <c r="AT1420" s="129"/>
    </row>
    <row r="1421" ht="15.75" customHeight="1">
      <c r="A1421" s="130"/>
      <c r="B1421" s="129"/>
      <c r="C1421" s="129"/>
      <c r="D1421" s="129"/>
      <c r="E1421" s="176"/>
      <c r="F1421" s="129"/>
      <c r="G1421" s="130"/>
      <c r="H1421" s="135"/>
      <c r="I1421" s="130"/>
      <c r="J1421" s="130"/>
      <c r="K1421" s="130"/>
      <c r="L1421" s="177"/>
      <c r="M1421" s="130"/>
      <c r="N1421" s="137"/>
      <c r="O1421" s="138"/>
      <c r="P1421" s="129"/>
      <c r="Q1421" s="139"/>
      <c r="R1421" s="130"/>
      <c r="S1421" s="130"/>
      <c r="T1421" s="141"/>
      <c r="U1421" s="130"/>
      <c r="V1421" s="130"/>
      <c r="W1421" s="130"/>
      <c r="X1421" s="130"/>
      <c r="Y1421" s="130"/>
      <c r="Z1421" s="130"/>
      <c r="AA1421" s="130"/>
      <c r="AB1421" s="130"/>
      <c r="AC1421" s="131"/>
      <c r="AD1421" s="131"/>
      <c r="AE1421" s="131"/>
      <c r="AF1421" s="131"/>
      <c r="AG1421" s="132"/>
      <c r="AH1421" s="132"/>
      <c r="AI1421" s="132"/>
      <c r="AJ1421" s="132"/>
      <c r="AK1421" s="133"/>
      <c r="AL1421" s="133"/>
      <c r="AM1421" s="133"/>
      <c r="AN1421" s="133"/>
      <c r="AO1421" s="134"/>
      <c r="AP1421" s="134"/>
      <c r="AQ1421" s="134"/>
      <c r="AR1421" s="134"/>
      <c r="AS1421" s="134"/>
      <c r="AT1421" s="129"/>
    </row>
    <row r="1422" ht="15.75" customHeight="1">
      <c r="A1422" s="130"/>
      <c r="B1422" s="129"/>
      <c r="C1422" s="129"/>
      <c r="D1422" s="129"/>
      <c r="E1422" s="176"/>
      <c r="F1422" s="129"/>
      <c r="G1422" s="130"/>
      <c r="H1422" s="135"/>
      <c r="I1422" s="130"/>
      <c r="J1422" s="130"/>
      <c r="K1422" s="130"/>
      <c r="L1422" s="177"/>
      <c r="M1422" s="130"/>
      <c r="N1422" s="137"/>
      <c r="O1422" s="138"/>
      <c r="P1422" s="129"/>
      <c r="Q1422" s="139"/>
      <c r="R1422" s="130"/>
      <c r="S1422" s="130"/>
      <c r="T1422" s="141"/>
      <c r="U1422" s="130"/>
      <c r="V1422" s="130"/>
      <c r="W1422" s="130"/>
      <c r="X1422" s="130"/>
      <c r="Y1422" s="130"/>
      <c r="Z1422" s="130"/>
      <c r="AA1422" s="130"/>
      <c r="AB1422" s="130"/>
      <c r="AC1422" s="131"/>
      <c r="AD1422" s="131"/>
      <c r="AE1422" s="131"/>
      <c r="AF1422" s="131"/>
      <c r="AG1422" s="132"/>
      <c r="AH1422" s="132"/>
      <c r="AI1422" s="132"/>
      <c r="AJ1422" s="132"/>
      <c r="AK1422" s="133"/>
      <c r="AL1422" s="133"/>
      <c r="AM1422" s="133"/>
      <c r="AN1422" s="133"/>
      <c r="AO1422" s="134"/>
      <c r="AP1422" s="134"/>
      <c r="AQ1422" s="134"/>
      <c r="AR1422" s="134"/>
      <c r="AS1422" s="134"/>
      <c r="AT1422" s="129"/>
    </row>
    <row r="1423" ht="15.75" customHeight="1">
      <c r="A1423" s="130"/>
      <c r="B1423" s="129"/>
      <c r="C1423" s="129"/>
      <c r="D1423" s="129"/>
      <c r="E1423" s="176"/>
      <c r="F1423" s="129"/>
      <c r="G1423" s="130"/>
      <c r="H1423" s="135"/>
      <c r="I1423" s="130"/>
      <c r="J1423" s="130"/>
      <c r="K1423" s="130"/>
      <c r="L1423" s="177"/>
      <c r="M1423" s="130"/>
      <c r="N1423" s="137"/>
      <c r="O1423" s="138"/>
      <c r="P1423" s="129"/>
      <c r="Q1423" s="139"/>
      <c r="R1423" s="130"/>
      <c r="S1423" s="130"/>
      <c r="T1423" s="141"/>
      <c r="U1423" s="130"/>
      <c r="V1423" s="130"/>
      <c r="W1423" s="130"/>
      <c r="X1423" s="130"/>
      <c r="Y1423" s="130"/>
      <c r="Z1423" s="130"/>
      <c r="AA1423" s="130"/>
      <c r="AB1423" s="130"/>
      <c r="AC1423" s="131"/>
      <c r="AD1423" s="131"/>
      <c r="AE1423" s="131"/>
      <c r="AF1423" s="131"/>
      <c r="AG1423" s="132"/>
      <c r="AH1423" s="132"/>
      <c r="AI1423" s="132"/>
      <c r="AJ1423" s="132"/>
      <c r="AK1423" s="133"/>
      <c r="AL1423" s="133"/>
      <c r="AM1423" s="133"/>
      <c r="AN1423" s="133"/>
      <c r="AO1423" s="134"/>
      <c r="AP1423" s="134"/>
      <c r="AQ1423" s="134"/>
      <c r="AR1423" s="134"/>
      <c r="AS1423" s="134"/>
      <c r="AT1423" s="129"/>
    </row>
    <row r="1424" ht="15.75" customHeight="1">
      <c r="A1424" s="130"/>
      <c r="B1424" s="129"/>
      <c r="C1424" s="129"/>
      <c r="D1424" s="129"/>
      <c r="E1424" s="176"/>
      <c r="F1424" s="129"/>
      <c r="G1424" s="130"/>
      <c r="H1424" s="135"/>
      <c r="I1424" s="130"/>
      <c r="J1424" s="130"/>
      <c r="K1424" s="130"/>
      <c r="L1424" s="177"/>
      <c r="M1424" s="130"/>
      <c r="N1424" s="137"/>
      <c r="O1424" s="138"/>
      <c r="P1424" s="129"/>
      <c r="Q1424" s="139"/>
      <c r="R1424" s="130"/>
      <c r="S1424" s="130"/>
      <c r="T1424" s="141"/>
      <c r="U1424" s="130"/>
      <c r="V1424" s="130"/>
      <c r="W1424" s="130"/>
      <c r="X1424" s="130"/>
      <c r="Y1424" s="130"/>
      <c r="Z1424" s="130"/>
      <c r="AA1424" s="130"/>
      <c r="AB1424" s="130"/>
      <c r="AC1424" s="131"/>
      <c r="AD1424" s="131"/>
      <c r="AE1424" s="131"/>
      <c r="AF1424" s="131"/>
      <c r="AG1424" s="132"/>
      <c r="AH1424" s="132"/>
      <c r="AI1424" s="132"/>
      <c r="AJ1424" s="132"/>
      <c r="AK1424" s="133"/>
      <c r="AL1424" s="133"/>
      <c r="AM1424" s="133"/>
      <c r="AN1424" s="133"/>
      <c r="AO1424" s="134"/>
      <c r="AP1424" s="134"/>
      <c r="AQ1424" s="134"/>
      <c r="AR1424" s="134"/>
      <c r="AS1424" s="134"/>
      <c r="AT1424" s="129"/>
    </row>
    <row r="1425" ht="15.75" customHeight="1">
      <c r="A1425" s="130"/>
      <c r="B1425" s="129"/>
      <c r="C1425" s="129"/>
      <c r="D1425" s="129"/>
      <c r="E1425" s="176"/>
      <c r="F1425" s="129"/>
      <c r="G1425" s="130"/>
      <c r="H1425" s="135"/>
      <c r="I1425" s="130"/>
      <c r="J1425" s="130"/>
      <c r="K1425" s="130"/>
      <c r="L1425" s="177"/>
      <c r="M1425" s="130"/>
      <c r="N1425" s="137"/>
      <c r="O1425" s="138"/>
      <c r="P1425" s="129"/>
      <c r="Q1425" s="139"/>
      <c r="R1425" s="130"/>
      <c r="S1425" s="130"/>
      <c r="T1425" s="141"/>
      <c r="U1425" s="130"/>
      <c r="V1425" s="130"/>
      <c r="W1425" s="130"/>
      <c r="X1425" s="130"/>
      <c r="Y1425" s="130"/>
      <c r="Z1425" s="130"/>
      <c r="AA1425" s="130"/>
      <c r="AB1425" s="130"/>
      <c r="AC1425" s="131"/>
      <c r="AD1425" s="131"/>
      <c r="AE1425" s="131"/>
      <c r="AF1425" s="131"/>
      <c r="AG1425" s="132"/>
      <c r="AH1425" s="132"/>
      <c r="AI1425" s="132"/>
      <c r="AJ1425" s="132"/>
      <c r="AK1425" s="133"/>
      <c r="AL1425" s="133"/>
      <c r="AM1425" s="133"/>
      <c r="AN1425" s="133"/>
      <c r="AO1425" s="134"/>
      <c r="AP1425" s="134"/>
      <c r="AQ1425" s="134"/>
      <c r="AR1425" s="134"/>
      <c r="AS1425" s="134"/>
      <c r="AT1425" s="129"/>
    </row>
    <row r="1426" ht="15.75" customHeight="1">
      <c r="A1426" s="130"/>
      <c r="B1426" s="129"/>
      <c r="C1426" s="129"/>
      <c r="D1426" s="129"/>
      <c r="E1426" s="176"/>
      <c r="F1426" s="129"/>
      <c r="G1426" s="130"/>
      <c r="H1426" s="135"/>
      <c r="I1426" s="130"/>
      <c r="J1426" s="130"/>
      <c r="K1426" s="130"/>
      <c r="L1426" s="177"/>
      <c r="M1426" s="130"/>
      <c r="N1426" s="137"/>
      <c r="O1426" s="138"/>
      <c r="P1426" s="129"/>
      <c r="Q1426" s="139"/>
      <c r="R1426" s="130"/>
      <c r="S1426" s="130"/>
      <c r="T1426" s="141"/>
      <c r="U1426" s="130"/>
      <c r="V1426" s="130"/>
      <c r="W1426" s="130"/>
      <c r="X1426" s="130"/>
      <c r="Y1426" s="130"/>
      <c r="Z1426" s="130"/>
      <c r="AA1426" s="130"/>
      <c r="AB1426" s="130"/>
      <c r="AC1426" s="131"/>
      <c r="AD1426" s="131"/>
      <c r="AE1426" s="131"/>
      <c r="AF1426" s="131"/>
      <c r="AG1426" s="132"/>
      <c r="AH1426" s="132"/>
      <c r="AI1426" s="132"/>
      <c r="AJ1426" s="132"/>
      <c r="AK1426" s="133"/>
      <c r="AL1426" s="133"/>
      <c r="AM1426" s="133"/>
      <c r="AN1426" s="133"/>
      <c r="AO1426" s="134"/>
      <c r="AP1426" s="134"/>
      <c r="AQ1426" s="134"/>
      <c r="AR1426" s="134"/>
      <c r="AS1426" s="134"/>
      <c r="AT1426" s="129"/>
    </row>
    <row r="1427" ht="15.75" customHeight="1">
      <c r="A1427" s="130"/>
      <c r="B1427" s="129"/>
      <c r="C1427" s="129"/>
      <c r="D1427" s="129"/>
      <c r="E1427" s="176"/>
      <c r="F1427" s="129"/>
      <c r="G1427" s="130"/>
      <c r="H1427" s="135"/>
      <c r="I1427" s="130"/>
      <c r="J1427" s="130"/>
      <c r="K1427" s="130"/>
      <c r="L1427" s="177"/>
      <c r="M1427" s="130"/>
      <c r="N1427" s="137"/>
      <c r="O1427" s="138"/>
      <c r="P1427" s="129"/>
      <c r="Q1427" s="139"/>
      <c r="R1427" s="130"/>
      <c r="S1427" s="130"/>
      <c r="T1427" s="141"/>
      <c r="U1427" s="130"/>
      <c r="V1427" s="130"/>
      <c r="W1427" s="130"/>
      <c r="X1427" s="130"/>
      <c r="Y1427" s="130"/>
      <c r="Z1427" s="130"/>
      <c r="AA1427" s="130"/>
      <c r="AB1427" s="130"/>
      <c r="AC1427" s="131"/>
      <c r="AD1427" s="131"/>
      <c r="AE1427" s="131"/>
      <c r="AF1427" s="131"/>
      <c r="AG1427" s="132"/>
      <c r="AH1427" s="132"/>
      <c r="AI1427" s="132"/>
      <c r="AJ1427" s="132"/>
      <c r="AK1427" s="133"/>
      <c r="AL1427" s="133"/>
      <c r="AM1427" s="133"/>
      <c r="AN1427" s="133"/>
      <c r="AO1427" s="134"/>
      <c r="AP1427" s="134"/>
      <c r="AQ1427" s="134"/>
      <c r="AR1427" s="134"/>
      <c r="AS1427" s="134"/>
      <c r="AT1427" s="129"/>
    </row>
    <row r="1428" ht="15.75" customHeight="1">
      <c r="A1428" s="130"/>
      <c r="B1428" s="129"/>
      <c r="C1428" s="129"/>
      <c r="D1428" s="129"/>
      <c r="E1428" s="176"/>
      <c r="F1428" s="129"/>
      <c r="G1428" s="130"/>
      <c r="H1428" s="135"/>
      <c r="I1428" s="130"/>
      <c r="J1428" s="130"/>
      <c r="K1428" s="130"/>
      <c r="L1428" s="177"/>
      <c r="M1428" s="130"/>
      <c r="N1428" s="137"/>
      <c r="O1428" s="138"/>
      <c r="P1428" s="129"/>
      <c r="Q1428" s="139"/>
      <c r="R1428" s="130"/>
      <c r="S1428" s="130"/>
      <c r="T1428" s="141"/>
      <c r="U1428" s="130"/>
      <c r="V1428" s="130"/>
      <c r="W1428" s="130"/>
      <c r="X1428" s="130"/>
      <c r="Y1428" s="130"/>
      <c r="Z1428" s="130"/>
      <c r="AA1428" s="130"/>
      <c r="AB1428" s="130"/>
      <c r="AC1428" s="131"/>
      <c r="AD1428" s="131"/>
      <c r="AE1428" s="131"/>
      <c r="AF1428" s="131"/>
      <c r="AG1428" s="132"/>
      <c r="AH1428" s="132"/>
      <c r="AI1428" s="132"/>
      <c r="AJ1428" s="132"/>
      <c r="AK1428" s="133"/>
      <c r="AL1428" s="133"/>
      <c r="AM1428" s="133"/>
      <c r="AN1428" s="133"/>
      <c r="AO1428" s="134"/>
      <c r="AP1428" s="134"/>
      <c r="AQ1428" s="134"/>
      <c r="AR1428" s="134"/>
      <c r="AS1428" s="134"/>
      <c r="AT1428" s="129"/>
    </row>
    <row r="1429" ht="15.75" customHeight="1">
      <c r="A1429" s="130"/>
      <c r="B1429" s="129"/>
      <c r="C1429" s="129"/>
      <c r="D1429" s="129"/>
      <c r="E1429" s="176"/>
      <c r="F1429" s="129"/>
      <c r="G1429" s="130"/>
      <c r="H1429" s="135"/>
      <c r="I1429" s="130"/>
      <c r="J1429" s="130"/>
      <c r="K1429" s="130"/>
      <c r="L1429" s="177"/>
      <c r="M1429" s="130"/>
      <c r="N1429" s="137"/>
      <c r="O1429" s="138"/>
      <c r="P1429" s="129"/>
      <c r="Q1429" s="139"/>
      <c r="R1429" s="130"/>
      <c r="S1429" s="130"/>
      <c r="T1429" s="141"/>
      <c r="U1429" s="130"/>
      <c r="V1429" s="130"/>
      <c r="W1429" s="130"/>
      <c r="X1429" s="130"/>
      <c r="Y1429" s="130"/>
      <c r="Z1429" s="130"/>
      <c r="AA1429" s="130"/>
      <c r="AB1429" s="130"/>
      <c r="AC1429" s="131"/>
      <c r="AD1429" s="131"/>
      <c r="AE1429" s="131"/>
      <c r="AF1429" s="131"/>
      <c r="AG1429" s="132"/>
      <c r="AH1429" s="132"/>
      <c r="AI1429" s="132"/>
      <c r="AJ1429" s="132"/>
      <c r="AK1429" s="133"/>
      <c r="AL1429" s="133"/>
      <c r="AM1429" s="133"/>
      <c r="AN1429" s="133"/>
      <c r="AO1429" s="134"/>
      <c r="AP1429" s="134"/>
      <c r="AQ1429" s="134"/>
      <c r="AR1429" s="134"/>
      <c r="AS1429" s="134"/>
      <c r="AT1429" s="129"/>
    </row>
    <row r="1430" ht="15.75" customHeight="1">
      <c r="A1430" s="130"/>
      <c r="B1430" s="129"/>
      <c r="C1430" s="129"/>
      <c r="D1430" s="129"/>
      <c r="E1430" s="176"/>
      <c r="F1430" s="129"/>
      <c r="G1430" s="130"/>
      <c r="H1430" s="135"/>
      <c r="I1430" s="130"/>
      <c r="J1430" s="130"/>
      <c r="K1430" s="130"/>
      <c r="L1430" s="177"/>
      <c r="M1430" s="130"/>
      <c r="N1430" s="137"/>
      <c r="O1430" s="138"/>
      <c r="P1430" s="129"/>
      <c r="Q1430" s="139"/>
      <c r="R1430" s="130"/>
      <c r="S1430" s="130"/>
      <c r="T1430" s="141"/>
      <c r="U1430" s="130"/>
      <c r="V1430" s="130"/>
      <c r="W1430" s="130"/>
      <c r="X1430" s="130"/>
      <c r="Y1430" s="130"/>
      <c r="Z1430" s="130"/>
      <c r="AA1430" s="130"/>
      <c r="AB1430" s="130"/>
      <c r="AC1430" s="131"/>
      <c r="AD1430" s="131"/>
      <c r="AE1430" s="131"/>
      <c r="AF1430" s="131"/>
      <c r="AG1430" s="132"/>
      <c r="AH1430" s="132"/>
      <c r="AI1430" s="132"/>
      <c r="AJ1430" s="132"/>
      <c r="AK1430" s="133"/>
      <c r="AL1430" s="133"/>
      <c r="AM1430" s="133"/>
      <c r="AN1430" s="133"/>
      <c r="AO1430" s="134"/>
      <c r="AP1430" s="134"/>
      <c r="AQ1430" s="134"/>
      <c r="AR1430" s="134"/>
      <c r="AS1430" s="134"/>
      <c r="AT1430" s="129"/>
    </row>
    <row r="1431" ht="15.75" customHeight="1">
      <c r="A1431" s="130"/>
      <c r="B1431" s="129"/>
      <c r="C1431" s="129"/>
      <c r="D1431" s="129"/>
      <c r="E1431" s="176"/>
      <c r="F1431" s="129"/>
      <c r="G1431" s="130"/>
      <c r="H1431" s="135"/>
      <c r="I1431" s="130"/>
      <c r="J1431" s="130"/>
      <c r="K1431" s="130"/>
      <c r="L1431" s="177"/>
      <c r="M1431" s="130"/>
      <c r="N1431" s="137"/>
      <c r="O1431" s="138"/>
      <c r="P1431" s="129"/>
      <c r="Q1431" s="139"/>
      <c r="R1431" s="130"/>
      <c r="S1431" s="130"/>
      <c r="T1431" s="141"/>
      <c r="U1431" s="130"/>
      <c r="V1431" s="130"/>
      <c r="W1431" s="130"/>
      <c r="X1431" s="130"/>
      <c r="Y1431" s="130"/>
      <c r="Z1431" s="130"/>
      <c r="AA1431" s="130"/>
      <c r="AB1431" s="130"/>
      <c r="AC1431" s="131"/>
      <c r="AD1431" s="131"/>
      <c r="AE1431" s="131"/>
      <c r="AF1431" s="131"/>
      <c r="AG1431" s="132"/>
      <c r="AH1431" s="132"/>
      <c r="AI1431" s="132"/>
      <c r="AJ1431" s="132"/>
      <c r="AK1431" s="133"/>
      <c r="AL1431" s="133"/>
      <c r="AM1431" s="133"/>
      <c r="AN1431" s="133"/>
      <c r="AO1431" s="134"/>
      <c r="AP1431" s="134"/>
      <c r="AQ1431" s="134"/>
      <c r="AR1431" s="134"/>
      <c r="AS1431" s="134"/>
      <c r="AT1431" s="129"/>
    </row>
    <row r="1432" ht="15.75" customHeight="1">
      <c r="A1432" s="130"/>
      <c r="B1432" s="129"/>
      <c r="C1432" s="129"/>
      <c r="D1432" s="129"/>
      <c r="E1432" s="176"/>
      <c r="F1432" s="129"/>
      <c r="G1432" s="130"/>
      <c r="H1432" s="135"/>
      <c r="I1432" s="130"/>
      <c r="J1432" s="130"/>
      <c r="K1432" s="130"/>
      <c r="L1432" s="177"/>
      <c r="M1432" s="130"/>
      <c r="N1432" s="137"/>
      <c r="O1432" s="138"/>
      <c r="P1432" s="129"/>
      <c r="Q1432" s="139"/>
      <c r="R1432" s="130"/>
      <c r="S1432" s="130"/>
      <c r="T1432" s="141"/>
      <c r="U1432" s="130"/>
      <c r="V1432" s="130"/>
      <c r="W1432" s="130"/>
      <c r="X1432" s="130"/>
      <c r="Y1432" s="130"/>
      <c r="Z1432" s="130"/>
      <c r="AA1432" s="130"/>
      <c r="AB1432" s="130"/>
      <c r="AC1432" s="131"/>
      <c r="AD1432" s="131"/>
      <c r="AE1432" s="131"/>
      <c r="AF1432" s="131"/>
      <c r="AG1432" s="132"/>
      <c r="AH1432" s="132"/>
      <c r="AI1432" s="132"/>
      <c r="AJ1432" s="132"/>
      <c r="AK1432" s="133"/>
      <c r="AL1432" s="133"/>
      <c r="AM1432" s="133"/>
      <c r="AN1432" s="133"/>
      <c r="AO1432" s="134"/>
      <c r="AP1432" s="134"/>
      <c r="AQ1432" s="134"/>
      <c r="AR1432" s="134"/>
      <c r="AS1432" s="134"/>
      <c r="AT1432" s="129"/>
    </row>
    <row r="1433" ht="15.75" customHeight="1">
      <c r="A1433" s="130"/>
      <c r="B1433" s="129"/>
      <c r="C1433" s="129"/>
      <c r="D1433" s="129"/>
      <c r="E1433" s="176"/>
      <c r="F1433" s="129"/>
      <c r="G1433" s="130"/>
      <c r="H1433" s="135"/>
      <c r="I1433" s="130"/>
      <c r="J1433" s="130"/>
      <c r="K1433" s="130"/>
      <c r="L1433" s="177"/>
      <c r="M1433" s="130"/>
      <c r="N1433" s="137"/>
      <c r="O1433" s="138"/>
      <c r="P1433" s="129"/>
      <c r="Q1433" s="139"/>
      <c r="R1433" s="130"/>
      <c r="S1433" s="130"/>
      <c r="T1433" s="141"/>
      <c r="U1433" s="130"/>
      <c r="V1433" s="130"/>
      <c r="W1433" s="130"/>
      <c r="X1433" s="130"/>
      <c r="Y1433" s="130"/>
      <c r="Z1433" s="130"/>
      <c r="AA1433" s="130"/>
      <c r="AB1433" s="130"/>
      <c r="AC1433" s="131"/>
      <c r="AD1433" s="131"/>
      <c r="AE1433" s="131"/>
      <c r="AF1433" s="131"/>
      <c r="AG1433" s="132"/>
      <c r="AH1433" s="132"/>
      <c r="AI1433" s="132"/>
      <c r="AJ1433" s="132"/>
      <c r="AK1433" s="133"/>
      <c r="AL1433" s="133"/>
      <c r="AM1433" s="133"/>
      <c r="AN1433" s="133"/>
      <c r="AO1433" s="134"/>
      <c r="AP1433" s="134"/>
      <c r="AQ1433" s="134"/>
      <c r="AR1433" s="134"/>
      <c r="AS1433" s="134"/>
      <c r="AT1433" s="129"/>
    </row>
    <row r="1434" ht="15.75" customHeight="1">
      <c r="A1434" s="130"/>
      <c r="B1434" s="129"/>
      <c r="C1434" s="129"/>
      <c r="D1434" s="129"/>
      <c r="E1434" s="176"/>
      <c r="F1434" s="129"/>
      <c r="G1434" s="130"/>
      <c r="H1434" s="135"/>
      <c r="I1434" s="130"/>
      <c r="J1434" s="130"/>
      <c r="K1434" s="130"/>
      <c r="L1434" s="177"/>
      <c r="M1434" s="130"/>
      <c r="N1434" s="137"/>
      <c r="O1434" s="138"/>
      <c r="P1434" s="129"/>
      <c r="Q1434" s="139"/>
      <c r="R1434" s="130"/>
      <c r="S1434" s="130"/>
      <c r="T1434" s="141"/>
      <c r="U1434" s="130"/>
      <c r="V1434" s="130"/>
      <c r="W1434" s="130"/>
      <c r="X1434" s="130"/>
      <c r="Y1434" s="130"/>
      <c r="Z1434" s="130"/>
      <c r="AA1434" s="130"/>
      <c r="AB1434" s="130"/>
      <c r="AC1434" s="131"/>
      <c r="AD1434" s="131"/>
      <c r="AE1434" s="131"/>
      <c r="AF1434" s="131"/>
      <c r="AG1434" s="132"/>
      <c r="AH1434" s="132"/>
      <c r="AI1434" s="132"/>
      <c r="AJ1434" s="132"/>
      <c r="AK1434" s="133"/>
      <c r="AL1434" s="133"/>
      <c r="AM1434" s="133"/>
      <c r="AN1434" s="133"/>
      <c r="AO1434" s="134"/>
      <c r="AP1434" s="134"/>
      <c r="AQ1434" s="134"/>
      <c r="AR1434" s="134"/>
      <c r="AS1434" s="134"/>
      <c r="AT1434" s="129"/>
    </row>
    <row r="1435" ht="15.75" customHeight="1">
      <c r="A1435" s="130"/>
      <c r="B1435" s="129"/>
      <c r="C1435" s="129"/>
      <c r="D1435" s="129"/>
      <c r="E1435" s="176"/>
      <c r="F1435" s="129"/>
      <c r="G1435" s="130"/>
      <c r="H1435" s="135"/>
      <c r="I1435" s="130"/>
      <c r="J1435" s="130"/>
      <c r="K1435" s="130"/>
      <c r="L1435" s="177"/>
      <c r="M1435" s="130"/>
      <c r="N1435" s="137"/>
      <c r="O1435" s="138"/>
      <c r="P1435" s="129"/>
      <c r="Q1435" s="139"/>
      <c r="R1435" s="130"/>
      <c r="S1435" s="130"/>
      <c r="T1435" s="141"/>
      <c r="U1435" s="130"/>
      <c r="V1435" s="130"/>
      <c r="W1435" s="130"/>
      <c r="X1435" s="130"/>
      <c r="Y1435" s="130"/>
      <c r="Z1435" s="130"/>
      <c r="AA1435" s="130"/>
      <c r="AB1435" s="130"/>
      <c r="AC1435" s="131"/>
      <c r="AD1435" s="131"/>
      <c r="AE1435" s="131"/>
      <c r="AF1435" s="131"/>
      <c r="AG1435" s="132"/>
      <c r="AH1435" s="132"/>
      <c r="AI1435" s="132"/>
      <c r="AJ1435" s="132"/>
      <c r="AK1435" s="133"/>
      <c r="AL1435" s="133"/>
      <c r="AM1435" s="133"/>
      <c r="AN1435" s="133"/>
      <c r="AO1435" s="134"/>
      <c r="AP1435" s="134"/>
      <c r="AQ1435" s="134"/>
      <c r="AR1435" s="134"/>
      <c r="AS1435" s="134"/>
      <c r="AT1435" s="129"/>
    </row>
    <row r="1436" ht="15.75" customHeight="1">
      <c r="A1436" s="130"/>
      <c r="B1436" s="129"/>
      <c r="C1436" s="129"/>
      <c r="D1436" s="129"/>
      <c r="E1436" s="176"/>
      <c r="F1436" s="129"/>
      <c r="G1436" s="130"/>
      <c r="H1436" s="135"/>
      <c r="I1436" s="130"/>
      <c r="J1436" s="130"/>
      <c r="K1436" s="130"/>
      <c r="L1436" s="177"/>
      <c r="M1436" s="130"/>
      <c r="N1436" s="137"/>
      <c r="O1436" s="138"/>
      <c r="P1436" s="129"/>
      <c r="Q1436" s="139"/>
      <c r="R1436" s="130"/>
      <c r="S1436" s="130"/>
      <c r="T1436" s="141"/>
      <c r="U1436" s="130"/>
      <c r="V1436" s="130"/>
      <c r="W1436" s="130"/>
      <c r="X1436" s="130"/>
      <c r="Y1436" s="130"/>
      <c r="Z1436" s="130"/>
      <c r="AA1436" s="130"/>
      <c r="AB1436" s="130"/>
      <c r="AC1436" s="131"/>
      <c r="AD1436" s="131"/>
      <c r="AE1436" s="131"/>
      <c r="AF1436" s="131"/>
      <c r="AG1436" s="132"/>
      <c r="AH1436" s="132"/>
      <c r="AI1436" s="132"/>
      <c r="AJ1436" s="132"/>
      <c r="AK1436" s="133"/>
      <c r="AL1436" s="133"/>
      <c r="AM1436" s="133"/>
      <c r="AN1436" s="133"/>
      <c r="AO1436" s="134"/>
      <c r="AP1436" s="134"/>
      <c r="AQ1436" s="134"/>
      <c r="AR1436" s="134"/>
      <c r="AS1436" s="134"/>
      <c r="AT1436" s="129"/>
    </row>
    <row r="1437" ht="15.75" customHeight="1">
      <c r="A1437" s="130"/>
      <c r="B1437" s="129"/>
      <c r="C1437" s="129"/>
      <c r="D1437" s="129"/>
      <c r="E1437" s="176"/>
      <c r="F1437" s="129"/>
      <c r="G1437" s="130"/>
      <c r="H1437" s="135"/>
      <c r="I1437" s="130"/>
      <c r="J1437" s="130"/>
      <c r="K1437" s="130"/>
      <c r="L1437" s="177"/>
      <c r="M1437" s="130"/>
      <c r="N1437" s="137"/>
      <c r="O1437" s="138"/>
      <c r="P1437" s="129"/>
      <c r="Q1437" s="139"/>
      <c r="R1437" s="130"/>
      <c r="S1437" s="130"/>
      <c r="T1437" s="141"/>
      <c r="U1437" s="130"/>
      <c r="V1437" s="130"/>
      <c r="W1437" s="130"/>
      <c r="X1437" s="130"/>
      <c r="Y1437" s="130"/>
      <c r="Z1437" s="130"/>
      <c r="AA1437" s="130"/>
      <c r="AB1437" s="130"/>
      <c r="AC1437" s="131"/>
      <c r="AD1437" s="131"/>
      <c r="AE1437" s="131"/>
      <c r="AF1437" s="131"/>
      <c r="AG1437" s="132"/>
      <c r="AH1437" s="132"/>
      <c r="AI1437" s="132"/>
      <c r="AJ1437" s="132"/>
      <c r="AK1437" s="133"/>
      <c r="AL1437" s="133"/>
      <c r="AM1437" s="133"/>
      <c r="AN1437" s="133"/>
      <c r="AO1437" s="134"/>
      <c r="AP1437" s="134"/>
      <c r="AQ1437" s="134"/>
      <c r="AR1437" s="134"/>
      <c r="AS1437" s="134"/>
      <c r="AT1437" s="129"/>
    </row>
    <row r="1438" ht="15.75" customHeight="1">
      <c r="A1438" s="130"/>
      <c r="B1438" s="129"/>
      <c r="C1438" s="129"/>
      <c r="D1438" s="129"/>
      <c r="E1438" s="176"/>
      <c r="F1438" s="129"/>
      <c r="G1438" s="130"/>
      <c r="H1438" s="135"/>
      <c r="I1438" s="130"/>
      <c r="J1438" s="130"/>
      <c r="K1438" s="130"/>
      <c r="L1438" s="177"/>
      <c r="M1438" s="130"/>
      <c r="N1438" s="137"/>
      <c r="O1438" s="138"/>
      <c r="P1438" s="129"/>
      <c r="Q1438" s="139"/>
      <c r="R1438" s="130"/>
      <c r="S1438" s="130"/>
      <c r="T1438" s="141"/>
      <c r="U1438" s="130"/>
      <c r="V1438" s="130"/>
      <c r="W1438" s="130"/>
      <c r="X1438" s="130"/>
      <c r="Y1438" s="130"/>
      <c r="Z1438" s="130"/>
      <c r="AA1438" s="130"/>
      <c r="AB1438" s="130"/>
      <c r="AC1438" s="131"/>
      <c r="AD1438" s="131"/>
      <c r="AE1438" s="131"/>
      <c r="AF1438" s="131"/>
      <c r="AG1438" s="132"/>
      <c r="AH1438" s="132"/>
      <c r="AI1438" s="132"/>
      <c r="AJ1438" s="132"/>
      <c r="AK1438" s="133"/>
      <c r="AL1438" s="133"/>
      <c r="AM1438" s="133"/>
      <c r="AN1438" s="133"/>
      <c r="AO1438" s="134"/>
      <c r="AP1438" s="134"/>
      <c r="AQ1438" s="134"/>
      <c r="AR1438" s="134"/>
      <c r="AS1438" s="134"/>
      <c r="AT1438" s="129"/>
    </row>
    <row r="1439" ht="15.75" customHeight="1">
      <c r="A1439" s="130"/>
      <c r="B1439" s="129"/>
      <c r="C1439" s="129"/>
      <c r="D1439" s="129"/>
      <c r="E1439" s="176"/>
      <c r="F1439" s="129"/>
      <c r="G1439" s="130"/>
      <c r="H1439" s="135"/>
      <c r="I1439" s="130"/>
      <c r="J1439" s="130"/>
      <c r="K1439" s="130"/>
      <c r="L1439" s="177"/>
      <c r="M1439" s="130"/>
      <c r="N1439" s="137"/>
      <c r="O1439" s="138"/>
      <c r="P1439" s="129"/>
      <c r="Q1439" s="139"/>
      <c r="R1439" s="130"/>
      <c r="S1439" s="130"/>
      <c r="T1439" s="141"/>
      <c r="U1439" s="130"/>
      <c r="V1439" s="130"/>
      <c r="W1439" s="130"/>
      <c r="X1439" s="130"/>
      <c r="Y1439" s="130"/>
      <c r="Z1439" s="130"/>
      <c r="AA1439" s="130"/>
      <c r="AB1439" s="130"/>
      <c r="AC1439" s="131"/>
      <c r="AD1439" s="131"/>
      <c r="AE1439" s="131"/>
      <c r="AF1439" s="131"/>
      <c r="AG1439" s="132"/>
      <c r="AH1439" s="132"/>
      <c r="AI1439" s="132"/>
      <c r="AJ1439" s="132"/>
      <c r="AK1439" s="133"/>
      <c r="AL1439" s="133"/>
      <c r="AM1439" s="133"/>
      <c r="AN1439" s="133"/>
      <c r="AO1439" s="134"/>
      <c r="AP1439" s="134"/>
      <c r="AQ1439" s="134"/>
      <c r="AR1439" s="134"/>
      <c r="AS1439" s="134"/>
      <c r="AT1439" s="129"/>
    </row>
    <row r="1440" ht="15.75" customHeight="1">
      <c r="A1440" s="130"/>
      <c r="B1440" s="129"/>
      <c r="C1440" s="129"/>
      <c r="D1440" s="129"/>
      <c r="E1440" s="176"/>
      <c r="F1440" s="129"/>
      <c r="G1440" s="130"/>
      <c r="H1440" s="135"/>
      <c r="I1440" s="130"/>
      <c r="J1440" s="130"/>
      <c r="K1440" s="130"/>
      <c r="L1440" s="177"/>
      <c r="M1440" s="130"/>
      <c r="N1440" s="137"/>
      <c r="O1440" s="138"/>
      <c r="P1440" s="129"/>
      <c r="Q1440" s="139"/>
      <c r="R1440" s="130"/>
      <c r="S1440" s="130"/>
      <c r="T1440" s="141"/>
      <c r="U1440" s="130"/>
      <c r="V1440" s="130"/>
      <c r="W1440" s="130"/>
      <c r="X1440" s="130"/>
      <c r="Y1440" s="130"/>
      <c r="Z1440" s="130"/>
      <c r="AA1440" s="130"/>
      <c r="AB1440" s="130"/>
      <c r="AC1440" s="131"/>
      <c r="AD1440" s="131"/>
      <c r="AE1440" s="131"/>
      <c r="AF1440" s="131"/>
      <c r="AG1440" s="132"/>
      <c r="AH1440" s="132"/>
      <c r="AI1440" s="132"/>
      <c r="AJ1440" s="132"/>
      <c r="AK1440" s="133"/>
      <c r="AL1440" s="133"/>
      <c r="AM1440" s="133"/>
      <c r="AN1440" s="133"/>
      <c r="AO1440" s="134"/>
      <c r="AP1440" s="134"/>
      <c r="AQ1440" s="134"/>
      <c r="AR1440" s="134"/>
      <c r="AS1440" s="134"/>
      <c r="AT1440" s="129"/>
    </row>
    <row r="1441" ht="15.75" customHeight="1">
      <c r="A1441" s="130"/>
      <c r="B1441" s="129"/>
      <c r="C1441" s="129"/>
      <c r="D1441" s="129"/>
      <c r="E1441" s="176"/>
      <c r="F1441" s="129"/>
      <c r="G1441" s="130"/>
      <c r="H1441" s="135"/>
      <c r="I1441" s="130"/>
      <c r="J1441" s="130"/>
      <c r="K1441" s="130"/>
      <c r="L1441" s="177"/>
      <c r="M1441" s="130"/>
      <c r="N1441" s="137"/>
      <c r="O1441" s="138"/>
      <c r="P1441" s="129"/>
      <c r="Q1441" s="139"/>
      <c r="R1441" s="130"/>
      <c r="S1441" s="130"/>
      <c r="T1441" s="141"/>
      <c r="U1441" s="130"/>
      <c r="V1441" s="130"/>
      <c r="W1441" s="130"/>
      <c r="X1441" s="130"/>
      <c r="Y1441" s="130"/>
      <c r="Z1441" s="130"/>
      <c r="AA1441" s="130"/>
      <c r="AB1441" s="130"/>
      <c r="AC1441" s="131"/>
      <c r="AD1441" s="131"/>
      <c r="AE1441" s="131"/>
      <c r="AF1441" s="131"/>
      <c r="AG1441" s="132"/>
      <c r="AH1441" s="132"/>
      <c r="AI1441" s="132"/>
      <c r="AJ1441" s="132"/>
      <c r="AK1441" s="133"/>
      <c r="AL1441" s="133"/>
      <c r="AM1441" s="133"/>
      <c r="AN1441" s="133"/>
      <c r="AO1441" s="134"/>
      <c r="AP1441" s="134"/>
      <c r="AQ1441" s="134"/>
      <c r="AR1441" s="134"/>
      <c r="AS1441" s="134"/>
      <c r="AT1441" s="129"/>
    </row>
    <row r="1442" ht="15.75" customHeight="1">
      <c r="A1442" s="130"/>
      <c r="B1442" s="129"/>
      <c r="C1442" s="129"/>
      <c r="D1442" s="129"/>
      <c r="E1442" s="176"/>
      <c r="F1442" s="129"/>
      <c r="G1442" s="130"/>
      <c r="H1442" s="135"/>
      <c r="I1442" s="130"/>
      <c r="J1442" s="130"/>
      <c r="K1442" s="130"/>
      <c r="L1442" s="177"/>
      <c r="M1442" s="130"/>
      <c r="N1442" s="137"/>
      <c r="O1442" s="138"/>
      <c r="P1442" s="129"/>
      <c r="Q1442" s="139"/>
      <c r="R1442" s="130"/>
      <c r="S1442" s="130"/>
      <c r="T1442" s="141"/>
      <c r="U1442" s="130"/>
      <c r="V1442" s="130"/>
      <c r="W1442" s="130"/>
      <c r="X1442" s="130"/>
      <c r="Y1442" s="130"/>
      <c r="Z1442" s="130"/>
      <c r="AA1442" s="130"/>
      <c r="AB1442" s="130"/>
      <c r="AC1442" s="131"/>
      <c r="AD1442" s="131"/>
      <c r="AE1442" s="131"/>
      <c r="AF1442" s="131"/>
      <c r="AG1442" s="132"/>
      <c r="AH1442" s="132"/>
      <c r="AI1442" s="132"/>
      <c r="AJ1442" s="132"/>
      <c r="AK1442" s="133"/>
      <c r="AL1442" s="133"/>
      <c r="AM1442" s="133"/>
      <c r="AN1442" s="133"/>
      <c r="AO1442" s="134"/>
      <c r="AP1442" s="134"/>
      <c r="AQ1442" s="134"/>
      <c r="AR1442" s="134"/>
      <c r="AS1442" s="134"/>
      <c r="AT1442" s="129"/>
    </row>
    <row r="1443" ht="15.75" customHeight="1">
      <c r="A1443" s="130"/>
      <c r="B1443" s="129"/>
      <c r="C1443" s="129"/>
      <c r="D1443" s="129"/>
      <c r="E1443" s="176"/>
      <c r="F1443" s="129"/>
      <c r="G1443" s="130"/>
      <c r="H1443" s="135"/>
      <c r="I1443" s="130"/>
      <c r="J1443" s="130"/>
      <c r="K1443" s="130"/>
      <c r="L1443" s="177"/>
      <c r="M1443" s="130"/>
      <c r="N1443" s="137"/>
      <c r="O1443" s="138"/>
      <c r="P1443" s="129"/>
      <c r="Q1443" s="139"/>
      <c r="R1443" s="130"/>
      <c r="S1443" s="130"/>
      <c r="T1443" s="141"/>
      <c r="U1443" s="130"/>
      <c r="V1443" s="130"/>
      <c r="W1443" s="130"/>
      <c r="X1443" s="130"/>
      <c r="Y1443" s="130"/>
      <c r="Z1443" s="130"/>
      <c r="AA1443" s="130"/>
      <c r="AB1443" s="130"/>
      <c r="AC1443" s="131"/>
      <c r="AD1443" s="131"/>
      <c r="AE1443" s="131"/>
      <c r="AF1443" s="131"/>
      <c r="AG1443" s="132"/>
      <c r="AH1443" s="132"/>
      <c r="AI1443" s="132"/>
      <c r="AJ1443" s="132"/>
      <c r="AK1443" s="133"/>
      <c r="AL1443" s="133"/>
      <c r="AM1443" s="133"/>
      <c r="AN1443" s="133"/>
      <c r="AO1443" s="134"/>
      <c r="AP1443" s="134"/>
      <c r="AQ1443" s="134"/>
      <c r="AR1443" s="134"/>
      <c r="AS1443" s="134"/>
      <c r="AT1443" s="129"/>
    </row>
    <row r="1444" ht="15.75" customHeight="1">
      <c r="A1444" s="130"/>
      <c r="B1444" s="129"/>
      <c r="C1444" s="129"/>
      <c r="D1444" s="129"/>
      <c r="E1444" s="176"/>
      <c r="F1444" s="129"/>
      <c r="G1444" s="130"/>
      <c r="H1444" s="135"/>
      <c r="I1444" s="130"/>
      <c r="J1444" s="130"/>
      <c r="K1444" s="130"/>
      <c r="L1444" s="177"/>
      <c r="M1444" s="130"/>
      <c r="N1444" s="137"/>
      <c r="O1444" s="138"/>
      <c r="P1444" s="129"/>
      <c r="Q1444" s="139"/>
      <c r="R1444" s="130"/>
      <c r="S1444" s="130"/>
      <c r="T1444" s="141"/>
      <c r="U1444" s="130"/>
      <c r="V1444" s="130"/>
      <c r="W1444" s="130"/>
      <c r="X1444" s="130"/>
      <c r="Y1444" s="130"/>
      <c r="Z1444" s="130"/>
      <c r="AA1444" s="130"/>
      <c r="AB1444" s="130"/>
      <c r="AC1444" s="131"/>
      <c r="AD1444" s="131"/>
      <c r="AE1444" s="131"/>
      <c r="AF1444" s="131"/>
      <c r="AG1444" s="132"/>
      <c r="AH1444" s="132"/>
      <c r="AI1444" s="132"/>
      <c r="AJ1444" s="132"/>
      <c r="AK1444" s="133"/>
      <c r="AL1444" s="133"/>
      <c r="AM1444" s="133"/>
      <c r="AN1444" s="133"/>
      <c r="AO1444" s="134"/>
      <c r="AP1444" s="134"/>
      <c r="AQ1444" s="134"/>
      <c r="AR1444" s="134"/>
      <c r="AS1444" s="134"/>
      <c r="AT1444" s="129"/>
    </row>
    <row r="1445" ht="15.75" customHeight="1">
      <c r="A1445" s="130"/>
      <c r="B1445" s="129"/>
      <c r="C1445" s="129"/>
      <c r="D1445" s="129"/>
      <c r="E1445" s="176"/>
      <c r="F1445" s="129"/>
      <c r="G1445" s="130"/>
      <c r="H1445" s="135"/>
      <c r="I1445" s="130"/>
      <c r="J1445" s="130"/>
      <c r="K1445" s="130"/>
      <c r="L1445" s="177"/>
      <c r="M1445" s="130"/>
      <c r="N1445" s="137"/>
      <c r="O1445" s="138"/>
      <c r="P1445" s="129"/>
      <c r="Q1445" s="139"/>
      <c r="R1445" s="130"/>
      <c r="S1445" s="130"/>
      <c r="T1445" s="141"/>
      <c r="U1445" s="130"/>
      <c r="V1445" s="130"/>
      <c r="W1445" s="130"/>
      <c r="X1445" s="130"/>
      <c r="Y1445" s="130"/>
      <c r="Z1445" s="130"/>
      <c r="AA1445" s="130"/>
      <c r="AB1445" s="130"/>
      <c r="AC1445" s="131"/>
      <c r="AD1445" s="131"/>
      <c r="AE1445" s="131"/>
      <c r="AF1445" s="131"/>
      <c r="AG1445" s="132"/>
      <c r="AH1445" s="132"/>
      <c r="AI1445" s="132"/>
      <c r="AJ1445" s="132"/>
      <c r="AK1445" s="133"/>
      <c r="AL1445" s="133"/>
      <c r="AM1445" s="133"/>
      <c r="AN1445" s="133"/>
      <c r="AO1445" s="134"/>
      <c r="AP1445" s="134"/>
      <c r="AQ1445" s="134"/>
      <c r="AR1445" s="134"/>
      <c r="AS1445" s="134"/>
      <c r="AT1445" s="129"/>
    </row>
    <row r="1446" ht="15.75" customHeight="1">
      <c r="A1446" s="130"/>
      <c r="B1446" s="129"/>
      <c r="C1446" s="129"/>
      <c r="D1446" s="129"/>
      <c r="E1446" s="176"/>
      <c r="F1446" s="129"/>
      <c r="G1446" s="130"/>
      <c r="H1446" s="135"/>
      <c r="I1446" s="130"/>
      <c r="J1446" s="130"/>
      <c r="K1446" s="130"/>
      <c r="L1446" s="177"/>
      <c r="M1446" s="130"/>
      <c r="N1446" s="137"/>
      <c r="O1446" s="138"/>
      <c r="P1446" s="129"/>
      <c r="Q1446" s="139"/>
      <c r="R1446" s="130"/>
      <c r="S1446" s="130"/>
      <c r="T1446" s="141"/>
      <c r="U1446" s="130"/>
      <c r="V1446" s="130"/>
      <c r="W1446" s="130"/>
      <c r="X1446" s="130"/>
      <c r="Y1446" s="130"/>
      <c r="Z1446" s="130"/>
      <c r="AA1446" s="130"/>
      <c r="AB1446" s="130"/>
      <c r="AC1446" s="131"/>
      <c r="AD1446" s="131"/>
      <c r="AE1446" s="131"/>
      <c r="AF1446" s="131"/>
      <c r="AG1446" s="132"/>
      <c r="AH1446" s="132"/>
      <c r="AI1446" s="132"/>
      <c r="AJ1446" s="132"/>
      <c r="AK1446" s="133"/>
      <c r="AL1446" s="133"/>
      <c r="AM1446" s="133"/>
      <c r="AN1446" s="133"/>
      <c r="AO1446" s="134"/>
      <c r="AP1446" s="134"/>
      <c r="AQ1446" s="134"/>
      <c r="AR1446" s="134"/>
      <c r="AS1446" s="134"/>
      <c r="AT1446" s="129"/>
    </row>
    <row r="1447" ht="15.75" customHeight="1">
      <c r="A1447" s="130"/>
      <c r="B1447" s="129"/>
      <c r="C1447" s="129"/>
      <c r="D1447" s="129"/>
      <c r="E1447" s="176"/>
      <c r="F1447" s="129"/>
      <c r="G1447" s="130"/>
      <c r="H1447" s="135"/>
      <c r="I1447" s="130"/>
      <c r="J1447" s="130"/>
      <c r="K1447" s="130"/>
      <c r="L1447" s="177"/>
      <c r="M1447" s="130"/>
      <c r="N1447" s="137"/>
      <c r="O1447" s="138"/>
      <c r="P1447" s="129"/>
      <c r="Q1447" s="139"/>
      <c r="R1447" s="130"/>
      <c r="S1447" s="130"/>
      <c r="T1447" s="141"/>
      <c r="U1447" s="130"/>
      <c r="V1447" s="130"/>
      <c r="W1447" s="130"/>
      <c r="X1447" s="130"/>
      <c r="Y1447" s="130"/>
      <c r="Z1447" s="130"/>
      <c r="AA1447" s="130"/>
      <c r="AB1447" s="130"/>
      <c r="AC1447" s="131"/>
      <c r="AD1447" s="131"/>
      <c r="AE1447" s="131"/>
      <c r="AF1447" s="131"/>
      <c r="AG1447" s="132"/>
      <c r="AH1447" s="132"/>
      <c r="AI1447" s="132"/>
      <c r="AJ1447" s="132"/>
      <c r="AK1447" s="133"/>
      <c r="AL1447" s="133"/>
      <c r="AM1447" s="133"/>
      <c r="AN1447" s="133"/>
      <c r="AO1447" s="134"/>
      <c r="AP1447" s="134"/>
      <c r="AQ1447" s="134"/>
      <c r="AR1447" s="134"/>
      <c r="AS1447" s="134"/>
      <c r="AT1447" s="129"/>
    </row>
    <row r="1448" ht="15.75" customHeight="1">
      <c r="A1448" s="130"/>
      <c r="B1448" s="129"/>
      <c r="C1448" s="129"/>
      <c r="D1448" s="129"/>
      <c r="E1448" s="176"/>
      <c r="F1448" s="129"/>
      <c r="G1448" s="130"/>
      <c r="H1448" s="135"/>
      <c r="I1448" s="130"/>
      <c r="J1448" s="130"/>
      <c r="K1448" s="130"/>
      <c r="L1448" s="177"/>
      <c r="M1448" s="130"/>
      <c r="N1448" s="137"/>
      <c r="O1448" s="138"/>
      <c r="P1448" s="129"/>
      <c r="Q1448" s="139"/>
      <c r="R1448" s="130"/>
      <c r="S1448" s="130"/>
      <c r="T1448" s="141"/>
      <c r="U1448" s="130"/>
      <c r="V1448" s="130"/>
      <c r="W1448" s="130"/>
      <c r="X1448" s="130"/>
      <c r="Y1448" s="130"/>
      <c r="Z1448" s="130"/>
      <c r="AA1448" s="130"/>
      <c r="AB1448" s="130"/>
      <c r="AC1448" s="131"/>
      <c r="AD1448" s="131"/>
      <c r="AE1448" s="131"/>
      <c r="AF1448" s="131"/>
      <c r="AG1448" s="132"/>
      <c r="AH1448" s="132"/>
      <c r="AI1448" s="132"/>
      <c r="AJ1448" s="132"/>
      <c r="AK1448" s="133"/>
      <c r="AL1448" s="133"/>
      <c r="AM1448" s="133"/>
      <c r="AN1448" s="133"/>
      <c r="AO1448" s="134"/>
      <c r="AP1448" s="134"/>
      <c r="AQ1448" s="134"/>
      <c r="AR1448" s="134"/>
      <c r="AS1448" s="134"/>
      <c r="AT1448" s="129"/>
    </row>
    <row r="1449" ht="15.75" customHeight="1">
      <c r="A1449" s="130"/>
      <c r="B1449" s="129"/>
      <c r="C1449" s="129"/>
      <c r="D1449" s="129"/>
      <c r="E1449" s="176"/>
      <c r="F1449" s="129"/>
      <c r="G1449" s="130"/>
      <c r="H1449" s="135"/>
      <c r="I1449" s="130"/>
      <c r="J1449" s="130"/>
      <c r="K1449" s="130"/>
      <c r="L1449" s="177"/>
      <c r="M1449" s="130"/>
      <c r="N1449" s="137"/>
      <c r="O1449" s="138"/>
      <c r="P1449" s="129"/>
      <c r="Q1449" s="139"/>
      <c r="R1449" s="130"/>
      <c r="S1449" s="130"/>
      <c r="T1449" s="141"/>
      <c r="U1449" s="130"/>
      <c r="V1449" s="130"/>
      <c r="W1449" s="130"/>
      <c r="X1449" s="130"/>
      <c r="Y1449" s="130"/>
      <c r="Z1449" s="130"/>
      <c r="AA1449" s="130"/>
      <c r="AB1449" s="130"/>
      <c r="AC1449" s="131"/>
      <c r="AD1449" s="131"/>
      <c r="AE1449" s="131"/>
      <c r="AF1449" s="131"/>
      <c r="AG1449" s="132"/>
      <c r="AH1449" s="132"/>
      <c r="AI1449" s="132"/>
      <c r="AJ1449" s="132"/>
      <c r="AK1449" s="133"/>
      <c r="AL1449" s="133"/>
      <c r="AM1449" s="133"/>
      <c r="AN1449" s="133"/>
      <c r="AO1449" s="134"/>
      <c r="AP1449" s="134"/>
      <c r="AQ1449" s="134"/>
      <c r="AR1449" s="134"/>
      <c r="AS1449" s="134"/>
      <c r="AT1449" s="129"/>
    </row>
    <row r="1450" ht="15.75" customHeight="1">
      <c r="A1450" s="130"/>
      <c r="B1450" s="129"/>
      <c r="C1450" s="129"/>
      <c r="D1450" s="129"/>
      <c r="E1450" s="176"/>
      <c r="F1450" s="129"/>
      <c r="G1450" s="130"/>
      <c r="H1450" s="135"/>
      <c r="I1450" s="130"/>
      <c r="J1450" s="130"/>
      <c r="K1450" s="130"/>
      <c r="L1450" s="177"/>
      <c r="M1450" s="130"/>
      <c r="N1450" s="137"/>
      <c r="O1450" s="138"/>
      <c r="P1450" s="129"/>
      <c r="Q1450" s="139"/>
      <c r="R1450" s="130"/>
      <c r="S1450" s="130"/>
      <c r="T1450" s="141"/>
      <c r="U1450" s="130"/>
      <c r="V1450" s="130"/>
      <c r="W1450" s="130"/>
      <c r="X1450" s="130"/>
      <c r="Y1450" s="130"/>
      <c r="Z1450" s="130"/>
      <c r="AA1450" s="130"/>
      <c r="AB1450" s="130"/>
      <c r="AC1450" s="131"/>
      <c r="AD1450" s="131"/>
      <c r="AE1450" s="131"/>
      <c r="AF1450" s="131"/>
      <c r="AG1450" s="132"/>
      <c r="AH1450" s="132"/>
      <c r="AI1450" s="132"/>
      <c r="AJ1450" s="132"/>
      <c r="AK1450" s="133"/>
      <c r="AL1450" s="133"/>
      <c r="AM1450" s="133"/>
      <c r="AN1450" s="133"/>
      <c r="AO1450" s="134"/>
      <c r="AP1450" s="134"/>
      <c r="AQ1450" s="134"/>
      <c r="AR1450" s="134"/>
      <c r="AS1450" s="134"/>
      <c r="AT1450" s="129"/>
    </row>
    <row r="1451" ht="15.75" customHeight="1">
      <c r="A1451" s="130"/>
      <c r="B1451" s="129"/>
      <c r="C1451" s="129"/>
      <c r="D1451" s="129"/>
      <c r="E1451" s="176"/>
      <c r="F1451" s="129"/>
      <c r="G1451" s="130"/>
      <c r="H1451" s="135"/>
      <c r="I1451" s="130"/>
      <c r="J1451" s="130"/>
      <c r="K1451" s="130"/>
      <c r="L1451" s="177"/>
      <c r="M1451" s="130"/>
      <c r="N1451" s="137"/>
      <c r="O1451" s="138"/>
      <c r="P1451" s="129"/>
      <c r="Q1451" s="139"/>
      <c r="R1451" s="130"/>
      <c r="S1451" s="130"/>
      <c r="T1451" s="141"/>
      <c r="U1451" s="130"/>
      <c r="V1451" s="130"/>
      <c r="W1451" s="130"/>
      <c r="X1451" s="130"/>
      <c r="Y1451" s="130"/>
      <c r="Z1451" s="130"/>
      <c r="AA1451" s="130"/>
      <c r="AB1451" s="130"/>
      <c r="AC1451" s="131"/>
      <c r="AD1451" s="131"/>
      <c r="AE1451" s="131"/>
      <c r="AF1451" s="131"/>
      <c r="AG1451" s="132"/>
      <c r="AH1451" s="132"/>
      <c r="AI1451" s="132"/>
      <c r="AJ1451" s="132"/>
      <c r="AK1451" s="133"/>
      <c r="AL1451" s="133"/>
      <c r="AM1451" s="133"/>
      <c r="AN1451" s="133"/>
      <c r="AO1451" s="134"/>
      <c r="AP1451" s="134"/>
      <c r="AQ1451" s="134"/>
      <c r="AR1451" s="134"/>
      <c r="AS1451" s="134"/>
      <c r="AT1451" s="129"/>
    </row>
    <row r="1452" ht="15.75" customHeight="1">
      <c r="A1452" s="130"/>
      <c r="B1452" s="129"/>
      <c r="C1452" s="129"/>
      <c r="D1452" s="129"/>
      <c r="E1452" s="176"/>
      <c r="F1452" s="129"/>
      <c r="G1452" s="130"/>
      <c r="H1452" s="135"/>
      <c r="I1452" s="130"/>
      <c r="J1452" s="130"/>
      <c r="K1452" s="130"/>
      <c r="L1452" s="177"/>
      <c r="M1452" s="130"/>
      <c r="N1452" s="137"/>
      <c r="O1452" s="138"/>
      <c r="P1452" s="129"/>
      <c r="Q1452" s="139"/>
      <c r="R1452" s="130"/>
      <c r="S1452" s="130"/>
      <c r="T1452" s="141"/>
      <c r="U1452" s="130"/>
      <c r="V1452" s="130"/>
      <c r="W1452" s="130"/>
      <c r="X1452" s="130"/>
      <c r="Y1452" s="130"/>
      <c r="Z1452" s="130"/>
      <c r="AA1452" s="130"/>
      <c r="AB1452" s="130"/>
      <c r="AC1452" s="131"/>
      <c r="AD1452" s="131"/>
      <c r="AE1452" s="131"/>
      <c r="AF1452" s="131"/>
      <c r="AG1452" s="132"/>
      <c r="AH1452" s="132"/>
      <c r="AI1452" s="132"/>
      <c r="AJ1452" s="132"/>
      <c r="AK1452" s="133"/>
      <c r="AL1452" s="133"/>
      <c r="AM1452" s="133"/>
      <c r="AN1452" s="133"/>
      <c r="AO1452" s="134"/>
      <c r="AP1452" s="134"/>
      <c r="AQ1452" s="134"/>
      <c r="AR1452" s="134"/>
      <c r="AS1452" s="134"/>
      <c r="AT1452" s="129"/>
    </row>
    <row r="1453" ht="15.75" customHeight="1">
      <c r="A1453" s="130"/>
      <c r="B1453" s="129"/>
      <c r="C1453" s="129"/>
      <c r="D1453" s="129"/>
      <c r="E1453" s="176"/>
      <c r="F1453" s="129"/>
      <c r="G1453" s="130"/>
      <c r="H1453" s="135"/>
      <c r="I1453" s="130"/>
      <c r="J1453" s="130"/>
      <c r="K1453" s="130"/>
      <c r="L1453" s="177"/>
      <c r="M1453" s="130"/>
      <c r="N1453" s="137"/>
      <c r="O1453" s="138"/>
      <c r="P1453" s="129"/>
      <c r="Q1453" s="139"/>
      <c r="R1453" s="130"/>
      <c r="S1453" s="130"/>
      <c r="T1453" s="141"/>
      <c r="U1453" s="130"/>
      <c r="V1453" s="130"/>
      <c r="W1453" s="130"/>
      <c r="X1453" s="130"/>
      <c r="Y1453" s="130"/>
      <c r="Z1453" s="130"/>
      <c r="AA1453" s="130"/>
      <c r="AB1453" s="130"/>
      <c r="AC1453" s="131"/>
      <c r="AD1453" s="131"/>
      <c r="AE1453" s="131"/>
      <c r="AF1453" s="131"/>
      <c r="AG1453" s="132"/>
      <c r="AH1453" s="132"/>
      <c r="AI1453" s="132"/>
      <c r="AJ1453" s="132"/>
      <c r="AK1453" s="133"/>
      <c r="AL1453" s="133"/>
      <c r="AM1453" s="133"/>
      <c r="AN1453" s="133"/>
      <c r="AO1453" s="134"/>
      <c r="AP1453" s="134"/>
      <c r="AQ1453" s="134"/>
      <c r="AR1453" s="134"/>
      <c r="AS1453" s="134"/>
      <c r="AT1453" s="129"/>
    </row>
    <row r="1454" ht="15.75" customHeight="1">
      <c r="A1454" s="130"/>
      <c r="B1454" s="129"/>
      <c r="C1454" s="129"/>
      <c r="D1454" s="129"/>
      <c r="E1454" s="176"/>
      <c r="F1454" s="129"/>
      <c r="G1454" s="130"/>
      <c r="H1454" s="135"/>
      <c r="I1454" s="130"/>
      <c r="J1454" s="130"/>
      <c r="K1454" s="130"/>
      <c r="L1454" s="177"/>
      <c r="M1454" s="130"/>
      <c r="N1454" s="137"/>
      <c r="O1454" s="138"/>
      <c r="P1454" s="129"/>
      <c r="Q1454" s="139"/>
      <c r="R1454" s="130"/>
      <c r="S1454" s="130"/>
      <c r="T1454" s="141"/>
      <c r="U1454" s="130"/>
      <c r="V1454" s="130"/>
      <c r="W1454" s="130"/>
      <c r="X1454" s="130"/>
      <c r="Y1454" s="130"/>
      <c r="Z1454" s="130"/>
      <c r="AA1454" s="130"/>
      <c r="AB1454" s="130"/>
      <c r="AC1454" s="131"/>
      <c r="AD1454" s="131"/>
      <c r="AE1454" s="131"/>
      <c r="AF1454" s="131"/>
      <c r="AG1454" s="132"/>
      <c r="AH1454" s="132"/>
      <c r="AI1454" s="132"/>
      <c r="AJ1454" s="132"/>
      <c r="AK1454" s="133"/>
      <c r="AL1454" s="133"/>
      <c r="AM1454" s="133"/>
      <c r="AN1454" s="133"/>
      <c r="AO1454" s="134"/>
      <c r="AP1454" s="134"/>
      <c r="AQ1454" s="134"/>
      <c r="AR1454" s="134"/>
      <c r="AS1454" s="134"/>
      <c r="AT1454" s="129"/>
    </row>
    <row r="1455" ht="15.75" customHeight="1">
      <c r="A1455" s="130"/>
      <c r="B1455" s="129"/>
      <c r="C1455" s="129"/>
      <c r="D1455" s="129"/>
      <c r="E1455" s="176"/>
      <c r="F1455" s="129"/>
      <c r="G1455" s="130"/>
      <c r="H1455" s="135"/>
      <c r="I1455" s="130"/>
      <c r="J1455" s="130"/>
      <c r="K1455" s="130"/>
      <c r="L1455" s="177"/>
      <c r="M1455" s="130"/>
      <c r="N1455" s="137"/>
      <c r="O1455" s="138"/>
      <c r="P1455" s="129"/>
      <c r="Q1455" s="139"/>
      <c r="R1455" s="130"/>
      <c r="S1455" s="130"/>
      <c r="T1455" s="141"/>
      <c r="U1455" s="130"/>
      <c r="V1455" s="130"/>
      <c r="W1455" s="130"/>
      <c r="X1455" s="130"/>
      <c r="Y1455" s="130"/>
      <c r="Z1455" s="130"/>
      <c r="AA1455" s="130"/>
      <c r="AB1455" s="130"/>
      <c r="AC1455" s="131"/>
      <c r="AD1455" s="131"/>
      <c r="AE1455" s="131"/>
      <c r="AF1455" s="131"/>
      <c r="AG1455" s="132"/>
      <c r="AH1455" s="132"/>
      <c r="AI1455" s="132"/>
      <c r="AJ1455" s="132"/>
      <c r="AK1455" s="133"/>
      <c r="AL1455" s="133"/>
      <c r="AM1455" s="133"/>
      <c r="AN1455" s="133"/>
      <c r="AO1455" s="134"/>
      <c r="AP1455" s="134"/>
      <c r="AQ1455" s="134"/>
      <c r="AR1455" s="134"/>
      <c r="AS1455" s="134"/>
      <c r="AT1455" s="129"/>
    </row>
    <row r="1456" ht="15.75" customHeight="1">
      <c r="A1456" s="130"/>
      <c r="B1456" s="129"/>
      <c r="C1456" s="129"/>
      <c r="D1456" s="129"/>
      <c r="E1456" s="176"/>
      <c r="F1456" s="129"/>
      <c r="G1456" s="130"/>
      <c r="H1456" s="135"/>
      <c r="I1456" s="130"/>
      <c r="J1456" s="130"/>
      <c r="K1456" s="130"/>
      <c r="L1456" s="177"/>
      <c r="M1456" s="130"/>
      <c r="N1456" s="137"/>
      <c r="O1456" s="138"/>
      <c r="P1456" s="129"/>
      <c r="Q1456" s="139"/>
      <c r="R1456" s="130"/>
      <c r="S1456" s="130"/>
      <c r="T1456" s="141"/>
      <c r="U1456" s="130"/>
      <c r="V1456" s="130"/>
      <c r="W1456" s="130"/>
      <c r="X1456" s="130"/>
      <c r="Y1456" s="130"/>
      <c r="Z1456" s="130"/>
      <c r="AA1456" s="130"/>
      <c r="AB1456" s="130"/>
      <c r="AC1456" s="131"/>
      <c r="AD1456" s="131"/>
      <c r="AE1456" s="131"/>
      <c r="AF1456" s="131"/>
      <c r="AG1456" s="132"/>
      <c r="AH1456" s="132"/>
      <c r="AI1456" s="132"/>
      <c r="AJ1456" s="132"/>
      <c r="AK1456" s="133"/>
      <c r="AL1456" s="133"/>
      <c r="AM1456" s="133"/>
      <c r="AN1456" s="133"/>
      <c r="AO1456" s="134"/>
      <c r="AP1456" s="134"/>
      <c r="AQ1456" s="134"/>
      <c r="AR1456" s="134"/>
      <c r="AS1456" s="134"/>
      <c r="AT1456" s="129"/>
    </row>
    <row r="1457" ht="15.75" customHeight="1">
      <c r="A1457" s="130"/>
      <c r="B1457" s="129"/>
      <c r="C1457" s="129"/>
      <c r="D1457" s="129"/>
      <c r="E1457" s="176"/>
      <c r="F1457" s="129"/>
      <c r="G1457" s="130"/>
      <c r="H1457" s="135"/>
      <c r="I1457" s="130"/>
      <c r="J1457" s="130"/>
      <c r="K1457" s="130"/>
      <c r="L1457" s="177"/>
      <c r="M1457" s="130"/>
      <c r="N1457" s="137"/>
      <c r="O1457" s="138"/>
      <c r="P1457" s="129"/>
      <c r="Q1457" s="139"/>
      <c r="R1457" s="130"/>
      <c r="S1457" s="130"/>
      <c r="T1457" s="141"/>
      <c r="U1457" s="130"/>
      <c r="V1457" s="130"/>
      <c r="W1457" s="130"/>
      <c r="X1457" s="130"/>
      <c r="Y1457" s="130"/>
      <c r="Z1457" s="130"/>
      <c r="AA1457" s="130"/>
      <c r="AB1457" s="130"/>
      <c r="AC1457" s="131"/>
      <c r="AD1457" s="131"/>
      <c r="AE1457" s="131"/>
      <c r="AF1457" s="131"/>
      <c r="AG1457" s="132"/>
      <c r="AH1457" s="132"/>
      <c r="AI1457" s="132"/>
      <c r="AJ1457" s="132"/>
      <c r="AK1457" s="133"/>
      <c r="AL1457" s="133"/>
      <c r="AM1457" s="133"/>
      <c r="AN1457" s="133"/>
      <c r="AO1457" s="134"/>
      <c r="AP1457" s="134"/>
      <c r="AQ1457" s="134"/>
      <c r="AR1457" s="134"/>
      <c r="AS1457" s="134"/>
      <c r="AT1457" s="129"/>
    </row>
    <row r="1458" ht="15.75" customHeight="1">
      <c r="A1458" s="130"/>
      <c r="B1458" s="129"/>
      <c r="C1458" s="129"/>
      <c r="D1458" s="129"/>
      <c r="E1458" s="176"/>
      <c r="F1458" s="129"/>
      <c r="G1458" s="130"/>
      <c r="H1458" s="135"/>
      <c r="I1458" s="130"/>
      <c r="J1458" s="130"/>
      <c r="K1458" s="130"/>
      <c r="L1458" s="177"/>
      <c r="M1458" s="130"/>
      <c r="N1458" s="137"/>
      <c r="O1458" s="138"/>
      <c r="P1458" s="129"/>
      <c r="Q1458" s="139"/>
      <c r="R1458" s="130"/>
      <c r="S1458" s="130"/>
      <c r="T1458" s="141"/>
      <c r="U1458" s="130"/>
      <c r="V1458" s="130"/>
      <c r="W1458" s="130"/>
      <c r="X1458" s="130"/>
      <c r="Y1458" s="130"/>
      <c r="Z1458" s="130"/>
      <c r="AA1458" s="130"/>
      <c r="AB1458" s="130"/>
      <c r="AC1458" s="131"/>
      <c r="AD1458" s="131"/>
      <c r="AE1458" s="131"/>
      <c r="AF1458" s="131"/>
      <c r="AG1458" s="132"/>
      <c r="AH1458" s="132"/>
      <c r="AI1458" s="132"/>
      <c r="AJ1458" s="132"/>
      <c r="AK1458" s="133"/>
      <c r="AL1458" s="133"/>
      <c r="AM1458" s="133"/>
      <c r="AN1458" s="133"/>
      <c r="AO1458" s="134"/>
      <c r="AP1458" s="134"/>
      <c r="AQ1458" s="134"/>
      <c r="AR1458" s="134"/>
      <c r="AS1458" s="134"/>
      <c r="AT1458" s="129"/>
    </row>
    <row r="1459" ht="15.75" customHeight="1">
      <c r="A1459" s="130"/>
      <c r="B1459" s="129"/>
      <c r="C1459" s="129"/>
      <c r="D1459" s="129"/>
      <c r="E1459" s="176"/>
      <c r="F1459" s="129"/>
      <c r="G1459" s="130"/>
      <c r="H1459" s="135"/>
      <c r="I1459" s="130"/>
      <c r="J1459" s="130"/>
      <c r="K1459" s="130"/>
      <c r="L1459" s="177"/>
      <c r="M1459" s="130"/>
      <c r="N1459" s="137"/>
      <c r="O1459" s="138"/>
      <c r="P1459" s="129"/>
      <c r="Q1459" s="139"/>
      <c r="R1459" s="130"/>
      <c r="S1459" s="130"/>
      <c r="T1459" s="141"/>
      <c r="U1459" s="130"/>
      <c r="V1459" s="130"/>
      <c r="W1459" s="130"/>
      <c r="X1459" s="130"/>
      <c r="Y1459" s="130"/>
      <c r="Z1459" s="130"/>
      <c r="AA1459" s="130"/>
      <c r="AB1459" s="130"/>
      <c r="AC1459" s="131"/>
      <c r="AD1459" s="131"/>
      <c r="AE1459" s="131"/>
      <c r="AF1459" s="131"/>
      <c r="AG1459" s="132"/>
      <c r="AH1459" s="132"/>
      <c r="AI1459" s="132"/>
      <c r="AJ1459" s="132"/>
      <c r="AK1459" s="133"/>
      <c r="AL1459" s="133"/>
      <c r="AM1459" s="133"/>
      <c r="AN1459" s="133"/>
      <c r="AO1459" s="134"/>
      <c r="AP1459" s="134"/>
      <c r="AQ1459" s="134"/>
      <c r="AR1459" s="134"/>
      <c r="AS1459" s="134"/>
      <c r="AT1459" s="129"/>
    </row>
    <row r="1460" ht="15.75" customHeight="1">
      <c r="A1460" s="130"/>
      <c r="B1460" s="129"/>
      <c r="C1460" s="129"/>
      <c r="D1460" s="129"/>
      <c r="E1460" s="176"/>
      <c r="F1460" s="129"/>
      <c r="G1460" s="130"/>
      <c r="H1460" s="135"/>
      <c r="I1460" s="130"/>
      <c r="J1460" s="130"/>
      <c r="K1460" s="130"/>
      <c r="L1460" s="177"/>
      <c r="M1460" s="130"/>
      <c r="N1460" s="137"/>
      <c r="O1460" s="138"/>
      <c r="P1460" s="129"/>
      <c r="Q1460" s="139"/>
      <c r="R1460" s="130"/>
      <c r="S1460" s="130"/>
      <c r="T1460" s="141"/>
      <c r="U1460" s="130"/>
      <c r="V1460" s="130"/>
      <c r="W1460" s="130"/>
      <c r="X1460" s="130"/>
      <c r="Y1460" s="130"/>
      <c r="Z1460" s="130"/>
      <c r="AA1460" s="130"/>
      <c r="AB1460" s="130"/>
      <c r="AC1460" s="131"/>
      <c r="AD1460" s="131"/>
      <c r="AE1460" s="131"/>
      <c r="AF1460" s="131"/>
      <c r="AG1460" s="132"/>
      <c r="AH1460" s="132"/>
      <c r="AI1460" s="132"/>
      <c r="AJ1460" s="132"/>
      <c r="AK1460" s="133"/>
      <c r="AL1460" s="133"/>
      <c r="AM1460" s="133"/>
      <c r="AN1460" s="133"/>
      <c r="AO1460" s="134"/>
      <c r="AP1460" s="134"/>
      <c r="AQ1460" s="134"/>
      <c r="AR1460" s="134"/>
      <c r="AS1460" s="134"/>
      <c r="AT1460" s="129"/>
    </row>
    <row r="1461" ht="15.75" customHeight="1">
      <c r="A1461" s="130"/>
      <c r="B1461" s="129"/>
      <c r="C1461" s="129"/>
      <c r="D1461" s="129"/>
      <c r="E1461" s="176"/>
      <c r="F1461" s="129"/>
      <c r="G1461" s="130"/>
      <c r="H1461" s="135"/>
      <c r="I1461" s="130"/>
      <c r="J1461" s="130"/>
      <c r="K1461" s="130"/>
      <c r="L1461" s="177"/>
      <c r="M1461" s="130"/>
      <c r="N1461" s="137"/>
      <c r="O1461" s="138"/>
      <c r="P1461" s="129"/>
      <c r="Q1461" s="139"/>
      <c r="R1461" s="130"/>
      <c r="S1461" s="130"/>
      <c r="T1461" s="141"/>
      <c r="U1461" s="130"/>
      <c r="V1461" s="130"/>
      <c r="W1461" s="130"/>
      <c r="X1461" s="130"/>
      <c r="Y1461" s="130"/>
      <c r="Z1461" s="130"/>
      <c r="AA1461" s="130"/>
      <c r="AB1461" s="130"/>
      <c r="AC1461" s="131"/>
      <c r="AD1461" s="131"/>
      <c r="AE1461" s="131"/>
      <c r="AF1461" s="131"/>
      <c r="AG1461" s="132"/>
      <c r="AH1461" s="132"/>
      <c r="AI1461" s="132"/>
      <c r="AJ1461" s="132"/>
      <c r="AK1461" s="133"/>
      <c r="AL1461" s="133"/>
      <c r="AM1461" s="133"/>
      <c r="AN1461" s="133"/>
      <c r="AO1461" s="134"/>
      <c r="AP1461" s="134"/>
      <c r="AQ1461" s="134"/>
      <c r="AR1461" s="134"/>
      <c r="AS1461" s="134"/>
      <c r="AT1461" s="129"/>
    </row>
    <row r="1462" ht="15.75" customHeight="1">
      <c r="A1462" s="130"/>
      <c r="B1462" s="129"/>
      <c r="C1462" s="129"/>
      <c r="D1462" s="129"/>
      <c r="E1462" s="176"/>
      <c r="F1462" s="129"/>
      <c r="G1462" s="130"/>
      <c r="H1462" s="135"/>
      <c r="I1462" s="130"/>
      <c r="J1462" s="130"/>
      <c r="K1462" s="130"/>
      <c r="L1462" s="177"/>
      <c r="M1462" s="130"/>
      <c r="N1462" s="137"/>
      <c r="O1462" s="138"/>
      <c r="P1462" s="129"/>
      <c r="Q1462" s="139"/>
      <c r="R1462" s="130"/>
      <c r="S1462" s="130"/>
      <c r="T1462" s="141"/>
      <c r="U1462" s="130"/>
      <c r="V1462" s="130"/>
      <c r="W1462" s="130"/>
      <c r="X1462" s="130"/>
      <c r="Y1462" s="130"/>
      <c r="Z1462" s="130"/>
      <c r="AA1462" s="130"/>
      <c r="AB1462" s="130"/>
      <c r="AC1462" s="131"/>
      <c r="AD1462" s="131"/>
      <c r="AE1462" s="131"/>
      <c r="AF1462" s="131"/>
      <c r="AG1462" s="132"/>
      <c r="AH1462" s="132"/>
      <c r="AI1462" s="132"/>
      <c r="AJ1462" s="132"/>
      <c r="AK1462" s="133"/>
      <c r="AL1462" s="133"/>
      <c r="AM1462" s="133"/>
      <c r="AN1462" s="133"/>
      <c r="AO1462" s="134"/>
      <c r="AP1462" s="134"/>
      <c r="AQ1462" s="134"/>
      <c r="AR1462" s="134"/>
      <c r="AS1462" s="134"/>
      <c r="AT1462" s="129"/>
    </row>
    <row r="1463" ht="15.75" customHeight="1">
      <c r="A1463" s="130"/>
      <c r="B1463" s="129"/>
      <c r="C1463" s="129"/>
      <c r="D1463" s="129"/>
      <c r="E1463" s="176"/>
      <c r="F1463" s="129"/>
      <c r="G1463" s="130"/>
      <c r="H1463" s="135"/>
      <c r="I1463" s="130"/>
      <c r="J1463" s="130"/>
      <c r="K1463" s="130"/>
      <c r="L1463" s="177"/>
      <c r="M1463" s="130"/>
      <c r="N1463" s="137"/>
      <c r="O1463" s="138"/>
      <c r="P1463" s="129"/>
      <c r="Q1463" s="139"/>
      <c r="R1463" s="130"/>
      <c r="S1463" s="130"/>
      <c r="T1463" s="141"/>
      <c r="U1463" s="130"/>
      <c r="V1463" s="130"/>
      <c r="W1463" s="130"/>
      <c r="X1463" s="130"/>
      <c r="Y1463" s="130"/>
      <c r="Z1463" s="130"/>
      <c r="AA1463" s="130"/>
      <c r="AB1463" s="130"/>
      <c r="AC1463" s="131"/>
      <c r="AD1463" s="131"/>
      <c r="AE1463" s="131"/>
      <c r="AF1463" s="131"/>
      <c r="AG1463" s="132"/>
      <c r="AH1463" s="132"/>
      <c r="AI1463" s="132"/>
      <c r="AJ1463" s="132"/>
      <c r="AK1463" s="133"/>
      <c r="AL1463" s="133"/>
      <c r="AM1463" s="133"/>
      <c r="AN1463" s="133"/>
      <c r="AO1463" s="134"/>
      <c r="AP1463" s="134"/>
      <c r="AQ1463" s="134"/>
      <c r="AR1463" s="134"/>
      <c r="AS1463" s="134"/>
      <c r="AT1463" s="129"/>
    </row>
    <row r="1464" ht="15.75" customHeight="1">
      <c r="A1464" s="130"/>
      <c r="B1464" s="129"/>
      <c r="C1464" s="129"/>
      <c r="D1464" s="129"/>
      <c r="E1464" s="176"/>
      <c r="F1464" s="129"/>
      <c r="G1464" s="130"/>
      <c r="H1464" s="135"/>
      <c r="I1464" s="130"/>
      <c r="J1464" s="130"/>
      <c r="K1464" s="130"/>
      <c r="L1464" s="177"/>
      <c r="M1464" s="130"/>
      <c r="N1464" s="137"/>
      <c r="O1464" s="138"/>
      <c r="P1464" s="129"/>
      <c r="Q1464" s="139"/>
      <c r="R1464" s="130"/>
      <c r="S1464" s="130"/>
      <c r="T1464" s="141"/>
      <c r="U1464" s="130"/>
      <c r="V1464" s="130"/>
      <c r="W1464" s="130"/>
      <c r="X1464" s="130"/>
      <c r="Y1464" s="130"/>
      <c r="Z1464" s="130"/>
      <c r="AA1464" s="130"/>
      <c r="AB1464" s="130"/>
      <c r="AC1464" s="131"/>
      <c r="AD1464" s="131"/>
      <c r="AE1464" s="131"/>
      <c r="AF1464" s="131"/>
      <c r="AG1464" s="132"/>
      <c r="AH1464" s="132"/>
      <c r="AI1464" s="132"/>
      <c r="AJ1464" s="132"/>
      <c r="AK1464" s="133"/>
      <c r="AL1464" s="133"/>
      <c r="AM1464" s="133"/>
      <c r="AN1464" s="133"/>
      <c r="AO1464" s="134"/>
      <c r="AP1464" s="134"/>
      <c r="AQ1464" s="134"/>
      <c r="AR1464" s="134"/>
      <c r="AS1464" s="134"/>
      <c r="AT1464" s="129"/>
    </row>
    <row r="1465" ht="15.75" customHeight="1">
      <c r="A1465" s="130"/>
      <c r="B1465" s="129"/>
      <c r="C1465" s="129"/>
      <c r="D1465" s="129"/>
      <c r="E1465" s="176"/>
      <c r="F1465" s="129"/>
      <c r="G1465" s="130"/>
      <c r="H1465" s="135"/>
      <c r="I1465" s="130"/>
      <c r="J1465" s="130"/>
      <c r="K1465" s="130"/>
      <c r="L1465" s="177"/>
      <c r="M1465" s="130"/>
      <c r="N1465" s="137"/>
      <c r="O1465" s="138"/>
      <c r="P1465" s="129"/>
      <c r="Q1465" s="139"/>
      <c r="R1465" s="130"/>
      <c r="S1465" s="130"/>
      <c r="T1465" s="141"/>
      <c r="U1465" s="130"/>
      <c r="V1465" s="130"/>
      <c r="W1465" s="130"/>
      <c r="X1465" s="130"/>
      <c r="Y1465" s="130"/>
      <c r="Z1465" s="130"/>
      <c r="AA1465" s="130"/>
      <c r="AB1465" s="130"/>
      <c r="AC1465" s="131"/>
      <c r="AD1465" s="131"/>
      <c r="AE1465" s="131"/>
      <c r="AF1465" s="131"/>
      <c r="AG1465" s="132"/>
      <c r="AH1465" s="132"/>
      <c r="AI1465" s="132"/>
      <c r="AJ1465" s="132"/>
      <c r="AK1465" s="133"/>
      <c r="AL1465" s="133"/>
      <c r="AM1465" s="133"/>
      <c r="AN1465" s="133"/>
      <c r="AO1465" s="134"/>
      <c r="AP1465" s="134"/>
      <c r="AQ1465" s="134"/>
      <c r="AR1465" s="134"/>
      <c r="AS1465" s="134"/>
      <c r="AT1465" s="129"/>
    </row>
    <row r="1466" ht="15.75" customHeight="1">
      <c r="A1466" s="130"/>
      <c r="B1466" s="129"/>
      <c r="C1466" s="129"/>
      <c r="D1466" s="129"/>
      <c r="E1466" s="176"/>
      <c r="F1466" s="129"/>
      <c r="G1466" s="130"/>
      <c r="H1466" s="135"/>
      <c r="I1466" s="130"/>
      <c r="J1466" s="130"/>
      <c r="K1466" s="130"/>
      <c r="L1466" s="177"/>
      <c r="M1466" s="130"/>
      <c r="N1466" s="137"/>
      <c r="O1466" s="138"/>
      <c r="P1466" s="129"/>
      <c r="Q1466" s="139"/>
      <c r="R1466" s="130"/>
      <c r="S1466" s="130"/>
      <c r="T1466" s="141"/>
      <c r="U1466" s="130"/>
      <c r="V1466" s="130"/>
      <c r="W1466" s="130"/>
      <c r="X1466" s="130"/>
      <c r="Y1466" s="130"/>
      <c r="Z1466" s="130"/>
      <c r="AA1466" s="130"/>
      <c r="AB1466" s="130"/>
      <c r="AC1466" s="131"/>
      <c r="AD1466" s="131"/>
      <c r="AE1466" s="131"/>
      <c r="AF1466" s="131"/>
      <c r="AG1466" s="132"/>
      <c r="AH1466" s="132"/>
      <c r="AI1466" s="132"/>
      <c r="AJ1466" s="132"/>
      <c r="AK1466" s="133"/>
      <c r="AL1466" s="133"/>
      <c r="AM1466" s="133"/>
      <c r="AN1466" s="133"/>
      <c r="AO1466" s="134"/>
      <c r="AP1466" s="134"/>
      <c r="AQ1466" s="134"/>
      <c r="AR1466" s="134"/>
      <c r="AS1466" s="134"/>
      <c r="AT1466" s="129"/>
    </row>
    <row r="1467" ht="15.75" customHeight="1">
      <c r="A1467" s="130"/>
      <c r="B1467" s="129"/>
      <c r="C1467" s="129"/>
      <c r="D1467" s="129"/>
      <c r="E1467" s="176"/>
      <c r="F1467" s="129"/>
      <c r="G1467" s="130"/>
      <c r="H1467" s="135"/>
      <c r="I1467" s="130"/>
      <c r="J1467" s="130"/>
      <c r="K1467" s="130"/>
      <c r="L1467" s="177"/>
      <c r="M1467" s="130"/>
      <c r="N1467" s="137"/>
      <c r="O1467" s="138"/>
      <c r="P1467" s="129"/>
      <c r="Q1467" s="139"/>
      <c r="R1467" s="130"/>
      <c r="S1467" s="130"/>
      <c r="T1467" s="141"/>
      <c r="U1467" s="130"/>
      <c r="V1467" s="130"/>
      <c r="W1467" s="130"/>
      <c r="X1467" s="130"/>
      <c r="Y1467" s="130"/>
      <c r="Z1467" s="130"/>
      <c r="AA1467" s="130"/>
      <c r="AB1467" s="130"/>
      <c r="AC1467" s="131"/>
      <c r="AD1467" s="131"/>
      <c r="AE1467" s="131"/>
      <c r="AF1467" s="131"/>
      <c r="AG1467" s="132"/>
      <c r="AH1467" s="132"/>
      <c r="AI1467" s="132"/>
      <c r="AJ1467" s="132"/>
      <c r="AK1467" s="133"/>
      <c r="AL1467" s="133"/>
      <c r="AM1467" s="133"/>
      <c r="AN1467" s="133"/>
      <c r="AO1467" s="134"/>
      <c r="AP1467" s="134"/>
      <c r="AQ1467" s="134"/>
      <c r="AR1467" s="134"/>
      <c r="AS1467" s="134"/>
      <c r="AT1467" s="129"/>
    </row>
    <row r="1468" ht="15.75" customHeight="1">
      <c r="A1468" s="130"/>
      <c r="B1468" s="129"/>
      <c r="C1468" s="129"/>
      <c r="D1468" s="129"/>
      <c r="E1468" s="176"/>
      <c r="F1468" s="129"/>
      <c r="G1468" s="130"/>
      <c r="H1468" s="135"/>
      <c r="I1468" s="130"/>
      <c r="J1468" s="130"/>
      <c r="K1468" s="130"/>
      <c r="L1468" s="177"/>
      <c r="M1468" s="130"/>
      <c r="N1468" s="137"/>
      <c r="O1468" s="138"/>
      <c r="P1468" s="129"/>
      <c r="Q1468" s="139"/>
      <c r="R1468" s="130"/>
      <c r="S1468" s="130"/>
      <c r="T1468" s="141"/>
      <c r="U1468" s="130"/>
      <c r="V1468" s="130"/>
      <c r="W1468" s="130"/>
      <c r="X1468" s="130"/>
      <c r="Y1468" s="130"/>
      <c r="Z1468" s="130"/>
      <c r="AA1468" s="130"/>
      <c r="AB1468" s="130"/>
      <c r="AC1468" s="131"/>
      <c r="AD1468" s="131"/>
      <c r="AE1468" s="131"/>
      <c r="AF1468" s="131"/>
      <c r="AG1468" s="132"/>
      <c r="AH1468" s="132"/>
      <c r="AI1468" s="132"/>
      <c r="AJ1468" s="132"/>
      <c r="AK1468" s="133"/>
      <c r="AL1468" s="133"/>
      <c r="AM1468" s="133"/>
      <c r="AN1468" s="133"/>
      <c r="AO1468" s="134"/>
      <c r="AP1468" s="134"/>
      <c r="AQ1468" s="134"/>
      <c r="AR1468" s="134"/>
      <c r="AS1468" s="134"/>
      <c r="AT1468" s="129"/>
    </row>
    <row r="1469" ht="15.75" customHeight="1">
      <c r="A1469" s="130"/>
      <c r="B1469" s="129"/>
      <c r="C1469" s="129"/>
      <c r="D1469" s="129"/>
      <c r="E1469" s="176"/>
      <c r="F1469" s="129"/>
      <c r="G1469" s="130"/>
      <c r="H1469" s="135"/>
      <c r="I1469" s="130"/>
      <c r="J1469" s="130"/>
      <c r="K1469" s="130"/>
      <c r="L1469" s="177"/>
      <c r="M1469" s="130"/>
      <c r="N1469" s="137"/>
      <c r="O1469" s="138"/>
      <c r="P1469" s="129"/>
      <c r="Q1469" s="139"/>
      <c r="R1469" s="130"/>
      <c r="S1469" s="130"/>
      <c r="T1469" s="141"/>
      <c r="U1469" s="130"/>
      <c r="V1469" s="130"/>
      <c r="W1469" s="130"/>
      <c r="X1469" s="130"/>
      <c r="Y1469" s="130"/>
      <c r="Z1469" s="130"/>
      <c r="AA1469" s="130"/>
      <c r="AB1469" s="130"/>
      <c r="AC1469" s="131"/>
      <c r="AD1469" s="131"/>
      <c r="AE1469" s="131"/>
      <c r="AF1469" s="131"/>
      <c r="AG1469" s="132"/>
      <c r="AH1469" s="132"/>
      <c r="AI1469" s="132"/>
      <c r="AJ1469" s="132"/>
      <c r="AK1469" s="133"/>
      <c r="AL1469" s="133"/>
      <c r="AM1469" s="133"/>
      <c r="AN1469" s="133"/>
      <c r="AO1469" s="134"/>
      <c r="AP1469" s="134"/>
      <c r="AQ1469" s="134"/>
      <c r="AR1469" s="134"/>
      <c r="AS1469" s="134"/>
      <c r="AT1469" s="129"/>
    </row>
    <row r="1470" ht="15.75" customHeight="1">
      <c r="A1470" s="130"/>
      <c r="B1470" s="129"/>
      <c r="C1470" s="129"/>
      <c r="D1470" s="129"/>
      <c r="E1470" s="176"/>
      <c r="F1470" s="129"/>
      <c r="G1470" s="130"/>
      <c r="H1470" s="135"/>
      <c r="I1470" s="130"/>
      <c r="J1470" s="130"/>
      <c r="K1470" s="130"/>
      <c r="L1470" s="177"/>
      <c r="M1470" s="130"/>
      <c r="N1470" s="137"/>
      <c r="O1470" s="138"/>
      <c r="P1470" s="129"/>
      <c r="Q1470" s="139"/>
      <c r="R1470" s="130"/>
      <c r="S1470" s="130"/>
      <c r="T1470" s="141"/>
      <c r="U1470" s="130"/>
      <c r="V1470" s="130"/>
      <c r="W1470" s="130"/>
      <c r="X1470" s="130"/>
      <c r="Y1470" s="130"/>
      <c r="Z1470" s="130"/>
      <c r="AA1470" s="130"/>
      <c r="AB1470" s="130"/>
      <c r="AC1470" s="131"/>
      <c r="AD1470" s="131"/>
      <c r="AE1470" s="131"/>
      <c r="AF1470" s="131"/>
      <c r="AG1470" s="132"/>
      <c r="AH1470" s="132"/>
      <c r="AI1470" s="132"/>
      <c r="AJ1470" s="132"/>
      <c r="AK1470" s="133"/>
      <c r="AL1470" s="133"/>
      <c r="AM1470" s="133"/>
      <c r="AN1470" s="133"/>
      <c r="AO1470" s="134"/>
      <c r="AP1470" s="134"/>
      <c r="AQ1470" s="134"/>
      <c r="AR1470" s="134"/>
      <c r="AS1470" s="134"/>
      <c r="AT1470" s="129"/>
    </row>
    <row r="1471" ht="15.75" customHeight="1">
      <c r="A1471" s="130"/>
      <c r="B1471" s="129"/>
      <c r="C1471" s="129"/>
      <c r="D1471" s="129"/>
      <c r="E1471" s="176"/>
      <c r="F1471" s="129"/>
      <c r="G1471" s="130"/>
      <c r="H1471" s="135"/>
      <c r="I1471" s="130"/>
      <c r="J1471" s="130"/>
      <c r="K1471" s="130"/>
      <c r="L1471" s="177"/>
      <c r="M1471" s="130"/>
      <c r="N1471" s="137"/>
      <c r="O1471" s="138"/>
      <c r="P1471" s="129"/>
      <c r="Q1471" s="139"/>
      <c r="R1471" s="130"/>
      <c r="S1471" s="130"/>
      <c r="T1471" s="141"/>
      <c r="U1471" s="130"/>
      <c r="V1471" s="130"/>
      <c r="W1471" s="130"/>
      <c r="X1471" s="130"/>
      <c r="Y1471" s="130"/>
      <c r="Z1471" s="130"/>
      <c r="AA1471" s="130"/>
      <c r="AB1471" s="130"/>
      <c r="AC1471" s="131"/>
      <c r="AD1471" s="131"/>
      <c r="AE1471" s="131"/>
      <c r="AF1471" s="131"/>
      <c r="AG1471" s="132"/>
      <c r="AH1471" s="132"/>
      <c r="AI1471" s="132"/>
      <c r="AJ1471" s="132"/>
      <c r="AK1471" s="133"/>
      <c r="AL1471" s="133"/>
      <c r="AM1471" s="133"/>
      <c r="AN1471" s="133"/>
      <c r="AO1471" s="134"/>
      <c r="AP1471" s="134"/>
      <c r="AQ1471" s="134"/>
      <c r="AR1471" s="134"/>
      <c r="AS1471" s="134"/>
      <c r="AT1471" s="129"/>
    </row>
    <row r="1472" ht="15.75" customHeight="1">
      <c r="A1472" s="130"/>
      <c r="B1472" s="129"/>
      <c r="C1472" s="129"/>
      <c r="D1472" s="129"/>
      <c r="E1472" s="176"/>
      <c r="F1472" s="129"/>
      <c r="G1472" s="130"/>
      <c r="H1472" s="135"/>
      <c r="I1472" s="130"/>
      <c r="J1472" s="130"/>
      <c r="K1472" s="130"/>
      <c r="L1472" s="177"/>
      <c r="M1472" s="130"/>
      <c r="N1472" s="137"/>
      <c r="O1472" s="138"/>
      <c r="P1472" s="129"/>
      <c r="Q1472" s="139"/>
      <c r="R1472" s="130"/>
      <c r="S1472" s="130"/>
      <c r="T1472" s="141"/>
      <c r="U1472" s="130"/>
      <c r="V1472" s="130"/>
      <c r="W1472" s="130"/>
      <c r="X1472" s="130"/>
      <c r="Y1472" s="130"/>
      <c r="Z1472" s="130"/>
      <c r="AA1472" s="130"/>
      <c r="AB1472" s="130"/>
      <c r="AC1472" s="131"/>
      <c r="AD1472" s="131"/>
      <c r="AE1472" s="131"/>
      <c r="AF1472" s="131"/>
      <c r="AG1472" s="132"/>
      <c r="AH1472" s="132"/>
      <c r="AI1472" s="132"/>
      <c r="AJ1472" s="132"/>
      <c r="AK1472" s="133"/>
      <c r="AL1472" s="133"/>
      <c r="AM1472" s="133"/>
      <c r="AN1472" s="133"/>
      <c r="AO1472" s="134"/>
      <c r="AP1472" s="134"/>
      <c r="AQ1472" s="134"/>
      <c r="AR1472" s="134"/>
      <c r="AS1472" s="134"/>
      <c r="AT1472" s="129"/>
    </row>
    <row r="1473" ht="15.75" customHeight="1">
      <c r="A1473" s="130"/>
      <c r="B1473" s="129"/>
      <c r="C1473" s="129"/>
      <c r="D1473" s="129"/>
      <c r="E1473" s="176"/>
      <c r="F1473" s="129"/>
      <c r="G1473" s="130"/>
      <c r="H1473" s="135"/>
      <c r="I1473" s="130"/>
      <c r="J1473" s="130"/>
      <c r="K1473" s="130"/>
      <c r="L1473" s="177"/>
      <c r="M1473" s="130"/>
      <c r="N1473" s="137"/>
      <c r="O1473" s="138"/>
      <c r="P1473" s="129"/>
      <c r="Q1473" s="139"/>
      <c r="R1473" s="130"/>
      <c r="S1473" s="130"/>
      <c r="T1473" s="141"/>
      <c r="U1473" s="130"/>
      <c r="V1473" s="130"/>
      <c r="W1473" s="130"/>
      <c r="X1473" s="130"/>
      <c r="Y1473" s="130"/>
      <c r="Z1473" s="130"/>
      <c r="AA1473" s="130"/>
      <c r="AB1473" s="130"/>
      <c r="AC1473" s="131"/>
      <c r="AD1473" s="131"/>
      <c r="AE1473" s="131"/>
      <c r="AF1473" s="131"/>
      <c r="AG1473" s="132"/>
      <c r="AH1473" s="132"/>
      <c r="AI1473" s="132"/>
      <c r="AJ1473" s="132"/>
      <c r="AK1473" s="133"/>
      <c r="AL1473" s="133"/>
      <c r="AM1473" s="133"/>
      <c r="AN1473" s="133"/>
      <c r="AO1473" s="134"/>
      <c r="AP1473" s="134"/>
      <c r="AQ1473" s="134"/>
      <c r="AR1473" s="134"/>
      <c r="AS1473" s="134"/>
      <c r="AT1473" s="129"/>
    </row>
    <row r="1474" ht="15.75" customHeight="1">
      <c r="A1474" s="130"/>
      <c r="B1474" s="129"/>
      <c r="C1474" s="129"/>
      <c r="D1474" s="129"/>
      <c r="E1474" s="176"/>
      <c r="F1474" s="129"/>
      <c r="G1474" s="130"/>
      <c r="H1474" s="135"/>
      <c r="I1474" s="130"/>
      <c r="J1474" s="130"/>
      <c r="K1474" s="130"/>
      <c r="L1474" s="177"/>
      <c r="M1474" s="130"/>
      <c r="N1474" s="137"/>
      <c r="O1474" s="138"/>
      <c r="P1474" s="129"/>
      <c r="Q1474" s="139"/>
      <c r="R1474" s="130"/>
      <c r="S1474" s="130"/>
      <c r="T1474" s="141"/>
      <c r="U1474" s="130"/>
      <c r="V1474" s="130"/>
      <c r="W1474" s="130"/>
      <c r="X1474" s="130"/>
      <c r="Y1474" s="130"/>
      <c r="Z1474" s="130"/>
      <c r="AA1474" s="130"/>
      <c r="AB1474" s="130"/>
      <c r="AC1474" s="131"/>
      <c r="AD1474" s="131"/>
      <c r="AE1474" s="131"/>
      <c r="AF1474" s="131"/>
      <c r="AG1474" s="132"/>
      <c r="AH1474" s="132"/>
      <c r="AI1474" s="132"/>
      <c r="AJ1474" s="132"/>
      <c r="AK1474" s="133"/>
      <c r="AL1474" s="133"/>
      <c r="AM1474" s="133"/>
      <c r="AN1474" s="133"/>
      <c r="AO1474" s="134"/>
      <c r="AP1474" s="134"/>
      <c r="AQ1474" s="134"/>
      <c r="AR1474" s="134"/>
      <c r="AS1474" s="134"/>
      <c r="AT1474" s="129"/>
    </row>
    <row r="1475" ht="15.75" customHeight="1">
      <c r="A1475" s="130"/>
      <c r="B1475" s="129"/>
      <c r="C1475" s="129"/>
      <c r="D1475" s="129"/>
      <c r="E1475" s="176"/>
      <c r="F1475" s="129"/>
      <c r="G1475" s="130"/>
      <c r="H1475" s="135"/>
      <c r="I1475" s="130"/>
      <c r="J1475" s="130"/>
      <c r="K1475" s="130"/>
      <c r="L1475" s="177"/>
      <c r="M1475" s="130"/>
      <c r="N1475" s="137"/>
      <c r="O1475" s="138"/>
      <c r="P1475" s="129"/>
      <c r="Q1475" s="139"/>
      <c r="R1475" s="130"/>
      <c r="S1475" s="130"/>
      <c r="T1475" s="141"/>
      <c r="U1475" s="130"/>
      <c r="V1475" s="130"/>
      <c r="W1475" s="130"/>
      <c r="X1475" s="130"/>
      <c r="Y1475" s="130"/>
      <c r="Z1475" s="130"/>
      <c r="AA1475" s="130"/>
      <c r="AB1475" s="130"/>
      <c r="AC1475" s="131"/>
      <c r="AD1475" s="131"/>
      <c r="AE1475" s="131"/>
      <c r="AF1475" s="131"/>
      <c r="AG1475" s="132"/>
      <c r="AH1475" s="132"/>
      <c r="AI1475" s="132"/>
      <c r="AJ1475" s="132"/>
      <c r="AK1475" s="133"/>
      <c r="AL1475" s="133"/>
      <c r="AM1475" s="133"/>
      <c r="AN1475" s="133"/>
      <c r="AO1475" s="134"/>
      <c r="AP1475" s="134"/>
      <c r="AQ1475" s="134"/>
      <c r="AR1475" s="134"/>
      <c r="AS1475" s="134"/>
      <c r="AT1475" s="129"/>
    </row>
    <row r="1476" ht="15.75" customHeight="1">
      <c r="A1476" s="130"/>
      <c r="B1476" s="129"/>
      <c r="C1476" s="129"/>
      <c r="D1476" s="129"/>
      <c r="E1476" s="176"/>
      <c r="F1476" s="129"/>
      <c r="G1476" s="130"/>
      <c r="H1476" s="135"/>
      <c r="I1476" s="130"/>
      <c r="J1476" s="130"/>
      <c r="K1476" s="130"/>
      <c r="L1476" s="177"/>
      <c r="M1476" s="130"/>
      <c r="N1476" s="137"/>
      <c r="O1476" s="138"/>
      <c r="P1476" s="129"/>
      <c r="Q1476" s="139"/>
      <c r="R1476" s="130"/>
      <c r="S1476" s="130"/>
      <c r="T1476" s="141"/>
      <c r="U1476" s="130"/>
      <c r="V1476" s="130"/>
      <c r="W1476" s="130"/>
      <c r="X1476" s="130"/>
      <c r="Y1476" s="130"/>
      <c r="Z1476" s="130"/>
      <c r="AA1476" s="130"/>
      <c r="AB1476" s="130"/>
      <c r="AC1476" s="131"/>
      <c r="AD1476" s="131"/>
      <c r="AE1476" s="131"/>
      <c r="AF1476" s="131"/>
      <c r="AG1476" s="132"/>
      <c r="AH1476" s="132"/>
      <c r="AI1476" s="132"/>
      <c r="AJ1476" s="132"/>
      <c r="AK1476" s="133"/>
      <c r="AL1476" s="133"/>
      <c r="AM1476" s="133"/>
      <c r="AN1476" s="133"/>
      <c r="AO1476" s="134"/>
      <c r="AP1476" s="134"/>
      <c r="AQ1476" s="134"/>
      <c r="AR1476" s="134"/>
      <c r="AS1476" s="134"/>
      <c r="AT1476" s="129"/>
    </row>
    <row r="1477" ht="15.75" customHeight="1">
      <c r="A1477" s="130"/>
      <c r="B1477" s="129"/>
      <c r="C1477" s="129"/>
      <c r="D1477" s="129"/>
      <c r="E1477" s="176"/>
      <c r="F1477" s="129"/>
      <c r="G1477" s="130"/>
      <c r="H1477" s="135"/>
      <c r="I1477" s="130"/>
      <c r="J1477" s="130"/>
      <c r="K1477" s="130"/>
      <c r="L1477" s="177"/>
      <c r="M1477" s="130"/>
      <c r="N1477" s="137"/>
      <c r="O1477" s="138"/>
      <c r="P1477" s="129"/>
      <c r="Q1477" s="139"/>
      <c r="R1477" s="130"/>
      <c r="S1477" s="130"/>
      <c r="T1477" s="141"/>
      <c r="U1477" s="130"/>
      <c r="V1477" s="130"/>
      <c r="W1477" s="130"/>
      <c r="X1477" s="130"/>
      <c r="Y1477" s="130"/>
      <c r="Z1477" s="130"/>
      <c r="AA1477" s="130"/>
      <c r="AB1477" s="130"/>
      <c r="AC1477" s="131"/>
      <c r="AD1477" s="131"/>
      <c r="AE1477" s="131"/>
      <c r="AF1477" s="131"/>
      <c r="AG1477" s="132"/>
      <c r="AH1477" s="132"/>
      <c r="AI1477" s="132"/>
      <c r="AJ1477" s="132"/>
      <c r="AK1477" s="133"/>
      <c r="AL1477" s="133"/>
      <c r="AM1477" s="133"/>
      <c r="AN1477" s="133"/>
      <c r="AO1477" s="134"/>
      <c r="AP1477" s="134"/>
      <c r="AQ1477" s="134"/>
      <c r="AR1477" s="134"/>
      <c r="AS1477" s="134"/>
      <c r="AT1477" s="129"/>
    </row>
    <row r="1478" ht="15.75" customHeight="1">
      <c r="A1478" s="130"/>
      <c r="B1478" s="129"/>
      <c r="C1478" s="129"/>
      <c r="D1478" s="129"/>
      <c r="E1478" s="176"/>
      <c r="F1478" s="129"/>
      <c r="G1478" s="130"/>
      <c r="H1478" s="135"/>
      <c r="I1478" s="130"/>
      <c r="J1478" s="130"/>
      <c r="K1478" s="130"/>
      <c r="L1478" s="177"/>
      <c r="M1478" s="130"/>
      <c r="N1478" s="137"/>
      <c r="O1478" s="138"/>
      <c r="P1478" s="129"/>
      <c r="Q1478" s="139"/>
      <c r="R1478" s="130"/>
      <c r="S1478" s="130"/>
      <c r="T1478" s="141"/>
      <c r="U1478" s="130"/>
      <c r="V1478" s="130"/>
      <c r="W1478" s="130"/>
      <c r="X1478" s="130"/>
      <c r="Y1478" s="130"/>
      <c r="Z1478" s="130"/>
      <c r="AA1478" s="130"/>
      <c r="AB1478" s="130"/>
      <c r="AC1478" s="131"/>
      <c r="AD1478" s="131"/>
      <c r="AE1478" s="131"/>
      <c r="AF1478" s="131"/>
      <c r="AG1478" s="132"/>
      <c r="AH1478" s="132"/>
      <c r="AI1478" s="132"/>
      <c r="AJ1478" s="132"/>
      <c r="AK1478" s="133"/>
      <c r="AL1478" s="133"/>
      <c r="AM1478" s="133"/>
      <c r="AN1478" s="133"/>
      <c r="AO1478" s="134"/>
      <c r="AP1478" s="134"/>
      <c r="AQ1478" s="134"/>
      <c r="AR1478" s="134"/>
      <c r="AS1478" s="134"/>
      <c r="AT1478" s="129"/>
    </row>
    <row r="1479" ht="15.75" customHeight="1">
      <c r="A1479" s="130"/>
      <c r="B1479" s="129"/>
      <c r="C1479" s="129"/>
      <c r="D1479" s="129"/>
      <c r="E1479" s="176"/>
      <c r="F1479" s="129"/>
      <c r="G1479" s="130"/>
      <c r="H1479" s="135"/>
      <c r="I1479" s="130"/>
      <c r="J1479" s="130"/>
      <c r="K1479" s="130"/>
      <c r="L1479" s="177"/>
      <c r="M1479" s="130"/>
      <c r="N1479" s="137"/>
      <c r="O1479" s="138"/>
      <c r="P1479" s="129"/>
      <c r="Q1479" s="139"/>
      <c r="R1479" s="130"/>
      <c r="S1479" s="130"/>
      <c r="T1479" s="141"/>
      <c r="U1479" s="130"/>
      <c r="V1479" s="130"/>
      <c r="W1479" s="130"/>
      <c r="X1479" s="130"/>
      <c r="Y1479" s="130"/>
      <c r="Z1479" s="130"/>
      <c r="AA1479" s="130"/>
      <c r="AB1479" s="130"/>
      <c r="AC1479" s="131"/>
      <c r="AD1479" s="131"/>
      <c r="AE1479" s="131"/>
      <c r="AF1479" s="131"/>
      <c r="AG1479" s="132"/>
      <c r="AH1479" s="132"/>
      <c r="AI1479" s="132"/>
      <c r="AJ1479" s="132"/>
      <c r="AK1479" s="133"/>
      <c r="AL1479" s="133"/>
      <c r="AM1479" s="133"/>
      <c r="AN1479" s="133"/>
      <c r="AO1479" s="134"/>
      <c r="AP1479" s="134"/>
      <c r="AQ1479" s="134"/>
      <c r="AR1479" s="134"/>
      <c r="AS1479" s="134"/>
      <c r="AT1479" s="129"/>
    </row>
    <row r="1480" ht="15.75" customHeight="1">
      <c r="A1480" s="130"/>
      <c r="B1480" s="129"/>
      <c r="C1480" s="129"/>
      <c r="D1480" s="129"/>
      <c r="E1480" s="176"/>
      <c r="F1480" s="129"/>
      <c r="G1480" s="130"/>
      <c r="H1480" s="135"/>
      <c r="I1480" s="130"/>
      <c r="J1480" s="130"/>
      <c r="K1480" s="130"/>
      <c r="L1480" s="177"/>
      <c r="M1480" s="130"/>
      <c r="N1480" s="137"/>
      <c r="O1480" s="138"/>
      <c r="P1480" s="129"/>
      <c r="Q1480" s="139"/>
      <c r="R1480" s="130"/>
      <c r="S1480" s="130"/>
      <c r="T1480" s="141"/>
      <c r="U1480" s="130"/>
      <c r="V1480" s="130"/>
      <c r="W1480" s="130"/>
      <c r="X1480" s="130"/>
      <c r="Y1480" s="130"/>
      <c r="Z1480" s="130"/>
      <c r="AA1480" s="130"/>
      <c r="AB1480" s="130"/>
      <c r="AC1480" s="131"/>
      <c r="AD1480" s="131"/>
      <c r="AE1480" s="131"/>
      <c r="AF1480" s="131"/>
      <c r="AG1480" s="132"/>
      <c r="AH1480" s="132"/>
      <c r="AI1480" s="132"/>
      <c r="AJ1480" s="132"/>
      <c r="AK1480" s="133"/>
      <c r="AL1480" s="133"/>
      <c r="AM1480" s="133"/>
      <c r="AN1480" s="133"/>
      <c r="AO1480" s="134"/>
      <c r="AP1480" s="134"/>
      <c r="AQ1480" s="134"/>
      <c r="AR1480" s="134"/>
      <c r="AS1480" s="134"/>
      <c r="AT1480" s="129"/>
    </row>
    <row r="1481" ht="15.75" customHeight="1">
      <c r="A1481" s="130"/>
      <c r="B1481" s="129"/>
      <c r="C1481" s="129"/>
      <c r="D1481" s="129"/>
      <c r="E1481" s="176"/>
      <c r="F1481" s="129"/>
      <c r="G1481" s="130"/>
      <c r="H1481" s="135"/>
      <c r="I1481" s="130"/>
      <c r="J1481" s="130"/>
      <c r="K1481" s="130"/>
      <c r="L1481" s="177"/>
      <c r="M1481" s="130"/>
      <c r="N1481" s="137"/>
      <c r="O1481" s="138"/>
      <c r="P1481" s="129"/>
      <c r="Q1481" s="139"/>
      <c r="R1481" s="130"/>
      <c r="S1481" s="130"/>
      <c r="T1481" s="141"/>
      <c r="U1481" s="130"/>
      <c r="V1481" s="130"/>
      <c r="W1481" s="130"/>
      <c r="X1481" s="130"/>
      <c r="Y1481" s="130"/>
      <c r="Z1481" s="130"/>
      <c r="AA1481" s="130"/>
      <c r="AB1481" s="130"/>
      <c r="AC1481" s="131"/>
      <c r="AD1481" s="131"/>
      <c r="AE1481" s="131"/>
      <c r="AF1481" s="131"/>
      <c r="AG1481" s="132"/>
      <c r="AH1481" s="132"/>
      <c r="AI1481" s="132"/>
      <c r="AJ1481" s="132"/>
      <c r="AK1481" s="133"/>
      <c r="AL1481" s="133"/>
      <c r="AM1481" s="133"/>
      <c r="AN1481" s="133"/>
      <c r="AO1481" s="134"/>
      <c r="AP1481" s="134"/>
      <c r="AQ1481" s="134"/>
      <c r="AR1481" s="134"/>
      <c r="AS1481" s="134"/>
      <c r="AT1481" s="129"/>
    </row>
    <row r="1482" ht="15.75" customHeight="1">
      <c r="A1482" s="130"/>
      <c r="B1482" s="129"/>
      <c r="C1482" s="129"/>
      <c r="D1482" s="129"/>
      <c r="E1482" s="176"/>
      <c r="F1482" s="129"/>
      <c r="G1482" s="130"/>
      <c r="H1482" s="135"/>
      <c r="I1482" s="130"/>
      <c r="J1482" s="130"/>
      <c r="K1482" s="130"/>
      <c r="L1482" s="177"/>
      <c r="M1482" s="130"/>
      <c r="N1482" s="137"/>
      <c r="O1482" s="138"/>
      <c r="P1482" s="129"/>
      <c r="Q1482" s="139"/>
      <c r="R1482" s="130"/>
      <c r="S1482" s="130"/>
      <c r="T1482" s="141"/>
      <c r="U1482" s="130"/>
      <c r="V1482" s="130"/>
      <c r="W1482" s="130"/>
      <c r="X1482" s="130"/>
      <c r="Y1482" s="130"/>
      <c r="Z1482" s="130"/>
      <c r="AA1482" s="130"/>
      <c r="AB1482" s="130"/>
      <c r="AC1482" s="131"/>
      <c r="AD1482" s="131"/>
      <c r="AE1482" s="131"/>
      <c r="AF1482" s="131"/>
      <c r="AG1482" s="132"/>
      <c r="AH1482" s="132"/>
      <c r="AI1482" s="132"/>
      <c r="AJ1482" s="132"/>
      <c r="AK1482" s="133"/>
      <c r="AL1482" s="133"/>
      <c r="AM1482" s="133"/>
      <c r="AN1482" s="133"/>
      <c r="AO1482" s="134"/>
      <c r="AP1482" s="134"/>
      <c r="AQ1482" s="134"/>
      <c r="AR1482" s="134"/>
      <c r="AS1482" s="134"/>
      <c r="AT1482" s="129"/>
    </row>
    <row r="1483" ht="15.75" customHeight="1">
      <c r="A1483" s="130"/>
      <c r="B1483" s="129"/>
      <c r="C1483" s="129"/>
      <c r="D1483" s="129"/>
      <c r="E1483" s="176"/>
      <c r="F1483" s="129"/>
      <c r="G1483" s="130"/>
      <c r="H1483" s="135"/>
      <c r="I1483" s="130"/>
      <c r="J1483" s="130"/>
      <c r="K1483" s="130"/>
      <c r="L1483" s="177"/>
      <c r="M1483" s="130"/>
      <c r="N1483" s="137"/>
      <c r="O1483" s="138"/>
      <c r="P1483" s="129"/>
      <c r="Q1483" s="139"/>
      <c r="R1483" s="130"/>
      <c r="S1483" s="130"/>
      <c r="T1483" s="141"/>
      <c r="U1483" s="130"/>
      <c r="V1483" s="130"/>
      <c r="W1483" s="130"/>
      <c r="X1483" s="130"/>
      <c r="Y1483" s="130"/>
      <c r="Z1483" s="130"/>
      <c r="AA1483" s="130"/>
      <c r="AB1483" s="130"/>
      <c r="AC1483" s="131"/>
      <c r="AD1483" s="131"/>
      <c r="AE1483" s="131"/>
      <c r="AF1483" s="131"/>
      <c r="AG1483" s="132"/>
      <c r="AH1483" s="132"/>
      <c r="AI1483" s="132"/>
      <c r="AJ1483" s="132"/>
      <c r="AK1483" s="133"/>
      <c r="AL1483" s="133"/>
      <c r="AM1483" s="133"/>
      <c r="AN1483" s="133"/>
      <c r="AO1483" s="134"/>
      <c r="AP1483" s="134"/>
      <c r="AQ1483" s="134"/>
      <c r="AR1483" s="134"/>
      <c r="AS1483" s="134"/>
      <c r="AT1483" s="129"/>
    </row>
    <row r="1484" ht="15.75" customHeight="1">
      <c r="A1484" s="130"/>
      <c r="B1484" s="129"/>
      <c r="C1484" s="129"/>
      <c r="D1484" s="129"/>
      <c r="E1484" s="176"/>
      <c r="F1484" s="129"/>
      <c r="G1484" s="130"/>
      <c r="H1484" s="135"/>
      <c r="I1484" s="130"/>
      <c r="J1484" s="130"/>
      <c r="K1484" s="130"/>
      <c r="L1484" s="177"/>
      <c r="M1484" s="130"/>
      <c r="N1484" s="137"/>
      <c r="O1484" s="138"/>
      <c r="P1484" s="129"/>
      <c r="Q1484" s="139"/>
      <c r="R1484" s="130"/>
      <c r="S1484" s="130"/>
      <c r="T1484" s="141"/>
      <c r="U1484" s="130"/>
      <c r="V1484" s="130"/>
      <c r="W1484" s="130"/>
      <c r="X1484" s="130"/>
      <c r="Y1484" s="130"/>
      <c r="Z1484" s="130"/>
      <c r="AA1484" s="130"/>
      <c r="AB1484" s="130"/>
      <c r="AC1484" s="131"/>
      <c r="AD1484" s="131"/>
      <c r="AE1484" s="131"/>
      <c r="AF1484" s="131"/>
      <c r="AG1484" s="132"/>
      <c r="AH1484" s="132"/>
      <c r="AI1484" s="132"/>
      <c r="AJ1484" s="132"/>
      <c r="AK1484" s="133"/>
      <c r="AL1484" s="133"/>
      <c r="AM1484" s="133"/>
      <c r="AN1484" s="133"/>
      <c r="AO1484" s="134"/>
      <c r="AP1484" s="134"/>
      <c r="AQ1484" s="134"/>
      <c r="AR1484" s="134"/>
      <c r="AS1484" s="134"/>
      <c r="AT1484" s="129"/>
    </row>
    <row r="1485" ht="15.75" customHeight="1">
      <c r="A1485" s="130"/>
      <c r="B1485" s="129"/>
      <c r="C1485" s="129"/>
      <c r="D1485" s="129"/>
      <c r="E1485" s="176"/>
      <c r="F1485" s="129"/>
      <c r="G1485" s="130"/>
      <c r="H1485" s="135"/>
      <c r="I1485" s="130"/>
      <c r="J1485" s="130"/>
      <c r="K1485" s="130"/>
      <c r="L1485" s="177"/>
      <c r="M1485" s="130"/>
      <c r="N1485" s="137"/>
      <c r="O1485" s="138"/>
      <c r="P1485" s="129"/>
      <c r="Q1485" s="139"/>
      <c r="R1485" s="130"/>
      <c r="S1485" s="130"/>
      <c r="T1485" s="141"/>
      <c r="U1485" s="130"/>
      <c r="V1485" s="130"/>
      <c r="W1485" s="130"/>
      <c r="X1485" s="130"/>
      <c r="Y1485" s="130"/>
      <c r="Z1485" s="130"/>
      <c r="AA1485" s="130"/>
      <c r="AB1485" s="130"/>
      <c r="AC1485" s="131"/>
      <c r="AD1485" s="131"/>
      <c r="AE1485" s="131"/>
      <c r="AF1485" s="131"/>
      <c r="AG1485" s="132"/>
      <c r="AH1485" s="132"/>
      <c r="AI1485" s="132"/>
      <c r="AJ1485" s="132"/>
      <c r="AK1485" s="133"/>
      <c r="AL1485" s="133"/>
      <c r="AM1485" s="133"/>
      <c r="AN1485" s="133"/>
      <c r="AO1485" s="134"/>
      <c r="AP1485" s="134"/>
      <c r="AQ1485" s="134"/>
      <c r="AR1485" s="134"/>
      <c r="AS1485" s="134"/>
      <c r="AT1485" s="129"/>
    </row>
    <row r="1486" ht="15.75" customHeight="1">
      <c r="A1486" s="130"/>
      <c r="B1486" s="129"/>
      <c r="C1486" s="129"/>
      <c r="D1486" s="129"/>
      <c r="E1486" s="176"/>
      <c r="F1486" s="129"/>
      <c r="G1486" s="130"/>
      <c r="H1486" s="135"/>
      <c r="I1486" s="130"/>
      <c r="J1486" s="130"/>
      <c r="K1486" s="130"/>
      <c r="L1486" s="177"/>
      <c r="M1486" s="130"/>
      <c r="N1486" s="137"/>
      <c r="O1486" s="138"/>
      <c r="P1486" s="129"/>
      <c r="Q1486" s="139"/>
      <c r="R1486" s="130"/>
      <c r="S1486" s="130"/>
      <c r="T1486" s="141"/>
      <c r="U1486" s="130"/>
      <c r="V1486" s="130"/>
      <c r="W1486" s="130"/>
      <c r="X1486" s="130"/>
      <c r="Y1486" s="130"/>
      <c r="Z1486" s="130"/>
      <c r="AA1486" s="130"/>
      <c r="AB1486" s="130"/>
      <c r="AC1486" s="131"/>
      <c r="AD1486" s="131"/>
      <c r="AE1486" s="131"/>
      <c r="AF1486" s="131"/>
      <c r="AG1486" s="132"/>
      <c r="AH1486" s="132"/>
      <c r="AI1486" s="132"/>
      <c r="AJ1486" s="132"/>
      <c r="AK1486" s="133"/>
      <c r="AL1486" s="133"/>
      <c r="AM1486" s="133"/>
      <c r="AN1486" s="133"/>
      <c r="AO1486" s="134"/>
      <c r="AP1486" s="134"/>
      <c r="AQ1486" s="134"/>
      <c r="AR1486" s="134"/>
      <c r="AS1486" s="134"/>
      <c r="AT1486" s="129"/>
    </row>
    <row r="1487" ht="15.75" customHeight="1">
      <c r="A1487" s="130"/>
      <c r="B1487" s="129"/>
      <c r="C1487" s="129"/>
      <c r="D1487" s="129"/>
      <c r="E1487" s="176"/>
      <c r="F1487" s="129"/>
      <c r="G1487" s="130"/>
      <c r="H1487" s="135"/>
      <c r="I1487" s="130"/>
      <c r="J1487" s="130"/>
      <c r="K1487" s="130"/>
      <c r="L1487" s="177"/>
      <c r="M1487" s="130"/>
      <c r="N1487" s="137"/>
      <c r="O1487" s="138"/>
      <c r="P1487" s="129"/>
      <c r="Q1487" s="139"/>
      <c r="R1487" s="130"/>
      <c r="S1487" s="130"/>
      <c r="T1487" s="141"/>
      <c r="U1487" s="130"/>
      <c r="V1487" s="130"/>
      <c r="W1487" s="130"/>
      <c r="X1487" s="130"/>
      <c r="Y1487" s="130"/>
      <c r="Z1487" s="130"/>
      <c r="AA1487" s="130"/>
      <c r="AB1487" s="130"/>
      <c r="AC1487" s="131"/>
      <c r="AD1487" s="131"/>
      <c r="AE1487" s="131"/>
      <c r="AF1487" s="131"/>
      <c r="AG1487" s="132"/>
      <c r="AH1487" s="132"/>
      <c r="AI1487" s="132"/>
      <c r="AJ1487" s="132"/>
      <c r="AK1487" s="133"/>
      <c r="AL1487" s="133"/>
      <c r="AM1487" s="133"/>
      <c r="AN1487" s="133"/>
      <c r="AO1487" s="134"/>
      <c r="AP1487" s="134"/>
      <c r="AQ1487" s="134"/>
      <c r="AR1487" s="134"/>
      <c r="AS1487" s="134"/>
      <c r="AT1487" s="129"/>
    </row>
    <row r="1488" ht="15.75" customHeight="1">
      <c r="A1488" s="130"/>
      <c r="B1488" s="129"/>
      <c r="C1488" s="129"/>
      <c r="D1488" s="129"/>
      <c r="E1488" s="176"/>
      <c r="F1488" s="129"/>
      <c r="G1488" s="130"/>
      <c r="H1488" s="135"/>
      <c r="I1488" s="130"/>
      <c r="J1488" s="130"/>
      <c r="K1488" s="130"/>
      <c r="L1488" s="177"/>
      <c r="M1488" s="130"/>
      <c r="N1488" s="137"/>
      <c r="O1488" s="138"/>
      <c r="P1488" s="129"/>
      <c r="Q1488" s="139"/>
      <c r="R1488" s="130"/>
      <c r="S1488" s="130"/>
      <c r="T1488" s="141"/>
      <c r="U1488" s="130"/>
      <c r="V1488" s="130"/>
      <c r="W1488" s="130"/>
      <c r="X1488" s="130"/>
      <c r="Y1488" s="130"/>
      <c r="Z1488" s="130"/>
      <c r="AA1488" s="130"/>
      <c r="AB1488" s="130"/>
      <c r="AC1488" s="131"/>
      <c r="AD1488" s="131"/>
      <c r="AE1488" s="131"/>
      <c r="AF1488" s="131"/>
      <c r="AG1488" s="132"/>
      <c r="AH1488" s="132"/>
      <c r="AI1488" s="132"/>
      <c r="AJ1488" s="132"/>
      <c r="AK1488" s="133"/>
      <c r="AL1488" s="133"/>
      <c r="AM1488" s="133"/>
      <c r="AN1488" s="133"/>
      <c r="AO1488" s="134"/>
      <c r="AP1488" s="134"/>
      <c r="AQ1488" s="134"/>
      <c r="AR1488" s="134"/>
      <c r="AS1488" s="134"/>
      <c r="AT1488" s="129"/>
    </row>
    <row r="1489" ht="15.75" customHeight="1">
      <c r="A1489" s="130"/>
      <c r="B1489" s="129"/>
      <c r="C1489" s="129"/>
      <c r="D1489" s="129"/>
      <c r="E1489" s="176"/>
      <c r="F1489" s="129"/>
      <c r="G1489" s="130"/>
      <c r="H1489" s="135"/>
      <c r="I1489" s="130"/>
      <c r="J1489" s="130"/>
      <c r="K1489" s="130"/>
      <c r="L1489" s="177"/>
      <c r="M1489" s="130"/>
      <c r="N1489" s="137"/>
      <c r="O1489" s="138"/>
      <c r="P1489" s="129"/>
      <c r="Q1489" s="139"/>
      <c r="R1489" s="130"/>
      <c r="S1489" s="130"/>
      <c r="T1489" s="141"/>
      <c r="U1489" s="130"/>
      <c r="V1489" s="130"/>
      <c r="W1489" s="130"/>
      <c r="X1489" s="130"/>
      <c r="Y1489" s="130"/>
      <c r="Z1489" s="130"/>
      <c r="AA1489" s="130"/>
      <c r="AB1489" s="130"/>
      <c r="AC1489" s="131"/>
      <c r="AD1489" s="131"/>
      <c r="AE1489" s="131"/>
      <c r="AF1489" s="131"/>
      <c r="AG1489" s="132"/>
      <c r="AH1489" s="132"/>
      <c r="AI1489" s="132"/>
      <c r="AJ1489" s="132"/>
      <c r="AK1489" s="133"/>
      <c r="AL1489" s="133"/>
      <c r="AM1489" s="133"/>
      <c r="AN1489" s="133"/>
      <c r="AO1489" s="134"/>
      <c r="AP1489" s="134"/>
      <c r="AQ1489" s="134"/>
      <c r="AR1489" s="134"/>
      <c r="AS1489" s="134"/>
      <c r="AT1489" s="129"/>
    </row>
    <row r="1490" ht="15.75" customHeight="1">
      <c r="A1490" s="130"/>
      <c r="B1490" s="129"/>
      <c r="C1490" s="129"/>
      <c r="D1490" s="129"/>
      <c r="E1490" s="176"/>
      <c r="F1490" s="129"/>
      <c r="G1490" s="130"/>
      <c r="H1490" s="135"/>
      <c r="I1490" s="130"/>
      <c r="J1490" s="130"/>
      <c r="K1490" s="130"/>
      <c r="L1490" s="177"/>
      <c r="M1490" s="130"/>
      <c r="N1490" s="137"/>
      <c r="O1490" s="138"/>
      <c r="P1490" s="129"/>
      <c r="Q1490" s="139"/>
      <c r="R1490" s="130"/>
      <c r="S1490" s="130"/>
      <c r="T1490" s="141"/>
      <c r="U1490" s="130"/>
      <c r="V1490" s="130"/>
      <c r="W1490" s="130"/>
      <c r="X1490" s="130"/>
      <c r="Y1490" s="130"/>
      <c r="Z1490" s="130"/>
      <c r="AA1490" s="130"/>
      <c r="AB1490" s="130"/>
      <c r="AC1490" s="131"/>
      <c r="AD1490" s="131"/>
      <c r="AE1490" s="131"/>
      <c r="AF1490" s="131"/>
      <c r="AG1490" s="132"/>
      <c r="AH1490" s="132"/>
      <c r="AI1490" s="132"/>
      <c r="AJ1490" s="132"/>
      <c r="AK1490" s="133"/>
      <c r="AL1490" s="133"/>
      <c r="AM1490" s="133"/>
      <c r="AN1490" s="133"/>
      <c r="AO1490" s="134"/>
      <c r="AP1490" s="134"/>
      <c r="AQ1490" s="134"/>
      <c r="AR1490" s="134"/>
      <c r="AS1490" s="134"/>
      <c r="AT1490" s="129"/>
    </row>
    <row r="1491" ht="15.75" customHeight="1">
      <c r="A1491" s="130"/>
      <c r="B1491" s="129"/>
      <c r="C1491" s="129"/>
      <c r="D1491" s="129"/>
      <c r="E1491" s="176"/>
      <c r="F1491" s="129"/>
      <c r="G1491" s="130"/>
      <c r="H1491" s="135"/>
      <c r="I1491" s="130"/>
      <c r="J1491" s="130"/>
      <c r="K1491" s="130"/>
      <c r="L1491" s="177"/>
      <c r="M1491" s="130"/>
      <c r="N1491" s="137"/>
      <c r="O1491" s="138"/>
      <c r="P1491" s="129"/>
      <c r="Q1491" s="139"/>
      <c r="R1491" s="130"/>
      <c r="S1491" s="130"/>
      <c r="T1491" s="141"/>
      <c r="U1491" s="130"/>
      <c r="V1491" s="130"/>
      <c r="W1491" s="130"/>
      <c r="X1491" s="130"/>
      <c r="Y1491" s="130"/>
      <c r="Z1491" s="130"/>
      <c r="AA1491" s="130"/>
      <c r="AB1491" s="130"/>
      <c r="AC1491" s="131"/>
      <c r="AD1491" s="131"/>
      <c r="AE1491" s="131"/>
      <c r="AF1491" s="131"/>
      <c r="AG1491" s="132"/>
      <c r="AH1491" s="132"/>
      <c r="AI1491" s="132"/>
      <c r="AJ1491" s="132"/>
      <c r="AK1491" s="133"/>
      <c r="AL1491" s="133"/>
      <c r="AM1491" s="133"/>
      <c r="AN1491" s="133"/>
      <c r="AO1491" s="134"/>
      <c r="AP1491" s="134"/>
      <c r="AQ1491" s="134"/>
      <c r="AR1491" s="134"/>
      <c r="AS1491" s="134"/>
      <c r="AT1491" s="129"/>
    </row>
    <row r="1492" ht="15.75" customHeight="1">
      <c r="A1492" s="130"/>
      <c r="B1492" s="129"/>
      <c r="C1492" s="129"/>
      <c r="D1492" s="129"/>
      <c r="E1492" s="176"/>
      <c r="F1492" s="129"/>
      <c r="G1492" s="130"/>
      <c r="H1492" s="135"/>
      <c r="I1492" s="130"/>
      <c r="J1492" s="130"/>
      <c r="K1492" s="130"/>
      <c r="L1492" s="177"/>
      <c r="M1492" s="130"/>
      <c r="N1492" s="137"/>
      <c r="O1492" s="138"/>
      <c r="P1492" s="129"/>
      <c r="Q1492" s="139"/>
      <c r="R1492" s="130"/>
      <c r="S1492" s="130"/>
      <c r="T1492" s="141"/>
      <c r="U1492" s="130"/>
      <c r="V1492" s="130"/>
      <c r="W1492" s="130"/>
      <c r="X1492" s="130"/>
      <c r="Y1492" s="130"/>
      <c r="Z1492" s="130"/>
      <c r="AA1492" s="130"/>
      <c r="AB1492" s="130"/>
      <c r="AC1492" s="131"/>
      <c r="AD1492" s="131"/>
      <c r="AE1492" s="131"/>
      <c r="AF1492" s="131"/>
      <c r="AG1492" s="132"/>
      <c r="AH1492" s="132"/>
      <c r="AI1492" s="132"/>
      <c r="AJ1492" s="132"/>
      <c r="AK1492" s="133"/>
      <c r="AL1492" s="133"/>
      <c r="AM1492" s="133"/>
      <c r="AN1492" s="133"/>
      <c r="AO1492" s="134"/>
      <c r="AP1492" s="134"/>
      <c r="AQ1492" s="134"/>
      <c r="AR1492" s="134"/>
      <c r="AS1492" s="134"/>
      <c r="AT1492" s="129"/>
    </row>
    <row r="1493" ht="15.75" customHeight="1">
      <c r="A1493" s="130"/>
      <c r="B1493" s="129"/>
      <c r="C1493" s="129"/>
      <c r="D1493" s="129"/>
      <c r="E1493" s="176"/>
      <c r="F1493" s="129"/>
      <c r="G1493" s="130"/>
      <c r="H1493" s="135"/>
      <c r="I1493" s="130"/>
      <c r="J1493" s="130"/>
      <c r="K1493" s="130"/>
      <c r="L1493" s="177"/>
      <c r="M1493" s="130"/>
      <c r="N1493" s="137"/>
      <c r="O1493" s="138"/>
      <c r="P1493" s="129"/>
      <c r="Q1493" s="139"/>
      <c r="R1493" s="130"/>
      <c r="S1493" s="130"/>
      <c r="T1493" s="141"/>
      <c r="U1493" s="130"/>
      <c r="V1493" s="130"/>
      <c r="W1493" s="130"/>
      <c r="X1493" s="130"/>
      <c r="Y1493" s="130"/>
      <c r="Z1493" s="130"/>
      <c r="AA1493" s="130"/>
      <c r="AB1493" s="130"/>
      <c r="AC1493" s="131"/>
      <c r="AD1493" s="131"/>
      <c r="AE1493" s="131"/>
      <c r="AF1493" s="131"/>
      <c r="AG1493" s="132"/>
      <c r="AH1493" s="132"/>
      <c r="AI1493" s="132"/>
      <c r="AJ1493" s="132"/>
      <c r="AK1493" s="133"/>
      <c r="AL1493" s="133"/>
      <c r="AM1493" s="133"/>
      <c r="AN1493" s="133"/>
      <c r="AO1493" s="134"/>
      <c r="AP1493" s="134"/>
      <c r="AQ1493" s="134"/>
      <c r="AR1493" s="134"/>
      <c r="AS1493" s="134"/>
      <c r="AT1493" s="129"/>
    </row>
    <row r="1494" ht="15.75" customHeight="1">
      <c r="A1494" s="130"/>
      <c r="B1494" s="129"/>
      <c r="C1494" s="129"/>
      <c r="D1494" s="129"/>
      <c r="E1494" s="176"/>
      <c r="F1494" s="129"/>
      <c r="G1494" s="130"/>
      <c r="H1494" s="135"/>
      <c r="I1494" s="130"/>
      <c r="J1494" s="130"/>
      <c r="K1494" s="130"/>
      <c r="L1494" s="177"/>
      <c r="M1494" s="130"/>
      <c r="N1494" s="137"/>
      <c r="O1494" s="138"/>
      <c r="P1494" s="129"/>
      <c r="Q1494" s="139"/>
      <c r="R1494" s="130"/>
      <c r="S1494" s="130"/>
      <c r="T1494" s="141"/>
      <c r="U1494" s="130"/>
      <c r="V1494" s="130"/>
      <c r="W1494" s="130"/>
      <c r="X1494" s="130"/>
      <c r="Y1494" s="130"/>
      <c r="Z1494" s="130"/>
      <c r="AA1494" s="130"/>
      <c r="AB1494" s="130"/>
      <c r="AC1494" s="131"/>
      <c r="AD1494" s="131"/>
      <c r="AE1494" s="131"/>
      <c r="AF1494" s="131"/>
      <c r="AG1494" s="132"/>
      <c r="AH1494" s="132"/>
      <c r="AI1494" s="132"/>
      <c r="AJ1494" s="132"/>
      <c r="AK1494" s="133"/>
      <c r="AL1494" s="133"/>
      <c r="AM1494" s="133"/>
      <c r="AN1494" s="133"/>
      <c r="AO1494" s="134"/>
      <c r="AP1494" s="134"/>
      <c r="AQ1494" s="134"/>
      <c r="AR1494" s="134"/>
      <c r="AS1494" s="134"/>
      <c r="AT1494" s="129"/>
    </row>
    <row r="1495" ht="15.75" customHeight="1">
      <c r="A1495" s="130"/>
      <c r="B1495" s="129"/>
      <c r="C1495" s="129"/>
      <c r="D1495" s="129"/>
      <c r="E1495" s="176"/>
      <c r="F1495" s="129"/>
      <c r="G1495" s="130"/>
      <c r="H1495" s="135"/>
      <c r="I1495" s="130"/>
      <c r="J1495" s="130"/>
      <c r="K1495" s="130"/>
      <c r="L1495" s="177"/>
      <c r="M1495" s="130"/>
      <c r="N1495" s="137"/>
      <c r="O1495" s="138"/>
      <c r="P1495" s="129"/>
      <c r="Q1495" s="139"/>
      <c r="R1495" s="130"/>
      <c r="S1495" s="130"/>
      <c r="T1495" s="141"/>
      <c r="U1495" s="130"/>
      <c r="V1495" s="130"/>
      <c r="W1495" s="130"/>
      <c r="X1495" s="130"/>
      <c r="Y1495" s="130"/>
      <c r="Z1495" s="130"/>
      <c r="AA1495" s="130"/>
      <c r="AB1495" s="130"/>
      <c r="AC1495" s="131"/>
      <c r="AD1495" s="131"/>
      <c r="AE1495" s="131"/>
      <c r="AF1495" s="131"/>
      <c r="AG1495" s="132"/>
      <c r="AH1495" s="132"/>
      <c r="AI1495" s="132"/>
      <c r="AJ1495" s="132"/>
      <c r="AK1495" s="133"/>
      <c r="AL1495" s="133"/>
      <c r="AM1495" s="133"/>
      <c r="AN1495" s="133"/>
      <c r="AO1495" s="134"/>
      <c r="AP1495" s="134"/>
      <c r="AQ1495" s="134"/>
      <c r="AR1495" s="134"/>
      <c r="AS1495" s="134"/>
      <c r="AT1495" s="129"/>
    </row>
    <row r="1496" ht="15.75" customHeight="1">
      <c r="A1496" s="130"/>
      <c r="B1496" s="129"/>
      <c r="C1496" s="129"/>
      <c r="D1496" s="129"/>
      <c r="E1496" s="176"/>
      <c r="F1496" s="129"/>
      <c r="G1496" s="130"/>
      <c r="H1496" s="135"/>
      <c r="I1496" s="130"/>
      <c r="J1496" s="130"/>
      <c r="K1496" s="130"/>
      <c r="L1496" s="177"/>
      <c r="M1496" s="130"/>
      <c r="N1496" s="137"/>
      <c r="O1496" s="138"/>
      <c r="P1496" s="129"/>
      <c r="Q1496" s="139"/>
      <c r="R1496" s="130"/>
      <c r="S1496" s="130"/>
      <c r="T1496" s="141"/>
      <c r="U1496" s="130"/>
      <c r="V1496" s="130"/>
      <c r="W1496" s="130"/>
      <c r="X1496" s="130"/>
      <c r="Y1496" s="130"/>
      <c r="Z1496" s="130"/>
      <c r="AA1496" s="130"/>
      <c r="AB1496" s="130"/>
      <c r="AC1496" s="131"/>
      <c r="AD1496" s="131"/>
      <c r="AE1496" s="131"/>
      <c r="AF1496" s="131"/>
      <c r="AG1496" s="132"/>
      <c r="AH1496" s="132"/>
      <c r="AI1496" s="132"/>
      <c r="AJ1496" s="132"/>
      <c r="AK1496" s="133"/>
      <c r="AL1496" s="133"/>
      <c r="AM1496" s="133"/>
      <c r="AN1496" s="133"/>
      <c r="AO1496" s="134"/>
      <c r="AP1496" s="134"/>
      <c r="AQ1496" s="134"/>
      <c r="AR1496" s="134"/>
      <c r="AS1496" s="134"/>
      <c r="AT1496" s="129"/>
    </row>
    <row r="1497" ht="15.75" customHeight="1">
      <c r="A1497" s="130"/>
      <c r="B1497" s="129"/>
      <c r="C1497" s="129"/>
      <c r="D1497" s="129"/>
      <c r="E1497" s="176"/>
      <c r="F1497" s="129"/>
      <c r="G1497" s="130"/>
      <c r="H1497" s="135"/>
      <c r="I1497" s="130"/>
      <c r="J1497" s="130"/>
      <c r="K1497" s="130"/>
      <c r="L1497" s="177"/>
      <c r="M1497" s="130"/>
      <c r="N1497" s="137"/>
      <c r="O1497" s="138"/>
      <c r="P1497" s="129"/>
      <c r="Q1497" s="139"/>
      <c r="R1497" s="130"/>
      <c r="S1497" s="130"/>
      <c r="T1497" s="141"/>
      <c r="U1497" s="130"/>
      <c r="V1497" s="130"/>
      <c r="W1497" s="130"/>
      <c r="X1497" s="130"/>
      <c r="Y1497" s="130"/>
      <c r="Z1497" s="130"/>
      <c r="AA1497" s="130"/>
      <c r="AB1497" s="130"/>
      <c r="AC1497" s="131"/>
      <c r="AD1497" s="131"/>
      <c r="AE1497" s="131"/>
      <c r="AF1497" s="131"/>
      <c r="AG1497" s="132"/>
      <c r="AH1497" s="132"/>
      <c r="AI1497" s="132"/>
      <c r="AJ1497" s="132"/>
      <c r="AK1497" s="133"/>
      <c r="AL1497" s="133"/>
      <c r="AM1497" s="133"/>
      <c r="AN1497" s="133"/>
      <c r="AO1497" s="134"/>
      <c r="AP1497" s="134"/>
      <c r="AQ1497" s="134"/>
      <c r="AR1497" s="134"/>
      <c r="AS1497" s="134"/>
      <c r="AT1497" s="129"/>
    </row>
    <row r="1498" ht="15.75" customHeight="1">
      <c r="A1498" s="130"/>
      <c r="B1498" s="129"/>
      <c r="C1498" s="129"/>
      <c r="D1498" s="129"/>
      <c r="E1498" s="176"/>
      <c r="F1498" s="129"/>
      <c r="G1498" s="130"/>
      <c r="H1498" s="135"/>
      <c r="I1498" s="130"/>
      <c r="J1498" s="130"/>
      <c r="K1498" s="130"/>
      <c r="L1498" s="177"/>
      <c r="M1498" s="130"/>
      <c r="N1498" s="137"/>
      <c r="O1498" s="138"/>
      <c r="P1498" s="129"/>
      <c r="Q1498" s="139"/>
      <c r="R1498" s="130"/>
      <c r="S1498" s="130"/>
      <c r="T1498" s="141"/>
      <c r="U1498" s="130"/>
      <c r="V1498" s="130"/>
      <c r="W1498" s="130"/>
      <c r="X1498" s="130"/>
      <c r="Y1498" s="130"/>
      <c r="Z1498" s="130"/>
      <c r="AA1498" s="130"/>
      <c r="AB1498" s="130"/>
      <c r="AC1498" s="131"/>
      <c r="AD1498" s="131"/>
      <c r="AE1498" s="131"/>
      <c r="AF1498" s="131"/>
      <c r="AG1498" s="132"/>
      <c r="AH1498" s="132"/>
      <c r="AI1498" s="132"/>
      <c r="AJ1498" s="132"/>
      <c r="AK1498" s="133"/>
      <c r="AL1498" s="133"/>
      <c r="AM1498" s="133"/>
      <c r="AN1498" s="133"/>
      <c r="AO1498" s="134"/>
      <c r="AP1498" s="134"/>
      <c r="AQ1498" s="134"/>
      <c r="AR1498" s="134"/>
      <c r="AS1498" s="134"/>
      <c r="AT1498" s="129"/>
    </row>
    <row r="1499" ht="15.75" customHeight="1">
      <c r="A1499" s="130"/>
      <c r="B1499" s="129"/>
      <c r="C1499" s="129"/>
      <c r="D1499" s="129"/>
      <c r="E1499" s="176"/>
      <c r="F1499" s="129"/>
      <c r="G1499" s="130"/>
      <c r="H1499" s="135"/>
      <c r="I1499" s="130"/>
      <c r="J1499" s="130"/>
      <c r="K1499" s="130"/>
      <c r="L1499" s="177"/>
      <c r="M1499" s="130"/>
      <c r="N1499" s="137"/>
      <c r="O1499" s="138"/>
      <c r="P1499" s="129"/>
      <c r="Q1499" s="139"/>
      <c r="R1499" s="130"/>
      <c r="S1499" s="130"/>
      <c r="T1499" s="141"/>
      <c r="U1499" s="130"/>
      <c r="V1499" s="130"/>
      <c r="W1499" s="130"/>
      <c r="X1499" s="130"/>
      <c r="Y1499" s="130"/>
      <c r="Z1499" s="130"/>
      <c r="AA1499" s="130"/>
      <c r="AB1499" s="130"/>
      <c r="AC1499" s="131"/>
      <c r="AD1499" s="131"/>
      <c r="AE1499" s="131"/>
      <c r="AF1499" s="131"/>
      <c r="AG1499" s="132"/>
      <c r="AH1499" s="132"/>
      <c r="AI1499" s="132"/>
      <c r="AJ1499" s="132"/>
      <c r="AK1499" s="133"/>
      <c r="AL1499" s="133"/>
      <c r="AM1499" s="133"/>
      <c r="AN1499" s="133"/>
      <c r="AO1499" s="134"/>
      <c r="AP1499" s="134"/>
      <c r="AQ1499" s="134"/>
      <c r="AR1499" s="134"/>
      <c r="AS1499" s="134"/>
      <c r="AT1499" s="129"/>
    </row>
    <row r="1500" ht="15.75" customHeight="1">
      <c r="A1500" s="130"/>
      <c r="B1500" s="129"/>
      <c r="C1500" s="129"/>
      <c r="D1500" s="129"/>
      <c r="E1500" s="176"/>
      <c r="F1500" s="129"/>
      <c r="G1500" s="130"/>
      <c r="H1500" s="135"/>
      <c r="I1500" s="130"/>
      <c r="J1500" s="130"/>
      <c r="K1500" s="130"/>
      <c r="L1500" s="177"/>
      <c r="M1500" s="130"/>
      <c r="N1500" s="137"/>
      <c r="O1500" s="138"/>
      <c r="P1500" s="129"/>
      <c r="Q1500" s="139"/>
      <c r="R1500" s="130"/>
      <c r="S1500" s="130"/>
      <c r="T1500" s="141"/>
      <c r="U1500" s="130"/>
      <c r="V1500" s="130"/>
      <c r="W1500" s="130"/>
      <c r="X1500" s="130"/>
      <c r="Y1500" s="130"/>
      <c r="Z1500" s="130"/>
      <c r="AA1500" s="130"/>
      <c r="AB1500" s="130"/>
      <c r="AC1500" s="131"/>
      <c r="AD1500" s="131"/>
      <c r="AE1500" s="131"/>
      <c r="AF1500" s="131"/>
      <c r="AG1500" s="132"/>
      <c r="AH1500" s="132"/>
      <c r="AI1500" s="132"/>
      <c r="AJ1500" s="132"/>
      <c r="AK1500" s="133"/>
      <c r="AL1500" s="133"/>
      <c r="AM1500" s="133"/>
      <c r="AN1500" s="133"/>
      <c r="AO1500" s="134"/>
      <c r="AP1500" s="134"/>
      <c r="AQ1500" s="134"/>
      <c r="AR1500" s="134"/>
      <c r="AS1500" s="134"/>
      <c r="AT1500" s="129"/>
    </row>
    <row r="1501" ht="15.75" customHeight="1">
      <c r="A1501" s="130"/>
      <c r="B1501" s="129"/>
      <c r="C1501" s="129"/>
      <c r="D1501" s="129"/>
      <c r="E1501" s="176"/>
      <c r="F1501" s="129"/>
      <c r="G1501" s="130"/>
      <c r="H1501" s="135"/>
      <c r="I1501" s="130"/>
      <c r="J1501" s="130"/>
      <c r="K1501" s="130"/>
      <c r="L1501" s="177"/>
      <c r="M1501" s="130"/>
      <c r="N1501" s="137"/>
      <c r="O1501" s="138"/>
      <c r="P1501" s="129"/>
      <c r="Q1501" s="139"/>
      <c r="R1501" s="130"/>
      <c r="S1501" s="130"/>
      <c r="T1501" s="141"/>
      <c r="U1501" s="130"/>
      <c r="V1501" s="130"/>
      <c r="W1501" s="130"/>
      <c r="X1501" s="130"/>
      <c r="Y1501" s="130"/>
      <c r="Z1501" s="130"/>
      <c r="AA1501" s="130"/>
      <c r="AB1501" s="130"/>
      <c r="AC1501" s="131"/>
      <c r="AD1501" s="131"/>
      <c r="AE1501" s="131"/>
      <c r="AF1501" s="131"/>
      <c r="AG1501" s="132"/>
      <c r="AH1501" s="132"/>
      <c r="AI1501" s="132"/>
      <c r="AJ1501" s="132"/>
      <c r="AK1501" s="133"/>
      <c r="AL1501" s="133"/>
      <c r="AM1501" s="133"/>
      <c r="AN1501" s="133"/>
      <c r="AO1501" s="134"/>
      <c r="AP1501" s="134"/>
      <c r="AQ1501" s="134"/>
      <c r="AR1501" s="134"/>
      <c r="AS1501" s="134"/>
      <c r="AT1501" s="129"/>
    </row>
    <row r="1502" ht="15.75" customHeight="1">
      <c r="A1502" s="130"/>
      <c r="B1502" s="129"/>
      <c r="C1502" s="129"/>
      <c r="D1502" s="129"/>
      <c r="E1502" s="176"/>
      <c r="F1502" s="129"/>
      <c r="G1502" s="130"/>
      <c r="H1502" s="135"/>
      <c r="I1502" s="130"/>
      <c r="J1502" s="130"/>
      <c r="K1502" s="130"/>
      <c r="L1502" s="177"/>
      <c r="M1502" s="130"/>
      <c r="N1502" s="137"/>
      <c r="O1502" s="138"/>
      <c r="P1502" s="129"/>
      <c r="Q1502" s="139"/>
      <c r="R1502" s="130"/>
      <c r="S1502" s="130"/>
      <c r="T1502" s="141"/>
      <c r="U1502" s="130"/>
      <c r="V1502" s="130"/>
      <c r="W1502" s="130"/>
      <c r="X1502" s="130"/>
      <c r="Y1502" s="130"/>
      <c r="Z1502" s="130"/>
      <c r="AA1502" s="130"/>
      <c r="AB1502" s="130"/>
      <c r="AC1502" s="131"/>
      <c r="AD1502" s="131"/>
      <c r="AE1502" s="131"/>
      <c r="AF1502" s="131"/>
      <c r="AG1502" s="132"/>
      <c r="AH1502" s="132"/>
      <c r="AI1502" s="132"/>
      <c r="AJ1502" s="132"/>
      <c r="AK1502" s="133"/>
      <c r="AL1502" s="133"/>
      <c r="AM1502" s="133"/>
      <c r="AN1502" s="133"/>
      <c r="AO1502" s="134"/>
      <c r="AP1502" s="134"/>
      <c r="AQ1502" s="134"/>
      <c r="AR1502" s="134"/>
      <c r="AS1502" s="134"/>
      <c r="AT1502" s="129"/>
    </row>
    <row r="1503" ht="15.75" customHeight="1">
      <c r="A1503" s="130"/>
      <c r="B1503" s="129"/>
      <c r="C1503" s="129"/>
      <c r="D1503" s="129"/>
      <c r="E1503" s="176"/>
      <c r="F1503" s="129"/>
      <c r="G1503" s="130"/>
      <c r="H1503" s="135"/>
      <c r="I1503" s="130"/>
      <c r="J1503" s="130"/>
      <c r="K1503" s="130"/>
      <c r="L1503" s="177"/>
      <c r="M1503" s="130"/>
      <c r="N1503" s="137"/>
      <c r="O1503" s="138"/>
      <c r="P1503" s="129"/>
      <c r="Q1503" s="139"/>
      <c r="R1503" s="130"/>
      <c r="S1503" s="130"/>
      <c r="T1503" s="141"/>
      <c r="U1503" s="130"/>
      <c r="V1503" s="130"/>
      <c r="W1503" s="130"/>
      <c r="X1503" s="130"/>
      <c r="Y1503" s="130"/>
      <c r="Z1503" s="130"/>
      <c r="AA1503" s="130"/>
      <c r="AB1503" s="130"/>
      <c r="AC1503" s="131"/>
      <c r="AD1503" s="131"/>
      <c r="AE1503" s="131"/>
      <c r="AF1503" s="131"/>
      <c r="AG1503" s="132"/>
      <c r="AH1503" s="132"/>
      <c r="AI1503" s="132"/>
      <c r="AJ1503" s="132"/>
      <c r="AK1503" s="133"/>
      <c r="AL1503" s="133"/>
      <c r="AM1503" s="133"/>
      <c r="AN1503" s="133"/>
      <c r="AO1503" s="134"/>
      <c r="AP1503" s="134"/>
      <c r="AQ1503" s="134"/>
      <c r="AR1503" s="134"/>
      <c r="AS1503" s="134"/>
      <c r="AT1503" s="129"/>
    </row>
    <row r="1504" ht="15.75" customHeight="1">
      <c r="A1504" s="130"/>
      <c r="B1504" s="129"/>
      <c r="C1504" s="129"/>
      <c r="D1504" s="129"/>
      <c r="E1504" s="176"/>
      <c r="F1504" s="129"/>
      <c r="G1504" s="130"/>
      <c r="H1504" s="135"/>
      <c r="I1504" s="130"/>
      <c r="J1504" s="130"/>
      <c r="K1504" s="130"/>
      <c r="L1504" s="177"/>
      <c r="M1504" s="130"/>
      <c r="N1504" s="137"/>
      <c r="O1504" s="138"/>
      <c r="P1504" s="129"/>
      <c r="Q1504" s="139"/>
      <c r="R1504" s="130"/>
      <c r="S1504" s="130"/>
      <c r="T1504" s="141"/>
      <c r="U1504" s="130"/>
      <c r="V1504" s="130"/>
      <c r="W1504" s="130"/>
      <c r="X1504" s="130"/>
      <c r="Y1504" s="130"/>
      <c r="Z1504" s="130"/>
      <c r="AA1504" s="130"/>
      <c r="AB1504" s="130"/>
      <c r="AC1504" s="131"/>
      <c r="AD1504" s="131"/>
      <c r="AE1504" s="131"/>
      <c r="AF1504" s="131"/>
      <c r="AG1504" s="132"/>
      <c r="AH1504" s="132"/>
      <c r="AI1504" s="132"/>
      <c r="AJ1504" s="132"/>
      <c r="AK1504" s="133"/>
      <c r="AL1504" s="133"/>
      <c r="AM1504" s="133"/>
      <c r="AN1504" s="133"/>
      <c r="AO1504" s="134"/>
      <c r="AP1504" s="134"/>
      <c r="AQ1504" s="134"/>
      <c r="AR1504" s="134"/>
      <c r="AS1504" s="134"/>
      <c r="AT1504" s="129"/>
    </row>
    <row r="1505" ht="15.75" customHeight="1">
      <c r="A1505" s="130"/>
      <c r="B1505" s="129"/>
      <c r="C1505" s="129"/>
      <c r="D1505" s="129"/>
      <c r="E1505" s="176"/>
      <c r="F1505" s="129"/>
      <c r="G1505" s="130"/>
      <c r="H1505" s="135"/>
      <c r="I1505" s="130"/>
      <c r="J1505" s="130"/>
      <c r="K1505" s="130"/>
      <c r="L1505" s="177"/>
      <c r="M1505" s="130"/>
      <c r="N1505" s="137"/>
      <c r="O1505" s="138"/>
      <c r="P1505" s="129"/>
      <c r="Q1505" s="139"/>
      <c r="R1505" s="130"/>
      <c r="S1505" s="130"/>
      <c r="T1505" s="141"/>
      <c r="U1505" s="130"/>
      <c r="V1505" s="130"/>
      <c r="W1505" s="130"/>
      <c r="X1505" s="130"/>
      <c r="Y1505" s="130"/>
      <c r="Z1505" s="130"/>
      <c r="AA1505" s="130"/>
      <c r="AB1505" s="130"/>
      <c r="AC1505" s="131"/>
      <c r="AD1505" s="131"/>
      <c r="AE1505" s="131"/>
      <c r="AF1505" s="131"/>
      <c r="AG1505" s="132"/>
      <c r="AH1505" s="132"/>
      <c r="AI1505" s="132"/>
      <c r="AJ1505" s="132"/>
      <c r="AK1505" s="133"/>
      <c r="AL1505" s="133"/>
      <c r="AM1505" s="133"/>
      <c r="AN1505" s="133"/>
      <c r="AO1505" s="134"/>
      <c r="AP1505" s="134"/>
      <c r="AQ1505" s="134"/>
      <c r="AR1505" s="134"/>
      <c r="AS1505" s="134"/>
      <c r="AT1505" s="129"/>
    </row>
    <row r="1506" ht="15.75" customHeight="1">
      <c r="A1506" s="130"/>
      <c r="B1506" s="129"/>
      <c r="C1506" s="129"/>
      <c r="D1506" s="129"/>
      <c r="E1506" s="176"/>
      <c r="F1506" s="129"/>
      <c r="G1506" s="130"/>
      <c r="H1506" s="135"/>
      <c r="I1506" s="130"/>
      <c r="J1506" s="130"/>
      <c r="K1506" s="130"/>
      <c r="L1506" s="177"/>
      <c r="M1506" s="130"/>
      <c r="N1506" s="137"/>
      <c r="O1506" s="138"/>
      <c r="P1506" s="129"/>
      <c r="Q1506" s="139"/>
      <c r="R1506" s="130"/>
      <c r="S1506" s="130"/>
      <c r="T1506" s="141"/>
      <c r="U1506" s="130"/>
      <c r="V1506" s="130"/>
      <c r="W1506" s="130"/>
      <c r="X1506" s="130"/>
      <c r="Y1506" s="130"/>
      <c r="Z1506" s="130"/>
      <c r="AA1506" s="130"/>
      <c r="AB1506" s="130"/>
      <c r="AC1506" s="131"/>
      <c r="AD1506" s="131"/>
      <c r="AE1506" s="131"/>
      <c r="AF1506" s="131"/>
      <c r="AG1506" s="132"/>
      <c r="AH1506" s="132"/>
      <c r="AI1506" s="132"/>
      <c r="AJ1506" s="132"/>
      <c r="AK1506" s="133"/>
      <c r="AL1506" s="133"/>
      <c r="AM1506" s="133"/>
      <c r="AN1506" s="133"/>
      <c r="AO1506" s="134"/>
      <c r="AP1506" s="134"/>
      <c r="AQ1506" s="134"/>
      <c r="AR1506" s="134"/>
      <c r="AS1506" s="134"/>
      <c r="AT1506" s="129"/>
    </row>
    <row r="1507" ht="15.75" customHeight="1">
      <c r="A1507" s="130"/>
      <c r="B1507" s="129"/>
      <c r="C1507" s="129"/>
      <c r="D1507" s="129"/>
      <c r="E1507" s="176"/>
      <c r="F1507" s="129"/>
      <c r="G1507" s="130"/>
      <c r="H1507" s="135"/>
      <c r="I1507" s="130"/>
      <c r="J1507" s="130"/>
      <c r="K1507" s="130"/>
      <c r="L1507" s="177"/>
      <c r="M1507" s="130"/>
      <c r="N1507" s="137"/>
      <c r="O1507" s="138"/>
      <c r="P1507" s="129"/>
      <c r="Q1507" s="139"/>
      <c r="R1507" s="130"/>
      <c r="S1507" s="130"/>
      <c r="T1507" s="141"/>
      <c r="U1507" s="130"/>
      <c r="V1507" s="130"/>
      <c r="W1507" s="130"/>
      <c r="X1507" s="130"/>
      <c r="Y1507" s="130"/>
      <c r="Z1507" s="130"/>
      <c r="AA1507" s="130"/>
      <c r="AB1507" s="130"/>
      <c r="AC1507" s="131"/>
      <c r="AD1507" s="131"/>
      <c r="AE1507" s="131"/>
      <c r="AF1507" s="131"/>
      <c r="AG1507" s="132"/>
      <c r="AH1507" s="132"/>
      <c r="AI1507" s="132"/>
      <c r="AJ1507" s="132"/>
      <c r="AK1507" s="133"/>
      <c r="AL1507" s="133"/>
      <c r="AM1507" s="133"/>
      <c r="AN1507" s="133"/>
      <c r="AO1507" s="134"/>
      <c r="AP1507" s="134"/>
      <c r="AQ1507" s="134"/>
      <c r="AR1507" s="134"/>
      <c r="AS1507" s="134"/>
      <c r="AT1507" s="129"/>
    </row>
    <row r="1508" ht="15.75" customHeight="1">
      <c r="A1508" s="130"/>
      <c r="B1508" s="129"/>
      <c r="C1508" s="129"/>
      <c r="D1508" s="129"/>
      <c r="E1508" s="176"/>
      <c r="F1508" s="129"/>
      <c r="G1508" s="130"/>
      <c r="H1508" s="135"/>
      <c r="I1508" s="130"/>
      <c r="J1508" s="130"/>
      <c r="K1508" s="130"/>
      <c r="L1508" s="177"/>
      <c r="M1508" s="130"/>
      <c r="N1508" s="137"/>
      <c r="O1508" s="138"/>
      <c r="P1508" s="129"/>
      <c r="Q1508" s="139"/>
      <c r="R1508" s="130"/>
      <c r="S1508" s="130"/>
      <c r="T1508" s="141"/>
      <c r="U1508" s="130"/>
      <c r="V1508" s="130"/>
      <c r="W1508" s="130"/>
      <c r="X1508" s="130"/>
      <c r="Y1508" s="130"/>
      <c r="Z1508" s="130"/>
      <c r="AA1508" s="130"/>
      <c r="AB1508" s="130"/>
      <c r="AC1508" s="131"/>
      <c r="AD1508" s="131"/>
      <c r="AE1508" s="131"/>
      <c r="AF1508" s="131"/>
      <c r="AG1508" s="132"/>
      <c r="AH1508" s="132"/>
      <c r="AI1508" s="132"/>
      <c r="AJ1508" s="132"/>
      <c r="AK1508" s="133"/>
      <c r="AL1508" s="133"/>
      <c r="AM1508" s="133"/>
      <c r="AN1508" s="133"/>
      <c r="AO1508" s="134"/>
      <c r="AP1508" s="134"/>
      <c r="AQ1508" s="134"/>
      <c r="AR1508" s="134"/>
      <c r="AS1508" s="134"/>
      <c r="AT1508" s="129"/>
    </row>
    <row r="1509" ht="15.75" customHeight="1">
      <c r="A1509" s="130"/>
      <c r="B1509" s="129"/>
      <c r="C1509" s="129"/>
      <c r="D1509" s="129"/>
      <c r="E1509" s="176"/>
      <c r="F1509" s="129"/>
      <c r="G1509" s="130"/>
      <c r="H1509" s="135"/>
      <c r="I1509" s="130"/>
      <c r="J1509" s="130"/>
      <c r="K1509" s="130"/>
      <c r="L1509" s="177"/>
      <c r="M1509" s="130"/>
      <c r="N1509" s="137"/>
      <c r="O1509" s="138"/>
      <c r="P1509" s="129"/>
      <c r="Q1509" s="139"/>
      <c r="R1509" s="130"/>
      <c r="S1509" s="130"/>
      <c r="T1509" s="141"/>
      <c r="U1509" s="130"/>
      <c r="V1509" s="130"/>
      <c r="W1509" s="130"/>
      <c r="X1509" s="130"/>
      <c r="Y1509" s="130"/>
      <c r="Z1509" s="130"/>
      <c r="AA1509" s="130"/>
      <c r="AB1509" s="130"/>
      <c r="AC1509" s="131"/>
      <c r="AD1509" s="131"/>
      <c r="AE1509" s="131"/>
      <c r="AF1509" s="131"/>
      <c r="AG1509" s="132"/>
      <c r="AH1509" s="132"/>
      <c r="AI1509" s="132"/>
      <c r="AJ1509" s="132"/>
      <c r="AK1509" s="133"/>
      <c r="AL1509" s="133"/>
      <c r="AM1509" s="133"/>
      <c r="AN1509" s="133"/>
      <c r="AO1509" s="134"/>
      <c r="AP1509" s="134"/>
      <c r="AQ1509" s="134"/>
      <c r="AR1509" s="134"/>
      <c r="AS1509" s="134"/>
      <c r="AT1509" s="129"/>
    </row>
    <row r="1510" ht="15.75" customHeight="1">
      <c r="A1510" s="130"/>
      <c r="B1510" s="129"/>
      <c r="C1510" s="129"/>
      <c r="D1510" s="129"/>
      <c r="E1510" s="176"/>
      <c r="F1510" s="129"/>
      <c r="G1510" s="130"/>
      <c r="H1510" s="135"/>
      <c r="I1510" s="130"/>
      <c r="J1510" s="130"/>
      <c r="K1510" s="130"/>
      <c r="L1510" s="177"/>
      <c r="M1510" s="130"/>
      <c r="N1510" s="137"/>
      <c r="O1510" s="138"/>
      <c r="P1510" s="129"/>
      <c r="Q1510" s="139"/>
      <c r="R1510" s="130"/>
      <c r="S1510" s="130"/>
      <c r="T1510" s="141"/>
      <c r="U1510" s="130"/>
      <c r="V1510" s="130"/>
      <c r="W1510" s="130"/>
      <c r="X1510" s="130"/>
      <c r="Y1510" s="130"/>
      <c r="Z1510" s="130"/>
      <c r="AA1510" s="130"/>
      <c r="AB1510" s="130"/>
      <c r="AC1510" s="131"/>
      <c r="AD1510" s="131"/>
      <c r="AE1510" s="131"/>
      <c r="AF1510" s="131"/>
      <c r="AG1510" s="132"/>
      <c r="AH1510" s="132"/>
      <c r="AI1510" s="132"/>
      <c r="AJ1510" s="132"/>
      <c r="AK1510" s="133"/>
      <c r="AL1510" s="133"/>
      <c r="AM1510" s="133"/>
      <c r="AN1510" s="133"/>
      <c r="AO1510" s="134"/>
      <c r="AP1510" s="134"/>
      <c r="AQ1510" s="134"/>
      <c r="AR1510" s="134"/>
      <c r="AS1510" s="134"/>
      <c r="AT1510" s="129"/>
    </row>
    <row r="1511" ht="15.75" customHeight="1">
      <c r="A1511" s="130"/>
      <c r="B1511" s="129"/>
      <c r="C1511" s="129"/>
      <c r="D1511" s="129"/>
      <c r="E1511" s="176"/>
      <c r="F1511" s="129"/>
      <c r="G1511" s="130"/>
      <c r="H1511" s="135"/>
      <c r="I1511" s="130"/>
      <c r="J1511" s="130"/>
      <c r="K1511" s="130"/>
      <c r="L1511" s="177"/>
      <c r="M1511" s="130"/>
      <c r="N1511" s="137"/>
      <c r="O1511" s="138"/>
      <c r="P1511" s="129"/>
      <c r="Q1511" s="139"/>
      <c r="R1511" s="130"/>
      <c r="S1511" s="130"/>
      <c r="T1511" s="141"/>
      <c r="U1511" s="130"/>
      <c r="V1511" s="130"/>
      <c r="W1511" s="130"/>
      <c r="X1511" s="130"/>
      <c r="Y1511" s="130"/>
      <c r="Z1511" s="130"/>
      <c r="AA1511" s="130"/>
      <c r="AB1511" s="130"/>
      <c r="AC1511" s="131"/>
      <c r="AD1511" s="131"/>
      <c r="AE1511" s="131"/>
      <c r="AF1511" s="131"/>
      <c r="AG1511" s="132"/>
      <c r="AH1511" s="132"/>
      <c r="AI1511" s="132"/>
      <c r="AJ1511" s="132"/>
      <c r="AK1511" s="133"/>
      <c r="AL1511" s="133"/>
      <c r="AM1511" s="133"/>
      <c r="AN1511" s="133"/>
      <c r="AO1511" s="134"/>
      <c r="AP1511" s="134"/>
      <c r="AQ1511" s="134"/>
      <c r="AR1511" s="134"/>
      <c r="AS1511" s="134"/>
      <c r="AT1511" s="129"/>
    </row>
    <row r="1512" ht="15.75" customHeight="1">
      <c r="A1512" s="130"/>
      <c r="B1512" s="129"/>
      <c r="C1512" s="129"/>
      <c r="D1512" s="129"/>
      <c r="E1512" s="176"/>
      <c r="F1512" s="129"/>
      <c r="G1512" s="130"/>
      <c r="H1512" s="135"/>
      <c r="I1512" s="130"/>
      <c r="J1512" s="130"/>
      <c r="K1512" s="130"/>
      <c r="L1512" s="177"/>
      <c r="M1512" s="130"/>
      <c r="N1512" s="137"/>
      <c r="O1512" s="138"/>
      <c r="P1512" s="129"/>
      <c r="Q1512" s="139"/>
      <c r="R1512" s="130"/>
      <c r="S1512" s="130"/>
      <c r="T1512" s="141"/>
      <c r="U1512" s="130"/>
      <c r="V1512" s="130"/>
      <c r="W1512" s="130"/>
      <c r="X1512" s="130"/>
      <c r="Y1512" s="130"/>
      <c r="Z1512" s="130"/>
      <c r="AA1512" s="130"/>
      <c r="AB1512" s="130"/>
      <c r="AC1512" s="131"/>
      <c r="AD1512" s="131"/>
      <c r="AE1512" s="131"/>
      <c r="AF1512" s="131"/>
      <c r="AG1512" s="132"/>
      <c r="AH1512" s="132"/>
      <c r="AI1512" s="132"/>
      <c r="AJ1512" s="132"/>
      <c r="AK1512" s="133"/>
      <c r="AL1512" s="133"/>
      <c r="AM1512" s="133"/>
      <c r="AN1512" s="133"/>
      <c r="AO1512" s="134"/>
      <c r="AP1512" s="134"/>
      <c r="AQ1512" s="134"/>
      <c r="AR1512" s="134"/>
      <c r="AS1512" s="134"/>
      <c r="AT1512" s="129"/>
    </row>
    <row r="1513" ht="15.75" customHeight="1">
      <c r="A1513" s="130"/>
      <c r="B1513" s="129"/>
      <c r="C1513" s="129"/>
      <c r="D1513" s="129"/>
      <c r="E1513" s="176"/>
      <c r="F1513" s="129"/>
      <c r="G1513" s="130"/>
      <c r="H1513" s="135"/>
      <c r="I1513" s="130"/>
      <c r="J1513" s="130"/>
      <c r="K1513" s="130"/>
      <c r="L1513" s="177"/>
      <c r="M1513" s="130"/>
      <c r="N1513" s="137"/>
      <c r="O1513" s="138"/>
      <c r="P1513" s="129"/>
      <c r="Q1513" s="139"/>
      <c r="R1513" s="130"/>
      <c r="S1513" s="130"/>
      <c r="T1513" s="141"/>
      <c r="U1513" s="130"/>
      <c r="V1513" s="130"/>
      <c r="W1513" s="130"/>
      <c r="X1513" s="130"/>
      <c r="Y1513" s="130"/>
      <c r="Z1513" s="130"/>
      <c r="AA1513" s="130"/>
      <c r="AB1513" s="130"/>
      <c r="AC1513" s="131"/>
      <c r="AD1513" s="131"/>
      <c r="AE1513" s="131"/>
      <c r="AF1513" s="131"/>
      <c r="AG1513" s="132"/>
      <c r="AH1513" s="132"/>
      <c r="AI1513" s="132"/>
      <c r="AJ1513" s="132"/>
      <c r="AK1513" s="133"/>
      <c r="AL1513" s="133"/>
      <c r="AM1513" s="133"/>
      <c r="AN1513" s="133"/>
      <c r="AO1513" s="134"/>
      <c r="AP1513" s="134"/>
      <c r="AQ1513" s="134"/>
      <c r="AR1513" s="134"/>
      <c r="AS1513" s="134"/>
      <c r="AT1513" s="129"/>
    </row>
    <row r="1514" ht="15.75" customHeight="1">
      <c r="A1514" s="130"/>
      <c r="B1514" s="129"/>
      <c r="C1514" s="129"/>
      <c r="D1514" s="129"/>
      <c r="E1514" s="176"/>
      <c r="F1514" s="129"/>
      <c r="G1514" s="130"/>
      <c r="H1514" s="135"/>
      <c r="I1514" s="130"/>
      <c r="J1514" s="130"/>
      <c r="K1514" s="130"/>
      <c r="L1514" s="177"/>
      <c r="M1514" s="130"/>
      <c r="N1514" s="137"/>
      <c r="O1514" s="138"/>
      <c r="P1514" s="129"/>
      <c r="Q1514" s="139"/>
      <c r="R1514" s="130"/>
      <c r="S1514" s="130"/>
      <c r="T1514" s="141"/>
      <c r="U1514" s="130"/>
      <c r="V1514" s="130"/>
      <c r="W1514" s="130"/>
      <c r="X1514" s="130"/>
      <c r="Y1514" s="130"/>
      <c r="Z1514" s="130"/>
      <c r="AA1514" s="130"/>
      <c r="AB1514" s="130"/>
      <c r="AC1514" s="131"/>
      <c r="AD1514" s="131"/>
      <c r="AE1514" s="131"/>
      <c r="AF1514" s="131"/>
      <c r="AG1514" s="132"/>
      <c r="AH1514" s="132"/>
      <c r="AI1514" s="132"/>
      <c r="AJ1514" s="132"/>
      <c r="AK1514" s="133"/>
      <c r="AL1514" s="133"/>
      <c r="AM1514" s="133"/>
      <c r="AN1514" s="133"/>
      <c r="AO1514" s="134"/>
      <c r="AP1514" s="134"/>
      <c r="AQ1514" s="134"/>
      <c r="AR1514" s="134"/>
      <c r="AS1514" s="134"/>
      <c r="AT1514" s="129"/>
    </row>
    <row r="1515" ht="15.75" customHeight="1">
      <c r="A1515" s="130"/>
      <c r="B1515" s="129"/>
      <c r="C1515" s="129"/>
      <c r="D1515" s="129"/>
      <c r="E1515" s="176"/>
      <c r="F1515" s="129"/>
      <c r="G1515" s="130"/>
      <c r="H1515" s="135"/>
      <c r="I1515" s="130"/>
      <c r="J1515" s="130"/>
      <c r="K1515" s="130"/>
      <c r="L1515" s="177"/>
      <c r="M1515" s="130"/>
      <c r="N1515" s="137"/>
      <c r="O1515" s="138"/>
      <c r="P1515" s="129"/>
      <c r="Q1515" s="139"/>
      <c r="R1515" s="130"/>
      <c r="S1515" s="130"/>
      <c r="T1515" s="141"/>
      <c r="U1515" s="130"/>
      <c r="V1515" s="130"/>
      <c r="W1515" s="130"/>
      <c r="X1515" s="130"/>
      <c r="Y1515" s="130"/>
      <c r="Z1515" s="130"/>
      <c r="AA1515" s="130"/>
      <c r="AB1515" s="130"/>
      <c r="AC1515" s="131"/>
      <c r="AD1515" s="131"/>
      <c r="AE1515" s="131"/>
      <c r="AF1515" s="131"/>
      <c r="AG1515" s="132"/>
      <c r="AH1515" s="132"/>
      <c r="AI1515" s="132"/>
      <c r="AJ1515" s="132"/>
      <c r="AK1515" s="133"/>
      <c r="AL1515" s="133"/>
      <c r="AM1515" s="133"/>
      <c r="AN1515" s="133"/>
      <c r="AO1515" s="134"/>
      <c r="AP1515" s="134"/>
      <c r="AQ1515" s="134"/>
      <c r="AR1515" s="134"/>
      <c r="AS1515" s="134"/>
      <c r="AT1515" s="129"/>
    </row>
    <row r="1516" ht="15.75" customHeight="1">
      <c r="A1516" s="130"/>
      <c r="B1516" s="129"/>
      <c r="C1516" s="129"/>
      <c r="D1516" s="129"/>
      <c r="E1516" s="176"/>
      <c r="F1516" s="129"/>
      <c r="G1516" s="130"/>
      <c r="H1516" s="135"/>
      <c r="I1516" s="130"/>
      <c r="J1516" s="130"/>
      <c r="K1516" s="130"/>
      <c r="L1516" s="177"/>
      <c r="M1516" s="130"/>
      <c r="N1516" s="137"/>
      <c r="O1516" s="138"/>
      <c r="P1516" s="129"/>
      <c r="Q1516" s="139"/>
      <c r="R1516" s="130"/>
      <c r="S1516" s="130"/>
      <c r="T1516" s="141"/>
      <c r="U1516" s="130"/>
      <c r="V1516" s="130"/>
      <c r="W1516" s="130"/>
      <c r="X1516" s="130"/>
      <c r="Y1516" s="130"/>
      <c r="Z1516" s="130"/>
      <c r="AA1516" s="130"/>
      <c r="AB1516" s="130"/>
      <c r="AC1516" s="131"/>
      <c r="AD1516" s="131"/>
      <c r="AE1516" s="131"/>
      <c r="AF1516" s="131"/>
      <c r="AG1516" s="132"/>
      <c r="AH1516" s="132"/>
      <c r="AI1516" s="132"/>
      <c r="AJ1516" s="132"/>
      <c r="AK1516" s="133"/>
      <c r="AL1516" s="133"/>
      <c r="AM1516" s="133"/>
      <c r="AN1516" s="133"/>
      <c r="AO1516" s="134"/>
      <c r="AP1516" s="134"/>
      <c r="AQ1516" s="134"/>
      <c r="AR1516" s="134"/>
      <c r="AS1516" s="134"/>
      <c r="AT1516" s="129"/>
    </row>
    <row r="1517" ht="15.75" customHeight="1">
      <c r="A1517" s="130"/>
      <c r="B1517" s="129"/>
      <c r="C1517" s="129"/>
      <c r="D1517" s="129"/>
      <c r="E1517" s="176"/>
      <c r="F1517" s="129"/>
      <c r="G1517" s="130"/>
      <c r="H1517" s="135"/>
      <c r="I1517" s="130"/>
      <c r="J1517" s="130"/>
      <c r="K1517" s="130"/>
      <c r="L1517" s="177"/>
      <c r="M1517" s="130"/>
      <c r="N1517" s="137"/>
      <c r="O1517" s="138"/>
      <c r="P1517" s="129"/>
      <c r="Q1517" s="139"/>
      <c r="R1517" s="130"/>
      <c r="S1517" s="130"/>
      <c r="T1517" s="141"/>
      <c r="U1517" s="130"/>
      <c r="V1517" s="130"/>
      <c r="W1517" s="130"/>
      <c r="X1517" s="130"/>
      <c r="Y1517" s="130"/>
      <c r="Z1517" s="130"/>
      <c r="AA1517" s="130"/>
      <c r="AB1517" s="130"/>
      <c r="AC1517" s="131"/>
      <c r="AD1517" s="131"/>
      <c r="AE1517" s="131"/>
      <c r="AF1517" s="131"/>
      <c r="AG1517" s="132"/>
      <c r="AH1517" s="132"/>
      <c r="AI1517" s="132"/>
      <c r="AJ1517" s="132"/>
      <c r="AK1517" s="133"/>
      <c r="AL1517" s="133"/>
      <c r="AM1517" s="133"/>
      <c r="AN1517" s="133"/>
      <c r="AO1517" s="134"/>
      <c r="AP1517" s="134"/>
      <c r="AQ1517" s="134"/>
      <c r="AR1517" s="134"/>
      <c r="AS1517" s="134"/>
      <c r="AT1517" s="129"/>
    </row>
    <row r="1518" ht="15.75" customHeight="1">
      <c r="A1518" s="130"/>
      <c r="B1518" s="129"/>
      <c r="C1518" s="129"/>
      <c r="D1518" s="129"/>
      <c r="E1518" s="176"/>
      <c r="F1518" s="129"/>
      <c r="G1518" s="130"/>
      <c r="H1518" s="135"/>
      <c r="I1518" s="130"/>
      <c r="J1518" s="130"/>
      <c r="K1518" s="130"/>
      <c r="L1518" s="177"/>
      <c r="M1518" s="130"/>
      <c r="N1518" s="137"/>
      <c r="O1518" s="138"/>
      <c r="P1518" s="129"/>
      <c r="Q1518" s="139"/>
      <c r="R1518" s="130"/>
      <c r="S1518" s="130"/>
      <c r="T1518" s="141"/>
      <c r="U1518" s="130"/>
      <c r="V1518" s="130"/>
      <c r="W1518" s="130"/>
      <c r="X1518" s="130"/>
      <c r="Y1518" s="130"/>
      <c r="Z1518" s="130"/>
      <c r="AA1518" s="130"/>
      <c r="AB1518" s="130"/>
      <c r="AC1518" s="131"/>
      <c r="AD1518" s="131"/>
      <c r="AE1518" s="131"/>
      <c r="AF1518" s="131"/>
      <c r="AG1518" s="132"/>
      <c r="AH1518" s="132"/>
      <c r="AI1518" s="132"/>
      <c r="AJ1518" s="132"/>
      <c r="AK1518" s="133"/>
      <c r="AL1518" s="133"/>
      <c r="AM1518" s="133"/>
      <c r="AN1518" s="133"/>
      <c r="AO1518" s="134"/>
      <c r="AP1518" s="134"/>
      <c r="AQ1518" s="134"/>
      <c r="AR1518" s="134"/>
      <c r="AS1518" s="134"/>
      <c r="AT1518" s="129"/>
    </row>
    <row r="1519" ht="15.75" customHeight="1">
      <c r="A1519" s="130"/>
      <c r="B1519" s="129"/>
      <c r="C1519" s="129"/>
      <c r="D1519" s="129"/>
      <c r="E1519" s="176"/>
      <c r="F1519" s="129"/>
      <c r="G1519" s="130"/>
      <c r="H1519" s="135"/>
      <c r="I1519" s="130"/>
      <c r="J1519" s="130"/>
      <c r="K1519" s="130"/>
      <c r="L1519" s="177"/>
      <c r="M1519" s="130"/>
      <c r="N1519" s="137"/>
      <c r="O1519" s="138"/>
      <c r="P1519" s="129"/>
      <c r="Q1519" s="139"/>
      <c r="R1519" s="130"/>
      <c r="S1519" s="130"/>
      <c r="T1519" s="141"/>
      <c r="U1519" s="130"/>
      <c r="V1519" s="130"/>
      <c r="W1519" s="130"/>
      <c r="X1519" s="130"/>
      <c r="Y1519" s="130"/>
      <c r="Z1519" s="130"/>
      <c r="AA1519" s="130"/>
      <c r="AB1519" s="130"/>
      <c r="AC1519" s="131"/>
      <c r="AD1519" s="131"/>
      <c r="AE1519" s="131"/>
      <c r="AF1519" s="131"/>
      <c r="AG1519" s="132"/>
      <c r="AH1519" s="132"/>
      <c r="AI1519" s="132"/>
      <c r="AJ1519" s="132"/>
      <c r="AK1519" s="133"/>
      <c r="AL1519" s="133"/>
      <c r="AM1519" s="133"/>
      <c r="AN1519" s="133"/>
      <c r="AO1519" s="134"/>
      <c r="AP1519" s="134"/>
      <c r="AQ1519" s="134"/>
      <c r="AR1519" s="134"/>
      <c r="AS1519" s="134"/>
      <c r="AT1519" s="129"/>
    </row>
    <row r="1520" ht="15.75" customHeight="1">
      <c r="A1520" s="130"/>
      <c r="B1520" s="129"/>
      <c r="C1520" s="129"/>
      <c r="D1520" s="129"/>
      <c r="E1520" s="176"/>
      <c r="F1520" s="129"/>
      <c r="G1520" s="130"/>
      <c r="H1520" s="135"/>
      <c r="I1520" s="130"/>
      <c r="J1520" s="130"/>
      <c r="K1520" s="130"/>
      <c r="L1520" s="177"/>
      <c r="M1520" s="130"/>
      <c r="N1520" s="137"/>
      <c r="O1520" s="138"/>
      <c r="P1520" s="129"/>
      <c r="Q1520" s="139"/>
      <c r="R1520" s="130"/>
      <c r="S1520" s="130"/>
      <c r="T1520" s="141"/>
      <c r="U1520" s="130"/>
      <c r="V1520" s="130"/>
      <c r="W1520" s="130"/>
      <c r="X1520" s="130"/>
      <c r="Y1520" s="130"/>
      <c r="Z1520" s="130"/>
      <c r="AA1520" s="130"/>
      <c r="AB1520" s="130"/>
      <c r="AC1520" s="131"/>
      <c r="AD1520" s="131"/>
      <c r="AE1520" s="131"/>
      <c r="AF1520" s="131"/>
      <c r="AG1520" s="132"/>
      <c r="AH1520" s="132"/>
      <c r="AI1520" s="132"/>
      <c r="AJ1520" s="132"/>
      <c r="AK1520" s="133"/>
      <c r="AL1520" s="133"/>
      <c r="AM1520" s="133"/>
      <c r="AN1520" s="133"/>
      <c r="AO1520" s="134"/>
      <c r="AP1520" s="134"/>
      <c r="AQ1520" s="134"/>
      <c r="AR1520" s="134"/>
      <c r="AS1520" s="134"/>
      <c r="AT1520" s="129"/>
    </row>
    <row r="1521" ht="15.75" customHeight="1">
      <c r="A1521" s="130"/>
      <c r="B1521" s="129"/>
      <c r="C1521" s="129"/>
      <c r="D1521" s="129"/>
      <c r="E1521" s="176"/>
      <c r="F1521" s="129"/>
      <c r="G1521" s="130"/>
      <c r="H1521" s="135"/>
      <c r="I1521" s="130"/>
      <c r="J1521" s="130"/>
      <c r="K1521" s="130"/>
      <c r="L1521" s="177"/>
      <c r="M1521" s="130"/>
      <c r="N1521" s="137"/>
      <c r="O1521" s="138"/>
      <c r="P1521" s="129"/>
      <c r="Q1521" s="139"/>
      <c r="R1521" s="130"/>
      <c r="S1521" s="130"/>
      <c r="T1521" s="141"/>
      <c r="U1521" s="130"/>
      <c r="V1521" s="130"/>
      <c r="W1521" s="130"/>
      <c r="X1521" s="130"/>
      <c r="Y1521" s="130"/>
      <c r="Z1521" s="130"/>
      <c r="AA1521" s="130"/>
      <c r="AB1521" s="130"/>
      <c r="AC1521" s="131"/>
      <c r="AD1521" s="131"/>
      <c r="AE1521" s="131"/>
      <c r="AF1521" s="131"/>
      <c r="AG1521" s="132"/>
      <c r="AH1521" s="132"/>
      <c r="AI1521" s="132"/>
      <c r="AJ1521" s="132"/>
      <c r="AK1521" s="133"/>
      <c r="AL1521" s="133"/>
      <c r="AM1521" s="133"/>
      <c r="AN1521" s="133"/>
      <c r="AO1521" s="134"/>
      <c r="AP1521" s="134"/>
      <c r="AQ1521" s="134"/>
      <c r="AR1521" s="134"/>
      <c r="AS1521" s="134"/>
      <c r="AT1521" s="129"/>
    </row>
    <row r="1522" ht="15.75" customHeight="1">
      <c r="A1522" s="130"/>
      <c r="B1522" s="129"/>
      <c r="C1522" s="129"/>
      <c r="D1522" s="129"/>
      <c r="E1522" s="176"/>
      <c r="F1522" s="129"/>
      <c r="G1522" s="130"/>
      <c r="H1522" s="135"/>
      <c r="I1522" s="130"/>
      <c r="J1522" s="130"/>
      <c r="K1522" s="130"/>
      <c r="L1522" s="177"/>
      <c r="M1522" s="130"/>
      <c r="N1522" s="137"/>
      <c r="O1522" s="138"/>
      <c r="P1522" s="129"/>
      <c r="Q1522" s="139"/>
      <c r="R1522" s="130"/>
      <c r="S1522" s="130"/>
      <c r="T1522" s="141"/>
      <c r="U1522" s="130"/>
      <c r="V1522" s="130"/>
      <c r="W1522" s="130"/>
      <c r="X1522" s="130"/>
      <c r="Y1522" s="130"/>
      <c r="Z1522" s="130"/>
      <c r="AA1522" s="130"/>
      <c r="AB1522" s="130"/>
      <c r="AC1522" s="131"/>
      <c r="AD1522" s="131"/>
      <c r="AE1522" s="131"/>
      <c r="AF1522" s="131"/>
      <c r="AG1522" s="132"/>
      <c r="AH1522" s="132"/>
      <c r="AI1522" s="132"/>
      <c r="AJ1522" s="132"/>
      <c r="AK1522" s="133"/>
      <c r="AL1522" s="133"/>
      <c r="AM1522" s="133"/>
      <c r="AN1522" s="133"/>
      <c r="AO1522" s="134"/>
      <c r="AP1522" s="134"/>
      <c r="AQ1522" s="134"/>
      <c r="AR1522" s="134"/>
      <c r="AS1522" s="134"/>
      <c r="AT1522" s="129"/>
    </row>
    <row r="1523" ht="15.75" customHeight="1">
      <c r="A1523" s="130"/>
      <c r="B1523" s="129"/>
      <c r="C1523" s="129"/>
      <c r="D1523" s="129"/>
      <c r="E1523" s="176"/>
      <c r="F1523" s="129"/>
      <c r="G1523" s="130"/>
      <c r="H1523" s="135"/>
      <c r="I1523" s="130"/>
      <c r="J1523" s="130"/>
      <c r="K1523" s="130"/>
      <c r="L1523" s="177"/>
      <c r="M1523" s="130"/>
      <c r="N1523" s="137"/>
      <c r="O1523" s="138"/>
      <c r="P1523" s="129"/>
      <c r="Q1523" s="139"/>
      <c r="R1523" s="130"/>
      <c r="S1523" s="130"/>
      <c r="T1523" s="141"/>
      <c r="U1523" s="130"/>
      <c r="V1523" s="130"/>
      <c r="W1523" s="130"/>
      <c r="X1523" s="130"/>
      <c r="Y1523" s="130"/>
      <c r="Z1523" s="130"/>
      <c r="AA1523" s="130"/>
      <c r="AB1523" s="130"/>
      <c r="AC1523" s="131"/>
      <c r="AD1523" s="131"/>
      <c r="AE1523" s="131"/>
      <c r="AF1523" s="131"/>
      <c r="AG1523" s="132"/>
      <c r="AH1523" s="132"/>
      <c r="AI1523" s="132"/>
      <c r="AJ1523" s="132"/>
      <c r="AK1523" s="133"/>
      <c r="AL1523" s="133"/>
      <c r="AM1523" s="133"/>
      <c r="AN1523" s="133"/>
      <c r="AO1523" s="134"/>
      <c r="AP1523" s="134"/>
      <c r="AQ1523" s="134"/>
      <c r="AR1523" s="134"/>
      <c r="AS1523" s="134"/>
      <c r="AT1523" s="129"/>
    </row>
    <row r="1524" ht="15.75" customHeight="1">
      <c r="A1524" s="130"/>
      <c r="B1524" s="129"/>
      <c r="C1524" s="129"/>
      <c r="D1524" s="129"/>
      <c r="E1524" s="176"/>
      <c r="F1524" s="129"/>
      <c r="G1524" s="130"/>
      <c r="H1524" s="135"/>
      <c r="I1524" s="130"/>
      <c r="J1524" s="130"/>
      <c r="K1524" s="130"/>
      <c r="L1524" s="177"/>
      <c r="M1524" s="130"/>
      <c r="N1524" s="137"/>
      <c r="O1524" s="138"/>
      <c r="P1524" s="129"/>
      <c r="Q1524" s="139"/>
      <c r="R1524" s="130"/>
      <c r="S1524" s="130"/>
      <c r="T1524" s="141"/>
      <c r="U1524" s="130"/>
      <c r="V1524" s="130"/>
      <c r="W1524" s="130"/>
      <c r="X1524" s="130"/>
      <c r="Y1524" s="130"/>
      <c r="Z1524" s="130"/>
      <c r="AA1524" s="130"/>
      <c r="AB1524" s="130"/>
      <c r="AC1524" s="131"/>
      <c r="AD1524" s="131"/>
      <c r="AE1524" s="131"/>
      <c r="AF1524" s="131"/>
      <c r="AG1524" s="132"/>
      <c r="AH1524" s="132"/>
      <c r="AI1524" s="132"/>
      <c r="AJ1524" s="132"/>
      <c r="AK1524" s="133"/>
      <c r="AL1524" s="133"/>
      <c r="AM1524" s="133"/>
      <c r="AN1524" s="133"/>
      <c r="AO1524" s="134"/>
      <c r="AP1524" s="134"/>
      <c r="AQ1524" s="134"/>
      <c r="AR1524" s="134"/>
      <c r="AS1524" s="134"/>
      <c r="AT1524" s="129"/>
    </row>
    <row r="1525" ht="15.75" customHeight="1">
      <c r="A1525" s="130"/>
      <c r="B1525" s="129"/>
      <c r="C1525" s="129"/>
      <c r="D1525" s="129"/>
      <c r="E1525" s="176"/>
      <c r="F1525" s="129"/>
      <c r="G1525" s="130"/>
      <c r="H1525" s="135"/>
      <c r="I1525" s="130"/>
      <c r="J1525" s="130"/>
      <c r="K1525" s="130"/>
      <c r="L1525" s="177"/>
      <c r="M1525" s="130"/>
      <c r="N1525" s="137"/>
      <c r="O1525" s="138"/>
      <c r="P1525" s="129"/>
      <c r="Q1525" s="139"/>
      <c r="R1525" s="130"/>
      <c r="S1525" s="130"/>
      <c r="T1525" s="141"/>
      <c r="U1525" s="130"/>
      <c r="V1525" s="130"/>
      <c r="W1525" s="130"/>
      <c r="X1525" s="130"/>
      <c r="Y1525" s="130"/>
      <c r="Z1525" s="130"/>
      <c r="AA1525" s="130"/>
      <c r="AB1525" s="130"/>
      <c r="AC1525" s="131"/>
      <c r="AD1525" s="131"/>
      <c r="AE1525" s="131"/>
      <c r="AF1525" s="131"/>
      <c r="AG1525" s="132"/>
      <c r="AH1525" s="132"/>
      <c r="AI1525" s="132"/>
      <c r="AJ1525" s="132"/>
      <c r="AK1525" s="133"/>
      <c r="AL1525" s="133"/>
      <c r="AM1525" s="133"/>
      <c r="AN1525" s="133"/>
      <c r="AO1525" s="134"/>
      <c r="AP1525" s="134"/>
      <c r="AQ1525" s="134"/>
      <c r="AR1525" s="134"/>
      <c r="AS1525" s="134"/>
      <c r="AT1525" s="129"/>
    </row>
    <row r="1526" ht="15.75" customHeight="1">
      <c r="A1526" s="130"/>
      <c r="B1526" s="129"/>
      <c r="C1526" s="129"/>
      <c r="D1526" s="129"/>
      <c r="E1526" s="176"/>
      <c r="F1526" s="129"/>
      <c r="G1526" s="130"/>
      <c r="H1526" s="135"/>
      <c r="I1526" s="130"/>
      <c r="J1526" s="130"/>
      <c r="K1526" s="130"/>
      <c r="L1526" s="177"/>
      <c r="M1526" s="130"/>
      <c r="N1526" s="137"/>
      <c r="O1526" s="138"/>
      <c r="P1526" s="129"/>
      <c r="Q1526" s="139"/>
      <c r="R1526" s="130"/>
      <c r="S1526" s="130"/>
      <c r="T1526" s="141"/>
      <c r="U1526" s="130"/>
      <c r="V1526" s="130"/>
      <c r="W1526" s="130"/>
      <c r="X1526" s="130"/>
      <c r="Y1526" s="130"/>
      <c r="Z1526" s="130"/>
      <c r="AA1526" s="130"/>
      <c r="AB1526" s="130"/>
      <c r="AC1526" s="131"/>
      <c r="AD1526" s="131"/>
      <c r="AE1526" s="131"/>
      <c r="AF1526" s="131"/>
      <c r="AG1526" s="132"/>
      <c r="AH1526" s="132"/>
      <c r="AI1526" s="132"/>
      <c r="AJ1526" s="132"/>
      <c r="AK1526" s="133"/>
      <c r="AL1526" s="133"/>
      <c r="AM1526" s="133"/>
      <c r="AN1526" s="133"/>
      <c r="AO1526" s="134"/>
      <c r="AP1526" s="134"/>
      <c r="AQ1526" s="134"/>
      <c r="AR1526" s="134"/>
      <c r="AS1526" s="134"/>
      <c r="AT1526" s="129"/>
    </row>
    <row r="1527" ht="15.75" customHeight="1">
      <c r="A1527" s="130"/>
      <c r="B1527" s="129"/>
      <c r="C1527" s="129"/>
      <c r="D1527" s="129"/>
      <c r="E1527" s="176"/>
      <c r="F1527" s="129"/>
      <c r="G1527" s="130"/>
      <c r="H1527" s="135"/>
      <c r="I1527" s="130"/>
      <c r="J1527" s="130"/>
      <c r="K1527" s="130"/>
      <c r="L1527" s="177"/>
      <c r="M1527" s="130"/>
      <c r="N1527" s="137"/>
      <c r="O1527" s="138"/>
      <c r="P1527" s="129"/>
      <c r="Q1527" s="139"/>
      <c r="R1527" s="130"/>
      <c r="S1527" s="130"/>
      <c r="T1527" s="141"/>
      <c r="U1527" s="130"/>
      <c r="V1527" s="130"/>
      <c r="W1527" s="130"/>
      <c r="X1527" s="130"/>
      <c r="Y1527" s="130"/>
      <c r="Z1527" s="130"/>
      <c r="AA1527" s="130"/>
      <c r="AB1527" s="130"/>
      <c r="AC1527" s="131"/>
      <c r="AD1527" s="131"/>
      <c r="AE1527" s="131"/>
      <c r="AF1527" s="131"/>
      <c r="AG1527" s="132"/>
      <c r="AH1527" s="132"/>
      <c r="AI1527" s="132"/>
      <c r="AJ1527" s="132"/>
      <c r="AK1527" s="133"/>
      <c r="AL1527" s="133"/>
      <c r="AM1527" s="133"/>
      <c r="AN1527" s="133"/>
      <c r="AO1527" s="134"/>
      <c r="AP1527" s="134"/>
      <c r="AQ1527" s="134"/>
      <c r="AR1527" s="134"/>
      <c r="AS1527" s="134"/>
      <c r="AT1527" s="129"/>
    </row>
    <row r="1528" ht="15.75" customHeight="1">
      <c r="A1528" s="130"/>
      <c r="B1528" s="129"/>
      <c r="C1528" s="129"/>
      <c r="D1528" s="129"/>
      <c r="E1528" s="176"/>
      <c r="F1528" s="129"/>
      <c r="G1528" s="130"/>
      <c r="H1528" s="135"/>
      <c r="I1528" s="130"/>
      <c r="J1528" s="130"/>
      <c r="K1528" s="130"/>
      <c r="L1528" s="177"/>
      <c r="M1528" s="130"/>
      <c r="N1528" s="137"/>
      <c r="O1528" s="138"/>
      <c r="P1528" s="129"/>
      <c r="Q1528" s="139"/>
      <c r="R1528" s="130"/>
      <c r="S1528" s="130"/>
      <c r="T1528" s="141"/>
      <c r="U1528" s="130"/>
      <c r="V1528" s="130"/>
      <c r="W1528" s="130"/>
      <c r="X1528" s="130"/>
      <c r="Y1528" s="130"/>
      <c r="Z1528" s="130"/>
      <c r="AA1528" s="130"/>
      <c r="AB1528" s="130"/>
      <c r="AC1528" s="131"/>
      <c r="AD1528" s="131"/>
      <c r="AE1528" s="131"/>
      <c r="AF1528" s="131"/>
      <c r="AG1528" s="132"/>
      <c r="AH1528" s="132"/>
      <c r="AI1528" s="132"/>
      <c r="AJ1528" s="132"/>
      <c r="AK1528" s="133"/>
      <c r="AL1528" s="133"/>
      <c r="AM1528" s="133"/>
      <c r="AN1528" s="133"/>
      <c r="AO1528" s="134"/>
      <c r="AP1528" s="134"/>
      <c r="AQ1528" s="134"/>
      <c r="AR1528" s="134"/>
      <c r="AS1528" s="134"/>
      <c r="AT1528" s="129"/>
    </row>
    <row r="1529" ht="15.75" customHeight="1">
      <c r="A1529" s="130"/>
      <c r="B1529" s="129"/>
      <c r="C1529" s="129"/>
      <c r="D1529" s="129"/>
      <c r="E1529" s="176"/>
      <c r="F1529" s="129"/>
      <c r="G1529" s="130"/>
      <c r="H1529" s="135"/>
      <c r="I1529" s="130"/>
      <c r="J1529" s="130"/>
      <c r="K1529" s="130"/>
      <c r="L1529" s="177"/>
      <c r="M1529" s="130"/>
      <c r="N1529" s="137"/>
      <c r="O1529" s="138"/>
      <c r="P1529" s="129"/>
      <c r="Q1529" s="139"/>
      <c r="R1529" s="130"/>
      <c r="S1529" s="130"/>
      <c r="T1529" s="141"/>
      <c r="U1529" s="130"/>
      <c r="V1529" s="130"/>
      <c r="W1529" s="130"/>
      <c r="X1529" s="130"/>
      <c r="Y1529" s="130"/>
      <c r="Z1529" s="130"/>
      <c r="AA1529" s="130"/>
      <c r="AB1529" s="130"/>
      <c r="AC1529" s="131"/>
      <c r="AD1529" s="131"/>
      <c r="AE1529" s="131"/>
      <c r="AF1529" s="131"/>
      <c r="AG1529" s="132"/>
      <c r="AH1529" s="132"/>
      <c r="AI1529" s="132"/>
      <c r="AJ1529" s="132"/>
      <c r="AK1529" s="133"/>
      <c r="AL1529" s="133"/>
      <c r="AM1529" s="133"/>
      <c r="AN1529" s="133"/>
      <c r="AO1529" s="134"/>
      <c r="AP1529" s="134"/>
      <c r="AQ1529" s="134"/>
      <c r="AR1529" s="134"/>
      <c r="AS1529" s="134"/>
      <c r="AT1529" s="129"/>
    </row>
    <row r="1530" ht="15.75" customHeight="1">
      <c r="A1530" s="130"/>
      <c r="B1530" s="129"/>
      <c r="C1530" s="129"/>
      <c r="D1530" s="129"/>
      <c r="E1530" s="176"/>
      <c r="F1530" s="129"/>
      <c r="G1530" s="130"/>
      <c r="H1530" s="135"/>
      <c r="I1530" s="130"/>
      <c r="J1530" s="130"/>
      <c r="K1530" s="130"/>
      <c r="L1530" s="177"/>
      <c r="M1530" s="130"/>
      <c r="N1530" s="137"/>
      <c r="O1530" s="138"/>
      <c r="P1530" s="129"/>
      <c r="Q1530" s="139"/>
      <c r="R1530" s="130"/>
      <c r="S1530" s="130"/>
      <c r="T1530" s="141"/>
      <c r="U1530" s="130"/>
      <c r="V1530" s="130"/>
      <c r="W1530" s="130"/>
      <c r="X1530" s="130"/>
      <c r="Y1530" s="130"/>
      <c r="Z1530" s="130"/>
      <c r="AA1530" s="130"/>
      <c r="AB1530" s="130"/>
      <c r="AC1530" s="131"/>
      <c r="AD1530" s="131"/>
      <c r="AE1530" s="131"/>
      <c r="AF1530" s="131"/>
      <c r="AG1530" s="132"/>
      <c r="AH1530" s="132"/>
      <c r="AI1530" s="132"/>
      <c r="AJ1530" s="132"/>
      <c r="AK1530" s="133"/>
      <c r="AL1530" s="133"/>
      <c r="AM1530" s="133"/>
      <c r="AN1530" s="133"/>
      <c r="AO1530" s="134"/>
      <c r="AP1530" s="134"/>
      <c r="AQ1530" s="134"/>
      <c r="AR1530" s="134"/>
      <c r="AS1530" s="134"/>
      <c r="AT1530" s="129"/>
    </row>
    <row r="1531" ht="15.75" customHeight="1">
      <c r="A1531" s="130"/>
      <c r="B1531" s="129"/>
      <c r="C1531" s="129"/>
      <c r="D1531" s="129"/>
      <c r="E1531" s="176"/>
      <c r="F1531" s="129"/>
      <c r="G1531" s="130"/>
      <c r="H1531" s="135"/>
      <c r="I1531" s="130"/>
      <c r="J1531" s="130"/>
      <c r="K1531" s="130"/>
      <c r="L1531" s="177"/>
      <c r="M1531" s="130"/>
      <c r="N1531" s="137"/>
      <c r="O1531" s="138"/>
      <c r="P1531" s="129"/>
      <c r="Q1531" s="139"/>
      <c r="R1531" s="130"/>
      <c r="S1531" s="130"/>
      <c r="T1531" s="141"/>
      <c r="U1531" s="130"/>
      <c r="V1531" s="130"/>
      <c r="W1531" s="130"/>
      <c r="X1531" s="130"/>
      <c r="Y1531" s="130"/>
      <c r="Z1531" s="130"/>
      <c r="AA1531" s="130"/>
      <c r="AB1531" s="130"/>
      <c r="AC1531" s="131"/>
      <c r="AD1531" s="131"/>
      <c r="AE1531" s="131"/>
      <c r="AF1531" s="131"/>
      <c r="AG1531" s="132"/>
      <c r="AH1531" s="132"/>
      <c r="AI1531" s="132"/>
      <c r="AJ1531" s="132"/>
      <c r="AK1531" s="133"/>
      <c r="AL1531" s="133"/>
      <c r="AM1531" s="133"/>
      <c r="AN1531" s="133"/>
      <c r="AO1531" s="134"/>
      <c r="AP1531" s="134"/>
      <c r="AQ1531" s="134"/>
      <c r="AR1531" s="134"/>
      <c r="AS1531" s="134"/>
      <c r="AT1531" s="129"/>
    </row>
    <row r="1532" ht="15.75" customHeight="1">
      <c r="A1532" s="130"/>
      <c r="B1532" s="129"/>
      <c r="C1532" s="129"/>
      <c r="D1532" s="129"/>
      <c r="E1532" s="176"/>
      <c r="F1532" s="129"/>
      <c r="G1532" s="130"/>
      <c r="H1532" s="135"/>
      <c r="I1532" s="130"/>
      <c r="J1532" s="130"/>
      <c r="K1532" s="130"/>
      <c r="L1532" s="177"/>
      <c r="M1532" s="130"/>
      <c r="N1532" s="137"/>
      <c r="O1532" s="138"/>
      <c r="P1532" s="129"/>
      <c r="Q1532" s="139"/>
      <c r="R1532" s="130"/>
      <c r="S1532" s="130"/>
      <c r="T1532" s="141"/>
      <c r="U1532" s="130"/>
      <c r="V1532" s="130"/>
      <c r="W1532" s="130"/>
      <c r="X1532" s="130"/>
      <c r="Y1532" s="130"/>
      <c r="Z1532" s="130"/>
      <c r="AA1532" s="130"/>
      <c r="AB1532" s="130"/>
      <c r="AC1532" s="131"/>
      <c r="AD1532" s="131"/>
      <c r="AE1532" s="131"/>
      <c r="AF1532" s="131"/>
      <c r="AG1532" s="132"/>
      <c r="AH1532" s="132"/>
      <c r="AI1532" s="132"/>
      <c r="AJ1532" s="132"/>
      <c r="AK1532" s="133"/>
      <c r="AL1532" s="133"/>
      <c r="AM1532" s="133"/>
      <c r="AN1532" s="133"/>
      <c r="AO1532" s="134"/>
      <c r="AP1532" s="134"/>
      <c r="AQ1532" s="134"/>
      <c r="AR1532" s="134"/>
      <c r="AS1532" s="134"/>
      <c r="AT1532" s="129"/>
    </row>
    <row r="1533" ht="15.75" customHeight="1">
      <c r="A1533" s="130"/>
      <c r="B1533" s="129"/>
      <c r="C1533" s="129"/>
      <c r="D1533" s="129"/>
      <c r="E1533" s="176"/>
      <c r="F1533" s="129"/>
      <c r="G1533" s="130"/>
      <c r="H1533" s="135"/>
      <c r="I1533" s="130"/>
      <c r="J1533" s="130"/>
      <c r="K1533" s="130"/>
      <c r="L1533" s="177"/>
      <c r="M1533" s="130"/>
      <c r="N1533" s="137"/>
      <c r="O1533" s="138"/>
      <c r="P1533" s="129"/>
      <c r="Q1533" s="139"/>
      <c r="R1533" s="130"/>
      <c r="S1533" s="130"/>
      <c r="T1533" s="141"/>
      <c r="U1533" s="130"/>
      <c r="V1533" s="130"/>
      <c r="W1533" s="130"/>
      <c r="X1533" s="130"/>
      <c r="Y1533" s="130"/>
      <c r="Z1533" s="130"/>
      <c r="AA1533" s="130"/>
      <c r="AB1533" s="130"/>
      <c r="AC1533" s="131"/>
      <c r="AD1533" s="131"/>
      <c r="AE1533" s="131"/>
      <c r="AF1533" s="131"/>
      <c r="AG1533" s="132"/>
      <c r="AH1533" s="132"/>
      <c r="AI1533" s="132"/>
      <c r="AJ1533" s="132"/>
      <c r="AK1533" s="133"/>
      <c r="AL1533" s="133"/>
      <c r="AM1533" s="133"/>
      <c r="AN1533" s="133"/>
      <c r="AO1533" s="134"/>
      <c r="AP1533" s="134"/>
      <c r="AQ1533" s="134"/>
      <c r="AR1533" s="134"/>
      <c r="AS1533" s="134"/>
      <c r="AT1533" s="129"/>
    </row>
    <row r="1534" ht="15.75" customHeight="1">
      <c r="A1534" s="130"/>
      <c r="B1534" s="129"/>
      <c r="C1534" s="129"/>
      <c r="D1534" s="129"/>
      <c r="E1534" s="176"/>
      <c r="F1534" s="129"/>
      <c r="G1534" s="130"/>
      <c r="H1534" s="135"/>
      <c r="I1534" s="130"/>
      <c r="J1534" s="130"/>
      <c r="K1534" s="130"/>
      <c r="L1534" s="177"/>
      <c r="M1534" s="130"/>
      <c r="N1534" s="137"/>
      <c r="O1534" s="138"/>
      <c r="P1534" s="129"/>
      <c r="Q1534" s="139"/>
      <c r="R1534" s="130"/>
      <c r="S1534" s="130"/>
      <c r="T1534" s="141"/>
      <c r="U1534" s="130"/>
      <c r="V1534" s="130"/>
      <c r="W1534" s="130"/>
      <c r="X1534" s="130"/>
      <c r="Y1534" s="130"/>
      <c r="Z1534" s="130"/>
      <c r="AA1534" s="130"/>
      <c r="AB1534" s="130"/>
      <c r="AC1534" s="131"/>
      <c r="AD1534" s="131"/>
      <c r="AE1534" s="131"/>
      <c r="AF1534" s="131"/>
      <c r="AG1534" s="132"/>
      <c r="AH1534" s="132"/>
      <c r="AI1534" s="132"/>
      <c r="AJ1534" s="132"/>
      <c r="AK1534" s="133"/>
      <c r="AL1534" s="133"/>
      <c r="AM1534" s="133"/>
      <c r="AN1534" s="133"/>
      <c r="AO1534" s="134"/>
      <c r="AP1534" s="134"/>
      <c r="AQ1534" s="134"/>
      <c r="AR1534" s="134"/>
      <c r="AS1534" s="134"/>
      <c r="AT1534" s="129"/>
    </row>
    <row r="1535" ht="15.75" customHeight="1">
      <c r="A1535" s="130"/>
      <c r="B1535" s="129"/>
      <c r="C1535" s="129"/>
      <c r="D1535" s="129"/>
      <c r="E1535" s="176"/>
      <c r="F1535" s="129"/>
      <c r="G1535" s="130"/>
      <c r="H1535" s="135"/>
      <c r="I1535" s="130"/>
      <c r="J1535" s="130"/>
      <c r="K1535" s="130"/>
      <c r="L1535" s="177"/>
      <c r="M1535" s="130"/>
      <c r="N1535" s="137"/>
      <c r="O1535" s="138"/>
      <c r="P1535" s="129"/>
      <c r="Q1535" s="139"/>
      <c r="R1535" s="130"/>
      <c r="S1535" s="130"/>
      <c r="T1535" s="141"/>
      <c r="U1535" s="130"/>
      <c r="V1535" s="130"/>
      <c r="W1535" s="130"/>
      <c r="X1535" s="130"/>
      <c r="Y1535" s="130"/>
      <c r="Z1535" s="130"/>
      <c r="AA1535" s="130"/>
      <c r="AB1535" s="130"/>
      <c r="AC1535" s="131"/>
      <c r="AD1535" s="131"/>
      <c r="AE1535" s="131"/>
      <c r="AF1535" s="131"/>
      <c r="AG1535" s="132"/>
      <c r="AH1535" s="132"/>
      <c r="AI1535" s="132"/>
      <c r="AJ1535" s="132"/>
      <c r="AK1535" s="133"/>
      <c r="AL1535" s="133"/>
      <c r="AM1535" s="133"/>
      <c r="AN1535" s="133"/>
      <c r="AO1535" s="134"/>
      <c r="AP1535" s="134"/>
      <c r="AQ1535" s="134"/>
      <c r="AR1535" s="134"/>
      <c r="AS1535" s="134"/>
      <c r="AT1535" s="129"/>
    </row>
    <row r="1536" ht="15.75" customHeight="1">
      <c r="A1536" s="130"/>
      <c r="B1536" s="129"/>
      <c r="C1536" s="129"/>
      <c r="D1536" s="129"/>
      <c r="E1536" s="176"/>
      <c r="F1536" s="129"/>
      <c r="G1536" s="130"/>
      <c r="H1536" s="135"/>
      <c r="I1536" s="130"/>
      <c r="J1536" s="130"/>
      <c r="K1536" s="130"/>
      <c r="L1536" s="177"/>
      <c r="M1536" s="130"/>
      <c r="N1536" s="137"/>
      <c r="O1536" s="138"/>
      <c r="P1536" s="129"/>
      <c r="Q1536" s="139"/>
      <c r="R1536" s="130"/>
      <c r="S1536" s="130"/>
      <c r="T1536" s="141"/>
      <c r="U1536" s="130"/>
      <c r="V1536" s="130"/>
      <c r="W1536" s="130"/>
      <c r="X1536" s="130"/>
      <c r="Y1536" s="130"/>
      <c r="Z1536" s="130"/>
      <c r="AA1536" s="130"/>
      <c r="AB1536" s="130"/>
      <c r="AC1536" s="131"/>
      <c r="AD1536" s="131"/>
      <c r="AE1536" s="131"/>
      <c r="AF1536" s="131"/>
      <c r="AG1536" s="132"/>
      <c r="AH1536" s="132"/>
      <c r="AI1536" s="132"/>
      <c r="AJ1536" s="132"/>
      <c r="AK1536" s="133"/>
      <c r="AL1536" s="133"/>
      <c r="AM1536" s="133"/>
      <c r="AN1536" s="133"/>
      <c r="AO1536" s="134"/>
      <c r="AP1536" s="134"/>
      <c r="AQ1536" s="134"/>
      <c r="AR1536" s="134"/>
      <c r="AS1536" s="134"/>
      <c r="AT1536" s="129"/>
    </row>
    <row r="1537" ht="15.75" customHeight="1">
      <c r="A1537" s="130"/>
      <c r="B1537" s="129"/>
      <c r="C1537" s="129"/>
      <c r="D1537" s="129"/>
      <c r="E1537" s="176"/>
      <c r="F1537" s="129"/>
      <c r="G1537" s="130"/>
      <c r="H1537" s="135"/>
      <c r="I1537" s="130"/>
      <c r="J1537" s="130"/>
      <c r="K1537" s="130"/>
      <c r="L1537" s="177"/>
      <c r="M1537" s="130"/>
      <c r="N1537" s="137"/>
      <c r="O1537" s="138"/>
      <c r="P1537" s="129"/>
      <c r="Q1537" s="139"/>
      <c r="R1537" s="130"/>
      <c r="S1537" s="130"/>
      <c r="T1537" s="141"/>
      <c r="U1537" s="130"/>
      <c r="V1537" s="130"/>
      <c r="W1537" s="130"/>
      <c r="X1537" s="130"/>
      <c r="Y1537" s="130"/>
      <c r="Z1537" s="130"/>
      <c r="AA1537" s="130"/>
      <c r="AB1537" s="130"/>
      <c r="AC1537" s="131"/>
      <c r="AD1537" s="131"/>
      <c r="AE1537" s="131"/>
      <c r="AF1537" s="131"/>
      <c r="AG1537" s="132"/>
      <c r="AH1537" s="132"/>
      <c r="AI1537" s="132"/>
      <c r="AJ1537" s="132"/>
      <c r="AK1537" s="133"/>
      <c r="AL1537" s="133"/>
      <c r="AM1537" s="133"/>
      <c r="AN1537" s="133"/>
      <c r="AO1537" s="134"/>
      <c r="AP1537" s="134"/>
      <c r="AQ1537" s="134"/>
      <c r="AR1537" s="134"/>
      <c r="AS1537" s="134"/>
      <c r="AT1537" s="129"/>
    </row>
    <row r="1538" ht="15.75" customHeight="1">
      <c r="A1538" s="130"/>
      <c r="B1538" s="129"/>
      <c r="C1538" s="129"/>
      <c r="D1538" s="129"/>
      <c r="E1538" s="176"/>
      <c r="F1538" s="129"/>
      <c r="G1538" s="130"/>
      <c r="H1538" s="135"/>
      <c r="I1538" s="130"/>
      <c r="J1538" s="130"/>
      <c r="K1538" s="130"/>
      <c r="L1538" s="177"/>
      <c r="M1538" s="130"/>
      <c r="N1538" s="137"/>
      <c r="O1538" s="138"/>
      <c r="P1538" s="129"/>
      <c r="Q1538" s="139"/>
      <c r="R1538" s="130"/>
      <c r="S1538" s="130"/>
      <c r="T1538" s="141"/>
      <c r="U1538" s="130"/>
      <c r="V1538" s="130"/>
      <c r="W1538" s="130"/>
      <c r="X1538" s="130"/>
      <c r="Y1538" s="130"/>
      <c r="Z1538" s="130"/>
      <c r="AA1538" s="130"/>
      <c r="AB1538" s="130"/>
      <c r="AC1538" s="131"/>
      <c r="AD1538" s="131"/>
      <c r="AE1538" s="131"/>
      <c r="AF1538" s="131"/>
      <c r="AG1538" s="132"/>
      <c r="AH1538" s="132"/>
      <c r="AI1538" s="132"/>
      <c r="AJ1538" s="132"/>
      <c r="AK1538" s="133"/>
      <c r="AL1538" s="133"/>
      <c r="AM1538" s="133"/>
      <c r="AN1538" s="133"/>
      <c r="AO1538" s="134"/>
      <c r="AP1538" s="134"/>
      <c r="AQ1538" s="134"/>
      <c r="AR1538" s="134"/>
      <c r="AS1538" s="134"/>
      <c r="AT1538" s="129"/>
    </row>
    <row r="1539" ht="15.75" customHeight="1">
      <c r="A1539" s="130"/>
      <c r="B1539" s="129"/>
      <c r="C1539" s="129"/>
      <c r="D1539" s="129"/>
      <c r="E1539" s="176"/>
      <c r="F1539" s="129"/>
      <c r="G1539" s="130"/>
      <c r="H1539" s="135"/>
      <c r="I1539" s="130"/>
      <c r="J1539" s="130"/>
      <c r="K1539" s="130"/>
      <c r="L1539" s="177"/>
      <c r="M1539" s="130"/>
      <c r="N1539" s="137"/>
      <c r="O1539" s="138"/>
      <c r="P1539" s="129"/>
      <c r="Q1539" s="139"/>
      <c r="R1539" s="130"/>
      <c r="S1539" s="130"/>
      <c r="T1539" s="141"/>
      <c r="U1539" s="130"/>
      <c r="V1539" s="130"/>
      <c r="W1539" s="130"/>
      <c r="X1539" s="130"/>
      <c r="Y1539" s="130"/>
      <c r="Z1539" s="130"/>
      <c r="AA1539" s="130"/>
      <c r="AB1539" s="130"/>
      <c r="AC1539" s="131"/>
      <c r="AD1539" s="131"/>
      <c r="AE1539" s="131"/>
      <c r="AF1539" s="131"/>
      <c r="AG1539" s="132"/>
      <c r="AH1539" s="132"/>
      <c r="AI1539" s="132"/>
      <c r="AJ1539" s="132"/>
      <c r="AK1539" s="133"/>
      <c r="AL1539" s="133"/>
      <c r="AM1539" s="133"/>
      <c r="AN1539" s="133"/>
      <c r="AO1539" s="134"/>
      <c r="AP1539" s="134"/>
      <c r="AQ1539" s="134"/>
      <c r="AR1539" s="134"/>
      <c r="AS1539" s="134"/>
      <c r="AT1539" s="129"/>
    </row>
    <row r="1540" ht="15.75" customHeight="1">
      <c r="A1540" s="130"/>
      <c r="B1540" s="129"/>
      <c r="C1540" s="129"/>
      <c r="D1540" s="129"/>
      <c r="E1540" s="176"/>
      <c r="F1540" s="129"/>
      <c r="G1540" s="130"/>
      <c r="H1540" s="135"/>
      <c r="I1540" s="130"/>
      <c r="J1540" s="130"/>
      <c r="K1540" s="130"/>
      <c r="L1540" s="177"/>
      <c r="M1540" s="130"/>
      <c r="N1540" s="137"/>
      <c r="O1540" s="138"/>
      <c r="P1540" s="129"/>
      <c r="Q1540" s="139"/>
      <c r="R1540" s="130"/>
      <c r="S1540" s="130"/>
      <c r="T1540" s="141"/>
      <c r="U1540" s="130"/>
      <c r="V1540" s="130"/>
      <c r="W1540" s="130"/>
      <c r="X1540" s="130"/>
      <c r="Y1540" s="130"/>
      <c r="Z1540" s="130"/>
      <c r="AA1540" s="130"/>
      <c r="AB1540" s="130"/>
      <c r="AC1540" s="131"/>
      <c r="AD1540" s="131"/>
      <c r="AE1540" s="131"/>
      <c r="AF1540" s="131"/>
      <c r="AG1540" s="132"/>
      <c r="AH1540" s="132"/>
      <c r="AI1540" s="132"/>
      <c r="AJ1540" s="132"/>
      <c r="AK1540" s="133"/>
      <c r="AL1540" s="133"/>
      <c r="AM1540" s="133"/>
      <c r="AN1540" s="133"/>
      <c r="AO1540" s="134"/>
      <c r="AP1540" s="134"/>
      <c r="AQ1540" s="134"/>
      <c r="AR1540" s="134"/>
      <c r="AS1540" s="134"/>
      <c r="AT1540" s="129"/>
    </row>
    <row r="1541" ht="15.75" customHeight="1">
      <c r="A1541" s="130"/>
      <c r="B1541" s="129"/>
      <c r="C1541" s="129"/>
      <c r="D1541" s="129"/>
      <c r="E1541" s="176"/>
      <c r="F1541" s="129"/>
      <c r="G1541" s="130"/>
      <c r="H1541" s="135"/>
      <c r="I1541" s="130"/>
      <c r="J1541" s="130"/>
      <c r="K1541" s="130"/>
      <c r="L1541" s="177"/>
      <c r="M1541" s="130"/>
      <c r="N1541" s="137"/>
      <c r="O1541" s="138"/>
      <c r="P1541" s="129"/>
      <c r="Q1541" s="139"/>
      <c r="R1541" s="130"/>
      <c r="S1541" s="130"/>
      <c r="T1541" s="141"/>
      <c r="U1541" s="130"/>
      <c r="V1541" s="130"/>
      <c r="W1541" s="130"/>
      <c r="X1541" s="130"/>
      <c r="Y1541" s="130"/>
      <c r="Z1541" s="130"/>
      <c r="AA1541" s="130"/>
      <c r="AB1541" s="130"/>
      <c r="AC1541" s="131"/>
      <c r="AD1541" s="131"/>
      <c r="AE1541" s="131"/>
      <c r="AF1541" s="131"/>
      <c r="AG1541" s="132"/>
      <c r="AH1541" s="132"/>
      <c r="AI1541" s="132"/>
      <c r="AJ1541" s="132"/>
      <c r="AK1541" s="133"/>
      <c r="AL1541" s="133"/>
      <c r="AM1541" s="133"/>
      <c r="AN1541" s="133"/>
      <c r="AO1541" s="134"/>
      <c r="AP1541" s="134"/>
      <c r="AQ1541" s="134"/>
      <c r="AR1541" s="134"/>
      <c r="AS1541" s="134"/>
      <c r="AT1541" s="129"/>
    </row>
    <row r="1542" ht="15.75" customHeight="1">
      <c r="A1542" s="130"/>
      <c r="B1542" s="129"/>
      <c r="C1542" s="129"/>
      <c r="D1542" s="129"/>
      <c r="E1542" s="176"/>
      <c r="F1542" s="129"/>
      <c r="G1542" s="130"/>
      <c r="H1542" s="135"/>
      <c r="I1542" s="130"/>
      <c r="J1542" s="130"/>
      <c r="K1542" s="130"/>
      <c r="L1542" s="177"/>
      <c r="M1542" s="130"/>
      <c r="N1542" s="137"/>
      <c r="O1542" s="138"/>
      <c r="P1542" s="129"/>
      <c r="Q1542" s="139"/>
      <c r="R1542" s="130"/>
      <c r="S1542" s="130"/>
      <c r="T1542" s="141"/>
      <c r="U1542" s="130"/>
      <c r="V1542" s="130"/>
      <c r="W1542" s="130"/>
      <c r="X1542" s="130"/>
      <c r="Y1542" s="130"/>
      <c r="Z1542" s="130"/>
      <c r="AA1542" s="130"/>
      <c r="AB1542" s="130"/>
      <c r="AC1542" s="131"/>
      <c r="AD1542" s="131"/>
      <c r="AE1542" s="131"/>
      <c r="AF1542" s="131"/>
      <c r="AG1542" s="132"/>
      <c r="AH1542" s="132"/>
      <c r="AI1542" s="132"/>
      <c r="AJ1542" s="132"/>
      <c r="AK1542" s="133"/>
      <c r="AL1542" s="133"/>
      <c r="AM1542" s="133"/>
      <c r="AN1542" s="133"/>
      <c r="AO1542" s="134"/>
      <c r="AP1542" s="134"/>
      <c r="AQ1542" s="134"/>
      <c r="AR1542" s="134"/>
      <c r="AS1542" s="134"/>
      <c r="AT1542" s="129"/>
    </row>
    <row r="1543" ht="15.75" customHeight="1">
      <c r="A1543" s="130"/>
      <c r="B1543" s="129"/>
      <c r="C1543" s="129"/>
      <c r="D1543" s="129"/>
      <c r="E1543" s="176"/>
      <c r="F1543" s="129"/>
      <c r="G1543" s="130"/>
      <c r="H1543" s="135"/>
      <c r="I1543" s="130"/>
      <c r="J1543" s="130"/>
      <c r="K1543" s="130"/>
      <c r="L1543" s="177"/>
      <c r="M1543" s="130"/>
      <c r="N1543" s="137"/>
      <c r="O1543" s="138"/>
      <c r="P1543" s="129"/>
      <c r="Q1543" s="139"/>
      <c r="R1543" s="130"/>
      <c r="S1543" s="130"/>
      <c r="T1543" s="141"/>
      <c r="U1543" s="130"/>
      <c r="V1543" s="130"/>
      <c r="W1543" s="130"/>
      <c r="X1543" s="130"/>
      <c r="Y1543" s="130"/>
      <c r="Z1543" s="130"/>
      <c r="AA1543" s="130"/>
      <c r="AB1543" s="130"/>
      <c r="AC1543" s="131"/>
      <c r="AD1543" s="131"/>
      <c r="AE1543" s="131"/>
      <c r="AF1543" s="131"/>
      <c r="AG1543" s="132"/>
      <c r="AH1543" s="132"/>
      <c r="AI1543" s="132"/>
      <c r="AJ1543" s="132"/>
      <c r="AK1543" s="133"/>
      <c r="AL1543" s="133"/>
      <c r="AM1543" s="133"/>
      <c r="AN1543" s="133"/>
      <c r="AO1543" s="134"/>
      <c r="AP1543" s="134"/>
      <c r="AQ1543" s="134"/>
      <c r="AR1543" s="134"/>
      <c r="AS1543" s="134"/>
      <c r="AT1543" s="129"/>
    </row>
    <row r="1544" ht="15.75" customHeight="1">
      <c r="A1544" s="130"/>
      <c r="B1544" s="129"/>
      <c r="C1544" s="129"/>
      <c r="D1544" s="129"/>
      <c r="E1544" s="176"/>
      <c r="F1544" s="129"/>
      <c r="G1544" s="130"/>
      <c r="H1544" s="135"/>
      <c r="I1544" s="130"/>
      <c r="J1544" s="130"/>
      <c r="K1544" s="130"/>
      <c r="L1544" s="177"/>
      <c r="M1544" s="130"/>
      <c r="N1544" s="137"/>
      <c r="O1544" s="138"/>
      <c r="P1544" s="129"/>
      <c r="Q1544" s="139"/>
      <c r="R1544" s="130"/>
      <c r="S1544" s="130"/>
      <c r="T1544" s="141"/>
      <c r="U1544" s="130"/>
      <c r="V1544" s="130"/>
      <c r="W1544" s="130"/>
      <c r="X1544" s="130"/>
      <c r="Y1544" s="130"/>
      <c r="Z1544" s="130"/>
      <c r="AA1544" s="130"/>
      <c r="AB1544" s="130"/>
      <c r="AC1544" s="131"/>
      <c r="AD1544" s="131"/>
      <c r="AE1544" s="131"/>
      <c r="AF1544" s="131"/>
      <c r="AG1544" s="132"/>
      <c r="AH1544" s="132"/>
      <c r="AI1544" s="132"/>
      <c r="AJ1544" s="132"/>
      <c r="AK1544" s="133"/>
      <c r="AL1544" s="133"/>
      <c r="AM1544" s="133"/>
      <c r="AN1544" s="133"/>
      <c r="AO1544" s="134"/>
      <c r="AP1544" s="134"/>
      <c r="AQ1544" s="134"/>
      <c r="AR1544" s="134"/>
      <c r="AS1544" s="134"/>
      <c r="AT1544" s="129"/>
    </row>
    <row r="1545" ht="15.75" customHeight="1">
      <c r="A1545" s="130"/>
      <c r="B1545" s="129"/>
      <c r="C1545" s="129"/>
      <c r="D1545" s="129"/>
      <c r="E1545" s="176"/>
      <c r="F1545" s="129"/>
      <c r="G1545" s="130"/>
      <c r="H1545" s="135"/>
      <c r="I1545" s="130"/>
      <c r="J1545" s="130"/>
      <c r="K1545" s="130"/>
      <c r="L1545" s="177"/>
      <c r="M1545" s="130"/>
      <c r="N1545" s="137"/>
      <c r="O1545" s="138"/>
      <c r="P1545" s="129"/>
      <c r="Q1545" s="139"/>
      <c r="R1545" s="130"/>
      <c r="S1545" s="130"/>
      <c r="T1545" s="141"/>
      <c r="U1545" s="130"/>
      <c r="V1545" s="130"/>
      <c r="W1545" s="130"/>
      <c r="X1545" s="130"/>
      <c r="Y1545" s="130"/>
      <c r="Z1545" s="130"/>
      <c r="AA1545" s="130"/>
      <c r="AB1545" s="130"/>
      <c r="AC1545" s="131"/>
      <c r="AD1545" s="131"/>
      <c r="AE1545" s="131"/>
      <c r="AF1545" s="131"/>
      <c r="AG1545" s="132"/>
      <c r="AH1545" s="132"/>
      <c r="AI1545" s="132"/>
      <c r="AJ1545" s="132"/>
      <c r="AK1545" s="133"/>
      <c r="AL1545" s="133"/>
      <c r="AM1545" s="133"/>
      <c r="AN1545" s="133"/>
      <c r="AO1545" s="134"/>
      <c r="AP1545" s="134"/>
      <c r="AQ1545" s="134"/>
      <c r="AR1545" s="134"/>
      <c r="AS1545" s="134"/>
      <c r="AT1545" s="129"/>
    </row>
    <row r="1546" ht="15.75" customHeight="1">
      <c r="A1546" s="130"/>
      <c r="B1546" s="129"/>
      <c r="C1546" s="129"/>
      <c r="D1546" s="129"/>
      <c r="E1546" s="176"/>
      <c r="F1546" s="129"/>
      <c r="G1546" s="130"/>
      <c r="H1546" s="135"/>
      <c r="I1546" s="130"/>
      <c r="J1546" s="130"/>
      <c r="K1546" s="130"/>
      <c r="L1546" s="177"/>
      <c r="M1546" s="130"/>
      <c r="N1546" s="137"/>
      <c r="O1546" s="138"/>
      <c r="P1546" s="129"/>
      <c r="Q1546" s="139"/>
      <c r="R1546" s="130"/>
      <c r="S1546" s="130"/>
      <c r="T1546" s="141"/>
      <c r="U1546" s="130"/>
      <c r="V1546" s="130"/>
      <c r="W1546" s="130"/>
      <c r="X1546" s="130"/>
      <c r="Y1546" s="130"/>
      <c r="Z1546" s="130"/>
      <c r="AA1546" s="130"/>
      <c r="AB1546" s="130"/>
      <c r="AC1546" s="131"/>
      <c r="AD1546" s="131"/>
      <c r="AE1546" s="131"/>
      <c r="AF1546" s="131"/>
      <c r="AG1546" s="132"/>
      <c r="AH1546" s="132"/>
      <c r="AI1546" s="132"/>
      <c r="AJ1546" s="132"/>
      <c r="AK1546" s="133"/>
      <c r="AL1546" s="133"/>
      <c r="AM1546" s="133"/>
      <c r="AN1546" s="133"/>
      <c r="AO1546" s="134"/>
      <c r="AP1546" s="134"/>
      <c r="AQ1546" s="134"/>
      <c r="AR1546" s="134"/>
      <c r="AS1546" s="134"/>
      <c r="AT1546" s="129"/>
    </row>
    <row r="1547" ht="15.75" customHeight="1">
      <c r="A1547" s="130"/>
      <c r="B1547" s="129"/>
      <c r="C1547" s="129"/>
      <c r="D1547" s="129"/>
      <c r="E1547" s="176"/>
      <c r="F1547" s="129"/>
      <c r="G1547" s="130"/>
      <c r="H1547" s="135"/>
      <c r="I1547" s="130"/>
      <c r="J1547" s="130"/>
      <c r="K1547" s="130"/>
      <c r="L1547" s="177"/>
      <c r="M1547" s="130"/>
      <c r="N1547" s="137"/>
      <c r="O1547" s="138"/>
      <c r="P1547" s="129"/>
      <c r="Q1547" s="139"/>
      <c r="R1547" s="130"/>
      <c r="S1547" s="130"/>
      <c r="T1547" s="141"/>
      <c r="U1547" s="130"/>
      <c r="V1547" s="130"/>
      <c r="W1547" s="130"/>
      <c r="X1547" s="130"/>
      <c r="Y1547" s="130"/>
      <c r="Z1547" s="130"/>
      <c r="AA1547" s="130"/>
      <c r="AB1547" s="130"/>
      <c r="AC1547" s="131"/>
      <c r="AD1547" s="131"/>
      <c r="AE1547" s="131"/>
      <c r="AF1547" s="131"/>
      <c r="AG1547" s="132"/>
      <c r="AH1547" s="132"/>
      <c r="AI1547" s="132"/>
      <c r="AJ1547" s="132"/>
      <c r="AK1547" s="133"/>
      <c r="AL1547" s="133"/>
      <c r="AM1547" s="133"/>
      <c r="AN1547" s="133"/>
      <c r="AO1547" s="134"/>
      <c r="AP1547" s="134"/>
      <c r="AQ1547" s="134"/>
      <c r="AR1547" s="134"/>
      <c r="AS1547" s="134"/>
      <c r="AT1547" s="129"/>
    </row>
    <row r="1548" ht="15.75" customHeight="1">
      <c r="A1548" s="130"/>
      <c r="B1548" s="129"/>
      <c r="C1548" s="129"/>
      <c r="D1548" s="129"/>
      <c r="E1548" s="176"/>
      <c r="F1548" s="129"/>
      <c r="G1548" s="130"/>
      <c r="H1548" s="135"/>
      <c r="I1548" s="130"/>
      <c r="J1548" s="130"/>
      <c r="K1548" s="130"/>
      <c r="L1548" s="177"/>
      <c r="M1548" s="130"/>
      <c r="N1548" s="137"/>
      <c r="O1548" s="138"/>
      <c r="P1548" s="129"/>
      <c r="Q1548" s="139"/>
      <c r="R1548" s="130"/>
      <c r="S1548" s="130"/>
      <c r="T1548" s="141"/>
      <c r="U1548" s="130"/>
      <c r="V1548" s="130"/>
      <c r="W1548" s="130"/>
      <c r="X1548" s="130"/>
      <c r="Y1548" s="130"/>
      <c r="Z1548" s="130"/>
      <c r="AA1548" s="130"/>
      <c r="AB1548" s="130"/>
      <c r="AC1548" s="131"/>
      <c r="AD1548" s="131"/>
      <c r="AE1548" s="131"/>
      <c r="AF1548" s="131"/>
      <c r="AG1548" s="132"/>
      <c r="AH1548" s="132"/>
      <c r="AI1548" s="132"/>
      <c r="AJ1548" s="132"/>
      <c r="AK1548" s="133"/>
      <c r="AL1548" s="133"/>
      <c r="AM1548" s="133"/>
      <c r="AN1548" s="133"/>
      <c r="AO1548" s="134"/>
      <c r="AP1548" s="134"/>
      <c r="AQ1548" s="134"/>
      <c r="AR1548" s="134"/>
      <c r="AS1548" s="134"/>
      <c r="AT1548" s="129"/>
    </row>
    <row r="1549" ht="15.75" customHeight="1">
      <c r="A1549" s="130"/>
      <c r="B1549" s="129"/>
      <c r="C1549" s="129"/>
      <c r="D1549" s="129"/>
      <c r="E1549" s="176"/>
      <c r="F1549" s="129"/>
      <c r="G1549" s="130"/>
      <c r="H1549" s="135"/>
      <c r="I1549" s="130"/>
      <c r="J1549" s="130"/>
      <c r="K1549" s="130"/>
      <c r="L1549" s="177"/>
      <c r="M1549" s="130"/>
      <c r="N1549" s="137"/>
      <c r="O1549" s="138"/>
      <c r="P1549" s="129"/>
      <c r="Q1549" s="139"/>
      <c r="R1549" s="130"/>
      <c r="S1549" s="130"/>
      <c r="T1549" s="141"/>
      <c r="U1549" s="130"/>
      <c r="V1549" s="130"/>
      <c r="W1549" s="130"/>
      <c r="X1549" s="130"/>
      <c r="Y1549" s="130"/>
      <c r="Z1549" s="130"/>
      <c r="AA1549" s="130"/>
      <c r="AB1549" s="130"/>
      <c r="AC1549" s="131"/>
      <c r="AD1549" s="131"/>
      <c r="AE1549" s="131"/>
      <c r="AF1549" s="131"/>
      <c r="AG1549" s="132"/>
      <c r="AH1549" s="132"/>
      <c r="AI1549" s="132"/>
      <c r="AJ1549" s="132"/>
      <c r="AK1549" s="133"/>
      <c r="AL1549" s="133"/>
      <c r="AM1549" s="133"/>
      <c r="AN1549" s="133"/>
      <c r="AO1549" s="134"/>
      <c r="AP1549" s="134"/>
      <c r="AQ1549" s="134"/>
      <c r="AR1549" s="134"/>
      <c r="AS1549" s="134"/>
      <c r="AT1549" s="129"/>
    </row>
    <row r="1550" ht="15.75" customHeight="1">
      <c r="A1550" s="130"/>
      <c r="B1550" s="129"/>
      <c r="C1550" s="129"/>
      <c r="D1550" s="129"/>
      <c r="E1550" s="176"/>
      <c r="F1550" s="129"/>
      <c r="G1550" s="130"/>
      <c r="H1550" s="135"/>
      <c r="I1550" s="130"/>
      <c r="J1550" s="130"/>
      <c r="K1550" s="130"/>
      <c r="L1550" s="177"/>
      <c r="M1550" s="130"/>
      <c r="N1550" s="137"/>
      <c r="O1550" s="138"/>
      <c r="P1550" s="129"/>
      <c r="Q1550" s="139"/>
      <c r="R1550" s="130"/>
      <c r="S1550" s="130"/>
      <c r="T1550" s="141"/>
      <c r="U1550" s="130"/>
      <c r="V1550" s="130"/>
      <c r="W1550" s="130"/>
      <c r="X1550" s="130"/>
      <c r="Y1550" s="130"/>
      <c r="Z1550" s="130"/>
      <c r="AA1550" s="130"/>
      <c r="AB1550" s="130"/>
      <c r="AC1550" s="131"/>
      <c r="AD1550" s="131"/>
      <c r="AE1550" s="131"/>
      <c r="AF1550" s="131"/>
      <c r="AG1550" s="132"/>
      <c r="AH1550" s="132"/>
      <c r="AI1550" s="132"/>
      <c r="AJ1550" s="132"/>
      <c r="AK1550" s="133"/>
      <c r="AL1550" s="133"/>
      <c r="AM1550" s="133"/>
      <c r="AN1550" s="133"/>
      <c r="AO1550" s="134"/>
      <c r="AP1550" s="134"/>
      <c r="AQ1550" s="134"/>
      <c r="AR1550" s="134"/>
      <c r="AS1550" s="134"/>
      <c r="AT1550" s="129"/>
    </row>
    <row r="1551" ht="15.75" customHeight="1">
      <c r="A1551" s="130"/>
      <c r="B1551" s="129"/>
      <c r="C1551" s="129"/>
      <c r="D1551" s="129"/>
      <c r="E1551" s="176"/>
      <c r="F1551" s="129"/>
      <c r="G1551" s="130"/>
      <c r="H1551" s="135"/>
      <c r="I1551" s="130"/>
      <c r="J1551" s="130"/>
      <c r="K1551" s="130"/>
      <c r="L1551" s="177"/>
      <c r="M1551" s="130"/>
      <c r="N1551" s="137"/>
      <c r="O1551" s="138"/>
      <c r="P1551" s="129"/>
      <c r="Q1551" s="139"/>
      <c r="R1551" s="130"/>
      <c r="S1551" s="130"/>
      <c r="T1551" s="141"/>
      <c r="U1551" s="130"/>
      <c r="V1551" s="130"/>
      <c r="W1551" s="130"/>
      <c r="X1551" s="130"/>
      <c r="Y1551" s="130"/>
      <c r="Z1551" s="130"/>
      <c r="AA1551" s="130"/>
      <c r="AB1551" s="130"/>
      <c r="AC1551" s="131"/>
      <c r="AD1551" s="131"/>
      <c r="AE1551" s="131"/>
      <c r="AF1551" s="131"/>
      <c r="AG1551" s="132"/>
      <c r="AH1551" s="132"/>
      <c r="AI1551" s="132"/>
      <c r="AJ1551" s="132"/>
      <c r="AK1551" s="133"/>
      <c r="AL1551" s="133"/>
      <c r="AM1551" s="133"/>
      <c r="AN1551" s="133"/>
      <c r="AO1551" s="134"/>
      <c r="AP1551" s="134"/>
      <c r="AQ1551" s="134"/>
      <c r="AR1551" s="134"/>
      <c r="AS1551" s="134"/>
      <c r="AT1551" s="129"/>
    </row>
    <row r="1552" ht="15.75" customHeight="1">
      <c r="A1552" s="130"/>
      <c r="B1552" s="129"/>
      <c r="C1552" s="129"/>
      <c r="D1552" s="129"/>
      <c r="E1552" s="176"/>
      <c r="F1552" s="129"/>
      <c r="G1552" s="130"/>
      <c r="H1552" s="135"/>
      <c r="I1552" s="130"/>
      <c r="J1552" s="130"/>
      <c r="K1552" s="130"/>
      <c r="L1552" s="177"/>
      <c r="M1552" s="130"/>
      <c r="N1552" s="137"/>
      <c r="O1552" s="138"/>
      <c r="P1552" s="129"/>
      <c r="Q1552" s="139"/>
      <c r="R1552" s="130"/>
      <c r="S1552" s="130"/>
      <c r="T1552" s="141"/>
      <c r="U1552" s="130"/>
      <c r="V1552" s="130"/>
      <c r="W1552" s="130"/>
      <c r="X1552" s="130"/>
      <c r="Y1552" s="130"/>
      <c r="Z1552" s="130"/>
      <c r="AA1552" s="130"/>
      <c r="AB1552" s="130"/>
      <c r="AC1552" s="131"/>
      <c r="AD1552" s="131"/>
      <c r="AE1552" s="131"/>
      <c r="AF1552" s="131"/>
      <c r="AG1552" s="132"/>
      <c r="AH1552" s="132"/>
      <c r="AI1552" s="132"/>
      <c r="AJ1552" s="132"/>
      <c r="AK1552" s="133"/>
      <c r="AL1552" s="133"/>
      <c r="AM1552" s="133"/>
      <c r="AN1552" s="133"/>
      <c r="AO1552" s="134"/>
      <c r="AP1552" s="134"/>
      <c r="AQ1552" s="134"/>
      <c r="AR1552" s="134"/>
      <c r="AS1552" s="134"/>
      <c r="AT1552" s="129"/>
    </row>
    <row r="1553" ht="15.75" customHeight="1">
      <c r="A1553" s="130"/>
      <c r="B1553" s="129"/>
      <c r="C1553" s="129"/>
      <c r="D1553" s="129"/>
      <c r="E1553" s="176"/>
      <c r="F1553" s="129"/>
      <c r="G1553" s="130"/>
      <c r="H1553" s="135"/>
      <c r="I1553" s="130"/>
      <c r="J1553" s="130"/>
      <c r="K1553" s="130"/>
      <c r="L1553" s="177"/>
      <c r="M1553" s="130"/>
      <c r="N1553" s="137"/>
      <c r="O1553" s="138"/>
      <c r="P1553" s="129"/>
      <c r="Q1553" s="139"/>
      <c r="R1553" s="130"/>
      <c r="S1553" s="130"/>
      <c r="T1553" s="141"/>
      <c r="U1553" s="130"/>
      <c r="V1553" s="130"/>
      <c r="W1553" s="130"/>
      <c r="X1553" s="130"/>
      <c r="Y1553" s="130"/>
      <c r="Z1553" s="130"/>
      <c r="AA1553" s="130"/>
      <c r="AB1553" s="130"/>
      <c r="AC1553" s="131"/>
      <c r="AD1553" s="131"/>
      <c r="AE1553" s="131"/>
      <c r="AF1553" s="131"/>
      <c r="AG1553" s="132"/>
      <c r="AH1553" s="132"/>
      <c r="AI1553" s="132"/>
      <c r="AJ1553" s="132"/>
      <c r="AK1553" s="133"/>
      <c r="AL1553" s="133"/>
      <c r="AM1553" s="133"/>
      <c r="AN1553" s="133"/>
      <c r="AO1553" s="134"/>
      <c r="AP1553" s="134"/>
      <c r="AQ1553" s="134"/>
      <c r="AR1553" s="134"/>
      <c r="AS1553" s="134"/>
      <c r="AT1553" s="129"/>
    </row>
    <row r="1554" ht="15.75" customHeight="1">
      <c r="A1554" s="130"/>
      <c r="B1554" s="129"/>
      <c r="C1554" s="129"/>
      <c r="D1554" s="129"/>
      <c r="E1554" s="176"/>
      <c r="F1554" s="129"/>
      <c r="G1554" s="130"/>
      <c r="H1554" s="135"/>
      <c r="I1554" s="130"/>
      <c r="J1554" s="130"/>
      <c r="K1554" s="130"/>
      <c r="L1554" s="177"/>
      <c r="M1554" s="130"/>
      <c r="N1554" s="137"/>
      <c r="O1554" s="138"/>
      <c r="P1554" s="129"/>
      <c r="Q1554" s="139"/>
      <c r="R1554" s="130"/>
      <c r="S1554" s="130"/>
      <c r="T1554" s="141"/>
      <c r="U1554" s="130"/>
      <c r="V1554" s="130"/>
      <c r="W1554" s="130"/>
      <c r="X1554" s="130"/>
      <c r="Y1554" s="130"/>
      <c r="Z1554" s="130"/>
      <c r="AA1554" s="130"/>
      <c r="AB1554" s="130"/>
      <c r="AC1554" s="131"/>
      <c r="AD1554" s="131"/>
      <c r="AE1554" s="131"/>
      <c r="AF1554" s="131"/>
      <c r="AG1554" s="132"/>
      <c r="AH1554" s="132"/>
      <c r="AI1554" s="132"/>
      <c r="AJ1554" s="132"/>
      <c r="AK1554" s="133"/>
      <c r="AL1554" s="133"/>
      <c r="AM1554" s="133"/>
      <c r="AN1554" s="133"/>
      <c r="AO1554" s="134"/>
      <c r="AP1554" s="134"/>
      <c r="AQ1554" s="134"/>
      <c r="AR1554" s="134"/>
      <c r="AS1554" s="134"/>
      <c r="AT1554" s="129"/>
    </row>
    <row r="1555" ht="15.75" customHeight="1">
      <c r="A1555" s="130"/>
      <c r="B1555" s="129"/>
      <c r="C1555" s="129"/>
      <c r="D1555" s="129"/>
      <c r="E1555" s="176"/>
      <c r="F1555" s="129"/>
      <c r="G1555" s="130"/>
      <c r="H1555" s="135"/>
      <c r="I1555" s="130"/>
      <c r="J1555" s="130"/>
      <c r="K1555" s="130"/>
      <c r="L1555" s="177"/>
      <c r="M1555" s="130"/>
      <c r="N1555" s="137"/>
      <c r="O1555" s="138"/>
      <c r="P1555" s="129"/>
      <c r="Q1555" s="139"/>
      <c r="R1555" s="130"/>
      <c r="S1555" s="130"/>
      <c r="T1555" s="141"/>
      <c r="U1555" s="130"/>
      <c r="V1555" s="130"/>
      <c r="W1555" s="130"/>
      <c r="X1555" s="130"/>
      <c r="Y1555" s="130"/>
      <c r="Z1555" s="130"/>
      <c r="AA1555" s="130"/>
      <c r="AB1555" s="130"/>
      <c r="AC1555" s="131"/>
      <c r="AD1555" s="131"/>
      <c r="AE1555" s="131"/>
      <c r="AF1555" s="131"/>
      <c r="AG1555" s="132"/>
      <c r="AH1555" s="132"/>
      <c r="AI1555" s="132"/>
      <c r="AJ1555" s="132"/>
      <c r="AK1555" s="133"/>
      <c r="AL1555" s="133"/>
      <c r="AM1555" s="133"/>
      <c r="AN1555" s="133"/>
      <c r="AO1555" s="134"/>
      <c r="AP1555" s="134"/>
      <c r="AQ1555" s="134"/>
      <c r="AR1555" s="134"/>
      <c r="AS1555" s="134"/>
      <c r="AT1555" s="129"/>
    </row>
    <row r="1556" ht="15.75" customHeight="1">
      <c r="A1556" s="130"/>
      <c r="B1556" s="129"/>
      <c r="C1556" s="129"/>
      <c r="D1556" s="129"/>
      <c r="E1556" s="176"/>
      <c r="F1556" s="129"/>
      <c r="G1556" s="130"/>
      <c r="H1556" s="135"/>
      <c r="I1556" s="130"/>
      <c r="J1556" s="130"/>
      <c r="K1556" s="130"/>
      <c r="L1556" s="177"/>
      <c r="M1556" s="130"/>
      <c r="N1556" s="137"/>
      <c r="O1556" s="138"/>
      <c r="P1556" s="129"/>
      <c r="Q1556" s="139"/>
      <c r="R1556" s="130"/>
      <c r="S1556" s="130"/>
      <c r="T1556" s="141"/>
      <c r="U1556" s="130"/>
      <c r="V1556" s="130"/>
      <c r="W1556" s="130"/>
      <c r="X1556" s="130"/>
      <c r="Y1556" s="130"/>
      <c r="Z1556" s="130"/>
      <c r="AA1556" s="130"/>
      <c r="AB1556" s="130"/>
      <c r="AC1556" s="131"/>
      <c r="AD1556" s="131"/>
      <c r="AE1556" s="131"/>
      <c r="AF1556" s="131"/>
      <c r="AG1556" s="132"/>
      <c r="AH1556" s="132"/>
      <c r="AI1556" s="132"/>
      <c r="AJ1556" s="132"/>
      <c r="AK1556" s="133"/>
      <c r="AL1556" s="133"/>
      <c r="AM1556" s="133"/>
      <c r="AN1556" s="133"/>
      <c r="AO1556" s="134"/>
      <c r="AP1556" s="134"/>
      <c r="AQ1556" s="134"/>
      <c r="AR1556" s="134"/>
      <c r="AS1556" s="134"/>
      <c r="AT1556" s="129"/>
    </row>
    <row r="1557" ht="15.75" customHeight="1">
      <c r="A1557" s="130"/>
      <c r="B1557" s="129"/>
      <c r="C1557" s="129"/>
      <c r="D1557" s="129"/>
      <c r="E1557" s="176"/>
      <c r="F1557" s="129"/>
      <c r="G1557" s="130"/>
      <c r="H1557" s="135"/>
      <c r="I1557" s="130"/>
      <c r="J1557" s="130"/>
      <c r="K1557" s="130"/>
      <c r="L1557" s="177"/>
      <c r="M1557" s="130"/>
      <c r="N1557" s="137"/>
      <c r="O1557" s="138"/>
      <c r="P1557" s="129"/>
      <c r="Q1557" s="139"/>
      <c r="R1557" s="130"/>
      <c r="S1557" s="130"/>
      <c r="T1557" s="141"/>
      <c r="U1557" s="130"/>
      <c r="V1557" s="130"/>
      <c r="W1557" s="130"/>
      <c r="X1557" s="130"/>
      <c r="Y1557" s="130"/>
      <c r="Z1557" s="130"/>
      <c r="AA1557" s="130"/>
      <c r="AB1557" s="130"/>
      <c r="AC1557" s="131"/>
      <c r="AD1557" s="131"/>
      <c r="AE1557" s="131"/>
      <c r="AF1557" s="131"/>
      <c r="AG1557" s="132"/>
      <c r="AH1557" s="132"/>
      <c r="AI1557" s="132"/>
      <c r="AJ1557" s="132"/>
      <c r="AK1557" s="133"/>
      <c r="AL1557" s="133"/>
      <c r="AM1557" s="133"/>
      <c r="AN1557" s="133"/>
      <c r="AO1557" s="134"/>
      <c r="AP1557" s="134"/>
      <c r="AQ1557" s="134"/>
      <c r="AR1557" s="134"/>
      <c r="AS1557" s="134"/>
      <c r="AT1557" s="129"/>
    </row>
    <row r="1558" ht="15.75" customHeight="1">
      <c r="A1558" s="130"/>
      <c r="B1558" s="129"/>
      <c r="C1558" s="129"/>
      <c r="D1558" s="129"/>
      <c r="E1558" s="176"/>
      <c r="F1558" s="129"/>
      <c r="G1558" s="130"/>
      <c r="H1558" s="135"/>
      <c r="I1558" s="130"/>
      <c r="J1558" s="130"/>
      <c r="K1558" s="130"/>
      <c r="L1558" s="177"/>
      <c r="M1558" s="130"/>
      <c r="N1558" s="137"/>
      <c r="O1558" s="138"/>
      <c r="P1558" s="129"/>
      <c r="Q1558" s="139"/>
      <c r="R1558" s="130"/>
      <c r="S1558" s="130"/>
      <c r="T1558" s="141"/>
      <c r="U1558" s="130"/>
      <c r="V1558" s="130"/>
      <c r="W1558" s="130"/>
      <c r="X1558" s="130"/>
      <c r="Y1558" s="130"/>
      <c r="Z1558" s="130"/>
      <c r="AA1558" s="130"/>
      <c r="AB1558" s="130"/>
      <c r="AC1558" s="131"/>
      <c r="AD1558" s="131"/>
      <c r="AE1558" s="131"/>
      <c r="AF1558" s="131"/>
      <c r="AG1558" s="132"/>
      <c r="AH1558" s="132"/>
      <c r="AI1558" s="132"/>
      <c r="AJ1558" s="132"/>
      <c r="AK1558" s="133"/>
      <c r="AL1558" s="133"/>
      <c r="AM1558" s="133"/>
      <c r="AN1558" s="133"/>
      <c r="AO1558" s="134"/>
      <c r="AP1558" s="134"/>
      <c r="AQ1558" s="134"/>
      <c r="AR1558" s="134"/>
      <c r="AS1558" s="134"/>
      <c r="AT1558" s="129"/>
    </row>
    <row r="1559" ht="15.75" customHeight="1">
      <c r="A1559" s="130"/>
      <c r="B1559" s="129"/>
      <c r="C1559" s="129"/>
      <c r="D1559" s="129"/>
      <c r="E1559" s="176"/>
      <c r="F1559" s="129"/>
      <c r="G1559" s="130"/>
      <c r="H1559" s="135"/>
      <c r="I1559" s="130"/>
      <c r="J1559" s="130"/>
      <c r="K1559" s="130"/>
      <c r="L1559" s="177"/>
      <c r="M1559" s="130"/>
      <c r="N1559" s="137"/>
      <c r="O1559" s="138"/>
      <c r="P1559" s="129"/>
      <c r="Q1559" s="139"/>
      <c r="R1559" s="130"/>
      <c r="S1559" s="130"/>
      <c r="T1559" s="141"/>
      <c r="U1559" s="130"/>
      <c r="V1559" s="130"/>
      <c r="W1559" s="130"/>
      <c r="X1559" s="130"/>
      <c r="Y1559" s="130"/>
      <c r="Z1559" s="130"/>
      <c r="AA1559" s="130"/>
      <c r="AB1559" s="130"/>
      <c r="AC1559" s="131"/>
      <c r="AD1559" s="131"/>
      <c r="AE1559" s="131"/>
      <c r="AF1559" s="131"/>
      <c r="AG1559" s="132"/>
      <c r="AH1559" s="132"/>
      <c r="AI1559" s="132"/>
      <c r="AJ1559" s="132"/>
      <c r="AK1559" s="133"/>
      <c r="AL1559" s="133"/>
      <c r="AM1559" s="133"/>
      <c r="AN1559" s="133"/>
      <c r="AO1559" s="134"/>
      <c r="AP1559" s="134"/>
      <c r="AQ1559" s="134"/>
      <c r="AR1559" s="134"/>
      <c r="AS1559" s="134"/>
      <c r="AT1559" s="129"/>
    </row>
    <row r="1560" ht="15.75" customHeight="1">
      <c r="A1560" s="130"/>
      <c r="B1560" s="129"/>
      <c r="C1560" s="129"/>
      <c r="D1560" s="129"/>
      <c r="E1560" s="176"/>
      <c r="F1560" s="129"/>
      <c r="G1560" s="130"/>
      <c r="H1560" s="135"/>
      <c r="I1560" s="130"/>
      <c r="J1560" s="130"/>
      <c r="K1560" s="130"/>
      <c r="L1560" s="177"/>
      <c r="M1560" s="130"/>
      <c r="N1560" s="137"/>
      <c r="O1560" s="138"/>
      <c r="P1560" s="129"/>
      <c r="Q1560" s="139"/>
      <c r="R1560" s="130"/>
      <c r="S1560" s="130"/>
      <c r="T1560" s="141"/>
      <c r="U1560" s="130"/>
      <c r="V1560" s="130"/>
      <c r="W1560" s="130"/>
      <c r="X1560" s="130"/>
      <c r="Y1560" s="130"/>
      <c r="Z1560" s="130"/>
      <c r="AA1560" s="130"/>
      <c r="AB1560" s="130"/>
      <c r="AC1560" s="131"/>
      <c r="AD1560" s="131"/>
      <c r="AE1560" s="131"/>
      <c r="AF1560" s="131"/>
      <c r="AG1560" s="132"/>
      <c r="AH1560" s="132"/>
      <c r="AI1560" s="132"/>
      <c r="AJ1560" s="132"/>
      <c r="AK1560" s="133"/>
      <c r="AL1560" s="133"/>
      <c r="AM1560" s="133"/>
      <c r="AN1560" s="133"/>
      <c r="AO1560" s="134"/>
      <c r="AP1560" s="134"/>
      <c r="AQ1560" s="134"/>
      <c r="AR1560" s="134"/>
      <c r="AS1560" s="134"/>
      <c r="AT1560" s="129"/>
    </row>
    <row r="1561" ht="15.75" customHeight="1">
      <c r="A1561" s="130"/>
      <c r="B1561" s="129"/>
      <c r="C1561" s="129"/>
      <c r="D1561" s="129"/>
      <c r="E1561" s="176"/>
      <c r="F1561" s="129"/>
      <c r="G1561" s="130"/>
      <c r="H1561" s="135"/>
      <c r="I1561" s="130"/>
      <c r="J1561" s="130"/>
      <c r="K1561" s="130"/>
      <c r="L1561" s="177"/>
      <c r="M1561" s="130"/>
      <c r="N1561" s="137"/>
      <c r="O1561" s="138"/>
      <c r="P1561" s="129"/>
      <c r="Q1561" s="139"/>
      <c r="R1561" s="130"/>
      <c r="S1561" s="130"/>
      <c r="T1561" s="141"/>
      <c r="U1561" s="130"/>
      <c r="V1561" s="130"/>
      <c r="W1561" s="130"/>
      <c r="X1561" s="130"/>
      <c r="Y1561" s="130"/>
      <c r="Z1561" s="130"/>
      <c r="AA1561" s="130"/>
      <c r="AB1561" s="130"/>
      <c r="AC1561" s="131"/>
      <c r="AD1561" s="131"/>
      <c r="AE1561" s="131"/>
      <c r="AF1561" s="131"/>
      <c r="AG1561" s="132"/>
      <c r="AH1561" s="132"/>
      <c r="AI1561" s="132"/>
      <c r="AJ1561" s="132"/>
      <c r="AK1561" s="133"/>
      <c r="AL1561" s="133"/>
      <c r="AM1561" s="133"/>
      <c r="AN1561" s="133"/>
      <c r="AO1561" s="134"/>
      <c r="AP1561" s="134"/>
      <c r="AQ1561" s="134"/>
      <c r="AR1561" s="134"/>
      <c r="AS1561" s="134"/>
      <c r="AT1561" s="129"/>
    </row>
    <row r="1562" ht="15.75" customHeight="1">
      <c r="A1562" s="130"/>
      <c r="B1562" s="129"/>
      <c r="C1562" s="129"/>
      <c r="D1562" s="129"/>
      <c r="E1562" s="176"/>
      <c r="F1562" s="129"/>
      <c r="G1562" s="130"/>
      <c r="H1562" s="135"/>
      <c r="I1562" s="130"/>
      <c r="J1562" s="130"/>
      <c r="K1562" s="130"/>
      <c r="L1562" s="177"/>
      <c r="M1562" s="130"/>
      <c r="N1562" s="137"/>
      <c r="O1562" s="138"/>
      <c r="P1562" s="129"/>
      <c r="Q1562" s="139"/>
      <c r="R1562" s="130"/>
      <c r="S1562" s="130"/>
      <c r="T1562" s="141"/>
      <c r="U1562" s="130"/>
      <c r="V1562" s="130"/>
      <c r="W1562" s="130"/>
      <c r="X1562" s="130"/>
      <c r="Y1562" s="130"/>
      <c r="Z1562" s="130"/>
      <c r="AA1562" s="130"/>
      <c r="AB1562" s="130"/>
      <c r="AC1562" s="131"/>
      <c r="AD1562" s="131"/>
      <c r="AE1562" s="131"/>
      <c r="AF1562" s="131"/>
      <c r="AG1562" s="132"/>
      <c r="AH1562" s="132"/>
      <c r="AI1562" s="132"/>
      <c r="AJ1562" s="132"/>
      <c r="AK1562" s="133"/>
      <c r="AL1562" s="133"/>
      <c r="AM1562" s="133"/>
      <c r="AN1562" s="133"/>
      <c r="AO1562" s="134"/>
      <c r="AP1562" s="134"/>
      <c r="AQ1562" s="134"/>
      <c r="AR1562" s="134"/>
      <c r="AS1562" s="134"/>
      <c r="AT1562" s="129"/>
    </row>
    <row r="1563" ht="15.75" customHeight="1">
      <c r="A1563" s="130"/>
      <c r="B1563" s="129"/>
      <c r="C1563" s="129"/>
      <c r="D1563" s="129"/>
      <c r="E1563" s="176"/>
      <c r="F1563" s="129"/>
      <c r="G1563" s="130"/>
      <c r="H1563" s="135"/>
      <c r="I1563" s="130"/>
      <c r="J1563" s="130"/>
      <c r="K1563" s="130"/>
      <c r="L1563" s="177"/>
      <c r="M1563" s="130"/>
      <c r="N1563" s="137"/>
      <c r="O1563" s="138"/>
      <c r="P1563" s="129"/>
      <c r="Q1563" s="139"/>
      <c r="R1563" s="130"/>
      <c r="S1563" s="130"/>
      <c r="T1563" s="141"/>
      <c r="U1563" s="130"/>
      <c r="V1563" s="130"/>
      <c r="W1563" s="130"/>
      <c r="X1563" s="130"/>
      <c r="Y1563" s="130"/>
      <c r="Z1563" s="130"/>
      <c r="AA1563" s="130"/>
      <c r="AB1563" s="130"/>
      <c r="AC1563" s="131"/>
      <c r="AD1563" s="131"/>
      <c r="AE1563" s="131"/>
      <c r="AF1563" s="131"/>
      <c r="AG1563" s="132"/>
      <c r="AH1563" s="132"/>
      <c r="AI1563" s="132"/>
      <c r="AJ1563" s="132"/>
      <c r="AK1563" s="133"/>
      <c r="AL1563" s="133"/>
      <c r="AM1563" s="133"/>
      <c r="AN1563" s="133"/>
      <c r="AO1563" s="134"/>
      <c r="AP1563" s="134"/>
      <c r="AQ1563" s="134"/>
      <c r="AR1563" s="134"/>
      <c r="AS1563" s="134"/>
      <c r="AT1563" s="129"/>
    </row>
    <row r="1564" ht="15.75" customHeight="1">
      <c r="A1564" s="130"/>
      <c r="B1564" s="129"/>
      <c r="C1564" s="129"/>
      <c r="D1564" s="129"/>
      <c r="E1564" s="176"/>
      <c r="F1564" s="129"/>
      <c r="G1564" s="130"/>
      <c r="H1564" s="135"/>
      <c r="I1564" s="130"/>
      <c r="J1564" s="130"/>
      <c r="K1564" s="130"/>
      <c r="L1564" s="177"/>
      <c r="M1564" s="130"/>
      <c r="N1564" s="137"/>
      <c r="O1564" s="138"/>
      <c r="P1564" s="129"/>
      <c r="Q1564" s="139"/>
      <c r="R1564" s="130"/>
      <c r="S1564" s="130"/>
      <c r="T1564" s="141"/>
      <c r="U1564" s="130"/>
      <c r="V1564" s="130"/>
      <c r="W1564" s="130"/>
      <c r="X1564" s="130"/>
      <c r="Y1564" s="130"/>
      <c r="Z1564" s="130"/>
      <c r="AA1564" s="130"/>
      <c r="AB1564" s="130"/>
      <c r="AC1564" s="131"/>
      <c r="AD1564" s="131"/>
      <c r="AE1564" s="131"/>
      <c r="AF1564" s="131"/>
      <c r="AG1564" s="132"/>
      <c r="AH1564" s="132"/>
      <c r="AI1564" s="132"/>
      <c r="AJ1564" s="132"/>
      <c r="AK1564" s="133"/>
      <c r="AL1564" s="133"/>
      <c r="AM1564" s="133"/>
      <c r="AN1564" s="133"/>
      <c r="AO1564" s="134"/>
      <c r="AP1564" s="134"/>
      <c r="AQ1564" s="134"/>
      <c r="AR1564" s="134"/>
      <c r="AS1564" s="134"/>
      <c r="AT1564" s="129"/>
    </row>
    <row r="1565" ht="15.75" customHeight="1">
      <c r="A1565" s="130"/>
      <c r="B1565" s="129"/>
      <c r="C1565" s="129"/>
      <c r="D1565" s="129"/>
      <c r="E1565" s="176"/>
      <c r="F1565" s="129"/>
      <c r="G1565" s="130"/>
      <c r="H1565" s="135"/>
      <c r="I1565" s="130"/>
      <c r="J1565" s="130"/>
      <c r="K1565" s="130"/>
      <c r="L1565" s="177"/>
      <c r="M1565" s="130"/>
      <c r="N1565" s="137"/>
      <c r="O1565" s="138"/>
      <c r="P1565" s="129"/>
      <c r="Q1565" s="139"/>
      <c r="R1565" s="130"/>
      <c r="S1565" s="130"/>
      <c r="T1565" s="141"/>
      <c r="U1565" s="130"/>
      <c r="V1565" s="130"/>
      <c r="W1565" s="130"/>
      <c r="X1565" s="130"/>
      <c r="Y1565" s="130"/>
      <c r="Z1565" s="130"/>
      <c r="AA1565" s="130"/>
      <c r="AB1565" s="130"/>
      <c r="AC1565" s="131"/>
      <c r="AD1565" s="131"/>
      <c r="AE1565" s="131"/>
      <c r="AF1565" s="131"/>
      <c r="AG1565" s="132"/>
      <c r="AH1565" s="132"/>
      <c r="AI1565" s="132"/>
      <c r="AJ1565" s="132"/>
      <c r="AK1565" s="133"/>
      <c r="AL1565" s="133"/>
      <c r="AM1565" s="133"/>
      <c r="AN1565" s="133"/>
      <c r="AO1565" s="134"/>
      <c r="AP1565" s="134"/>
      <c r="AQ1565" s="134"/>
      <c r="AR1565" s="134"/>
      <c r="AS1565" s="134"/>
      <c r="AT1565" s="129"/>
    </row>
    <row r="1566" ht="15.75" customHeight="1">
      <c r="A1566" s="130"/>
      <c r="B1566" s="129"/>
      <c r="C1566" s="129"/>
      <c r="D1566" s="129"/>
      <c r="E1566" s="176"/>
      <c r="F1566" s="129"/>
      <c r="G1566" s="130"/>
      <c r="H1566" s="135"/>
      <c r="I1566" s="130"/>
      <c r="J1566" s="130"/>
      <c r="K1566" s="130"/>
      <c r="L1566" s="177"/>
      <c r="M1566" s="130"/>
      <c r="N1566" s="137"/>
      <c r="O1566" s="138"/>
      <c r="P1566" s="129"/>
      <c r="Q1566" s="139"/>
      <c r="R1566" s="130"/>
      <c r="S1566" s="130"/>
      <c r="T1566" s="141"/>
      <c r="U1566" s="130"/>
      <c r="V1566" s="130"/>
      <c r="W1566" s="130"/>
      <c r="X1566" s="130"/>
      <c r="Y1566" s="130"/>
      <c r="Z1566" s="130"/>
      <c r="AA1566" s="130"/>
      <c r="AB1566" s="130"/>
      <c r="AC1566" s="131"/>
      <c r="AD1566" s="131"/>
      <c r="AE1566" s="131"/>
      <c r="AF1566" s="131"/>
      <c r="AG1566" s="132"/>
      <c r="AH1566" s="132"/>
      <c r="AI1566" s="132"/>
      <c r="AJ1566" s="132"/>
      <c r="AK1566" s="133"/>
      <c r="AL1566" s="133"/>
      <c r="AM1566" s="133"/>
      <c r="AN1566" s="133"/>
      <c r="AO1566" s="134"/>
      <c r="AP1566" s="134"/>
      <c r="AQ1566" s="134"/>
      <c r="AR1566" s="134"/>
      <c r="AS1566" s="134"/>
      <c r="AT1566" s="129"/>
    </row>
    <row r="1567" ht="15.75" customHeight="1">
      <c r="A1567" s="130"/>
      <c r="B1567" s="129"/>
      <c r="C1567" s="129"/>
      <c r="D1567" s="129"/>
      <c r="E1567" s="176"/>
      <c r="F1567" s="129"/>
      <c r="G1567" s="130"/>
      <c r="H1567" s="135"/>
      <c r="I1567" s="130"/>
      <c r="J1567" s="130"/>
      <c r="K1567" s="130"/>
      <c r="L1567" s="177"/>
      <c r="M1567" s="130"/>
      <c r="N1567" s="137"/>
      <c r="O1567" s="138"/>
      <c r="P1567" s="129"/>
      <c r="Q1567" s="139"/>
      <c r="R1567" s="130"/>
      <c r="S1567" s="130"/>
      <c r="T1567" s="141"/>
      <c r="U1567" s="130"/>
      <c r="V1567" s="130"/>
      <c r="W1567" s="130"/>
      <c r="X1567" s="130"/>
      <c r="Y1567" s="130"/>
      <c r="Z1567" s="130"/>
      <c r="AA1567" s="130"/>
      <c r="AB1567" s="130"/>
      <c r="AC1567" s="131"/>
      <c r="AD1567" s="131"/>
      <c r="AE1567" s="131"/>
      <c r="AF1567" s="131"/>
      <c r="AG1567" s="132"/>
      <c r="AH1567" s="132"/>
      <c r="AI1567" s="132"/>
      <c r="AJ1567" s="132"/>
      <c r="AK1567" s="133"/>
      <c r="AL1567" s="133"/>
      <c r="AM1567" s="133"/>
      <c r="AN1567" s="133"/>
      <c r="AO1567" s="134"/>
      <c r="AP1567" s="134"/>
      <c r="AQ1567" s="134"/>
      <c r="AR1567" s="134"/>
      <c r="AS1567" s="134"/>
      <c r="AT1567" s="129"/>
    </row>
    <row r="1568" ht="15.75" customHeight="1">
      <c r="A1568" s="130"/>
      <c r="B1568" s="129"/>
      <c r="C1568" s="129"/>
      <c r="D1568" s="129"/>
      <c r="E1568" s="176"/>
      <c r="F1568" s="129"/>
      <c r="G1568" s="130"/>
      <c r="H1568" s="135"/>
      <c r="I1568" s="130"/>
      <c r="J1568" s="130"/>
      <c r="K1568" s="130"/>
      <c r="L1568" s="177"/>
      <c r="M1568" s="130"/>
      <c r="N1568" s="137"/>
      <c r="O1568" s="138"/>
      <c r="P1568" s="129"/>
      <c r="Q1568" s="139"/>
      <c r="R1568" s="130"/>
      <c r="S1568" s="130"/>
      <c r="T1568" s="141"/>
      <c r="U1568" s="130"/>
      <c r="V1568" s="130"/>
      <c r="W1568" s="130"/>
      <c r="X1568" s="130"/>
      <c r="Y1568" s="130"/>
      <c r="Z1568" s="130"/>
      <c r="AA1568" s="130"/>
      <c r="AB1568" s="130"/>
      <c r="AC1568" s="131"/>
      <c r="AD1568" s="131"/>
      <c r="AE1568" s="131"/>
      <c r="AF1568" s="131"/>
      <c r="AG1568" s="132"/>
      <c r="AH1568" s="132"/>
      <c r="AI1568" s="132"/>
      <c r="AJ1568" s="132"/>
      <c r="AK1568" s="133"/>
      <c r="AL1568" s="133"/>
      <c r="AM1568" s="133"/>
      <c r="AN1568" s="133"/>
      <c r="AO1568" s="134"/>
      <c r="AP1568" s="134"/>
      <c r="AQ1568" s="134"/>
      <c r="AR1568" s="134"/>
      <c r="AS1568" s="134"/>
      <c r="AT1568" s="129"/>
    </row>
    <row r="1569" ht="15.75" customHeight="1">
      <c r="A1569" s="130"/>
      <c r="B1569" s="129"/>
      <c r="C1569" s="129"/>
      <c r="D1569" s="129"/>
      <c r="E1569" s="176"/>
      <c r="F1569" s="129"/>
      <c r="G1569" s="130"/>
      <c r="H1569" s="135"/>
      <c r="I1569" s="130"/>
      <c r="J1569" s="130"/>
      <c r="K1569" s="130"/>
      <c r="L1569" s="177"/>
      <c r="M1569" s="130"/>
      <c r="N1569" s="137"/>
      <c r="O1569" s="138"/>
      <c r="P1569" s="129"/>
      <c r="Q1569" s="139"/>
      <c r="R1569" s="130"/>
      <c r="S1569" s="130"/>
      <c r="T1569" s="141"/>
      <c r="U1569" s="130"/>
      <c r="V1569" s="130"/>
      <c r="W1569" s="130"/>
      <c r="X1569" s="130"/>
      <c r="Y1569" s="130"/>
      <c r="Z1569" s="130"/>
      <c r="AA1569" s="130"/>
      <c r="AB1569" s="130"/>
      <c r="AC1569" s="131"/>
      <c r="AD1569" s="131"/>
      <c r="AE1569" s="131"/>
      <c r="AF1569" s="131"/>
      <c r="AG1569" s="132"/>
      <c r="AH1569" s="132"/>
      <c r="AI1569" s="132"/>
      <c r="AJ1569" s="132"/>
      <c r="AK1569" s="133"/>
      <c r="AL1569" s="133"/>
      <c r="AM1569" s="133"/>
      <c r="AN1569" s="133"/>
      <c r="AO1569" s="134"/>
      <c r="AP1569" s="134"/>
      <c r="AQ1569" s="134"/>
      <c r="AR1569" s="134"/>
      <c r="AS1569" s="134"/>
      <c r="AT1569" s="129"/>
    </row>
    <row r="1570" ht="15.75" customHeight="1">
      <c r="A1570" s="130"/>
      <c r="B1570" s="129"/>
      <c r="C1570" s="129"/>
      <c r="D1570" s="129"/>
      <c r="E1570" s="176"/>
      <c r="F1570" s="129"/>
      <c r="G1570" s="130"/>
      <c r="H1570" s="135"/>
      <c r="I1570" s="130"/>
      <c r="J1570" s="130"/>
      <c r="K1570" s="130"/>
      <c r="L1570" s="177"/>
      <c r="M1570" s="130"/>
      <c r="N1570" s="137"/>
      <c r="O1570" s="138"/>
      <c r="P1570" s="129"/>
      <c r="Q1570" s="139"/>
      <c r="R1570" s="130"/>
      <c r="S1570" s="130"/>
      <c r="T1570" s="141"/>
      <c r="U1570" s="130"/>
      <c r="V1570" s="130"/>
      <c r="W1570" s="130"/>
      <c r="X1570" s="130"/>
      <c r="Y1570" s="130"/>
      <c r="Z1570" s="130"/>
      <c r="AA1570" s="130"/>
      <c r="AB1570" s="130"/>
      <c r="AC1570" s="131"/>
      <c r="AD1570" s="131"/>
      <c r="AE1570" s="131"/>
      <c r="AF1570" s="131"/>
      <c r="AG1570" s="132"/>
      <c r="AH1570" s="132"/>
      <c r="AI1570" s="132"/>
      <c r="AJ1570" s="132"/>
      <c r="AK1570" s="133"/>
      <c r="AL1570" s="133"/>
      <c r="AM1570" s="133"/>
      <c r="AN1570" s="133"/>
      <c r="AO1570" s="134"/>
      <c r="AP1570" s="134"/>
      <c r="AQ1570" s="134"/>
      <c r="AR1570" s="134"/>
      <c r="AS1570" s="134"/>
      <c r="AT1570" s="129"/>
    </row>
    <row r="1571" ht="15.75" customHeight="1">
      <c r="A1571" s="130"/>
      <c r="B1571" s="129"/>
      <c r="C1571" s="129"/>
      <c r="D1571" s="129"/>
      <c r="E1571" s="176"/>
      <c r="F1571" s="129"/>
      <c r="G1571" s="130"/>
      <c r="H1571" s="135"/>
      <c r="I1571" s="130"/>
      <c r="J1571" s="130"/>
      <c r="K1571" s="130"/>
      <c r="L1571" s="177"/>
      <c r="M1571" s="130"/>
      <c r="N1571" s="137"/>
      <c r="O1571" s="138"/>
      <c r="P1571" s="129"/>
      <c r="Q1571" s="139"/>
      <c r="R1571" s="130"/>
      <c r="S1571" s="130"/>
      <c r="T1571" s="141"/>
      <c r="U1571" s="130"/>
      <c r="V1571" s="130"/>
      <c r="W1571" s="130"/>
      <c r="X1571" s="130"/>
      <c r="Y1571" s="130"/>
      <c r="Z1571" s="130"/>
      <c r="AA1571" s="130"/>
      <c r="AB1571" s="130"/>
      <c r="AC1571" s="131"/>
      <c r="AD1571" s="131"/>
      <c r="AE1571" s="131"/>
      <c r="AF1571" s="131"/>
      <c r="AG1571" s="132"/>
      <c r="AH1571" s="132"/>
      <c r="AI1571" s="132"/>
      <c r="AJ1571" s="132"/>
      <c r="AK1571" s="133"/>
      <c r="AL1571" s="133"/>
      <c r="AM1571" s="133"/>
      <c r="AN1571" s="133"/>
      <c r="AO1571" s="134"/>
      <c r="AP1571" s="134"/>
      <c r="AQ1571" s="134"/>
      <c r="AR1571" s="134"/>
      <c r="AS1571" s="134"/>
      <c r="AT1571" s="129"/>
    </row>
    <row r="1572" ht="15.75" customHeight="1">
      <c r="A1572" s="130"/>
      <c r="B1572" s="129"/>
      <c r="C1572" s="129"/>
      <c r="D1572" s="129"/>
      <c r="E1572" s="176"/>
      <c r="F1572" s="129"/>
      <c r="G1572" s="130"/>
      <c r="H1572" s="135"/>
      <c r="I1572" s="130"/>
      <c r="J1572" s="130"/>
      <c r="K1572" s="130"/>
      <c r="L1572" s="177"/>
      <c r="M1572" s="130"/>
      <c r="N1572" s="137"/>
      <c r="O1572" s="138"/>
      <c r="P1572" s="129"/>
      <c r="Q1572" s="139"/>
      <c r="R1572" s="130"/>
      <c r="S1572" s="130"/>
      <c r="T1572" s="141"/>
      <c r="U1572" s="130"/>
      <c r="V1572" s="130"/>
      <c r="W1572" s="130"/>
      <c r="X1572" s="130"/>
      <c r="Y1572" s="130"/>
      <c r="Z1572" s="130"/>
      <c r="AA1572" s="130"/>
      <c r="AB1572" s="130"/>
      <c r="AC1572" s="131"/>
      <c r="AD1572" s="131"/>
      <c r="AE1572" s="131"/>
      <c r="AF1572" s="131"/>
      <c r="AG1572" s="132"/>
      <c r="AH1572" s="132"/>
      <c r="AI1572" s="132"/>
      <c r="AJ1572" s="132"/>
      <c r="AK1572" s="133"/>
      <c r="AL1572" s="133"/>
      <c r="AM1572" s="133"/>
      <c r="AN1572" s="133"/>
      <c r="AO1572" s="134"/>
      <c r="AP1572" s="134"/>
      <c r="AQ1572" s="134"/>
      <c r="AR1572" s="134"/>
      <c r="AS1572" s="134"/>
      <c r="AT1572" s="129"/>
    </row>
    <row r="1573" ht="15.75" customHeight="1">
      <c r="A1573" s="130"/>
      <c r="B1573" s="129"/>
      <c r="C1573" s="129"/>
      <c r="D1573" s="129"/>
      <c r="E1573" s="176"/>
      <c r="F1573" s="129"/>
      <c r="G1573" s="130"/>
      <c r="H1573" s="135"/>
      <c r="I1573" s="130"/>
      <c r="J1573" s="130"/>
      <c r="K1573" s="130"/>
      <c r="L1573" s="177"/>
      <c r="M1573" s="130"/>
      <c r="N1573" s="137"/>
      <c r="O1573" s="138"/>
      <c r="P1573" s="129"/>
      <c r="Q1573" s="139"/>
      <c r="R1573" s="130"/>
      <c r="S1573" s="130"/>
      <c r="T1573" s="141"/>
      <c r="U1573" s="130"/>
      <c r="V1573" s="130"/>
      <c r="W1573" s="130"/>
      <c r="X1573" s="130"/>
      <c r="Y1573" s="130"/>
      <c r="Z1573" s="130"/>
      <c r="AA1573" s="130"/>
      <c r="AB1573" s="130"/>
      <c r="AC1573" s="131"/>
      <c r="AD1573" s="131"/>
      <c r="AE1573" s="131"/>
      <c r="AF1573" s="131"/>
      <c r="AG1573" s="132"/>
      <c r="AH1573" s="132"/>
      <c r="AI1573" s="132"/>
      <c r="AJ1573" s="132"/>
      <c r="AK1573" s="133"/>
      <c r="AL1573" s="133"/>
      <c r="AM1573" s="133"/>
      <c r="AN1573" s="133"/>
      <c r="AO1573" s="134"/>
      <c r="AP1573" s="134"/>
      <c r="AQ1573" s="134"/>
      <c r="AR1573" s="134"/>
      <c r="AS1573" s="134"/>
      <c r="AT1573" s="129"/>
    </row>
    <row r="1574" ht="15.75" customHeight="1">
      <c r="A1574" s="130"/>
      <c r="B1574" s="129"/>
      <c r="C1574" s="129"/>
      <c r="D1574" s="129"/>
      <c r="E1574" s="176"/>
      <c r="F1574" s="129"/>
      <c r="G1574" s="130"/>
      <c r="H1574" s="135"/>
      <c r="I1574" s="130"/>
      <c r="J1574" s="130"/>
      <c r="K1574" s="130"/>
      <c r="L1574" s="177"/>
      <c r="M1574" s="130"/>
      <c r="N1574" s="137"/>
      <c r="O1574" s="138"/>
      <c r="P1574" s="129"/>
      <c r="Q1574" s="139"/>
      <c r="R1574" s="130"/>
      <c r="S1574" s="130"/>
      <c r="T1574" s="141"/>
      <c r="U1574" s="130"/>
      <c r="V1574" s="130"/>
      <c r="W1574" s="130"/>
      <c r="X1574" s="130"/>
      <c r="Y1574" s="130"/>
      <c r="Z1574" s="130"/>
      <c r="AA1574" s="130"/>
      <c r="AB1574" s="130"/>
      <c r="AC1574" s="131"/>
      <c r="AD1574" s="131"/>
      <c r="AE1574" s="131"/>
      <c r="AF1574" s="131"/>
      <c r="AG1574" s="132"/>
      <c r="AH1574" s="132"/>
      <c r="AI1574" s="132"/>
      <c r="AJ1574" s="132"/>
      <c r="AK1574" s="133"/>
      <c r="AL1574" s="133"/>
      <c r="AM1574" s="133"/>
      <c r="AN1574" s="133"/>
      <c r="AO1574" s="134"/>
      <c r="AP1574" s="134"/>
      <c r="AQ1574" s="134"/>
      <c r="AR1574" s="134"/>
      <c r="AS1574" s="134"/>
      <c r="AT1574" s="129"/>
    </row>
    <row r="1575" ht="15.75" customHeight="1">
      <c r="A1575" s="130"/>
      <c r="B1575" s="129"/>
      <c r="C1575" s="129"/>
      <c r="D1575" s="129"/>
      <c r="E1575" s="176"/>
      <c r="F1575" s="129"/>
      <c r="G1575" s="130"/>
      <c r="H1575" s="135"/>
      <c r="I1575" s="130"/>
      <c r="J1575" s="130"/>
      <c r="K1575" s="130"/>
      <c r="L1575" s="177"/>
      <c r="M1575" s="130"/>
      <c r="N1575" s="137"/>
      <c r="O1575" s="138"/>
      <c r="P1575" s="129"/>
      <c r="Q1575" s="139"/>
      <c r="R1575" s="130"/>
      <c r="S1575" s="130"/>
      <c r="T1575" s="141"/>
      <c r="U1575" s="130"/>
      <c r="V1575" s="130"/>
      <c r="W1575" s="130"/>
      <c r="X1575" s="130"/>
      <c r="Y1575" s="130"/>
      <c r="Z1575" s="130"/>
      <c r="AA1575" s="130"/>
      <c r="AB1575" s="130"/>
      <c r="AC1575" s="131"/>
      <c r="AD1575" s="131"/>
      <c r="AE1575" s="131"/>
      <c r="AF1575" s="131"/>
      <c r="AG1575" s="132"/>
      <c r="AH1575" s="132"/>
      <c r="AI1575" s="132"/>
      <c r="AJ1575" s="132"/>
      <c r="AK1575" s="133"/>
      <c r="AL1575" s="133"/>
      <c r="AM1575" s="133"/>
      <c r="AN1575" s="133"/>
      <c r="AO1575" s="134"/>
      <c r="AP1575" s="134"/>
      <c r="AQ1575" s="134"/>
      <c r="AR1575" s="134"/>
      <c r="AS1575" s="134"/>
      <c r="AT1575" s="129"/>
    </row>
    <row r="1576" ht="15.75" customHeight="1">
      <c r="A1576" s="130"/>
      <c r="B1576" s="129"/>
      <c r="C1576" s="129"/>
      <c r="D1576" s="129"/>
      <c r="E1576" s="176"/>
      <c r="F1576" s="129"/>
      <c r="G1576" s="130"/>
      <c r="H1576" s="135"/>
      <c r="I1576" s="130"/>
      <c r="J1576" s="130"/>
      <c r="K1576" s="130"/>
      <c r="L1576" s="177"/>
      <c r="M1576" s="130"/>
      <c r="N1576" s="137"/>
      <c r="O1576" s="138"/>
      <c r="P1576" s="129"/>
      <c r="Q1576" s="139"/>
      <c r="R1576" s="130"/>
      <c r="S1576" s="130"/>
      <c r="T1576" s="141"/>
      <c r="U1576" s="130"/>
      <c r="V1576" s="130"/>
      <c r="W1576" s="130"/>
      <c r="X1576" s="130"/>
      <c r="Y1576" s="130"/>
      <c r="Z1576" s="130"/>
      <c r="AA1576" s="130"/>
      <c r="AB1576" s="130"/>
      <c r="AC1576" s="131"/>
      <c r="AD1576" s="131"/>
      <c r="AE1576" s="131"/>
      <c r="AF1576" s="131"/>
      <c r="AG1576" s="132"/>
      <c r="AH1576" s="132"/>
      <c r="AI1576" s="132"/>
      <c r="AJ1576" s="132"/>
      <c r="AK1576" s="133"/>
      <c r="AL1576" s="133"/>
      <c r="AM1576" s="133"/>
      <c r="AN1576" s="133"/>
      <c r="AO1576" s="134"/>
      <c r="AP1576" s="134"/>
      <c r="AQ1576" s="134"/>
      <c r="AR1576" s="134"/>
      <c r="AS1576" s="134"/>
      <c r="AT1576" s="129"/>
    </row>
    <row r="1577" ht="15.75" customHeight="1">
      <c r="A1577" s="130"/>
      <c r="B1577" s="129"/>
      <c r="C1577" s="129"/>
      <c r="D1577" s="129"/>
      <c r="E1577" s="176"/>
      <c r="F1577" s="129"/>
      <c r="G1577" s="130"/>
      <c r="H1577" s="135"/>
      <c r="I1577" s="130"/>
      <c r="J1577" s="130"/>
      <c r="K1577" s="130"/>
      <c r="L1577" s="177"/>
      <c r="M1577" s="130"/>
      <c r="N1577" s="137"/>
      <c r="O1577" s="138"/>
      <c r="P1577" s="129"/>
      <c r="Q1577" s="139"/>
      <c r="R1577" s="130"/>
      <c r="S1577" s="130"/>
      <c r="T1577" s="141"/>
      <c r="U1577" s="130"/>
      <c r="V1577" s="130"/>
      <c r="W1577" s="130"/>
      <c r="X1577" s="130"/>
      <c r="Y1577" s="130"/>
      <c r="Z1577" s="130"/>
      <c r="AA1577" s="130"/>
      <c r="AB1577" s="130"/>
      <c r="AC1577" s="131"/>
      <c r="AD1577" s="131"/>
      <c r="AE1577" s="131"/>
      <c r="AF1577" s="131"/>
      <c r="AG1577" s="132"/>
      <c r="AH1577" s="132"/>
      <c r="AI1577" s="132"/>
      <c r="AJ1577" s="132"/>
      <c r="AK1577" s="133"/>
      <c r="AL1577" s="133"/>
      <c r="AM1577" s="133"/>
      <c r="AN1577" s="133"/>
      <c r="AO1577" s="134"/>
      <c r="AP1577" s="134"/>
      <c r="AQ1577" s="134"/>
      <c r="AR1577" s="134"/>
      <c r="AS1577" s="134"/>
      <c r="AT1577" s="129"/>
    </row>
    <row r="1578" ht="15.75" customHeight="1">
      <c r="A1578" s="130"/>
      <c r="B1578" s="129"/>
      <c r="C1578" s="129"/>
      <c r="D1578" s="129"/>
      <c r="E1578" s="176"/>
      <c r="F1578" s="129"/>
      <c r="G1578" s="130"/>
      <c r="H1578" s="135"/>
      <c r="I1578" s="130"/>
      <c r="J1578" s="130"/>
      <c r="K1578" s="130"/>
      <c r="L1578" s="177"/>
      <c r="M1578" s="130"/>
      <c r="N1578" s="137"/>
      <c r="O1578" s="138"/>
      <c r="P1578" s="129"/>
      <c r="Q1578" s="139"/>
      <c r="R1578" s="130"/>
      <c r="S1578" s="130"/>
      <c r="T1578" s="141"/>
      <c r="U1578" s="130"/>
      <c r="V1578" s="130"/>
      <c r="W1578" s="130"/>
      <c r="X1578" s="130"/>
      <c r="Y1578" s="130"/>
      <c r="Z1578" s="130"/>
      <c r="AA1578" s="130"/>
      <c r="AB1578" s="130"/>
      <c r="AC1578" s="131"/>
      <c r="AD1578" s="131"/>
      <c r="AE1578" s="131"/>
      <c r="AF1578" s="131"/>
      <c r="AG1578" s="132"/>
      <c r="AH1578" s="132"/>
      <c r="AI1578" s="132"/>
      <c r="AJ1578" s="132"/>
      <c r="AK1578" s="133"/>
      <c r="AL1578" s="133"/>
      <c r="AM1578" s="133"/>
      <c r="AN1578" s="133"/>
      <c r="AO1578" s="134"/>
      <c r="AP1578" s="134"/>
      <c r="AQ1578" s="134"/>
      <c r="AR1578" s="134"/>
      <c r="AS1578" s="134"/>
      <c r="AT1578" s="129"/>
    </row>
    <row r="1579" ht="15.75" customHeight="1">
      <c r="A1579" s="130"/>
      <c r="B1579" s="129"/>
      <c r="C1579" s="129"/>
      <c r="D1579" s="129"/>
      <c r="E1579" s="176"/>
      <c r="F1579" s="129"/>
      <c r="G1579" s="130"/>
      <c r="H1579" s="135"/>
      <c r="I1579" s="130"/>
      <c r="J1579" s="130"/>
      <c r="K1579" s="130"/>
      <c r="L1579" s="177"/>
      <c r="M1579" s="130"/>
      <c r="N1579" s="137"/>
      <c r="O1579" s="138"/>
      <c r="P1579" s="129"/>
      <c r="Q1579" s="139"/>
      <c r="R1579" s="130"/>
      <c r="S1579" s="130"/>
      <c r="T1579" s="141"/>
      <c r="U1579" s="130"/>
      <c r="V1579" s="130"/>
      <c r="W1579" s="130"/>
      <c r="X1579" s="130"/>
      <c r="Y1579" s="130"/>
      <c r="Z1579" s="130"/>
      <c r="AA1579" s="130"/>
      <c r="AB1579" s="130"/>
      <c r="AC1579" s="131"/>
      <c r="AD1579" s="131"/>
      <c r="AE1579" s="131"/>
      <c r="AF1579" s="131"/>
      <c r="AG1579" s="132"/>
      <c r="AH1579" s="132"/>
      <c r="AI1579" s="132"/>
      <c r="AJ1579" s="132"/>
      <c r="AK1579" s="133"/>
      <c r="AL1579" s="133"/>
      <c r="AM1579" s="133"/>
      <c r="AN1579" s="133"/>
      <c r="AO1579" s="134"/>
      <c r="AP1579" s="134"/>
      <c r="AQ1579" s="134"/>
      <c r="AR1579" s="134"/>
      <c r="AS1579" s="134"/>
      <c r="AT1579" s="129"/>
    </row>
    <row r="1580" ht="15.75" customHeight="1">
      <c r="A1580" s="130"/>
      <c r="B1580" s="129"/>
      <c r="C1580" s="129"/>
      <c r="D1580" s="129"/>
      <c r="E1580" s="176"/>
      <c r="F1580" s="129"/>
      <c r="G1580" s="130"/>
      <c r="H1580" s="135"/>
      <c r="I1580" s="130"/>
      <c r="J1580" s="130"/>
      <c r="K1580" s="130"/>
      <c r="L1580" s="177"/>
      <c r="M1580" s="130"/>
      <c r="N1580" s="137"/>
      <c r="O1580" s="138"/>
      <c r="P1580" s="129"/>
      <c r="Q1580" s="139"/>
      <c r="R1580" s="130"/>
      <c r="S1580" s="130"/>
      <c r="T1580" s="141"/>
      <c r="U1580" s="130"/>
      <c r="V1580" s="130"/>
      <c r="W1580" s="130"/>
      <c r="X1580" s="130"/>
      <c r="Y1580" s="130"/>
      <c r="Z1580" s="130"/>
      <c r="AA1580" s="130"/>
      <c r="AB1580" s="130"/>
      <c r="AC1580" s="131"/>
      <c r="AD1580" s="131"/>
      <c r="AE1580" s="131"/>
      <c r="AF1580" s="131"/>
      <c r="AG1580" s="132"/>
      <c r="AH1580" s="132"/>
      <c r="AI1580" s="132"/>
      <c r="AJ1580" s="132"/>
      <c r="AK1580" s="133"/>
      <c r="AL1580" s="133"/>
      <c r="AM1580" s="133"/>
      <c r="AN1580" s="133"/>
      <c r="AO1580" s="134"/>
      <c r="AP1580" s="134"/>
      <c r="AQ1580" s="134"/>
      <c r="AR1580" s="134"/>
      <c r="AS1580" s="134"/>
      <c r="AT1580" s="129"/>
    </row>
    <row r="1581" ht="15.75" customHeight="1">
      <c r="A1581" s="130"/>
      <c r="B1581" s="129"/>
      <c r="C1581" s="129"/>
      <c r="D1581" s="129"/>
      <c r="E1581" s="176"/>
      <c r="F1581" s="129"/>
      <c r="G1581" s="130"/>
      <c r="H1581" s="135"/>
      <c r="I1581" s="130"/>
      <c r="J1581" s="130"/>
      <c r="K1581" s="130"/>
      <c r="L1581" s="177"/>
      <c r="M1581" s="130"/>
      <c r="N1581" s="137"/>
      <c r="O1581" s="138"/>
      <c r="P1581" s="129"/>
      <c r="Q1581" s="139"/>
      <c r="R1581" s="130"/>
      <c r="S1581" s="130"/>
      <c r="T1581" s="141"/>
      <c r="U1581" s="130"/>
      <c r="V1581" s="130"/>
      <c r="W1581" s="130"/>
      <c r="X1581" s="130"/>
      <c r="Y1581" s="130"/>
      <c r="Z1581" s="130"/>
      <c r="AA1581" s="130"/>
      <c r="AB1581" s="130"/>
      <c r="AC1581" s="131"/>
      <c r="AD1581" s="131"/>
      <c r="AE1581" s="131"/>
      <c r="AF1581" s="131"/>
      <c r="AG1581" s="132"/>
      <c r="AH1581" s="132"/>
      <c r="AI1581" s="132"/>
      <c r="AJ1581" s="132"/>
      <c r="AK1581" s="133"/>
      <c r="AL1581" s="133"/>
      <c r="AM1581" s="133"/>
      <c r="AN1581" s="133"/>
      <c r="AO1581" s="134"/>
      <c r="AP1581" s="134"/>
      <c r="AQ1581" s="134"/>
      <c r="AR1581" s="134"/>
      <c r="AS1581" s="134"/>
      <c r="AT1581" s="129"/>
    </row>
    <row r="1582" ht="15.75" customHeight="1">
      <c r="A1582" s="130"/>
      <c r="B1582" s="129"/>
      <c r="C1582" s="129"/>
      <c r="D1582" s="129"/>
      <c r="E1582" s="176"/>
      <c r="F1582" s="129"/>
      <c r="G1582" s="130"/>
      <c r="H1582" s="135"/>
      <c r="I1582" s="130"/>
      <c r="J1582" s="130"/>
      <c r="K1582" s="130"/>
      <c r="L1582" s="177"/>
      <c r="M1582" s="130"/>
      <c r="N1582" s="137"/>
      <c r="O1582" s="138"/>
      <c r="P1582" s="129"/>
      <c r="Q1582" s="139"/>
      <c r="R1582" s="130"/>
      <c r="S1582" s="130"/>
      <c r="T1582" s="141"/>
      <c r="U1582" s="130"/>
      <c r="V1582" s="130"/>
      <c r="W1582" s="130"/>
      <c r="X1582" s="130"/>
      <c r="Y1582" s="130"/>
      <c r="Z1582" s="130"/>
      <c r="AA1582" s="130"/>
      <c r="AB1582" s="130"/>
      <c r="AC1582" s="131"/>
      <c r="AD1582" s="131"/>
      <c r="AE1582" s="131"/>
      <c r="AF1582" s="131"/>
      <c r="AG1582" s="132"/>
      <c r="AH1582" s="132"/>
      <c r="AI1582" s="132"/>
      <c r="AJ1582" s="132"/>
      <c r="AK1582" s="133"/>
      <c r="AL1582" s="133"/>
      <c r="AM1582" s="133"/>
      <c r="AN1582" s="133"/>
      <c r="AO1582" s="134"/>
      <c r="AP1582" s="134"/>
      <c r="AQ1582" s="134"/>
      <c r="AR1582" s="134"/>
      <c r="AS1582" s="134"/>
      <c r="AT1582" s="129"/>
    </row>
    <row r="1583" ht="15.75" customHeight="1">
      <c r="A1583" s="130"/>
      <c r="B1583" s="129"/>
      <c r="C1583" s="129"/>
      <c r="D1583" s="129"/>
      <c r="E1583" s="176"/>
      <c r="F1583" s="129"/>
      <c r="G1583" s="130"/>
      <c r="H1583" s="135"/>
      <c r="I1583" s="130"/>
      <c r="J1583" s="130"/>
      <c r="K1583" s="130"/>
      <c r="L1583" s="177"/>
      <c r="M1583" s="130"/>
      <c r="N1583" s="137"/>
      <c r="O1583" s="138"/>
      <c r="P1583" s="129"/>
      <c r="Q1583" s="139"/>
      <c r="R1583" s="130"/>
      <c r="S1583" s="130"/>
      <c r="T1583" s="141"/>
      <c r="U1583" s="130"/>
      <c r="V1583" s="130"/>
      <c r="W1583" s="130"/>
      <c r="X1583" s="130"/>
      <c r="Y1583" s="130"/>
      <c r="Z1583" s="130"/>
      <c r="AA1583" s="130"/>
      <c r="AB1583" s="130"/>
      <c r="AC1583" s="131"/>
      <c r="AD1583" s="131"/>
      <c r="AE1583" s="131"/>
      <c r="AF1583" s="131"/>
      <c r="AG1583" s="132"/>
      <c r="AH1583" s="132"/>
      <c r="AI1583" s="132"/>
      <c r="AJ1583" s="132"/>
      <c r="AK1583" s="133"/>
      <c r="AL1583" s="133"/>
      <c r="AM1583" s="133"/>
      <c r="AN1583" s="133"/>
      <c r="AO1583" s="134"/>
      <c r="AP1583" s="134"/>
      <c r="AQ1583" s="134"/>
      <c r="AR1583" s="134"/>
      <c r="AS1583" s="134"/>
      <c r="AT1583" s="129"/>
    </row>
    <row r="1584" ht="15.75" customHeight="1">
      <c r="A1584" s="130"/>
      <c r="B1584" s="129"/>
      <c r="C1584" s="129"/>
      <c r="D1584" s="129"/>
      <c r="E1584" s="176"/>
      <c r="F1584" s="129"/>
      <c r="G1584" s="130"/>
      <c r="H1584" s="135"/>
      <c r="I1584" s="130"/>
      <c r="J1584" s="130"/>
      <c r="K1584" s="130"/>
      <c r="L1584" s="177"/>
      <c r="M1584" s="130"/>
      <c r="N1584" s="137"/>
      <c r="O1584" s="138"/>
      <c r="P1584" s="129"/>
      <c r="Q1584" s="139"/>
      <c r="R1584" s="130"/>
      <c r="S1584" s="130"/>
      <c r="T1584" s="141"/>
      <c r="U1584" s="130"/>
      <c r="V1584" s="130"/>
      <c r="W1584" s="130"/>
      <c r="X1584" s="130"/>
      <c r="Y1584" s="130"/>
      <c r="Z1584" s="130"/>
      <c r="AA1584" s="130"/>
      <c r="AB1584" s="130"/>
      <c r="AC1584" s="131"/>
      <c r="AD1584" s="131"/>
      <c r="AE1584" s="131"/>
      <c r="AF1584" s="131"/>
      <c r="AG1584" s="132"/>
      <c r="AH1584" s="132"/>
      <c r="AI1584" s="132"/>
      <c r="AJ1584" s="132"/>
      <c r="AK1584" s="133"/>
      <c r="AL1584" s="133"/>
      <c r="AM1584" s="133"/>
      <c r="AN1584" s="133"/>
      <c r="AO1584" s="134"/>
      <c r="AP1584" s="134"/>
      <c r="AQ1584" s="134"/>
      <c r="AR1584" s="134"/>
      <c r="AS1584" s="134"/>
      <c r="AT1584" s="129"/>
    </row>
    <row r="1585" ht="15.75" customHeight="1">
      <c r="A1585" s="130"/>
      <c r="B1585" s="129"/>
      <c r="C1585" s="129"/>
      <c r="D1585" s="129"/>
      <c r="E1585" s="176"/>
      <c r="F1585" s="129"/>
      <c r="G1585" s="130"/>
      <c r="H1585" s="135"/>
      <c r="I1585" s="130"/>
      <c r="J1585" s="130"/>
      <c r="K1585" s="130"/>
      <c r="L1585" s="177"/>
      <c r="M1585" s="130"/>
      <c r="N1585" s="137"/>
      <c r="O1585" s="138"/>
      <c r="P1585" s="129"/>
      <c r="Q1585" s="139"/>
      <c r="R1585" s="130"/>
      <c r="S1585" s="130"/>
      <c r="T1585" s="141"/>
      <c r="U1585" s="130"/>
      <c r="V1585" s="130"/>
      <c r="W1585" s="130"/>
      <c r="X1585" s="130"/>
      <c r="Y1585" s="130"/>
      <c r="Z1585" s="130"/>
      <c r="AA1585" s="130"/>
      <c r="AB1585" s="130"/>
      <c r="AC1585" s="131"/>
      <c r="AD1585" s="131"/>
      <c r="AE1585" s="131"/>
      <c r="AF1585" s="131"/>
      <c r="AG1585" s="132"/>
      <c r="AH1585" s="132"/>
      <c r="AI1585" s="132"/>
      <c r="AJ1585" s="132"/>
      <c r="AK1585" s="133"/>
      <c r="AL1585" s="133"/>
      <c r="AM1585" s="133"/>
      <c r="AN1585" s="133"/>
      <c r="AO1585" s="134"/>
      <c r="AP1585" s="134"/>
      <c r="AQ1585" s="134"/>
      <c r="AR1585" s="134"/>
      <c r="AS1585" s="134"/>
      <c r="AT1585" s="129"/>
    </row>
    <row r="1586" ht="15.75" customHeight="1">
      <c r="A1586" s="130"/>
      <c r="B1586" s="129"/>
      <c r="C1586" s="129"/>
      <c r="D1586" s="129"/>
      <c r="E1586" s="176"/>
      <c r="F1586" s="129"/>
      <c r="G1586" s="130"/>
      <c r="H1586" s="135"/>
      <c r="I1586" s="130"/>
      <c r="J1586" s="130"/>
      <c r="K1586" s="130"/>
      <c r="L1586" s="177"/>
      <c r="M1586" s="130"/>
      <c r="N1586" s="137"/>
      <c r="O1586" s="138"/>
      <c r="P1586" s="129"/>
      <c r="Q1586" s="139"/>
      <c r="R1586" s="130"/>
      <c r="S1586" s="130"/>
      <c r="T1586" s="141"/>
      <c r="U1586" s="130"/>
      <c r="V1586" s="130"/>
      <c r="W1586" s="130"/>
      <c r="X1586" s="130"/>
      <c r="Y1586" s="130"/>
      <c r="Z1586" s="130"/>
      <c r="AA1586" s="130"/>
      <c r="AB1586" s="130"/>
      <c r="AC1586" s="131"/>
      <c r="AD1586" s="131"/>
      <c r="AE1586" s="131"/>
      <c r="AF1586" s="131"/>
      <c r="AG1586" s="132"/>
      <c r="AH1586" s="132"/>
      <c r="AI1586" s="132"/>
      <c r="AJ1586" s="132"/>
      <c r="AK1586" s="133"/>
      <c r="AL1586" s="133"/>
      <c r="AM1586" s="133"/>
      <c r="AN1586" s="133"/>
      <c r="AO1586" s="134"/>
      <c r="AP1586" s="134"/>
      <c r="AQ1586" s="134"/>
      <c r="AR1586" s="134"/>
      <c r="AS1586" s="134"/>
      <c r="AT1586" s="129"/>
    </row>
    <row r="1587" ht="15.75" customHeight="1">
      <c r="A1587" s="130"/>
      <c r="B1587" s="129"/>
      <c r="C1587" s="129"/>
      <c r="D1587" s="129"/>
      <c r="E1587" s="176"/>
      <c r="F1587" s="129"/>
      <c r="G1587" s="130"/>
      <c r="H1587" s="135"/>
      <c r="I1587" s="130"/>
      <c r="J1587" s="130"/>
      <c r="K1587" s="130"/>
      <c r="L1587" s="177"/>
      <c r="M1587" s="130"/>
      <c r="N1587" s="137"/>
      <c r="O1587" s="138"/>
      <c r="P1587" s="129"/>
      <c r="Q1587" s="139"/>
      <c r="R1587" s="130"/>
      <c r="S1587" s="130"/>
      <c r="T1587" s="141"/>
      <c r="U1587" s="130"/>
      <c r="V1587" s="130"/>
      <c r="W1587" s="130"/>
      <c r="X1587" s="130"/>
      <c r="Y1587" s="130"/>
      <c r="Z1587" s="130"/>
      <c r="AA1587" s="130"/>
      <c r="AB1587" s="130"/>
      <c r="AC1587" s="131"/>
      <c r="AD1587" s="131"/>
      <c r="AE1587" s="131"/>
      <c r="AF1587" s="131"/>
      <c r="AG1587" s="132"/>
      <c r="AH1587" s="132"/>
      <c r="AI1587" s="132"/>
      <c r="AJ1587" s="132"/>
      <c r="AK1587" s="133"/>
      <c r="AL1587" s="133"/>
      <c r="AM1587" s="133"/>
      <c r="AN1587" s="133"/>
      <c r="AO1587" s="134"/>
      <c r="AP1587" s="134"/>
      <c r="AQ1587" s="134"/>
      <c r="AR1587" s="134"/>
      <c r="AS1587" s="134"/>
      <c r="AT1587" s="129"/>
    </row>
    <row r="1588" ht="15.75" customHeight="1">
      <c r="A1588" s="130"/>
      <c r="B1588" s="129"/>
      <c r="C1588" s="129"/>
      <c r="D1588" s="129"/>
      <c r="E1588" s="176"/>
      <c r="F1588" s="129"/>
      <c r="G1588" s="130"/>
      <c r="H1588" s="135"/>
      <c r="I1588" s="130"/>
      <c r="J1588" s="130"/>
      <c r="K1588" s="130"/>
      <c r="L1588" s="177"/>
      <c r="M1588" s="130"/>
      <c r="N1588" s="137"/>
      <c r="O1588" s="138"/>
      <c r="P1588" s="129"/>
      <c r="Q1588" s="139"/>
      <c r="R1588" s="130"/>
      <c r="S1588" s="130"/>
      <c r="T1588" s="141"/>
      <c r="U1588" s="130"/>
      <c r="V1588" s="130"/>
      <c r="W1588" s="130"/>
      <c r="X1588" s="130"/>
      <c r="Y1588" s="130"/>
      <c r="Z1588" s="130"/>
      <c r="AA1588" s="130"/>
      <c r="AB1588" s="130"/>
      <c r="AC1588" s="131"/>
      <c r="AD1588" s="131"/>
      <c r="AE1588" s="131"/>
      <c r="AF1588" s="131"/>
      <c r="AG1588" s="132"/>
      <c r="AH1588" s="132"/>
      <c r="AI1588" s="132"/>
      <c r="AJ1588" s="132"/>
      <c r="AK1588" s="133"/>
      <c r="AL1588" s="133"/>
      <c r="AM1588" s="133"/>
      <c r="AN1588" s="133"/>
      <c r="AO1588" s="134"/>
      <c r="AP1588" s="134"/>
      <c r="AQ1588" s="134"/>
      <c r="AR1588" s="134"/>
      <c r="AS1588" s="134"/>
      <c r="AT1588" s="129"/>
    </row>
    <row r="1589" ht="15.75" customHeight="1">
      <c r="A1589" s="130"/>
      <c r="B1589" s="129"/>
      <c r="C1589" s="129"/>
      <c r="D1589" s="129"/>
      <c r="E1589" s="176"/>
      <c r="F1589" s="129"/>
      <c r="G1589" s="130"/>
      <c r="H1589" s="135"/>
      <c r="I1589" s="130"/>
      <c r="J1589" s="130"/>
      <c r="K1589" s="130"/>
      <c r="L1589" s="177"/>
      <c r="M1589" s="130"/>
      <c r="N1589" s="137"/>
      <c r="O1589" s="138"/>
      <c r="P1589" s="129"/>
      <c r="Q1589" s="139"/>
      <c r="R1589" s="130"/>
      <c r="S1589" s="130"/>
      <c r="T1589" s="141"/>
      <c r="U1589" s="130"/>
      <c r="V1589" s="130"/>
      <c r="W1589" s="130"/>
      <c r="X1589" s="130"/>
      <c r="Y1589" s="130"/>
      <c r="Z1589" s="130"/>
      <c r="AA1589" s="130"/>
      <c r="AB1589" s="130"/>
      <c r="AC1589" s="131"/>
      <c r="AD1589" s="131"/>
      <c r="AE1589" s="131"/>
      <c r="AF1589" s="131"/>
      <c r="AG1589" s="132"/>
      <c r="AH1589" s="132"/>
      <c r="AI1589" s="132"/>
      <c r="AJ1589" s="132"/>
      <c r="AK1589" s="133"/>
      <c r="AL1589" s="133"/>
      <c r="AM1589" s="133"/>
      <c r="AN1589" s="133"/>
      <c r="AO1589" s="134"/>
      <c r="AP1589" s="134"/>
      <c r="AQ1589" s="134"/>
      <c r="AR1589" s="134"/>
      <c r="AS1589" s="134"/>
      <c r="AT1589" s="129"/>
    </row>
    <row r="1590" ht="15.75" customHeight="1">
      <c r="A1590" s="130"/>
      <c r="B1590" s="129"/>
      <c r="C1590" s="129"/>
      <c r="D1590" s="129"/>
      <c r="E1590" s="176"/>
      <c r="F1590" s="129"/>
      <c r="G1590" s="130"/>
      <c r="H1590" s="135"/>
      <c r="I1590" s="130"/>
      <c r="J1590" s="130"/>
      <c r="K1590" s="130"/>
      <c r="L1590" s="177"/>
      <c r="M1590" s="130"/>
      <c r="N1590" s="137"/>
      <c r="O1590" s="138"/>
      <c r="P1590" s="129"/>
      <c r="Q1590" s="139"/>
      <c r="R1590" s="130"/>
      <c r="S1590" s="130"/>
      <c r="T1590" s="141"/>
      <c r="U1590" s="130"/>
      <c r="V1590" s="130"/>
      <c r="W1590" s="130"/>
      <c r="X1590" s="130"/>
      <c r="Y1590" s="130"/>
      <c r="Z1590" s="130"/>
      <c r="AA1590" s="130"/>
      <c r="AB1590" s="130"/>
      <c r="AC1590" s="131"/>
      <c r="AD1590" s="131"/>
      <c r="AE1590" s="131"/>
      <c r="AF1590" s="131"/>
      <c r="AG1590" s="132"/>
      <c r="AH1590" s="132"/>
      <c r="AI1590" s="132"/>
      <c r="AJ1590" s="132"/>
      <c r="AK1590" s="133"/>
      <c r="AL1590" s="133"/>
      <c r="AM1590" s="133"/>
      <c r="AN1590" s="133"/>
      <c r="AO1590" s="134"/>
      <c r="AP1590" s="134"/>
      <c r="AQ1590" s="134"/>
      <c r="AR1590" s="134"/>
      <c r="AS1590" s="134"/>
      <c r="AT1590" s="129"/>
    </row>
    <row r="1591" ht="15.75" customHeight="1">
      <c r="A1591" s="130"/>
      <c r="B1591" s="129"/>
      <c r="C1591" s="129"/>
      <c r="D1591" s="129"/>
      <c r="E1591" s="176"/>
      <c r="F1591" s="129"/>
      <c r="G1591" s="130"/>
      <c r="H1591" s="135"/>
      <c r="I1591" s="130"/>
      <c r="J1591" s="130"/>
      <c r="K1591" s="130"/>
      <c r="L1591" s="177"/>
      <c r="M1591" s="130"/>
      <c r="N1591" s="137"/>
      <c r="O1591" s="138"/>
      <c r="P1591" s="129"/>
      <c r="Q1591" s="139"/>
      <c r="R1591" s="130"/>
      <c r="S1591" s="130"/>
      <c r="T1591" s="141"/>
      <c r="U1591" s="130"/>
      <c r="V1591" s="130"/>
      <c r="W1591" s="130"/>
      <c r="X1591" s="130"/>
      <c r="Y1591" s="130"/>
      <c r="Z1591" s="130"/>
      <c r="AA1591" s="130"/>
      <c r="AB1591" s="130"/>
      <c r="AC1591" s="131"/>
      <c r="AD1591" s="131"/>
      <c r="AE1591" s="131"/>
      <c r="AF1591" s="131"/>
      <c r="AG1591" s="132"/>
      <c r="AH1591" s="132"/>
      <c r="AI1591" s="132"/>
      <c r="AJ1591" s="132"/>
      <c r="AK1591" s="133"/>
      <c r="AL1591" s="133"/>
      <c r="AM1591" s="133"/>
      <c r="AN1591" s="133"/>
      <c r="AO1591" s="134"/>
      <c r="AP1591" s="134"/>
      <c r="AQ1591" s="134"/>
      <c r="AR1591" s="134"/>
      <c r="AS1591" s="134"/>
      <c r="AT1591" s="129"/>
    </row>
    <row r="1592" ht="15.75" customHeight="1">
      <c r="A1592" s="130"/>
      <c r="B1592" s="129"/>
      <c r="C1592" s="129"/>
      <c r="D1592" s="129"/>
      <c r="E1592" s="176"/>
      <c r="F1592" s="129"/>
      <c r="G1592" s="130"/>
      <c r="H1592" s="135"/>
      <c r="I1592" s="130"/>
      <c r="J1592" s="130"/>
      <c r="K1592" s="130"/>
      <c r="L1592" s="177"/>
      <c r="M1592" s="130"/>
      <c r="N1592" s="137"/>
      <c r="O1592" s="138"/>
      <c r="P1592" s="129"/>
      <c r="Q1592" s="139"/>
      <c r="R1592" s="130"/>
      <c r="S1592" s="130"/>
      <c r="T1592" s="141"/>
      <c r="U1592" s="130"/>
      <c r="V1592" s="130"/>
      <c r="W1592" s="130"/>
      <c r="X1592" s="130"/>
      <c r="Y1592" s="130"/>
      <c r="Z1592" s="130"/>
      <c r="AA1592" s="130"/>
      <c r="AB1592" s="130"/>
      <c r="AC1592" s="131"/>
      <c r="AD1592" s="131"/>
      <c r="AE1592" s="131"/>
      <c r="AF1592" s="131"/>
      <c r="AG1592" s="132"/>
      <c r="AH1592" s="132"/>
      <c r="AI1592" s="132"/>
      <c r="AJ1592" s="132"/>
      <c r="AK1592" s="133"/>
      <c r="AL1592" s="133"/>
      <c r="AM1592" s="133"/>
      <c r="AN1592" s="133"/>
      <c r="AO1592" s="134"/>
      <c r="AP1592" s="134"/>
      <c r="AQ1592" s="134"/>
      <c r="AR1592" s="134"/>
      <c r="AS1592" s="134"/>
      <c r="AT1592" s="129"/>
    </row>
    <row r="1593" ht="15.75" customHeight="1">
      <c r="A1593" s="130"/>
      <c r="B1593" s="129"/>
      <c r="C1593" s="129"/>
      <c r="D1593" s="129"/>
      <c r="E1593" s="176"/>
      <c r="F1593" s="129"/>
      <c r="G1593" s="130"/>
      <c r="H1593" s="135"/>
      <c r="I1593" s="130"/>
      <c r="J1593" s="130"/>
      <c r="K1593" s="130"/>
      <c r="L1593" s="177"/>
      <c r="M1593" s="130"/>
      <c r="N1593" s="137"/>
      <c r="O1593" s="138"/>
      <c r="P1593" s="129"/>
      <c r="Q1593" s="139"/>
      <c r="R1593" s="130"/>
      <c r="S1593" s="130"/>
      <c r="T1593" s="141"/>
      <c r="U1593" s="130"/>
      <c r="V1593" s="130"/>
      <c r="W1593" s="130"/>
      <c r="X1593" s="130"/>
      <c r="Y1593" s="130"/>
      <c r="Z1593" s="130"/>
      <c r="AA1593" s="130"/>
      <c r="AB1593" s="130"/>
      <c r="AC1593" s="131"/>
      <c r="AD1593" s="131"/>
      <c r="AE1593" s="131"/>
      <c r="AF1593" s="131"/>
      <c r="AG1593" s="132"/>
      <c r="AH1593" s="132"/>
      <c r="AI1593" s="132"/>
      <c r="AJ1593" s="132"/>
      <c r="AK1593" s="133"/>
      <c r="AL1593" s="133"/>
      <c r="AM1593" s="133"/>
      <c r="AN1593" s="133"/>
      <c r="AO1593" s="134"/>
      <c r="AP1593" s="134"/>
      <c r="AQ1593" s="134"/>
      <c r="AR1593" s="134"/>
      <c r="AS1593" s="134"/>
      <c r="AT1593" s="129"/>
    </row>
    <row r="1594" ht="15.75" customHeight="1">
      <c r="A1594" s="130"/>
      <c r="B1594" s="129"/>
      <c r="C1594" s="129"/>
      <c r="D1594" s="129"/>
      <c r="E1594" s="176"/>
      <c r="F1594" s="129"/>
      <c r="G1594" s="130"/>
      <c r="H1594" s="135"/>
      <c r="I1594" s="130"/>
      <c r="J1594" s="130"/>
      <c r="K1594" s="130"/>
      <c r="L1594" s="177"/>
      <c r="M1594" s="130"/>
      <c r="N1594" s="137"/>
      <c r="O1594" s="138"/>
      <c r="P1594" s="129"/>
      <c r="Q1594" s="139"/>
      <c r="R1594" s="130"/>
      <c r="S1594" s="130"/>
      <c r="T1594" s="141"/>
      <c r="U1594" s="130"/>
      <c r="V1594" s="130"/>
      <c r="W1594" s="130"/>
      <c r="X1594" s="130"/>
      <c r="Y1594" s="130"/>
      <c r="Z1594" s="130"/>
      <c r="AA1594" s="130"/>
      <c r="AB1594" s="130"/>
      <c r="AC1594" s="131"/>
      <c r="AD1594" s="131"/>
      <c r="AE1594" s="131"/>
      <c r="AF1594" s="131"/>
      <c r="AG1594" s="132"/>
      <c r="AH1594" s="132"/>
      <c r="AI1594" s="132"/>
      <c r="AJ1594" s="132"/>
      <c r="AK1594" s="133"/>
      <c r="AL1594" s="133"/>
      <c r="AM1594" s="133"/>
      <c r="AN1594" s="133"/>
      <c r="AO1594" s="134"/>
      <c r="AP1594" s="134"/>
      <c r="AQ1594" s="134"/>
      <c r="AR1594" s="134"/>
      <c r="AS1594" s="134"/>
      <c r="AT1594" s="129"/>
    </row>
    <row r="1595" ht="15.75" customHeight="1">
      <c r="A1595" s="130"/>
      <c r="B1595" s="129"/>
      <c r="C1595" s="129"/>
      <c r="D1595" s="129"/>
      <c r="E1595" s="176"/>
      <c r="F1595" s="129"/>
      <c r="G1595" s="130"/>
      <c r="H1595" s="135"/>
      <c r="I1595" s="130"/>
      <c r="J1595" s="130"/>
      <c r="K1595" s="130"/>
      <c r="L1595" s="177"/>
      <c r="M1595" s="130"/>
      <c r="N1595" s="137"/>
      <c r="O1595" s="138"/>
      <c r="P1595" s="129"/>
      <c r="Q1595" s="139"/>
      <c r="R1595" s="130"/>
      <c r="S1595" s="130"/>
      <c r="T1595" s="141"/>
      <c r="U1595" s="130"/>
      <c r="V1595" s="130"/>
      <c r="W1595" s="130"/>
      <c r="X1595" s="130"/>
      <c r="Y1595" s="130"/>
      <c r="Z1595" s="130"/>
      <c r="AA1595" s="130"/>
      <c r="AB1595" s="130"/>
      <c r="AC1595" s="131"/>
      <c r="AD1595" s="131"/>
      <c r="AE1595" s="131"/>
      <c r="AF1595" s="131"/>
      <c r="AG1595" s="132"/>
      <c r="AH1595" s="132"/>
      <c r="AI1595" s="132"/>
      <c r="AJ1595" s="132"/>
      <c r="AK1595" s="133"/>
      <c r="AL1595" s="133"/>
      <c r="AM1595" s="133"/>
      <c r="AN1595" s="133"/>
      <c r="AO1595" s="134"/>
      <c r="AP1595" s="134"/>
      <c r="AQ1595" s="134"/>
      <c r="AR1595" s="134"/>
      <c r="AS1595" s="134"/>
      <c r="AT1595" s="129"/>
    </row>
    <row r="1596" ht="15.75" customHeight="1">
      <c r="A1596" s="130"/>
      <c r="B1596" s="129"/>
      <c r="C1596" s="129"/>
      <c r="D1596" s="129"/>
      <c r="E1596" s="176"/>
      <c r="F1596" s="129"/>
      <c r="G1596" s="130"/>
      <c r="H1596" s="135"/>
      <c r="I1596" s="130"/>
      <c r="J1596" s="130"/>
      <c r="K1596" s="130"/>
      <c r="L1596" s="177"/>
      <c r="M1596" s="130"/>
      <c r="N1596" s="137"/>
      <c r="O1596" s="138"/>
      <c r="P1596" s="129"/>
      <c r="Q1596" s="139"/>
      <c r="R1596" s="130"/>
      <c r="S1596" s="130"/>
      <c r="T1596" s="141"/>
      <c r="U1596" s="130"/>
      <c r="V1596" s="130"/>
      <c r="W1596" s="130"/>
      <c r="X1596" s="130"/>
      <c r="Y1596" s="130"/>
      <c r="Z1596" s="130"/>
      <c r="AA1596" s="130"/>
      <c r="AB1596" s="130"/>
      <c r="AC1596" s="131"/>
      <c r="AD1596" s="131"/>
      <c r="AE1596" s="131"/>
      <c r="AF1596" s="131"/>
      <c r="AG1596" s="132"/>
      <c r="AH1596" s="132"/>
      <c r="AI1596" s="132"/>
      <c r="AJ1596" s="132"/>
      <c r="AK1596" s="133"/>
      <c r="AL1596" s="133"/>
      <c r="AM1596" s="133"/>
      <c r="AN1596" s="133"/>
      <c r="AO1596" s="134"/>
      <c r="AP1596" s="134"/>
      <c r="AQ1596" s="134"/>
      <c r="AR1596" s="134"/>
      <c r="AS1596" s="134"/>
      <c r="AT1596" s="129"/>
    </row>
    <row r="1597" ht="15.75" customHeight="1">
      <c r="A1597" s="130"/>
      <c r="B1597" s="129"/>
      <c r="C1597" s="129"/>
      <c r="D1597" s="129"/>
      <c r="E1597" s="176"/>
      <c r="F1597" s="129"/>
      <c r="G1597" s="130"/>
      <c r="H1597" s="135"/>
      <c r="I1597" s="130"/>
      <c r="J1597" s="130"/>
      <c r="K1597" s="130"/>
      <c r="L1597" s="177"/>
      <c r="M1597" s="130"/>
      <c r="N1597" s="137"/>
      <c r="O1597" s="138"/>
      <c r="P1597" s="129"/>
      <c r="Q1597" s="139"/>
      <c r="R1597" s="130"/>
      <c r="S1597" s="130"/>
      <c r="T1597" s="141"/>
      <c r="U1597" s="130"/>
      <c r="V1597" s="130"/>
      <c r="W1597" s="130"/>
      <c r="X1597" s="130"/>
      <c r="Y1597" s="130"/>
      <c r="Z1597" s="130"/>
      <c r="AA1597" s="130"/>
      <c r="AB1597" s="130"/>
      <c r="AC1597" s="131"/>
      <c r="AD1597" s="131"/>
      <c r="AE1597" s="131"/>
      <c r="AF1597" s="131"/>
      <c r="AG1597" s="132"/>
      <c r="AH1597" s="132"/>
      <c r="AI1597" s="132"/>
      <c r="AJ1597" s="132"/>
      <c r="AK1597" s="133"/>
      <c r="AL1597" s="133"/>
      <c r="AM1597" s="133"/>
      <c r="AN1597" s="133"/>
      <c r="AO1597" s="134"/>
      <c r="AP1597" s="134"/>
      <c r="AQ1597" s="134"/>
      <c r="AR1597" s="134"/>
      <c r="AS1597" s="134"/>
      <c r="AT1597" s="129"/>
    </row>
    <row r="1598" ht="15.75" customHeight="1">
      <c r="A1598" s="130"/>
      <c r="B1598" s="129"/>
      <c r="C1598" s="129"/>
      <c r="D1598" s="129"/>
      <c r="E1598" s="176"/>
      <c r="F1598" s="129"/>
      <c r="G1598" s="130"/>
      <c r="H1598" s="135"/>
      <c r="I1598" s="130"/>
      <c r="J1598" s="130"/>
      <c r="K1598" s="130"/>
      <c r="L1598" s="177"/>
      <c r="M1598" s="130"/>
      <c r="N1598" s="137"/>
      <c r="O1598" s="138"/>
      <c r="P1598" s="129"/>
      <c r="Q1598" s="139"/>
      <c r="R1598" s="130"/>
      <c r="S1598" s="130"/>
      <c r="T1598" s="141"/>
      <c r="U1598" s="130"/>
      <c r="V1598" s="130"/>
      <c r="W1598" s="130"/>
      <c r="X1598" s="130"/>
      <c r="Y1598" s="130"/>
      <c r="Z1598" s="130"/>
      <c r="AA1598" s="130"/>
      <c r="AB1598" s="130"/>
      <c r="AC1598" s="131"/>
      <c r="AD1598" s="131"/>
      <c r="AE1598" s="131"/>
      <c r="AF1598" s="131"/>
      <c r="AG1598" s="132"/>
      <c r="AH1598" s="132"/>
      <c r="AI1598" s="132"/>
      <c r="AJ1598" s="132"/>
      <c r="AK1598" s="133"/>
      <c r="AL1598" s="133"/>
      <c r="AM1598" s="133"/>
      <c r="AN1598" s="133"/>
      <c r="AO1598" s="134"/>
      <c r="AP1598" s="134"/>
      <c r="AQ1598" s="134"/>
      <c r="AR1598" s="134"/>
      <c r="AS1598" s="134"/>
      <c r="AT1598" s="129"/>
    </row>
    <row r="1599" ht="15.75" customHeight="1">
      <c r="A1599" s="130"/>
      <c r="B1599" s="129"/>
      <c r="C1599" s="129"/>
      <c r="D1599" s="129"/>
      <c r="E1599" s="176"/>
      <c r="F1599" s="129"/>
      <c r="G1599" s="130"/>
      <c r="H1599" s="135"/>
      <c r="I1599" s="130"/>
      <c r="J1599" s="130"/>
      <c r="K1599" s="130"/>
      <c r="L1599" s="177"/>
      <c r="M1599" s="130"/>
      <c r="N1599" s="137"/>
      <c r="O1599" s="138"/>
      <c r="P1599" s="129"/>
      <c r="Q1599" s="139"/>
      <c r="R1599" s="130"/>
      <c r="S1599" s="130"/>
      <c r="T1599" s="141"/>
      <c r="U1599" s="130"/>
      <c r="V1599" s="130"/>
      <c r="W1599" s="130"/>
      <c r="X1599" s="130"/>
      <c r="Y1599" s="130"/>
      <c r="Z1599" s="130"/>
      <c r="AA1599" s="130"/>
      <c r="AB1599" s="130"/>
      <c r="AC1599" s="131"/>
      <c r="AD1599" s="131"/>
      <c r="AE1599" s="131"/>
      <c r="AF1599" s="131"/>
      <c r="AG1599" s="132"/>
      <c r="AH1599" s="132"/>
      <c r="AI1599" s="132"/>
      <c r="AJ1599" s="132"/>
      <c r="AK1599" s="133"/>
      <c r="AL1599" s="133"/>
      <c r="AM1599" s="133"/>
      <c r="AN1599" s="133"/>
      <c r="AO1599" s="134"/>
      <c r="AP1599" s="134"/>
      <c r="AQ1599" s="134"/>
      <c r="AR1599" s="134"/>
      <c r="AS1599" s="134"/>
      <c r="AT1599" s="129"/>
    </row>
    <row r="1600" ht="15.75" customHeight="1">
      <c r="A1600" s="130"/>
      <c r="B1600" s="129"/>
      <c r="C1600" s="129"/>
      <c r="D1600" s="129"/>
      <c r="E1600" s="176"/>
      <c r="F1600" s="129"/>
      <c r="G1600" s="130"/>
      <c r="H1600" s="135"/>
      <c r="I1600" s="130"/>
      <c r="J1600" s="130"/>
      <c r="K1600" s="130"/>
      <c r="L1600" s="177"/>
      <c r="M1600" s="130"/>
      <c r="N1600" s="137"/>
      <c r="O1600" s="138"/>
      <c r="P1600" s="129"/>
      <c r="Q1600" s="139"/>
      <c r="R1600" s="130"/>
      <c r="S1600" s="130"/>
      <c r="T1600" s="141"/>
      <c r="U1600" s="130"/>
      <c r="V1600" s="130"/>
      <c r="W1600" s="130"/>
      <c r="X1600" s="130"/>
      <c r="Y1600" s="130"/>
      <c r="Z1600" s="130"/>
      <c r="AA1600" s="130"/>
      <c r="AB1600" s="130"/>
      <c r="AC1600" s="131"/>
      <c r="AD1600" s="131"/>
      <c r="AE1600" s="131"/>
      <c r="AF1600" s="131"/>
      <c r="AG1600" s="132"/>
      <c r="AH1600" s="132"/>
      <c r="AI1600" s="132"/>
      <c r="AJ1600" s="132"/>
      <c r="AK1600" s="133"/>
      <c r="AL1600" s="133"/>
      <c r="AM1600" s="133"/>
      <c r="AN1600" s="133"/>
      <c r="AO1600" s="134"/>
      <c r="AP1600" s="134"/>
      <c r="AQ1600" s="134"/>
      <c r="AR1600" s="134"/>
      <c r="AS1600" s="134"/>
      <c r="AT1600" s="129"/>
    </row>
    <row r="1601" ht="15.75" customHeight="1">
      <c r="A1601" s="130"/>
      <c r="B1601" s="129"/>
      <c r="C1601" s="129"/>
      <c r="D1601" s="129"/>
      <c r="E1601" s="176"/>
      <c r="F1601" s="129"/>
      <c r="G1601" s="130"/>
      <c r="H1601" s="135"/>
      <c r="I1601" s="130"/>
      <c r="J1601" s="130"/>
      <c r="K1601" s="130"/>
      <c r="L1601" s="177"/>
      <c r="M1601" s="130"/>
      <c r="N1601" s="137"/>
      <c r="O1601" s="138"/>
      <c r="P1601" s="129"/>
      <c r="Q1601" s="139"/>
      <c r="R1601" s="130"/>
      <c r="S1601" s="130"/>
      <c r="T1601" s="141"/>
      <c r="U1601" s="130"/>
      <c r="V1601" s="130"/>
      <c r="W1601" s="130"/>
      <c r="X1601" s="130"/>
      <c r="Y1601" s="130"/>
      <c r="Z1601" s="130"/>
      <c r="AA1601" s="130"/>
      <c r="AB1601" s="130"/>
      <c r="AC1601" s="131"/>
      <c r="AD1601" s="131"/>
      <c r="AE1601" s="131"/>
      <c r="AF1601" s="131"/>
      <c r="AG1601" s="132"/>
      <c r="AH1601" s="132"/>
      <c r="AI1601" s="132"/>
      <c r="AJ1601" s="132"/>
      <c r="AK1601" s="133"/>
      <c r="AL1601" s="133"/>
      <c r="AM1601" s="133"/>
      <c r="AN1601" s="133"/>
      <c r="AO1601" s="134"/>
      <c r="AP1601" s="134"/>
      <c r="AQ1601" s="134"/>
      <c r="AR1601" s="134"/>
      <c r="AS1601" s="134"/>
      <c r="AT1601" s="129"/>
    </row>
    <row r="1602" ht="15.75" customHeight="1">
      <c r="A1602" s="130"/>
      <c r="B1602" s="129"/>
      <c r="C1602" s="129"/>
      <c r="D1602" s="129"/>
      <c r="E1602" s="176"/>
      <c r="F1602" s="129"/>
      <c r="G1602" s="130"/>
      <c r="H1602" s="135"/>
      <c r="I1602" s="130"/>
      <c r="J1602" s="130"/>
      <c r="K1602" s="130"/>
      <c r="L1602" s="177"/>
      <c r="M1602" s="130"/>
      <c r="N1602" s="137"/>
      <c r="O1602" s="138"/>
      <c r="P1602" s="129"/>
      <c r="Q1602" s="139"/>
      <c r="R1602" s="130"/>
      <c r="S1602" s="130"/>
      <c r="T1602" s="141"/>
      <c r="U1602" s="130"/>
      <c r="V1602" s="130"/>
      <c r="W1602" s="130"/>
      <c r="X1602" s="130"/>
      <c r="Y1602" s="130"/>
      <c r="Z1602" s="130"/>
      <c r="AA1602" s="130"/>
      <c r="AB1602" s="130"/>
      <c r="AC1602" s="131"/>
      <c r="AD1602" s="131"/>
      <c r="AE1602" s="131"/>
      <c r="AF1602" s="131"/>
      <c r="AG1602" s="132"/>
      <c r="AH1602" s="132"/>
      <c r="AI1602" s="132"/>
      <c r="AJ1602" s="132"/>
      <c r="AK1602" s="133"/>
      <c r="AL1602" s="133"/>
      <c r="AM1602" s="133"/>
      <c r="AN1602" s="133"/>
      <c r="AO1602" s="134"/>
      <c r="AP1602" s="134"/>
      <c r="AQ1602" s="134"/>
      <c r="AR1602" s="134"/>
      <c r="AS1602" s="134"/>
      <c r="AT1602" s="129"/>
    </row>
    <row r="1603" ht="15.75" customHeight="1">
      <c r="A1603" s="130"/>
      <c r="B1603" s="129"/>
      <c r="C1603" s="129"/>
      <c r="D1603" s="129"/>
      <c r="E1603" s="176"/>
      <c r="F1603" s="129"/>
      <c r="G1603" s="130"/>
      <c r="H1603" s="135"/>
      <c r="I1603" s="130"/>
      <c r="J1603" s="130"/>
      <c r="K1603" s="130"/>
      <c r="L1603" s="177"/>
      <c r="M1603" s="130"/>
      <c r="N1603" s="137"/>
      <c r="O1603" s="138"/>
      <c r="P1603" s="129"/>
      <c r="Q1603" s="139"/>
      <c r="R1603" s="130"/>
      <c r="S1603" s="130"/>
      <c r="T1603" s="141"/>
      <c r="U1603" s="130"/>
      <c r="V1603" s="130"/>
      <c r="W1603" s="130"/>
      <c r="X1603" s="130"/>
      <c r="Y1603" s="130"/>
      <c r="Z1603" s="130"/>
      <c r="AA1603" s="130"/>
      <c r="AB1603" s="130"/>
      <c r="AC1603" s="131"/>
      <c r="AD1603" s="131"/>
      <c r="AE1603" s="131"/>
      <c r="AF1603" s="131"/>
      <c r="AG1603" s="132"/>
      <c r="AH1603" s="132"/>
      <c r="AI1603" s="132"/>
      <c r="AJ1603" s="132"/>
      <c r="AK1603" s="133"/>
      <c r="AL1603" s="133"/>
      <c r="AM1603" s="133"/>
      <c r="AN1603" s="133"/>
      <c r="AO1603" s="134"/>
      <c r="AP1603" s="134"/>
      <c r="AQ1603" s="134"/>
      <c r="AR1603" s="134"/>
      <c r="AS1603" s="134"/>
      <c r="AT1603" s="129"/>
    </row>
    <row r="1604" ht="15.75" customHeight="1">
      <c r="A1604" s="130"/>
      <c r="B1604" s="129"/>
      <c r="C1604" s="129"/>
      <c r="D1604" s="129"/>
      <c r="E1604" s="176"/>
      <c r="F1604" s="129"/>
      <c r="G1604" s="130"/>
      <c r="H1604" s="135"/>
      <c r="I1604" s="130"/>
      <c r="J1604" s="130"/>
      <c r="K1604" s="130"/>
      <c r="L1604" s="177"/>
      <c r="M1604" s="130"/>
      <c r="N1604" s="137"/>
      <c r="O1604" s="138"/>
      <c r="P1604" s="129"/>
      <c r="Q1604" s="139"/>
      <c r="R1604" s="130"/>
      <c r="S1604" s="130"/>
      <c r="T1604" s="141"/>
      <c r="U1604" s="130"/>
      <c r="V1604" s="130"/>
      <c r="W1604" s="130"/>
      <c r="X1604" s="130"/>
      <c r="Y1604" s="130"/>
      <c r="Z1604" s="130"/>
      <c r="AA1604" s="130"/>
      <c r="AB1604" s="130"/>
      <c r="AC1604" s="131"/>
      <c r="AD1604" s="131"/>
      <c r="AE1604" s="131"/>
      <c r="AF1604" s="131"/>
      <c r="AG1604" s="132"/>
      <c r="AH1604" s="132"/>
      <c r="AI1604" s="132"/>
      <c r="AJ1604" s="132"/>
      <c r="AK1604" s="133"/>
      <c r="AL1604" s="133"/>
      <c r="AM1604" s="133"/>
      <c r="AN1604" s="133"/>
      <c r="AO1604" s="134"/>
      <c r="AP1604" s="134"/>
      <c r="AQ1604" s="134"/>
      <c r="AR1604" s="134"/>
      <c r="AS1604" s="134"/>
      <c r="AT1604" s="129"/>
    </row>
    <row r="1605" ht="15.75" customHeight="1">
      <c r="A1605" s="130"/>
      <c r="B1605" s="129"/>
      <c r="C1605" s="129"/>
      <c r="D1605" s="129"/>
      <c r="E1605" s="176"/>
      <c r="F1605" s="129"/>
      <c r="G1605" s="130"/>
      <c r="H1605" s="135"/>
      <c r="I1605" s="130"/>
      <c r="J1605" s="130"/>
      <c r="K1605" s="130"/>
      <c r="L1605" s="177"/>
      <c r="M1605" s="130"/>
      <c r="N1605" s="137"/>
      <c r="O1605" s="138"/>
      <c r="P1605" s="129"/>
      <c r="Q1605" s="139"/>
      <c r="R1605" s="130"/>
      <c r="S1605" s="130"/>
      <c r="T1605" s="141"/>
      <c r="U1605" s="130"/>
      <c r="V1605" s="130"/>
      <c r="W1605" s="130"/>
      <c r="X1605" s="130"/>
      <c r="Y1605" s="130"/>
      <c r="Z1605" s="130"/>
      <c r="AA1605" s="130"/>
      <c r="AB1605" s="130"/>
      <c r="AC1605" s="131"/>
      <c r="AD1605" s="131"/>
      <c r="AE1605" s="131"/>
      <c r="AF1605" s="131"/>
      <c r="AG1605" s="132"/>
      <c r="AH1605" s="132"/>
      <c r="AI1605" s="132"/>
      <c r="AJ1605" s="132"/>
      <c r="AK1605" s="133"/>
      <c r="AL1605" s="133"/>
      <c r="AM1605" s="133"/>
      <c r="AN1605" s="133"/>
      <c r="AO1605" s="134"/>
      <c r="AP1605" s="134"/>
      <c r="AQ1605" s="134"/>
      <c r="AR1605" s="134"/>
      <c r="AS1605" s="134"/>
      <c r="AT1605" s="129"/>
    </row>
    <row r="1606" ht="15.75" customHeight="1">
      <c r="A1606" s="130"/>
      <c r="B1606" s="129"/>
      <c r="C1606" s="129"/>
      <c r="D1606" s="129"/>
      <c r="E1606" s="176"/>
      <c r="F1606" s="129"/>
      <c r="G1606" s="130"/>
      <c r="H1606" s="135"/>
      <c r="I1606" s="130"/>
      <c r="J1606" s="130"/>
      <c r="K1606" s="130"/>
      <c r="L1606" s="177"/>
      <c r="M1606" s="130"/>
      <c r="N1606" s="137"/>
      <c r="O1606" s="138"/>
      <c r="P1606" s="129"/>
      <c r="Q1606" s="139"/>
      <c r="R1606" s="130"/>
      <c r="S1606" s="130"/>
      <c r="T1606" s="141"/>
      <c r="U1606" s="130"/>
      <c r="V1606" s="130"/>
      <c r="W1606" s="130"/>
      <c r="X1606" s="130"/>
      <c r="Y1606" s="130"/>
      <c r="Z1606" s="130"/>
      <c r="AA1606" s="130"/>
      <c r="AB1606" s="130"/>
      <c r="AC1606" s="131"/>
      <c r="AD1606" s="131"/>
      <c r="AE1606" s="131"/>
      <c r="AF1606" s="131"/>
      <c r="AG1606" s="132"/>
      <c r="AH1606" s="132"/>
      <c r="AI1606" s="132"/>
      <c r="AJ1606" s="132"/>
      <c r="AK1606" s="133"/>
      <c r="AL1606" s="133"/>
      <c r="AM1606" s="133"/>
      <c r="AN1606" s="133"/>
      <c r="AO1606" s="134"/>
      <c r="AP1606" s="134"/>
      <c r="AQ1606" s="134"/>
      <c r="AR1606" s="134"/>
      <c r="AS1606" s="134"/>
      <c r="AT1606" s="129"/>
    </row>
    <row r="1607" ht="15.75" customHeight="1">
      <c r="A1607" s="130"/>
      <c r="B1607" s="129"/>
      <c r="C1607" s="129"/>
      <c r="D1607" s="129"/>
      <c r="E1607" s="176"/>
      <c r="F1607" s="129"/>
      <c r="G1607" s="130"/>
      <c r="H1607" s="135"/>
      <c r="I1607" s="130"/>
      <c r="J1607" s="130"/>
      <c r="K1607" s="130"/>
      <c r="L1607" s="177"/>
      <c r="M1607" s="130"/>
      <c r="N1607" s="137"/>
      <c r="O1607" s="138"/>
      <c r="P1607" s="129"/>
      <c r="Q1607" s="139"/>
      <c r="R1607" s="130"/>
      <c r="S1607" s="130"/>
      <c r="T1607" s="141"/>
      <c r="U1607" s="130"/>
      <c r="V1607" s="130"/>
      <c r="W1607" s="130"/>
      <c r="X1607" s="130"/>
      <c r="Y1607" s="130"/>
      <c r="Z1607" s="130"/>
      <c r="AA1607" s="130"/>
      <c r="AB1607" s="130"/>
      <c r="AC1607" s="131"/>
      <c r="AD1607" s="131"/>
      <c r="AE1607" s="131"/>
      <c r="AF1607" s="131"/>
      <c r="AG1607" s="132"/>
      <c r="AH1607" s="132"/>
      <c r="AI1607" s="132"/>
      <c r="AJ1607" s="132"/>
      <c r="AK1607" s="133"/>
      <c r="AL1607" s="133"/>
      <c r="AM1607" s="133"/>
      <c r="AN1607" s="133"/>
      <c r="AO1607" s="134"/>
      <c r="AP1607" s="134"/>
      <c r="AQ1607" s="134"/>
      <c r="AR1607" s="134"/>
      <c r="AS1607" s="134"/>
      <c r="AT1607" s="129"/>
    </row>
    <row r="1608" ht="15.75" customHeight="1">
      <c r="A1608" s="130"/>
      <c r="B1608" s="129"/>
      <c r="C1608" s="129"/>
      <c r="D1608" s="129"/>
      <c r="E1608" s="176"/>
      <c r="F1608" s="129"/>
      <c r="G1608" s="130"/>
      <c r="H1608" s="135"/>
      <c r="I1608" s="130"/>
      <c r="J1608" s="130"/>
      <c r="K1608" s="130"/>
      <c r="L1608" s="177"/>
      <c r="M1608" s="130"/>
      <c r="N1608" s="137"/>
      <c r="O1608" s="138"/>
      <c r="P1608" s="129"/>
      <c r="Q1608" s="139"/>
      <c r="R1608" s="130"/>
      <c r="S1608" s="130"/>
      <c r="T1608" s="141"/>
      <c r="U1608" s="130"/>
      <c r="V1608" s="130"/>
      <c r="W1608" s="130"/>
      <c r="X1608" s="130"/>
      <c r="Y1608" s="130"/>
      <c r="Z1608" s="130"/>
      <c r="AA1608" s="130"/>
      <c r="AB1608" s="130"/>
      <c r="AC1608" s="131"/>
      <c r="AD1608" s="131"/>
      <c r="AE1608" s="131"/>
      <c r="AF1608" s="131"/>
      <c r="AG1608" s="132"/>
      <c r="AH1608" s="132"/>
      <c r="AI1608" s="132"/>
      <c r="AJ1608" s="132"/>
      <c r="AK1608" s="133"/>
      <c r="AL1608" s="133"/>
      <c r="AM1608" s="133"/>
      <c r="AN1608" s="133"/>
      <c r="AO1608" s="134"/>
      <c r="AP1608" s="134"/>
      <c r="AQ1608" s="134"/>
      <c r="AR1608" s="134"/>
      <c r="AS1608" s="134"/>
      <c r="AT1608" s="129"/>
    </row>
    <row r="1609" ht="15.75" customHeight="1">
      <c r="A1609" s="130"/>
      <c r="B1609" s="129"/>
      <c r="C1609" s="129"/>
      <c r="D1609" s="129"/>
      <c r="E1609" s="176"/>
      <c r="F1609" s="129"/>
      <c r="G1609" s="130"/>
      <c r="H1609" s="135"/>
      <c r="I1609" s="130"/>
      <c r="J1609" s="130"/>
      <c r="K1609" s="130"/>
      <c r="L1609" s="177"/>
      <c r="M1609" s="130"/>
      <c r="N1609" s="137"/>
      <c r="O1609" s="138"/>
      <c r="P1609" s="129"/>
      <c r="Q1609" s="139"/>
      <c r="R1609" s="130"/>
      <c r="S1609" s="130"/>
      <c r="T1609" s="141"/>
      <c r="U1609" s="130"/>
      <c r="V1609" s="130"/>
      <c r="W1609" s="130"/>
      <c r="X1609" s="130"/>
      <c r="Y1609" s="130"/>
      <c r="Z1609" s="130"/>
      <c r="AA1609" s="130"/>
      <c r="AB1609" s="130"/>
      <c r="AC1609" s="131"/>
      <c r="AD1609" s="131"/>
      <c r="AE1609" s="131"/>
      <c r="AF1609" s="131"/>
      <c r="AG1609" s="132"/>
      <c r="AH1609" s="132"/>
      <c r="AI1609" s="132"/>
      <c r="AJ1609" s="132"/>
      <c r="AK1609" s="133"/>
      <c r="AL1609" s="133"/>
      <c r="AM1609" s="133"/>
      <c r="AN1609" s="133"/>
      <c r="AO1609" s="134"/>
      <c r="AP1609" s="134"/>
      <c r="AQ1609" s="134"/>
      <c r="AR1609" s="134"/>
      <c r="AS1609" s="134"/>
      <c r="AT1609" s="129"/>
    </row>
    <row r="1610" ht="15.75" customHeight="1">
      <c r="A1610" s="130"/>
      <c r="B1610" s="129"/>
      <c r="C1610" s="129"/>
      <c r="D1610" s="129"/>
      <c r="E1610" s="176"/>
      <c r="F1610" s="129"/>
      <c r="G1610" s="130"/>
      <c r="H1610" s="135"/>
      <c r="I1610" s="130"/>
      <c r="J1610" s="130"/>
      <c r="K1610" s="130"/>
      <c r="L1610" s="177"/>
      <c r="M1610" s="130"/>
      <c r="N1610" s="137"/>
      <c r="O1610" s="138"/>
      <c r="P1610" s="129"/>
      <c r="Q1610" s="139"/>
      <c r="R1610" s="130"/>
      <c r="S1610" s="130"/>
      <c r="T1610" s="141"/>
      <c r="U1610" s="130"/>
      <c r="V1610" s="130"/>
      <c r="W1610" s="130"/>
      <c r="X1610" s="130"/>
      <c r="Y1610" s="130"/>
      <c r="Z1610" s="130"/>
      <c r="AA1610" s="130"/>
      <c r="AB1610" s="130"/>
      <c r="AC1610" s="131"/>
      <c r="AD1610" s="131"/>
      <c r="AE1610" s="131"/>
      <c r="AF1610" s="131"/>
      <c r="AG1610" s="132"/>
      <c r="AH1610" s="132"/>
      <c r="AI1610" s="132"/>
      <c r="AJ1610" s="132"/>
      <c r="AK1610" s="133"/>
      <c r="AL1610" s="133"/>
      <c r="AM1610" s="133"/>
      <c r="AN1610" s="133"/>
      <c r="AO1610" s="134"/>
      <c r="AP1610" s="134"/>
      <c r="AQ1610" s="134"/>
      <c r="AR1610" s="134"/>
      <c r="AS1610" s="134"/>
      <c r="AT1610" s="129"/>
    </row>
    <row r="1611" ht="15.75" customHeight="1">
      <c r="A1611" s="130"/>
      <c r="B1611" s="129"/>
      <c r="C1611" s="129"/>
      <c r="D1611" s="129"/>
      <c r="E1611" s="176"/>
      <c r="F1611" s="129"/>
      <c r="G1611" s="130"/>
      <c r="H1611" s="135"/>
      <c r="I1611" s="130"/>
      <c r="J1611" s="130"/>
      <c r="K1611" s="130"/>
      <c r="L1611" s="177"/>
      <c r="M1611" s="130"/>
      <c r="N1611" s="137"/>
      <c r="O1611" s="138"/>
      <c r="P1611" s="129"/>
      <c r="Q1611" s="139"/>
      <c r="R1611" s="130"/>
      <c r="S1611" s="130"/>
      <c r="T1611" s="141"/>
      <c r="U1611" s="130"/>
      <c r="V1611" s="130"/>
      <c r="W1611" s="130"/>
      <c r="X1611" s="130"/>
      <c r="Y1611" s="130"/>
      <c r="Z1611" s="130"/>
      <c r="AA1611" s="130"/>
      <c r="AB1611" s="130"/>
      <c r="AC1611" s="131"/>
      <c r="AD1611" s="131"/>
      <c r="AE1611" s="131"/>
      <c r="AF1611" s="131"/>
      <c r="AG1611" s="132"/>
      <c r="AH1611" s="132"/>
      <c r="AI1611" s="132"/>
      <c r="AJ1611" s="132"/>
      <c r="AK1611" s="133"/>
      <c r="AL1611" s="133"/>
      <c r="AM1611" s="133"/>
      <c r="AN1611" s="133"/>
      <c r="AO1611" s="134"/>
      <c r="AP1611" s="134"/>
      <c r="AQ1611" s="134"/>
      <c r="AR1611" s="134"/>
      <c r="AS1611" s="134"/>
      <c r="AT1611" s="129"/>
    </row>
    <row r="1612" ht="15.75" customHeight="1">
      <c r="A1612" s="130"/>
      <c r="B1612" s="129"/>
      <c r="C1612" s="129"/>
      <c r="D1612" s="129"/>
      <c r="E1612" s="176"/>
      <c r="F1612" s="129"/>
      <c r="G1612" s="130"/>
      <c r="H1612" s="135"/>
      <c r="I1612" s="130"/>
      <c r="J1612" s="130"/>
      <c r="K1612" s="130"/>
      <c r="L1612" s="177"/>
      <c r="M1612" s="130"/>
      <c r="N1612" s="137"/>
      <c r="O1612" s="138"/>
      <c r="P1612" s="129"/>
      <c r="Q1612" s="139"/>
      <c r="R1612" s="130"/>
      <c r="S1612" s="130"/>
      <c r="T1612" s="141"/>
      <c r="U1612" s="130"/>
      <c r="V1612" s="130"/>
      <c r="W1612" s="130"/>
      <c r="X1612" s="130"/>
      <c r="Y1612" s="130"/>
      <c r="Z1612" s="130"/>
      <c r="AA1612" s="130"/>
      <c r="AB1612" s="130"/>
      <c r="AC1612" s="131"/>
      <c r="AD1612" s="131"/>
      <c r="AE1612" s="131"/>
      <c r="AF1612" s="131"/>
      <c r="AG1612" s="132"/>
      <c r="AH1612" s="132"/>
      <c r="AI1612" s="132"/>
      <c r="AJ1612" s="132"/>
      <c r="AK1612" s="133"/>
      <c r="AL1612" s="133"/>
      <c r="AM1612" s="133"/>
      <c r="AN1612" s="133"/>
      <c r="AO1612" s="134"/>
      <c r="AP1612" s="134"/>
      <c r="AQ1612" s="134"/>
      <c r="AR1612" s="134"/>
      <c r="AS1612" s="134"/>
      <c r="AT1612" s="129"/>
    </row>
    <row r="1613" ht="15.75" customHeight="1">
      <c r="A1613" s="130"/>
      <c r="B1613" s="129"/>
      <c r="C1613" s="129"/>
      <c r="D1613" s="129"/>
      <c r="E1613" s="176"/>
      <c r="F1613" s="129"/>
      <c r="G1613" s="130"/>
      <c r="H1613" s="135"/>
      <c r="I1613" s="130"/>
      <c r="J1613" s="130"/>
      <c r="K1613" s="130"/>
      <c r="L1613" s="177"/>
      <c r="M1613" s="130"/>
      <c r="N1613" s="137"/>
      <c r="O1613" s="138"/>
      <c r="P1613" s="129"/>
      <c r="Q1613" s="139"/>
      <c r="R1613" s="130"/>
      <c r="S1613" s="130"/>
      <c r="T1613" s="141"/>
      <c r="U1613" s="130"/>
      <c r="V1613" s="130"/>
      <c r="W1613" s="130"/>
      <c r="X1613" s="130"/>
      <c r="Y1613" s="130"/>
      <c r="Z1613" s="130"/>
      <c r="AA1613" s="130"/>
      <c r="AB1613" s="130"/>
      <c r="AC1613" s="131"/>
      <c r="AD1613" s="131"/>
      <c r="AE1613" s="131"/>
      <c r="AF1613" s="131"/>
      <c r="AG1613" s="132"/>
      <c r="AH1613" s="132"/>
      <c r="AI1613" s="132"/>
      <c r="AJ1613" s="132"/>
      <c r="AK1613" s="133"/>
      <c r="AL1613" s="133"/>
      <c r="AM1613" s="133"/>
      <c r="AN1613" s="133"/>
      <c r="AO1613" s="134"/>
      <c r="AP1613" s="134"/>
      <c r="AQ1613" s="134"/>
      <c r="AR1613" s="134"/>
      <c r="AS1613" s="134"/>
      <c r="AT1613" s="129"/>
    </row>
    <row r="1614" ht="15.75" customHeight="1">
      <c r="A1614" s="130"/>
      <c r="B1614" s="129"/>
      <c r="C1614" s="129"/>
      <c r="D1614" s="129"/>
      <c r="E1614" s="176"/>
      <c r="F1614" s="129"/>
      <c r="G1614" s="130"/>
      <c r="H1614" s="135"/>
      <c r="I1614" s="130"/>
      <c r="J1614" s="130"/>
      <c r="K1614" s="130"/>
      <c r="L1614" s="177"/>
      <c r="M1614" s="130"/>
      <c r="N1614" s="137"/>
      <c r="O1614" s="138"/>
      <c r="P1614" s="129"/>
      <c r="Q1614" s="139"/>
      <c r="R1614" s="130"/>
      <c r="S1614" s="130"/>
      <c r="T1614" s="141"/>
      <c r="U1614" s="130"/>
      <c r="V1614" s="130"/>
      <c r="W1614" s="130"/>
      <c r="X1614" s="130"/>
      <c r="Y1614" s="130"/>
      <c r="Z1614" s="130"/>
      <c r="AA1614" s="130"/>
      <c r="AB1614" s="130"/>
      <c r="AC1614" s="131"/>
      <c r="AD1614" s="131"/>
      <c r="AE1614" s="131"/>
      <c r="AF1614" s="131"/>
      <c r="AG1614" s="132"/>
      <c r="AH1614" s="132"/>
      <c r="AI1614" s="132"/>
      <c r="AJ1614" s="132"/>
      <c r="AK1614" s="133"/>
      <c r="AL1614" s="133"/>
      <c r="AM1614" s="133"/>
      <c r="AN1614" s="133"/>
      <c r="AO1614" s="134"/>
      <c r="AP1614" s="134"/>
      <c r="AQ1614" s="134"/>
      <c r="AR1614" s="134"/>
      <c r="AS1614" s="134"/>
      <c r="AT1614" s="129"/>
    </row>
    <row r="1615" ht="15.75" customHeight="1">
      <c r="A1615" s="130"/>
      <c r="B1615" s="129"/>
      <c r="C1615" s="129"/>
      <c r="D1615" s="129"/>
      <c r="E1615" s="176"/>
      <c r="F1615" s="129"/>
      <c r="G1615" s="130"/>
      <c r="H1615" s="135"/>
      <c r="I1615" s="130"/>
      <c r="J1615" s="130"/>
      <c r="K1615" s="130"/>
      <c r="L1615" s="177"/>
      <c r="M1615" s="130"/>
      <c r="N1615" s="137"/>
      <c r="O1615" s="138"/>
      <c r="P1615" s="129"/>
      <c r="Q1615" s="139"/>
      <c r="R1615" s="130"/>
      <c r="S1615" s="130"/>
      <c r="T1615" s="141"/>
      <c r="U1615" s="130"/>
      <c r="V1615" s="130"/>
      <c r="W1615" s="130"/>
      <c r="X1615" s="130"/>
      <c r="Y1615" s="130"/>
      <c r="Z1615" s="130"/>
      <c r="AA1615" s="130"/>
      <c r="AB1615" s="130"/>
      <c r="AC1615" s="131"/>
      <c r="AD1615" s="131"/>
      <c r="AE1615" s="131"/>
      <c r="AF1615" s="131"/>
      <c r="AG1615" s="132"/>
      <c r="AH1615" s="132"/>
      <c r="AI1615" s="132"/>
      <c r="AJ1615" s="132"/>
      <c r="AK1615" s="133"/>
      <c r="AL1615" s="133"/>
      <c r="AM1615" s="133"/>
      <c r="AN1615" s="133"/>
      <c r="AO1615" s="134"/>
      <c r="AP1615" s="134"/>
      <c r="AQ1615" s="134"/>
      <c r="AR1615" s="134"/>
      <c r="AS1615" s="134"/>
      <c r="AT1615" s="129"/>
    </row>
    <row r="1616" ht="15.75" customHeight="1">
      <c r="A1616" s="130"/>
      <c r="B1616" s="129"/>
      <c r="C1616" s="129"/>
      <c r="D1616" s="129"/>
      <c r="E1616" s="176"/>
      <c r="F1616" s="129"/>
      <c r="G1616" s="130"/>
      <c r="H1616" s="135"/>
      <c r="I1616" s="130"/>
      <c r="J1616" s="130"/>
      <c r="K1616" s="130"/>
      <c r="L1616" s="177"/>
      <c r="M1616" s="130"/>
      <c r="N1616" s="137"/>
      <c r="O1616" s="138"/>
      <c r="P1616" s="129"/>
      <c r="Q1616" s="139"/>
      <c r="R1616" s="130"/>
      <c r="S1616" s="130"/>
      <c r="T1616" s="141"/>
      <c r="U1616" s="130"/>
      <c r="V1616" s="130"/>
      <c r="W1616" s="130"/>
      <c r="X1616" s="130"/>
      <c r="Y1616" s="130"/>
      <c r="Z1616" s="130"/>
      <c r="AA1616" s="130"/>
      <c r="AB1616" s="130"/>
      <c r="AC1616" s="131"/>
      <c r="AD1616" s="131"/>
      <c r="AE1616" s="131"/>
      <c r="AF1616" s="131"/>
      <c r="AG1616" s="132"/>
      <c r="AH1616" s="132"/>
      <c r="AI1616" s="132"/>
      <c r="AJ1616" s="132"/>
      <c r="AK1616" s="133"/>
      <c r="AL1616" s="133"/>
      <c r="AM1616" s="133"/>
      <c r="AN1616" s="133"/>
      <c r="AO1616" s="134"/>
      <c r="AP1616" s="134"/>
      <c r="AQ1616" s="134"/>
      <c r="AR1616" s="134"/>
      <c r="AS1616" s="134"/>
      <c r="AT1616" s="129"/>
    </row>
    <row r="1617" ht="15.75" customHeight="1">
      <c r="A1617" s="130"/>
      <c r="B1617" s="129"/>
      <c r="C1617" s="129"/>
      <c r="D1617" s="129"/>
      <c r="E1617" s="176"/>
      <c r="F1617" s="129"/>
      <c r="G1617" s="130"/>
      <c r="H1617" s="135"/>
      <c r="I1617" s="130"/>
      <c r="J1617" s="130"/>
      <c r="K1617" s="130"/>
      <c r="L1617" s="177"/>
      <c r="M1617" s="130"/>
      <c r="N1617" s="137"/>
      <c r="O1617" s="138"/>
      <c r="P1617" s="129"/>
      <c r="Q1617" s="139"/>
      <c r="R1617" s="130"/>
      <c r="S1617" s="130"/>
      <c r="T1617" s="141"/>
      <c r="U1617" s="130"/>
      <c r="V1617" s="130"/>
      <c r="W1617" s="130"/>
      <c r="X1617" s="130"/>
      <c r="Y1617" s="130"/>
      <c r="Z1617" s="130"/>
      <c r="AA1617" s="130"/>
      <c r="AB1617" s="130"/>
      <c r="AC1617" s="131"/>
      <c r="AD1617" s="131"/>
      <c r="AE1617" s="131"/>
      <c r="AF1617" s="131"/>
      <c r="AG1617" s="132"/>
      <c r="AH1617" s="132"/>
      <c r="AI1617" s="132"/>
      <c r="AJ1617" s="132"/>
      <c r="AK1617" s="133"/>
      <c r="AL1617" s="133"/>
      <c r="AM1617" s="133"/>
      <c r="AN1617" s="133"/>
      <c r="AO1617" s="134"/>
      <c r="AP1617" s="134"/>
      <c r="AQ1617" s="134"/>
      <c r="AR1617" s="134"/>
      <c r="AS1617" s="134"/>
      <c r="AT1617" s="129"/>
    </row>
    <row r="1618" ht="15.75" customHeight="1">
      <c r="A1618" s="130"/>
      <c r="B1618" s="129"/>
      <c r="C1618" s="129"/>
      <c r="D1618" s="129"/>
      <c r="E1618" s="176"/>
      <c r="F1618" s="129"/>
      <c r="G1618" s="130"/>
      <c r="H1618" s="135"/>
      <c r="I1618" s="130"/>
      <c r="J1618" s="130"/>
      <c r="K1618" s="130"/>
      <c r="L1618" s="177"/>
      <c r="M1618" s="130"/>
      <c r="N1618" s="137"/>
      <c r="O1618" s="138"/>
      <c r="P1618" s="129"/>
      <c r="Q1618" s="139"/>
      <c r="R1618" s="130"/>
      <c r="S1618" s="130"/>
      <c r="T1618" s="141"/>
      <c r="U1618" s="130"/>
      <c r="V1618" s="130"/>
      <c r="W1618" s="130"/>
      <c r="X1618" s="130"/>
      <c r="Y1618" s="130"/>
      <c r="Z1618" s="130"/>
      <c r="AA1618" s="130"/>
      <c r="AB1618" s="130"/>
      <c r="AC1618" s="131"/>
      <c r="AD1618" s="131"/>
      <c r="AE1618" s="131"/>
      <c r="AF1618" s="131"/>
      <c r="AG1618" s="132"/>
      <c r="AH1618" s="132"/>
      <c r="AI1618" s="132"/>
      <c r="AJ1618" s="132"/>
      <c r="AK1618" s="133"/>
      <c r="AL1618" s="133"/>
      <c r="AM1618" s="133"/>
      <c r="AN1618" s="133"/>
      <c r="AO1618" s="134"/>
      <c r="AP1618" s="134"/>
      <c r="AQ1618" s="134"/>
      <c r="AR1618" s="134"/>
      <c r="AS1618" s="134"/>
      <c r="AT1618" s="129"/>
    </row>
    <row r="1619" ht="15.75" customHeight="1">
      <c r="A1619" s="130"/>
      <c r="B1619" s="129"/>
      <c r="C1619" s="129"/>
      <c r="D1619" s="129"/>
      <c r="E1619" s="176"/>
      <c r="F1619" s="129"/>
      <c r="G1619" s="130"/>
      <c r="H1619" s="135"/>
      <c r="I1619" s="130"/>
      <c r="J1619" s="130"/>
      <c r="K1619" s="130"/>
      <c r="L1619" s="177"/>
      <c r="M1619" s="130"/>
      <c r="N1619" s="137"/>
      <c r="O1619" s="138"/>
      <c r="P1619" s="129"/>
      <c r="Q1619" s="139"/>
      <c r="R1619" s="130"/>
      <c r="S1619" s="130"/>
      <c r="T1619" s="141"/>
      <c r="U1619" s="130"/>
      <c r="V1619" s="130"/>
      <c r="W1619" s="130"/>
      <c r="X1619" s="130"/>
      <c r="Y1619" s="130"/>
      <c r="Z1619" s="130"/>
      <c r="AA1619" s="130"/>
      <c r="AB1619" s="130"/>
      <c r="AC1619" s="131"/>
      <c r="AD1619" s="131"/>
      <c r="AE1619" s="131"/>
      <c r="AF1619" s="131"/>
      <c r="AG1619" s="132"/>
      <c r="AH1619" s="132"/>
      <c r="AI1619" s="132"/>
      <c r="AJ1619" s="132"/>
      <c r="AK1619" s="133"/>
      <c r="AL1619" s="133"/>
      <c r="AM1619" s="133"/>
      <c r="AN1619" s="133"/>
      <c r="AO1619" s="134"/>
      <c r="AP1619" s="134"/>
      <c r="AQ1619" s="134"/>
      <c r="AR1619" s="134"/>
      <c r="AS1619" s="134"/>
      <c r="AT1619" s="129"/>
    </row>
    <row r="1620" ht="15.75" customHeight="1">
      <c r="A1620" s="130"/>
      <c r="B1620" s="129"/>
      <c r="C1620" s="129"/>
      <c r="D1620" s="129"/>
      <c r="E1620" s="176"/>
      <c r="F1620" s="129"/>
      <c r="G1620" s="130"/>
      <c r="H1620" s="135"/>
      <c r="I1620" s="130"/>
      <c r="J1620" s="130"/>
      <c r="K1620" s="130"/>
      <c r="L1620" s="177"/>
      <c r="M1620" s="130"/>
      <c r="N1620" s="137"/>
      <c r="O1620" s="138"/>
      <c r="P1620" s="129"/>
      <c r="Q1620" s="139"/>
      <c r="R1620" s="130"/>
      <c r="S1620" s="130"/>
      <c r="T1620" s="141"/>
      <c r="U1620" s="130"/>
      <c r="V1620" s="130"/>
      <c r="W1620" s="130"/>
      <c r="X1620" s="130"/>
      <c r="Y1620" s="130"/>
      <c r="Z1620" s="130"/>
      <c r="AA1620" s="130"/>
      <c r="AB1620" s="130"/>
      <c r="AC1620" s="131"/>
      <c r="AD1620" s="131"/>
      <c r="AE1620" s="131"/>
      <c r="AF1620" s="131"/>
      <c r="AG1620" s="132"/>
      <c r="AH1620" s="132"/>
      <c r="AI1620" s="132"/>
      <c r="AJ1620" s="132"/>
      <c r="AK1620" s="133"/>
      <c r="AL1620" s="133"/>
      <c r="AM1620" s="133"/>
      <c r="AN1620" s="133"/>
      <c r="AO1620" s="134"/>
      <c r="AP1620" s="134"/>
      <c r="AQ1620" s="134"/>
      <c r="AR1620" s="134"/>
      <c r="AS1620" s="134"/>
      <c r="AT1620" s="129"/>
    </row>
    <row r="1621" ht="15.75" customHeight="1">
      <c r="A1621" s="130"/>
      <c r="B1621" s="129"/>
      <c r="C1621" s="129"/>
      <c r="D1621" s="129"/>
      <c r="E1621" s="176"/>
      <c r="F1621" s="129"/>
      <c r="G1621" s="130"/>
      <c r="H1621" s="135"/>
      <c r="I1621" s="130"/>
      <c r="J1621" s="130"/>
      <c r="K1621" s="130"/>
      <c r="L1621" s="177"/>
      <c r="M1621" s="130"/>
      <c r="N1621" s="137"/>
      <c r="O1621" s="138"/>
      <c r="P1621" s="129"/>
      <c r="Q1621" s="139"/>
      <c r="R1621" s="130"/>
      <c r="S1621" s="130"/>
      <c r="T1621" s="141"/>
      <c r="U1621" s="130"/>
      <c r="V1621" s="130"/>
      <c r="W1621" s="130"/>
      <c r="X1621" s="130"/>
      <c r="Y1621" s="130"/>
      <c r="Z1621" s="130"/>
      <c r="AA1621" s="130"/>
      <c r="AB1621" s="130"/>
      <c r="AC1621" s="131"/>
      <c r="AD1621" s="131"/>
      <c r="AE1621" s="131"/>
      <c r="AF1621" s="131"/>
      <c r="AG1621" s="132"/>
      <c r="AH1621" s="132"/>
      <c r="AI1621" s="132"/>
      <c r="AJ1621" s="132"/>
      <c r="AK1621" s="133"/>
      <c r="AL1621" s="133"/>
      <c r="AM1621" s="133"/>
      <c r="AN1621" s="133"/>
      <c r="AO1621" s="134"/>
      <c r="AP1621" s="134"/>
      <c r="AQ1621" s="134"/>
      <c r="AR1621" s="134"/>
      <c r="AS1621" s="134"/>
      <c r="AT1621" s="129"/>
    </row>
    <row r="1622" ht="15.75" customHeight="1">
      <c r="A1622" s="130"/>
      <c r="B1622" s="129"/>
      <c r="C1622" s="129"/>
      <c r="D1622" s="129"/>
      <c r="E1622" s="176"/>
      <c r="F1622" s="129"/>
      <c r="G1622" s="130"/>
      <c r="H1622" s="135"/>
      <c r="I1622" s="130"/>
      <c r="J1622" s="130"/>
      <c r="K1622" s="130"/>
      <c r="L1622" s="177"/>
      <c r="M1622" s="130"/>
      <c r="N1622" s="137"/>
      <c r="O1622" s="138"/>
      <c r="P1622" s="129"/>
      <c r="Q1622" s="139"/>
      <c r="R1622" s="130"/>
      <c r="S1622" s="130"/>
      <c r="T1622" s="141"/>
      <c r="U1622" s="130"/>
      <c r="V1622" s="130"/>
      <c r="W1622" s="130"/>
      <c r="X1622" s="130"/>
      <c r="Y1622" s="130"/>
      <c r="Z1622" s="130"/>
      <c r="AA1622" s="130"/>
      <c r="AB1622" s="130"/>
      <c r="AC1622" s="131"/>
      <c r="AD1622" s="131"/>
      <c r="AE1622" s="131"/>
      <c r="AF1622" s="131"/>
      <c r="AG1622" s="132"/>
      <c r="AH1622" s="132"/>
      <c r="AI1622" s="132"/>
      <c r="AJ1622" s="132"/>
      <c r="AK1622" s="133"/>
      <c r="AL1622" s="133"/>
      <c r="AM1622" s="133"/>
      <c r="AN1622" s="133"/>
      <c r="AO1622" s="134"/>
      <c r="AP1622" s="134"/>
      <c r="AQ1622" s="134"/>
      <c r="AR1622" s="134"/>
      <c r="AS1622" s="134"/>
      <c r="AT1622" s="129"/>
    </row>
    <row r="1623" ht="15.75" customHeight="1">
      <c r="A1623" s="130"/>
      <c r="B1623" s="129"/>
      <c r="C1623" s="129"/>
      <c r="D1623" s="129"/>
      <c r="E1623" s="176"/>
      <c r="F1623" s="129"/>
      <c r="G1623" s="130"/>
      <c r="H1623" s="135"/>
      <c r="I1623" s="130"/>
      <c r="J1623" s="130"/>
      <c r="K1623" s="130"/>
      <c r="L1623" s="177"/>
      <c r="M1623" s="130"/>
      <c r="N1623" s="137"/>
      <c r="O1623" s="138"/>
      <c r="P1623" s="129"/>
      <c r="Q1623" s="139"/>
      <c r="R1623" s="130"/>
      <c r="S1623" s="130"/>
      <c r="T1623" s="141"/>
      <c r="U1623" s="130"/>
      <c r="V1623" s="130"/>
      <c r="W1623" s="130"/>
      <c r="X1623" s="130"/>
      <c r="Y1623" s="130"/>
      <c r="Z1623" s="130"/>
      <c r="AA1623" s="130"/>
      <c r="AB1623" s="130"/>
      <c r="AC1623" s="131"/>
      <c r="AD1623" s="131"/>
      <c r="AE1623" s="131"/>
      <c r="AF1623" s="131"/>
      <c r="AG1623" s="132"/>
      <c r="AH1623" s="132"/>
      <c r="AI1623" s="132"/>
      <c r="AJ1623" s="132"/>
      <c r="AK1623" s="133"/>
      <c r="AL1623" s="133"/>
      <c r="AM1623" s="133"/>
      <c r="AN1623" s="133"/>
      <c r="AO1623" s="134"/>
      <c r="AP1623" s="134"/>
      <c r="AQ1623" s="134"/>
      <c r="AR1623" s="134"/>
      <c r="AS1623" s="134"/>
      <c r="AT1623" s="129"/>
    </row>
    <row r="1624" ht="15.75" customHeight="1">
      <c r="A1624" s="130"/>
      <c r="B1624" s="129"/>
      <c r="C1624" s="129"/>
      <c r="D1624" s="129"/>
      <c r="E1624" s="176"/>
      <c r="F1624" s="129"/>
      <c r="G1624" s="130"/>
      <c r="H1624" s="135"/>
      <c r="I1624" s="130"/>
      <c r="J1624" s="130"/>
      <c r="K1624" s="130"/>
      <c r="L1624" s="177"/>
      <c r="M1624" s="130"/>
      <c r="N1624" s="137"/>
      <c r="O1624" s="138"/>
      <c r="P1624" s="129"/>
      <c r="Q1624" s="139"/>
      <c r="R1624" s="130"/>
      <c r="S1624" s="130"/>
      <c r="T1624" s="141"/>
      <c r="U1624" s="130"/>
      <c r="V1624" s="130"/>
      <c r="W1624" s="130"/>
      <c r="X1624" s="130"/>
      <c r="Y1624" s="130"/>
      <c r="Z1624" s="130"/>
      <c r="AA1624" s="130"/>
      <c r="AB1624" s="130"/>
      <c r="AC1624" s="131"/>
      <c r="AD1624" s="131"/>
      <c r="AE1624" s="131"/>
      <c r="AF1624" s="131"/>
      <c r="AG1624" s="132"/>
      <c r="AH1624" s="132"/>
      <c r="AI1624" s="132"/>
      <c r="AJ1624" s="132"/>
      <c r="AK1624" s="133"/>
      <c r="AL1624" s="133"/>
      <c r="AM1624" s="133"/>
      <c r="AN1624" s="133"/>
      <c r="AO1624" s="134"/>
      <c r="AP1624" s="134"/>
      <c r="AQ1624" s="134"/>
      <c r="AR1624" s="134"/>
      <c r="AS1624" s="134"/>
      <c r="AT1624" s="129"/>
    </row>
    <row r="1625" ht="15.75" customHeight="1">
      <c r="A1625" s="130"/>
      <c r="B1625" s="129"/>
      <c r="C1625" s="129"/>
      <c r="D1625" s="129"/>
      <c r="E1625" s="176"/>
      <c r="F1625" s="129"/>
      <c r="G1625" s="130"/>
      <c r="H1625" s="135"/>
      <c r="I1625" s="130"/>
      <c r="J1625" s="130"/>
      <c r="K1625" s="130"/>
      <c r="L1625" s="177"/>
      <c r="M1625" s="130"/>
      <c r="N1625" s="137"/>
      <c r="O1625" s="138"/>
      <c r="P1625" s="129"/>
      <c r="Q1625" s="139"/>
      <c r="R1625" s="130"/>
      <c r="S1625" s="130"/>
      <c r="T1625" s="141"/>
      <c r="U1625" s="130"/>
      <c r="V1625" s="130"/>
      <c r="W1625" s="130"/>
      <c r="X1625" s="130"/>
      <c r="Y1625" s="130"/>
      <c r="Z1625" s="130"/>
      <c r="AA1625" s="130"/>
      <c r="AB1625" s="130"/>
      <c r="AC1625" s="131"/>
      <c r="AD1625" s="131"/>
      <c r="AE1625" s="131"/>
      <c r="AF1625" s="131"/>
      <c r="AG1625" s="132"/>
      <c r="AH1625" s="132"/>
      <c r="AI1625" s="132"/>
      <c r="AJ1625" s="132"/>
      <c r="AK1625" s="133"/>
      <c r="AL1625" s="133"/>
      <c r="AM1625" s="133"/>
      <c r="AN1625" s="133"/>
      <c r="AO1625" s="134"/>
      <c r="AP1625" s="134"/>
      <c r="AQ1625" s="134"/>
      <c r="AR1625" s="134"/>
      <c r="AS1625" s="134"/>
      <c r="AT1625" s="129"/>
    </row>
    <row r="1626" ht="15.75" customHeight="1">
      <c r="A1626" s="130"/>
      <c r="B1626" s="129"/>
      <c r="C1626" s="129"/>
      <c r="D1626" s="129"/>
      <c r="E1626" s="176"/>
      <c r="F1626" s="129"/>
      <c r="G1626" s="130"/>
      <c r="H1626" s="135"/>
      <c r="I1626" s="130"/>
      <c r="J1626" s="130"/>
      <c r="K1626" s="130"/>
      <c r="L1626" s="177"/>
      <c r="M1626" s="130"/>
      <c r="N1626" s="137"/>
      <c r="O1626" s="138"/>
      <c r="P1626" s="129"/>
      <c r="Q1626" s="139"/>
      <c r="R1626" s="130"/>
      <c r="S1626" s="130"/>
      <c r="T1626" s="141"/>
      <c r="U1626" s="130"/>
      <c r="V1626" s="130"/>
      <c r="W1626" s="130"/>
      <c r="X1626" s="130"/>
      <c r="Y1626" s="130"/>
      <c r="Z1626" s="130"/>
      <c r="AA1626" s="130"/>
      <c r="AB1626" s="130"/>
      <c r="AC1626" s="131"/>
      <c r="AD1626" s="131"/>
      <c r="AE1626" s="131"/>
      <c r="AF1626" s="131"/>
      <c r="AG1626" s="132"/>
      <c r="AH1626" s="132"/>
      <c r="AI1626" s="132"/>
      <c r="AJ1626" s="132"/>
      <c r="AK1626" s="133"/>
      <c r="AL1626" s="133"/>
      <c r="AM1626" s="133"/>
      <c r="AN1626" s="133"/>
      <c r="AO1626" s="134"/>
      <c r="AP1626" s="134"/>
      <c r="AQ1626" s="134"/>
      <c r="AR1626" s="134"/>
      <c r="AS1626" s="134"/>
      <c r="AT1626" s="129"/>
    </row>
    <row r="1627" ht="15.75" customHeight="1">
      <c r="A1627" s="130"/>
      <c r="B1627" s="129"/>
      <c r="C1627" s="129"/>
      <c r="D1627" s="129"/>
      <c r="E1627" s="176"/>
      <c r="F1627" s="129"/>
      <c r="G1627" s="130"/>
      <c r="H1627" s="135"/>
      <c r="I1627" s="130"/>
      <c r="J1627" s="130"/>
      <c r="K1627" s="130"/>
      <c r="L1627" s="177"/>
      <c r="M1627" s="130"/>
      <c r="N1627" s="137"/>
      <c r="O1627" s="138"/>
      <c r="P1627" s="129"/>
      <c r="Q1627" s="139"/>
      <c r="R1627" s="130"/>
      <c r="S1627" s="130"/>
      <c r="T1627" s="141"/>
      <c r="U1627" s="130"/>
      <c r="V1627" s="130"/>
      <c r="W1627" s="130"/>
      <c r="X1627" s="130"/>
      <c r="Y1627" s="130"/>
      <c r="Z1627" s="130"/>
      <c r="AA1627" s="130"/>
      <c r="AB1627" s="130"/>
      <c r="AC1627" s="131"/>
      <c r="AD1627" s="131"/>
      <c r="AE1627" s="131"/>
      <c r="AF1627" s="131"/>
      <c r="AG1627" s="132"/>
      <c r="AH1627" s="132"/>
      <c r="AI1627" s="132"/>
      <c r="AJ1627" s="132"/>
      <c r="AK1627" s="133"/>
      <c r="AL1627" s="133"/>
      <c r="AM1627" s="133"/>
      <c r="AN1627" s="133"/>
      <c r="AO1627" s="134"/>
      <c r="AP1627" s="134"/>
      <c r="AQ1627" s="134"/>
      <c r="AR1627" s="134"/>
      <c r="AS1627" s="134"/>
      <c r="AT1627" s="129"/>
    </row>
    <row r="1628" ht="15.75" customHeight="1">
      <c r="A1628" s="130"/>
      <c r="B1628" s="129"/>
      <c r="C1628" s="129"/>
      <c r="D1628" s="129"/>
      <c r="E1628" s="176"/>
      <c r="F1628" s="129"/>
      <c r="G1628" s="130"/>
      <c r="H1628" s="135"/>
      <c r="I1628" s="130"/>
      <c r="J1628" s="130"/>
      <c r="K1628" s="130"/>
      <c r="L1628" s="177"/>
      <c r="M1628" s="130"/>
      <c r="N1628" s="137"/>
      <c r="O1628" s="138"/>
      <c r="P1628" s="129"/>
      <c r="Q1628" s="139"/>
      <c r="R1628" s="130"/>
      <c r="S1628" s="130"/>
      <c r="T1628" s="141"/>
      <c r="U1628" s="130"/>
      <c r="V1628" s="130"/>
      <c r="W1628" s="130"/>
      <c r="X1628" s="130"/>
      <c r="Y1628" s="130"/>
      <c r="Z1628" s="130"/>
      <c r="AA1628" s="130"/>
      <c r="AB1628" s="130"/>
      <c r="AC1628" s="131"/>
      <c r="AD1628" s="131"/>
      <c r="AE1628" s="131"/>
      <c r="AF1628" s="131"/>
      <c r="AG1628" s="132"/>
      <c r="AH1628" s="132"/>
      <c r="AI1628" s="132"/>
      <c r="AJ1628" s="132"/>
      <c r="AK1628" s="133"/>
      <c r="AL1628" s="133"/>
      <c r="AM1628" s="133"/>
      <c r="AN1628" s="133"/>
      <c r="AO1628" s="134"/>
      <c r="AP1628" s="134"/>
      <c r="AQ1628" s="134"/>
      <c r="AR1628" s="134"/>
      <c r="AS1628" s="134"/>
      <c r="AT1628" s="129"/>
    </row>
    <row r="1629" ht="15.75" customHeight="1">
      <c r="A1629" s="130"/>
      <c r="B1629" s="129"/>
      <c r="C1629" s="129"/>
      <c r="D1629" s="129"/>
      <c r="E1629" s="176"/>
      <c r="F1629" s="129"/>
      <c r="G1629" s="130"/>
      <c r="H1629" s="135"/>
      <c r="I1629" s="130"/>
      <c r="J1629" s="130"/>
      <c r="K1629" s="130"/>
      <c r="L1629" s="177"/>
      <c r="M1629" s="130"/>
      <c r="N1629" s="137"/>
      <c r="O1629" s="138"/>
      <c r="P1629" s="129"/>
      <c r="Q1629" s="139"/>
      <c r="R1629" s="130"/>
      <c r="S1629" s="130"/>
      <c r="T1629" s="141"/>
      <c r="U1629" s="130"/>
      <c r="V1629" s="130"/>
      <c r="W1629" s="130"/>
      <c r="X1629" s="130"/>
      <c r="Y1629" s="130"/>
      <c r="Z1629" s="130"/>
      <c r="AA1629" s="130"/>
      <c r="AB1629" s="130"/>
      <c r="AC1629" s="131"/>
      <c r="AD1629" s="131"/>
      <c r="AE1629" s="131"/>
      <c r="AF1629" s="131"/>
      <c r="AG1629" s="132"/>
      <c r="AH1629" s="132"/>
      <c r="AI1629" s="132"/>
      <c r="AJ1629" s="132"/>
      <c r="AK1629" s="133"/>
      <c r="AL1629" s="133"/>
      <c r="AM1629" s="133"/>
      <c r="AN1629" s="133"/>
      <c r="AO1629" s="134"/>
      <c r="AP1629" s="134"/>
      <c r="AQ1629" s="134"/>
      <c r="AR1629" s="134"/>
      <c r="AS1629" s="134"/>
      <c r="AT1629" s="129"/>
    </row>
    <row r="1630" ht="15.75" customHeight="1">
      <c r="A1630" s="130"/>
      <c r="B1630" s="129"/>
      <c r="C1630" s="129"/>
      <c r="D1630" s="129"/>
      <c r="E1630" s="176"/>
      <c r="F1630" s="129"/>
      <c r="G1630" s="130"/>
      <c r="H1630" s="135"/>
      <c r="I1630" s="130"/>
      <c r="J1630" s="130"/>
      <c r="K1630" s="130"/>
      <c r="L1630" s="177"/>
      <c r="M1630" s="130"/>
      <c r="N1630" s="137"/>
      <c r="O1630" s="138"/>
      <c r="P1630" s="129"/>
      <c r="Q1630" s="139"/>
      <c r="R1630" s="130"/>
      <c r="S1630" s="130"/>
      <c r="T1630" s="141"/>
      <c r="U1630" s="130"/>
      <c r="V1630" s="130"/>
      <c r="W1630" s="130"/>
      <c r="X1630" s="130"/>
      <c r="Y1630" s="130"/>
      <c r="Z1630" s="130"/>
      <c r="AA1630" s="130"/>
      <c r="AB1630" s="130"/>
      <c r="AC1630" s="131"/>
      <c r="AD1630" s="131"/>
      <c r="AE1630" s="131"/>
      <c r="AF1630" s="131"/>
      <c r="AG1630" s="132"/>
      <c r="AH1630" s="132"/>
      <c r="AI1630" s="132"/>
      <c r="AJ1630" s="132"/>
      <c r="AK1630" s="133"/>
      <c r="AL1630" s="133"/>
      <c r="AM1630" s="133"/>
      <c r="AN1630" s="133"/>
      <c r="AO1630" s="134"/>
      <c r="AP1630" s="134"/>
      <c r="AQ1630" s="134"/>
      <c r="AR1630" s="134"/>
      <c r="AS1630" s="134"/>
      <c r="AT1630" s="129"/>
    </row>
    <row r="1631" ht="15.75" customHeight="1">
      <c r="A1631" s="130"/>
      <c r="B1631" s="129"/>
      <c r="C1631" s="129"/>
      <c r="D1631" s="129"/>
      <c r="E1631" s="176"/>
      <c r="F1631" s="129"/>
      <c r="G1631" s="130"/>
      <c r="H1631" s="135"/>
      <c r="I1631" s="130"/>
      <c r="J1631" s="130"/>
      <c r="K1631" s="130"/>
      <c r="L1631" s="177"/>
      <c r="M1631" s="130"/>
      <c r="N1631" s="137"/>
      <c r="O1631" s="138"/>
      <c r="P1631" s="129"/>
      <c r="Q1631" s="139"/>
      <c r="R1631" s="130"/>
      <c r="S1631" s="130"/>
      <c r="T1631" s="141"/>
      <c r="U1631" s="130"/>
      <c r="V1631" s="130"/>
      <c r="W1631" s="130"/>
      <c r="X1631" s="130"/>
      <c r="Y1631" s="130"/>
      <c r="Z1631" s="130"/>
      <c r="AA1631" s="130"/>
      <c r="AB1631" s="130"/>
      <c r="AC1631" s="131"/>
      <c r="AD1631" s="131"/>
      <c r="AE1631" s="131"/>
      <c r="AF1631" s="131"/>
      <c r="AG1631" s="132"/>
      <c r="AH1631" s="132"/>
      <c r="AI1631" s="132"/>
      <c r="AJ1631" s="132"/>
      <c r="AK1631" s="133"/>
      <c r="AL1631" s="133"/>
      <c r="AM1631" s="133"/>
      <c r="AN1631" s="133"/>
      <c r="AO1631" s="134"/>
      <c r="AP1631" s="134"/>
      <c r="AQ1631" s="134"/>
      <c r="AR1631" s="134"/>
      <c r="AS1631" s="134"/>
      <c r="AT1631" s="129"/>
    </row>
    <row r="1632" ht="15.75" customHeight="1">
      <c r="A1632" s="130"/>
      <c r="B1632" s="129"/>
      <c r="C1632" s="129"/>
      <c r="D1632" s="129"/>
      <c r="E1632" s="176"/>
      <c r="F1632" s="129"/>
      <c r="G1632" s="130"/>
      <c r="H1632" s="135"/>
      <c r="I1632" s="130"/>
      <c r="J1632" s="130"/>
      <c r="K1632" s="130"/>
      <c r="L1632" s="177"/>
      <c r="M1632" s="130"/>
      <c r="N1632" s="137"/>
      <c r="O1632" s="138"/>
      <c r="P1632" s="129"/>
      <c r="Q1632" s="139"/>
      <c r="R1632" s="130"/>
      <c r="S1632" s="130"/>
      <c r="T1632" s="141"/>
      <c r="U1632" s="130"/>
      <c r="V1632" s="130"/>
      <c r="W1632" s="130"/>
      <c r="X1632" s="130"/>
      <c r="Y1632" s="130"/>
      <c r="Z1632" s="130"/>
      <c r="AA1632" s="130"/>
      <c r="AB1632" s="130"/>
      <c r="AC1632" s="131"/>
      <c r="AD1632" s="131"/>
      <c r="AE1632" s="131"/>
      <c r="AF1632" s="131"/>
      <c r="AG1632" s="132"/>
      <c r="AH1632" s="132"/>
      <c r="AI1632" s="132"/>
      <c r="AJ1632" s="132"/>
      <c r="AK1632" s="133"/>
      <c r="AL1632" s="133"/>
      <c r="AM1632" s="133"/>
      <c r="AN1632" s="133"/>
      <c r="AO1632" s="134"/>
      <c r="AP1632" s="134"/>
      <c r="AQ1632" s="134"/>
      <c r="AR1632" s="134"/>
      <c r="AS1632" s="134"/>
      <c r="AT1632" s="129"/>
    </row>
    <row r="1633" ht="15.75" customHeight="1">
      <c r="A1633" s="130"/>
      <c r="B1633" s="129"/>
      <c r="C1633" s="129"/>
      <c r="D1633" s="129"/>
      <c r="E1633" s="176"/>
      <c r="F1633" s="129"/>
      <c r="G1633" s="130"/>
      <c r="H1633" s="135"/>
      <c r="I1633" s="130"/>
      <c r="J1633" s="130"/>
      <c r="K1633" s="130"/>
      <c r="L1633" s="177"/>
      <c r="M1633" s="130"/>
      <c r="N1633" s="137"/>
      <c r="O1633" s="138"/>
      <c r="P1633" s="129"/>
      <c r="Q1633" s="139"/>
      <c r="R1633" s="130"/>
      <c r="S1633" s="130"/>
      <c r="T1633" s="141"/>
      <c r="U1633" s="130"/>
      <c r="V1633" s="130"/>
      <c r="W1633" s="130"/>
      <c r="X1633" s="130"/>
      <c r="Y1633" s="130"/>
      <c r="Z1633" s="130"/>
      <c r="AA1633" s="130"/>
      <c r="AB1633" s="130"/>
      <c r="AC1633" s="131"/>
      <c r="AD1633" s="131"/>
      <c r="AE1633" s="131"/>
      <c r="AF1633" s="131"/>
      <c r="AG1633" s="132"/>
      <c r="AH1633" s="132"/>
      <c r="AI1633" s="132"/>
      <c r="AJ1633" s="132"/>
      <c r="AK1633" s="133"/>
      <c r="AL1633" s="133"/>
      <c r="AM1633" s="133"/>
      <c r="AN1633" s="133"/>
      <c r="AO1633" s="134"/>
      <c r="AP1633" s="134"/>
      <c r="AQ1633" s="134"/>
      <c r="AR1633" s="134"/>
      <c r="AS1633" s="134"/>
      <c r="AT1633" s="129"/>
    </row>
    <row r="1634" ht="15.75" customHeight="1">
      <c r="A1634" s="130"/>
      <c r="B1634" s="129"/>
      <c r="C1634" s="129"/>
      <c r="D1634" s="129"/>
      <c r="E1634" s="176"/>
      <c r="F1634" s="129"/>
      <c r="G1634" s="130"/>
      <c r="H1634" s="135"/>
      <c r="I1634" s="130"/>
      <c r="J1634" s="130"/>
      <c r="K1634" s="130"/>
      <c r="L1634" s="177"/>
      <c r="M1634" s="130"/>
      <c r="N1634" s="137"/>
      <c r="O1634" s="138"/>
      <c r="P1634" s="129"/>
      <c r="Q1634" s="139"/>
      <c r="R1634" s="130"/>
      <c r="S1634" s="130"/>
      <c r="T1634" s="141"/>
      <c r="U1634" s="130"/>
      <c r="V1634" s="130"/>
      <c r="W1634" s="130"/>
      <c r="X1634" s="130"/>
      <c r="Y1634" s="130"/>
      <c r="Z1634" s="130"/>
      <c r="AA1634" s="130"/>
      <c r="AB1634" s="130"/>
      <c r="AC1634" s="131"/>
      <c r="AD1634" s="131"/>
      <c r="AE1634" s="131"/>
      <c r="AF1634" s="131"/>
      <c r="AG1634" s="132"/>
      <c r="AH1634" s="132"/>
      <c r="AI1634" s="132"/>
      <c r="AJ1634" s="132"/>
      <c r="AK1634" s="133"/>
      <c r="AL1634" s="133"/>
      <c r="AM1634" s="133"/>
      <c r="AN1634" s="133"/>
      <c r="AO1634" s="134"/>
      <c r="AP1634" s="134"/>
      <c r="AQ1634" s="134"/>
      <c r="AR1634" s="134"/>
      <c r="AS1634" s="134"/>
      <c r="AT1634" s="129"/>
    </row>
    <row r="1635" ht="15.75" customHeight="1">
      <c r="A1635" s="130"/>
      <c r="B1635" s="129"/>
      <c r="C1635" s="129"/>
      <c r="D1635" s="129"/>
      <c r="E1635" s="176"/>
      <c r="F1635" s="129"/>
      <c r="G1635" s="130"/>
      <c r="H1635" s="135"/>
      <c r="I1635" s="130"/>
      <c r="J1635" s="130"/>
      <c r="K1635" s="130"/>
      <c r="L1635" s="177"/>
      <c r="M1635" s="130"/>
      <c r="N1635" s="137"/>
      <c r="O1635" s="138"/>
      <c r="P1635" s="129"/>
      <c r="Q1635" s="139"/>
      <c r="R1635" s="130"/>
      <c r="S1635" s="130"/>
      <c r="T1635" s="141"/>
      <c r="U1635" s="130"/>
      <c r="V1635" s="130"/>
      <c r="W1635" s="130"/>
      <c r="X1635" s="130"/>
      <c r="Y1635" s="130"/>
      <c r="Z1635" s="130"/>
      <c r="AA1635" s="130"/>
      <c r="AB1635" s="130"/>
      <c r="AC1635" s="131"/>
      <c r="AD1635" s="131"/>
      <c r="AE1635" s="131"/>
      <c r="AF1635" s="131"/>
      <c r="AG1635" s="132"/>
      <c r="AH1635" s="132"/>
      <c r="AI1635" s="132"/>
      <c r="AJ1635" s="132"/>
      <c r="AK1635" s="133"/>
      <c r="AL1635" s="133"/>
      <c r="AM1635" s="133"/>
      <c r="AN1635" s="133"/>
      <c r="AO1635" s="134"/>
      <c r="AP1635" s="134"/>
      <c r="AQ1635" s="134"/>
      <c r="AR1635" s="134"/>
      <c r="AS1635" s="134"/>
      <c r="AT1635" s="129"/>
    </row>
    <row r="1636" ht="15.75" customHeight="1">
      <c r="A1636" s="130"/>
      <c r="B1636" s="129"/>
      <c r="C1636" s="129"/>
      <c r="D1636" s="129"/>
      <c r="E1636" s="176"/>
      <c r="F1636" s="129"/>
      <c r="G1636" s="130"/>
      <c r="H1636" s="135"/>
      <c r="I1636" s="130"/>
      <c r="J1636" s="130"/>
      <c r="K1636" s="130"/>
      <c r="L1636" s="177"/>
      <c r="M1636" s="130"/>
      <c r="N1636" s="137"/>
      <c r="O1636" s="138"/>
      <c r="P1636" s="129"/>
      <c r="Q1636" s="139"/>
      <c r="R1636" s="130"/>
      <c r="S1636" s="130"/>
      <c r="T1636" s="141"/>
      <c r="U1636" s="130"/>
      <c r="V1636" s="130"/>
      <c r="W1636" s="130"/>
      <c r="X1636" s="130"/>
      <c r="Y1636" s="130"/>
      <c r="Z1636" s="130"/>
      <c r="AA1636" s="130"/>
      <c r="AB1636" s="130"/>
      <c r="AC1636" s="131"/>
      <c r="AD1636" s="131"/>
      <c r="AE1636" s="131"/>
      <c r="AF1636" s="131"/>
      <c r="AG1636" s="132"/>
      <c r="AH1636" s="132"/>
      <c r="AI1636" s="132"/>
      <c r="AJ1636" s="132"/>
      <c r="AK1636" s="133"/>
      <c r="AL1636" s="133"/>
      <c r="AM1636" s="133"/>
      <c r="AN1636" s="133"/>
      <c r="AO1636" s="134"/>
      <c r="AP1636" s="134"/>
      <c r="AQ1636" s="134"/>
      <c r="AR1636" s="134"/>
      <c r="AS1636" s="134"/>
      <c r="AT1636" s="129"/>
    </row>
    <row r="1637" ht="15.75" customHeight="1">
      <c r="A1637" s="130"/>
      <c r="B1637" s="129"/>
      <c r="C1637" s="129"/>
      <c r="D1637" s="129"/>
      <c r="E1637" s="176"/>
      <c r="F1637" s="129"/>
      <c r="G1637" s="130"/>
      <c r="H1637" s="135"/>
      <c r="I1637" s="130"/>
      <c r="J1637" s="130"/>
      <c r="K1637" s="130"/>
      <c r="L1637" s="177"/>
      <c r="M1637" s="130"/>
      <c r="N1637" s="137"/>
      <c r="O1637" s="138"/>
      <c r="P1637" s="129"/>
      <c r="Q1637" s="139"/>
      <c r="R1637" s="130"/>
      <c r="S1637" s="130"/>
      <c r="T1637" s="141"/>
      <c r="U1637" s="130"/>
      <c r="V1637" s="130"/>
      <c r="W1637" s="130"/>
      <c r="X1637" s="130"/>
      <c r="Y1637" s="130"/>
      <c r="Z1637" s="130"/>
      <c r="AA1637" s="130"/>
      <c r="AB1637" s="130"/>
      <c r="AC1637" s="131"/>
      <c r="AD1637" s="131"/>
      <c r="AE1637" s="131"/>
      <c r="AF1637" s="131"/>
      <c r="AG1637" s="132"/>
      <c r="AH1637" s="132"/>
      <c r="AI1637" s="132"/>
      <c r="AJ1637" s="132"/>
      <c r="AK1637" s="133"/>
      <c r="AL1637" s="133"/>
      <c r="AM1637" s="133"/>
      <c r="AN1637" s="133"/>
      <c r="AO1637" s="134"/>
      <c r="AP1637" s="134"/>
      <c r="AQ1637" s="134"/>
      <c r="AR1637" s="134"/>
      <c r="AS1637" s="134"/>
      <c r="AT1637" s="129"/>
    </row>
    <row r="1638" ht="15.75" customHeight="1">
      <c r="A1638" s="130"/>
      <c r="B1638" s="129"/>
      <c r="C1638" s="129"/>
      <c r="D1638" s="129"/>
      <c r="E1638" s="176"/>
      <c r="F1638" s="129"/>
      <c r="G1638" s="130"/>
      <c r="H1638" s="135"/>
      <c r="I1638" s="130"/>
      <c r="J1638" s="130"/>
      <c r="K1638" s="130"/>
      <c r="L1638" s="177"/>
      <c r="M1638" s="130"/>
      <c r="N1638" s="137"/>
      <c r="O1638" s="138"/>
      <c r="P1638" s="129"/>
      <c r="Q1638" s="139"/>
      <c r="R1638" s="130"/>
      <c r="S1638" s="130"/>
      <c r="T1638" s="141"/>
      <c r="U1638" s="130"/>
      <c r="V1638" s="130"/>
      <c r="W1638" s="130"/>
      <c r="X1638" s="130"/>
      <c r="Y1638" s="130"/>
      <c r="Z1638" s="130"/>
      <c r="AA1638" s="130"/>
      <c r="AB1638" s="130"/>
      <c r="AC1638" s="131"/>
      <c r="AD1638" s="131"/>
      <c r="AE1638" s="131"/>
      <c r="AF1638" s="131"/>
      <c r="AG1638" s="132"/>
      <c r="AH1638" s="132"/>
      <c r="AI1638" s="132"/>
      <c r="AJ1638" s="132"/>
      <c r="AK1638" s="133"/>
      <c r="AL1638" s="133"/>
      <c r="AM1638" s="133"/>
      <c r="AN1638" s="133"/>
      <c r="AO1638" s="134"/>
      <c r="AP1638" s="134"/>
      <c r="AQ1638" s="134"/>
      <c r="AR1638" s="134"/>
      <c r="AS1638" s="134"/>
      <c r="AT1638" s="129"/>
    </row>
    <row r="1639" ht="15.75" customHeight="1">
      <c r="A1639" s="130"/>
      <c r="B1639" s="129"/>
      <c r="C1639" s="129"/>
      <c r="D1639" s="129"/>
      <c r="E1639" s="176"/>
      <c r="F1639" s="129"/>
      <c r="G1639" s="130"/>
      <c r="H1639" s="135"/>
      <c r="I1639" s="130"/>
      <c r="J1639" s="130"/>
      <c r="K1639" s="130"/>
      <c r="L1639" s="177"/>
      <c r="M1639" s="130"/>
      <c r="N1639" s="137"/>
      <c r="O1639" s="138"/>
      <c r="P1639" s="129"/>
      <c r="Q1639" s="139"/>
      <c r="R1639" s="130"/>
      <c r="S1639" s="130"/>
      <c r="T1639" s="141"/>
      <c r="U1639" s="130"/>
      <c r="V1639" s="130"/>
      <c r="W1639" s="130"/>
      <c r="X1639" s="130"/>
      <c r="Y1639" s="130"/>
      <c r="Z1639" s="130"/>
      <c r="AA1639" s="130"/>
      <c r="AB1639" s="130"/>
      <c r="AC1639" s="131"/>
      <c r="AD1639" s="131"/>
      <c r="AE1639" s="131"/>
      <c r="AF1639" s="131"/>
      <c r="AG1639" s="132"/>
      <c r="AH1639" s="132"/>
      <c r="AI1639" s="132"/>
      <c r="AJ1639" s="132"/>
      <c r="AK1639" s="133"/>
      <c r="AL1639" s="133"/>
      <c r="AM1639" s="133"/>
      <c r="AN1639" s="133"/>
      <c r="AO1639" s="134"/>
      <c r="AP1639" s="134"/>
      <c r="AQ1639" s="134"/>
      <c r="AR1639" s="134"/>
      <c r="AS1639" s="134"/>
      <c r="AT1639" s="129"/>
    </row>
    <row r="1640" ht="15.75" customHeight="1">
      <c r="A1640" s="130"/>
      <c r="B1640" s="129"/>
      <c r="C1640" s="129"/>
      <c r="D1640" s="129"/>
      <c r="E1640" s="176"/>
      <c r="F1640" s="129"/>
      <c r="G1640" s="130"/>
      <c r="H1640" s="135"/>
      <c r="I1640" s="130"/>
      <c r="J1640" s="130"/>
      <c r="K1640" s="130"/>
      <c r="L1640" s="177"/>
      <c r="M1640" s="130"/>
      <c r="N1640" s="137"/>
      <c r="O1640" s="138"/>
      <c r="P1640" s="129"/>
      <c r="Q1640" s="139"/>
      <c r="R1640" s="130"/>
      <c r="S1640" s="130"/>
      <c r="T1640" s="141"/>
      <c r="U1640" s="130"/>
      <c r="V1640" s="130"/>
      <c r="W1640" s="130"/>
      <c r="X1640" s="130"/>
      <c r="Y1640" s="130"/>
      <c r="Z1640" s="130"/>
      <c r="AA1640" s="130"/>
      <c r="AB1640" s="130"/>
      <c r="AC1640" s="131"/>
      <c r="AD1640" s="131"/>
      <c r="AE1640" s="131"/>
      <c r="AF1640" s="131"/>
      <c r="AG1640" s="132"/>
      <c r="AH1640" s="132"/>
      <c r="AI1640" s="132"/>
      <c r="AJ1640" s="132"/>
      <c r="AK1640" s="133"/>
      <c r="AL1640" s="133"/>
      <c r="AM1640" s="133"/>
      <c r="AN1640" s="133"/>
      <c r="AO1640" s="134"/>
      <c r="AP1640" s="134"/>
      <c r="AQ1640" s="134"/>
      <c r="AR1640" s="134"/>
      <c r="AS1640" s="134"/>
      <c r="AT1640" s="129"/>
    </row>
    <row r="1641" ht="15.75" customHeight="1">
      <c r="A1641" s="130"/>
      <c r="B1641" s="129"/>
      <c r="C1641" s="129"/>
      <c r="D1641" s="129"/>
      <c r="E1641" s="176"/>
      <c r="F1641" s="129"/>
      <c r="G1641" s="130"/>
      <c r="H1641" s="135"/>
      <c r="I1641" s="130"/>
      <c r="J1641" s="130"/>
      <c r="K1641" s="130"/>
      <c r="L1641" s="177"/>
      <c r="M1641" s="130"/>
      <c r="N1641" s="137"/>
      <c r="O1641" s="138"/>
      <c r="P1641" s="129"/>
      <c r="Q1641" s="139"/>
      <c r="R1641" s="130"/>
      <c r="S1641" s="130"/>
      <c r="T1641" s="141"/>
      <c r="U1641" s="130"/>
      <c r="V1641" s="130"/>
      <c r="W1641" s="130"/>
      <c r="X1641" s="130"/>
      <c r="Y1641" s="130"/>
      <c r="Z1641" s="130"/>
      <c r="AA1641" s="130"/>
      <c r="AB1641" s="130"/>
      <c r="AC1641" s="131"/>
      <c r="AD1641" s="131"/>
      <c r="AE1641" s="131"/>
      <c r="AF1641" s="131"/>
      <c r="AG1641" s="132"/>
      <c r="AH1641" s="132"/>
      <c r="AI1641" s="132"/>
      <c r="AJ1641" s="132"/>
      <c r="AK1641" s="133"/>
      <c r="AL1641" s="133"/>
      <c r="AM1641" s="133"/>
      <c r="AN1641" s="133"/>
      <c r="AO1641" s="134"/>
      <c r="AP1641" s="134"/>
      <c r="AQ1641" s="134"/>
      <c r="AR1641" s="134"/>
      <c r="AS1641" s="134"/>
      <c r="AT1641" s="129"/>
    </row>
    <row r="1642" ht="15.75" customHeight="1">
      <c r="A1642" s="130"/>
      <c r="B1642" s="129"/>
      <c r="C1642" s="129"/>
      <c r="D1642" s="129"/>
      <c r="E1642" s="176"/>
      <c r="F1642" s="129"/>
      <c r="G1642" s="130"/>
      <c r="H1642" s="135"/>
      <c r="I1642" s="130"/>
      <c r="J1642" s="130"/>
      <c r="K1642" s="130"/>
      <c r="L1642" s="177"/>
      <c r="M1642" s="130"/>
      <c r="N1642" s="137"/>
      <c r="O1642" s="138"/>
      <c r="P1642" s="129"/>
      <c r="Q1642" s="139"/>
      <c r="R1642" s="130"/>
      <c r="S1642" s="130"/>
      <c r="T1642" s="141"/>
      <c r="U1642" s="130"/>
      <c r="V1642" s="130"/>
      <c r="W1642" s="130"/>
      <c r="X1642" s="130"/>
      <c r="Y1642" s="130"/>
      <c r="Z1642" s="130"/>
      <c r="AA1642" s="130"/>
      <c r="AB1642" s="130"/>
      <c r="AC1642" s="131"/>
      <c r="AD1642" s="131"/>
      <c r="AE1642" s="131"/>
      <c r="AF1642" s="131"/>
      <c r="AG1642" s="132"/>
      <c r="AH1642" s="132"/>
      <c r="AI1642" s="132"/>
      <c r="AJ1642" s="132"/>
      <c r="AK1642" s="133"/>
      <c r="AL1642" s="133"/>
      <c r="AM1642" s="133"/>
      <c r="AN1642" s="133"/>
      <c r="AO1642" s="134"/>
      <c r="AP1642" s="134"/>
      <c r="AQ1642" s="134"/>
      <c r="AR1642" s="134"/>
      <c r="AS1642" s="134"/>
      <c r="AT1642" s="129"/>
    </row>
    <row r="1643" ht="15.75" customHeight="1">
      <c r="A1643" s="130"/>
      <c r="B1643" s="129"/>
      <c r="C1643" s="129"/>
      <c r="D1643" s="129"/>
      <c r="E1643" s="176"/>
      <c r="F1643" s="129"/>
      <c r="G1643" s="130"/>
      <c r="H1643" s="135"/>
      <c r="I1643" s="130"/>
      <c r="J1643" s="130"/>
      <c r="K1643" s="130"/>
      <c r="L1643" s="177"/>
      <c r="M1643" s="130"/>
      <c r="N1643" s="137"/>
      <c r="O1643" s="138"/>
      <c r="P1643" s="129"/>
      <c r="Q1643" s="139"/>
      <c r="R1643" s="130"/>
      <c r="S1643" s="130"/>
      <c r="T1643" s="141"/>
      <c r="U1643" s="130"/>
      <c r="V1643" s="130"/>
      <c r="W1643" s="130"/>
      <c r="X1643" s="130"/>
      <c r="Y1643" s="130"/>
      <c r="Z1643" s="130"/>
      <c r="AA1643" s="130"/>
      <c r="AB1643" s="130"/>
      <c r="AC1643" s="131"/>
      <c r="AD1643" s="131"/>
      <c r="AE1643" s="131"/>
      <c r="AF1643" s="131"/>
      <c r="AG1643" s="132"/>
      <c r="AH1643" s="132"/>
      <c r="AI1643" s="132"/>
      <c r="AJ1643" s="132"/>
      <c r="AK1643" s="133"/>
      <c r="AL1643" s="133"/>
      <c r="AM1643" s="133"/>
      <c r="AN1643" s="133"/>
      <c r="AO1643" s="134"/>
      <c r="AP1643" s="134"/>
      <c r="AQ1643" s="134"/>
      <c r="AR1643" s="134"/>
      <c r="AS1643" s="134"/>
      <c r="AT1643" s="129"/>
    </row>
    <row r="1644" ht="15.75" customHeight="1">
      <c r="A1644" s="130"/>
      <c r="B1644" s="129"/>
      <c r="C1644" s="129"/>
      <c r="D1644" s="129"/>
      <c r="E1644" s="176"/>
      <c r="F1644" s="129"/>
      <c r="G1644" s="130"/>
      <c r="H1644" s="135"/>
      <c r="I1644" s="130"/>
      <c r="J1644" s="130"/>
      <c r="K1644" s="130"/>
      <c r="L1644" s="177"/>
      <c r="M1644" s="130"/>
      <c r="N1644" s="137"/>
      <c r="O1644" s="138"/>
      <c r="P1644" s="129"/>
      <c r="Q1644" s="139"/>
      <c r="R1644" s="130"/>
      <c r="S1644" s="130"/>
      <c r="T1644" s="141"/>
      <c r="U1644" s="130"/>
      <c r="V1644" s="130"/>
      <c r="W1644" s="130"/>
      <c r="X1644" s="130"/>
      <c r="Y1644" s="130"/>
      <c r="Z1644" s="130"/>
      <c r="AA1644" s="130"/>
      <c r="AB1644" s="130"/>
      <c r="AC1644" s="131"/>
      <c r="AD1644" s="131"/>
      <c r="AE1644" s="131"/>
      <c r="AF1644" s="131"/>
      <c r="AG1644" s="132"/>
      <c r="AH1644" s="132"/>
      <c r="AI1644" s="132"/>
      <c r="AJ1644" s="132"/>
      <c r="AK1644" s="133"/>
      <c r="AL1644" s="133"/>
      <c r="AM1644" s="133"/>
      <c r="AN1644" s="133"/>
      <c r="AO1644" s="134"/>
      <c r="AP1644" s="134"/>
      <c r="AQ1644" s="134"/>
      <c r="AR1644" s="134"/>
      <c r="AS1644" s="134"/>
      <c r="AT1644" s="129"/>
    </row>
    <row r="1645" ht="15.75" customHeight="1">
      <c r="A1645" s="130"/>
      <c r="B1645" s="129"/>
      <c r="C1645" s="129"/>
      <c r="D1645" s="129"/>
      <c r="E1645" s="176"/>
      <c r="F1645" s="129"/>
      <c r="G1645" s="130"/>
      <c r="H1645" s="135"/>
      <c r="I1645" s="130"/>
      <c r="J1645" s="130"/>
      <c r="K1645" s="130"/>
      <c r="L1645" s="177"/>
      <c r="M1645" s="130"/>
      <c r="N1645" s="137"/>
      <c r="O1645" s="138"/>
      <c r="P1645" s="129"/>
      <c r="Q1645" s="139"/>
      <c r="R1645" s="130"/>
      <c r="S1645" s="130"/>
      <c r="T1645" s="141"/>
      <c r="U1645" s="130"/>
      <c r="V1645" s="130"/>
      <c r="W1645" s="130"/>
      <c r="X1645" s="130"/>
      <c r="Y1645" s="130"/>
      <c r="Z1645" s="130"/>
      <c r="AA1645" s="130"/>
      <c r="AB1645" s="130"/>
      <c r="AC1645" s="131"/>
      <c r="AD1645" s="131"/>
      <c r="AE1645" s="131"/>
      <c r="AF1645" s="131"/>
      <c r="AG1645" s="132"/>
      <c r="AH1645" s="132"/>
      <c r="AI1645" s="132"/>
      <c r="AJ1645" s="132"/>
      <c r="AK1645" s="133"/>
      <c r="AL1645" s="133"/>
      <c r="AM1645" s="133"/>
      <c r="AN1645" s="133"/>
      <c r="AO1645" s="134"/>
      <c r="AP1645" s="134"/>
      <c r="AQ1645" s="134"/>
      <c r="AR1645" s="134"/>
      <c r="AS1645" s="134"/>
      <c r="AT1645" s="129"/>
    </row>
    <row r="1646" ht="15.75" customHeight="1">
      <c r="A1646" s="130"/>
      <c r="B1646" s="129"/>
      <c r="C1646" s="129"/>
      <c r="D1646" s="129"/>
      <c r="E1646" s="176"/>
      <c r="F1646" s="129"/>
      <c r="G1646" s="130"/>
      <c r="H1646" s="135"/>
      <c r="I1646" s="130"/>
      <c r="J1646" s="130"/>
      <c r="K1646" s="130"/>
      <c r="L1646" s="177"/>
      <c r="M1646" s="130"/>
      <c r="N1646" s="137"/>
      <c r="O1646" s="138"/>
      <c r="P1646" s="129"/>
      <c r="Q1646" s="139"/>
      <c r="R1646" s="130"/>
      <c r="S1646" s="130"/>
      <c r="T1646" s="141"/>
      <c r="U1646" s="130"/>
      <c r="V1646" s="130"/>
      <c r="W1646" s="130"/>
      <c r="X1646" s="130"/>
      <c r="Y1646" s="130"/>
      <c r="Z1646" s="130"/>
      <c r="AA1646" s="130"/>
      <c r="AB1646" s="130"/>
      <c r="AC1646" s="131"/>
      <c r="AD1646" s="131"/>
      <c r="AE1646" s="131"/>
      <c r="AF1646" s="131"/>
      <c r="AG1646" s="132"/>
      <c r="AH1646" s="132"/>
      <c r="AI1646" s="132"/>
      <c r="AJ1646" s="132"/>
      <c r="AK1646" s="133"/>
      <c r="AL1646" s="133"/>
      <c r="AM1646" s="133"/>
      <c r="AN1646" s="133"/>
      <c r="AO1646" s="134"/>
      <c r="AP1646" s="134"/>
      <c r="AQ1646" s="134"/>
      <c r="AR1646" s="134"/>
      <c r="AS1646" s="134"/>
      <c r="AT1646" s="129"/>
    </row>
    <row r="1647" ht="15.75" customHeight="1">
      <c r="A1647" s="130"/>
      <c r="B1647" s="129"/>
      <c r="C1647" s="129"/>
      <c r="D1647" s="129"/>
      <c r="E1647" s="176"/>
      <c r="F1647" s="129"/>
      <c r="G1647" s="130"/>
      <c r="H1647" s="135"/>
      <c r="I1647" s="130"/>
      <c r="J1647" s="130"/>
      <c r="K1647" s="130"/>
      <c r="L1647" s="177"/>
      <c r="M1647" s="130"/>
      <c r="N1647" s="137"/>
      <c r="O1647" s="138"/>
      <c r="P1647" s="129"/>
      <c r="Q1647" s="139"/>
      <c r="R1647" s="130"/>
      <c r="S1647" s="130"/>
      <c r="T1647" s="141"/>
      <c r="U1647" s="130"/>
      <c r="V1647" s="130"/>
      <c r="W1647" s="130"/>
      <c r="X1647" s="130"/>
      <c r="Y1647" s="130"/>
      <c r="Z1647" s="130"/>
      <c r="AA1647" s="130"/>
      <c r="AB1647" s="130"/>
      <c r="AC1647" s="131"/>
      <c r="AD1647" s="131"/>
      <c r="AE1647" s="131"/>
      <c r="AF1647" s="131"/>
      <c r="AG1647" s="132"/>
      <c r="AH1647" s="132"/>
      <c r="AI1647" s="132"/>
      <c r="AJ1647" s="132"/>
      <c r="AK1647" s="133"/>
      <c r="AL1647" s="133"/>
      <c r="AM1647" s="133"/>
      <c r="AN1647" s="133"/>
      <c r="AO1647" s="134"/>
      <c r="AP1647" s="134"/>
      <c r="AQ1647" s="134"/>
      <c r="AR1647" s="134"/>
      <c r="AS1647" s="134"/>
      <c r="AT1647" s="129"/>
    </row>
    <row r="1648" ht="15.75" customHeight="1">
      <c r="A1648" s="130"/>
      <c r="B1648" s="129"/>
      <c r="C1648" s="129"/>
      <c r="D1648" s="129"/>
      <c r="E1648" s="176"/>
      <c r="F1648" s="129"/>
      <c r="G1648" s="130"/>
      <c r="H1648" s="135"/>
      <c r="I1648" s="130"/>
      <c r="J1648" s="130"/>
      <c r="K1648" s="130"/>
      <c r="L1648" s="177"/>
      <c r="M1648" s="130"/>
      <c r="N1648" s="137"/>
      <c r="O1648" s="138"/>
      <c r="P1648" s="129"/>
      <c r="Q1648" s="139"/>
      <c r="R1648" s="130"/>
      <c r="S1648" s="130"/>
      <c r="T1648" s="141"/>
      <c r="U1648" s="130"/>
      <c r="V1648" s="130"/>
      <c r="W1648" s="130"/>
      <c r="X1648" s="130"/>
      <c r="Y1648" s="130"/>
      <c r="Z1648" s="130"/>
      <c r="AA1648" s="130"/>
      <c r="AB1648" s="130"/>
      <c r="AC1648" s="131"/>
      <c r="AD1648" s="131"/>
      <c r="AE1648" s="131"/>
      <c r="AF1648" s="131"/>
      <c r="AG1648" s="132"/>
      <c r="AH1648" s="132"/>
      <c r="AI1648" s="132"/>
      <c r="AJ1648" s="132"/>
      <c r="AK1648" s="133"/>
      <c r="AL1648" s="133"/>
      <c r="AM1648" s="133"/>
      <c r="AN1648" s="133"/>
      <c r="AO1648" s="134"/>
      <c r="AP1648" s="134"/>
      <c r="AQ1648" s="134"/>
      <c r="AR1648" s="134"/>
      <c r="AS1648" s="134"/>
      <c r="AT1648" s="129"/>
    </row>
    <row r="1649" ht="15.75" customHeight="1">
      <c r="A1649" s="130"/>
      <c r="B1649" s="129"/>
      <c r="C1649" s="129"/>
      <c r="D1649" s="129"/>
      <c r="E1649" s="176"/>
      <c r="F1649" s="129"/>
      <c r="G1649" s="130"/>
      <c r="H1649" s="135"/>
      <c r="I1649" s="130"/>
      <c r="J1649" s="130"/>
      <c r="K1649" s="130"/>
      <c r="L1649" s="177"/>
      <c r="M1649" s="130"/>
      <c r="N1649" s="137"/>
      <c r="O1649" s="138"/>
      <c r="P1649" s="129"/>
      <c r="Q1649" s="139"/>
      <c r="R1649" s="130"/>
      <c r="S1649" s="130"/>
      <c r="T1649" s="141"/>
      <c r="U1649" s="130"/>
      <c r="V1649" s="130"/>
      <c r="W1649" s="130"/>
      <c r="X1649" s="130"/>
      <c r="Y1649" s="130"/>
      <c r="Z1649" s="130"/>
      <c r="AA1649" s="130"/>
      <c r="AB1649" s="130"/>
      <c r="AC1649" s="131"/>
      <c r="AD1649" s="131"/>
      <c r="AE1649" s="131"/>
      <c r="AF1649" s="131"/>
      <c r="AG1649" s="132"/>
      <c r="AH1649" s="132"/>
      <c r="AI1649" s="132"/>
      <c r="AJ1649" s="132"/>
      <c r="AK1649" s="133"/>
      <c r="AL1649" s="133"/>
      <c r="AM1649" s="133"/>
      <c r="AN1649" s="133"/>
      <c r="AO1649" s="134"/>
      <c r="AP1649" s="134"/>
      <c r="AQ1649" s="134"/>
      <c r="AR1649" s="134"/>
      <c r="AS1649" s="134"/>
      <c r="AT1649" s="129"/>
    </row>
    <row r="1650" ht="15.75" customHeight="1">
      <c r="A1650" s="130"/>
      <c r="B1650" s="129"/>
      <c r="C1650" s="129"/>
      <c r="D1650" s="129"/>
      <c r="E1650" s="176"/>
      <c r="F1650" s="129"/>
      <c r="G1650" s="130"/>
      <c r="H1650" s="135"/>
      <c r="I1650" s="130"/>
      <c r="J1650" s="130"/>
      <c r="K1650" s="130"/>
      <c r="L1650" s="177"/>
      <c r="M1650" s="130"/>
      <c r="N1650" s="137"/>
      <c r="O1650" s="138"/>
      <c r="P1650" s="129"/>
      <c r="Q1650" s="139"/>
      <c r="R1650" s="130"/>
      <c r="S1650" s="130"/>
      <c r="T1650" s="141"/>
      <c r="U1650" s="130"/>
      <c r="V1650" s="130"/>
      <c r="W1650" s="130"/>
      <c r="X1650" s="130"/>
      <c r="Y1650" s="130"/>
      <c r="Z1650" s="130"/>
      <c r="AA1650" s="130"/>
      <c r="AB1650" s="130"/>
      <c r="AC1650" s="131"/>
      <c r="AD1650" s="131"/>
      <c r="AE1650" s="131"/>
      <c r="AF1650" s="131"/>
      <c r="AG1650" s="132"/>
      <c r="AH1650" s="132"/>
      <c r="AI1650" s="132"/>
      <c r="AJ1650" s="132"/>
      <c r="AK1650" s="133"/>
      <c r="AL1650" s="133"/>
      <c r="AM1650" s="133"/>
      <c r="AN1650" s="133"/>
      <c r="AO1650" s="134"/>
      <c r="AP1650" s="134"/>
      <c r="AQ1650" s="134"/>
      <c r="AR1650" s="134"/>
      <c r="AS1650" s="134"/>
      <c r="AT1650" s="129"/>
    </row>
    <row r="1651" ht="15.75" customHeight="1">
      <c r="A1651" s="130"/>
      <c r="B1651" s="129"/>
      <c r="C1651" s="129"/>
      <c r="D1651" s="129"/>
      <c r="E1651" s="176"/>
      <c r="F1651" s="129"/>
      <c r="G1651" s="130"/>
      <c r="H1651" s="135"/>
      <c r="I1651" s="130"/>
      <c r="J1651" s="130"/>
      <c r="K1651" s="130"/>
      <c r="L1651" s="177"/>
      <c r="M1651" s="130"/>
      <c r="N1651" s="137"/>
      <c r="O1651" s="138"/>
      <c r="P1651" s="129"/>
      <c r="Q1651" s="139"/>
      <c r="R1651" s="130"/>
      <c r="S1651" s="130"/>
      <c r="T1651" s="141"/>
      <c r="U1651" s="130"/>
      <c r="V1651" s="130"/>
      <c r="W1651" s="130"/>
      <c r="X1651" s="130"/>
      <c r="Y1651" s="130"/>
      <c r="Z1651" s="130"/>
      <c r="AA1651" s="130"/>
      <c r="AB1651" s="130"/>
      <c r="AC1651" s="131"/>
      <c r="AD1651" s="131"/>
      <c r="AE1651" s="131"/>
      <c r="AF1651" s="131"/>
      <c r="AG1651" s="132"/>
      <c r="AH1651" s="132"/>
      <c r="AI1651" s="132"/>
      <c r="AJ1651" s="132"/>
      <c r="AK1651" s="133"/>
      <c r="AL1651" s="133"/>
      <c r="AM1651" s="133"/>
      <c r="AN1651" s="133"/>
      <c r="AO1651" s="134"/>
      <c r="AP1651" s="134"/>
      <c r="AQ1651" s="134"/>
      <c r="AR1651" s="134"/>
      <c r="AS1651" s="134"/>
      <c r="AT1651" s="129"/>
    </row>
    <row r="1652" ht="15.75" customHeight="1">
      <c r="A1652" s="130"/>
      <c r="B1652" s="129"/>
      <c r="C1652" s="129"/>
      <c r="D1652" s="129"/>
      <c r="E1652" s="176"/>
      <c r="F1652" s="129"/>
      <c r="G1652" s="130"/>
      <c r="H1652" s="135"/>
      <c r="I1652" s="130"/>
      <c r="J1652" s="130"/>
      <c r="K1652" s="130"/>
      <c r="L1652" s="177"/>
      <c r="M1652" s="130"/>
      <c r="N1652" s="137"/>
      <c r="O1652" s="138"/>
      <c r="P1652" s="129"/>
      <c r="Q1652" s="139"/>
      <c r="R1652" s="130"/>
      <c r="S1652" s="130"/>
      <c r="T1652" s="141"/>
      <c r="U1652" s="130"/>
      <c r="V1652" s="130"/>
      <c r="W1652" s="130"/>
      <c r="X1652" s="130"/>
      <c r="Y1652" s="130"/>
      <c r="Z1652" s="130"/>
      <c r="AA1652" s="130"/>
      <c r="AB1652" s="130"/>
      <c r="AC1652" s="131"/>
      <c r="AD1652" s="131"/>
      <c r="AE1652" s="131"/>
      <c r="AF1652" s="131"/>
      <c r="AG1652" s="132"/>
      <c r="AH1652" s="132"/>
      <c r="AI1652" s="132"/>
      <c r="AJ1652" s="132"/>
      <c r="AK1652" s="133"/>
      <c r="AL1652" s="133"/>
      <c r="AM1652" s="133"/>
      <c r="AN1652" s="133"/>
      <c r="AO1652" s="134"/>
      <c r="AP1652" s="134"/>
      <c r="AQ1652" s="134"/>
      <c r="AR1652" s="134"/>
      <c r="AS1652" s="134"/>
      <c r="AT1652" s="129"/>
    </row>
    <row r="1653" ht="15.75" customHeight="1">
      <c r="A1653" s="130"/>
      <c r="B1653" s="129"/>
      <c r="C1653" s="129"/>
      <c r="D1653" s="129"/>
      <c r="E1653" s="176"/>
      <c r="F1653" s="129"/>
      <c r="G1653" s="130"/>
      <c r="H1653" s="135"/>
      <c r="I1653" s="130"/>
      <c r="J1653" s="130"/>
      <c r="K1653" s="130"/>
      <c r="L1653" s="177"/>
      <c r="M1653" s="130"/>
      <c r="N1653" s="137"/>
      <c r="O1653" s="138"/>
      <c r="P1653" s="129"/>
      <c r="Q1653" s="139"/>
      <c r="R1653" s="130"/>
      <c r="S1653" s="130"/>
      <c r="T1653" s="141"/>
      <c r="U1653" s="130"/>
      <c r="V1653" s="130"/>
      <c r="W1653" s="130"/>
      <c r="X1653" s="130"/>
      <c r="Y1653" s="130"/>
      <c r="Z1653" s="130"/>
      <c r="AA1653" s="130"/>
      <c r="AB1653" s="130"/>
      <c r="AC1653" s="131"/>
      <c r="AD1653" s="131"/>
      <c r="AE1653" s="131"/>
      <c r="AF1653" s="131"/>
      <c r="AG1653" s="132"/>
      <c r="AH1653" s="132"/>
      <c r="AI1653" s="132"/>
      <c r="AJ1653" s="132"/>
      <c r="AK1653" s="133"/>
      <c r="AL1653" s="133"/>
      <c r="AM1653" s="133"/>
      <c r="AN1653" s="133"/>
      <c r="AO1653" s="134"/>
      <c r="AP1653" s="134"/>
      <c r="AQ1653" s="134"/>
      <c r="AR1653" s="134"/>
      <c r="AS1653" s="134"/>
      <c r="AT1653" s="129"/>
    </row>
    <row r="1654" ht="15.75" customHeight="1">
      <c r="A1654" s="130"/>
      <c r="B1654" s="129"/>
      <c r="C1654" s="129"/>
      <c r="D1654" s="129"/>
      <c r="E1654" s="176"/>
      <c r="F1654" s="129"/>
      <c r="G1654" s="130"/>
      <c r="H1654" s="135"/>
      <c r="I1654" s="130"/>
      <c r="J1654" s="130"/>
      <c r="K1654" s="130"/>
      <c r="L1654" s="177"/>
      <c r="M1654" s="130"/>
      <c r="N1654" s="137"/>
      <c r="O1654" s="138"/>
      <c r="P1654" s="129"/>
      <c r="Q1654" s="139"/>
      <c r="R1654" s="130"/>
      <c r="S1654" s="130"/>
      <c r="T1654" s="141"/>
      <c r="U1654" s="130"/>
      <c r="V1654" s="130"/>
      <c r="W1654" s="130"/>
      <c r="X1654" s="130"/>
      <c r="Y1654" s="130"/>
      <c r="Z1654" s="130"/>
      <c r="AA1654" s="130"/>
      <c r="AB1654" s="130"/>
      <c r="AC1654" s="131"/>
      <c r="AD1654" s="131"/>
      <c r="AE1654" s="131"/>
      <c r="AF1654" s="131"/>
      <c r="AG1654" s="132"/>
      <c r="AH1654" s="132"/>
      <c r="AI1654" s="132"/>
      <c r="AJ1654" s="132"/>
      <c r="AK1654" s="133"/>
      <c r="AL1654" s="133"/>
      <c r="AM1654" s="133"/>
      <c r="AN1654" s="133"/>
      <c r="AO1654" s="134"/>
      <c r="AP1654" s="134"/>
      <c r="AQ1654" s="134"/>
      <c r="AR1654" s="134"/>
      <c r="AS1654" s="134"/>
      <c r="AT1654" s="129"/>
    </row>
    <row r="1655" ht="15.75" customHeight="1">
      <c r="A1655" s="130"/>
      <c r="B1655" s="129"/>
      <c r="C1655" s="129"/>
      <c r="D1655" s="129"/>
      <c r="E1655" s="176"/>
      <c r="F1655" s="129"/>
      <c r="G1655" s="130"/>
      <c r="H1655" s="135"/>
      <c r="I1655" s="130"/>
      <c r="J1655" s="130"/>
      <c r="K1655" s="130"/>
      <c r="L1655" s="177"/>
      <c r="M1655" s="130"/>
      <c r="N1655" s="137"/>
      <c r="O1655" s="138"/>
      <c r="P1655" s="129"/>
      <c r="Q1655" s="139"/>
      <c r="R1655" s="130"/>
      <c r="S1655" s="130"/>
      <c r="T1655" s="141"/>
      <c r="U1655" s="130"/>
      <c r="V1655" s="130"/>
      <c r="W1655" s="130"/>
      <c r="X1655" s="130"/>
      <c r="Y1655" s="130"/>
      <c r="Z1655" s="130"/>
      <c r="AA1655" s="130"/>
      <c r="AB1655" s="130"/>
      <c r="AC1655" s="131"/>
      <c r="AD1655" s="131"/>
      <c r="AE1655" s="131"/>
      <c r="AF1655" s="131"/>
      <c r="AG1655" s="132"/>
      <c r="AH1655" s="132"/>
      <c r="AI1655" s="132"/>
      <c r="AJ1655" s="132"/>
      <c r="AK1655" s="133"/>
      <c r="AL1655" s="133"/>
      <c r="AM1655" s="133"/>
      <c r="AN1655" s="133"/>
      <c r="AO1655" s="134"/>
      <c r="AP1655" s="134"/>
      <c r="AQ1655" s="134"/>
      <c r="AR1655" s="134"/>
      <c r="AS1655" s="134"/>
      <c r="AT1655" s="129"/>
    </row>
    <row r="1656" ht="15.75" customHeight="1">
      <c r="A1656" s="130"/>
      <c r="B1656" s="129"/>
      <c r="C1656" s="129"/>
      <c r="D1656" s="129"/>
      <c r="E1656" s="176"/>
      <c r="F1656" s="129"/>
      <c r="G1656" s="130"/>
      <c r="H1656" s="135"/>
      <c r="I1656" s="130"/>
      <c r="J1656" s="130"/>
      <c r="K1656" s="130"/>
      <c r="L1656" s="177"/>
      <c r="M1656" s="130"/>
      <c r="N1656" s="137"/>
      <c r="O1656" s="138"/>
      <c r="P1656" s="129"/>
      <c r="Q1656" s="139"/>
      <c r="R1656" s="130"/>
      <c r="S1656" s="130"/>
      <c r="T1656" s="141"/>
      <c r="U1656" s="130"/>
      <c r="V1656" s="130"/>
      <c r="W1656" s="130"/>
      <c r="X1656" s="130"/>
      <c r="Y1656" s="130"/>
      <c r="Z1656" s="130"/>
      <c r="AA1656" s="130"/>
      <c r="AB1656" s="130"/>
      <c r="AC1656" s="131"/>
      <c r="AD1656" s="131"/>
      <c r="AE1656" s="131"/>
      <c r="AF1656" s="131"/>
      <c r="AG1656" s="132"/>
      <c r="AH1656" s="132"/>
      <c r="AI1656" s="132"/>
      <c r="AJ1656" s="132"/>
      <c r="AK1656" s="133"/>
      <c r="AL1656" s="133"/>
      <c r="AM1656" s="133"/>
      <c r="AN1656" s="133"/>
      <c r="AO1656" s="134"/>
      <c r="AP1656" s="134"/>
      <c r="AQ1656" s="134"/>
      <c r="AR1656" s="134"/>
      <c r="AS1656" s="134"/>
      <c r="AT1656" s="129"/>
    </row>
    <row r="1657" ht="15.75" customHeight="1">
      <c r="A1657" s="130"/>
      <c r="B1657" s="129"/>
      <c r="C1657" s="129"/>
      <c r="D1657" s="129"/>
      <c r="E1657" s="176"/>
      <c r="F1657" s="129"/>
      <c r="G1657" s="130"/>
      <c r="H1657" s="135"/>
      <c r="I1657" s="130"/>
      <c r="J1657" s="130"/>
      <c r="K1657" s="130"/>
      <c r="L1657" s="177"/>
      <c r="M1657" s="130"/>
      <c r="N1657" s="137"/>
      <c r="O1657" s="138"/>
      <c r="P1657" s="129"/>
      <c r="Q1657" s="139"/>
      <c r="R1657" s="130"/>
      <c r="S1657" s="130"/>
      <c r="T1657" s="141"/>
      <c r="U1657" s="130"/>
      <c r="V1657" s="130"/>
      <c r="W1657" s="130"/>
      <c r="X1657" s="130"/>
      <c r="Y1657" s="130"/>
      <c r="Z1657" s="130"/>
      <c r="AA1657" s="130"/>
      <c r="AB1657" s="130"/>
      <c r="AC1657" s="131"/>
      <c r="AD1657" s="131"/>
      <c r="AE1657" s="131"/>
      <c r="AF1657" s="131"/>
      <c r="AG1657" s="132"/>
      <c r="AH1657" s="132"/>
      <c r="AI1657" s="132"/>
      <c r="AJ1657" s="132"/>
      <c r="AK1657" s="133"/>
      <c r="AL1657" s="133"/>
      <c r="AM1657" s="133"/>
      <c r="AN1657" s="133"/>
      <c r="AO1657" s="134"/>
      <c r="AP1657" s="134"/>
      <c r="AQ1657" s="134"/>
      <c r="AR1657" s="134"/>
      <c r="AS1657" s="134"/>
      <c r="AT1657" s="129"/>
    </row>
    <row r="1658" ht="15.75" customHeight="1">
      <c r="A1658" s="130"/>
      <c r="B1658" s="129"/>
      <c r="C1658" s="129"/>
      <c r="D1658" s="129"/>
      <c r="E1658" s="176"/>
      <c r="F1658" s="129"/>
      <c r="G1658" s="130"/>
      <c r="H1658" s="135"/>
      <c r="I1658" s="130"/>
      <c r="J1658" s="130"/>
      <c r="K1658" s="130"/>
      <c r="L1658" s="177"/>
      <c r="M1658" s="130"/>
      <c r="N1658" s="137"/>
      <c r="O1658" s="138"/>
      <c r="P1658" s="129"/>
      <c r="Q1658" s="139"/>
      <c r="R1658" s="130"/>
      <c r="S1658" s="130"/>
      <c r="T1658" s="141"/>
      <c r="U1658" s="130"/>
      <c r="V1658" s="130"/>
      <c r="W1658" s="130"/>
      <c r="X1658" s="130"/>
      <c r="Y1658" s="130"/>
      <c r="Z1658" s="130"/>
      <c r="AA1658" s="130"/>
      <c r="AB1658" s="130"/>
      <c r="AC1658" s="131"/>
      <c r="AD1658" s="131"/>
      <c r="AE1658" s="131"/>
      <c r="AF1658" s="131"/>
      <c r="AG1658" s="132"/>
      <c r="AH1658" s="132"/>
      <c r="AI1658" s="132"/>
      <c r="AJ1658" s="132"/>
      <c r="AK1658" s="133"/>
      <c r="AL1658" s="133"/>
      <c r="AM1658" s="133"/>
      <c r="AN1658" s="133"/>
      <c r="AO1658" s="134"/>
      <c r="AP1658" s="134"/>
      <c r="AQ1658" s="134"/>
      <c r="AR1658" s="134"/>
      <c r="AS1658" s="134"/>
      <c r="AT1658" s="129"/>
    </row>
    <row r="1659" ht="15.75" customHeight="1">
      <c r="A1659" s="130"/>
      <c r="B1659" s="129"/>
      <c r="C1659" s="129"/>
      <c r="D1659" s="129"/>
      <c r="E1659" s="176"/>
      <c r="F1659" s="129"/>
      <c r="G1659" s="130"/>
      <c r="H1659" s="135"/>
      <c r="I1659" s="130"/>
      <c r="J1659" s="130"/>
      <c r="K1659" s="130"/>
      <c r="L1659" s="177"/>
      <c r="M1659" s="130"/>
      <c r="N1659" s="137"/>
      <c r="O1659" s="138"/>
      <c r="P1659" s="129"/>
      <c r="Q1659" s="139"/>
      <c r="R1659" s="130"/>
      <c r="S1659" s="130"/>
      <c r="T1659" s="141"/>
      <c r="U1659" s="130"/>
      <c r="V1659" s="130"/>
      <c r="W1659" s="130"/>
      <c r="X1659" s="130"/>
      <c r="Y1659" s="130"/>
      <c r="Z1659" s="130"/>
      <c r="AA1659" s="130"/>
      <c r="AB1659" s="130"/>
      <c r="AC1659" s="131"/>
      <c r="AD1659" s="131"/>
      <c r="AE1659" s="131"/>
      <c r="AF1659" s="131"/>
      <c r="AG1659" s="132"/>
      <c r="AH1659" s="132"/>
      <c r="AI1659" s="132"/>
      <c r="AJ1659" s="132"/>
      <c r="AK1659" s="133"/>
      <c r="AL1659" s="133"/>
      <c r="AM1659" s="133"/>
      <c r="AN1659" s="133"/>
      <c r="AO1659" s="134"/>
      <c r="AP1659" s="134"/>
      <c r="AQ1659" s="134"/>
      <c r="AR1659" s="134"/>
      <c r="AS1659" s="134"/>
      <c r="AT1659" s="129"/>
    </row>
    <row r="1660" ht="15.75" customHeight="1">
      <c r="A1660" s="130"/>
      <c r="B1660" s="129"/>
      <c r="C1660" s="129"/>
      <c r="D1660" s="129"/>
      <c r="E1660" s="176"/>
      <c r="F1660" s="129"/>
      <c r="G1660" s="130"/>
      <c r="H1660" s="135"/>
      <c r="I1660" s="130"/>
      <c r="J1660" s="130"/>
      <c r="K1660" s="130"/>
      <c r="L1660" s="177"/>
      <c r="M1660" s="130"/>
      <c r="N1660" s="137"/>
      <c r="O1660" s="138"/>
      <c r="P1660" s="129"/>
      <c r="Q1660" s="139"/>
      <c r="R1660" s="130"/>
      <c r="S1660" s="130"/>
      <c r="T1660" s="141"/>
      <c r="U1660" s="130"/>
      <c r="V1660" s="130"/>
      <c r="W1660" s="130"/>
      <c r="X1660" s="130"/>
      <c r="Y1660" s="130"/>
      <c r="Z1660" s="130"/>
      <c r="AA1660" s="130"/>
      <c r="AB1660" s="130"/>
      <c r="AC1660" s="131"/>
      <c r="AD1660" s="131"/>
      <c r="AE1660" s="131"/>
      <c r="AF1660" s="131"/>
      <c r="AG1660" s="132"/>
      <c r="AH1660" s="132"/>
      <c r="AI1660" s="132"/>
      <c r="AJ1660" s="132"/>
      <c r="AK1660" s="133"/>
      <c r="AL1660" s="133"/>
      <c r="AM1660" s="133"/>
      <c r="AN1660" s="133"/>
      <c r="AO1660" s="134"/>
      <c r="AP1660" s="134"/>
      <c r="AQ1660" s="134"/>
      <c r="AR1660" s="134"/>
      <c r="AS1660" s="134"/>
      <c r="AT1660" s="129"/>
    </row>
    <row r="1661" ht="15.75" customHeight="1">
      <c r="A1661" s="130"/>
      <c r="B1661" s="129"/>
      <c r="C1661" s="129"/>
      <c r="D1661" s="129"/>
      <c r="E1661" s="176"/>
      <c r="F1661" s="129"/>
      <c r="G1661" s="130"/>
      <c r="H1661" s="135"/>
      <c r="I1661" s="130"/>
      <c r="J1661" s="130"/>
      <c r="K1661" s="130"/>
      <c r="L1661" s="177"/>
      <c r="M1661" s="130"/>
      <c r="N1661" s="137"/>
      <c r="O1661" s="138"/>
      <c r="P1661" s="129"/>
      <c r="Q1661" s="139"/>
      <c r="R1661" s="130"/>
      <c r="S1661" s="130"/>
      <c r="T1661" s="141"/>
      <c r="U1661" s="130"/>
      <c r="V1661" s="130"/>
      <c r="W1661" s="130"/>
      <c r="X1661" s="130"/>
      <c r="Y1661" s="130"/>
      <c r="Z1661" s="130"/>
      <c r="AA1661" s="130"/>
      <c r="AB1661" s="130"/>
      <c r="AC1661" s="131"/>
      <c r="AD1661" s="131"/>
      <c r="AE1661" s="131"/>
      <c r="AF1661" s="131"/>
      <c r="AG1661" s="132"/>
      <c r="AH1661" s="132"/>
      <c r="AI1661" s="132"/>
      <c r="AJ1661" s="132"/>
      <c r="AK1661" s="133"/>
      <c r="AL1661" s="133"/>
      <c r="AM1661" s="133"/>
      <c r="AN1661" s="133"/>
      <c r="AO1661" s="134"/>
      <c r="AP1661" s="134"/>
      <c r="AQ1661" s="134"/>
      <c r="AR1661" s="134"/>
      <c r="AS1661" s="134"/>
      <c r="AT1661" s="129"/>
    </row>
    <row r="1662" ht="15.75" customHeight="1">
      <c r="A1662" s="130"/>
      <c r="B1662" s="129"/>
      <c r="C1662" s="129"/>
      <c r="D1662" s="129"/>
      <c r="E1662" s="176"/>
      <c r="F1662" s="129"/>
      <c r="G1662" s="130"/>
      <c r="H1662" s="135"/>
      <c r="I1662" s="130"/>
      <c r="J1662" s="130"/>
      <c r="K1662" s="130"/>
      <c r="L1662" s="177"/>
      <c r="M1662" s="130"/>
      <c r="N1662" s="137"/>
      <c r="O1662" s="138"/>
      <c r="P1662" s="129"/>
      <c r="Q1662" s="139"/>
      <c r="R1662" s="130"/>
      <c r="S1662" s="130"/>
      <c r="T1662" s="141"/>
      <c r="U1662" s="130"/>
      <c r="V1662" s="130"/>
      <c r="W1662" s="130"/>
      <c r="X1662" s="130"/>
      <c r="Y1662" s="130"/>
      <c r="Z1662" s="130"/>
      <c r="AA1662" s="130"/>
      <c r="AB1662" s="130"/>
      <c r="AC1662" s="131"/>
      <c r="AD1662" s="131"/>
      <c r="AE1662" s="131"/>
      <c r="AF1662" s="131"/>
      <c r="AG1662" s="132"/>
      <c r="AH1662" s="132"/>
      <c r="AI1662" s="132"/>
      <c r="AJ1662" s="132"/>
      <c r="AK1662" s="133"/>
      <c r="AL1662" s="133"/>
      <c r="AM1662" s="133"/>
      <c r="AN1662" s="133"/>
      <c r="AO1662" s="134"/>
      <c r="AP1662" s="134"/>
      <c r="AQ1662" s="134"/>
      <c r="AR1662" s="134"/>
      <c r="AS1662" s="134"/>
      <c r="AT1662" s="129"/>
    </row>
    <row r="1663" ht="15.75" customHeight="1">
      <c r="A1663" s="130"/>
      <c r="B1663" s="129"/>
      <c r="C1663" s="129"/>
      <c r="D1663" s="129"/>
      <c r="E1663" s="176"/>
      <c r="F1663" s="129"/>
      <c r="G1663" s="130"/>
      <c r="H1663" s="135"/>
      <c r="I1663" s="130"/>
      <c r="J1663" s="130"/>
      <c r="K1663" s="130"/>
      <c r="L1663" s="177"/>
      <c r="M1663" s="130"/>
      <c r="N1663" s="137"/>
      <c r="O1663" s="138"/>
      <c r="P1663" s="129"/>
      <c r="Q1663" s="139"/>
      <c r="R1663" s="130"/>
      <c r="S1663" s="130"/>
      <c r="T1663" s="141"/>
      <c r="U1663" s="130"/>
      <c r="V1663" s="130"/>
      <c r="W1663" s="130"/>
      <c r="X1663" s="130"/>
      <c r="Y1663" s="130"/>
      <c r="Z1663" s="130"/>
      <c r="AA1663" s="130"/>
      <c r="AB1663" s="130"/>
      <c r="AC1663" s="131"/>
      <c r="AD1663" s="131"/>
      <c r="AE1663" s="131"/>
      <c r="AF1663" s="131"/>
      <c r="AG1663" s="132"/>
      <c r="AH1663" s="132"/>
      <c r="AI1663" s="132"/>
      <c r="AJ1663" s="132"/>
      <c r="AK1663" s="133"/>
      <c r="AL1663" s="133"/>
      <c r="AM1663" s="133"/>
      <c r="AN1663" s="133"/>
      <c r="AO1663" s="134"/>
      <c r="AP1663" s="134"/>
      <c r="AQ1663" s="134"/>
      <c r="AR1663" s="134"/>
      <c r="AS1663" s="134"/>
      <c r="AT1663" s="129"/>
    </row>
    <row r="1664" ht="15.75" customHeight="1">
      <c r="A1664" s="130"/>
      <c r="B1664" s="129"/>
      <c r="C1664" s="129"/>
      <c r="D1664" s="129"/>
      <c r="E1664" s="176"/>
      <c r="F1664" s="129"/>
      <c r="G1664" s="130"/>
      <c r="H1664" s="135"/>
      <c r="I1664" s="130"/>
      <c r="J1664" s="130"/>
      <c r="K1664" s="130"/>
      <c r="L1664" s="177"/>
      <c r="M1664" s="130"/>
      <c r="N1664" s="137"/>
      <c r="O1664" s="138"/>
      <c r="P1664" s="129"/>
      <c r="Q1664" s="139"/>
      <c r="R1664" s="130"/>
      <c r="S1664" s="130"/>
      <c r="T1664" s="141"/>
      <c r="U1664" s="130"/>
      <c r="V1664" s="130"/>
      <c r="W1664" s="130"/>
      <c r="X1664" s="130"/>
      <c r="Y1664" s="130"/>
      <c r="Z1664" s="130"/>
      <c r="AA1664" s="130"/>
      <c r="AB1664" s="130"/>
      <c r="AC1664" s="131"/>
      <c r="AD1664" s="131"/>
      <c r="AE1664" s="131"/>
      <c r="AF1664" s="131"/>
      <c r="AG1664" s="132"/>
      <c r="AH1664" s="132"/>
      <c r="AI1664" s="132"/>
      <c r="AJ1664" s="132"/>
      <c r="AK1664" s="133"/>
      <c r="AL1664" s="133"/>
      <c r="AM1664" s="133"/>
      <c r="AN1664" s="133"/>
      <c r="AO1664" s="134"/>
      <c r="AP1664" s="134"/>
      <c r="AQ1664" s="134"/>
      <c r="AR1664" s="134"/>
      <c r="AS1664" s="134"/>
      <c r="AT1664" s="129"/>
    </row>
    <row r="1665" ht="15.75" customHeight="1">
      <c r="A1665" s="130"/>
      <c r="B1665" s="129"/>
      <c r="C1665" s="129"/>
      <c r="D1665" s="129"/>
      <c r="E1665" s="176"/>
      <c r="F1665" s="129"/>
      <c r="G1665" s="130"/>
      <c r="H1665" s="135"/>
      <c r="I1665" s="130"/>
      <c r="J1665" s="130"/>
      <c r="K1665" s="130"/>
      <c r="L1665" s="177"/>
      <c r="M1665" s="130"/>
      <c r="N1665" s="137"/>
      <c r="O1665" s="138"/>
      <c r="P1665" s="129"/>
      <c r="Q1665" s="139"/>
      <c r="R1665" s="130"/>
      <c r="S1665" s="130"/>
      <c r="T1665" s="141"/>
      <c r="U1665" s="130"/>
      <c r="V1665" s="130"/>
      <c r="W1665" s="130"/>
      <c r="X1665" s="130"/>
      <c r="Y1665" s="130"/>
      <c r="Z1665" s="130"/>
      <c r="AA1665" s="130"/>
      <c r="AB1665" s="130"/>
      <c r="AC1665" s="131"/>
      <c r="AD1665" s="131"/>
      <c r="AE1665" s="131"/>
      <c r="AF1665" s="131"/>
      <c r="AG1665" s="132"/>
      <c r="AH1665" s="132"/>
      <c r="AI1665" s="132"/>
      <c r="AJ1665" s="132"/>
      <c r="AK1665" s="133"/>
      <c r="AL1665" s="133"/>
      <c r="AM1665" s="133"/>
      <c r="AN1665" s="133"/>
      <c r="AO1665" s="134"/>
      <c r="AP1665" s="134"/>
      <c r="AQ1665" s="134"/>
      <c r="AR1665" s="134"/>
      <c r="AS1665" s="134"/>
      <c r="AT1665" s="129"/>
    </row>
    <row r="1666" ht="15.75" customHeight="1">
      <c r="A1666" s="130"/>
      <c r="B1666" s="129"/>
      <c r="C1666" s="129"/>
      <c r="D1666" s="129"/>
      <c r="E1666" s="176"/>
      <c r="F1666" s="129"/>
      <c r="G1666" s="130"/>
      <c r="H1666" s="135"/>
      <c r="I1666" s="130"/>
      <c r="J1666" s="130"/>
      <c r="K1666" s="130"/>
      <c r="L1666" s="177"/>
      <c r="M1666" s="130"/>
      <c r="N1666" s="137"/>
      <c r="O1666" s="138"/>
      <c r="P1666" s="129"/>
      <c r="Q1666" s="139"/>
      <c r="R1666" s="130"/>
      <c r="S1666" s="130"/>
      <c r="T1666" s="141"/>
      <c r="U1666" s="130"/>
      <c r="V1666" s="130"/>
      <c r="W1666" s="130"/>
      <c r="X1666" s="130"/>
      <c r="Y1666" s="130"/>
      <c r="Z1666" s="130"/>
      <c r="AA1666" s="130"/>
      <c r="AB1666" s="130"/>
      <c r="AC1666" s="131"/>
      <c r="AD1666" s="131"/>
      <c r="AE1666" s="131"/>
      <c r="AF1666" s="131"/>
      <c r="AG1666" s="132"/>
      <c r="AH1666" s="132"/>
      <c r="AI1666" s="132"/>
      <c r="AJ1666" s="132"/>
      <c r="AK1666" s="133"/>
      <c r="AL1666" s="133"/>
      <c r="AM1666" s="133"/>
      <c r="AN1666" s="133"/>
      <c r="AO1666" s="134"/>
      <c r="AP1666" s="134"/>
      <c r="AQ1666" s="134"/>
      <c r="AR1666" s="134"/>
      <c r="AS1666" s="134"/>
      <c r="AT1666" s="129"/>
    </row>
    <row r="1667" ht="15.75" customHeight="1">
      <c r="A1667" s="130"/>
      <c r="B1667" s="129"/>
      <c r="C1667" s="129"/>
      <c r="D1667" s="129"/>
      <c r="E1667" s="176"/>
      <c r="F1667" s="129"/>
      <c r="G1667" s="130"/>
      <c r="H1667" s="135"/>
      <c r="I1667" s="130"/>
      <c r="J1667" s="130"/>
      <c r="K1667" s="130"/>
      <c r="L1667" s="177"/>
      <c r="M1667" s="130"/>
      <c r="N1667" s="137"/>
      <c r="O1667" s="138"/>
      <c r="P1667" s="129"/>
      <c r="Q1667" s="139"/>
      <c r="R1667" s="130"/>
      <c r="S1667" s="130"/>
      <c r="T1667" s="141"/>
      <c r="U1667" s="130"/>
      <c r="V1667" s="130"/>
      <c r="W1667" s="130"/>
      <c r="X1667" s="130"/>
      <c r="Y1667" s="130"/>
      <c r="Z1667" s="130"/>
      <c r="AA1667" s="130"/>
      <c r="AB1667" s="130"/>
      <c r="AC1667" s="131"/>
      <c r="AD1667" s="131"/>
      <c r="AE1667" s="131"/>
      <c r="AF1667" s="131"/>
      <c r="AG1667" s="132"/>
      <c r="AH1667" s="132"/>
      <c r="AI1667" s="132"/>
      <c r="AJ1667" s="132"/>
      <c r="AK1667" s="133"/>
      <c r="AL1667" s="133"/>
      <c r="AM1667" s="133"/>
      <c r="AN1667" s="133"/>
      <c r="AO1667" s="134"/>
      <c r="AP1667" s="134"/>
      <c r="AQ1667" s="134"/>
      <c r="AR1667" s="134"/>
      <c r="AS1667" s="134"/>
      <c r="AT1667" s="129"/>
    </row>
    <row r="1668" ht="15.75" customHeight="1">
      <c r="A1668" s="130"/>
      <c r="B1668" s="129"/>
      <c r="C1668" s="129"/>
      <c r="D1668" s="129"/>
      <c r="E1668" s="176"/>
      <c r="F1668" s="129"/>
      <c r="G1668" s="130"/>
      <c r="H1668" s="135"/>
      <c r="I1668" s="130"/>
      <c r="J1668" s="130"/>
      <c r="K1668" s="130"/>
      <c r="L1668" s="177"/>
      <c r="M1668" s="130"/>
      <c r="N1668" s="137"/>
      <c r="O1668" s="138"/>
      <c r="P1668" s="129"/>
      <c r="Q1668" s="139"/>
      <c r="R1668" s="130"/>
      <c r="S1668" s="130"/>
      <c r="T1668" s="141"/>
      <c r="U1668" s="130"/>
      <c r="V1668" s="130"/>
      <c r="W1668" s="130"/>
      <c r="X1668" s="130"/>
      <c r="Y1668" s="130"/>
      <c r="Z1668" s="130"/>
      <c r="AA1668" s="130"/>
      <c r="AB1668" s="130"/>
      <c r="AC1668" s="131"/>
      <c r="AD1668" s="131"/>
      <c r="AE1668" s="131"/>
      <c r="AF1668" s="131"/>
      <c r="AG1668" s="132"/>
      <c r="AH1668" s="132"/>
      <c r="AI1668" s="132"/>
      <c r="AJ1668" s="132"/>
      <c r="AK1668" s="133"/>
      <c r="AL1668" s="133"/>
      <c r="AM1668" s="133"/>
      <c r="AN1668" s="133"/>
      <c r="AO1668" s="134"/>
      <c r="AP1668" s="134"/>
      <c r="AQ1668" s="134"/>
      <c r="AR1668" s="134"/>
      <c r="AS1668" s="134"/>
      <c r="AT1668" s="129"/>
    </row>
    <row r="1669" ht="15.75" customHeight="1">
      <c r="A1669" s="130"/>
      <c r="B1669" s="129"/>
      <c r="C1669" s="129"/>
      <c r="D1669" s="129"/>
      <c r="E1669" s="176"/>
      <c r="F1669" s="129"/>
      <c r="G1669" s="130"/>
      <c r="H1669" s="135"/>
      <c r="I1669" s="130"/>
      <c r="J1669" s="130"/>
      <c r="K1669" s="130"/>
      <c r="L1669" s="177"/>
      <c r="M1669" s="130"/>
      <c r="N1669" s="137"/>
      <c r="O1669" s="138"/>
      <c r="P1669" s="129"/>
      <c r="Q1669" s="139"/>
      <c r="R1669" s="130"/>
      <c r="S1669" s="130"/>
      <c r="T1669" s="141"/>
      <c r="U1669" s="130"/>
      <c r="V1669" s="130"/>
      <c r="W1669" s="130"/>
      <c r="X1669" s="130"/>
      <c r="Y1669" s="130"/>
      <c r="Z1669" s="130"/>
      <c r="AA1669" s="130"/>
      <c r="AB1669" s="130"/>
      <c r="AC1669" s="131"/>
      <c r="AD1669" s="131"/>
      <c r="AE1669" s="131"/>
      <c r="AF1669" s="131"/>
      <c r="AG1669" s="132"/>
      <c r="AH1669" s="132"/>
      <c r="AI1669" s="132"/>
      <c r="AJ1669" s="132"/>
      <c r="AK1669" s="133"/>
      <c r="AL1669" s="133"/>
      <c r="AM1669" s="133"/>
      <c r="AN1669" s="133"/>
      <c r="AO1669" s="134"/>
      <c r="AP1669" s="134"/>
      <c r="AQ1669" s="134"/>
      <c r="AR1669" s="134"/>
      <c r="AS1669" s="134"/>
      <c r="AT1669" s="129"/>
    </row>
    <row r="1670" ht="15.75" customHeight="1">
      <c r="A1670" s="130"/>
      <c r="B1670" s="129"/>
      <c r="C1670" s="129"/>
      <c r="D1670" s="129"/>
      <c r="E1670" s="176"/>
      <c r="F1670" s="129"/>
      <c r="G1670" s="130"/>
      <c r="H1670" s="135"/>
      <c r="I1670" s="130"/>
      <c r="J1670" s="130"/>
      <c r="K1670" s="130"/>
      <c r="L1670" s="177"/>
      <c r="M1670" s="130"/>
      <c r="N1670" s="137"/>
      <c r="O1670" s="138"/>
      <c r="P1670" s="129"/>
      <c r="Q1670" s="139"/>
      <c r="R1670" s="130"/>
      <c r="S1670" s="130"/>
      <c r="T1670" s="141"/>
      <c r="U1670" s="130"/>
      <c r="V1670" s="130"/>
      <c r="W1670" s="130"/>
      <c r="X1670" s="130"/>
      <c r="Y1670" s="130"/>
      <c r="Z1670" s="130"/>
      <c r="AA1670" s="130"/>
      <c r="AB1670" s="130"/>
      <c r="AC1670" s="131"/>
      <c r="AD1670" s="131"/>
      <c r="AE1670" s="131"/>
      <c r="AF1670" s="131"/>
      <c r="AG1670" s="132"/>
      <c r="AH1670" s="132"/>
      <c r="AI1670" s="132"/>
      <c r="AJ1670" s="132"/>
      <c r="AK1670" s="133"/>
      <c r="AL1670" s="133"/>
      <c r="AM1670" s="133"/>
      <c r="AN1670" s="133"/>
      <c r="AO1670" s="134"/>
      <c r="AP1670" s="134"/>
      <c r="AQ1670" s="134"/>
      <c r="AR1670" s="134"/>
      <c r="AS1670" s="134"/>
      <c r="AT1670" s="129"/>
    </row>
    <row r="1671" ht="15.75" customHeight="1">
      <c r="A1671" s="130"/>
      <c r="B1671" s="129"/>
      <c r="C1671" s="129"/>
      <c r="D1671" s="129"/>
      <c r="E1671" s="176"/>
      <c r="F1671" s="129"/>
      <c r="G1671" s="130"/>
      <c r="H1671" s="135"/>
      <c r="I1671" s="130"/>
      <c r="J1671" s="130"/>
      <c r="K1671" s="130"/>
      <c r="L1671" s="177"/>
      <c r="M1671" s="130"/>
      <c r="N1671" s="137"/>
      <c r="O1671" s="138"/>
      <c r="P1671" s="129"/>
      <c r="Q1671" s="139"/>
      <c r="R1671" s="130"/>
      <c r="S1671" s="130"/>
      <c r="T1671" s="141"/>
      <c r="U1671" s="130"/>
      <c r="V1671" s="130"/>
      <c r="W1671" s="130"/>
      <c r="X1671" s="130"/>
      <c r="Y1671" s="130"/>
      <c r="Z1671" s="130"/>
      <c r="AA1671" s="130"/>
      <c r="AB1671" s="130"/>
      <c r="AC1671" s="131"/>
      <c r="AD1671" s="131"/>
      <c r="AE1671" s="131"/>
      <c r="AF1671" s="131"/>
      <c r="AG1671" s="132"/>
      <c r="AH1671" s="132"/>
      <c r="AI1671" s="132"/>
      <c r="AJ1671" s="132"/>
      <c r="AK1671" s="133"/>
      <c r="AL1671" s="133"/>
      <c r="AM1671" s="133"/>
      <c r="AN1671" s="133"/>
      <c r="AO1671" s="134"/>
      <c r="AP1671" s="134"/>
      <c r="AQ1671" s="134"/>
      <c r="AR1671" s="134"/>
      <c r="AS1671" s="134"/>
      <c r="AT1671" s="129"/>
    </row>
    <row r="1672" ht="15.75" customHeight="1">
      <c r="A1672" s="130"/>
      <c r="B1672" s="129"/>
      <c r="C1672" s="129"/>
      <c r="D1672" s="129"/>
      <c r="E1672" s="176"/>
      <c r="F1672" s="129"/>
      <c r="G1672" s="130"/>
      <c r="H1672" s="135"/>
      <c r="I1672" s="130"/>
      <c r="J1672" s="130"/>
      <c r="K1672" s="130"/>
      <c r="L1672" s="177"/>
      <c r="M1672" s="130"/>
      <c r="N1672" s="137"/>
      <c r="O1672" s="138"/>
      <c r="P1672" s="129"/>
      <c r="Q1672" s="139"/>
      <c r="R1672" s="130"/>
      <c r="S1672" s="130"/>
      <c r="T1672" s="141"/>
      <c r="U1672" s="130"/>
      <c r="V1672" s="130"/>
      <c r="W1672" s="130"/>
      <c r="X1672" s="130"/>
      <c r="Y1672" s="130"/>
      <c r="Z1672" s="130"/>
      <c r="AA1672" s="130"/>
      <c r="AB1672" s="130"/>
      <c r="AC1672" s="131"/>
      <c r="AD1672" s="131"/>
      <c r="AE1672" s="131"/>
      <c r="AF1672" s="131"/>
      <c r="AG1672" s="132"/>
      <c r="AH1672" s="132"/>
      <c r="AI1672" s="132"/>
      <c r="AJ1672" s="132"/>
      <c r="AK1672" s="133"/>
      <c r="AL1672" s="133"/>
      <c r="AM1672" s="133"/>
      <c r="AN1672" s="133"/>
      <c r="AO1672" s="134"/>
      <c r="AP1672" s="134"/>
      <c r="AQ1672" s="134"/>
      <c r="AR1672" s="134"/>
      <c r="AS1672" s="134"/>
      <c r="AT1672" s="129"/>
    </row>
    <row r="1673" ht="15.75" customHeight="1">
      <c r="A1673" s="130"/>
      <c r="B1673" s="129"/>
      <c r="C1673" s="129"/>
      <c r="D1673" s="129"/>
      <c r="E1673" s="176"/>
      <c r="F1673" s="129"/>
      <c r="G1673" s="130"/>
      <c r="H1673" s="135"/>
      <c r="I1673" s="130"/>
      <c r="J1673" s="130"/>
      <c r="K1673" s="130"/>
      <c r="L1673" s="177"/>
      <c r="M1673" s="130"/>
      <c r="N1673" s="137"/>
      <c r="O1673" s="138"/>
      <c r="P1673" s="129"/>
      <c r="Q1673" s="139"/>
      <c r="R1673" s="130"/>
      <c r="S1673" s="130"/>
      <c r="T1673" s="141"/>
      <c r="U1673" s="130"/>
      <c r="V1673" s="130"/>
      <c r="W1673" s="130"/>
      <c r="X1673" s="130"/>
      <c r="Y1673" s="130"/>
      <c r="Z1673" s="130"/>
      <c r="AA1673" s="130"/>
      <c r="AB1673" s="130"/>
      <c r="AC1673" s="131"/>
      <c r="AD1673" s="131"/>
      <c r="AE1673" s="131"/>
      <c r="AF1673" s="131"/>
      <c r="AG1673" s="132"/>
      <c r="AH1673" s="132"/>
      <c r="AI1673" s="132"/>
      <c r="AJ1673" s="132"/>
      <c r="AK1673" s="133"/>
      <c r="AL1673" s="133"/>
      <c r="AM1673" s="133"/>
      <c r="AN1673" s="133"/>
      <c r="AO1673" s="134"/>
      <c r="AP1673" s="134"/>
      <c r="AQ1673" s="134"/>
      <c r="AR1673" s="134"/>
      <c r="AS1673" s="134"/>
      <c r="AT1673" s="129"/>
    </row>
    <row r="1674" ht="15.75" customHeight="1">
      <c r="A1674" s="130"/>
      <c r="B1674" s="129"/>
      <c r="C1674" s="129"/>
      <c r="D1674" s="129"/>
      <c r="E1674" s="176"/>
      <c r="F1674" s="129"/>
      <c r="G1674" s="130"/>
      <c r="H1674" s="135"/>
      <c r="I1674" s="130"/>
      <c r="J1674" s="130"/>
      <c r="K1674" s="130"/>
      <c r="L1674" s="177"/>
      <c r="M1674" s="130"/>
      <c r="N1674" s="137"/>
      <c r="O1674" s="138"/>
      <c r="P1674" s="129"/>
      <c r="Q1674" s="139"/>
      <c r="R1674" s="130"/>
      <c r="S1674" s="130"/>
      <c r="T1674" s="141"/>
      <c r="U1674" s="130"/>
      <c r="V1674" s="130"/>
      <c r="W1674" s="130"/>
      <c r="X1674" s="130"/>
      <c r="Y1674" s="130"/>
      <c r="Z1674" s="130"/>
      <c r="AA1674" s="130"/>
      <c r="AB1674" s="130"/>
      <c r="AC1674" s="131"/>
      <c r="AD1674" s="131"/>
      <c r="AE1674" s="131"/>
      <c r="AF1674" s="131"/>
      <c r="AG1674" s="132"/>
      <c r="AH1674" s="132"/>
      <c r="AI1674" s="132"/>
      <c r="AJ1674" s="132"/>
      <c r="AK1674" s="133"/>
      <c r="AL1674" s="133"/>
      <c r="AM1674" s="133"/>
      <c r="AN1674" s="133"/>
      <c r="AO1674" s="134"/>
      <c r="AP1674" s="134"/>
      <c r="AQ1674" s="134"/>
      <c r="AR1674" s="134"/>
      <c r="AS1674" s="134"/>
      <c r="AT1674" s="129"/>
    </row>
    <row r="1675" ht="15.75" customHeight="1">
      <c r="A1675" s="130"/>
      <c r="B1675" s="129"/>
      <c r="C1675" s="129"/>
      <c r="D1675" s="129"/>
      <c r="E1675" s="176"/>
      <c r="F1675" s="129"/>
      <c r="G1675" s="130"/>
      <c r="H1675" s="135"/>
      <c r="I1675" s="130"/>
      <c r="J1675" s="130"/>
      <c r="K1675" s="130"/>
      <c r="L1675" s="177"/>
      <c r="M1675" s="130"/>
      <c r="N1675" s="137"/>
      <c r="O1675" s="138"/>
      <c r="P1675" s="129"/>
      <c r="Q1675" s="139"/>
      <c r="R1675" s="130"/>
      <c r="S1675" s="130"/>
      <c r="T1675" s="141"/>
      <c r="U1675" s="130"/>
      <c r="V1675" s="130"/>
      <c r="W1675" s="130"/>
      <c r="X1675" s="130"/>
      <c r="Y1675" s="130"/>
      <c r="Z1675" s="130"/>
      <c r="AA1675" s="130"/>
      <c r="AB1675" s="130"/>
      <c r="AC1675" s="131"/>
      <c r="AD1675" s="131"/>
      <c r="AE1675" s="131"/>
      <c r="AF1675" s="131"/>
      <c r="AG1675" s="132"/>
      <c r="AH1675" s="132"/>
      <c r="AI1675" s="132"/>
      <c r="AJ1675" s="132"/>
      <c r="AK1675" s="133"/>
      <c r="AL1675" s="133"/>
      <c r="AM1675" s="133"/>
      <c r="AN1675" s="133"/>
      <c r="AO1675" s="134"/>
      <c r="AP1675" s="134"/>
      <c r="AQ1675" s="134"/>
      <c r="AR1675" s="134"/>
      <c r="AS1675" s="134"/>
      <c r="AT1675" s="129"/>
    </row>
    <row r="1676" ht="15.75" customHeight="1">
      <c r="A1676" s="130"/>
      <c r="B1676" s="129"/>
      <c r="C1676" s="129"/>
      <c r="D1676" s="129"/>
      <c r="E1676" s="176"/>
      <c r="F1676" s="129"/>
      <c r="G1676" s="130"/>
      <c r="H1676" s="135"/>
      <c r="I1676" s="130"/>
      <c r="J1676" s="130"/>
      <c r="K1676" s="130"/>
      <c r="L1676" s="177"/>
      <c r="M1676" s="130"/>
      <c r="N1676" s="137"/>
      <c r="O1676" s="138"/>
      <c r="P1676" s="129"/>
      <c r="Q1676" s="139"/>
      <c r="R1676" s="130"/>
      <c r="S1676" s="130"/>
      <c r="T1676" s="141"/>
      <c r="U1676" s="130"/>
      <c r="V1676" s="130"/>
      <c r="W1676" s="130"/>
      <c r="X1676" s="130"/>
      <c r="Y1676" s="130"/>
      <c r="Z1676" s="130"/>
      <c r="AA1676" s="130"/>
      <c r="AB1676" s="130"/>
      <c r="AC1676" s="131"/>
      <c r="AD1676" s="131"/>
      <c r="AE1676" s="131"/>
      <c r="AF1676" s="131"/>
      <c r="AG1676" s="132"/>
      <c r="AH1676" s="132"/>
      <c r="AI1676" s="132"/>
      <c r="AJ1676" s="132"/>
      <c r="AK1676" s="133"/>
      <c r="AL1676" s="133"/>
      <c r="AM1676" s="133"/>
      <c r="AN1676" s="133"/>
      <c r="AO1676" s="134"/>
      <c r="AP1676" s="134"/>
      <c r="AQ1676" s="134"/>
      <c r="AR1676" s="134"/>
      <c r="AS1676" s="134"/>
      <c r="AT1676" s="129"/>
    </row>
    <row r="1677" ht="15.75" customHeight="1">
      <c r="A1677" s="130"/>
      <c r="B1677" s="129"/>
      <c r="C1677" s="129"/>
      <c r="D1677" s="129"/>
      <c r="E1677" s="176"/>
      <c r="F1677" s="129"/>
      <c r="G1677" s="130"/>
      <c r="H1677" s="135"/>
      <c r="I1677" s="130"/>
      <c r="J1677" s="130"/>
      <c r="K1677" s="130"/>
      <c r="L1677" s="177"/>
      <c r="M1677" s="130"/>
      <c r="N1677" s="137"/>
      <c r="O1677" s="138"/>
      <c r="P1677" s="129"/>
      <c r="Q1677" s="139"/>
      <c r="R1677" s="130"/>
      <c r="S1677" s="130"/>
      <c r="T1677" s="141"/>
      <c r="U1677" s="130"/>
      <c r="V1677" s="130"/>
      <c r="W1677" s="130"/>
      <c r="X1677" s="130"/>
      <c r="Y1677" s="130"/>
      <c r="Z1677" s="130"/>
      <c r="AA1677" s="130"/>
      <c r="AB1677" s="130"/>
      <c r="AC1677" s="131"/>
      <c r="AD1677" s="131"/>
      <c r="AE1677" s="131"/>
      <c r="AF1677" s="131"/>
      <c r="AG1677" s="132"/>
      <c r="AH1677" s="132"/>
      <c r="AI1677" s="132"/>
      <c r="AJ1677" s="132"/>
      <c r="AK1677" s="133"/>
      <c r="AL1677" s="133"/>
      <c r="AM1677" s="133"/>
      <c r="AN1677" s="133"/>
      <c r="AO1677" s="134"/>
      <c r="AP1677" s="134"/>
      <c r="AQ1677" s="134"/>
      <c r="AR1677" s="134"/>
      <c r="AS1677" s="134"/>
      <c r="AT1677" s="129"/>
    </row>
    <row r="1678" ht="15.75" customHeight="1">
      <c r="A1678" s="130"/>
      <c r="B1678" s="129"/>
      <c r="C1678" s="129"/>
      <c r="D1678" s="129"/>
      <c r="E1678" s="176"/>
      <c r="F1678" s="129"/>
      <c r="G1678" s="130"/>
      <c r="H1678" s="135"/>
      <c r="I1678" s="130"/>
      <c r="J1678" s="130"/>
      <c r="K1678" s="130"/>
      <c r="L1678" s="177"/>
      <c r="M1678" s="130"/>
      <c r="N1678" s="137"/>
      <c r="O1678" s="138"/>
      <c r="P1678" s="129"/>
      <c r="Q1678" s="139"/>
      <c r="R1678" s="130"/>
      <c r="S1678" s="130"/>
      <c r="T1678" s="141"/>
      <c r="U1678" s="130"/>
      <c r="V1678" s="130"/>
      <c r="W1678" s="130"/>
      <c r="X1678" s="130"/>
      <c r="Y1678" s="130"/>
      <c r="Z1678" s="130"/>
      <c r="AA1678" s="130"/>
      <c r="AB1678" s="130"/>
      <c r="AC1678" s="131"/>
      <c r="AD1678" s="131"/>
      <c r="AE1678" s="131"/>
      <c r="AF1678" s="131"/>
      <c r="AG1678" s="132"/>
      <c r="AH1678" s="132"/>
      <c r="AI1678" s="132"/>
      <c r="AJ1678" s="132"/>
      <c r="AK1678" s="133"/>
      <c r="AL1678" s="133"/>
      <c r="AM1678" s="133"/>
      <c r="AN1678" s="133"/>
      <c r="AO1678" s="134"/>
      <c r="AP1678" s="134"/>
      <c r="AQ1678" s="134"/>
      <c r="AR1678" s="134"/>
      <c r="AS1678" s="134"/>
      <c r="AT1678" s="129"/>
    </row>
    <row r="1679" ht="15.75" customHeight="1">
      <c r="A1679" s="130"/>
      <c r="B1679" s="129"/>
      <c r="C1679" s="129"/>
      <c r="D1679" s="129"/>
      <c r="E1679" s="176"/>
      <c r="F1679" s="129"/>
      <c r="G1679" s="130"/>
      <c r="H1679" s="135"/>
      <c r="I1679" s="130"/>
      <c r="J1679" s="130"/>
      <c r="K1679" s="130"/>
      <c r="L1679" s="177"/>
      <c r="M1679" s="130"/>
      <c r="N1679" s="137"/>
      <c r="O1679" s="138"/>
      <c r="P1679" s="129"/>
      <c r="Q1679" s="139"/>
      <c r="R1679" s="130"/>
      <c r="S1679" s="130"/>
      <c r="T1679" s="141"/>
      <c r="U1679" s="130"/>
      <c r="V1679" s="130"/>
      <c r="W1679" s="130"/>
      <c r="X1679" s="130"/>
      <c r="Y1679" s="130"/>
      <c r="Z1679" s="130"/>
      <c r="AA1679" s="130"/>
      <c r="AB1679" s="130"/>
      <c r="AC1679" s="131"/>
      <c r="AD1679" s="131"/>
      <c r="AE1679" s="131"/>
      <c r="AF1679" s="131"/>
      <c r="AG1679" s="132"/>
      <c r="AH1679" s="132"/>
      <c r="AI1679" s="132"/>
      <c r="AJ1679" s="132"/>
      <c r="AK1679" s="133"/>
      <c r="AL1679" s="133"/>
      <c r="AM1679" s="133"/>
      <c r="AN1679" s="133"/>
      <c r="AO1679" s="134"/>
      <c r="AP1679" s="134"/>
      <c r="AQ1679" s="134"/>
      <c r="AR1679" s="134"/>
      <c r="AS1679" s="134"/>
      <c r="AT1679" s="129"/>
    </row>
    <row r="1680" ht="15.75" customHeight="1">
      <c r="A1680" s="130"/>
      <c r="B1680" s="129"/>
      <c r="C1680" s="129"/>
      <c r="D1680" s="129"/>
      <c r="E1680" s="176"/>
      <c r="F1680" s="129"/>
      <c r="G1680" s="130"/>
      <c r="H1680" s="135"/>
      <c r="I1680" s="130"/>
      <c r="J1680" s="130"/>
      <c r="K1680" s="130"/>
      <c r="L1680" s="177"/>
      <c r="M1680" s="130"/>
      <c r="N1680" s="137"/>
      <c r="O1680" s="138"/>
      <c r="P1680" s="129"/>
      <c r="Q1680" s="139"/>
      <c r="R1680" s="130"/>
      <c r="S1680" s="130"/>
      <c r="T1680" s="141"/>
      <c r="U1680" s="130"/>
      <c r="V1680" s="130"/>
      <c r="W1680" s="130"/>
      <c r="X1680" s="130"/>
      <c r="Y1680" s="130"/>
      <c r="Z1680" s="130"/>
      <c r="AA1680" s="130"/>
      <c r="AB1680" s="130"/>
      <c r="AC1680" s="131"/>
      <c r="AD1680" s="131"/>
      <c r="AE1680" s="131"/>
      <c r="AF1680" s="131"/>
      <c r="AG1680" s="132"/>
      <c r="AH1680" s="132"/>
      <c r="AI1680" s="132"/>
      <c r="AJ1680" s="132"/>
      <c r="AK1680" s="133"/>
      <c r="AL1680" s="133"/>
      <c r="AM1680" s="133"/>
      <c r="AN1680" s="133"/>
      <c r="AO1680" s="134"/>
      <c r="AP1680" s="134"/>
      <c r="AQ1680" s="134"/>
      <c r="AR1680" s="134"/>
      <c r="AS1680" s="134"/>
      <c r="AT1680" s="129"/>
    </row>
    <row r="1681" ht="15.75" customHeight="1">
      <c r="A1681" s="130"/>
      <c r="B1681" s="129"/>
      <c r="C1681" s="129"/>
      <c r="D1681" s="129"/>
      <c r="E1681" s="176"/>
      <c r="F1681" s="129"/>
      <c r="G1681" s="130"/>
      <c r="H1681" s="135"/>
      <c r="I1681" s="130"/>
      <c r="J1681" s="130"/>
      <c r="K1681" s="130"/>
      <c r="L1681" s="177"/>
      <c r="M1681" s="130"/>
      <c r="N1681" s="137"/>
      <c r="O1681" s="138"/>
      <c r="P1681" s="129"/>
      <c r="Q1681" s="139"/>
      <c r="R1681" s="130"/>
      <c r="S1681" s="130"/>
      <c r="T1681" s="141"/>
      <c r="U1681" s="130"/>
      <c r="V1681" s="130"/>
      <c r="W1681" s="130"/>
      <c r="X1681" s="130"/>
      <c r="Y1681" s="130"/>
      <c r="Z1681" s="130"/>
      <c r="AA1681" s="130"/>
      <c r="AB1681" s="130"/>
      <c r="AC1681" s="131"/>
      <c r="AD1681" s="131"/>
      <c r="AE1681" s="131"/>
      <c r="AF1681" s="131"/>
      <c r="AG1681" s="132"/>
      <c r="AH1681" s="132"/>
      <c r="AI1681" s="132"/>
      <c r="AJ1681" s="132"/>
      <c r="AK1681" s="133"/>
      <c r="AL1681" s="133"/>
      <c r="AM1681" s="133"/>
      <c r="AN1681" s="133"/>
      <c r="AO1681" s="134"/>
      <c r="AP1681" s="134"/>
      <c r="AQ1681" s="134"/>
      <c r="AR1681" s="134"/>
      <c r="AS1681" s="134"/>
      <c r="AT1681" s="129"/>
    </row>
    <row r="1682" ht="15.75" customHeight="1">
      <c r="A1682" s="130"/>
      <c r="B1682" s="129"/>
      <c r="C1682" s="129"/>
      <c r="D1682" s="129"/>
      <c r="E1682" s="176"/>
      <c r="F1682" s="129"/>
      <c r="G1682" s="130"/>
      <c r="H1682" s="135"/>
      <c r="I1682" s="130"/>
      <c r="J1682" s="130"/>
      <c r="K1682" s="130"/>
      <c r="L1682" s="177"/>
      <c r="M1682" s="130"/>
      <c r="N1682" s="137"/>
      <c r="O1682" s="138"/>
      <c r="P1682" s="129"/>
      <c r="Q1682" s="139"/>
      <c r="R1682" s="130"/>
      <c r="S1682" s="130"/>
      <c r="T1682" s="141"/>
      <c r="U1682" s="130"/>
      <c r="V1682" s="130"/>
      <c r="W1682" s="130"/>
      <c r="X1682" s="130"/>
      <c r="Y1682" s="130"/>
      <c r="Z1682" s="130"/>
      <c r="AA1682" s="130"/>
      <c r="AB1682" s="130"/>
      <c r="AC1682" s="131"/>
      <c r="AD1682" s="131"/>
      <c r="AE1682" s="131"/>
      <c r="AF1682" s="131"/>
      <c r="AG1682" s="132"/>
      <c r="AH1682" s="132"/>
      <c r="AI1682" s="132"/>
      <c r="AJ1682" s="132"/>
      <c r="AK1682" s="133"/>
      <c r="AL1682" s="133"/>
      <c r="AM1682" s="133"/>
      <c r="AN1682" s="133"/>
      <c r="AO1682" s="134"/>
      <c r="AP1682" s="134"/>
      <c r="AQ1682" s="134"/>
      <c r="AR1682" s="134"/>
      <c r="AS1682" s="134"/>
      <c r="AT1682" s="129"/>
    </row>
    <row r="1683" ht="15.75" customHeight="1">
      <c r="A1683" s="130"/>
      <c r="B1683" s="129"/>
      <c r="C1683" s="129"/>
      <c r="D1683" s="129"/>
      <c r="E1683" s="176"/>
      <c r="F1683" s="129"/>
      <c r="G1683" s="130"/>
      <c r="H1683" s="135"/>
      <c r="I1683" s="130"/>
      <c r="J1683" s="130"/>
      <c r="K1683" s="130"/>
      <c r="L1683" s="177"/>
      <c r="M1683" s="130"/>
      <c r="N1683" s="137"/>
      <c r="O1683" s="138"/>
      <c r="P1683" s="129"/>
      <c r="Q1683" s="139"/>
      <c r="R1683" s="130"/>
      <c r="S1683" s="130"/>
      <c r="T1683" s="141"/>
      <c r="U1683" s="130"/>
      <c r="V1683" s="130"/>
      <c r="W1683" s="130"/>
      <c r="X1683" s="130"/>
      <c r="Y1683" s="130"/>
      <c r="Z1683" s="130"/>
      <c r="AA1683" s="130"/>
      <c r="AB1683" s="130"/>
      <c r="AC1683" s="131"/>
      <c r="AD1683" s="131"/>
      <c r="AE1683" s="131"/>
      <c r="AF1683" s="131"/>
      <c r="AG1683" s="132"/>
      <c r="AH1683" s="132"/>
      <c r="AI1683" s="132"/>
      <c r="AJ1683" s="132"/>
      <c r="AK1683" s="133"/>
      <c r="AL1683" s="133"/>
      <c r="AM1683" s="133"/>
      <c r="AN1683" s="133"/>
      <c r="AO1683" s="134"/>
      <c r="AP1683" s="134"/>
      <c r="AQ1683" s="134"/>
      <c r="AR1683" s="134"/>
      <c r="AS1683" s="134"/>
      <c r="AT1683" s="129"/>
    </row>
    <row r="1684" ht="15.75" customHeight="1">
      <c r="A1684" s="130"/>
      <c r="B1684" s="129"/>
      <c r="C1684" s="129"/>
      <c r="D1684" s="129"/>
      <c r="E1684" s="176"/>
      <c r="F1684" s="129"/>
      <c r="G1684" s="130"/>
      <c r="H1684" s="135"/>
      <c r="I1684" s="130"/>
      <c r="J1684" s="130"/>
      <c r="K1684" s="130"/>
      <c r="L1684" s="177"/>
      <c r="M1684" s="130"/>
      <c r="N1684" s="137"/>
      <c r="O1684" s="138"/>
      <c r="P1684" s="129"/>
      <c r="Q1684" s="139"/>
      <c r="R1684" s="130"/>
      <c r="S1684" s="130"/>
      <c r="T1684" s="141"/>
      <c r="U1684" s="130"/>
      <c r="V1684" s="130"/>
      <c r="W1684" s="130"/>
      <c r="X1684" s="130"/>
      <c r="Y1684" s="130"/>
      <c r="Z1684" s="130"/>
      <c r="AA1684" s="130"/>
      <c r="AB1684" s="130"/>
      <c r="AC1684" s="131"/>
      <c r="AD1684" s="131"/>
      <c r="AE1684" s="131"/>
      <c r="AF1684" s="131"/>
      <c r="AG1684" s="132"/>
      <c r="AH1684" s="132"/>
      <c r="AI1684" s="132"/>
      <c r="AJ1684" s="132"/>
      <c r="AK1684" s="133"/>
      <c r="AL1684" s="133"/>
      <c r="AM1684" s="133"/>
      <c r="AN1684" s="133"/>
      <c r="AO1684" s="134"/>
      <c r="AP1684" s="134"/>
      <c r="AQ1684" s="134"/>
      <c r="AR1684" s="134"/>
      <c r="AS1684" s="134"/>
      <c r="AT1684" s="129"/>
    </row>
    <row r="1685" ht="15.75" customHeight="1">
      <c r="A1685" s="130"/>
      <c r="B1685" s="129"/>
      <c r="C1685" s="129"/>
      <c r="D1685" s="129"/>
      <c r="E1685" s="176"/>
      <c r="F1685" s="129"/>
      <c r="G1685" s="130"/>
      <c r="H1685" s="135"/>
      <c r="I1685" s="130"/>
      <c r="J1685" s="130"/>
      <c r="K1685" s="130"/>
      <c r="L1685" s="177"/>
      <c r="M1685" s="130"/>
      <c r="N1685" s="137"/>
      <c r="O1685" s="138"/>
      <c r="P1685" s="129"/>
      <c r="Q1685" s="139"/>
      <c r="R1685" s="130"/>
      <c r="S1685" s="130"/>
      <c r="T1685" s="141"/>
      <c r="U1685" s="130"/>
      <c r="V1685" s="130"/>
      <c r="W1685" s="130"/>
      <c r="X1685" s="130"/>
      <c r="Y1685" s="130"/>
      <c r="Z1685" s="130"/>
      <c r="AA1685" s="130"/>
      <c r="AB1685" s="130"/>
      <c r="AC1685" s="131"/>
      <c r="AD1685" s="131"/>
      <c r="AE1685" s="131"/>
      <c r="AF1685" s="131"/>
      <c r="AG1685" s="132"/>
      <c r="AH1685" s="132"/>
      <c r="AI1685" s="132"/>
      <c r="AJ1685" s="132"/>
      <c r="AK1685" s="133"/>
      <c r="AL1685" s="133"/>
      <c r="AM1685" s="133"/>
      <c r="AN1685" s="133"/>
      <c r="AO1685" s="134"/>
      <c r="AP1685" s="134"/>
      <c r="AQ1685" s="134"/>
      <c r="AR1685" s="134"/>
      <c r="AS1685" s="134"/>
      <c r="AT1685" s="129"/>
    </row>
    <row r="1686" ht="15.75" customHeight="1">
      <c r="A1686" s="130"/>
      <c r="B1686" s="129"/>
      <c r="C1686" s="129"/>
      <c r="D1686" s="129"/>
      <c r="E1686" s="176"/>
      <c r="F1686" s="129"/>
      <c r="G1686" s="130"/>
      <c r="H1686" s="135"/>
      <c r="I1686" s="130"/>
      <c r="J1686" s="130"/>
      <c r="K1686" s="130"/>
      <c r="L1686" s="177"/>
      <c r="M1686" s="130"/>
      <c r="N1686" s="137"/>
      <c r="O1686" s="138"/>
      <c r="P1686" s="129"/>
      <c r="Q1686" s="139"/>
      <c r="R1686" s="130"/>
      <c r="S1686" s="130"/>
      <c r="T1686" s="141"/>
      <c r="U1686" s="130"/>
      <c r="V1686" s="130"/>
      <c r="W1686" s="130"/>
      <c r="X1686" s="130"/>
      <c r="Y1686" s="130"/>
      <c r="Z1686" s="130"/>
      <c r="AA1686" s="130"/>
      <c r="AB1686" s="130"/>
      <c r="AC1686" s="131"/>
      <c r="AD1686" s="131"/>
      <c r="AE1686" s="131"/>
      <c r="AF1686" s="131"/>
      <c r="AG1686" s="132"/>
      <c r="AH1686" s="132"/>
      <c r="AI1686" s="132"/>
      <c r="AJ1686" s="132"/>
      <c r="AK1686" s="133"/>
      <c r="AL1686" s="133"/>
      <c r="AM1686" s="133"/>
      <c r="AN1686" s="133"/>
      <c r="AO1686" s="134"/>
      <c r="AP1686" s="134"/>
      <c r="AQ1686" s="134"/>
      <c r="AR1686" s="134"/>
      <c r="AS1686" s="134"/>
      <c r="AT1686" s="129"/>
    </row>
    <row r="1687" ht="15.75" customHeight="1">
      <c r="A1687" s="130"/>
      <c r="B1687" s="129"/>
      <c r="C1687" s="129"/>
      <c r="D1687" s="129"/>
      <c r="E1687" s="176"/>
      <c r="F1687" s="129"/>
      <c r="G1687" s="130"/>
      <c r="H1687" s="135"/>
      <c r="I1687" s="130"/>
      <c r="J1687" s="130"/>
      <c r="K1687" s="130"/>
      <c r="L1687" s="177"/>
      <c r="M1687" s="130"/>
      <c r="N1687" s="137"/>
      <c r="O1687" s="138"/>
      <c r="P1687" s="129"/>
      <c r="Q1687" s="139"/>
      <c r="R1687" s="130"/>
      <c r="S1687" s="130"/>
      <c r="T1687" s="141"/>
      <c r="U1687" s="130"/>
      <c r="V1687" s="130"/>
      <c r="W1687" s="130"/>
      <c r="X1687" s="130"/>
      <c r="Y1687" s="130"/>
      <c r="Z1687" s="130"/>
      <c r="AA1687" s="130"/>
      <c r="AB1687" s="130"/>
      <c r="AC1687" s="131"/>
      <c r="AD1687" s="131"/>
      <c r="AE1687" s="131"/>
      <c r="AF1687" s="131"/>
      <c r="AG1687" s="132"/>
      <c r="AH1687" s="132"/>
      <c r="AI1687" s="132"/>
      <c r="AJ1687" s="132"/>
      <c r="AK1687" s="133"/>
      <c r="AL1687" s="133"/>
      <c r="AM1687" s="133"/>
      <c r="AN1687" s="133"/>
      <c r="AO1687" s="134"/>
      <c r="AP1687" s="134"/>
      <c r="AQ1687" s="134"/>
      <c r="AR1687" s="134"/>
      <c r="AS1687" s="134"/>
      <c r="AT1687" s="129"/>
    </row>
    <row r="1688" ht="15.75" customHeight="1">
      <c r="A1688" s="130"/>
      <c r="B1688" s="129"/>
      <c r="C1688" s="129"/>
      <c r="D1688" s="129"/>
      <c r="E1688" s="176"/>
      <c r="F1688" s="129"/>
      <c r="G1688" s="130"/>
      <c r="H1688" s="135"/>
      <c r="I1688" s="130"/>
      <c r="J1688" s="130"/>
      <c r="K1688" s="130"/>
      <c r="L1688" s="177"/>
      <c r="M1688" s="130"/>
      <c r="N1688" s="137"/>
      <c r="O1688" s="138"/>
      <c r="P1688" s="129"/>
      <c r="Q1688" s="139"/>
      <c r="R1688" s="130"/>
      <c r="S1688" s="130"/>
      <c r="T1688" s="141"/>
      <c r="U1688" s="130"/>
      <c r="V1688" s="130"/>
      <c r="W1688" s="130"/>
      <c r="X1688" s="130"/>
      <c r="Y1688" s="130"/>
      <c r="Z1688" s="130"/>
      <c r="AA1688" s="130"/>
      <c r="AB1688" s="130"/>
      <c r="AC1688" s="131"/>
      <c r="AD1688" s="131"/>
      <c r="AE1688" s="131"/>
      <c r="AF1688" s="131"/>
      <c r="AG1688" s="132"/>
      <c r="AH1688" s="132"/>
      <c r="AI1688" s="132"/>
      <c r="AJ1688" s="132"/>
      <c r="AK1688" s="133"/>
      <c r="AL1688" s="133"/>
      <c r="AM1688" s="133"/>
      <c r="AN1688" s="133"/>
      <c r="AO1688" s="134"/>
      <c r="AP1688" s="134"/>
      <c r="AQ1688" s="134"/>
      <c r="AR1688" s="134"/>
      <c r="AS1688" s="134"/>
      <c r="AT1688" s="129"/>
    </row>
    <row r="1689" ht="15.75" customHeight="1">
      <c r="A1689" s="130"/>
      <c r="B1689" s="129"/>
      <c r="C1689" s="129"/>
      <c r="D1689" s="129"/>
      <c r="E1689" s="176"/>
      <c r="F1689" s="129"/>
      <c r="G1689" s="130"/>
      <c r="H1689" s="135"/>
      <c r="I1689" s="130"/>
      <c r="J1689" s="130"/>
      <c r="K1689" s="130"/>
      <c r="L1689" s="177"/>
      <c r="M1689" s="130"/>
      <c r="N1689" s="137"/>
      <c r="O1689" s="138"/>
      <c r="P1689" s="129"/>
      <c r="Q1689" s="139"/>
      <c r="R1689" s="130"/>
      <c r="S1689" s="130"/>
      <c r="T1689" s="141"/>
      <c r="U1689" s="130"/>
      <c r="V1689" s="130"/>
      <c r="W1689" s="130"/>
      <c r="X1689" s="130"/>
      <c r="Y1689" s="130"/>
      <c r="Z1689" s="130"/>
      <c r="AA1689" s="130"/>
      <c r="AB1689" s="130"/>
      <c r="AC1689" s="131"/>
      <c r="AD1689" s="131"/>
      <c r="AE1689" s="131"/>
      <c r="AF1689" s="131"/>
      <c r="AG1689" s="132"/>
      <c r="AH1689" s="132"/>
      <c r="AI1689" s="132"/>
      <c r="AJ1689" s="132"/>
      <c r="AK1689" s="133"/>
      <c r="AL1689" s="133"/>
      <c r="AM1689" s="133"/>
      <c r="AN1689" s="133"/>
      <c r="AO1689" s="134"/>
      <c r="AP1689" s="134"/>
      <c r="AQ1689" s="134"/>
      <c r="AR1689" s="134"/>
      <c r="AS1689" s="134"/>
      <c r="AT1689" s="129"/>
    </row>
    <row r="1690" ht="15.75" customHeight="1">
      <c r="A1690" s="130"/>
      <c r="B1690" s="129"/>
      <c r="C1690" s="129"/>
      <c r="D1690" s="129"/>
      <c r="E1690" s="176"/>
      <c r="F1690" s="129"/>
      <c r="G1690" s="130"/>
      <c r="H1690" s="135"/>
      <c r="I1690" s="130"/>
      <c r="J1690" s="130"/>
      <c r="K1690" s="130"/>
      <c r="L1690" s="177"/>
      <c r="M1690" s="130"/>
      <c r="N1690" s="137"/>
      <c r="O1690" s="138"/>
      <c r="P1690" s="129"/>
      <c r="Q1690" s="139"/>
      <c r="R1690" s="130"/>
      <c r="S1690" s="130"/>
      <c r="T1690" s="141"/>
      <c r="U1690" s="130"/>
      <c r="V1690" s="130"/>
      <c r="W1690" s="130"/>
      <c r="X1690" s="130"/>
      <c r="Y1690" s="130"/>
      <c r="Z1690" s="130"/>
      <c r="AA1690" s="130"/>
      <c r="AB1690" s="130"/>
      <c r="AC1690" s="131"/>
      <c r="AD1690" s="131"/>
      <c r="AE1690" s="131"/>
      <c r="AF1690" s="131"/>
      <c r="AG1690" s="132"/>
      <c r="AH1690" s="132"/>
      <c r="AI1690" s="132"/>
      <c r="AJ1690" s="132"/>
      <c r="AK1690" s="133"/>
      <c r="AL1690" s="133"/>
      <c r="AM1690" s="133"/>
      <c r="AN1690" s="133"/>
      <c r="AO1690" s="134"/>
      <c r="AP1690" s="134"/>
      <c r="AQ1690" s="134"/>
      <c r="AR1690" s="134"/>
      <c r="AS1690" s="134"/>
      <c r="AT1690" s="129"/>
    </row>
    <row r="1691" ht="15.75" customHeight="1">
      <c r="A1691" s="130"/>
      <c r="B1691" s="129"/>
      <c r="C1691" s="129"/>
      <c r="D1691" s="129"/>
      <c r="E1691" s="176"/>
      <c r="F1691" s="129"/>
      <c r="G1691" s="130"/>
      <c r="H1691" s="135"/>
      <c r="I1691" s="130"/>
      <c r="J1691" s="130"/>
      <c r="K1691" s="130"/>
      <c r="L1691" s="177"/>
      <c r="M1691" s="130"/>
      <c r="N1691" s="137"/>
      <c r="O1691" s="138"/>
      <c r="P1691" s="129"/>
      <c r="Q1691" s="139"/>
      <c r="R1691" s="130"/>
      <c r="S1691" s="130"/>
      <c r="T1691" s="141"/>
      <c r="U1691" s="130"/>
      <c r="V1691" s="130"/>
      <c r="W1691" s="130"/>
      <c r="X1691" s="130"/>
      <c r="Y1691" s="130"/>
      <c r="Z1691" s="130"/>
      <c r="AA1691" s="130"/>
      <c r="AB1691" s="130"/>
      <c r="AC1691" s="131"/>
      <c r="AD1691" s="131"/>
      <c r="AE1691" s="131"/>
      <c r="AF1691" s="131"/>
      <c r="AG1691" s="132"/>
      <c r="AH1691" s="132"/>
      <c r="AI1691" s="132"/>
      <c r="AJ1691" s="132"/>
      <c r="AK1691" s="133"/>
      <c r="AL1691" s="133"/>
      <c r="AM1691" s="133"/>
      <c r="AN1691" s="133"/>
      <c r="AO1691" s="134"/>
      <c r="AP1691" s="134"/>
      <c r="AQ1691" s="134"/>
      <c r="AR1691" s="134"/>
      <c r="AS1691" s="134"/>
      <c r="AT1691" s="129"/>
    </row>
    <row r="1692" ht="15.75" customHeight="1">
      <c r="A1692" s="130"/>
      <c r="B1692" s="129"/>
      <c r="C1692" s="129"/>
      <c r="D1692" s="129"/>
      <c r="E1692" s="176"/>
      <c r="F1692" s="129"/>
      <c r="G1692" s="130"/>
      <c r="H1692" s="135"/>
      <c r="I1692" s="130"/>
      <c r="J1692" s="130"/>
      <c r="K1692" s="130"/>
      <c r="L1692" s="177"/>
      <c r="M1692" s="130"/>
      <c r="N1692" s="137"/>
      <c r="O1692" s="138"/>
      <c r="P1692" s="129"/>
      <c r="Q1692" s="139"/>
      <c r="R1692" s="130"/>
      <c r="S1692" s="130"/>
      <c r="T1692" s="141"/>
      <c r="U1692" s="130"/>
      <c r="V1692" s="130"/>
      <c r="W1692" s="130"/>
      <c r="X1692" s="130"/>
      <c r="Y1692" s="130"/>
      <c r="Z1692" s="130"/>
      <c r="AA1692" s="130"/>
      <c r="AB1692" s="130"/>
      <c r="AC1692" s="131"/>
      <c r="AD1692" s="131"/>
      <c r="AE1692" s="131"/>
      <c r="AF1692" s="131"/>
      <c r="AG1692" s="132"/>
      <c r="AH1692" s="132"/>
      <c r="AI1692" s="132"/>
      <c r="AJ1692" s="132"/>
      <c r="AK1692" s="133"/>
      <c r="AL1692" s="133"/>
      <c r="AM1692" s="133"/>
      <c r="AN1692" s="133"/>
      <c r="AO1692" s="134"/>
      <c r="AP1692" s="134"/>
      <c r="AQ1692" s="134"/>
      <c r="AR1692" s="134"/>
      <c r="AS1692" s="134"/>
      <c r="AT1692" s="129"/>
    </row>
    <row r="1693" ht="15.75" customHeight="1">
      <c r="A1693" s="130"/>
      <c r="B1693" s="129"/>
      <c r="C1693" s="129"/>
      <c r="D1693" s="129"/>
      <c r="E1693" s="176"/>
      <c r="F1693" s="129"/>
      <c r="G1693" s="130"/>
      <c r="H1693" s="135"/>
      <c r="I1693" s="130"/>
      <c r="J1693" s="130"/>
      <c r="K1693" s="130"/>
      <c r="L1693" s="177"/>
      <c r="M1693" s="130"/>
      <c r="N1693" s="137"/>
      <c r="O1693" s="138"/>
      <c r="P1693" s="129"/>
      <c r="Q1693" s="139"/>
      <c r="R1693" s="130"/>
      <c r="S1693" s="130"/>
      <c r="T1693" s="141"/>
      <c r="U1693" s="130"/>
      <c r="V1693" s="130"/>
      <c r="W1693" s="130"/>
      <c r="X1693" s="130"/>
      <c r="Y1693" s="130"/>
      <c r="Z1693" s="130"/>
      <c r="AA1693" s="130"/>
      <c r="AB1693" s="130"/>
      <c r="AC1693" s="131"/>
      <c r="AD1693" s="131"/>
      <c r="AE1693" s="131"/>
      <c r="AF1693" s="131"/>
      <c r="AG1693" s="132"/>
      <c r="AH1693" s="132"/>
      <c r="AI1693" s="132"/>
      <c r="AJ1693" s="132"/>
      <c r="AK1693" s="133"/>
      <c r="AL1693" s="133"/>
      <c r="AM1693" s="133"/>
      <c r="AN1693" s="133"/>
      <c r="AO1693" s="134"/>
      <c r="AP1693" s="134"/>
      <c r="AQ1693" s="134"/>
      <c r="AR1693" s="134"/>
      <c r="AS1693" s="134"/>
      <c r="AT1693" s="129"/>
    </row>
    <row r="1694" ht="15.75" customHeight="1">
      <c r="A1694" s="130"/>
      <c r="B1694" s="129"/>
      <c r="C1694" s="129"/>
      <c r="D1694" s="129"/>
      <c r="E1694" s="176"/>
      <c r="F1694" s="129"/>
      <c r="G1694" s="130"/>
      <c r="H1694" s="135"/>
      <c r="I1694" s="130"/>
      <c r="J1694" s="130"/>
      <c r="K1694" s="130"/>
      <c r="L1694" s="177"/>
      <c r="M1694" s="130"/>
      <c r="N1694" s="137"/>
      <c r="O1694" s="138"/>
      <c r="P1694" s="129"/>
      <c r="Q1694" s="139"/>
      <c r="R1694" s="130"/>
      <c r="S1694" s="130"/>
      <c r="T1694" s="141"/>
      <c r="U1694" s="130"/>
      <c r="V1694" s="130"/>
      <c r="W1694" s="130"/>
      <c r="X1694" s="130"/>
      <c r="Y1694" s="130"/>
      <c r="Z1694" s="130"/>
      <c r="AA1694" s="130"/>
      <c r="AB1694" s="130"/>
      <c r="AC1694" s="131"/>
      <c r="AD1694" s="131"/>
      <c r="AE1694" s="131"/>
      <c r="AF1694" s="131"/>
      <c r="AG1694" s="132"/>
      <c r="AH1694" s="132"/>
      <c r="AI1694" s="132"/>
      <c r="AJ1694" s="132"/>
      <c r="AK1694" s="133"/>
      <c r="AL1694" s="133"/>
      <c r="AM1694" s="133"/>
      <c r="AN1694" s="133"/>
      <c r="AO1694" s="134"/>
      <c r="AP1694" s="134"/>
      <c r="AQ1694" s="134"/>
      <c r="AR1694" s="134"/>
      <c r="AS1694" s="134"/>
      <c r="AT1694" s="129"/>
    </row>
    <row r="1695" ht="15.75" customHeight="1">
      <c r="A1695" s="130"/>
      <c r="B1695" s="129"/>
      <c r="C1695" s="129"/>
      <c r="D1695" s="129"/>
      <c r="E1695" s="176"/>
      <c r="F1695" s="129"/>
      <c r="G1695" s="130"/>
      <c r="H1695" s="135"/>
      <c r="I1695" s="130"/>
      <c r="J1695" s="130"/>
      <c r="K1695" s="130"/>
      <c r="L1695" s="177"/>
      <c r="M1695" s="130"/>
      <c r="N1695" s="137"/>
      <c r="O1695" s="138"/>
      <c r="P1695" s="129"/>
      <c r="Q1695" s="139"/>
      <c r="R1695" s="130"/>
      <c r="S1695" s="130"/>
      <c r="T1695" s="141"/>
      <c r="U1695" s="130"/>
      <c r="V1695" s="130"/>
      <c r="W1695" s="130"/>
      <c r="X1695" s="130"/>
      <c r="Y1695" s="130"/>
      <c r="Z1695" s="130"/>
      <c r="AA1695" s="130"/>
      <c r="AB1695" s="130"/>
      <c r="AC1695" s="131"/>
      <c r="AD1695" s="131"/>
      <c r="AE1695" s="131"/>
      <c r="AF1695" s="131"/>
      <c r="AG1695" s="132"/>
      <c r="AH1695" s="132"/>
      <c r="AI1695" s="132"/>
      <c r="AJ1695" s="132"/>
      <c r="AK1695" s="133"/>
      <c r="AL1695" s="133"/>
      <c r="AM1695" s="133"/>
      <c r="AN1695" s="133"/>
      <c r="AO1695" s="134"/>
      <c r="AP1695" s="134"/>
      <c r="AQ1695" s="134"/>
      <c r="AR1695" s="134"/>
      <c r="AS1695" s="134"/>
      <c r="AT1695" s="129"/>
    </row>
    <row r="1696" ht="15.75" customHeight="1">
      <c r="A1696" s="130"/>
      <c r="B1696" s="129"/>
      <c r="C1696" s="129"/>
      <c r="D1696" s="129"/>
      <c r="E1696" s="176"/>
      <c r="F1696" s="129"/>
      <c r="G1696" s="130"/>
      <c r="H1696" s="135"/>
      <c r="I1696" s="130"/>
      <c r="J1696" s="130"/>
      <c r="K1696" s="130"/>
      <c r="L1696" s="177"/>
      <c r="M1696" s="130"/>
      <c r="N1696" s="137"/>
      <c r="O1696" s="138"/>
      <c r="P1696" s="129"/>
      <c r="Q1696" s="139"/>
      <c r="R1696" s="130"/>
      <c r="S1696" s="130"/>
      <c r="T1696" s="141"/>
      <c r="U1696" s="130"/>
      <c r="V1696" s="130"/>
      <c r="W1696" s="130"/>
      <c r="X1696" s="130"/>
      <c r="Y1696" s="130"/>
      <c r="Z1696" s="130"/>
      <c r="AA1696" s="130"/>
      <c r="AB1696" s="130"/>
      <c r="AC1696" s="131"/>
      <c r="AD1696" s="131"/>
      <c r="AE1696" s="131"/>
      <c r="AF1696" s="131"/>
      <c r="AG1696" s="132"/>
      <c r="AH1696" s="132"/>
      <c r="AI1696" s="132"/>
      <c r="AJ1696" s="132"/>
      <c r="AK1696" s="133"/>
      <c r="AL1696" s="133"/>
      <c r="AM1696" s="133"/>
      <c r="AN1696" s="133"/>
      <c r="AO1696" s="134"/>
      <c r="AP1696" s="134"/>
      <c r="AQ1696" s="134"/>
      <c r="AR1696" s="134"/>
      <c r="AS1696" s="134"/>
      <c r="AT1696" s="129"/>
    </row>
    <row r="1697" ht="15.75" customHeight="1">
      <c r="A1697" s="130"/>
      <c r="B1697" s="129"/>
      <c r="C1697" s="129"/>
      <c r="D1697" s="129"/>
      <c r="E1697" s="176"/>
      <c r="F1697" s="129"/>
      <c r="G1697" s="130"/>
      <c r="H1697" s="135"/>
      <c r="I1697" s="130"/>
      <c r="J1697" s="130"/>
      <c r="K1697" s="130"/>
      <c r="L1697" s="177"/>
      <c r="M1697" s="130"/>
      <c r="N1697" s="137"/>
      <c r="O1697" s="138"/>
      <c r="P1697" s="129"/>
      <c r="Q1697" s="139"/>
      <c r="R1697" s="130"/>
      <c r="S1697" s="130"/>
      <c r="T1697" s="141"/>
      <c r="U1697" s="130"/>
      <c r="V1697" s="130"/>
      <c r="W1697" s="130"/>
      <c r="X1697" s="130"/>
      <c r="Y1697" s="130"/>
      <c r="Z1697" s="130"/>
      <c r="AA1697" s="130"/>
      <c r="AB1697" s="130"/>
      <c r="AC1697" s="131"/>
      <c r="AD1697" s="131"/>
      <c r="AE1697" s="131"/>
      <c r="AF1697" s="131"/>
      <c r="AG1697" s="132"/>
      <c r="AH1697" s="132"/>
      <c r="AI1697" s="132"/>
      <c r="AJ1697" s="132"/>
      <c r="AK1697" s="133"/>
      <c r="AL1697" s="133"/>
      <c r="AM1697" s="133"/>
      <c r="AN1697" s="133"/>
      <c r="AO1697" s="134"/>
      <c r="AP1697" s="134"/>
      <c r="AQ1697" s="134"/>
      <c r="AR1697" s="134"/>
      <c r="AS1697" s="134"/>
      <c r="AT1697" s="129"/>
    </row>
    <row r="1698" ht="15.75" customHeight="1">
      <c r="A1698" s="130"/>
      <c r="B1698" s="129"/>
      <c r="C1698" s="129"/>
      <c r="D1698" s="129"/>
      <c r="E1698" s="176"/>
      <c r="F1698" s="129"/>
      <c r="G1698" s="130"/>
      <c r="H1698" s="135"/>
      <c r="I1698" s="130"/>
      <c r="J1698" s="130"/>
      <c r="K1698" s="130"/>
      <c r="L1698" s="177"/>
      <c r="M1698" s="130"/>
      <c r="N1698" s="137"/>
      <c r="O1698" s="138"/>
      <c r="P1698" s="129"/>
      <c r="Q1698" s="139"/>
      <c r="R1698" s="130"/>
      <c r="S1698" s="130"/>
      <c r="T1698" s="141"/>
      <c r="U1698" s="130"/>
      <c r="V1698" s="130"/>
      <c r="W1698" s="130"/>
      <c r="X1698" s="130"/>
      <c r="Y1698" s="130"/>
      <c r="Z1698" s="130"/>
      <c r="AA1698" s="130"/>
      <c r="AB1698" s="130"/>
      <c r="AC1698" s="131"/>
      <c r="AD1698" s="131"/>
      <c r="AE1698" s="131"/>
      <c r="AF1698" s="131"/>
      <c r="AG1698" s="132"/>
      <c r="AH1698" s="132"/>
      <c r="AI1698" s="132"/>
      <c r="AJ1698" s="132"/>
      <c r="AK1698" s="133"/>
      <c r="AL1698" s="133"/>
      <c r="AM1698" s="133"/>
      <c r="AN1698" s="133"/>
      <c r="AO1698" s="134"/>
      <c r="AP1698" s="134"/>
      <c r="AQ1698" s="134"/>
      <c r="AR1698" s="134"/>
      <c r="AS1698" s="134"/>
      <c r="AT1698" s="129"/>
    </row>
    <row r="1699" ht="15.75" customHeight="1">
      <c r="A1699" s="130"/>
      <c r="B1699" s="129"/>
      <c r="C1699" s="129"/>
      <c r="D1699" s="129"/>
      <c r="E1699" s="176"/>
      <c r="F1699" s="129"/>
      <c r="G1699" s="130"/>
      <c r="H1699" s="135"/>
      <c r="I1699" s="130"/>
      <c r="J1699" s="130"/>
      <c r="K1699" s="130"/>
      <c r="L1699" s="177"/>
      <c r="M1699" s="130"/>
      <c r="N1699" s="137"/>
      <c r="O1699" s="138"/>
      <c r="P1699" s="129"/>
      <c r="Q1699" s="139"/>
      <c r="R1699" s="130"/>
      <c r="S1699" s="130"/>
      <c r="T1699" s="141"/>
      <c r="U1699" s="130"/>
      <c r="V1699" s="130"/>
      <c r="W1699" s="130"/>
      <c r="X1699" s="130"/>
      <c r="Y1699" s="130"/>
      <c r="Z1699" s="130"/>
      <c r="AA1699" s="130"/>
      <c r="AB1699" s="130"/>
      <c r="AC1699" s="131"/>
      <c r="AD1699" s="131"/>
      <c r="AE1699" s="131"/>
      <c r="AF1699" s="131"/>
      <c r="AG1699" s="132"/>
      <c r="AH1699" s="132"/>
      <c r="AI1699" s="132"/>
      <c r="AJ1699" s="132"/>
      <c r="AK1699" s="133"/>
      <c r="AL1699" s="133"/>
      <c r="AM1699" s="133"/>
      <c r="AN1699" s="133"/>
      <c r="AO1699" s="134"/>
      <c r="AP1699" s="134"/>
      <c r="AQ1699" s="134"/>
      <c r="AR1699" s="134"/>
      <c r="AS1699" s="134"/>
      <c r="AT1699" s="129"/>
    </row>
    <row r="1700" ht="15.75" customHeight="1">
      <c r="A1700" s="130"/>
      <c r="B1700" s="129"/>
      <c r="C1700" s="129"/>
      <c r="D1700" s="129"/>
      <c r="E1700" s="176"/>
      <c r="F1700" s="129"/>
      <c r="G1700" s="130"/>
      <c r="H1700" s="135"/>
      <c r="I1700" s="130"/>
      <c r="J1700" s="130"/>
      <c r="K1700" s="130"/>
      <c r="L1700" s="177"/>
      <c r="M1700" s="130"/>
      <c r="N1700" s="137"/>
      <c r="O1700" s="138"/>
      <c r="P1700" s="129"/>
      <c r="Q1700" s="139"/>
      <c r="R1700" s="130"/>
      <c r="S1700" s="130"/>
      <c r="T1700" s="141"/>
      <c r="U1700" s="130"/>
      <c r="V1700" s="130"/>
      <c r="W1700" s="130"/>
      <c r="X1700" s="130"/>
      <c r="Y1700" s="130"/>
      <c r="Z1700" s="130"/>
      <c r="AA1700" s="130"/>
      <c r="AB1700" s="130"/>
      <c r="AC1700" s="131"/>
      <c r="AD1700" s="131"/>
      <c r="AE1700" s="131"/>
      <c r="AF1700" s="131"/>
      <c r="AG1700" s="132"/>
      <c r="AH1700" s="132"/>
      <c r="AI1700" s="132"/>
      <c r="AJ1700" s="132"/>
      <c r="AK1700" s="133"/>
      <c r="AL1700" s="133"/>
      <c r="AM1700" s="133"/>
      <c r="AN1700" s="133"/>
      <c r="AO1700" s="134"/>
      <c r="AP1700" s="134"/>
      <c r="AQ1700" s="134"/>
      <c r="AR1700" s="134"/>
      <c r="AS1700" s="134"/>
      <c r="AT1700" s="129"/>
    </row>
    <row r="1701" ht="15.75" customHeight="1">
      <c r="A1701" s="130"/>
      <c r="B1701" s="129"/>
      <c r="C1701" s="129"/>
      <c r="D1701" s="129"/>
      <c r="E1701" s="176"/>
      <c r="F1701" s="129"/>
      <c r="G1701" s="130"/>
      <c r="H1701" s="135"/>
      <c r="I1701" s="130"/>
      <c r="J1701" s="130"/>
      <c r="K1701" s="130"/>
      <c r="L1701" s="177"/>
      <c r="M1701" s="130"/>
      <c r="N1701" s="137"/>
      <c r="O1701" s="138"/>
      <c r="P1701" s="129"/>
      <c r="Q1701" s="139"/>
      <c r="R1701" s="130"/>
      <c r="S1701" s="130"/>
      <c r="T1701" s="141"/>
      <c r="U1701" s="130"/>
      <c r="V1701" s="130"/>
      <c r="W1701" s="130"/>
      <c r="X1701" s="130"/>
      <c r="Y1701" s="130"/>
      <c r="Z1701" s="130"/>
      <c r="AA1701" s="130"/>
      <c r="AB1701" s="130"/>
      <c r="AC1701" s="131"/>
      <c r="AD1701" s="131"/>
      <c r="AE1701" s="131"/>
      <c r="AF1701" s="131"/>
      <c r="AG1701" s="132"/>
      <c r="AH1701" s="132"/>
      <c r="AI1701" s="132"/>
      <c r="AJ1701" s="132"/>
      <c r="AK1701" s="133"/>
      <c r="AL1701" s="133"/>
      <c r="AM1701" s="133"/>
      <c r="AN1701" s="133"/>
      <c r="AO1701" s="134"/>
      <c r="AP1701" s="134"/>
      <c r="AQ1701" s="134"/>
      <c r="AR1701" s="134"/>
      <c r="AS1701" s="134"/>
      <c r="AT1701" s="129"/>
    </row>
    <row r="1702" ht="15.75" customHeight="1">
      <c r="A1702" s="130"/>
      <c r="B1702" s="129"/>
      <c r="C1702" s="129"/>
      <c r="D1702" s="129"/>
      <c r="E1702" s="176"/>
      <c r="F1702" s="129"/>
      <c r="G1702" s="130"/>
      <c r="H1702" s="135"/>
      <c r="I1702" s="130"/>
      <c r="J1702" s="130"/>
      <c r="K1702" s="130"/>
      <c r="L1702" s="177"/>
      <c r="M1702" s="130"/>
      <c r="N1702" s="137"/>
      <c r="O1702" s="138"/>
      <c r="P1702" s="129"/>
      <c r="Q1702" s="139"/>
      <c r="R1702" s="130"/>
      <c r="S1702" s="130"/>
      <c r="T1702" s="141"/>
      <c r="U1702" s="130"/>
      <c r="V1702" s="130"/>
      <c r="W1702" s="130"/>
      <c r="X1702" s="130"/>
      <c r="Y1702" s="130"/>
      <c r="Z1702" s="130"/>
      <c r="AA1702" s="130"/>
      <c r="AB1702" s="130"/>
      <c r="AC1702" s="131"/>
      <c r="AD1702" s="131"/>
      <c r="AE1702" s="131"/>
      <c r="AF1702" s="131"/>
      <c r="AG1702" s="132"/>
      <c r="AH1702" s="132"/>
      <c r="AI1702" s="132"/>
      <c r="AJ1702" s="132"/>
      <c r="AK1702" s="133"/>
      <c r="AL1702" s="133"/>
      <c r="AM1702" s="133"/>
      <c r="AN1702" s="133"/>
      <c r="AO1702" s="134"/>
      <c r="AP1702" s="134"/>
      <c r="AQ1702" s="134"/>
      <c r="AR1702" s="134"/>
      <c r="AS1702" s="134"/>
      <c r="AT1702" s="129"/>
    </row>
    <row r="1703" ht="15.75" customHeight="1">
      <c r="A1703" s="130"/>
      <c r="B1703" s="129"/>
      <c r="C1703" s="129"/>
      <c r="D1703" s="129"/>
      <c r="E1703" s="176"/>
      <c r="F1703" s="129"/>
      <c r="G1703" s="130"/>
      <c r="H1703" s="135"/>
      <c r="I1703" s="130"/>
      <c r="J1703" s="130"/>
      <c r="K1703" s="130"/>
      <c r="L1703" s="177"/>
      <c r="M1703" s="130"/>
      <c r="N1703" s="137"/>
      <c r="O1703" s="138"/>
      <c r="P1703" s="129"/>
      <c r="Q1703" s="139"/>
      <c r="R1703" s="130"/>
      <c r="S1703" s="130"/>
      <c r="T1703" s="141"/>
      <c r="U1703" s="130"/>
      <c r="V1703" s="130"/>
      <c r="W1703" s="130"/>
      <c r="X1703" s="130"/>
      <c r="Y1703" s="130"/>
      <c r="Z1703" s="130"/>
      <c r="AA1703" s="130"/>
      <c r="AB1703" s="130"/>
      <c r="AC1703" s="131"/>
      <c r="AD1703" s="131"/>
      <c r="AE1703" s="131"/>
      <c r="AF1703" s="131"/>
      <c r="AG1703" s="132"/>
      <c r="AH1703" s="132"/>
      <c r="AI1703" s="132"/>
      <c r="AJ1703" s="132"/>
      <c r="AK1703" s="133"/>
      <c r="AL1703" s="133"/>
      <c r="AM1703" s="133"/>
      <c r="AN1703" s="133"/>
      <c r="AO1703" s="134"/>
      <c r="AP1703" s="134"/>
      <c r="AQ1703" s="134"/>
      <c r="AR1703" s="134"/>
      <c r="AS1703" s="134"/>
      <c r="AT1703" s="129"/>
    </row>
    <row r="1704" ht="15.75" customHeight="1">
      <c r="A1704" s="130"/>
      <c r="B1704" s="129"/>
      <c r="C1704" s="129"/>
      <c r="D1704" s="129"/>
      <c r="E1704" s="176"/>
      <c r="F1704" s="129"/>
      <c r="G1704" s="130"/>
      <c r="H1704" s="135"/>
      <c r="I1704" s="130"/>
      <c r="J1704" s="130"/>
      <c r="K1704" s="130"/>
      <c r="L1704" s="177"/>
      <c r="M1704" s="130"/>
      <c r="N1704" s="137"/>
      <c r="O1704" s="138"/>
      <c r="P1704" s="129"/>
      <c r="Q1704" s="139"/>
      <c r="R1704" s="130"/>
      <c r="S1704" s="130"/>
      <c r="T1704" s="141"/>
      <c r="U1704" s="130"/>
      <c r="V1704" s="130"/>
      <c r="W1704" s="130"/>
      <c r="X1704" s="130"/>
      <c r="Y1704" s="130"/>
      <c r="Z1704" s="130"/>
      <c r="AA1704" s="130"/>
      <c r="AB1704" s="130"/>
      <c r="AC1704" s="131"/>
      <c r="AD1704" s="131"/>
      <c r="AE1704" s="131"/>
      <c r="AF1704" s="131"/>
      <c r="AG1704" s="132"/>
      <c r="AH1704" s="132"/>
      <c r="AI1704" s="132"/>
      <c r="AJ1704" s="132"/>
      <c r="AK1704" s="133"/>
      <c r="AL1704" s="133"/>
      <c r="AM1704" s="133"/>
      <c r="AN1704" s="133"/>
      <c r="AO1704" s="134"/>
      <c r="AP1704" s="134"/>
      <c r="AQ1704" s="134"/>
      <c r="AR1704" s="134"/>
      <c r="AS1704" s="134"/>
      <c r="AT1704" s="129"/>
    </row>
    <row r="1705" ht="15.75" customHeight="1">
      <c r="A1705" s="130"/>
      <c r="B1705" s="129"/>
      <c r="C1705" s="129"/>
      <c r="D1705" s="129"/>
      <c r="E1705" s="176"/>
      <c r="F1705" s="129"/>
      <c r="G1705" s="130"/>
      <c r="H1705" s="135"/>
      <c r="I1705" s="130"/>
      <c r="J1705" s="130"/>
      <c r="K1705" s="130"/>
      <c r="L1705" s="177"/>
      <c r="M1705" s="130"/>
      <c r="N1705" s="137"/>
      <c r="O1705" s="138"/>
      <c r="P1705" s="129"/>
      <c r="Q1705" s="139"/>
      <c r="R1705" s="130"/>
      <c r="S1705" s="130"/>
      <c r="T1705" s="141"/>
      <c r="U1705" s="130"/>
      <c r="V1705" s="130"/>
      <c r="W1705" s="130"/>
      <c r="X1705" s="130"/>
      <c r="Y1705" s="130"/>
      <c r="Z1705" s="130"/>
      <c r="AA1705" s="130"/>
      <c r="AB1705" s="130"/>
      <c r="AC1705" s="131"/>
      <c r="AD1705" s="131"/>
      <c r="AE1705" s="131"/>
      <c r="AF1705" s="131"/>
      <c r="AG1705" s="132"/>
      <c r="AH1705" s="132"/>
      <c r="AI1705" s="132"/>
      <c r="AJ1705" s="132"/>
      <c r="AK1705" s="133"/>
      <c r="AL1705" s="133"/>
      <c r="AM1705" s="133"/>
      <c r="AN1705" s="133"/>
      <c r="AO1705" s="134"/>
      <c r="AP1705" s="134"/>
      <c r="AQ1705" s="134"/>
      <c r="AR1705" s="134"/>
      <c r="AS1705" s="134"/>
      <c r="AT1705" s="129"/>
    </row>
    <row r="1706" ht="15.75" customHeight="1">
      <c r="A1706" s="130"/>
      <c r="B1706" s="129"/>
      <c r="C1706" s="129"/>
      <c r="D1706" s="129"/>
      <c r="E1706" s="176"/>
      <c r="F1706" s="129"/>
      <c r="G1706" s="130"/>
      <c r="H1706" s="135"/>
      <c r="I1706" s="130"/>
      <c r="J1706" s="130"/>
      <c r="K1706" s="130"/>
      <c r="L1706" s="177"/>
      <c r="M1706" s="130"/>
      <c r="N1706" s="137"/>
      <c r="O1706" s="138"/>
      <c r="P1706" s="129"/>
      <c r="Q1706" s="139"/>
      <c r="R1706" s="130"/>
      <c r="S1706" s="130"/>
      <c r="T1706" s="141"/>
      <c r="U1706" s="130"/>
      <c r="V1706" s="130"/>
      <c r="W1706" s="130"/>
      <c r="X1706" s="130"/>
      <c r="Y1706" s="130"/>
      <c r="Z1706" s="130"/>
      <c r="AA1706" s="130"/>
      <c r="AB1706" s="130"/>
      <c r="AC1706" s="131"/>
      <c r="AD1706" s="131"/>
      <c r="AE1706" s="131"/>
      <c r="AF1706" s="131"/>
      <c r="AG1706" s="132"/>
      <c r="AH1706" s="132"/>
      <c r="AI1706" s="132"/>
      <c r="AJ1706" s="132"/>
      <c r="AK1706" s="133"/>
      <c r="AL1706" s="133"/>
      <c r="AM1706" s="133"/>
      <c r="AN1706" s="133"/>
      <c r="AO1706" s="134"/>
      <c r="AP1706" s="134"/>
      <c r="AQ1706" s="134"/>
      <c r="AR1706" s="134"/>
      <c r="AS1706" s="134"/>
      <c r="AT1706" s="129"/>
    </row>
    <row r="1707" ht="15.75" customHeight="1">
      <c r="A1707" s="130"/>
      <c r="B1707" s="129"/>
      <c r="C1707" s="129"/>
      <c r="D1707" s="129"/>
      <c r="E1707" s="176"/>
      <c r="F1707" s="129"/>
      <c r="G1707" s="130"/>
      <c r="H1707" s="135"/>
      <c r="I1707" s="130"/>
      <c r="J1707" s="130"/>
      <c r="K1707" s="130"/>
      <c r="L1707" s="177"/>
      <c r="M1707" s="130"/>
      <c r="N1707" s="137"/>
      <c r="O1707" s="138"/>
      <c r="P1707" s="129"/>
      <c r="Q1707" s="139"/>
      <c r="R1707" s="130"/>
      <c r="S1707" s="130"/>
      <c r="T1707" s="141"/>
      <c r="U1707" s="130"/>
      <c r="V1707" s="130"/>
      <c r="W1707" s="130"/>
      <c r="X1707" s="130"/>
      <c r="Y1707" s="130"/>
      <c r="Z1707" s="130"/>
      <c r="AA1707" s="130"/>
      <c r="AB1707" s="130"/>
      <c r="AC1707" s="131"/>
      <c r="AD1707" s="131"/>
      <c r="AE1707" s="131"/>
      <c r="AF1707" s="131"/>
      <c r="AG1707" s="132"/>
      <c r="AH1707" s="132"/>
      <c r="AI1707" s="132"/>
      <c r="AJ1707" s="132"/>
      <c r="AK1707" s="133"/>
      <c r="AL1707" s="133"/>
      <c r="AM1707" s="133"/>
      <c r="AN1707" s="133"/>
      <c r="AO1707" s="134"/>
      <c r="AP1707" s="134"/>
      <c r="AQ1707" s="134"/>
      <c r="AR1707" s="134"/>
      <c r="AS1707" s="134"/>
      <c r="AT1707" s="129"/>
    </row>
    <row r="1708" ht="15.75" customHeight="1">
      <c r="A1708" s="130"/>
      <c r="B1708" s="129"/>
      <c r="C1708" s="129"/>
      <c r="D1708" s="129"/>
      <c r="E1708" s="176"/>
      <c r="F1708" s="129"/>
      <c r="G1708" s="130"/>
      <c r="H1708" s="135"/>
      <c r="I1708" s="130"/>
      <c r="J1708" s="130"/>
      <c r="K1708" s="130"/>
      <c r="L1708" s="177"/>
      <c r="M1708" s="130"/>
      <c r="N1708" s="137"/>
      <c r="O1708" s="138"/>
      <c r="P1708" s="129"/>
      <c r="Q1708" s="139"/>
      <c r="R1708" s="130"/>
      <c r="S1708" s="130"/>
      <c r="T1708" s="141"/>
      <c r="U1708" s="130"/>
      <c r="V1708" s="130"/>
      <c r="W1708" s="130"/>
      <c r="X1708" s="130"/>
      <c r="Y1708" s="130"/>
      <c r="Z1708" s="130"/>
      <c r="AA1708" s="130"/>
      <c r="AB1708" s="130"/>
      <c r="AC1708" s="131"/>
      <c r="AD1708" s="131"/>
      <c r="AE1708" s="131"/>
      <c r="AF1708" s="131"/>
      <c r="AG1708" s="132"/>
      <c r="AH1708" s="132"/>
      <c r="AI1708" s="132"/>
      <c r="AJ1708" s="132"/>
      <c r="AK1708" s="133"/>
      <c r="AL1708" s="133"/>
      <c r="AM1708" s="133"/>
      <c r="AN1708" s="133"/>
      <c r="AO1708" s="134"/>
      <c r="AP1708" s="134"/>
      <c r="AQ1708" s="134"/>
      <c r="AR1708" s="134"/>
      <c r="AS1708" s="134"/>
      <c r="AT1708" s="129"/>
    </row>
    <row r="1709" ht="15.75" customHeight="1">
      <c r="A1709" s="130"/>
      <c r="B1709" s="129"/>
      <c r="C1709" s="129"/>
      <c r="D1709" s="129"/>
      <c r="E1709" s="176"/>
      <c r="F1709" s="129"/>
      <c r="G1709" s="130"/>
      <c r="H1709" s="135"/>
      <c r="I1709" s="130"/>
      <c r="J1709" s="130"/>
      <c r="K1709" s="130"/>
      <c r="L1709" s="177"/>
      <c r="M1709" s="130"/>
      <c r="N1709" s="137"/>
      <c r="O1709" s="138"/>
      <c r="P1709" s="129"/>
      <c r="Q1709" s="139"/>
      <c r="R1709" s="130"/>
      <c r="S1709" s="130"/>
      <c r="T1709" s="141"/>
      <c r="U1709" s="130"/>
      <c r="V1709" s="130"/>
      <c r="W1709" s="130"/>
      <c r="X1709" s="130"/>
      <c r="Y1709" s="130"/>
      <c r="Z1709" s="130"/>
      <c r="AA1709" s="130"/>
      <c r="AB1709" s="130"/>
      <c r="AC1709" s="131"/>
      <c r="AD1709" s="131"/>
      <c r="AE1709" s="131"/>
      <c r="AF1709" s="131"/>
      <c r="AG1709" s="132"/>
      <c r="AH1709" s="132"/>
      <c r="AI1709" s="132"/>
      <c r="AJ1709" s="132"/>
      <c r="AK1709" s="133"/>
      <c r="AL1709" s="133"/>
      <c r="AM1709" s="133"/>
      <c r="AN1709" s="133"/>
      <c r="AO1709" s="134"/>
      <c r="AP1709" s="134"/>
      <c r="AQ1709" s="134"/>
      <c r="AR1709" s="134"/>
      <c r="AS1709" s="134"/>
      <c r="AT1709" s="129"/>
    </row>
    <row r="1710" ht="15.75" customHeight="1">
      <c r="A1710" s="130"/>
      <c r="B1710" s="129"/>
      <c r="C1710" s="129"/>
      <c r="D1710" s="129"/>
      <c r="E1710" s="176"/>
      <c r="F1710" s="129"/>
      <c r="G1710" s="130"/>
      <c r="H1710" s="135"/>
      <c r="I1710" s="130"/>
      <c r="J1710" s="130"/>
      <c r="K1710" s="130"/>
      <c r="L1710" s="177"/>
      <c r="M1710" s="130"/>
      <c r="N1710" s="137"/>
      <c r="O1710" s="138"/>
      <c r="P1710" s="129"/>
      <c r="Q1710" s="139"/>
      <c r="R1710" s="130"/>
      <c r="S1710" s="130"/>
      <c r="T1710" s="141"/>
      <c r="U1710" s="130"/>
      <c r="V1710" s="130"/>
      <c r="W1710" s="130"/>
      <c r="X1710" s="130"/>
      <c r="Y1710" s="130"/>
      <c r="Z1710" s="130"/>
      <c r="AA1710" s="130"/>
      <c r="AB1710" s="130"/>
      <c r="AC1710" s="131"/>
      <c r="AD1710" s="131"/>
      <c r="AE1710" s="131"/>
      <c r="AF1710" s="131"/>
      <c r="AG1710" s="132"/>
      <c r="AH1710" s="132"/>
      <c r="AI1710" s="132"/>
      <c r="AJ1710" s="132"/>
      <c r="AK1710" s="133"/>
      <c r="AL1710" s="133"/>
      <c r="AM1710" s="133"/>
      <c r="AN1710" s="133"/>
      <c r="AO1710" s="134"/>
      <c r="AP1710" s="134"/>
      <c r="AQ1710" s="134"/>
      <c r="AR1710" s="134"/>
      <c r="AS1710" s="134"/>
      <c r="AT1710" s="129"/>
    </row>
    <row r="1711" ht="15.75" customHeight="1">
      <c r="A1711" s="130"/>
      <c r="B1711" s="129"/>
      <c r="C1711" s="129"/>
      <c r="D1711" s="129"/>
      <c r="E1711" s="176"/>
      <c r="F1711" s="129"/>
      <c r="G1711" s="130"/>
      <c r="H1711" s="135"/>
      <c r="I1711" s="130"/>
      <c r="J1711" s="130"/>
      <c r="K1711" s="130"/>
      <c r="L1711" s="177"/>
      <c r="M1711" s="130"/>
      <c r="N1711" s="137"/>
      <c r="O1711" s="138"/>
      <c r="P1711" s="129"/>
      <c r="Q1711" s="139"/>
      <c r="R1711" s="130"/>
      <c r="S1711" s="130"/>
      <c r="T1711" s="141"/>
      <c r="U1711" s="130"/>
      <c r="V1711" s="130"/>
      <c r="W1711" s="130"/>
      <c r="X1711" s="130"/>
      <c r="Y1711" s="130"/>
      <c r="Z1711" s="130"/>
      <c r="AA1711" s="130"/>
      <c r="AB1711" s="130"/>
      <c r="AC1711" s="131"/>
      <c r="AD1711" s="131"/>
      <c r="AE1711" s="131"/>
      <c r="AF1711" s="131"/>
      <c r="AG1711" s="132"/>
      <c r="AH1711" s="132"/>
      <c r="AI1711" s="132"/>
      <c r="AJ1711" s="132"/>
      <c r="AK1711" s="133"/>
      <c r="AL1711" s="133"/>
      <c r="AM1711" s="133"/>
      <c r="AN1711" s="133"/>
      <c r="AO1711" s="134"/>
      <c r="AP1711" s="134"/>
      <c r="AQ1711" s="134"/>
      <c r="AR1711" s="134"/>
      <c r="AS1711" s="134"/>
      <c r="AT1711" s="129"/>
    </row>
    <row r="1712" ht="15.75" customHeight="1">
      <c r="A1712" s="130"/>
      <c r="B1712" s="129"/>
      <c r="C1712" s="129"/>
      <c r="D1712" s="129"/>
      <c r="E1712" s="176"/>
      <c r="F1712" s="129"/>
      <c r="G1712" s="130"/>
      <c r="H1712" s="135"/>
      <c r="I1712" s="130"/>
      <c r="J1712" s="130"/>
      <c r="K1712" s="130"/>
      <c r="L1712" s="177"/>
      <c r="M1712" s="130"/>
      <c r="N1712" s="137"/>
      <c r="O1712" s="138"/>
      <c r="P1712" s="129"/>
      <c r="Q1712" s="139"/>
      <c r="R1712" s="130"/>
      <c r="S1712" s="130"/>
      <c r="T1712" s="141"/>
      <c r="U1712" s="130"/>
      <c r="V1712" s="130"/>
      <c r="W1712" s="130"/>
      <c r="X1712" s="130"/>
      <c r="Y1712" s="130"/>
      <c r="Z1712" s="130"/>
      <c r="AA1712" s="130"/>
      <c r="AB1712" s="130"/>
      <c r="AC1712" s="131"/>
      <c r="AD1712" s="131"/>
      <c r="AE1712" s="131"/>
      <c r="AF1712" s="131"/>
      <c r="AG1712" s="132"/>
      <c r="AH1712" s="132"/>
      <c r="AI1712" s="132"/>
      <c r="AJ1712" s="132"/>
      <c r="AK1712" s="133"/>
      <c r="AL1712" s="133"/>
      <c r="AM1712" s="133"/>
      <c r="AN1712" s="133"/>
      <c r="AO1712" s="134"/>
      <c r="AP1712" s="134"/>
      <c r="AQ1712" s="134"/>
      <c r="AR1712" s="134"/>
      <c r="AS1712" s="134"/>
      <c r="AT1712" s="129"/>
    </row>
    <row r="1713" ht="15.75" customHeight="1">
      <c r="A1713" s="130"/>
      <c r="B1713" s="129"/>
      <c r="C1713" s="129"/>
      <c r="D1713" s="129"/>
      <c r="E1713" s="176"/>
      <c r="F1713" s="129"/>
      <c r="G1713" s="130"/>
      <c r="H1713" s="135"/>
      <c r="I1713" s="130"/>
      <c r="J1713" s="130"/>
      <c r="K1713" s="130"/>
      <c r="L1713" s="177"/>
      <c r="M1713" s="130"/>
      <c r="N1713" s="137"/>
      <c r="O1713" s="138"/>
      <c r="P1713" s="129"/>
      <c r="Q1713" s="139"/>
      <c r="R1713" s="130"/>
      <c r="S1713" s="130"/>
      <c r="T1713" s="141"/>
      <c r="U1713" s="130"/>
      <c r="V1713" s="130"/>
      <c r="W1713" s="130"/>
      <c r="X1713" s="130"/>
      <c r="Y1713" s="130"/>
      <c r="Z1713" s="130"/>
      <c r="AA1713" s="130"/>
      <c r="AB1713" s="130"/>
      <c r="AC1713" s="131"/>
      <c r="AD1713" s="131"/>
      <c r="AE1713" s="131"/>
      <c r="AF1713" s="131"/>
      <c r="AG1713" s="132"/>
      <c r="AH1713" s="132"/>
      <c r="AI1713" s="132"/>
      <c r="AJ1713" s="132"/>
      <c r="AK1713" s="133"/>
      <c r="AL1713" s="133"/>
      <c r="AM1713" s="133"/>
      <c r="AN1713" s="133"/>
      <c r="AO1713" s="134"/>
      <c r="AP1713" s="134"/>
      <c r="AQ1713" s="134"/>
      <c r="AR1713" s="134"/>
      <c r="AS1713" s="134"/>
      <c r="AT1713" s="129"/>
    </row>
    <row r="1714" ht="15.75" customHeight="1">
      <c r="A1714" s="130"/>
      <c r="B1714" s="129"/>
      <c r="C1714" s="129"/>
      <c r="D1714" s="129"/>
      <c r="E1714" s="176"/>
      <c r="F1714" s="129"/>
      <c r="G1714" s="130"/>
      <c r="H1714" s="135"/>
      <c r="I1714" s="130"/>
      <c r="J1714" s="130"/>
      <c r="K1714" s="130"/>
      <c r="L1714" s="177"/>
      <c r="M1714" s="130"/>
      <c r="N1714" s="137"/>
      <c r="O1714" s="138"/>
      <c r="P1714" s="129"/>
      <c r="Q1714" s="139"/>
      <c r="R1714" s="130"/>
      <c r="S1714" s="130"/>
      <c r="T1714" s="141"/>
      <c r="U1714" s="130"/>
      <c r="V1714" s="130"/>
      <c r="W1714" s="130"/>
      <c r="X1714" s="130"/>
      <c r="Y1714" s="130"/>
      <c r="Z1714" s="130"/>
      <c r="AA1714" s="130"/>
      <c r="AB1714" s="130"/>
      <c r="AC1714" s="131"/>
      <c r="AD1714" s="131"/>
      <c r="AE1714" s="131"/>
      <c r="AF1714" s="131"/>
      <c r="AG1714" s="132"/>
      <c r="AH1714" s="132"/>
      <c r="AI1714" s="132"/>
      <c r="AJ1714" s="132"/>
      <c r="AK1714" s="133"/>
      <c r="AL1714" s="133"/>
      <c r="AM1714" s="133"/>
      <c r="AN1714" s="133"/>
      <c r="AO1714" s="134"/>
      <c r="AP1714" s="134"/>
      <c r="AQ1714" s="134"/>
      <c r="AR1714" s="134"/>
      <c r="AS1714" s="134"/>
      <c r="AT1714" s="129"/>
    </row>
    <row r="1715" ht="15.75" customHeight="1">
      <c r="A1715" s="130"/>
      <c r="B1715" s="129"/>
      <c r="C1715" s="129"/>
      <c r="D1715" s="129"/>
      <c r="E1715" s="176"/>
      <c r="F1715" s="129"/>
      <c r="G1715" s="130"/>
      <c r="H1715" s="135"/>
      <c r="I1715" s="130"/>
      <c r="J1715" s="130"/>
      <c r="K1715" s="130"/>
      <c r="L1715" s="177"/>
      <c r="M1715" s="130"/>
      <c r="N1715" s="137"/>
      <c r="O1715" s="138"/>
      <c r="P1715" s="129"/>
      <c r="Q1715" s="139"/>
      <c r="R1715" s="130"/>
      <c r="S1715" s="130"/>
      <c r="T1715" s="141"/>
      <c r="U1715" s="130"/>
      <c r="V1715" s="130"/>
      <c r="W1715" s="130"/>
      <c r="X1715" s="130"/>
      <c r="Y1715" s="130"/>
      <c r="Z1715" s="130"/>
      <c r="AA1715" s="130"/>
      <c r="AB1715" s="130"/>
      <c r="AC1715" s="131"/>
      <c r="AD1715" s="131"/>
      <c r="AE1715" s="131"/>
      <c r="AF1715" s="131"/>
      <c r="AG1715" s="132"/>
      <c r="AH1715" s="132"/>
      <c r="AI1715" s="132"/>
      <c r="AJ1715" s="132"/>
      <c r="AK1715" s="133"/>
      <c r="AL1715" s="133"/>
      <c r="AM1715" s="133"/>
      <c r="AN1715" s="133"/>
      <c r="AO1715" s="134"/>
      <c r="AP1715" s="134"/>
      <c r="AQ1715" s="134"/>
      <c r="AR1715" s="134"/>
      <c r="AS1715" s="134"/>
      <c r="AT1715" s="129"/>
    </row>
    <row r="1716" ht="15.75" customHeight="1">
      <c r="A1716" s="130"/>
      <c r="B1716" s="129"/>
      <c r="C1716" s="129"/>
      <c r="D1716" s="129"/>
      <c r="E1716" s="176"/>
      <c r="F1716" s="129"/>
      <c r="G1716" s="130"/>
      <c r="H1716" s="135"/>
      <c r="I1716" s="130"/>
      <c r="J1716" s="130"/>
      <c r="K1716" s="130"/>
      <c r="L1716" s="177"/>
      <c r="M1716" s="130"/>
      <c r="N1716" s="137"/>
      <c r="O1716" s="138"/>
      <c r="P1716" s="129"/>
      <c r="Q1716" s="139"/>
      <c r="R1716" s="130"/>
      <c r="S1716" s="130"/>
      <c r="T1716" s="141"/>
      <c r="U1716" s="130"/>
      <c r="V1716" s="130"/>
      <c r="W1716" s="130"/>
      <c r="X1716" s="130"/>
      <c r="Y1716" s="130"/>
      <c r="Z1716" s="130"/>
      <c r="AA1716" s="130"/>
      <c r="AB1716" s="130"/>
      <c r="AC1716" s="131"/>
      <c r="AD1716" s="131"/>
      <c r="AE1716" s="131"/>
      <c r="AF1716" s="131"/>
      <c r="AG1716" s="132"/>
      <c r="AH1716" s="132"/>
      <c r="AI1716" s="132"/>
      <c r="AJ1716" s="132"/>
      <c r="AK1716" s="133"/>
      <c r="AL1716" s="133"/>
      <c r="AM1716" s="133"/>
      <c r="AN1716" s="133"/>
      <c r="AO1716" s="134"/>
      <c r="AP1716" s="134"/>
      <c r="AQ1716" s="134"/>
      <c r="AR1716" s="134"/>
      <c r="AS1716" s="134"/>
      <c r="AT1716" s="129"/>
    </row>
    <row r="1717" ht="15.75" customHeight="1">
      <c r="A1717" s="130"/>
      <c r="B1717" s="129"/>
      <c r="C1717" s="129"/>
      <c r="D1717" s="129"/>
      <c r="E1717" s="176"/>
      <c r="F1717" s="129"/>
      <c r="G1717" s="130"/>
      <c r="H1717" s="135"/>
      <c r="I1717" s="130"/>
      <c r="J1717" s="130"/>
      <c r="K1717" s="130"/>
      <c r="L1717" s="177"/>
      <c r="M1717" s="130"/>
      <c r="N1717" s="137"/>
      <c r="O1717" s="138"/>
      <c r="P1717" s="129"/>
      <c r="Q1717" s="139"/>
      <c r="R1717" s="130"/>
      <c r="S1717" s="130"/>
      <c r="T1717" s="141"/>
      <c r="U1717" s="130"/>
      <c r="V1717" s="130"/>
      <c r="W1717" s="130"/>
      <c r="X1717" s="130"/>
      <c r="Y1717" s="130"/>
      <c r="Z1717" s="130"/>
      <c r="AA1717" s="130"/>
      <c r="AB1717" s="130"/>
      <c r="AC1717" s="131"/>
      <c r="AD1717" s="131"/>
      <c r="AE1717" s="131"/>
      <c r="AF1717" s="131"/>
      <c r="AG1717" s="132"/>
      <c r="AH1717" s="132"/>
      <c r="AI1717" s="132"/>
      <c r="AJ1717" s="132"/>
      <c r="AK1717" s="133"/>
      <c r="AL1717" s="133"/>
      <c r="AM1717" s="133"/>
      <c r="AN1717" s="133"/>
      <c r="AO1717" s="134"/>
      <c r="AP1717" s="134"/>
      <c r="AQ1717" s="134"/>
      <c r="AR1717" s="134"/>
      <c r="AS1717" s="134"/>
      <c r="AT1717" s="129"/>
    </row>
    <row r="1718" ht="15.75" customHeight="1">
      <c r="A1718" s="130"/>
      <c r="B1718" s="129"/>
      <c r="C1718" s="129"/>
      <c r="D1718" s="129"/>
      <c r="E1718" s="176"/>
      <c r="F1718" s="129"/>
      <c r="G1718" s="130"/>
      <c r="H1718" s="135"/>
      <c r="I1718" s="130"/>
      <c r="J1718" s="130"/>
      <c r="K1718" s="130"/>
      <c r="L1718" s="177"/>
      <c r="M1718" s="130"/>
      <c r="N1718" s="137"/>
      <c r="O1718" s="138"/>
      <c r="P1718" s="129"/>
      <c r="Q1718" s="139"/>
      <c r="R1718" s="130"/>
      <c r="S1718" s="130"/>
      <c r="T1718" s="141"/>
      <c r="U1718" s="130"/>
      <c r="V1718" s="130"/>
      <c r="W1718" s="130"/>
      <c r="X1718" s="130"/>
      <c r="Y1718" s="130"/>
      <c r="Z1718" s="130"/>
      <c r="AA1718" s="130"/>
      <c r="AB1718" s="130"/>
      <c r="AC1718" s="131"/>
      <c r="AD1718" s="131"/>
      <c r="AE1718" s="131"/>
      <c r="AF1718" s="131"/>
      <c r="AG1718" s="132"/>
      <c r="AH1718" s="132"/>
      <c r="AI1718" s="132"/>
      <c r="AJ1718" s="132"/>
      <c r="AK1718" s="133"/>
      <c r="AL1718" s="133"/>
      <c r="AM1718" s="133"/>
      <c r="AN1718" s="133"/>
      <c r="AO1718" s="134"/>
      <c r="AP1718" s="134"/>
      <c r="AQ1718" s="134"/>
      <c r="AR1718" s="134"/>
      <c r="AS1718" s="134"/>
      <c r="AT1718" s="129"/>
    </row>
    <row r="1719" ht="15.75" customHeight="1">
      <c r="A1719" s="130"/>
      <c r="B1719" s="129"/>
      <c r="C1719" s="129"/>
      <c r="D1719" s="129"/>
      <c r="E1719" s="176"/>
      <c r="F1719" s="129"/>
      <c r="G1719" s="130"/>
      <c r="H1719" s="135"/>
      <c r="I1719" s="130"/>
      <c r="J1719" s="130"/>
      <c r="K1719" s="130"/>
      <c r="L1719" s="177"/>
      <c r="M1719" s="130"/>
      <c r="N1719" s="137"/>
      <c r="O1719" s="138"/>
      <c r="P1719" s="129"/>
      <c r="Q1719" s="139"/>
      <c r="R1719" s="130"/>
      <c r="S1719" s="130"/>
      <c r="T1719" s="141"/>
      <c r="U1719" s="130"/>
      <c r="V1719" s="130"/>
      <c r="W1719" s="130"/>
      <c r="X1719" s="130"/>
      <c r="Y1719" s="130"/>
      <c r="Z1719" s="130"/>
      <c r="AA1719" s="130"/>
      <c r="AB1719" s="130"/>
      <c r="AC1719" s="131"/>
      <c r="AD1719" s="131"/>
      <c r="AE1719" s="131"/>
      <c r="AF1719" s="131"/>
      <c r="AG1719" s="132"/>
      <c r="AH1719" s="132"/>
      <c r="AI1719" s="132"/>
      <c r="AJ1719" s="132"/>
      <c r="AK1719" s="133"/>
      <c r="AL1719" s="133"/>
      <c r="AM1719" s="133"/>
      <c r="AN1719" s="133"/>
      <c r="AO1719" s="134"/>
      <c r="AP1719" s="134"/>
      <c r="AQ1719" s="134"/>
      <c r="AR1719" s="134"/>
      <c r="AS1719" s="134"/>
      <c r="AT1719" s="129"/>
    </row>
    <row r="1720" ht="15.75" customHeight="1">
      <c r="A1720" s="130"/>
      <c r="B1720" s="129"/>
      <c r="C1720" s="129"/>
      <c r="D1720" s="129"/>
      <c r="E1720" s="176"/>
      <c r="F1720" s="129"/>
      <c r="G1720" s="130"/>
      <c r="H1720" s="135"/>
      <c r="I1720" s="130"/>
      <c r="J1720" s="130"/>
      <c r="K1720" s="130"/>
      <c r="L1720" s="177"/>
      <c r="M1720" s="130"/>
      <c r="N1720" s="137"/>
      <c r="O1720" s="138"/>
      <c r="P1720" s="129"/>
      <c r="Q1720" s="139"/>
      <c r="R1720" s="130"/>
      <c r="S1720" s="130"/>
      <c r="T1720" s="141"/>
      <c r="U1720" s="130"/>
      <c r="V1720" s="130"/>
      <c r="W1720" s="130"/>
      <c r="X1720" s="130"/>
      <c r="Y1720" s="130"/>
      <c r="Z1720" s="130"/>
      <c r="AA1720" s="130"/>
      <c r="AB1720" s="130"/>
      <c r="AC1720" s="131"/>
      <c r="AD1720" s="131"/>
      <c r="AE1720" s="131"/>
      <c r="AF1720" s="131"/>
      <c r="AG1720" s="132"/>
      <c r="AH1720" s="132"/>
      <c r="AI1720" s="132"/>
      <c r="AJ1720" s="132"/>
      <c r="AK1720" s="133"/>
      <c r="AL1720" s="133"/>
      <c r="AM1720" s="133"/>
      <c r="AN1720" s="133"/>
      <c r="AO1720" s="134"/>
      <c r="AP1720" s="134"/>
      <c r="AQ1720" s="134"/>
      <c r="AR1720" s="134"/>
      <c r="AS1720" s="134"/>
      <c r="AT1720" s="129"/>
    </row>
    <row r="1721" ht="15.75" customHeight="1">
      <c r="A1721" s="130"/>
      <c r="B1721" s="129"/>
      <c r="C1721" s="129"/>
      <c r="D1721" s="129"/>
      <c r="E1721" s="176"/>
      <c r="F1721" s="129"/>
      <c r="G1721" s="130"/>
      <c r="H1721" s="135"/>
      <c r="I1721" s="130"/>
      <c r="J1721" s="130"/>
      <c r="K1721" s="130"/>
      <c r="L1721" s="177"/>
      <c r="M1721" s="130"/>
      <c r="N1721" s="137"/>
      <c r="O1721" s="138"/>
      <c r="P1721" s="129"/>
      <c r="Q1721" s="139"/>
      <c r="R1721" s="130"/>
      <c r="S1721" s="130"/>
      <c r="T1721" s="141"/>
      <c r="U1721" s="130"/>
      <c r="V1721" s="130"/>
      <c r="W1721" s="130"/>
      <c r="X1721" s="130"/>
      <c r="Y1721" s="130"/>
      <c r="Z1721" s="130"/>
      <c r="AA1721" s="130"/>
      <c r="AB1721" s="130"/>
      <c r="AC1721" s="131"/>
      <c r="AD1721" s="131"/>
      <c r="AE1721" s="131"/>
      <c r="AF1721" s="131"/>
      <c r="AG1721" s="132"/>
      <c r="AH1721" s="132"/>
      <c r="AI1721" s="132"/>
      <c r="AJ1721" s="132"/>
      <c r="AK1721" s="133"/>
      <c r="AL1721" s="133"/>
      <c r="AM1721" s="133"/>
      <c r="AN1721" s="133"/>
      <c r="AO1721" s="134"/>
      <c r="AP1721" s="134"/>
      <c r="AQ1721" s="134"/>
      <c r="AR1721" s="134"/>
      <c r="AS1721" s="134"/>
      <c r="AT1721" s="129"/>
    </row>
    <row r="1722" ht="15.75" customHeight="1">
      <c r="A1722" s="130"/>
      <c r="B1722" s="129"/>
      <c r="C1722" s="129"/>
      <c r="D1722" s="129"/>
      <c r="E1722" s="176"/>
      <c r="F1722" s="129"/>
      <c r="G1722" s="130"/>
      <c r="H1722" s="135"/>
      <c r="I1722" s="130"/>
      <c r="J1722" s="130"/>
      <c r="K1722" s="130"/>
      <c r="L1722" s="177"/>
      <c r="M1722" s="130"/>
      <c r="N1722" s="137"/>
      <c r="O1722" s="138"/>
      <c r="P1722" s="129"/>
      <c r="Q1722" s="139"/>
      <c r="R1722" s="130"/>
      <c r="S1722" s="130"/>
      <c r="T1722" s="141"/>
      <c r="U1722" s="130"/>
      <c r="V1722" s="130"/>
      <c r="W1722" s="130"/>
      <c r="X1722" s="130"/>
      <c r="Y1722" s="130"/>
      <c r="Z1722" s="130"/>
      <c r="AA1722" s="130"/>
      <c r="AB1722" s="130"/>
      <c r="AC1722" s="131"/>
      <c r="AD1722" s="131"/>
      <c r="AE1722" s="131"/>
      <c r="AF1722" s="131"/>
      <c r="AG1722" s="132"/>
      <c r="AH1722" s="132"/>
      <c r="AI1722" s="132"/>
      <c r="AJ1722" s="132"/>
      <c r="AK1722" s="133"/>
      <c r="AL1722" s="133"/>
      <c r="AM1722" s="133"/>
      <c r="AN1722" s="133"/>
      <c r="AO1722" s="134"/>
      <c r="AP1722" s="134"/>
      <c r="AQ1722" s="134"/>
      <c r="AR1722" s="134"/>
      <c r="AS1722" s="134"/>
      <c r="AT1722" s="129"/>
    </row>
    <row r="1723" ht="15.75" customHeight="1">
      <c r="A1723" s="130"/>
      <c r="B1723" s="129"/>
      <c r="C1723" s="129"/>
      <c r="D1723" s="129"/>
      <c r="E1723" s="176"/>
      <c r="F1723" s="129"/>
      <c r="G1723" s="130"/>
      <c r="H1723" s="135"/>
      <c r="I1723" s="130"/>
      <c r="J1723" s="130"/>
      <c r="K1723" s="130"/>
      <c r="L1723" s="177"/>
      <c r="M1723" s="130"/>
      <c r="N1723" s="137"/>
      <c r="O1723" s="138"/>
      <c r="P1723" s="129"/>
      <c r="Q1723" s="139"/>
      <c r="R1723" s="130"/>
      <c r="S1723" s="130"/>
      <c r="T1723" s="141"/>
      <c r="U1723" s="130"/>
      <c r="V1723" s="130"/>
      <c r="W1723" s="130"/>
      <c r="X1723" s="130"/>
      <c r="Y1723" s="130"/>
      <c r="Z1723" s="130"/>
      <c r="AA1723" s="130"/>
      <c r="AB1723" s="130"/>
      <c r="AC1723" s="131"/>
      <c r="AD1723" s="131"/>
      <c r="AE1723" s="131"/>
      <c r="AF1723" s="131"/>
      <c r="AG1723" s="132"/>
      <c r="AH1723" s="132"/>
      <c r="AI1723" s="132"/>
      <c r="AJ1723" s="132"/>
      <c r="AK1723" s="133"/>
      <c r="AL1723" s="133"/>
      <c r="AM1723" s="133"/>
      <c r="AN1723" s="133"/>
      <c r="AO1723" s="134"/>
      <c r="AP1723" s="134"/>
      <c r="AQ1723" s="134"/>
      <c r="AR1723" s="134"/>
      <c r="AS1723" s="134"/>
      <c r="AT1723" s="129"/>
    </row>
    <row r="1724" ht="15.75" customHeight="1">
      <c r="A1724" s="130"/>
      <c r="B1724" s="129"/>
      <c r="C1724" s="129"/>
      <c r="D1724" s="129"/>
      <c r="E1724" s="176"/>
      <c r="F1724" s="129"/>
      <c r="G1724" s="130"/>
      <c r="H1724" s="135"/>
      <c r="I1724" s="130"/>
      <c r="J1724" s="130"/>
      <c r="K1724" s="130"/>
      <c r="L1724" s="177"/>
      <c r="M1724" s="130"/>
      <c r="N1724" s="137"/>
      <c r="O1724" s="138"/>
      <c r="P1724" s="129"/>
      <c r="Q1724" s="139"/>
      <c r="R1724" s="130"/>
      <c r="S1724" s="130"/>
      <c r="T1724" s="141"/>
      <c r="U1724" s="130"/>
      <c r="V1724" s="130"/>
      <c r="W1724" s="130"/>
      <c r="X1724" s="130"/>
      <c r="Y1724" s="130"/>
      <c r="Z1724" s="130"/>
      <c r="AA1724" s="130"/>
      <c r="AB1724" s="130"/>
      <c r="AC1724" s="131"/>
      <c r="AD1724" s="131"/>
      <c r="AE1724" s="131"/>
      <c r="AF1724" s="131"/>
      <c r="AG1724" s="132"/>
      <c r="AH1724" s="132"/>
      <c r="AI1724" s="132"/>
      <c r="AJ1724" s="132"/>
      <c r="AK1724" s="133"/>
      <c r="AL1724" s="133"/>
      <c r="AM1724" s="133"/>
      <c r="AN1724" s="133"/>
      <c r="AO1724" s="134"/>
      <c r="AP1724" s="134"/>
      <c r="AQ1724" s="134"/>
      <c r="AR1724" s="134"/>
      <c r="AS1724" s="134"/>
      <c r="AT1724" s="129"/>
    </row>
    <row r="1725" ht="15.75" customHeight="1">
      <c r="A1725" s="130"/>
      <c r="B1725" s="129"/>
      <c r="C1725" s="129"/>
      <c r="D1725" s="129"/>
      <c r="E1725" s="176"/>
      <c r="F1725" s="129"/>
      <c r="G1725" s="130"/>
      <c r="H1725" s="135"/>
      <c r="I1725" s="130"/>
      <c r="J1725" s="130"/>
      <c r="K1725" s="130"/>
      <c r="L1725" s="177"/>
      <c r="M1725" s="130"/>
      <c r="N1725" s="137"/>
      <c r="O1725" s="138"/>
      <c r="P1725" s="129"/>
      <c r="Q1725" s="139"/>
      <c r="R1725" s="130"/>
      <c r="S1725" s="130"/>
      <c r="T1725" s="141"/>
      <c r="U1725" s="130"/>
      <c r="V1725" s="130"/>
      <c r="W1725" s="130"/>
      <c r="X1725" s="130"/>
      <c r="Y1725" s="130"/>
      <c r="Z1725" s="130"/>
      <c r="AA1725" s="130"/>
      <c r="AB1725" s="130"/>
      <c r="AC1725" s="131"/>
      <c r="AD1725" s="131"/>
      <c r="AE1725" s="131"/>
      <c r="AF1725" s="131"/>
      <c r="AG1725" s="132"/>
      <c r="AH1725" s="132"/>
      <c r="AI1725" s="132"/>
      <c r="AJ1725" s="132"/>
      <c r="AK1725" s="133"/>
      <c r="AL1725" s="133"/>
      <c r="AM1725" s="133"/>
      <c r="AN1725" s="133"/>
      <c r="AO1725" s="134"/>
      <c r="AP1725" s="134"/>
      <c r="AQ1725" s="134"/>
      <c r="AR1725" s="134"/>
      <c r="AS1725" s="134"/>
      <c r="AT1725" s="129"/>
    </row>
    <row r="1726" ht="15.75" customHeight="1">
      <c r="A1726" s="130"/>
      <c r="B1726" s="129"/>
      <c r="C1726" s="129"/>
      <c r="D1726" s="129"/>
      <c r="E1726" s="176"/>
      <c r="F1726" s="129"/>
      <c r="G1726" s="130"/>
      <c r="H1726" s="135"/>
      <c r="I1726" s="130"/>
      <c r="J1726" s="130"/>
      <c r="K1726" s="130"/>
      <c r="L1726" s="177"/>
      <c r="M1726" s="130"/>
      <c r="N1726" s="137"/>
      <c r="O1726" s="138"/>
      <c r="P1726" s="129"/>
      <c r="Q1726" s="139"/>
      <c r="R1726" s="130"/>
      <c r="S1726" s="130"/>
      <c r="T1726" s="141"/>
      <c r="U1726" s="130"/>
      <c r="V1726" s="130"/>
      <c r="W1726" s="130"/>
      <c r="X1726" s="130"/>
      <c r="Y1726" s="130"/>
      <c r="Z1726" s="130"/>
      <c r="AA1726" s="130"/>
      <c r="AB1726" s="130"/>
      <c r="AC1726" s="131"/>
      <c r="AD1726" s="131"/>
      <c r="AE1726" s="131"/>
      <c r="AF1726" s="131"/>
      <c r="AG1726" s="132"/>
      <c r="AH1726" s="132"/>
      <c r="AI1726" s="132"/>
      <c r="AJ1726" s="132"/>
      <c r="AK1726" s="133"/>
      <c r="AL1726" s="133"/>
      <c r="AM1726" s="133"/>
      <c r="AN1726" s="133"/>
      <c r="AO1726" s="134"/>
      <c r="AP1726" s="134"/>
      <c r="AQ1726" s="134"/>
      <c r="AR1726" s="134"/>
      <c r="AS1726" s="134"/>
      <c r="AT1726" s="129"/>
    </row>
    <row r="1727" ht="15.75" customHeight="1">
      <c r="A1727" s="130"/>
      <c r="B1727" s="129"/>
      <c r="C1727" s="129"/>
      <c r="D1727" s="129"/>
      <c r="E1727" s="176"/>
      <c r="F1727" s="129"/>
      <c r="G1727" s="130"/>
      <c r="H1727" s="135"/>
      <c r="I1727" s="130"/>
      <c r="J1727" s="130"/>
      <c r="K1727" s="130"/>
      <c r="L1727" s="177"/>
      <c r="M1727" s="130"/>
      <c r="N1727" s="137"/>
      <c r="O1727" s="138"/>
      <c r="P1727" s="129"/>
      <c r="Q1727" s="139"/>
      <c r="R1727" s="130"/>
      <c r="S1727" s="130"/>
      <c r="T1727" s="141"/>
      <c r="U1727" s="130"/>
      <c r="V1727" s="130"/>
      <c r="W1727" s="130"/>
      <c r="X1727" s="130"/>
      <c r="Y1727" s="130"/>
      <c r="Z1727" s="130"/>
      <c r="AA1727" s="130"/>
      <c r="AB1727" s="130"/>
      <c r="AC1727" s="131"/>
      <c r="AD1727" s="131"/>
      <c r="AE1727" s="131"/>
      <c r="AF1727" s="131"/>
      <c r="AG1727" s="132"/>
      <c r="AH1727" s="132"/>
      <c r="AI1727" s="132"/>
      <c r="AJ1727" s="132"/>
      <c r="AK1727" s="133"/>
      <c r="AL1727" s="133"/>
      <c r="AM1727" s="133"/>
      <c r="AN1727" s="133"/>
      <c r="AO1727" s="134"/>
      <c r="AP1727" s="134"/>
      <c r="AQ1727" s="134"/>
      <c r="AR1727" s="134"/>
      <c r="AS1727" s="134"/>
      <c r="AT1727" s="129"/>
    </row>
    <row r="1728" ht="15.75" customHeight="1">
      <c r="A1728" s="130"/>
      <c r="B1728" s="129"/>
      <c r="C1728" s="129"/>
      <c r="D1728" s="129"/>
      <c r="E1728" s="176"/>
      <c r="F1728" s="129"/>
      <c r="G1728" s="130"/>
      <c r="H1728" s="135"/>
      <c r="I1728" s="130"/>
      <c r="J1728" s="130"/>
      <c r="K1728" s="130"/>
      <c r="L1728" s="177"/>
      <c r="M1728" s="130"/>
      <c r="N1728" s="137"/>
      <c r="O1728" s="138"/>
      <c r="P1728" s="129"/>
      <c r="Q1728" s="139"/>
      <c r="R1728" s="130"/>
      <c r="S1728" s="130"/>
      <c r="T1728" s="141"/>
      <c r="U1728" s="130"/>
      <c r="V1728" s="130"/>
      <c r="W1728" s="130"/>
      <c r="X1728" s="130"/>
      <c r="Y1728" s="130"/>
      <c r="Z1728" s="130"/>
      <c r="AA1728" s="130"/>
      <c r="AB1728" s="130"/>
      <c r="AC1728" s="131"/>
      <c r="AD1728" s="131"/>
      <c r="AE1728" s="131"/>
      <c r="AF1728" s="131"/>
      <c r="AG1728" s="132"/>
      <c r="AH1728" s="132"/>
      <c r="AI1728" s="132"/>
      <c r="AJ1728" s="132"/>
      <c r="AK1728" s="133"/>
      <c r="AL1728" s="133"/>
      <c r="AM1728" s="133"/>
      <c r="AN1728" s="133"/>
      <c r="AO1728" s="134"/>
      <c r="AP1728" s="134"/>
      <c r="AQ1728" s="134"/>
      <c r="AR1728" s="134"/>
      <c r="AS1728" s="134"/>
      <c r="AT1728" s="129"/>
    </row>
  </sheetData>
  <autoFilter ref="$A$1:$AT$729">
    <sortState ref="A1:AT729">
      <sortCondition ref="A1:A729"/>
    </sortState>
  </autoFilter>
  <customSheetViews>
    <customSheetView guid="{7D6CF80C-9F24-4E98-A845-0B9106229D9B}" filter="1" showAutoFilter="1">
      <autoFilter ref="$A$1:$AT$729">
        <filterColumn colId="5">
          <filters blank="1">
            <filter val="MESAS DE CENTRO Y LATERALES"/>
            <filter val="SÁBANAS Y FUNDAS"/>
            <filter val="ASPIRADORAS VERTICALES"/>
            <filter val="TRICICLOS"/>
            <filter val="SANDWICHERAS"/>
            <filter val="PROCESADORES NUTRIBULLET"/>
            <filter val="CARROS"/>
            <filter val="SILLONES"/>
            <filter val="DISPENSADORES Y ENFRIADORES DE AGUA DE PISO"/>
            <filter val="AIRES ACONDICIONADOS PORTÁTILES"/>
            <filter val="ROPEROS"/>
            <filter val="FREIDORAS DE AIRE"/>
            <filter val="ESTUFAS EMPOTRABLES"/>
            <filter val="JUEGOS DE JARDÍN"/>
            <filter val="HORNOS DE MICROONDAS"/>
            <filter val="VENTILADORES DE PISO"/>
            <filter val="CUNAS"/>
            <filter val="LAVADORAS"/>
            <filter val="BICICLETAS"/>
            <filter val="CAMPANAS DE PARED"/>
            <filter val="PROTECTORES DE COLCHÓN"/>
            <filter val="PANTALLAS"/>
            <filter val="HORNOS CON FREIDORA DE AIRE"/>
            <filter val="AIRES ACONDICIONADOS DE VENTANA"/>
            <filter val="BATIDORAS DE MANO"/>
            <filter val="REFRIGERADORES"/>
            <filter val="ROBOTS"/>
            <filter val="ALMOHADAS"/>
            <filter val="COOLERS PORTÁTILES"/>
            <filter val="BATIDORAS DE PEDESTAL"/>
            <filter val="COLCHONES EN CAJA"/>
            <filter val="EXTRACTORES"/>
            <filter val="BURÓS"/>
            <filter val="COLCHONES TRADICIONALES"/>
            <filter val="HORNOS ROSTICEROS"/>
            <filter val="SALAS DE JARDÍN"/>
            <filter val="ASPIRADORAS DE TRINEO"/>
            <filter val="ASPIRADORAS DE ROBOT"/>
            <filter val="BUFETERAS"/>
            <filter val="CAFETERAS DE ESPRESSO"/>
            <filter val="MINISPLITS"/>
            <filter val="PANINI GRILLS"/>
            <filter val="SALAS"/>
            <filter val="PLANCHAS DE VAPOR TRADICIONALES"/>
            <filter val="SILLAS"/>
            <filter val="DISPENSADORES Y ENFRIADORES DE AGUA DE MESA"/>
            <filter val="CAMPANAS DE TECHO"/>
            <filter val="CONGELADORES"/>
            <filter val="ESTUFAS DE PISO"/>
            <filter val="HORNOS DE CONVECCIÓN"/>
            <filter val="EXPRIMIDORES"/>
            <filter val="CALENTADORES DE AGUA INSTANTÁNEOS"/>
            <filter val="VENTILADORES DE PEDESTAL"/>
            <filter val="SILLAS PARA COMEDOR"/>
            <filter val="EQUIPOS CELULARES"/>
            <filter val="MUEBLES DE BAÑO"/>
            <filter val="SOFÁS CAMA"/>
            <filter val="LAVASECADORAS"/>
            <filter val="VENTILADORES DE TORRE"/>
            <filter val="PARRILLAS ELÉCTRICAS"/>
            <filter val="JUEGOS DE COMEDOR"/>
            <filter val="PARRILLAS DE GAS"/>
            <filter val="LICUADORAS"/>
            <filter val="CAFETERAS DE GOTEO"/>
            <filter val="VENTILADORES DE PARED"/>
            <filter val="SILLAS PLEGABLES"/>
            <filter val="CAMAS"/>
            <filter val="CORTINAS"/>
            <filter val="COMBOS"/>
            <filter val="ASPIRADORAS DE ESCOBA"/>
            <filter val="MESAS PARA TELEVISIÓN"/>
            <filter val="PATINETES SCOOTER"/>
            <filter val="FRIGOBARES"/>
            <filter val="MESAS PLEGABLES"/>
            <filter val="OLLAS"/>
            <filter val="HORNOS TOSTADORES"/>
          </filters>
        </filterColumn>
      </autoFilter>
    </customSheetView>
    <customSheetView guid="{CC9A0072-EF6B-4610-A91E-FE18A2654546}" filter="1" showAutoFilter="1">
      <autoFilter ref="$A$1:$AT$729"/>
    </customSheetView>
  </customSheetViews>
  <hyperlinks>
    <hyperlink r:id="rId2" location="pdp_specs" ref="AA299"/>
    <hyperlink r:id="rId3" ref="AA322"/>
    <hyperlink r:id="rId4" ref="AA387"/>
  </hyperlinks>
  <drawing r:id="rId5"/>
  <legacy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88"/>
    <col customWidth="1" min="3" max="3" width="26.38"/>
  </cols>
  <sheetData>
    <row r="1" ht="15.75" customHeight="1">
      <c r="A1" s="178" t="s">
        <v>0</v>
      </c>
      <c r="B1" s="178" t="s">
        <v>2</v>
      </c>
      <c r="C1" s="178" t="s">
        <v>3</v>
      </c>
    </row>
    <row r="2" ht="15.75" customHeight="1">
      <c r="A2" s="44">
        <v>3000001.0</v>
      </c>
      <c r="B2" s="44">
        <v>3.0</v>
      </c>
      <c r="C2" s="44" t="s">
        <v>968</v>
      </c>
    </row>
    <row r="3" ht="15.75" customHeight="1">
      <c r="A3" s="44">
        <v>3000003.0</v>
      </c>
      <c r="B3" s="44">
        <v>3.0</v>
      </c>
      <c r="C3" s="44" t="s">
        <v>968</v>
      </c>
    </row>
    <row r="4" ht="15.75" customHeight="1">
      <c r="A4" s="44">
        <v>3000004.0</v>
      </c>
      <c r="B4" s="44">
        <v>3.0</v>
      </c>
      <c r="C4" s="44" t="s">
        <v>968</v>
      </c>
    </row>
    <row r="5" ht="15.75" customHeight="1">
      <c r="A5" s="44">
        <v>3000005.0</v>
      </c>
      <c r="B5" s="44">
        <v>3.0</v>
      </c>
      <c r="C5" s="44" t="s">
        <v>968</v>
      </c>
    </row>
    <row r="6" ht="15.75" customHeight="1">
      <c r="A6" s="44">
        <v>3000006.0</v>
      </c>
      <c r="B6" s="44">
        <v>3.0</v>
      </c>
      <c r="C6" s="44" t="s">
        <v>968</v>
      </c>
    </row>
    <row r="7" ht="15.75" customHeight="1">
      <c r="A7" s="44">
        <v>3000021.0</v>
      </c>
      <c r="B7" s="44">
        <v>3.0</v>
      </c>
      <c r="C7" s="44" t="s">
        <v>968</v>
      </c>
    </row>
    <row r="8" ht="15.75" customHeight="1">
      <c r="A8" s="44">
        <v>3000022.0</v>
      </c>
      <c r="B8" s="44">
        <v>3.0</v>
      </c>
      <c r="C8" s="44" t="s">
        <v>968</v>
      </c>
    </row>
    <row r="9" ht="15.75" customHeight="1">
      <c r="A9" s="44">
        <v>3000023.0</v>
      </c>
      <c r="B9" s="44">
        <v>3.0</v>
      </c>
      <c r="C9" s="44" t="s">
        <v>968</v>
      </c>
    </row>
    <row r="10" ht="15.75" customHeight="1">
      <c r="A10" s="44">
        <v>3000024.0</v>
      </c>
      <c r="B10" s="44">
        <v>3.0</v>
      </c>
      <c r="C10" s="44" t="s">
        <v>968</v>
      </c>
    </row>
    <row r="11" ht="15.75" customHeight="1">
      <c r="A11" s="44">
        <v>3000028.0</v>
      </c>
      <c r="B11" s="44">
        <v>3.0</v>
      </c>
      <c r="C11" s="44" t="s">
        <v>968</v>
      </c>
    </row>
    <row r="12" ht="15.75" customHeight="1">
      <c r="A12" s="44">
        <v>3000031.0</v>
      </c>
      <c r="B12" s="44">
        <v>3.0</v>
      </c>
      <c r="C12" s="44" t="s">
        <v>968</v>
      </c>
    </row>
    <row r="13" ht="15.75" customHeight="1">
      <c r="A13" s="44">
        <v>3000032.0</v>
      </c>
      <c r="B13" s="44">
        <v>3.0</v>
      </c>
      <c r="C13" s="44" t="s">
        <v>968</v>
      </c>
    </row>
    <row r="14" ht="15.75" customHeight="1">
      <c r="A14" s="44">
        <v>3000033.0</v>
      </c>
      <c r="B14" s="44">
        <v>3.0</v>
      </c>
      <c r="C14" s="44" t="s">
        <v>968</v>
      </c>
    </row>
    <row r="15" ht="15.75" customHeight="1">
      <c r="A15" s="44">
        <v>3000034.0</v>
      </c>
      <c r="B15" s="44">
        <v>3.0</v>
      </c>
      <c r="C15" s="44" t="s">
        <v>968</v>
      </c>
    </row>
    <row r="16" ht="15.75" customHeight="1">
      <c r="A16" s="44">
        <v>3000035.0</v>
      </c>
      <c r="B16" s="44">
        <v>3.0</v>
      </c>
      <c r="C16" s="44" t="s">
        <v>968</v>
      </c>
    </row>
    <row r="17" ht="15.75" customHeight="1">
      <c r="A17" s="44">
        <v>3000037.0</v>
      </c>
      <c r="B17" s="44">
        <v>3.0</v>
      </c>
      <c r="C17" s="44" t="s">
        <v>968</v>
      </c>
    </row>
    <row r="18" ht="15.75" customHeight="1">
      <c r="A18" s="44">
        <v>3000038.0</v>
      </c>
      <c r="B18" s="44">
        <v>3.0</v>
      </c>
      <c r="C18" s="44" t="s">
        <v>968</v>
      </c>
    </row>
    <row r="19" ht="15.75" customHeight="1">
      <c r="A19" s="44">
        <v>3000039.0</v>
      </c>
      <c r="B19" s="44">
        <v>3.0</v>
      </c>
      <c r="C19" s="44" t="s">
        <v>968</v>
      </c>
    </row>
    <row r="20" ht="15.75" customHeight="1">
      <c r="A20" s="44">
        <v>3000040.0</v>
      </c>
      <c r="B20" s="44">
        <v>3.0</v>
      </c>
      <c r="C20" s="44" t="s">
        <v>968</v>
      </c>
    </row>
    <row r="21" ht="15.75" customHeight="1">
      <c r="A21" s="44">
        <v>3000041.0</v>
      </c>
      <c r="B21" s="44">
        <v>3.0</v>
      </c>
      <c r="C21" s="44" t="s">
        <v>968</v>
      </c>
    </row>
    <row r="22" ht="15.75" customHeight="1">
      <c r="A22" s="44">
        <v>3000042.0</v>
      </c>
      <c r="B22" s="44">
        <v>3.0</v>
      </c>
      <c r="C22" s="44" t="s">
        <v>968</v>
      </c>
    </row>
    <row r="23" ht="15.75" customHeight="1">
      <c r="A23" s="44">
        <v>3000043.0</v>
      </c>
      <c r="B23" s="44">
        <v>3.0</v>
      </c>
      <c r="C23" s="44" t="s">
        <v>968</v>
      </c>
    </row>
    <row r="24" ht="15.75" customHeight="1">
      <c r="A24" s="44">
        <v>3000045.0</v>
      </c>
      <c r="B24" s="44">
        <v>3.0</v>
      </c>
      <c r="C24" s="44" t="s">
        <v>968</v>
      </c>
    </row>
    <row r="25" ht="15.75" customHeight="1">
      <c r="A25" s="44">
        <v>3000046.0</v>
      </c>
      <c r="B25" s="44">
        <v>3.0</v>
      </c>
      <c r="C25" s="44" t="s">
        <v>968</v>
      </c>
    </row>
    <row r="26" ht="15.75" customHeight="1">
      <c r="A26" s="44">
        <v>3000047.0</v>
      </c>
      <c r="B26" s="44">
        <v>3.0</v>
      </c>
      <c r="C26" s="44" t="s">
        <v>968</v>
      </c>
    </row>
    <row r="27" ht="15.75" customHeight="1">
      <c r="A27" s="44">
        <v>3000048.0</v>
      </c>
      <c r="B27" s="44">
        <v>3.0</v>
      </c>
      <c r="C27" s="44" t="s">
        <v>968</v>
      </c>
    </row>
    <row r="28" ht="15.75" customHeight="1">
      <c r="A28" s="44">
        <v>3000049.0</v>
      </c>
      <c r="B28" s="44">
        <v>3.0</v>
      </c>
      <c r="C28" s="44" t="s">
        <v>968</v>
      </c>
    </row>
    <row r="29" ht="15.75" customHeight="1">
      <c r="A29" s="44">
        <v>3000050.0</v>
      </c>
      <c r="B29" s="44">
        <v>3.0</v>
      </c>
      <c r="C29" s="44" t="s">
        <v>968</v>
      </c>
    </row>
    <row r="30" ht="15.75" customHeight="1">
      <c r="A30" s="44">
        <v>3000051.0</v>
      </c>
      <c r="B30" s="44">
        <v>3.0</v>
      </c>
      <c r="C30" s="44" t="s">
        <v>968</v>
      </c>
    </row>
    <row r="31" ht="15.75" customHeight="1">
      <c r="A31" s="44">
        <v>3000052.0</v>
      </c>
      <c r="B31" s="44">
        <v>3.0</v>
      </c>
      <c r="C31" s="44" t="s">
        <v>968</v>
      </c>
    </row>
    <row r="32" ht="15.75" customHeight="1">
      <c r="A32" s="44">
        <v>3000054.0</v>
      </c>
      <c r="B32" s="44">
        <v>3.0</v>
      </c>
      <c r="C32" s="44" t="s">
        <v>968</v>
      </c>
    </row>
    <row r="33" ht="15.75" customHeight="1">
      <c r="A33" s="44">
        <v>3000056.0</v>
      </c>
      <c r="B33" s="44">
        <v>3.0</v>
      </c>
      <c r="C33" s="44" t="s">
        <v>968</v>
      </c>
    </row>
    <row r="34" ht="15.75" customHeight="1">
      <c r="A34" s="44">
        <v>3000057.0</v>
      </c>
      <c r="B34" s="44">
        <v>3.0</v>
      </c>
      <c r="C34" s="44" t="s">
        <v>968</v>
      </c>
    </row>
    <row r="35" ht="15.75" customHeight="1">
      <c r="A35" s="44">
        <v>3000058.0</v>
      </c>
      <c r="B35" s="44">
        <v>3.0</v>
      </c>
      <c r="C35" s="44" t="s">
        <v>968</v>
      </c>
    </row>
    <row r="36" ht="15.75" customHeight="1">
      <c r="A36" s="44">
        <v>5000024.0</v>
      </c>
      <c r="B36" s="44">
        <v>5.0</v>
      </c>
      <c r="C36" s="44" t="s">
        <v>2089</v>
      </c>
    </row>
    <row r="37" ht="15.75" customHeight="1">
      <c r="A37" s="44">
        <v>6000049.0</v>
      </c>
      <c r="B37" s="44">
        <v>6.0</v>
      </c>
      <c r="C37" s="11" t="s">
        <v>2934</v>
      </c>
    </row>
    <row r="38" ht="15.75" customHeight="1">
      <c r="A38" s="44">
        <v>7000057.0</v>
      </c>
      <c r="B38" s="44">
        <v>7.0</v>
      </c>
      <c r="C38" s="44" t="s">
        <v>2956</v>
      </c>
    </row>
    <row r="39" ht="15.75" customHeight="1">
      <c r="A39" s="44">
        <v>8000028.0</v>
      </c>
      <c r="B39" s="44">
        <v>8.0</v>
      </c>
      <c r="C39" s="44" t="s">
        <v>4019</v>
      </c>
    </row>
    <row r="40" ht="15.75" customHeight="1">
      <c r="A40" s="44">
        <v>8000064.0</v>
      </c>
      <c r="B40" s="44">
        <v>8.0</v>
      </c>
      <c r="C40" s="44" t="s">
        <v>4019</v>
      </c>
    </row>
    <row r="41" ht="15.75" customHeight="1">
      <c r="A41" s="44">
        <v>8000079.0</v>
      </c>
      <c r="B41" s="44">
        <v>8.0</v>
      </c>
      <c r="C41" s="44" t="s">
        <v>4019</v>
      </c>
    </row>
  </sheetData>
  <autoFilter ref="$A$1:$C$41">
    <sortState ref="A1:C41">
      <sortCondition ref="A1:A4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2.63"/>
    <col customWidth="1" min="2" max="2" width="17.63"/>
    <col customWidth="1" min="3" max="3" width="65.13"/>
    <col customWidth="1" min="4" max="4" width="12.63"/>
  </cols>
  <sheetData>
    <row r="1" ht="15.75" customHeight="1">
      <c r="A1" s="179" t="s">
        <v>0</v>
      </c>
      <c r="B1" s="146" t="s">
        <v>6146</v>
      </c>
      <c r="C1" s="146"/>
      <c r="D1" s="146" t="s">
        <v>6147</v>
      </c>
    </row>
    <row r="2" ht="15.75" customHeight="1">
      <c r="A2" s="44">
        <v>1000008.0</v>
      </c>
      <c r="B2" s="44">
        <v>1000036.0</v>
      </c>
      <c r="C2" s="44" t="str">
        <f>VLOOKUP(B2,'Catálogo de productos'!1:873,12,0)</f>
        <v>Silla Bruselas Blanca</v>
      </c>
      <c r="D2" s="27">
        <v>4.0</v>
      </c>
    </row>
    <row r="3" ht="15.75" customHeight="1">
      <c r="A3" s="44">
        <v>1000009.0</v>
      </c>
      <c r="B3" s="44">
        <v>1000037.0</v>
      </c>
      <c r="C3" s="44" t="str">
        <f>VLOOKUP(B3,'Catálogo de productos'!2:1884,12,0)</f>
        <v>Silla Bruselas Gris</v>
      </c>
      <c r="D3" s="27">
        <v>4.0</v>
      </c>
    </row>
    <row r="4" ht="15.75" customHeight="1">
      <c r="A4" s="44">
        <v>1000010.0</v>
      </c>
      <c r="B4" s="44">
        <v>1000038.0</v>
      </c>
      <c r="C4" s="44" t="str">
        <f>VLOOKUP(B4,'Catálogo de productos'!3:1885,12,0)</f>
        <v>Silla Bruselas Negra</v>
      </c>
      <c r="D4" s="27">
        <v>4.0</v>
      </c>
    </row>
    <row r="5" ht="15.75" customHeight="1">
      <c r="A5" s="44">
        <v>2000001.0</v>
      </c>
      <c r="B5" s="44">
        <v>2000041.0</v>
      </c>
      <c r="C5" s="44" t="str">
        <f>VLOOKUP(B5,'Catálogo de productos'!4:1886,12,0)</f>
        <v>Silla Plegable Rattan Gris</v>
      </c>
      <c r="D5" s="27">
        <v>4.0</v>
      </c>
    </row>
    <row r="6" ht="15.75" customHeight="1">
      <c r="A6" s="149">
        <v>2000002.0</v>
      </c>
      <c r="B6" s="44">
        <v>2000042.0</v>
      </c>
      <c r="C6" s="44" t="str">
        <f>VLOOKUP(B6,'Catálogo de productos'!5:1887,12,0)</f>
        <v>Silla Plegable Negra Fiesta</v>
      </c>
      <c r="D6" s="27">
        <v>4.0</v>
      </c>
    </row>
    <row r="7" ht="15.75" customHeight="1">
      <c r="A7" s="149">
        <v>2000003.0</v>
      </c>
      <c r="B7" s="44">
        <v>2000043.0</v>
      </c>
      <c r="C7" s="44" t="str">
        <f>VLOOKUP(B7,'Catálogo de productos'!6:1888,12,0)</f>
        <v>Silla Plegable Blanca (Venecia)</v>
      </c>
      <c r="D7" s="27">
        <v>4.0</v>
      </c>
    </row>
    <row r="8" ht="15.75" customHeight="1">
      <c r="A8" s="149">
        <v>2000004.0</v>
      </c>
      <c r="B8" s="44">
        <v>2000044.0</v>
      </c>
      <c r="C8" s="44" t="str">
        <f>VLOOKUP(B8,'Catálogo de productos'!7:1889,12,0)</f>
        <v>Silla Plegable Blanca</v>
      </c>
      <c r="D8" s="27">
        <v>4.0</v>
      </c>
    </row>
    <row r="9" ht="15.75" customHeight="1">
      <c r="A9" s="149">
        <v>2000005.0</v>
      </c>
      <c r="B9" s="44">
        <v>2000045.0</v>
      </c>
      <c r="C9" s="44" t="str">
        <f>VLOOKUP(B9,'Catálogo de productos'!8:1890,12,0)</f>
        <v>Silla Plegable Blanca (JM-X53)</v>
      </c>
      <c r="D9" s="27">
        <v>4.0</v>
      </c>
    </row>
    <row r="10" ht="15.75" customHeight="1">
      <c r="A10" s="149">
        <v>2000006.0</v>
      </c>
      <c r="B10" s="44">
        <v>2000046.0</v>
      </c>
      <c r="C10" s="44" t="str">
        <f>VLOOKUP(B10,'Catálogo de productos'!9:1891,12,0)</f>
        <v>Silla Plegable Gris Tipo Madera (Lenox)</v>
      </c>
      <c r="D10" s="27">
        <v>4.0</v>
      </c>
    </row>
    <row r="11" ht="15.75" customHeight="1">
      <c r="A11" s="149">
        <v>2000007.0</v>
      </c>
      <c r="B11" s="44">
        <v>2000047.0</v>
      </c>
      <c r="C11" s="44" t="str">
        <f>VLOOKUP(B11,'Catálogo de productos'!10:1892,12,0)</f>
        <v>Silla Plegable Negra</v>
      </c>
      <c r="D11" s="27">
        <v>4.0</v>
      </c>
    </row>
    <row r="12" ht="15.75" customHeight="1">
      <c r="A12" s="149">
        <v>2000008.0</v>
      </c>
      <c r="B12" s="44">
        <v>2000048.0</v>
      </c>
      <c r="C12" s="44" t="str">
        <f>VLOOKUP(B12,'Catálogo de productos'!11:1893,12,0)</f>
        <v>Silla Plegable Rattan Café</v>
      </c>
      <c r="D12" s="27">
        <v>4.0</v>
      </c>
    </row>
    <row r="13" ht="15.75" customHeight="1">
      <c r="A13" s="149">
        <v>2000032.0</v>
      </c>
      <c r="B13" s="44">
        <v>2000049.0</v>
      </c>
      <c r="C13" s="44" t="str">
        <f>VLOOKUP(B13,'Catálogo de productos'!12:1894,12,0)</f>
        <v>Silla Plegable Blanca (Roma)</v>
      </c>
      <c r="D13" s="27">
        <v>4.0</v>
      </c>
    </row>
    <row r="14" ht="15.75" customHeight="1">
      <c r="A14" s="149">
        <v>9900001.0</v>
      </c>
      <c r="B14" s="44">
        <v>8000141.0</v>
      </c>
      <c r="C14" s="44" t="str">
        <f>VLOOKUP(B14,'Catálogo de productos'!13:1895,12,0)</f>
        <v>Ventilador de Pedestal Mytek de 16 pulgadas 3388</v>
      </c>
      <c r="D14" s="27">
        <v>2.0</v>
      </c>
    </row>
    <row r="15" ht="15.75" customHeight="1">
      <c r="A15" s="149">
        <v>9900002.0</v>
      </c>
      <c r="B15" s="44">
        <v>8000141.0</v>
      </c>
      <c r="C15" s="44" t="str">
        <f>VLOOKUP(B15,'Catálogo de productos'!14:1896,12,0)</f>
        <v>Ventilador de Pedestal Mytek de 16 pulgadas 3388</v>
      </c>
      <c r="D15" s="27">
        <v>4.0</v>
      </c>
    </row>
    <row r="16" ht="15.75" customHeight="1">
      <c r="A16" s="180">
        <v>9900003.0</v>
      </c>
      <c r="B16" s="44">
        <v>2000013.0</v>
      </c>
      <c r="C16" s="44" t="str">
        <f>VLOOKUP(B16,'Catálogo de productos'!15:1897,12,0)</f>
        <v>Mesa Plegable Blanca 180 (Siena)</v>
      </c>
      <c r="D16" s="27">
        <v>1.0</v>
      </c>
    </row>
    <row r="17" ht="15.75" customHeight="1">
      <c r="A17" s="181"/>
      <c r="B17" s="44">
        <v>6000046.0</v>
      </c>
      <c r="C17" s="44" t="str">
        <f>VLOOKUP(B17,'Catálogo de productos'!15:1897,12,0)</f>
        <v>Freidora de Aire Midea de 4 litros MAF4A2DB</v>
      </c>
      <c r="D17" s="27">
        <v>1.0</v>
      </c>
    </row>
    <row r="18" ht="15.75" customHeight="1">
      <c r="A18" s="180">
        <v>9900004.0</v>
      </c>
      <c r="B18" s="44">
        <v>2000013.0</v>
      </c>
      <c r="C18" s="44" t="str">
        <f>VLOOKUP(B18,'Catálogo de productos'!16:1898,12,0)</f>
        <v>Mesa Plegable Blanca 180 (Siena)</v>
      </c>
      <c r="D18" s="27">
        <v>1.0</v>
      </c>
    </row>
    <row r="19" ht="15.75" customHeight="1">
      <c r="A19" s="181"/>
      <c r="B19" s="44">
        <v>6000048.0</v>
      </c>
      <c r="C19" s="44" t="str">
        <f>VLOOKUP(B19,'Catálogo de productos'!16:1898,12,0)</f>
        <v>Olla de Presión Midea MultiFuncional Inner Chef 6L MPC6B2EBSS</v>
      </c>
      <c r="D19" s="27">
        <v>1.0</v>
      </c>
    </row>
    <row r="20" ht="15.75" customHeight="1">
      <c r="A20" s="180">
        <v>9900005.0</v>
      </c>
      <c r="B20" s="44">
        <v>2000013.0</v>
      </c>
      <c r="C20" s="44" t="str">
        <f>VLOOKUP(B20,'Catálogo de productos'!17:1899,12,0)</f>
        <v>Mesa Plegable Blanca 180 (Siena)</v>
      </c>
      <c r="D20" s="27">
        <v>1.0</v>
      </c>
    </row>
    <row r="21" ht="15.75" customHeight="1">
      <c r="A21" s="181"/>
      <c r="B21" s="44">
        <v>2000045.0</v>
      </c>
      <c r="C21" s="44" t="str">
        <f>VLOOKUP(B21,'Catálogo de productos'!18:1900,12,0)</f>
        <v>Silla Plegable Blanca (JM-X53)</v>
      </c>
      <c r="D21" s="27">
        <v>4.0</v>
      </c>
    </row>
    <row r="22" ht="15.75" customHeight="1">
      <c r="A22" s="180">
        <v>9900006.0</v>
      </c>
      <c r="B22" s="44">
        <v>2000013.0</v>
      </c>
      <c r="C22" s="44" t="str">
        <f>VLOOKUP(B22,'Catálogo de productos'!18:1900,12,0)</f>
        <v>Mesa Plegable Blanca 180 (Siena)</v>
      </c>
      <c r="D22" s="27">
        <v>1.0</v>
      </c>
    </row>
    <row r="23" ht="15.75" customHeight="1">
      <c r="A23" s="181"/>
      <c r="B23" s="44">
        <v>2000045.0</v>
      </c>
      <c r="C23" s="44" t="str">
        <f>VLOOKUP(B23,'Catálogo de productos'!19:1901,12,0)</f>
        <v>Silla Plegable Blanca (JM-X53)</v>
      </c>
      <c r="D23" s="27">
        <v>8.0</v>
      </c>
    </row>
    <row r="24" ht="15.75" customHeight="1">
      <c r="A24" s="180">
        <v>9900007.0</v>
      </c>
      <c r="B24" s="44">
        <v>2000020.0</v>
      </c>
      <c r="C24" s="44" t="str">
        <f>VLOOKUP(B24,'Catálogo de productos'!19:1901,12,0)</f>
        <v>Mesa Plegable Negra 180 (Siena)</v>
      </c>
      <c r="D24" s="27">
        <v>1.0</v>
      </c>
    </row>
    <row r="25" ht="15.75" customHeight="1">
      <c r="A25" s="181"/>
      <c r="B25" s="44">
        <v>2000047.0</v>
      </c>
      <c r="C25" s="44" t="str">
        <f>VLOOKUP(B25,'Catálogo de productos'!20:1902,12,0)</f>
        <v>Silla Plegable Negra</v>
      </c>
      <c r="D25" s="27">
        <v>4.0</v>
      </c>
    </row>
    <row r="26" ht="15.75" customHeight="1">
      <c r="A26" s="180">
        <v>9900008.0</v>
      </c>
      <c r="B26" s="44">
        <v>2000021.0</v>
      </c>
      <c r="C26" s="44" t="str">
        <f>VLOOKUP(B26,'Catálogo de productos'!20:1902,12,0)</f>
        <v>Mesa Plegable Rattan Café 180</v>
      </c>
      <c r="D26" s="27">
        <v>1.0</v>
      </c>
    </row>
    <row r="27" ht="15.75" customHeight="1">
      <c r="A27" s="181"/>
      <c r="B27" s="44">
        <v>2000048.0</v>
      </c>
      <c r="C27" s="44" t="str">
        <f>VLOOKUP(B27,'Catálogo de productos'!21:1903,12,0)</f>
        <v>Silla Plegable Rattan Café</v>
      </c>
      <c r="D27" s="27">
        <v>4.0</v>
      </c>
    </row>
    <row r="28" ht="15.75" customHeight="1">
      <c r="A28" s="180">
        <v>9900009.0</v>
      </c>
      <c r="B28" s="44">
        <v>2000021.0</v>
      </c>
      <c r="C28" s="44" t="str">
        <f>VLOOKUP(B28,'Catálogo de productos'!21:1903,12,0)</f>
        <v>Mesa Plegable Rattan Café 180</v>
      </c>
      <c r="D28" s="27">
        <v>1.0</v>
      </c>
    </row>
    <row r="29" ht="15.75" customHeight="1">
      <c r="A29" s="181"/>
      <c r="B29" s="44">
        <v>2000048.0</v>
      </c>
      <c r="C29" s="44" t="str">
        <f>VLOOKUP(B29,'Catálogo de productos'!22:1904,12,0)</f>
        <v>Silla Plegable Rattan Café</v>
      </c>
      <c r="D29" s="27">
        <v>8.0</v>
      </c>
    </row>
    <row r="30" ht="15.75" customHeight="1">
      <c r="A30" s="180">
        <v>9900010.0</v>
      </c>
      <c r="B30" s="44">
        <v>2000022.0</v>
      </c>
      <c r="C30" s="44" t="str">
        <f>VLOOKUP(B30,'Catálogo de productos'!22:1904,12,0)</f>
        <v>Mesa Plegable Rattan Gris 180</v>
      </c>
      <c r="D30" s="27">
        <v>1.0</v>
      </c>
    </row>
    <row r="31" ht="15.75" customHeight="1">
      <c r="A31" s="181"/>
      <c r="B31" s="44">
        <v>2000041.0</v>
      </c>
      <c r="C31" s="44" t="str">
        <f>VLOOKUP(B31,'Catálogo de productos'!23:1905,12,0)</f>
        <v>Silla Plegable Rattan Gris</v>
      </c>
      <c r="D31" s="27">
        <v>4.0</v>
      </c>
    </row>
    <row r="32" ht="15.75" customHeight="1">
      <c r="A32" s="180">
        <v>9900011.0</v>
      </c>
      <c r="B32" s="44">
        <v>2000022.0</v>
      </c>
      <c r="C32" s="44" t="str">
        <f>VLOOKUP(B32,'Catálogo de productos'!23:1905,12,0)</f>
        <v>Mesa Plegable Rattan Gris 180</v>
      </c>
      <c r="D32" s="27">
        <v>1.0</v>
      </c>
    </row>
    <row r="33" ht="15.75" customHeight="1">
      <c r="A33" s="181"/>
      <c r="B33" s="44">
        <v>2000041.0</v>
      </c>
      <c r="C33" s="44" t="str">
        <f>VLOOKUP(B33,'Catálogo de productos'!24:1906,12,0)</f>
        <v>Silla Plegable Rattan Gris</v>
      </c>
      <c r="D33" s="27">
        <v>8.0</v>
      </c>
    </row>
    <row r="34" ht="15.75" customHeight="1">
      <c r="A34" s="180">
        <v>9900012.0</v>
      </c>
      <c r="B34" s="44">
        <v>9000005.0</v>
      </c>
      <c r="C34" s="44" t="str">
        <f>VLOOKUP(B34,'Catálogo de productos'!24:1906,12,0)</f>
        <v>Juguete montable Mytoy Elefante de Bastón Rosa 5528</v>
      </c>
      <c r="D34" s="27">
        <v>1.0</v>
      </c>
    </row>
    <row r="35" ht="15.75" customHeight="1">
      <c r="A35" s="181"/>
      <c r="B35" s="44">
        <v>9000020.0</v>
      </c>
      <c r="C35" s="44" t="str">
        <f>VLOOKUP(B35,'Catálogo de productos'!25:1907,12,0)</f>
        <v>Juguete montable Mytoy Let's Trike Rosa 5302</v>
      </c>
      <c r="D35" s="27">
        <v>1.0</v>
      </c>
    </row>
    <row r="36" ht="15.75" customHeight="1">
      <c r="A36" s="180">
        <v>9900013.0</v>
      </c>
      <c r="B36" s="44">
        <v>9000009.0</v>
      </c>
      <c r="C36" s="44" t="str">
        <f>VLOOKUP(B36,'Catálogo de productos'!25:1907,12,0)</f>
        <v>Juguete montable Mytoy Walking Car Amarillo 5501 </v>
      </c>
      <c r="D36" s="27">
        <v>1.0</v>
      </c>
    </row>
    <row r="37" ht="15.75" customHeight="1">
      <c r="A37" s="181"/>
      <c r="B37" s="44">
        <v>9000010.0</v>
      </c>
      <c r="C37" s="44" t="str">
        <f>VLOOKUP(B37,'Catálogo de productos'!26:1908,12,0)</f>
        <v>Juguete montable Mytoy Fire Engine 5504</v>
      </c>
      <c r="D37" s="27">
        <v>1.0</v>
      </c>
    </row>
    <row r="38" ht="15.75" customHeight="1">
      <c r="A38" s="149">
        <v>9900014.0</v>
      </c>
      <c r="B38" s="44">
        <v>4000060.0</v>
      </c>
      <c r="C38" s="44" t="str">
        <f>VLOOKUP(B38,'Catálogo de productos'!26:1908,12,0)</f>
        <v>Celular Motorola G23 Gris Oxford 128 GB + 4 GB</v>
      </c>
      <c r="D38" s="27">
        <v>2.0</v>
      </c>
    </row>
    <row r="39" ht="15.75" customHeight="1">
      <c r="A39" s="149">
        <v>9900015.0</v>
      </c>
      <c r="B39" s="44">
        <v>4000121.0</v>
      </c>
      <c r="C39" s="44" t="str">
        <f>VLOOKUP(B39,'Catálogo de productos'!27:1909,12,0)</f>
        <v>Celular TCL 201 Negro 32 GB + 1 GB</v>
      </c>
      <c r="D39" s="27">
        <v>2.0</v>
      </c>
    </row>
    <row r="40" ht="15.75" customHeight="1">
      <c r="A40" s="149">
        <v>9900016.0</v>
      </c>
      <c r="B40" s="44">
        <v>3000082.0</v>
      </c>
      <c r="C40" s="44" t="str">
        <f>VLOOKUP(B40,'Catálogo de productos'!28:1910,12,0)</f>
        <v>Colchón Restonic Aramis Individual</v>
      </c>
      <c r="D40" s="27">
        <v>2.0</v>
      </c>
    </row>
    <row r="41" ht="15.75" customHeight="1">
      <c r="A41" s="149">
        <v>9900017.0</v>
      </c>
      <c r="B41" s="44">
        <v>3000002.0</v>
      </c>
      <c r="C41" s="44" t="str">
        <f>VLOOKUP(B41,'Catálogo de productos'!29:1911,12,0)</f>
        <v>Colchón Restonic Aramis Matrimonial</v>
      </c>
      <c r="D41" s="27">
        <v>2.0</v>
      </c>
    </row>
    <row r="42" ht="15.75" customHeight="1">
      <c r="A42" s="180">
        <v>9900018.0</v>
      </c>
      <c r="B42" s="44">
        <v>2000022.0</v>
      </c>
      <c r="C42" s="44" t="str">
        <f>VLOOKUP(B42,'Catálogo de productos'!30:1912,12,0)</f>
        <v>Mesa Plegable Rattan Gris 180</v>
      </c>
      <c r="D42" s="27">
        <v>2.0</v>
      </c>
    </row>
    <row r="43" ht="15.75" customHeight="1">
      <c r="A43" s="181"/>
      <c r="B43" s="44">
        <v>2000041.0</v>
      </c>
      <c r="C43" s="44" t="str">
        <f>VLOOKUP(B43,'Catálogo de productos'!32:1913,12,0)</f>
        <v>Silla Plegable Rattan Gris</v>
      </c>
      <c r="D43" s="27">
        <v>8.0</v>
      </c>
    </row>
    <row r="44" ht="15.75" customHeight="1">
      <c r="A44" s="180">
        <v>9900019.0</v>
      </c>
      <c r="B44" s="44">
        <v>2000013.0</v>
      </c>
      <c r="C44" s="44" t="str">
        <f>VLOOKUP(B44,'Catálogo de productos'!32:1913,12,0)</f>
        <v>Mesa Plegable Blanca 180 (Siena)</v>
      </c>
      <c r="D44" s="27">
        <v>2.0</v>
      </c>
    </row>
    <row r="45" ht="15.75" customHeight="1">
      <c r="A45" s="181"/>
      <c r="B45" s="44">
        <v>2000045.0</v>
      </c>
      <c r="C45" s="44" t="str">
        <f>VLOOKUP(B45,'Catálogo de productos'!33:1914,12,0)</f>
        <v>Silla Plegable Blanca (JM-X53)</v>
      </c>
      <c r="D45" s="27">
        <v>8.0</v>
      </c>
    </row>
    <row r="46" ht="15.75" customHeight="1">
      <c r="A46" s="149">
        <v>9900020.0</v>
      </c>
      <c r="B46" s="44">
        <v>2000010.0</v>
      </c>
      <c r="C46" s="44" t="str">
        <f>VLOOKUP(B46,'Catálogo de productos'!33:1914,12,0)</f>
        <v>Mesa Plegable Blanca 122 (Milán)</v>
      </c>
      <c r="D46" s="27">
        <v>2.0</v>
      </c>
    </row>
    <row r="47" ht="15.75" customHeight="1">
      <c r="A47" s="149">
        <v>9900021.0</v>
      </c>
      <c r="B47" s="44">
        <v>2000013.0</v>
      </c>
      <c r="C47" s="44" t="str">
        <f>VLOOKUP(B47,'Catálogo de productos'!34:1915,12,0)</f>
        <v>Mesa Plegable Blanca 180 (Siena)</v>
      </c>
      <c r="D47" s="27">
        <v>2.0</v>
      </c>
    </row>
    <row r="48" ht="15.75" customHeight="1">
      <c r="A48" s="149">
        <v>9900022.0</v>
      </c>
      <c r="B48" s="44">
        <v>2000018.0</v>
      </c>
      <c r="C48" s="44" t="str">
        <f>VLOOKUP(B48,'Catálogo de productos'!35:1916,12,0)</f>
        <v>Mesa Plegable Gris Tipo Madera 180</v>
      </c>
      <c r="D48" s="27">
        <v>2.0</v>
      </c>
    </row>
    <row r="49" ht="15.75" customHeight="1">
      <c r="A49" s="149">
        <v>9900023.0</v>
      </c>
      <c r="B49" s="44">
        <v>2000020.0</v>
      </c>
      <c r="C49" s="44" t="str">
        <f>VLOOKUP(B49,'Catálogo de productos'!36:1917,12,0)</f>
        <v>Mesa Plegable Negra 180 (Siena)</v>
      </c>
      <c r="D49" s="27">
        <v>2.0</v>
      </c>
    </row>
    <row r="50" ht="15.75" customHeight="1">
      <c r="A50" s="149">
        <v>9900024.0</v>
      </c>
      <c r="B50" s="44">
        <v>2000021.0</v>
      </c>
      <c r="C50" s="44" t="str">
        <f>VLOOKUP(B50,'Catálogo de productos'!37:1918,12,0)</f>
        <v>Mesa Plegable Rattan Café 180</v>
      </c>
      <c r="D50" s="27">
        <v>2.0</v>
      </c>
    </row>
    <row r="51" ht="15.75" customHeight="1">
      <c r="A51" s="149">
        <v>9900025.0</v>
      </c>
      <c r="B51" s="44">
        <v>2000049.0</v>
      </c>
      <c r="C51" s="44" t="str">
        <f>VLOOKUP(B51,'Catálogo de productos'!38:1919,12,0)</f>
        <v>Silla Plegable Blanca (Roma)</v>
      </c>
      <c r="D51" s="27">
        <v>8.0</v>
      </c>
    </row>
    <row r="52" ht="15.75" customHeight="1">
      <c r="A52" s="149">
        <v>9900026.0</v>
      </c>
      <c r="B52" s="44">
        <v>2000022.0</v>
      </c>
      <c r="C52" s="44" t="str">
        <f>VLOOKUP(B52,'Catálogo de productos'!39:1920,12,0)</f>
        <v>Mesa Plegable Rattan Gris 180</v>
      </c>
      <c r="D52" s="27">
        <v>2.0</v>
      </c>
    </row>
    <row r="53" ht="15.75" customHeight="1">
      <c r="A53" s="149">
        <v>9900027.0</v>
      </c>
      <c r="B53" s="44">
        <v>2000045.0</v>
      </c>
      <c r="C53" s="44" t="str">
        <f>VLOOKUP(B53,'Catálogo de productos'!71:1921,12,0)</f>
        <v>Silla Plegable Blanca (JM-X53)</v>
      </c>
      <c r="D53" s="27">
        <v>8.0</v>
      </c>
    </row>
    <row r="54" ht="15.75" customHeight="1">
      <c r="A54" s="149">
        <v>9900028.0</v>
      </c>
      <c r="B54" s="44">
        <v>2000046.0</v>
      </c>
      <c r="C54" s="44" t="str">
        <f>VLOOKUP(B54,'Catálogo de productos'!72:1922,12,0)</f>
        <v>Silla Plegable Gris Tipo Madera (Lenox)</v>
      </c>
      <c r="D54" s="27">
        <v>8.0</v>
      </c>
    </row>
    <row r="55" ht="15.75" customHeight="1">
      <c r="A55" s="149">
        <v>9900029.0</v>
      </c>
      <c r="B55" s="44">
        <v>2000047.0</v>
      </c>
      <c r="C55" s="44" t="str">
        <f>VLOOKUP(B55,'Catálogo de productos'!73:1923,12,0)</f>
        <v>Silla Plegable Negra</v>
      </c>
      <c r="D55" s="27">
        <v>8.0</v>
      </c>
    </row>
    <row r="56" ht="15.75" customHeight="1">
      <c r="A56" s="149">
        <v>9900030.0</v>
      </c>
      <c r="B56" s="44">
        <v>2000042.0</v>
      </c>
      <c r="C56" s="44" t="str">
        <f>VLOOKUP(B56,'Catálogo de productos'!74:1924,12,0)</f>
        <v>Silla Plegable Negra Fiesta</v>
      </c>
      <c r="D56" s="27">
        <v>8.0</v>
      </c>
    </row>
    <row r="57" ht="15.75" customHeight="1">
      <c r="A57" s="149">
        <v>9900031.0</v>
      </c>
      <c r="B57" s="44">
        <v>2000048.0</v>
      </c>
      <c r="C57" s="44" t="str">
        <f>VLOOKUP(B57,'Catálogo de productos'!75:1925,12,0)</f>
        <v>Silla Plegable Rattan Café</v>
      </c>
      <c r="D57" s="27">
        <v>8.0</v>
      </c>
    </row>
    <row r="58" ht="15.75" customHeight="1">
      <c r="A58" s="149">
        <v>9900032.0</v>
      </c>
      <c r="B58" s="44">
        <v>2000041.0</v>
      </c>
      <c r="C58" s="44" t="str">
        <f>VLOOKUP(B58,'Catálogo de productos'!76:1926,12,0)</f>
        <v>Silla Plegable Rattan Gris</v>
      </c>
      <c r="D58" s="27">
        <v>8.0</v>
      </c>
    </row>
    <row r="59" ht="15.75" customHeight="1">
      <c r="A59" s="149">
        <v>9900033.0</v>
      </c>
      <c r="B59" s="44">
        <v>5000004.0</v>
      </c>
      <c r="C59" s="44" t="str">
        <f>VLOOKUP(B59,'Catálogo de productos'!77:1927,12,0)</f>
        <v>Pantalla LG LED de 43 pulgadas 43UQ8000AUB (Reacondicionada)</v>
      </c>
      <c r="D59" s="27">
        <v>2.0</v>
      </c>
    </row>
    <row r="60" ht="15.75" customHeight="1">
      <c r="A60" s="180">
        <v>9900034.0</v>
      </c>
      <c r="B60" s="44">
        <v>9000018.0</v>
      </c>
      <c r="C60" s="44" t="str">
        <f>VLOOKUP(B60,'Catálogo de productos'!78:1928,12,0)</f>
        <v>Juguete montable Mytoy Patín Yipi Azul 5307</v>
      </c>
      <c r="D60" s="27">
        <v>1.0</v>
      </c>
    </row>
    <row r="61" ht="15.75" customHeight="1">
      <c r="A61" s="181"/>
      <c r="B61" s="44">
        <v>9000019.0</v>
      </c>
      <c r="C61" s="44" t="str">
        <f>VLOOKUP(B61,'Catálogo de productos'!79:1929,12,0)</f>
        <v>Juguete montable Mytoy Patín Yipi Rosa 5307</v>
      </c>
      <c r="D61" s="27">
        <v>1.0</v>
      </c>
    </row>
    <row r="62" ht="15.75" customHeight="1">
      <c r="A62" s="180">
        <v>9900035.0</v>
      </c>
      <c r="B62" s="44">
        <v>9000021.0</v>
      </c>
      <c r="C62" s="44" t="str">
        <f>VLOOKUP(B62,'Catálogo de productos'!79:1929,12,0)</f>
        <v>Juguete montable Mytoy Tricycle Rainbow Azul 5551</v>
      </c>
      <c r="D62" s="27">
        <v>1.0</v>
      </c>
    </row>
    <row r="63" ht="15.75" customHeight="1">
      <c r="A63" s="181"/>
      <c r="B63" s="44">
        <v>9000022.0</v>
      </c>
      <c r="C63" s="44" t="str">
        <f>VLOOKUP(B63,'Catálogo de productos'!80:1930,12,0)</f>
        <v>Juguete montable Mytoy Tricycle Rainbow Rosa 5551</v>
      </c>
      <c r="D63" s="27">
        <v>1.0</v>
      </c>
    </row>
    <row r="64" ht="15.75" customHeight="1">
      <c r="A64" s="180">
        <v>9900036.0</v>
      </c>
      <c r="B64" s="44">
        <v>9000015.0</v>
      </c>
      <c r="C64" s="44" t="str">
        <f>VLOOKUP(B64,'Catálogo de productos'!80:1930,12,0)</f>
        <v>Juguete montable Mytoy Let's Trike Rojo 5302</v>
      </c>
      <c r="D64" s="27">
        <v>1.0</v>
      </c>
    </row>
    <row r="65" ht="15.75" customHeight="1">
      <c r="A65" s="181"/>
      <c r="B65" s="44">
        <v>9000020.0</v>
      </c>
      <c r="C65" s="44" t="str">
        <f>VLOOKUP(B65,'Catálogo de productos'!81:1931,12,0)</f>
        <v>Juguete montable Mytoy Let's Trike Rosa 5302</v>
      </c>
      <c r="D65" s="27">
        <v>1.0</v>
      </c>
    </row>
    <row r="66" ht="15.75" customHeight="1">
      <c r="A66" s="180">
        <v>9900037.0</v>
      </c>
      <c r="B66" s="44">
        <v>9000004.0</v>
      </c>
      <c r="C66" s="44" t="str">
        <f>VLOOKUP(B66,'Catálogo de productos'!81:1931,12,0)</f>
        <v>Juguete montable Mytoy Elefante de Bastón Amarillo 5528</v>
      </c>
      <c r="D66" s="27">
        <v>1.0</v>
      </c>
    </row>
    <row r="67" ht="15.75" customHeight="1">
      <c r="A67" s="181"/>
      <c r="B67" s="44">
        <v>9000021.0</v>
      </c>
      <c r="C67" s="44" t="str">
        <f>VLOOKUP(B67,'Catálogo de productos'!82:1932,12,0)</f>
        <v>Juguete montable Mytoy Tricycle Rainbow Azul 5551</v>
      </c>
      <c r="D67" s="27">
        <v>1.0</v>
      </c>
    </row>
    <row r="68" ht="15.75" customHeight="1">
      <c r="A68" s="180">
        <v>9900038.0</v>
      </c>
      <c r="B68" s="44">
        <v>9000004.0</v>
      </c>
      <c r="C68" s="44" t="str">
        <f>VLOOKUP(B68,'Catálogo de productos'!82:1932,12,0)</f>
        <v>Juguete montable Mytoy Elefante de Bastón Amarillo 5528</v>
      </c>
      <c r="D68" s="27">
        <v>1.0</v>
      </c>
    </row>
    <row r="69" ht="15.75" customHeight="1">
      <c r="A69" s="182"/>
      <c r="B69" s="44">
        <v>9000005.0</v>
      </c>
      <c r="C69" s="44" t="str">
        <f>VLOOKUP(B69,'Catálogo de productos'!83:1933,12,0)</f>
        <v>Juguete montable Mytoy Elefante de Bastón Rosa 5528</v>
      </c>
      <c r="D69" s="27">
        <v>1.0</v>
      </c>
    </row>
    <row r="70" ht="15.75" customHeight="1">
      <c r="A70" s="182"/>
      <c r="B70" s="44">
        <v>9000012.0</v>
      </c>
      <c r="C70" s="44" t="str">
        <f>VLOOKUP(B70,'Catálogo de productos'!84:1934,12,0)</f>
        <v>Juguete montable Mytoy Herbi Car Azul 5210</v>
      </c>
      <c r="D70" s="27">
        <v>1.0</v>
      </c>
    </row>
    <row r="71" ht="15.75" customHeight="1">
      <c r="A71" s="181"/>
      <c r="B71" s="44">
        <v>9000014.0</v>
      </c>
      <c r="C71" s="44" t="str">
        <f>VLOOKUP(B71,'Catálogo de productos'!85:1935,12,0)</f>
        <v>Juguete montable Mytoy Herbi Car Rosa 5210</v>
      </c>
      <c r="D71" s="27">
        <v>1.0</v>
      </c>
    </row>
    <row r="72" ht="15.75" customHeight="1">
      <c r="A72" s="180">
        <v>9900039.0</v>
      </c>
      <c r="B72" s="149">
        <v>9000004.0</v>
      </c>
      <c r="C72" s="14" t="str">
        <f>VLOOKUP(B72,'Catálogo de productos'!86:1936,12,0)</f>
        <v>Juguete montable Mytoy Elefante de Bastón Amarillo 5528</v>
      </c>
      <c r="D72" s="42">
        <v>1.0</v>
      </c>
    </row>
    <row r="73" ht="15.75" customHeight="1">
      <c r="A73" s="182"/>
      <c r="B73" s="149">
        <v>9000010.0</v>
      </c>
      <c r="C73" s="14" t="str">
        <f>VLOOKUP(B73,'Catálogo de productos'!84:1934,12,0)</f>
        <v>Juguete montable Mytoy Fire Engine 5504</v>
      </c>
      <c r="D73" s="42">
        <v>1.0</v>
      </c>
    </row>
    <row r="74" ht="15.75" customHeight="1">
      <c r="A74" s="182"/>
      <c r="B74" s="149">
        <v>9000012.0</v>
      </c>
      <c r="C74" s="14" t="str">
        <f>VLOOKUP(B74,'Catálogo de productos'!85:1935,12,0)</f>
        <v>Juguete montable Mytoy Herbi Car Azul 5210</v>
      </c>
      <c r="D74" s="42">
        <v>1.0</v>
      </c>
    </row>
    <row r="75" ht="15.75" customHeight="1">
      <c r="A75" s="181"/>
      <c r="B75" s="149">
        <v>9000014.0</v>
      </c>
      <c r="C75" s="14" t="str">
        <f>VLOOKUP(B75,'Catálogo de productos'!86:1936,12,0)</f>
        <v>Juguete montable Mytoy Herbi Car Rosa 5210</v>
      </c>
      <c r="D75" s="42">
        <v>1.0</v>
      </c>
    </row>
    <row r="76" ht="15.75" customHeight="1">
      <c r="A76" s="180">
        <v>9900040.0</v>
      </c>
      <c r="B76" s="44">
        <v>9000009.0</v>
      </c>
      <c r="C76" s="14" t="str">
        <f>VLOOKUP(B76,'Catálogo de productos'!90:1940,12,0)</f>
        <v>Juguete montable Mytoy Walking Car Amarillo 5501 </v>
      </c>
      <c r="D76" s="42">
        <v>1.0</v>
      </c>
    </row>
    <row r="77" ht="15.75" customHeight="1">
      <c r="A77" s="182"/>
      <c r="B77" s="44">
        <v>9000010.0</v>
      </c>
      <c r="C77" s="44" t="str">
        <f>VLOOKUP(B77,'Catálogo de productos'!88:1938,12,0)</f>
        <v>Juguete montable Mytoy Fire Engine 5504</v>
      </c>
      <c r="D77" s="42">
        <v>1.0</v>
      </c>
    </row>
    <row r="78" ht="15.75" customHeight="1">
      <c r="A78" s="182"/>
      <c r="B78" s="44">
        <v>9000011.0</v>
      </c>
      <c r="C78" s="44" t="str">
        <f>VLOOKUP(B78,'Catálogo de productos'!89:1939,12,0)</f>
        <v>Juguete montable Mytoy Walking Car Rosa 5501 </v>
      </c>
      <c r="D78" s="42">
        <v>1.0</v>
      </c>
    </row>
    <row r="79" ht="15.75" customHeight="1">
      <c r="A79" s="181"/>
      <c r="B79" s="44">
        <v>9000012.0</v>
      </c>
      <c r="C79" s="44" t="str">
        <f>VLOOKUP(B79,'Catálogo de productos'!90:1940,12,0)</f>
        <v>Juguete montable Mytoy Herbi Car Azul 5210</v>
      </c>
      <c r="D79" s="42">
        <v>1.0</v>
      </c>
    </row>
    <row r="80" ht="15.75" customHeight="1">
      <c r="A80" s="44">
        <v>9900041.0</v>
      </c>
      <c r="B80" s="44">
        <v>2000013.0</v>
      </c>
      <c r="C80" s="44" t="str">
        <f>VLOOKUP(B80,'Catálogo de productos'!90:1940,12,0)</f>
        <v>#N/A</v>
      </c>
      <c r="D80" s="27">
        <v>4.0</v>
      </c>
    </row>
    <row r="81" ht="15.75" customHeight="1">
      <c r="A81" s="44">
        <v>9900042.0</v>
      </c>
      <c r="B81" s="44">
        <v>2000018.0</v>
      </c>
      <c r="C81" s="44" t="str">
        <f>VLOOKUP(B81,'Catálogo de productos'!92:1942,12,0)</f>
        <v>#N/A</v>
      </c>
      <c r="D81" s="27">
        <v>4.0</v>
      </c>
    </row>
    <row r="82" ht="15.75" customHeight="1">
      <c r="A82" s="44">
        <v>9900043.0</v>
      </c>
      <c r="B82" s="44">
        <v>2000020.0</v>
      </c>
      <c r="C82" s="44" t="str">
        <f>VLOOKUP(B82,'Catálogo de productos'!93:1943,12,0)</f>
        <v>#N/A</v>
      </c>
      <c r="D82" s="27">
        <v>4.0</v>
      </c>
    </row>
    <row r="83" ht="15.75" customHeight="1">
      <c r="A83" s="44">
        <v>9900044.0</v>
      </c>
      <c r="B83" s="44">
        <v>2000021.0</v>
      </c>
      <c r="C83" s="44" t="str">
        <f>VLOOKUP(B83,'Catálogo de productos'!94:1944,12,0)</f>
        <v>#N/A</v>
      </c>
      <c r="D83" s="27">
        <v>4.0</v>
      </c>
    </row>
    <row r="84" ht="15.75" customHeight="1">
      <c r="A84" s="183">
        <v>9900045.0</v>
      </c>
      <c r="B84" s="44">
        <v>6000010.0</v>
      </c>
      <c r="C84" s="44" t="str">
        <f>VLOOKUP(B84,'Catálogo de productos'!95:1945,12,0)</f>
        <v>Batidora de Inmersión Koblenz BIKM-800 IN</v>
      </c>
      <c r="D84" s="27">
        <v>1.0</v>
      </c>
    </row>
    <row r="85" ht="15.75" customHeight="1">
      <c r="A85" s="182"/>
      <c r="B85" s="44">
        <v>6000019.0</v>
      </c>
      <c r="C85" s="44" t="str">
        <f>VLOOKUP(B85,'Catálogo de productos'!96:1946,12,0)</f>
        <v>Extractor de Jugos Koblenz JEKM-500 IN</v>
      </c>
      <c r="D85" s="27">
        <v>1.0</v>
      </c>
    </row>
    <row r="86" ht="15.75" customHeight="1">
      <c r="A86" s="181"/>
      <c r="B86" s="44">
        <v>6000040.0</v>
      </c>
      <c r="C86" s="44" t="str">
        <f>VLOOKUP(B86,'Catálogo de productos'!97:1947,12,0)</f>
        <v>Sandwichera SKM-800 BI</v>
      </c>
      <c r="D86" s="27">
        <v>1.0</v>
      </c>
    </row>
    <row r="87" ht="15.75" customHeight="1">
      <c r="A87" s="183">
        <v>9900046.0</v>
      </c>
      <c r="B87" s="44">
        <v>6000011.0</v>
      </c>
      <c r="C87" s="44" t="str">
        <f>VLOOKUP(B87,'Catálogo de productos'!96:1946,12,0)</f>
        <v>Batidora de Pedestal Koblenz BPKM-800 IN</v>
      </c>
      <c r="D87" s="27">
        <v>1.0</v>
      </c>
    </row>
    <row r="88" ht="15.75" customHeight="1">
      <c r="A88" s="182"/>
      <c r="B88" s="44">
        <v>6000014.0</v>
      </c>
      <c r="C88" s="44" t="str">
        <f>VLOOKUP(B88,'Catálogo de productos'!97:1947,12,0)</f>
        <v>Cafetera Deluxe Koblenz CKM-215 IN</v>
      </c>
      <c r="D88" s="27">
        <v>1.0</v>
      </c>
    </row>
    <row r="89" ht="15.75" customHeight="1">
      <c r="A89" s="181"/>
      <c r="B89" s="44">
        <v>6000023.0</v>
      </c>
      <c r="C89" s="44" t="str">
        <f>VLOOKUP(B89,'Catálogo de productos'!98:1948,12,0)</f>
        <v>Horno Rosticero Koblenz HKM-1500 R</v>
      </c>
      <c r="D89" s="27">
        <v>1.0</v>
      </c>
    </row>
    <row r="90" ht="15.75" customHeight="1">
      <c r="A90" s="183">
        <v>9900047.0</v>
      </c>
      <c r="B90" s="44">
        <v>6000013.0</v>
      </c>
      <c r="C90" s="44" t="str">
        <f>VLOOKUP(B90,'Catálogo de productos'!97:1947,12,0)</f>
        <v>Cafetera de Goteo Koblenz CKM-212 IN</v>
      </c>
      <c r="D90" s="27">
        <v>1.0</v>
      </c>
    </row>
    <row r="91" ht="15.75" customHeight="1">
      <c r="A91" s="181"/>
      <c r="B91" s="44">
        <v>6000026.0</v>
      </c>
      <c r="C91" s="44" t="str">
        <f>VLOOKUP(B91,'Catálogo de productos'!98:1948,12,0)</f>
        <v>Licuadora Gourmet Koblenz LKM-5910 VB</v>
      </c>
      <c r="D91" s="27">
        <v>1.0</v>
      </c>
    </row>
    <row r="92" ht="15.75" customHeight="1">
      <c r="A92" s="183">
        <v>9900048.0</v>
      </c>
      <c r="B92" s="44">
        <v>6000016.0</v>
      </c>
      <c r="C92" s="44" t="str">
        <f>VLOOKUP(B92,'Catálogo de productos'!98:1948,12,0)</f>
        <v>Cafetera Espresso Koblenz CKM-750 EIN</v>
      </c>
      <c r="D92" s="27">
        <v>1.0</v>
      </c>
    </row>
    <row r="93" ht="15.75" customHeight="1">
      <c r="A93" s="182"/>
      <c r="B93" s="44">
        <v>6000026.0</v>
      </c>
      <c r="C93" s="44" t="str">
        <f>VLOOKUP(B93,'Catálogo de productos'!99:1949,12,0)</f>
        <v>Licuadora Gourmet Koblenz LKM-5910 VB</v>
      </c>
      <c r="D93" s="27">
        <v>1.0</v>
      </c>
    </row>
    <row r="94" ht="15.75" customHeight="1">
      <c r="A94" s="181"/>
      <c r="B94" s="44">
        <v>6000037.0</v>
      </c>
      <c r="C94" s="44" t="str">
        <f>VLOOKUP(B94,'Catálogo de productos'!100:1950,12,0)</f>
        <v>Plancha Secure Keramik PKK-550 SR</v>
      </c>
      <c r="D94" s="27">
        <v>1.0</v>
      </c>
    </row>
    <row r="95" ht="15.75" customHeight="1">
      <c r="A95" s="183">
        <v>9900049.0</v>
      </c>
      <c r="B95" s="44">
        <v>6000020.0</v>
      </c>
      <c r="C95" s="44" t="str">
        <f>VLOOKUP(B95,'Catálogo de productos'!99:1949,12,0)</f>
        <v>Horno con Freidora de Aire Koblenz HFKM-1400 IN</v>
      </c>
      <c r="D95" s="27">
        <v>1.0</v>
      </c>
    </row>
    <row r="96" ht="15.75" customHeight="1">
      <c r="A96" s="181"/>
      <c r="B96" s="44">
        <v>6000025.0</v>
      </c>
      <c r="C96" s="44" t="str">
        <f>VLOOKUP(B96,'Catálogo de productos'!100:1950,12,0)</f>
        <v>Licuadora Deli Koblenz LKM-5510 PR</v>
      </c>
      <c r="D96" s="27">
        <v>1.0</v>
      </c>
    </row>
    <row r="97" ht="15.75" customHeight="1">
      <c r="A97" s="183">
        <v>9900050.0</v>
      </c>
      <c r="B97" s="44">
        <v>6000013.0</v>
      </c>
      <c r="C97" s="44" t="str">
        <f>VLOOKUP(B97,'Catálogo de productos'!100:1950,12,0)</f>
        <v>Cafetera de Goteo Koblenz CKM-212 IN</v>
      </c>
      <c r="D97" s="27">
        <v>1.0</v>
      </c>
    </row>
    <row r="98" ht="15.75" customHeight="1">
      <c r="A98" s="182"/>
      <c r="B98" s="44">
        <v>6000020.0</v>
      </c>
      <c r="C98" s="44" t="str">
        <f>VLOOKUP(B98,'Catálogo de productos'!101:1951,12,0)</f>
        <v>Horno con Freidora de Aire Koblenz HFKM-1400 IN</v>
      </c>
      <c r="D98" s="27">
        <v>1.0</v>
      </c>
    </row>
    <row r="99" ht="15.75" customHeight="1">
      <c r="A99" s="181"/>
      <c r="B99" s="44">
        <v>6000025.0</v>
      </c>
      <c r="C99" s="44" t="str">
        <f>VLOOKUP(B99,'Catálogo de productos'!102:1952,12,0)</f>
        <v>Licuadora Deli Koblenz LKM-5510 PR</v>
      </c>
      <c r="D99" s="27">
        <v>1.0</v>
      </c>
    </row>
    <row r="100" ht="15.75" customHeight="1">
      <c r="A100" s="183">
        <v>9900051.0</v>
      </c>
      <c r="B100" s="44">
        <v>6000022.0</v>
      </c>
      <c r="C100" s="44" t="str">
        <f>VLOOKUP(B100,'Catálogo de productos'!101:1951,12,0)</f>
        <v>Horno Eléctrico de Convección Koblenz HKM-1500 S</v>
      </c>
      <c r="D100" s="27">
        <v>1.0</v>
      </c>
    </row>
    <row r="101" ht="15.75" customHeight="1">
      <c r="A101" s="181"/>
      <c r="B101" s="44">
        <v>6000029.0</v>
      </c>
      <c r="C101" s="44" t="str">
        <f>VLOOKUP(B101,'Catálogo de productos'!102:1952,12,0)</f>
        <v>Licuadora PRO 1200 Koblenz LKM-9406</v>
      </c>
      <c r="D101" s="27">
        <v>1.0</v>
      </c>
    </row>
    <row r="102" ht="15.75" customHeight="1">
      <c r="A102" s="183">
        <v>9900052.0</v>
      </c>
      <c r="B102" s="44">
        <v>6000024.0</v>
      </c>
      <c r="C102" s="44" t="str">
        <f>VLOOKUP(B102,'Catálogo de productos'!102:1952,12,0)</f>
        <v>Horno Tostador Koblenz HKM-1000</v>
      </c>
      <c r="D102" s="27">
        <v>1.0</v>
      </c>
    </row>
    <row r="103" ht="15.75" customHeight="1">
      <c r="A103" s="182"/>
      <c r="B103" s="44">
        <v>6000027.0</v>
      </c>
      <c r="C103" s="44" t="str">
        <f>VLOOKUP(B103,'Catálogo de productos'!103:1953,12,0)</f>
        <v>Licuadora Personal Mix&amp;Go Koblenz BKM-800</v>
      </c>
      <c r="D103" s="27">
        <v>1.0</v>
      </c>
    </row>
    <row r="104" ht="15.75" customHeight="1">
      <c r="A104" s="181"/>
      <c r="B104" s="44">
        <v>6000031.0</v>
      </c>
      <c r="C104" s="44" t="str">
        <f>VLOOKUP(B104,'Catálogo de productos'!104:1954,12,0)</f>
        <v>Licuadora PRO 1400 Premium Koblenz LKM-9610</v>
      </c>
      <c r="D104" s="27">
        <v>1.0</v>
      </c>
    </row>
    <row r="105" ht="15.75" customHeight="1">
      <c r="A105" s="183">
        <v>9900053.0</v>
      </c>
      <c r="B105" s="44">
        <v>6000024.0</v>
      </c>
      <c r="C105" s="44" t="str">
        <f>VLOOKUP(B105,'Catálogo de productos'!103:1953,12,0)</f>
        <v>Horno Tostador Koblenz HKM-1000</v>
      </c>
      <c r="D105" s="27">
        <v>1.0</v>
      </c>
    </row>
    <row r="106" ht="15.75" customHeight="1">
      <c r="A106" s="182"/>
      <c r="B106" s="44">
        <v>6000027.0</v>
      </c>
      <c r="C106" s="44" t="str">
        <f>VLOOKUP(B106,'Catálogo de productos'!104:1954,12,0)</f>
        <v>Licuadora Personal Mix&amp;Go Koblenz BKM-800</v>
      </c>
      <c r="D106" s="27">
        <v>1.0</v>
      </c>
    </row>
    <row r="107" ht="15.75" customHeight="1">
      <c r="A107" s="182"/>
      <c r="B107" s="44">
        <v>6000031.0</v>
      </c>
      <c r="C107" s="44" t="str">
        <f>VLOOKUP(B107,'Catálogo de productos'!105:1955,12,0)</f>
        <v>Licuadora PRO 1400 Premium Koblenz LKM-9610</v>
      </c>
      <c r="D107" s="27">
        <v>1.0</v>
      </c>
    </row>
    <row r="108" ht="15.75" customHeight="1">
      <c r="A108" s="181"/>
      <c r="B108" s="44">
        <v>6000033.0</v>
      </c>
      <c r="C108" s="44" t="str">
        <f>VLOOKUP(B108,'Catálogo de productos'!106:1956,12,0)</f>
        <v>Panini Grill Koblenz PGKM-1500 I</v>
      </c>
      <c r="D108" s="27">
        <v>1.0</v>
      </c>
    </row>
    <row r="109" ht="15.75" customHeight="1">
      <c r="A109" s="183">
        <v>9900054.0</v>
      </c>
      <c r="B109" s="44">
        <v>6000028.0</v>
      </c>
      <c r="C109" s="44" t="str">
        <f>VLOOKUP(B109,'Catálogo de productos'!104:1954,12,0)</f>
        <v>Licuadora Personal Mix&amp;Go Koblenz BKM-1000</v>
      </c>
      <c r="D109" s="27">
        <v>1.0</v>
      </c>
    </row>
    <row r="110" ht="15.75" customHeight="1">
      <c r="A110" s="182"/>
      <c r="B110" s="44">
        <v>6000030.0</v>
      </c>
      <c r="C110" s="44" t="str">
        <f>VLOOKUP(B110,'Catálogo de productos'!105:1955,12,0)</f>
        <v>Licuadora PRO 1400 Koblenz LKM-9608</v>
      </c>
      <c r="D110" s="27">
        <v>1.0</v>
      </c>
    </row>
    <row r="111" ht="15.75" customHeight="1">
      <c r="A111" s="181"/>
      <c r="B111" s="44">
        <v>6000039.0</v>
      </c>
      <c r="C111" s="44" t="str">
        <f>VLOOKUP(B111,'Catálogo de productos'!106:1956,12,0)</f>
        <v>Plancha Ultra Keramik PKK-350 R</v>
      </c>
      <c r="D111" s="27">
        <v>1.0</v>
      </c>
    </row>
    <row r="112" ht="15.75" customHeight="1">
      <c r="A112" s="183">
        <v>9900055.0</v>
      </c>
      <c r="B112" s="44">
        <v>6000032.0</v>
      </c>
      <c r="C112" s="44" t="str">
        <f>VLOOKUP(B112,'Catálogo de productos'!105:1955,12,0)</f>
        <v>Licuadora Súper Deli Koblenz LKM-5710 PB</v>
      </c>
      <c r="D112" s="27">
        <v>1.0</v>
      </c>
    </row>
    <row r="113" ht="15.75" customHeight="1">
      <c r="A113" s="182"/>
      <c r="B113" s="44">
        <v>6000033.0</v>
      </c>
      <c r="C113" s="44" t="str">
        <f>VLOOKUP(B113,'Catálogo de productos'!106:1956,12,0)</f>
        <v>Panini Grill Koblenz PGKM-1500 I</v>
      </c>
      <c r="D113" s="27">
        <v>1.0</v>
      </c>
    </row>
    <row r="114" ht="15.75" customHeight="1">
      <c r="A114" s="181"/>
      <c r="B114" s="44">
        <v>6000036.0</v>
      </c>
      <c r="C114" s="44" t="str">
        <f>VLOOKUP(B114,'Catálogo de productos'!107:1957,12,0)</f>
        <v>Plancha Secure Keramik PKK-380 SA</v>
      </c>
      <c r="D114" s="27">
        <v>1.0</v>
      </c>
    </row>
    <row r="115" ht="15.75" customHeight="1">
      <c r="A115" s="183">
        <v>9900056.0</v>
      </c>
      <c r="B115" s="44">
        <v>6000009.0</v>
      </c>
      <c r="C115" s="44" t="str">
        <f>VLOOKUP(B115,'Catálogo de productos'!106:1956,12,0)</f>
        <v>Batidora de Inmersión Koblenz BIKM-800 A</v>
      </c>
      <c r="D115" s="27">
        <v>1.0</v>
      </c>
    </row>
    <row r="116" ht="15.75" customHeight="1">
      <c r="A116" s="182"/>
      <c r="B116" s="44">
        <v>6000034.0</v>
      </c>
      <c r="C116" s="44" t="str">
        <f>VLOOKUP(B116,'Catálogo de productos'!107:1957,12,0)</f>
        <v>Parrilla Eléctrica 1 Quemador Espiral PEKM-1000 EG</v>
      </c>
      <c r="D116" s="27">
        <v>1.0</v>
      </c>
    </row>
    <row r="117" ht="15.75" customHeight="1">
      <c r="A117" s="182"/>
      <c r="B117" s="44">
        <v>6000035.0</v>
      </c>
      <c r="C117" s="44" t="str">
        <f>VLOOKUP(B117,'Catálogo de productos'!108:1958,12,0)</f>
        <v>Parrilla Eléctrica 2 Quemadores Espiral PEKM-2000 EG</v>
      </c>
      <c r="D117" s="27">
        <v>1.0</v>
      </c>
    </row>
    <row r="118" ht="15.75" customHeight="1">
      <c r="A118" s="181"/>
      <c r="B118" s="44">
        <v>6000039.0</v>
      </c>
      <c r="C118" s="44" t="str">
        <f>VLOOKUP(B118,'Catálogo de productos'!109:1959,12,0)</f>
        <v>Plancha Ultra Keramik PKK-350 R</v>
      </c>
      <c r="D118" s="27">
        <v>1.0</v>
      </c>
    </row>
    <row r="119" ht="15.75" customHeight="1">
      <c r="A119" s="183">
        <v>9900057.0</v>
      </c>
      <c r="B119" s="44">
        <v>6000026.0</v>
      </c>
      <c r="C119" s="44" t="str">
        <f>VLOOKUP(B119,'Catálogo de productos'!107:1957,12,0)</f>
        <v>Licuadora Gourmet Koblenz LKM-5910 VB</v>
      </c>
      <c r="D119" s="27">
        <v>1.0</v>
      </c>
    </row>
    <row r="120" ht="15.75" customHeight="1">
      <c r="A120" s="182"/>
      <c r="B120" s="44">
        <v>6000028.0</v>
      </c>
      <c r="C120" s="44" t="str">
        <f>VLOOKUP(B120,'Catálogo de productos'!108:1958,12,0)</f>
        <v>Licuadora Personal Mix&amp;Go Koblenz BKM-1000</v>
      </c>
      <c r="D120" s="27">
        <v>1.0</v>
      </c>
    </row>
    <row r="121" ht="15.75" customHeight="1">
      <c r="A121" s="181"/>
      <c r="B121" s="44">
        <v>6000034.0</v>
      </c>
      <c r="C121" s="44" t="str">
        <f>VLOOKUP(B121,'Catálogo de productos'!109:1959,12,0)</f>
        <v>Parrilla Eléctrica 1 Quemador Espiral PEKM-1000 EG</v>
      </c>
      <c r="D121" s="27">
        <v>1.0</v>
      </c>
    </row>
    <row r="122" ht="15.75" customHeight="1">
      <c r="A122" s="183">
        <v>9900058.0</v>
      </c>
      <c r="B122" s="44">
        <v>6000012.0</v>
      </c>
      <c r="C122" s="44" t="str">
        <f>VLOOKUP(B122,'Catálogo de productos'!108:1958,12,0)</f>
        <v>Batidora Manual Koblenz BMKM-150 PB</v>
      </c>
      <c r="D122" s="27">
        <v>1.0</v>
      </c>
    </row>
    <row r="123" ht="15.75" customHeight="1">
      <c r="A123" s="182"/>
      <c r="B123" s="44">
        <v>6000018.0</v>
      </c>
      <c r="C123" s="44" t="str">
        <f>VLOOKUP(B123,'Catálogo de productos'!109:1959,12,0)</f>
        <v>Exprimidor de Cítricos Koblenz CEKM-300 IN</v>
      </c>
      <c r="D123" s="27">
        <v>1.0</v>
      </c>
    </row>
    <row r="124" ht="15.75" customHeight="1">
      <c r="A124" s="182"/>
      <c r="B124" s="44">
        <v>6000024.0</v>
      </c>
      <c r="C124" s="44" t="str">
        <f>VLOOKUP(B124,'Catálogo de productos'!110:1960,12,0)</f>
        <v>Horno Tostador Koblenz HKM-1000</v>
      </c>
      <c r="D124" s="27">
        <v>1.0</v>
      </c>
    </row>
    <row r="125" ht="15.75" customHeight="1">
      <c r="A125" s="181"/>
      <c r="B125" s="44">
        <v>6000028.0</v>
      </c>
      <c r="C125" s="44" t="str">
        <f>VLOOKUP(B125,'Catálogo de productos'!111:1961,12,0)</f>
        <v>Licuadora Personal Mix&amp;Go Koblenz BKM-1000</v>
      </c>
      <c r="D125" s="27">
        <v>1.0</v>
      </c>
    </row>
    <row r="126" ht="15.75" customHeight="1">
      <c r="A126" s="183">
        <v>9900059.0</v>
      </c>
      <c r="B126" s="44">
        <v>6000017.0</v>
      </c>
      <c r="C126" s="44" t="str">
        <f>VLOOKUP(B126,'Catálogo de productos'!109:1959,12,0)</f>
        <v>Cafetera Personal Koblenz CKM-204 N</v>
      </c>
      <c r="D126" s="27">
        <v>1.0</v>
      </c>
    </row>
    <row r="127" ht="15.75" customHeight="1">
      <c r="A127" s="182"/>
      <c r="B127" s="44">
        <v>6000021.0</v>
      </c>
      <c r="C127" s="44" t="str">
        <f>VLOOKUP(B127,'Catálogo de productos'!110:1960,12,0)</f>
        <v>Horno Eléctrico de Convección Koblenz HKM-1500 C</v>
      </c>
      <c r="D127" s="27">
        <v>1.0</v>
      </c>
    </row>
    <row r="128" ht="15.75" customHeight="1">
      <c r="A128" s="182"/>
      <c r="B128" s="44">
        <v>6000035.0</v>
      </c>
      <c r="C128" s="44" t="str">
        <f>VLOOKUP(B128,'Catálogo de productos'!111:1961,12,0)</f>
        <v>Parrilla Eléctrica 2 Quemadores Espiral PEKM-2000 EG</v>
      </c>
      <c r="D128" s="27">
        <v>1.0</v>
      </c>
    </row>
    <row r="129" ht="15.75" customHeight="1">
      <c r="A129" s="181"/>
      <c r="B129" s="44">
        <v>6000037.0</v>
      </c>
      <c r="C129" s="44" t="str">
        <f>VLOOKUP(B129,'Catálogo de productos'!112:1962,12,0)</f>
        <v>Plancha Secure Keramik PKK-550 SR</v>
      </c>
      <c r="D129" s="27">
        <v>1.0</v>
      </c>
    </row>
    <row r="130" ht="15.75" customHeight="1">
      <c r="A130" s="183">
        <v>9900060.0</v>
      </c>
      <c r="B130" s="44">
        <v>6000009.0</v>
      </c>
      <c r="C130" s="44" t="str">
        <f>VLOOKUP(B130,'Catálogo de productos'!110:1960,12,0)</f>
        <v>Batidora de Inmersión Koblenz BIKM-800 A</v>
      </c>
      <c r="D130" s="27">
        <v>1.0</v>
      </c>
    </row>
    <row r="131" ht="15.75" customHeight="1">
      <c r="A131" s="182"/>
      <c r="B131" s="44">
        <v>6000022.0</v>
      </c>
      <c r="C131" s="44" t="str">
        <f>VLOOKUP(B131,'Catálogo de productos'!111:1961,12,0)</f>
        <v>Horno Eléctrico de Convección Koblenz HKM-1500 S</v>
      </c>
      <c r="D131" s="27">
        <v>1.0</v>
      </c>
    </row>
    <row r="132" ht="15.75" customHeight="1">
      <c r="A132" s="181"/>
      <c r="B132" s="44">
        <v>6000036.0</v>
      </c>
      <c r="C132" s="44" t="str">
        <f>VLOOKUP(B132,'Catálogo de productos'!112:1962,12,0)</f>
        <v>Plancha Secure Keramik PKK-380 SA</v>
      </c>
      <c r="D132" s="27">
        <v>1.0</v>
      </c>
    </row>
    <row r="133" ht="15.75" customHeight="1">
      <c r="A133" s="183">
        <v>9900061.0</v>
      </c>
      <c r="B133" s="44">
        <v>4000060.0</v>
      </c>
      <c r="C133" s="44" t="str">
        <f>VLOOKUP(B133,'Catálogo de productos'!111:1961,12,0)</f>
        <v>Celular Motorola G23 Gris Oxford 128 GB + 4 GB</v>
      </c>
      <c r="D133" s="27">
        <v>1.0</v>
      </c>
    </row>
    <row r="134" ht="15.75" customHeight="1">
      <c r="A134" s="181"/>
      <c r="B134" s="44">
        <v>5000020.0</v>
      </c>
      <c r="C134" s="44" t="str">
        <f>VLOOKUP(B134,'Catálogo de productos'!112:1962,12,0)</f>
        <v>Tablet SKY PAD10 Max Gris Oscuro 64 GB + 3 GB</v>
      </c>
      <c r="D134" s="27">
        <v>1.0</v>
      </c>
    </row>
    <row r="135" ht="15.75" customHeight="1">
      <c r="A135" s="183">
        <v>9900062.0</v>
      </c>
      <c r="B135" s="44">
        <v>6000046.0</v>
      </c>
      <c r="C135" s="44" t="str">
        <f>VLOOKUP(B135,'Catálogo de productos'!112:1962,12,0)</f>
        <v>Freidora de Aire Midea de 4 litros MAF4A2DB</v>
      </c>
      <c r="D135" s="27">
        <v>1.0</v>
      </c>
    </row>
    <row r="136" ht="15.75" customHeight="1">
      <c r="A136" s="181"/>
      <c r="B136" s="44">
        <v>6000048.0</v>
      </c>
      <c r="C136" s="44" t="str">
        <f>VLOOKUP(B136,'Catálogo de productos'!113:1963,12,0)</f>
        <v>Olla de Presión Midea MultiFuncional Inner Chef 6L MPC6B2EBSS</v>
      </c>
      <c r="D136" s="27">
        <v>1.0</v>
      </c>
    </row>
    <row r="137" ht="15.75" customHeight="1">
      <c r="A137" s="183">
        <v>9900063.0</v>
      </c>
      <c r="B137" s="44">
        <v>3000030.0</v>
      </c>
      <c r="C137" s="44" t="str">
        <f>VLOOKUP(B137,'Catálogo de productos'!113:1963,12,0)</f>
        <v>Almohada Spring Air Cluster</v>
      </c>
      <c r="D137" s="27">
        <v>1.0</v>
      </c>
    </row>
    <row r="138" ht="15.75" customHeight="1">
      <c r="A138" s="182"/>
      <c r="B138" s="44">
        <v>3000059.0</v>
      </c>
      <c r="C138" s="44" t="str">
        <f>VLOOKUP(B138,'Catálogo de productos'!114:1964,12,0)</f>
        <v>Cortina Spring Air Tergal Blanca</v>
      </c>
      <c r="D138" s="27">
        <v>1.0</v>
      </c>
    </row>
    <row r="139" ht="15.75" customHeight="1">
      <c r="A139" s="182"/>
      <c r="B139" s="44">
        <v>3000062.0</v>
      </c>
      <c r="C139" s="44" t="str">
        <f>VLOOKUP(B139,'Catálogo de productos'!115:1965,12,0)</f>
        <v>Protector de Colchón Spring Air Dry Tech Individual</v>
      </c>
      <c r="D139" s="27">
        <v>1.0</v>
      </c>
    </row>
    <row r="140" ht="15.75" customHeight="1">
      <c r="A140" s="181"/>
      <c r="B140" s="44">
        <v>3000065.0</v>
      </c>
      <c r="C140" s="44" t="str">
        <f>VLOOKUP(B140,'Catálogo de productos'!116:1966,12,0)</f>
        <v>Sábana Spring Air Soft Sensation Individual Azul</v>
      </c>
      <c r="D140" s="27">
        <v>1.0</v>
      </c>
    </row>
    <row r="141" ht="15.75" customHeight="1">
      <c r="A141" s="183">
        <v>9900064.0</v>
      </c>
      <c r="B141" s="44">
        <v>3000029.0</v>
      </c>
      <c r="C141" s="44" t="str">
        <f>VLOOKUP(B141,'Catálogo de productos'!117:1967,12,0)</f>
        <v>Almohada Spring Air Adjust Pillow</v>
      </c>
      <c r="D141" s="27">
        <v>1.0</v>
      </c>
    </row>
    <row r="142" ht="15.75" customHeight="1">
      <c r="A142" s="182"/>
      <c r="B142" s="44">
        <v>3000061.0</v>
      </c>
      <c r="C142" s="44" t="str">
        <f>VLOOKUP(B142,'Catálogo de productos'!118:1968,12,0)</f>
        <v>Cortina Spring Air Tergal Marfil</v>
      </c>
      <c r="D142" s="27">
        <v>1.0</v>
      </c>
    </row>
    <row r="143" ht="15.75" customHeight="1">
      <c r="A143" s="182"/>
      <c r="B143" s="44">
        <v>3000062.0</v>
      </c>
      <c r="C143" s="44" t="str">
        <f>VLOOKUP(B143,'Catálogo de productos'!119:1969,12,0)</f>
        <v>Protector de Colchón Spring Air Dry Tech Individual</v>
      </c>
      <c r="D143" s="27">
        <v>1.0</v>
      </c>
    </row>
    <row r="144" ht="15.75" customHeight="1">
      <c r="A144" s="181"/>
      <c r="B144" s="44">
        <v>3000065.0</v>
      </c>
      <c r="C144" s="44" t="str">
        <f>VLOOKUP(B144,'Catálogo de productos'!120:1970,12,0)</f>
        <v>Sábana Spring Air Soft Sensation Individual Azul</v>
      </c>
      <c r="D144" s="27">
        <v>1.0</v>
      </c>
    </row>
    <row r="145" ht="15.75" customHeight="1">
      <c r="A145" s="183">
        <v>9900065.0</v>
      </c>
      <c r="B145" s="44">
        <v>3000030.0</v>
      </c>
      <c r="C145" s="44" t="str">
        <f>VLOOKUP(B145,'Catálogo de productos'!115:1965,12,0)</f>
        <v>Almohada Spring Air Cluster</v>
      </c>
      <c r="D145" s="27">
        <v>1.0</v>
      </c>
    </row>
    <row r="146" ht="15.75" customHeight="1">
      <c r="A146" s="182"/>
      <c r="B146" s="44">
        <v>3000059.0</v>
      </c>
      <c r="C146" s="44" t="str">
        <f>VLOOKUP(B146,'Catálogo de productos'!116:1966,12,0)</f>
        <v>Cortina Spring Air Tergal Blanca</v>
      </c>
      <c r="D146" s="27">
        <v>1.0</v>
      </c>
    </row>
    <row r="147" ht="15.75" customHeight="1">
      <c r="A147" s="182"/>
      <c r="B147" s="44">
        <v>3000063.0</v>
      </c>
      <c r="C147" s="44" t="str">
        <f>VLOOKUP(B147,'Catálogo de productos'!117:1967,12,0)</f>
        <v>Protector de Colchón Spring Air Dry Tech King Size</v>
      </c>
      <c r="D147" s="27">
        <v>1.0</v>
      </c>
    </row>
    <row r="148" ht="15.75" customHeight="1">
      <c r="A148" s="181"/>
      <c r="B148" s="44">
        <v>3000066.0</v>
      </c>
      <c r="C148" s="44" t="str">
        <f>VLOOKUP(B148,'Catálogo de productos'!118:1968,12,0)</f>
        <v>Sábana Spring Air Soft Sensation King Size Azul</v>
      </c>
      <c r="D148" s="27">
        <v>1.0</v>
      </c>
    </row>
    <row r="149" ht="15.75" customHeight="1">
      <c r="A149" s="183">
        <v>9900066.0</v>
      </c>
      <c r="B149" s="44">
        <v>3000029.0</v>
      </c>
      <c r="C149" s="44" t="str">
        <f>VLOOKUP(B149,'Catálogo de productos'!116:1966,12,0)</f>
        <v>Almohada Spring Air Adjust Pillow</v>
      </c>
      <c r="D149" s="27">
        <v>1.0</v>
      </c>
    </row>
    <row r="150" ht="15.75" customHeight="1">
      <c r="A150" s="182"/>
      <c r="B150" s="44">
        <v>3000061.0</v>
      </c>
      <c r="C150" s="44" t="str">
        <f>VLOOKUP(B150,'Catálogo de productos'!117:1967,12,0)</f>
        <v>Cortina Spring Air Tergal Marfil</v>
      </c>
      <c r="D150" s="27">
        <v>1.0</v>
      </c>
    </row>
    <row r="151" ht="15.75" customHeight="1">
      <c r="A151" s="182"/>
      <c r="B151" s="44">
        <v>3000063.0</v>
      </c>
      <c r="C151" s="44" t="str">
        <f>VLOOKUP(B151,'Catálogo de productos'!118:1968,12,0)</f>
        <v>Protector de Colchón Spring Air Dry Tech King Size</v>
      </c>
      <c r="D151" s="27">
        <v>1.0</v>
      </c>
    </row>
    <row r="152" ht="15.75" customHeight="1">
      <c r="A152" s="181"/>
      <c r="B152" s="44">
        <v>3000066.0</v>
      </c>
      <c r="C152" s="44" t="str">
        <f>VLOOKUP(B152,'Catálogo de productos'!119:1969,12,0)</f>
        <v>Sábana Spring Air Soft Sensation King Size Azul</v>
      </c>
      <c r="D152" s="27">
        <v>1.0</v>
      </c>
    </row>
    <row r="153" ht="15.75" customHeight="1">
      <c r="A153" s="183">
        <v>9900067.0</v>
      </c>
      <c r="B153" s="44">
        <v>3000030.0</v>
      </c>
      <c r="C153" s="44" t="str">
        <f>VLOOKUP(B153,'Catálogo de productos'!117:1967,12,0)</f>
        <v>Almohada Spring Air Cluster</v>
      </c>
      <c r="D153" s="27">
        <v>1.0</v>
      </c>
    </row>
    <row r="154" ht="15.75" customHeight="1">
      <c r="A154" s="182"/>
      <c r="B154" s="44">
        <v>3000059.0</v>
      </c>
      <c r="C154" s="44" t="str">
        <f>VLOOKUP(B154,'Catálogo de productos'!118:1968,12,0)</f>
        <v>Cortina Spring Air Tergal Blanca</v>
      </c>
      <c r="D154" s="27">
        <v>1.0</v>
      </c>
    </row>
    <row r="155" ht="15.75" customHeight="1">
      <c r="A155" s="182"/>
      <c r="B155" s="44">
        <v>3000064.0</v>
      </c>
      <c r="C155" s="44" t="str">
        <f>VLOOKUP(B155,'Catálogo de productos'!119:1969,12,0)</f>
        <v>Protector de Colchón Spring Air Dry Tech Matrimonial</v>
      </c>
      <c r="D155" s="27">
        <v>1.0</v>
      </c>
    </row>
    <row r="156" ht="15.75" customHeight="1">
      <c r="A156" s="181"/>
      <c r="B156" s="44">
        <v>3000067.0</v>
      </c>
      <c r="C156" s="44" t="str">
        <f>VLOOKUP(B156,'Catálogo de productos'!120:1970,12,0)</f>
        <v>Sábana Spring Air Soft Sensation Matrimonial Azul</v>
      </c>
      <c r="D156" s="27">
        <v>1.0</v>
      </c>
    </row>
    <row r="157" ht="15.75" customHeight="1">
      <c r="A157" s="183">
        <v>9900068.0</v>
      </c>
      <c r="B157" s="44">
        <v>3000029.0</v>
      </c>
      <c r="C157" s="44" t="str">
        <f>VLOOKUP(B157,'Catálogo de productos'!118:1968,12,0)</f>
        <v>Almohada Spring Air Adjust Pillow</v>
      </c>
      <c r="D157" s="27">
        <v>1.0</v>
      </c>
    </row>
    <row r="158" ht="15.75" customHeight="1">
      <c r="A158" s="182"/>
      <c r="B158" s="44">
        <v>3000061.0</v>
      </c>
      <c r="C158" s="44" t="str">
        <f>VLOOKUP(B158,'Catálogo de productos'!119:1969,12,0)</f>
        <v>Cortina Spring Air Tergal Marfil</v>
      </c>
      <c r="D158" s="27">
        <v>1.0</v>
      </c>
    </row>
    <row r="159" ht="15.75" customHeight="1">
      <c r="A159" s="182"/>
      <c r="B159" s="44">
        <v>3000064.0</v>
      </c>
      <c r="C159" s="44" t="str">
        <f>VLOOKUP(B159,'Catálogo de productos'!120:1970,12,0)</f>
        <v>Protector de Colchón Spring Air Dry Tech Matrimonial</v>
      </c>
      <c r="D159" s="27">
        <v>1.0</v>
      </c>
    </row>
    <row r="160" ht="15.75" customHeight="1">
      <c r="A160" s="181"/>
      <c r="B160" s="44">
        <v>3000067.0</v>
      </c>
      <c r="C160" s="44" t="str">
        <f>VLOOKUP(B160,'Catálogo de productos'!121:1971,12,0)</f>
        <v>Sábana Spring Air Soft Sensation Matrimonial Azul</v>
      </c>
      <c r="D160" s="27">
        <v>1.0</v>
      </c>
    </row>
    <row r="161" ht="15.75" customHeight="1">
      <c r="A161" s="183">
        <v>9900069.0</v>
      </c>
      <c r="B161" s="44">
        <v>3000030.0</v>
      </c>
      <c r="C161" s="44" t="str">
        <f>VLOOKUP(B161,'Catálogo de productos'!119:1969,12,0)</f>
        <v>Almohada Spring Air Cluster</v>
      </c>
      <c r="D161" s="27">
        <v>1.0</v>
      </c>
    </row>
    <row r="162" ht="15.75" customHeight="1">
      <c r="A162" s="182"/>
      <c r="B162" s="44">
        <v>3000059.0</v>
      </c>
      <c r="C162" s="44" t="str">
        <f>VLOOKUP(B162,'Catálogo de productos'!120:1970,12,0)</f>
        <v>Cortina Spring Air Tergal Blanca</v>
      </c>
      <c r="D162" s="27">
        <v>1.0</v>
      </c>
    </row>
    <row r="163" ht="15.75" customHeight="1">
      <c r="A163" s="182"/>
      <c r="B163" s="44">
        <v>3000062.0</v>
      </c>
      <c r="C163" s="44" t="str">
        <f>VLOOKUP(B163,'Catálogo de productos'!121:1971,12,0)</f>
        <v>Protector de Colchón Spring Air Dry Tech Individual</v>
      </c>
      <c r="D163" s="27">
        <v>1.0</v>
      </c>
    </row>
    <row r="164" ht="15.75" customHeight="1">
      <c r="A164" s="181"/>
      <c r="B164" s="44">
        <v>3000068.0</v>
      </c>
      <c r="C164" s="44" t="str">
        <f>VLOOKUP(B164,'Catálogo de productos'!122:1972,12,0)</f>
        <v>Sábana Spring Air Soft Sensation Individual Esmeralda</v>
      </c>
      <c r="D164" s="27">
        <v>1.0</v>
      </c>
    </row>
    <row r="165" ht="15.75" customHeight="1">
      <c r="A165" s="183">
        <v>9900070.0</v>
      </c>
      <c r="B165" s="44">
        <v>3000029.0</v>
      </c>
      <c r="C165" s="44" t="str">
        <f>VLOOKUP(B165,'Catálogo de productos'!120:1970,12,0)</f>
        <v>Almohada Spring Air Adjust Pillow</v>
      </c>
      <c r="D165" s="27">
        <v>1.0</v>
      </c>
    </row>
    <row r="166" ht="15.75" customHeight="1">
      <c r="A166" s="182"/>
      <c r="B166" s="44">
        <v>3000059.0</v>
      </c>
      <c r="C166" s="44" t="str">
        <f>VLOOKUP(B166,'Catálogo de productos'!121:1971,12,0)</f>
        <v>Cortina Spring Air Tergal Blanca</v>
      </c>
      <c r="D166" s="27">
        <v>1.0</v>
      </c>
    </row>
    <row r="167" ht="15.75" customHeight="1">
      <c r="A167" s="182"/>
      <c r="B167" s="44">
        <v>3000062.0</v>
      </c>
      <c r="C167" s="44" t="str">
        <f>VLOOKUP(B167,'Catálogo de productos'!122:1972,12,0)</f>
        <v>Protector de Colchón Spring Air Dry Tech Individual</v>
      </c>
      <c r="D167" s="27">
        <v>1.0</v>
      </c>
    </row>
    <row r="168" ht="15.75" customHeight="1">
      <c r="A168" s="181"/>
      <c r="B168" s="44">
        <v>3000068.0</v>
      </c>
      <c r="C168" s="44" t="str">
        <f>VLOOKUP(B168,'Catálogo de productos'!123:1973,12,0)</f>
        <v>Sábana Spring Air Soft Sensation Individual Esmeralda</v>
      </c>
      <c r="D168" s="27">
        <v>1.0</v>
      </c>
    </row>
    <row r="169" ht="15.75" customHeight="1">
      <c r="A169" s="183">
        <v>9900071.0</v>
      </c>
      <c r="B169" s="44">
        <v>3000030.0</v>
      </c>
      <c r="C169" s="44" t="str">
        <f>VLOOKUP(B169,'Catálogo de productos'!121:1971,12,0)</f>
        <v>Almohada Spring Air Cluster</v>
      </c>
      <c r="D169" s="27">
        <v>1.0</v>
      </c>
    </row>
    <row r="170" ht="15.75" customHeight="1">
      <c r="A170" s="182"/>
      <c r="B170" s="44">
        <v>3000059.0</v>
      </c>
      <c r="C170" s="44" t="str">
        <f>VLOOKUP(B170,'Catálogo de productos'!122:1972,12,0)</f>
        <v>Cortina Spring Air Tergal Blanca</v>
      </c>
      <c r="D170" s="27">
        <v>1.0</v>
      </c>
    </row>
    <row r="171" ht="15.75" customHeight="1">
      <c r="A171" s="182"/>
      <c r="B171" s="44">
        <v>3000063.0</v>
      </c>
      <c r="C171" s="44" t="str">
        <f>VLOOKUP(B171,'Catálogo de productos'!123:1973,12,0)</f>
        <v>Protector de Colchón Spring Air Dry Tech King Size</v>
      </c>
      <c r="D171" s="27">
        <v>1.0</v>
      </c>
    </row>
    <row r="172" ht="15.75" customHeight="1">
      <c r="A172" s="181"/>
      <c r="B172" s="44">
        <v>3000069.0</v>
      </c>
      <c r="C172" s="44" t="str">
        <f>VLOOKUP(B172,'Catálogo de productos'!127:1974,12,0)</f>
        <v>Sábana Spring Air Soft Sensation King Size Esmeralda</v>
      </c>
      <c r="D172" s="27">
        <v>1.0</v>
      </c>
    </row>
    <row r="173" ht="15.75" customHeight="1">
      <c r="A173" s="183">
        <v>9900072.0</v>
      </c>
      <c r="B173" s="44">
        <v>3000029.0</v>
      </c>
      <c r="C173" s="44" t="str">
        <f>VLOOKUP(B173,'Catálogo de productos'!122:1972,12,0)</f>
        <v>Almohada Spring Air Adjust Pillow</v>
      </c>
      <c r="D173" s="27">
        <v>1.0</v>
      </c>
    </row>
    <row r="174" ht="15.75" customHeight="1">
      <c r="A174" s="182"/>
      <c r="B174" s="44">
        <v>3000059.0</v>
      </c>
      <c r="C174" s="44" t="str">
        <f>VLOOKUP(B174,'Catálogo de productos'!123:1973,12,0)</f>
        <v>Cortina Spring Air Tergal Blanca</v>
      </c>
      <c r="D174" s="27">
        <v>1.0</v>
      </c>
    </row>
    <row r="175" ht="15.75" customHeight="1">
      <c r="A175" s="182"/>
      <c r="B175" s="44">
        <v>3000063.0</v>
      </c>
      <c r="C175" s="44" t="str">
        <f>VLOOKUP(B175,'Catálogo de productos'!127:1974,12,0)</f>
        <v>Protector de Colchón Spring Air Dry Tech King Size</v>
      </c>
      <c r="D175" s="27">
        <v>1.0</v>
      </c>
    </row>
    <row r="176" ht="15.75" customHeight="1">
      <c r="A176" s="181"/>
      <c r="B176" s="44">
        <v>3000069.0</v>
      </c>
      <c r="C176" s="44" t="str">
        <f>VLOOKUP(B176,'Catálogo de productos'!128:1975,12,0)</f>
        <v>Sábana Spring Air Soft Sensation King Size Esmeralda</v>
      </c>
      <c r="D176" s="27">
        <v>1.0</v>
      </c>
    </row>
    <row r="177" ht="15.75" customHeight="1">
      <c r="A177" s="183">
        <v>9900073.0</v>
      </c>
      <c r="B177" s="44">
        <v>3000030.0</v>
      </c>
      <c r="C177" s="44" t="str">
        <f>VLOOKUP(B177,'Catálogo de productos'!123:1973,12,0)</f>
        <v>Almohada Spring Air Cluster</v>
      </c>
      <c r="D177" s="27">
        <v>1.0</v>
      </c>
    </row>
    <row r="178" ht="15.75" customHeight="1">
      <c r="A178" s="182"/>
      <c r="B178" s="44">
        <v>3000059.0</v>
      </c>
      <c r="C178" s="44" t="str">
        <f>VLOOKUP(B178,'Catálogo de productos'!127:1974,12,0)</f>
        <v>Cortina Spring Air Tergal Blanca</v>
      </c>
      <c r="D178" s="27">
        <v>1.0</v>
      </c>
    </row>
    <row r="179" ht="15.75" customHeight="1">
      <c r="A179" s="182"/>
      <c r="B179" s="44">
        <v>3000064.0</v>
      </c>
      <c r="C179" s="44" t="str">
        <f>VLOOKUP(B179,'Catálogo de productos'!128:1975,12,0)</f>
        <v>Protector de Colchón Spring Air Dry Tech Matrimonial</v>
      </c>
      <c r="D179" s="27">
        <v>1.0</v>
      </c>
    </row>
    <row r="180" ht="15.75" customHeight="1">
      <c r="A180" s="181"/>
      <c r="B180" s="44">
        <v>3000070.0</v>
      </c>
      <c r="C180" s="44" t="str">
        <f>VLOOKUP(B180,'Catálogo de productos'!129:1976,12,0)</f>
        <v>Sábana Spring Air Soft Sensation Matrimonial Esmeralda</v>
      </c>
      <c r="D180" s="27">
        <v>1.0</v>
      </c>
    </row>
    <row r="181" ht="15.75" customHeight="1">
      <c r="A181" s="183">
        <v>9900074.0</v>
      </c>
      <c r="B181" s="44">
        <v>3000029.0</v>
      </c>
      <c r="C181" s="44" t="str">
        <f>VLOOKUP(B181,'Catálogo de productos'!127:1974,12,0)</f>
        <v>Almohada Spring Air Adjust Pillow</v>
      </c>
      <c r="D181" s="27">
        <v>1.0</v>
      </c>
    </row>
    <row r="182" ht="15.75" customHeight="1">
      <c r="A182" s="182"/>
      <c r="B182" s="44">
        <v>3000059.0</v>
      </c>
      <c r="C182" s="44" t="str">
        <f>VLOOKUP(B182,'Catálogo de productos'!128:1975,12,0)</f>
        <v>Cortina Spring Air Tergal Blanca</v>
      </c>
      <c r="D182" s="27">
        <v>1.0</v>
      </c>
    </row>
    <row r="183" ht="15.75" customHeight="1">
      <c r="A183" s="182"/>
      <c r="B183" s="44">
        <v>3000064.0</v>
      </c>
      <c r="C183" s="44" t="str">
        <f>VLOOKUP(B183,'Catálogo de productos'!129:1976,12,0)</f>
        <v>Protector de Colchón Spring Air Dry Tech Matrimonial</v>
      </c>
      <c r="D183" s="27">
        <v>1.0</v>
      </c>
    </row>
    <row r="184" ht="15.75" customHeight="1">
      <c r="A184" s="181"/>
      <c r="B184" s="44">
        <v>3000070.0</v>
      </c>
      <c r="C184" s="44" t="str">
        <f>VLOOKUP(B184,'Catálogo de productos'!130:1977,12,0)</f>
        <v>Sábana Spring Air Soft Sensation Matrimonial Esmeralda</v>
      </c>
      <c r="D184" s="27">
        <v>1.0</v>
      </c>
    </row>
    <row r="185" ht="15.75" customHeight="1">
      <c r="A185" s="183">
        <v>9900075.0</v>
      </c>
      <c r="B185" s="44">
        <v>3000030.0</v>
      </c>
      <c r="C185" s="44" t="str">
        <f>VLOOKUP(B185,'Catálogo de productos'!128:1975,12,0)</f>
        <v>Almohada Spring Air Cluster</v>
      </c>
      <c r="D185" s="27">
        <v>1.0</v>
      </c>
    </row>
    <row r="186" ht="15.75" customHeight="1">
      <c r="A186" s="182"/>
      <c r="B186" s="44">
        <v>3000060.0</v>
      </c>
      <c r="C186" s="44" t="str">
        <f>VLOOKUP(B186,'Catálogo de productos'!129:1976,12,0)</f>
        <v>Cortina Spring Air Tergal Café</v>
      </c>
      <c r="D186" s="27">
        <v>1.0</v>
      </c>
    </row>
    <row r="187" ht="15.75" customHeight="1">
      <c r="A187" s="182"/>
      <c r="B187" s="44">
        <v>3000062.0</v>
      </c>
      <c r="C187" s="44" t="str">
        <f>VLOOKUP(B187,'Catálogo de productos'!130:1977,12,0)</f>
        <v>Protector de Colchón Spring Air Dry Tech Individual</v>
      </c>
      <c r="D187" s="27">
        <v>1.0</v>
      </c>
    </row>
    <row r="188" ht="15.75" customHeight="1">
      <c r="A188" s="181"/>
      <c r="B188" s="44">
        <v>3000071.0</v>
      </c>
      <c r="C188" s="44" t="str">
        <f>VLOOKUP(B188,'Catálogo de productos'!131:1978,12,0)</f>
        <v>Sábana Spring Air Soft Sensation Individual Kakhi</v>
      </c>
      <c r="D188" s="27">
        <v>1.0</v>
      </c>
    </row>
    <row r="189" ht="15.75" customHeight="1">
      <c r="A189" s="183">
        <v>9900076.0</v>
      </c>
      <c r="B189" s="44">
        <v>3000029.0</v>
      </c>
      <c r="C189" s="44" t="str">
        <f>VLOOKUP(B189,'Catálogo de productos'!129:1976,12,0)</f>
        <v>Almohada Spring Air Adjust Pillow</v>
      </c>
      <c r="D189" s="27">
        <v>1.0</v>
      </c>
    </row>
    <row r="190" ht="15.75" customHeight="1">
      <c r="A190" s="182"/>
      <c r="B190" s="44">
        <v>3000060.0</v>
      </c>
      <c r="C190" s="44" t="str">
        <f>VLOOKUP(B190,'Catálogo de productos'!130:1977,12,0)</f>
        <v>Cortina Spring Air Tergal Café</v>
      </c>
      <c r="D190" s="27">
        <v>1.0</v>
      </c>
    </row>
    <row r="191" ht="15.75" customHeight="1">
      <c r="A191" s="182"/>
      <c r="B191" s="44">
        <v>3000062.0</v>
      </c>
      <c r="C191" s="44" t="str">
        <f>VLOOKUP(B191,'Catálogo de productos'!131:1978,12,0)</f>
        <v>Protector de Colchón Spring Air Dry Tech Individual</v>
      </c>
      <c r="D191" s="27">
        <v>1.0</v>
      </c>
    </row>
    <row r="192" ht="15.75" customHeight="1">
      <c r="A192" s="181"/>
      <c r="B192" s="44">
        <v>3000071.0</v>
      </c>
      <c r="C192" s="44" t="str">
        <f>VLOOKUP(B192,'Catálogo de productos'!132:1979,12,0)</f>
        <v>Sábana Spring Air Soft Sensation Individual Kakhi</v>
      </c>
      <c r="D192" s="27">
        <v>1.0</v>
      </c>
    </row>
    <row r="193" ht="15.75" customHeight="1">
      <c r="A193" s="183">
        <v>9900077.0</v>
      </c>
      <c r="B193" s="44">
        <v>3000030.0</v>
      </c>
      <c r="C193" s="44" t="str">
        <f>VLOOKUP(B193,'Catálogo de productos'!130:1977,12,0)</f>
        <v>Almohada Spring Air Cluster</v>
      </c>
      <c r="D193" s="27">
        <v>1.0</v>
      </c>
    </row>
    <row r="194" ht="15.75" customHeight="1">
      <c r="A194" s="182"/>
      <c r="B194" s="44">
        <v>3000060.0</v>
      </c>
      <c r="C194" s="44" t="str">
        <f>VLOOKUP(B194,'Catálogo de productos'!131:1978,12,0)</f>
        <v>Cortina Spring Air Tergal Café</v>
      </c>
      <c r="D194" s="27">
        <v>1.0</v>
      </c>
    </row>
    <row r="195" ht="15.75" customHeight="1">
      <c r="A195" s="182"/>
      <c r="B195" s="44">
        <v>3000063.0</v>
      </c>
      <c r="C195" s="44" t="str">
        <f>VLOOKUP(B195,'Catálogo de productos'!132:1979,12,0)</f>
        <v>Protector de Colchón Spring Air Dry Tech King Size</v>
      </c>
      <c r="D195" s="27">
        <v>1.0</v>
      </c>
    </row>
    <row r="196" ht="15.75" customHeight="1">
      <c r="A196" s="181"/>
      <c r="B196" s="44">
        <v>3000072.0</v>
      </c>
      <c r="C196" s="44" t="str">
        <f>VLOOKUP(B196,'Catálogo de productos'!133:1980,12,0)</f>
        <v>Sábana Spring Air Soft Sensation King Size Kakhi</v>
      </c>
      <c r="D196" s="27">
        <v>1.0</v>
      </c>
    </row>
    <row r="197" ht="15.75" customHeight="1">
      <c r="A197" s="183">
        <v>9900078.0</v>
      </c>
      <c r="B197" s="44">
        <v>3000029.0</v>
      </c>
      <c r="C197" s="44" t="str">
        <f>VLOOKUP(B197,'Catálogo de productos'!131:1978,12,0)</f>
        <v>Almohada Spring Air Adjust Pillow</v>
      </c>
      <c r="D197" s="27">
        <v>1.0</v>
      </c>
    </row>
    <row r="198" ht="15.75" customHeight="1">
      <c r="A198" s="182"/>
      <c r="B198" s="44">
        <v>3000060.0</v>
      </c>
      <c r="C198" s="44" t="str">
        <f>VLOOKUP(B198,'Catálogo de productos'!132:1979,12,0)</f>
        <v>Cortina Spring Air Tergal Café</v>
      </c>
      <c r="D198" s="27">
        <v>1.0</v>
      </c>
    </row>
    <row r="199" ht="15.75" customHeight="1">
      <c r="A199" s="182"/>
      <c r="B199" s="44">
        <v>3000063.0</v>
      </c>
      <c r="C199" s="44" t="str">
        <f>VLOOKUP(B199,'Catálogo de productos'!133:1980,12,0)</f>
        <v>Protector de Colchón Spring Air Dry Tech King Size</v>
      </c>
      <c r="D199" s="27">
        <v>1.0</v>
      </c>
    </row>
    <row r="200" ht="15.75" customHeight="1">
      <c r="A200" s="181"/>
      <c r="B200" s="44">
        <v>3000072.0</v>
      </c>
      <c r="C200" s="44" t="str">
        <f>VLOOKUP(B200,'Catálogo de productos'!134:1981,12,0)</f>
        <v>Sábana Spring Air Soft Sensation King Size Kakhi</v>
      </c>
      <c r="D200" s="27">
        <v>1.0</v>
      </c>
    </row>
    <row r="201" ht="15.75" customHeight="1">
      <c r="A201" s="183">
        <v>9900079.0</v>
      </c>
      <c r="B201" s="44">
        <v>3000030.0</v>
      </c>
      <c r="C201" s="44" t="str">
        <f>VLOOKUP(B201,'Catálogo de productos'!132:1979,12,0)</f>
        <v>Almohada Spring Air Cluster</v>
      </c>
      <c r="D201" s="27">
        <v>1.0</v>
      </c>
    </row>
    <row r="202" ht="15.75" customHeight="1">
      <c r="A202" s="182"/>
      <c r="B202" s="44">
        <v>3000060.0</v>
      </c>
      <c r="C202" s="44" t="str">
        <f>VLOOKUP(B202,'Catálogo de productos'!133:1980,12,0)</f>
        <v>Cortina Spring Air Tergal Café</v>
      </c>
      <c r="D202" s="27">
        <v>1.0</v>
      </c>
    </row>
    <row r="203" ht="15.75" customHeight="1">
      <c r="A203" s="182"/>
      <c r="B203" s="44">
        <v>3000064.0</v>
      </c>
      <c r="C203" s="44" t="str">
        <f>VLOOKUP(B203,'Catálogo de productos'!134:1981,12,0)</f>
        <v>Protector de Colchón Spring Air Dry Tech Matrimonial</v>
      </c>
      <c r="D203" s="27">
        <v>1.0</v>
      </c>
    </row>
    <row r="204" ht="15.75" customHeight="1">
      <c r="A204" s="181"/>
      <c r="B204" s="44">
        <v>3000073.0</v>
      </c>
      <c r="C204" s="44" t="str">
        <f>VLOOKUP(B204,'Catálogo de productos'!135:1982,12,0)</f>
        <v>Sábana Spring Air Soft Sensation Matrimonial Kakhi</v>
      </c>
      <c r="D204" s="27">
        <v>1.0</v>
      </c>
    </row>
    <row r="205" ht="15.75" customHeight="1">
      <c r="A205" s="183">
        <v>9900080.0</v>
      </c>
      <c r="B205" s="44">
        <v>3000029.0</v>
      </c>
      <c r="C205" s="44" t="str">
        <f>VLOOKUP(B205,'Catálogo de productos'!133:1980,12,0)</f>
        <v>Almohada Spring Air Adjust Pillow</v>
      </c>
      <c r="D205" s="27">
        <v>1.0</v>
      </c>
    </row>
    <row r="206" ht="15.75" customHeight="1">
      <c r="A206" s="182"/>
      <c r="B206" s="44">
        <v>3000060.0</v>
      </c>
      <c r="C206" s="44" t="str">
        <f>VLOOKUP(B206,'Catálogo de productos'!134:1981,12,0)</f>
        <v>Cortina Spring Air Tergal Café</v>
      </c>
      <c r="D206" s="27">
        <v>1.0</v>
      </c>
    </row>
    <row r="207" ht="15.75" customHeight="1">
      <c r="A207" s="182"/>
      <c r="B207" s="44">
        <v>3000064.0</v>
      </c>
      <c r="C207" s="44" t="str">
        <f>VLOOKUP(B207,'Catálogo de productos'!135:1982,12,0)</f>
        <v>Protector de Colchón Spring Air Dry Tech Matrimonial</v>
      </c>
      <c r="D207" s="27">
        <v>1.0</v>
      </c>
    </row>
    <row r="208" ht="15.75" customHeight="1">
      <c r="A208" s="181"/>
      <c r="B208" s="44">
        <v>3000073.0</v>
      </c>
      <c r="C208" s="44" t="str">
        <f>VLOOKUP(B208,'Catálogo de productos'!136:1983,12,0)</f>
        <v>Sábana Spring Air Soft Sensation Matrimonial Kakhi</v>
      </c>
      <c r="D208" s="27">
        <v>1.0</v>
      </c>
    </row>
    <row r="209" ht="15.75" customHeight="1">
      <c r="A209" s="183">
        <v>9900081.0</v>
      </c>
      <c r="B209" s="44">
        <v>3000030.0</v>
      </c>
      <c r="C209" s="44" t="str">
        <f>VLOOKUP(B209,'Catálogo de productos'!134:1981,12,0)</f>
        <v>Almohada Spring Air Cluster</v>
      </c>
      <c r="D209" s="27">
        <v>1.0</v>
      </c>
    </row>
    <row r="210" ht="15.75" customHeight="1">
      <c r="A210" s="182"/>
      <c r="B210" s="44">
        <v>3000060.0</v>
      </c>
      <c r="C210" s="44" t="str">
        <f>VLOOKUP(B210,'Catálogo de productos'!135:1982,12,0)</f>
        <v>Cortina Spring Air Tergal Café</v>
      </c>
      <c r="D210" s="27">
        <v>1.0</v>
      </c>
    </row>
    <row r="211" ht="15.75" customHeight="1">
      <c r="A211" s="182"/>
      <c r="B211" s="44">
        <v>3000062.0</v>
      </c>
      <c r="C211" s="44" t="str">
        <f>VLOOKUP(B211,'Catálogo de productos'!136:1983,12,0)</f>
        <v>Protector de Colchón Spring Air Dry Tech Individual</v>
      </c>
      <c r="D211" s="27">
        <v>1.0</v>
      </c>
    </row>
    <row r="212" ht="15.75" customHeight="1">
      <c r="A212" s="181"/>
      <c r="B212" s="44">
        <v>3000074.0</v>
      </c>
      <c r="C212" s="44" t="str">
        <f>VLOOKUP(B212,'Catálogo de productos'!137:1984,12,0)</f>
        <v>Sábana Spring Air Soft Sensation Individual Salmón</v>
      </c>
      <c r="D212" s="27">
        <v>1.0</v>
      </c>
    </row>
    <row r="213" ht="15.75" customHeight="1">
      <c r="A213" s="183">
        <v>9900082.0</v>
      </c>
      <c r="B213" s="44">
        <v>3000029.0</v>
      </c>
      <c r="C213" s="44" t="str">
        <f>VLOOKUP(B213,'Catálogo de productos'!135:1982,12,0)</f>
        <v>Almohada Spring Air Adjust Pillow</v>
      </c>
      <c r="D213" s="27">
        <v>1.0</v>
      </c>
    </row>
    <row r="214" ht="15.75" customHeight="1">
      <c r="A214" s="182"/>
      <c r="B214" s="44">
        <v>3000060.0</v>
      </c>
      <c r="C214" s="44" t="str">
        <f>VLOOKUP(B214,'Catálogo de productos'!136:1983,12,0)</f>
        <v>Cortina Spring Air Tergal Café</v>
      </c>
      <c r="D214" s="27">
        <v>1.0</v>
      </c>
    </row>
    <row r="215" ht="15.75" customHeight="1">
      <c r="A215" s="182"/>
      <c r="B215" s="44">
        <v>3000062.0</v>
      </c>
      <c r="C215" s="44" t="str">
        <f>VLOOKUP(B215,'Catálogo de productos'!137:1984,12,0)</f>
        <v>Protector de Colchón Spring Air Dry Tech Individual</v>
      </c>
      <c r="D215" s="27">
        <v>1.0</v>
      </c>
    </row>
    <row r="216" ht="15.75" customHeight="1">
      <c r="A216" s="181"/>
      <c r="B216" s="44">
        <v>3000074.0</v>
      </c>
      <c r="C216" s="44" t="str">
        <f>VLOOKUP(B216,'Catálogo de productos'!138:1985,12,0)</f>
        <v>Sábana Spring Air Soft Sensation Individual Salmón</v>
      </c>
      <c r="D216" s="27">
        <v>1.0</v>
      </c>
    </row>
    <row r="217" ht="15.75" customHeight="1">
      <c r="A217" s="183">
        <v>9900083.0</v>
      </c>
      <c r="B217" s="44">
        <v>3000030.0</v>
      </c>
      <c r="C217" s="44" t="str">
        <f>VLOOKUP(B217,'Catálogo de productos'!136:1983,12,0)</f>
        <v>Almohada Spring Air Cluster</v>
      </c>
      <c r="D217" s="27">
        <v>1.0</v>
      </c>
    </row>
    <row r="218" ht="15.75" customHeight="1">
      <c r="A218" s="182"/>
      <c r="B218" s="44">
        <v>3000060.0</v>
      </c>
      <c r="C218" s="44" t="str">
        <f>VLOOKUP(B218,'Catálogo de productos'!137:1984,12,0)</f>
        <v>Cortina Spring Air Tergal Café</v>
      </c>
      <c r="D218" s="27">
        <v>1.0</v>
      </c>
    </row>
    <row r="219" ht="15.75" customHeight="1">
      <c r="A219" s="182"/>
      <c r="B219" s="44">
        <v>3000063.0</v>
      </c>
      <c r="C219" s="44" t="str">
        <f>VLOOKUP(B219,'Catálogo de productos'!138:1985,12,0)</f>
        <v>Protector de Colchón Spring Air Dry Tech King Size</v>
      </c>
      <c r="D219" s="27">
        <v>1.0</v>
      </c>
    </row>
    <row r="220" ht="15.75" customHeight="1">
      <c r="A220" s="181"/>
      <c r="B220" s="44">
        <v>3000075.0</v>
      </c>
      <c r="C220" s="44" t="str">
        <f>VLOOKUP(B220,'Catálogo de productos'!139:1986,12,0)</f>
        <v>Sábana Spring Air Soft Sensation King Size Salmón</v>
      </c>
      <c r="D220" s="27">
        <v>1.0</v>
      </c>
    </row>
    <row r="221" ht="15.75" customHeight="1">
      <c r="A221" s="183">
        <v>9900084.0</v>
      </c>
      <c r="B221" s="44">
        <v>3000029.0</v>
      </c>
      <c r="C221" s="44" t="str">
        <f>VLOOKUP(B221,'Catálogo de productos'!137:1984,12,0)</f>
        <v>Almohada Spring Air Adjust Pillow</v>
      </c>
      <c r="D221" s="27">
        <v>1.0</v>
      </c>
    </row>
    <row r="222" ht="15.75" customHeight="1">
      <c r="A222" s="182"/>
      <c r="B222" s="44">
        <v>3000060.0</v>
      </c>
      <c r="C222" s="44" t="str">
        <f>VLOOKUP(B222,'Catálogo de productos'!138:1985,12,0)</f>
        <v>Cortina Spring Air Tergal Café</v>
      </c>
      <c r="D222" s="27">
        <v>1.0</v>
      </c>
    </row>
    <row r="223" ht="15.75" customHeight="1">
      <c r="A223" s="182"/>
      <c r="B223" s="44">
        <v>3000063.0</v>
      </c>
      <c r="C223" s="44" t="str">
        <f>VLOOKUP(B223,'Catálogo de productos'!139:1986,12,0)</f>
        <v>Protector de Colchón Spring Air Dry Tech King Size</v>
      </c>
      <c r="D223" s="27">
        <v>1.0</v>
      </c>
    </row>
    <row r="224" ht="15.75" customHeight="1">
      <c r="A224" s="181"/>
      <c r="B224" s="44">
        <v>3000075.0</v>
      </c>
      <c r="C224" s="44" t="str">
        <f>VLOOKUP(B224,'Catálogo de productos'!140:1987,12,0)</f>
        <v>Sábana Spring Air Soft Sensation King Size Salmón</v>
      </c>
      <c r="D224" s="27">
        <v>1.0</v>
      </c>
    </row>
    <row r="225" ht="15.75" customHeight="1">
      <c r="A225" s="183">
        <v>9900085.0</v>
      </c>
      <c r="B225" s="44">
        <v>3000030.0</v>
      </c>
      <c r="C225" s="44" t="str">
        <f>VLOOKUP(B225,'Catálogo de productos'!138:1985,12,0)</f>
        <v>Almohada Spring Air Cluster</v>
      </c>
      <c r="D225" s="27">
        <v>1.0</v>
      </c>
    </row>
    <row r="226" ht="15.75" customHeight="1">
      <c r="A226" s="182"/>
      <c r="B226" s="44">
        <v>3000060.0</v>
      </c>
      <c r="C226" s="44" t="str">
        <f>VLOOKUP(B226,'Catálogo de productos'!139:1986,12,0)</f>
        <v>Cortina Spring Air Tergal Café</v>
      </c>
      <c r="D226" s="27">
        <v>1.0</v>
      </c>
    </row>
    <row r="227" ht="15.75" customHeight="1">
      <c r="A227" s="182"/>
      <c r="B227" s="44">
        <v>3000064.0</v>
      </c>
      <c r="C227" s="44" t="str">
        <f>VLOOKUP(B227,'Catálogo de productos'!140:1987,12,0)</f>
        <v>Protector de Colchón Spring Air Dry Tech Matrimonial</v>
      </c>
      <c r="D227" s="27">
        <v>1.0</v>
      </c>
    </row>
    <row r="228" ht="15.75" customHeight="1">
      <c r="A228" s="181"/>
      <c r="B228" s="44">
        <v>3000076.0</v>
      </c>
      <c r="C228" s="44" t="str">
        <f>VLOOKUP(B228,'Catálogo de productos'!141:1988,12,0)</f>
        <v>Sábana Spring Air Soft Sensation Matrimonial Salmón</v>
      </c>
      <c r="D228" s="27">
        <v>1.0</v>
      </c>
    </row>
    <row r="229" ht="15.75" customHeight="1">
      <c r="A229" s="183">
        <v>9900086.0</v>
      </c>
      <c r="B229" s="44">
        <v>3000029.0</v>
      </c>
      <c r="C229" s="44" t="str">
        <f>VLOOKUP(B229,'Catálogo de productos'!139:1986,12,0)</f>
        <v>#N/A</v>
      </c>
      <c r="D229" s="27">
        <v>1.0</v>
      </c>
    </row>
    <row r="230" ht="15.75" customHeight="1">
      <c r="A230" s="182"/>
      <c r="B230" s="44">
        <v>3000060.0</v>
      </c>
      <c r="C230" s="44" t="str">
        <f>VLOOKUP(B230,'Catálogo de productos'!140:1987,12,0)</f>
        <v>Cortina Spring Air Tergal Café</v>
      </c>
      <c r="D230" s="27">
        <v>1.0</v>
      </c>
    </row>
    <row r="231" ht="15.75" customHeight="1">
      <c r="A231" s="182"/>
      <c r="B231" s="44">
        <v>3000064.0</v>
      </c>
      <c r="C231" s="44" t="str">
        <f>VLOOKUP(B231,'Catálogo de productos'!141:1988,12,0)</f>
        <v>Protector de Colchón Spring Air Dry Tech Matrimonial</v>
      </c>
      <c r="D231" s="27">
        <v>1.0</v>
      </c>
    </row>
    <row r="232" ht="15.75" customHeight="1">
      <c r="A232" s="181"/>
      <c r="B232" s="44">
        <v>3000076.0</v>
      </c>
      <c r="C232" s="44" t="str">
        <f>VLOOKUP(B232,'Catálogo de productos'!142:1989,12,0)</f>
        <v>Sábana Spring Air Soft Sensation Matrimonial Salmón</v>
      </c>
      <c r="D232" s="27">
        <v>1.0</v>
      </c>
    </row>
    <row r="233" ht="15.75" customHeight="1">
      <c r="A233" s="44">
        <v>9900087.0</v>
      </c>
      <c r="B233" s="44">
        <v>8000132.0</v>
      </c>
      <c r="C233" s="44" t="str">
        <f>VLOOKUP(B233,'Catálogo de productos'!140:1987,12,0)</f>
        <v>Ventilador de Pedestal Mytek 2 en 1 de 18 pulgadas 3386</v>
      </c>
      <c r="D233" s="27">
        <v>2.0</v>
      </c>
    </row>
    <row r="234" ht="15.75" customHeight="1">
      <c r="A234" s="183">
        <v>9900088.0</v>
      </c>
      <c r="B234" s="44">
        <v>1000021.0</v>
      </c>
      <c r="C234" s="44" t="str">
        <f>VLOOKUP(B234,'Catálogo de productos'!141:1988,12,0)</f>
        <v>#N/A</v>
      </c>
      <c r="D234" s="27">
        <v>1.0</v>
      </c>
    </row>
    <row r="235" ht="15.75" customHeight="1">
      <c r="A235" s="181"/>
      <c r="B235" s="44">
        <v>1000022.0</v>
      </c>
      <c r="C235" s="44" t="str">
        <f>VLOOKUP(B235,'Catálogo de productos'!142:1989,12,0)</f>
        <v>#N/A</v>
      </c>
      <c r="D235" s="27">
        <v>2.0</v>
      </c>
    </row>
    <row r="236" ht="15.75" customHeight="1">
      <c r="A236" s="44">
        <v>9900089.0</v>
      </c>
      <c r="B236" s="44">
        <v>2000040.0</v>
      </c>
      <c r="C236" s="44" t="str">
        <f>VLOOKUP(B236,'Catálogo de productos'!142:1989,12,0)</f>
        <v>#N/A</v>
      </c>
      <c r="D236" s="27">
        <v>2.0</v>
      </c>
    </row>
    <row r="237" ht="15.75" customHeight="1">
      <c r="A237" s="44">
        <v>9900090.0</v>
      </c>
      <c r="B237" s="44">
        <v>6000046.0</v>
      </c>
      <c r="C237" s="44" t="str">
        <f>VLOOKUP(B237,'Catálogo de productos'!143:1990,12,0)</f>
        <v>Freidora de Aire Midea de 4 litros MAF4A2DB</v>
      </c>
      <c r="D237" s="27">
        <v>2.0</v>
      </c>
    </row>
    <row r="238" ht="15.75" customHeight="1">
      <c r="A238" s="183">
        <v>9900091.0</v>
      </c>
      <c r="B238" s="44">
        <v>3000029.0</v>
      </c>
      <c r="C238" s="44" t="str">
        <f>VLOOKUP(B238,'Catálogo de productos'!144:1991,12,0)</f>
        <v>#N/A</v>
      </c>
      <c r="D238" s="27">
        <v>2.0</v>
      </c>
    </row>
    <row r="239" ht="15.75" customHeight="1">
      <c r="A239" s="182"/>
      <c r="B239" s="44">
        <v>3000059.0</v>
      </c>
      <c r="C239" s="44" t="str">
        <f>VLOOKUP(B239,'Catálogo de productos'!145:1992,12,0)</f>
        <v>#N/A</v>
      </c>
      <c r="D239" s="27">
        <v>1.0</v>
      </c>
    </row>
    <row r="240" ht="15.75" customHeight="1">
      <c r="A240" s="182"/>
      <c r="B240" s="44">
        <v>3000063.0</v>
      </c>
      <c r="C240" s="44" t="str">
        <f>VLOOKUP(B240,'Catálogo de productos'!146:1993,12,0)</f>
        <v>Protector de Colchón Spring Air Dry Tech King Size</v>
      </c>
      <c r="D240" s="27">
        <v>1.0</v>
      </c>
    </row>
    <row r="241" ht="15.75" customHeight="1">
      <c r="A241" s="181"/>
      <c r="B241" s="44">
        <v>3000066.0</v>
      </c>
      <c r="C241" s="44" t="str">
        <f>VLOOKUP(B241,'Catálogo de productos'!147:1994,12,0)</f>
        <v>Sábana Spring Air Soft Sensation King Size Azul</v>
      </c>
      <c r="D241" s="27">
        <v>1.0</v>
      </c>
    </row>
    <row r="242" ht="15.75" customHeight="1">
      <c r="A242" s="183">
        <v>9900092.0</v>
      </c>
      <c r="B242" s="44">
        <v>3000029.0</v>
      </c>
      <c r="C242" s="44" t="str">
        <f>VLOOKUP(B242,'Catálogo de productos'!145:1992,12,0)</f>
        <v>#N/A</v>
      </c>
      <c r="D242" s="27">
        <v>2.0</v>
      </c>
    </row>
    <row r="243" ht="15.75" customHeight="1">
      <c r="A243" s="182"/>
      <c r="B243" s="44">
        <v>3000059.0</v>
      </c>
      <c r="C243" s="44" t="str">
        <f>VLOOKUP(B243,'Catálogo de productos'!146:1993,12,0)</f>
        <v>#N/A</v>
      </c>
      <c r="D243" s="27">
        <v>1.0</v>
      </c>
    </row>
    <row r="244" ht="15.75" customHeight="1">
      <c r="A244" s="182"/>
      <c r="B244" s="44">
        <v>3000063.0</v>
      </c>
      <c r="C244" s="44" t="str">
        <f>VLOOKUP(B244,'Catálogo de productos'!147:1994,12,0)</f>
        <v>Protector de Colchón Spring Air Dry Tech King Size</v>
      </c>
      <c r="D244" s="27">
        <v>1.0</v>
      </c>
    </row>
    <row r="245" ht="15.75" customHeight="1">
      <c r="A245" s="182"/>
      <c r="B245" s="44">
        <v>3000066.0</v>
      </c>
      <c r="C245" s="44" t="str">
        <f>VLOOKUP(B245,'Catálogo de productos'!148:1995,12,0)</f>
        <v>Sábana Spring Air Soft Sensation King Size Azul</v>
      </c>
      <c r="D245" s="27">
        <v>1.0</v>
      </c>
    </row>
    <row r="246" ht="15.75" customHeight="1">
      <c r="A246" s="181"/>
      <c r="B246" s="44">
        <v>3000093.0</v>
      </c>
      <c r="C246" s="44" t="str">
        <f>VLOOKUP(B246,'Catálogo de productos'!149:1996,12,0)</f>
        <v>Colchón Spring Air Aqua King Size</v>
      </c>
      <c r="D246" s="27">
        <v>1.0</v>
      </c>
    </row>
    <row r="247" ht="15.75" customHeight="1">
      <c r="A247" s="183">
        <v>9900093.0</v>
      </c>
      <c r="B247" s="44">
        <v>3000029.0</v>
      </c>
      <c r="C247" s="44" t="str">
        <f>VLOOKUP(B247,'Catálogo de productos'!146:1993,12,0)</f>
        <v>#N/A</v>
      </c>
      <c r="D247" s="27">
        <v>2.0</v>
      </c>
    </row>
    <row r="248" ht="15.75" customHeight="1">
      <c r="A248" s="182"/>
      <c r="B248" s="44">
        <v>3000060.0</v>
      </c>
      <c r="C248" s="44" t="str">
        <f>VLOOKUP(B248,'Catálogo de productos'!147:1994,12,0)</f>
        <v>#N/A</v>
      </c>
      <c r="D248" s="27">
        <v>1.0</v>
      </c>
    </row>
    <row r="249" ht="15.75" customHeight="1">
      <c r="A249" s="182"/>
      <c r="B249" s="44">
        <v>3000068.0</v>
      </c>
      <c r="C249" s="44" t="str">
        <f>VLOOKUP(B249,'Catálogo de productos'!148:1995,12,0)</f>
        <v>Sábana Spring Air Soft Sensation Individual Esmeralda</v>
      </c>
      <c r="D249" s="27">
        <v>1.0</v>
      </c>
    </row>
    <row r="250" ht="15.75" customHeight="1">
      <c r="A250" s="181"/>
      <c r="B250" s="44">
        <v>3000071.0</v>
      </c>
      <c r="C250" s="44" t="str">
        <f>VLOOKUP(B250,'Catálogo de productos'!149:1996,12,0)</f>
        <v>Sábana Spring Air Soft Sensation Individual Kakhi</v>
      </c>
      <c r="D250" s="27">
        <v>1.0</v>
      </c>
    </row>
    <row r="251" ht="15.75" customHeight="1">
      <c r="A251" s="183">
        <v>9900094.0</v>
      </c>
      <c r="B251" s="44">
        <v>3000029.0</v>
      </c>
      <c r="C251" s="44" t="str">
        <f>VLOOKUP(B251,'Catálogo de productos'!147:1994,12,0)</f>
        <v>#N/A</v>
      </c>
      <c r="D251" s="27">
        <v>2.0</v>
      </c>
    </row>
    <row r="252" ht="15.75" customHeight="1">
      <c r="A252" s="182"/>
      <c r="B252" s="44">
        <v>3000060.0</v>
      </c>
      <c r="C252" s="44" t="str">
        <f>VLOOKUP(B252,'Catálogo de productos'!148:1995,12,0)</f>
        <v>#N/A</v>
      </c>
      <c r="D252" s="27">
        <v>1.0</v>
      </c>
    </row>
    <row r="253" ht="15.75" customHeight="1">
      <c r="A253" s="182"/>
      <c r="B253" s="44">
        <v>3000068.0</v>
      </c>
      <c r="C253" s="44" t="str">
        <f>VLOOKUP(B253,'Catálogo de productos'!149:1996,12,0)</f>
        <v>Sábana Spring Air Soft Sensation Individual Esmeralda</v>
      </c>
      <c r="D253" s="27">
        <v>1.0</v>
      </c>
    </row>
    <row r="254" ht="15.75" customHeight="1">
      <c r="A254" s="182"/>
      <c r="B254" s="44">
        <v>3000071.0</v>
      </c>
      <c r="C254" s="44" t="str">
        <f>VLOOKUP(B254,'Catálogo de productos'!150:1997,12,0)</f>
        <v>Sábana Spring Air Soft Sensation Individual Kakhi</v>
      </c>
      <c r="D254" s="27">
        <v>1.0</v>
      </c>
    </row>
    <row r="255" ht="15.75" customHeight="1">
      <c r="A255" s="181"/>
      <c r="B255" s="44">
        <v>3000092.0</v>
      </c>
      <c r="C255" s="44" t="str">
        <f>VLOOKUP(B255,'Catálogo de productos'!151:1998,12,0)</f>
        <v>Colchón Spring Air Aqua Individual</v>
      </c>
      <c r="D255" s="27">
        <v>1.0</v>
      </c>
    </row>
    <row r="256" ht="15.75" customHeight="1">
      <c r="A256" s="183">
        <v>9900095.0</v>
      </c>
      <c r="B256" s="44">
        <v>3000030.0</v>
      </c>
      <c r="C256" s="44" t="str">
        <f>VLOOKUP(B256,'Catálogo de productos'!148:1995,12,0)</f>
        <v>#N/A</v>
      </c>
      <c r="D256" s="27">
        <v>1.0</v>
      </c>
    </row>
    <row r="257" ht="15.75" customHeight="1">
      <c r="A257" s="182"/>
      <c r="B257" s="44">
        <v>3000064.0</v>
      </c>
      <c r="C257" s="44" t="str">
        <f>VLOOKUP(B257,'Catálogo de productos'!149:1996,12,0)</f>
        <v>#N/A</v>
      </c>
      <c r="D257" s="27">
        <v>1.0</v>
      </c>
    </row>
    <row r="258" ht="15.75" customHeight="1">
      <c r="A258" s="182"/>
      <c r="B258" s="44">
        <v>3000067.0</v>
      </c>
      <c r="C258" s="44" t="str">
        <f>VLOOKUP(B258,'Catálogo de productos'!150:1997,12,0)</f>
        <v>Sábana Spring Air Soft Sensation Matrimonial Azul</v>
      </c>
      <c r="D258" s="27">
        <v>1.0</v>
      </c>
    </row>
    <row r="259" ht="15.75" customHeight="1">
      <c r="A259" s="181"/>
      <c r="B259" s="44">
        <v>3000070.0</v>
      </c>
      <c r="C259" s="44" t="str">
        <f>VLOOKUP(B259,'Catálogo de productos'!151:1998,12,0)</f>
        <v>Sábana Spring Air Soft Sensation Matrimonial Esmeralda</v>
      </c>
      <c r="D259" s="27">
        <v>1.0</v>
      </c>
    </row>
    <row r="260" ht="15.75" customHeight="1">
      <c r="A260" s="183">
        <v>9900096.0</v>
      </c>
      <c r="B260" s="44">
        <v>3000030.0</v>
      </c>
      <c r="C260" s="44" t="str">
        <f>VLOOKUP(B260,'Catálogo de productos'!149:1996,12,0)</f>
        <v>#N/A</v>
      </c>
      <c r="D260" s="27">
        <v>1.0</v>
      </c>
    </row>
    <row r="261" ht="15.75" customHeight="1">
      <c r="A261" s="182"/>
      <c r="B261" s="44">
        <v>3000064.0</v>
      </c>
      <c r="C261" s="44" t="str">
        <f>VLOOKUP(B261,'Catálogo de productos'!150:1997,12,0)</f>
        <v>#N/A</v>
      </c>
      <c r="D261" s="27">
        <v>1.0</v>
      </c>
    </row>
    <row r="262" ht="15.75" customHeight="1">
      <c r="A262" s="182"/>
      <c r="B262" s="44">
        <v>3000067.0</v>
      </c>
      <c r="C262" s="44" t="str">
        <f>VLOOKUP(B262,'Catálogo de productos'!151:1998,12,0)</f>
        <v>Sábana Spring Air Soft Sensation Matrimonial Azul</v>
      </c>
      <c r="D262" s="27">
        <v>1.0</v>
      </c>
    </row>
    <row r="263" ht="15.75" customHeight="1">
      <c r="A263" s="182"/>
      <c r="B263" s="44">
        <v>3000070.0</v>
      </c>
      <c r="C263" s="44" t="str">
        <f>VLOOKUP(B263,'Catálogo de productos'!152:1999,12,0)</f>
        <v>Sábana Spring Air Soft Sensation Matrimonial Esmeralda</v>
      </c>
      <c r="D263" s="27">
        <v>1.0</v>
      </c>
    </row>
    <row r="264" ht="15.75" customHeight="1">
      <c r="A264" s="181"/>
      <c r="B264" s="44">
        <v>3000094.0</v>
      </c>
      <c r="C264" s="44" t="str">
        <f>VLOOKUP(B264,'Catálogo de productos'!153:2000,12,0)</f>
        <v>Colchón Spring Air Aqua Matrimonial</v>
      </c>
      <c r="D264" s="27">
        <v>1.0</v>
      </c>
    </row>
    <row r="265" ht="15.75" customHeight="1">
      <c r="A265" s="183">
        <v>9900097.0</v>
      </c>
      <c r="B265" s="44">
        <v>3000030.0</v>
      </c>
      <c r="C265" s="44" t="str">
        <f>VLOOKUP(B265,'Catálogo de productos'!150:1997,12,0)</f>
        <v>#N/A</v>
      </c>
      <c r="D265" s="27">
        <v>1.0</v>
      </c>
    </row>
    <row r="266" ht="15.75" customHeight="1">
      <c r="A266" s="182"/>
      <c r="B266" s="44">
        <v>3000072.0</v>
      </c>
      <c r="C266" s="44" t="str">
        <f>VLOOKUP(B266,'Catálogo de productos'!151:1998,12,0)</f>
        <v>Sábana Spring Air Soft Sensation King Size Kakhi</v>
      </c>
      <c r="D266" s="27">
        <v>1.0</v>
      </c>
    </row>
    <row r="267" ht="15.75" customHeight="1">
      <c r="A267" s="182"/>
      <c r="B267" s="44">
        <v>3000073.0</v>
      </c>
      <c r="C267" s="44" t="str">
        <f>VLOOKUP(B267,'Catálogo de productos'!152:1999,12,0)</f>
        <v>Sábana Spring Air Soft Sensation Matrimonial Kakhi</v>
      </c>
      <c r="D267" s="27">
        <v>1.0</v>
      </c>
    </row>
    <row r="268" ht="15.75" customHeight="1">
      <c r="A268" s="181"/>
      <c r="B268" s="44">
        <v>3000075.0</v>
      </c>
      <c r="C268" s="44" t="str">
        <f>VLOOKUP(B268,'Catálogo de productos'!153:2000,12,0)</f>
        <v>Sábana Spring Air Soft Sensation King Size Salmón</v>
      </c>
      <c r="D268" s="27">
        <v>1.0</v>
      </c>
    </row>
    <row r="269" ht="15.75" customHeight="1">
      <c r="A269" s="183">
        <v>9900098.0</v>
      </c>
      <c r="B269" s="44">
        <v>3000030.0</v>
      </c>
      <c r="C269" s="44" t="str">
        <f>VLOOKUP(B269,'Catálogo de productos'!151:1998,12,0)</f>
        <v>#N/A</v>
      </c>
      <c r="D269" s="27">
        <v>1.0</v>
      </c>
    </row>
    <row r="270" ht="15.75" customHeight="1">
      <c r="A270" s="182"/>
      <c r="B270" s="44">
        <v>3000061.0</v>
      </c>
      <c r="C270" s="44" t="str">
        <f>VLOOKUP(B270,'Catálogo de productos'!152:1999,12,0)</f>
        <v>#N/A</v>
      </c>
      <c r="D270" s="27">
        <v>1.0</v>
      </c>
    </row>
    <row r="271" ht="15.75" customHeight="1">
      <c r="A271" s="182"/>
      <c r="B271" s="44">
        <v>3000066.0</v>
      </c>
      <c r="C271" s="44" t="str">
        <f>VLOOKUP(B271,'Catálogo de productos'!153:2000,12,0)</f>
        <v>#N/A</v>
      </c>
      <c r="D271" s="27">
        <v>1.0</v>
      </c>
    </row>
    <row r="272" ht="15.75" customHeight="1">
      <c r="A272" s="182"/>
      <c r="B272" s="44">
        <v>3000069.0</v>
      </c>
      <c r="C272" s="44" t="str">
        <f>VLOOKUP(B272,'Catálogo de productos'!154:2001,12,0)</f>
        <v>#N/A</v>
      </c>
      <c r="D272" s="27">
        <v>1.0</v>
      </c>
    </row>
    <row r="273" ht="15.75" customHeight="1">
      <c r="A273" s="181"/>
      <c r="B273" s="44">
        <v>3000076.0</v>
      </c>
      <c r="C273" s="44" t="str">
        <f>VLOOKUP(B273,'Catálogo de productos'!155:2002,12,0)</f>
        <v>Sábana Spring Air Soft Sensation Matrimonial Salmón</v>
      </c>
      <c r="D273" s="27">
        <v>1.0</v>
      </c>
    </row>
    <row r="274" ht="15.75" customHeight="1">
      <c r="A274" s="183">
        <v>9900099.0</v>
      </c>
      <c r="B274" s="44">
        <v>3000030.0</v>
      </c>
      <c r="C274" s="44" t="str">
        <f>VLOOKUP(B274,'Catálogo de productos'!152:1999,12,0)</f>
        <v>#N/A</v>
      </c>
      <c r="D274" s="27">
        <v>1.0</v>
      </c>
    </row>
    <row r="275" ht="15.75" customHeight="1">
      <c r="A275" s="182"/>
      <c r="B275" s="44">
        <v>3000062.0</v>
      </c>
      <c r="C275" s="44" t="str">
        <f>VLOOKUP(B275,'Catálogo de productos'!153:2000,12,0)</f>
        <v>#N/A</v>
      </c>
      <c r="D275" s="27">
        <v>1.0</v>
      </c>
    </row>
    <row r="276" ht="15.75" customHeight="1">
      <c r="A276" s="182"/>
      <c r="B276" s="44">
        <v>3000065.0</v>
      </c>
      <c r="C276" s="44" t="str">
        <f>VLOOKUP(B276,'Catálogo de productos'!154:2001,12,0)</f>
        <v>#N/A</v>
      </c>
      <c r="D276" s="27">
        <v>1.0</v>
      </c>
    </row>
    <row r="277" ht="15.75" customHeight="1">
      <c r="A277" s="182"/>
      <c r="B277" s="44">
        <v>3000074.0</v>
      </c>
      <c r="C277" s="44" t="str">
        <f>VLOOKUP(B277,'Catálogo de productos'!155:2002,12,0)</f>
        <v>Sábana Spring Air Soft Sensation Individual Salmón</v>
      </c>
      <c r="D277" s="27">
        <v>1.0</v>
      </c>
    </row>
    <row r="278" ht="15.75" customHeight="1">
      <c r="A278" s="181"/>
      <c r="B278" s="44">
        <v>3000076.0</v>
      </c>
      <c r="C278" s="44" t="str">
        <f>VLOOKUP(B278,'Catálogo de productos'!156:2003,12,0)</f>
        <v>Sábana Spring Air Soft Sensation Matrimonial Salmón</v>
      </c>
      <c r="D278" s="27">
        <v>1.0</v>
      </c>
    </row>
    <row r="279" ht="15.75" customHeight="1">
      <c r="A279" s="183">
        <v>9900100.0</v>
      </c>
      <c r="B279" s="44">
        <v>3000030.0</v>
      </c>
      <c r="C279" s="44" t="str">
        <f>VLOOKUP(B279,'Catálogo de productos'!153:2000,12,0)</f>
        <v>#N/A</v>
      </c>
      <c r="D279" s="27">
        <v>1.0</v>
      </c>
    </row>
    <row r="280" ht="15.75" customHeight="1">
      <c r="A280" s="182"/>
      <c r="B280" s="44">
        <v>3000063.0</v>
      </c>
      <c r="C280" s="44" t="str">
        <f>VLOOKUP(B280,'Catálogo de productos'!154:2001,12,0)</f>
        <v>#N/A</v>
      </c>
      <c r="D280" s="27">
        <v>1.0</v>
      </c>
    </row>
    <row r="281" ht="15.75" customHeight="1">
      <c r="A281" s="182"/>
      <c r="B281" s="44">
        <v>3000070.0</v>
      </c>
      <c r="C281" s="44" t="str">
        <f>VLOOKUP(B281,'Catálogo de productos'!155:2002,12,0)</f>
        <v>#N/A</v>
      </c>
      <c r="D281" s="27">
        <v>1.0</v>
      </c>
    </row>
    <row r="282" ht="15.75" customHeight="1">
      <c r="A282" s="181"/>
      <c r="B282" s="44">
        <v>3000076.0</v>
      </c>
      <c r="C282" s="44" t="str">
        <f>VLOOKUP(B282,'Catálogo de productos'!156:2003,12,0)</f>
        <v>Sábana Spring Air Soft Sensation Matrimonial Salmón</v>
      </c>
      <c r="D282" s="27">
        <v>1.0</v>
      </c>
    </row>
    <row r="283" ht="15.75" customHeight="1">
      <c r="A283" s="183">
        <v>9900101.0</v>
      </c>
      <c r="B283" s="44">
        <v>3000030.0</v>
      </c>
      <c r="C283" s="44" t="str">
        <f>VLOOKUP(B283,'Catálogo de productos'!154:2001,12,0)</f>
        <v>#N/A</v>
      </c>
      <c r="D283" s="27">
        <v>1.0</v>
      </c>
    </row>
    <row r="284" ht="15.75" customHeight="1">
      <c r="A284" s="182"/>
      <c r="B284" s="44">
        <v>3000066.0</v>
      </c>
      <c r="C284" s="44" t="str">
        <f>VLOOKUP(B284,'Catálogo de productos'!155:2002,12,0)</f>
        <v>#N/A</v>
      </c>
      <c r="D284" s="27">
        <v>1.0</v>
      </c>
    </row>
    <row r="285" ht="15.75" customHeight="1">
      <c r="A285" s="182"/>
      <c r="B285" s="44">
        <v>3000070.0</v>
      </c>
      <c r="C285" s="44" t="str">
        <f>VLOOKUP(B285,'Catálogo de productos'!156:2003,12,0)</f>
        <v>#N/A</v>
      </c>
      <c r="D285" s="27">
        <v>1.0</v>
      </c>
    </row>
    <row r="286" ht="15.75" customHeight="1">
      <c r="A286" s="181"/>
      <c r="B286" s="44">
        <v>3000073.0</v>
      </c>
      <c r="C286" s="44" t="str">
        <f>VLOOKUP(B286,'Catálogo de productos'!157:2004,12,0)</f>
        <v>Sábana Spring Air Soft Sensation Matrimonial Kakhi</v>
      </c>
      <c r="D286" s="27">
        <v>1.0</v>
      </c>
    </row>
    <row r="287" ht="15.75" customHeight="1">
      <c r="A287" s="183">
        <v>9900102.0</v>
      </c>
      <c r="B287" s="44">
        <v>8000142.0</v>
      </c>
      <c r="C287" s="44" t="str">
        <f>VLOOKUP(B287,'Catálogo de productos'!155:2002,12,0)</f>
        <v>Ventilador de Piso Midea de 20 pulgadas FB50-17H</v>
      </c>
      <c r="D287" s="27">
        <v>1.0</v>
      </c>
    </row>
    <row r="288" ht="15.75" customHeight="1">
      <c r="A288" s="181"/>
      <c r="B288" s="44">
        <v>8000147.0</v>
      </c>
      <c r="C288" s="44" t="str">
        <f>VLOOKUP(B288,'Catálogo de productos'!156:2003,12,0)</f>
        <v>Minisplit Midea Inverter EcoSaver-32 1T 220V S/F MAS12C2ECS</v>
      </c>
      <c r="D288" s="27">
        <v>1.0</v>
      </c>
    </row>
    <row r="289" ht="15.75" customHeight="1">
      <c r="A289" s="183">
        <v>9900103.0</v>
      </c>
      <c r="B289" s="44">
        <v>8000114.0</v>
      </c>
      <c r="C289" s="44" t="str">
        <f>VLOOKUP(B289,'Catálogo de productos'!156:2003,12,0)</f>
        <v>Minisplit Midea ON/OFF FRESH+ 1T 220V S/F MAS12C2AGR</v>
      </c>
      <c r="D289" s="27">
        <v>1.0</v>
      </c>
    </row>
    <row r="290" ht="15.75" customHeight="1">
      <c r="A290" s="181"/>
      <c r="B290" s="44">
        <v>8000121.0</v>
      </c>
      <c r="C290" s="44" t="str">
        <f>VLOOKUP(B290,'Catálogo de productos'!157:2004,12,0)</f>
        <v>Ventilador de Pedestal Midea de 18 pulgadas MSF18B</v>
      </c>
      <c r="D290" s="27">
        <v>1.0</v>
      </c>
    </row>
    <row r="291" ht="15.75" customHeight="1">
      <c r="A291" s="44">
        <v>9900104.0</v>
      </c>
      <c r="B291" s="44">
        <v>2000016.0</v>
      </c>
      <c r="C291" s="44" t="str">
        <f>VLOOKUP(B291,'Catálogo de productos'!157:2004,12,0)</f>
        <v>#N/A</v>
      </c>
      <c r="D291" s="27">
        <v>2.0</v>
      </c>
    </row>
    <row r="292" ht="15.75" customHeight="1">
      <c r="A292" s="44">
        <v>9900105.0</v>
      </c>
      <c r="B292" s="44">
        <v>2000043.0</v>
      </c>
      <c r="C292" s="44" t="str">
        <f>VLOOKUP(B292,'Catálogo de productos'!158:2005,12,0)</f>
        <v>#N/A</v>
      </c>
      <c r="D292" s="27">
        <v>8.0</v>
      </c>
    </row>
    <row r="293" ht="15.75" customHeight="1">
      <c r="A293" s="183">
        <v>9900106.0</v>
      </c>
      <c r="B293" s="44">
        <v>2000013.0</v>
      </c>
      <c r="C293" s="44" t="str">
        <f>VLOOKUP(B293,'Catálogo de productos'!159:2006,12,0)</f>
        <v>#N/A</v>
      </c>
      <c r="D293" s="27">
        <v>1.0</v>
      </c>
    </row>
    <row r="294" ht="15.75" customHeight="1">
      <c r="A294" s="181"/>
      <c r="B294" s="44">
        <v>2000043.0</v>
      </c>
      <c r="C294" s="44" t="str">
        <f>VLOOKUP(B294,'Catálogo de productos'!160:2007,12,0)</f>
        <v>#N/A</v>
      </c>
      <c r="D294" s="27">
        <v>4.0</v>
      </c>
    </row>
    <row r="295" ht="15.75" customHeight="1">
      <c r="A295" s="183">
        <v>9900107.0</v>
      </c>
      <c r="B295" s="44">
        <v>2000013.0</v>
      </c>
      <c r="C295" s="44" t="str">
        <f>VLOOKUP(B295,'Catálogo de productos'!161:2008,12,0)</f>
        <v>#N/A</v>
      </c>
      <c r="D295" s="27">
        <v>1.0</v>
      </c>
    </row>
    <row r="296" ht="15.75" customHeight="1">
      <c r="A296" s="181"/>
      <c r="B296" s="44">
        <v>2000043.0</v>
      </c>
      <c r="C296" s="44" t="str">
        <f>VLOOKUP(B296,'Catálogo de productos'!162:2009,12,0)</f>
        <v>#N/A</v>
      </c>
      <c r="D296" s="27">
        <v>8.0</v>
      </c>
    </row>
    <row r="297" ht="15.75" customHeight="1">
      <c r="A297" s="183">
        <v>9900108.0</v>
      </c>
      <c r="B297" s="44">
        <v>2000013.0</v>
      </c>
      <c r="C297" s="44" t="str">
        <f>VLOOKUP(B297,'Catálogo de productos'!163:2010,12,0)</f>
        <v>#N/A</v>
      </c>
      <c r="D297" s="27">
        <v>2.0</v>
      </c>
    </row>
    <row r="298" ht="15.75" customHeight="1">
      <c r="A298" s="181"/>
      <c r="B298" s="44">
        <v>2000043.0</v>
      </c>
      <c r="C298" s="44" t="str">
        <f>VLOOKUP(B298,'Catálogo de productos'!164:2011,12,0)</f>
        <v>#N/A</v>
      </c>
      <c r="D298" s="27">
        <v>8.0</v>
      </c>
    </row>
    <row r="299" ht="15.75" customHeight="1">
      <c r="A299" s="44">
        <v>9900109.0</v>
      </c>
      <c r="B299" s="44">
        <v>2000019.0</v>
      </c>
      <c r="C299" s="44" t="str">
        <f>VLOOKUP(B299,'Catálogo de productos'!162:2009,12,0)</f>
        <v>#N/A</v>
      </c>
      <c r="D299" s="27">
        <v>10.0</v>
      </c>
    </row>
    <row r="300" ht="15.75" customHeight="1">
      <c r="A300" s="44">
        <v>9900110.0</v>
      </c>
      <c r="B300" s="44">
        <v>2000050.0</v>
      </c>
      <c r="C300" s="44" t="str">
        <f>VLOOKUP(B300,'Catálogo de productos'!163:2010,12,0)</f>
        <v>#N/A</v>
      </c>
      <c r="D300" s="27">
        <v>10.0</v>
      </c>
    </row>
    <row r="301" ht="15.75" customHeight="1">
      <c r="A301" s="44">
        <v>9900111.0</v>
      </c>
      <c r="B301" s="44">
        <v>2000040.0</v>
      </c>
      <c r="C301" s="44" t="str">
        <f>VLOOKUP(B301,'Catálogo de productos'!164:2011,12,0)</f>
        <v>#N/A</v>
      </c>
      <c r="D301" s="27">
        <v>4.0</v>
      </c>
    </row>
    <row r="302" ht="15.75" customHeight="1">
      <c r="A302" s="44">
        <v>9900112.0</v>
      </c>
      <c r="B302" s="44">
        <v>8000129.0</v>
      </c>
      <c r="C302" s="44" t="str">
        <f>VLOOKUP(B302,'Catálogo de productos'!165:2012,12,0)</f>
        <v>Ventilador de Pedestal Mytek de 18 pulgadas 3392</v>
      </c>
      <c r="D302" s="27">
        <v>2.0</v>
      </c>
    </row>
    <row r="303" ht="15.75" customHeight="1">
      <c r="A303" s="44">
        <v>9900113.0</v>
      </c>
      <c r="B303" s="44">
        <v>1000036.0</v>
      </c>
      <c r="C303" s="44" t="str">
        <f>VLOOKUP(B303,'Catálogo de productos'!166:2013,12,0)</f>
        <v>#N/A</v>
      </c>
      <c r="D303" s="27">
        <v>8.0</v>
      </c>
    </row>
    <row r="304" ht="15.75" customHeight="1">
      <c r="A304" s="44">
        <v>9900114.0</v>
      </c>
      <c r="B304" s="44">
        <v>3000030.0</v>
      </c>
      <c r="C304" s="44" t="str">
        <f>VLOOKUP(B304,'Catálogo de productos'!167:2014,12,0)</f>
        <v>#N/A</v>
      </c>
      <c r="D304" s="27">
        <v>2.0</v>
      </c>
    </row>
    <row r="305" ht="15.75" customHeight="1">
      <c r="A305" s="44">
        <v>9900115.0</v>
      </c>
      <c r="B305" s="44">
        <v>2000030.0</v>
      </c>
      <c r="C305" s="44" t="str">
        <f>VLOOKUP(B305,'Catálogo de productos'!168:2015,12,0)</f>
        <v>#N/A</v>
      </c>
      <c r="D305" s="27">
        <v>4.0</v>
      </c>
    </row>
    <row r="306" ht="15.75" customHeight="1">
      <c r="A306" s="44">
        <v>9900116.0</v>
      </c>
      <c r="B306" s="44">
        <v>2000013.0</v>
      </c>
      <c r="C306" s="44" t="str">
        <f>VLOOKUP(B306,'Catálogo de productos'!169:2016,12,0)</f>
        <v>#N/A</v>
      </c>
      <c r="D306" s="27">
        <v>3.0</v>
      </c>
    </row>
    <row r="307" ht="15.75" customHeight="1">
      <c r="A307" s="44">
        <v>9900117.0</v>
      </c>
      <c r="B307" s="44">
        <v>2000040.0</v>
      </c>
      <c r="C307" s="44" t="str">
        <f>VLOOKUP(B307,'Catálogo de productos'!170:2017,12,0)</f>
        <v>#N/A</v>
      </c>
      <c r="D307" s="27">
        <v>3.0</v>
      </c>
    </row>
    <row r="308" ht="15.75" customHeight="1">
      <c r="A308" s="44">
        <v>9900118.0</v>
      </c>
      <c r="B308" s="44">
        <v>1000037.0</v>
      </c>
      <c r="C308" s="44" t="str">
        <f>VLOOKUP(B308,'Catálogo de productos'!171:2018,12,0)</f>
        <v>#N/A</v>
      </c>
      <c r="D308" s="27">
        <v>8.0</v>
      </c>
    </row>
    <row r="309" ht="15.75" customHeight="1">
      <c r="A309" s="44">
        <v>9900119.0</v>
      </c>
      <c r="B309" s="44">
        <v>1000038.0</v>
      </c>
      <c r="C309" s="44" t="str">
        <f>VLOOKUP(B309,'Catálogo de productos'!172:2019,12,0)</f>
        <v>#N/A</v>
      </c>
      <c r="D309" s="27">
        <v>8.0</v>
      </c>
    </row>
    <row r="310" ht="15.75" customHeight="1">
      <c r="A310" s="183">
        <v>9900120.0</v>
      </c>
      <c r="B310" s="44">
        <v>1000006.0</v>
      </c>
      <c r="C310" s="44" t="str">
        <f>VLOOKUP(B310,'Catálogo de productos'!173:2020,12,0)</f>
        <v>#N/A</v>
      </c>
      <c r="D310" s="27">
        <v>1.0</v>
      </c>
    </row>
    <row r="311" ht="15.75" customHeight="1">
      <c r="A311" s="181"/>
      <c r="B311" s="44">
        <v>3000111.0</v>
      </c>
      <c r="C311" s="44" t="str">
        <f>VLOOKUP(B311,'Catálogo de productos'!174:2021,12,0)</f>
        <v>Colchón Spring Air Premier Matrimonial</v>
      </c>
      <c r="D311" s="27">
        <v>1.0</v>
      </c>
    </row>
    <row r="312" ht="15.75" customHeight="1">
      <c r="A312" s="183">
        <v>9900121.0</v>
      </c>
      <c r="B312" s="44">
        <v>2000013.0</v>
      </c>
      <c r="C312" s="44" t="str">
        <f>VLOOKUP(B312,'Catálogo de productos'!174:2021,12,0)</f>
        <v>#N/A</v>
      </c>
      <c r="D312" s="27">
        <v>2.0</v>
      </c>
    </row>
    <row r="313" ht="15.75" customHeight="1">
      <c r="A313" s="181"/>
      <c r="B313" s="44">
        <v>2000045.0</v>
      </c>
      <c r="C313" s="44" t="str">
        <f>VLOOKUP(B313,'Catálogo de productos'!175:2022,12,0)</f>
        <v>#N/A</v>
      </c>
      <c r="D313" s="27">
        <v>12.0</v>
      </c>
    </row>
    <row r="314" ht="15.75" customHeight="1">
      <c r="A314" s="44">
        <v>9900122.0</v>
      </c>
      <c r="B314" s="44">
        <v>2000052.0</v>
      </c>
      <c r="C314" s="44" t="str">
        <f>VLOOKUP(B314,'Catálogo de productos'!175:2022,12,0)</f>
        <v>#N/A</v>
      </c>
      <c r="D314" s="27">
        <v>6.0</v>
      </c>
    </row>
    <row r="315" ht="15.75" customHeight="1">
      <c r="A315" s="44">
        <v>9900123.0</v>
      </c>
      <c r="B315" s="44">
        <v>2000053.0</v>
      </c>
      <c r="C315" s="44" t="str">
        <f>VLOOKUP(B315,'Catálogo de productos'!176:2023,12,0)</f>
        <v>#N/A</v>
      </c>
      <c r="D315" s="27">
        <v>6.0</v>
      </c>
    </row>
    <row r="316" ht="15.75" customHeight="1">
      <c r="A316" s="183">
        <v>9900124.0</v>
      </c>
      <c r="B316" s="44">
        <v>2000013.0</v>
      </c>
      <c r="C316" s="44" t="str">
        <f>VLOOKUP(B316,'Catálogo de productos'!177:2024,12,0)</f>
        <v>#N/A</v>
      </c>
      <c r="D316" s="27">
        <v>1.0</v>
      </c>
    </row>
    <row r="317" ht="15.75" customHeight="1">
      <c r="A317" s="181"/>
      <c r="B317" s="44">
        <v>2000049.0</v>
      </c>
      <c r="C317" s="44" t="str">
        <f>VLOOKUP(B317,'Catálogo de productos'!178:2025,12,0)</f>
        <v>#N/A</v>
      </c>
      <c r="D317" s="27">
        <v>4.0</v>
      </c>
    </row>
    <row r="318" ht="15.75" customHeight="1">
      <c r="A318" s="183">
        <v>9900125.0</v>
      </c>
      <c r="B318" s="44">
        <v>2000013.0</v>
      </c>
      <c r="C318" s="44" t="str">
        <f>VLOOKUP(B318,'Catálogo de productos'!179:2026,12,0)</f>
        <v>#N/A</v>
      </c>
      <c r="D318" s="27">
        <v>1.0</v>
      </c>
    </row>
    <row r="319" ht="15.75" customHeight="1">
      <c r="A319" s="181"/>
      <c r="B319" s="44">
        <v>2000049.0</v>
      </c>
      <c r="C319" s="44" t="str">
        <f>VLOOKUP(B319,'Catálogo de productos'!180:2027,12,0)</f>
        <v>#N/A</v>
      </c>
      <c r="D319" s="27">
        <v>8.0</v>
      </c>
    </row>
    <row r="320" ht="15.75" customHeight="1">
      <c r="A320" s="183">
        <v>9900126.0</v>
      </c>
      <c r="B320" s="44">
        <v>2000013.0</v>
      </c>
      <c r="C320" s="44" t="str">
        <f>VLOOKUP(B320,'Catálogo de productos'!181:2028,12,0)</f>
        <v>#N/A</v>
      </c>
      <c r="D320" s="27">
        <v>2.0</v>
      </c>
    </row>
    <row r="321" ht="15.75" customHeight="1">
      <c r="A321" s="181"/>
      <c r="B321" s="44">
        <v>2000049.0</v>
      </c>
      <c r="C321" s="44" t="str">
        <f>VLOOKUP(B321,'Catálogo de productos'!182:2029,12,0)</f>
        <v>#N/A</v>
      </c>
      <c r="D321" s="27">
        <v>8.0</v>
      </c>
    </row>
    <row r="322" ht="15.75" customHeight="1">
      <c r="A322" s="183">
        <v>9900127.0</v>
      </c>
      <c r="B322" s="44">
        <v>2000013.0</v>
      </c>
      <c r="C322" s="44" t="str">
        <f>VLOOKUP(B322,'Catálogo de productos'!183:2030,12,0)</f>
        <v>#N/A</v>
      </c>
      <c r="D322" s="27">
        <v>2.0</v>
      </c>
    </row>
    <row r="323" ht="15.75" customHeight="1">
      <c r="A323" s="181"/>
      <c r="B323" s="44">
        <v>2000049.0</v>
      </c>
      <c r="C323" s="44" t="str">
        <f>VLOOKUP(B323,'Catálogo de productos'!184:2031,12,0)</f>
        <v>#N/A</v>
      </c>
      <c r="D323" s="27">
        <v>12.0</v>
      </c>
    </row>
    <row r="324" ht="15.75" customHeight="1">
      <c r="A324" s="183">
        <v>9900128.0</v>
      </c>
      <c r="B324" s="44">
        <v>2000013.0</v>
      </c>
      <c r="C324" s="44" t="str">
        <f>VLOOKUP(B324,'Catálogo de productos'!181:2028,12,0)</f>
        <v>#N/A</v>
      </c>
      <c r="D324" s="27">
        <v>1.0</v>
      </c>
    </row>
    <row r="325" ht="15.75" customHeight="1">
      <c r="A325" s="182"/>
      <c r="B325" s="44">
        <v>2000045.0</v>
      </c>
      <c r="C325" s="44" t="str">
        <f>VLOOKUP(B325,'Catálogo de productos'!182:2029,12,0)</f>
        <v>#N/A</v>
      </c>
      <c r="D325" s="27">
        <v>4.0</v>
      </c>
    </row>
    <row r="326" ht="15.75" customHeight="1">
      <c r="A326" s="181"/>
      <c r="B326" s="44">
        <v>8000131.0</v>
      </c>
      <c r="C326" s="44" t="str">
        <f>VLOOKUP(B326,'Catálogo de productos'!183:2030,12,0)</f>
        <v>Ventilador de Pedestal Mytek de 18 pulgadas 3404</v>
      </c>
      <c r="D326" s="27">
        <v>1.0</v>
      </c>
    </row>
    <row r="327" ht="15.75" customHeight="1">
      <c r="A327" s="183">
        <v>9900129.0</v>
      </c>
      <c r="B327" s="44">
        <v>2000013.0</v>
      </c>
      <c r="C327" s="44" t="str">
        <f>VLOOKUP(B327,'Catálogo de productos'!182:2029,12,0)</f>
        <v>#N/A</v>
      </c>
      <c r="D327" s="27">
        <v>1.0</v>
      </c>
    </row>
    <row r="328" ht="15.75" customHeight="1">
      <c r="A328" s="181"/>
      <c r="B328" s="44">
        <v>8000131.0</v>
      </c>
      <c r="C328" s="44" t="str">
        <f>VLOOKUP(B328,'Catálogo de productos'!183:2030,12,0)</f>
        <v>Ventilador de Pedestal Mytek de 18 pulgadas 3404</v>
      </c>
      <c r="D328" s="27">
        <v>1.0</v>
      </c>
    </row>
    <row r="329" ht="15.75" customHeight="1">
      <c r="A329" s="183">
        <v>9900130.0</v>
      </c>
      <c r="B329" s="44">
        <v>2000013.0</v>
      </c>
      <c r="C329" s="44" t="str">
        <f>VLOOKUP(B329,'Catálogo de productos'!183:2030,12,0)</f>
        <v>#N/A</v>
      </c>
      <c r="D329" s="27">
        <v>1.0</v>
      </c>
    </row>
    <row r="330" ht="15.75" customHeight="1">
      <c r="A330" s="181"/>
      <c r="B330" s="44">
        <v>8000131.0</v>
      </c>
      <c r="C330" s="44" t="str">
        <f>VLOOKUP(B330,'Catálogo de productos'!184:2031,12,0)</f>
        <v>Ventilador de Pedestal Mytek de 18 pulgadas 3404</v>
      </c>
      <c r="D330" s="27">
        <v>2.0</v>
      </c>
    </row>
    <row r="331" ht="15.75" customHeight="1">
      <c r="A331" s="183">
        <v>9900131.0</v>
      </c>
      <c r="B331" s="44">
        <v>2000013.0</v>
      </c>
      <c r="C331" s="44" t="str">
        <f>VLOOKUP(B331,'Catálogo de productos'!184:2031,12,0)</f>
        <v>#N/A</v>
      </c>
      <c r="D331" s="27">
        <v>2.0</v>
      </c>
    </row>
    <row r="332" ht="15.75" customHeight="1">
      <c r="A332" s="182"/>
      <c r="B332" s="44">
        <v>2000045.0</v>
      </c>
      <c r="C332" s="44" t="str">
        <f>VLOOKUP(B332,'Catálogo de productos'!185:2032,12,0)</f>
        <v>#N/A</v>
      </c>
      <c r="D332" s="27">
        <v>8.0</v>
      </c>
    </row>
    <row r="333" ht="15.75" customHeight="1">
      <c r="A333" s="181"/>
      <c r="B333" s="44">
        <v>8000132.0</v>
      </c>
      <c r="C333" s="44" t="str">
        <f>VLOOKUP(B333,'Catálogo de productos'!186:2033,12,0)</f>
        <v>Ventilador de Pedestal Mytek 2 en 1 de 18 pulgadas 3386</v>
      </c>
      <c r="D333" s="27">
        <v>2.0</v>
      </c>
    </row>
    <row r="334" ht="15.75" customHeight="1">
      <c r="A334" s="183">
        <v>9900132.0</v>
      </c>
      <c r="B334" s="44">
        <v>1000014.0</v>
      </c>
      <c r="C334" s="44" t="str">
        <f>VLOOKUP(B334,'Catálogo de productos'!187:2034,12,0)</f>
        <v>#N/A</v>
      </c>
      <c r="D334" s="27">
        <v>1.0</v>
      </c>
    </row>
    <row r="335" ht="15.75" customHeight="1">
      <c r="A335" s="181"/>
      <c r="B335" s="44">
        <v>8000132.0</v>
      </c>
      <c r="C335" s="44" t="str">
        <f>VLOOKUP(B335,'Catálogo de productos'!188:2035,12,0)</f>
        <v>Ventilador de Pedestal Mytek 2 en 1 de 18 pulgadas 3386</v>
      </c>
      <c r="D335" s="27">
        <v>1.0</v>
      </c>
    </row>
    <row r="336" ht="15.75" customHeight="1">
      <c r="A336" s="183">
        <v>9900133.0</v>
      </c>
      <c r="B336" s="44">
        <v>7000036.0</v>
      </c>
      <c r="C336" s="44" t="str">
        <f>VLOOKUP(B336,'Catálogo de productos'!189:2036,12,0)</f>
        <v>Lavadora Midea de 15 kilogramos MT100W150/W-MX</v>
      </c>
      <c r="D336" s="27">
        <v>1.0</v>
      </c>
    </row>
    <row r="337" ht="15.75" customHeight="1">
      <c r="A337" s="181"/>
      <c r="B337" s="44">
        <v>8000121.0</v>
      </c>
      <c r="C337" s="44" t="str">
        <f>VLOOKUP(B337,'Catálogo de productos'!190:2037,12,0)</f>
        <v>Ventilador de Pedestal Midea de 18 pulgadas MSF18B</v>
      </c>
      <c r="D337" s="27">
        <v>1.0</v>
      </c>
    </row>
    <row r="338" ht="15.75" customHeight="1">
      <c r="A338" s="183">
        <v>9900134.0</v>
      </c>
      <c r="B338" s="44">
        <v>7000050.0</v>
      </c>
      <c r="C338" s="44" t="str">
        <f>VLOOKUP(B338,'Catálogo de productos'!191:2038,12,0)</f>
        <v>Lavadora Midea de 11 kilogramos MT100W110/W-MX</v>
      </c>
      <c r="D338" s="27">
        <v>1.0</v>
      </c>
    </row>
    <row r="339" ht="15.75" customHeight="1">
      <c r="A339" s="181"/>
      <c r="B339" s="44">
        <v>8000121.0</v>
      </c>
      <c r="C339" s="44" t="str">
        <f>VLOOKUP(B339,'Catálogo de productos'!192:2039,12,0)</f>
        <v>Ventilador de Pedestal Midea de 18 pulgadas MSF18B</v>
      </c>
      <c r="D339" s="27">
        <v>1.0</v>
      </c>
    </row>
    <row r="340" ht="15.75" customHeight="1">
      <c r="A340" s="183">
        <v>9900135.0</v>
      </c>
      <c r="B340" s="44">
        <v>2000013.0</v>
      </c>
      <c r="C340" s="44" t="s">
        <v>6148</v>
      </c>
      <c r="D340" s="27">
        <v>1.0</v>
      </c>
    </row>
    <row r="341" ht="15.75" customHeight="1">
      <c r="A341" s="181"/>
      <c r="B341" s="44">
        <v>600073.0</v>
      </c>
      <c r="C341" s="44" t="s">
        <v>6149</v>
      </c>
      <c r="D341" s="27">
        <v>1.0</v>
      </c>
    </row>
    <row r="342" ht="15.75" customHeight="1">
      <c r="A342" s="184">
        <v>9900136.0</v>
      </c>
      <c r="B342" s="185">
        <v>6000034.0</v>
      </c>
      <c r="C342" s="55" t="s">
        <v>3218</v>
      </c>
      <c r="D342" s="27">
        <v>1.0</v>
      </c>
    </row>
    <row r="343" ht="15.75" customHeight="1">
      <c r="A343" s="181"/>
      <c r="B343" s="186">
        <v>2000013.0</v>
      </c>
      <c r="C343" s="58" t="s">
        <v>652</v>
      </c>
      <c r="D343" s="27">
        <v>1.0</v>
      </c>
    </row>
    <row r="344" ht="15.75" customHeight="1">
      <c r="A344" s="45">
        <v>9900137.0</v>
      </c>
      <c r="B344" s="45">
        <v>6000061.0</v>
      </c>
      <c r="C344" s="44" t="s">
        <v>3447</v>
      </c>
      <c r="D344" s="27">
        <v>2.0</v>
      </c>
    </row>
    <row r="345" ht="15.75" customHeight="1">
      <c r="A345" s="45">
        <v>9900138.0</v>
      </c>
      <c r="B345" s="186">
        <v>6000073.0</v>
      </c>
      <c r="C345" s="58" t="s">
        <v>3529</v>
      </c>
      <c r="D345" s="27">
        <v>2.0</v>
      </c>
    </row>
    <row r="346" ht="15.75" customHeight="1">
      <c r="A346" s="183">
        <v>9900139.0</v>
      </c>
      <c r="B346" s="186">
        <v>8000147.0</v>
      </c>
      <c r="C346" s="58" t="s">
        <v>4732</v>
      </c>
      <c r="D346" s="27">
        <v>1.0</v>
      </c>
    </row>
    <row r="347" ht="15.75" customHeight="1">
      <c r="A347" s="181"/>
      <c r="B347" s="186">
        <v>3000107.0</v>
      </c>
      <c r="C347" s="58" t="s">
        <v>6150</v>
      </c>
      <c r="D347" s="27">
        <v>1.0</v>
      </c>
    </row>
    <row r="348" ht="15.75" customHeight="1">
      <c r="A348" s="44">
        <v>9900140.0</v>
      </c>
      <c r="B348" s="186">
        <v>3000109.0</v>
      </c>
      <c r="C348" s="58" t="s">
        <v>6151</v>
      </c>
      <c r="D348" s="27">
        <v>2.0</v>
      </c>
    </row>
    <row r="349" ht="15.75" customHeight="1">
      <c r="A349" s="45">
        <v>9900141.0</v>
      </c>
      <c r="B349" s="186">
        <v>3000111.0</v>
      </c>
      <c r="C349" s="44" t="s">
        <v>6152</v>
      </c>
      <c r="D349" s="27">
        <v>2.0</v>
      </c>
    </row>
    <row r="350" ht="15.75" customHeight="1">
      <c r="A350" s="11">
        <v>9900142.0</v>
      </c>
      <c r="B350" s="186">
        <v>4000159.0</v>
      </c>
      <c r="C350" s="58" t="s">
        <v>2196</v>
      </c>
      <c r="D350" s="27">
        <v>2.0</v>
      </c>
    </row>
    <row r="351" ht="15.75" customHeight="1">
      <c r="A351" s="11">
        <v>9900143.0</v>
      </c>
      <c r="B351" s="186">
        <v>4000128.0</v>
      </c>
      <c r="C351" s="58" t="s">
        <v>6004</v>
      </c>
      <c r="D351" s="27">
        <v>2.0</v>
      </c>
    </row>
    <row r="352" ht="15.75" customHeight="1">
      <c r="A352" s="44">
        <v>9900144.0</v>
      </c>
      <c r="B352" s="186">
        <v>5000005.0</v>
      </c>
      <c r="C352" s="58" t="s">
        <v>2630</v>
      </c>
      <c r="D352" s="27">
        <v>2.0</v>
      </c>
    </row>
    <row r="353" ht="15.75" customHeight="1">
      <c r="A353" s="187">
        <v>9900145.0</v>
      </c>
      <c r="B353" s="186">
        <v>8000116.0</v>
      </c>
      <c r="C353" s="58" t="s">
        <v>4518</v>
      </c>
      <c r="D353" s="27">
        <v>1.0</v>
      </c>
    </row>
    <row r="354" ht="15.75" customHeight="1">
      <c r="A354" s="181"/>
      <c r="B354" s="186">
        <v>5000018.0</v>
      </c>
      <c r="C354" s="58" t="s">
        <v>2715</v>
      </c>
      <c r="D354" s="27">
        <v>1.0</v>
      </c>
    </row>
    <row r="355" ht="15.75" customHeight="1">
      <c r="A355" s="183">
        <v>9900146.0</v>
      </c>
      <c r="B355" s="186">
        <v>5000007.0</v>
      </c>
      <c r="C355" s="58" t="s">
        <v>2645</v>
      </c>
      <c r="D355" s="27">
        <v>1.0</v>
      </c>
    </row>
    <row r="356" ht="15.75" customHeight="1">
      <c r="A356" s="181"/>
      <c r="B356" s="186">
        <v>3000107.0</v>
      </c>
      <c r="C356" s="58" t="s">
        <v>6150</v>
      </c>
      <c r="D356" s="27">
        <v>1.0</v>
      </c>
    </row>
    <row r="357" ht="15.75" customHeight="1">
      <c r="A357" s="183">
        <v>9900147.0</v>
      </c>
      <c r="B357" s="186">
        <v>7000042.0</v>
      </c>
      <c r="C357" s="58" t="s">
        <v>3881</v>
      </c>
      <c r="D357" s="27">
        <v>1.0</v>
      </c>
    </row>
    <row r="358" ht="15.75" customHeight="1">
      <c r="A358" s="181"/>
      <c r="B358" s="186">
        <v>7000058.0</v>
      </c>
      <c r="C358" s="58" t="s">
        <v>3978</v>
      </c>
      <c r="D358" s="27">
        <v>1.0</v>
      </c>
    </row>
    <row r="359" ht="15.75" customHeight="1">
      <c r="A359" s="184">
        <v>9900148.0</v>
      </c>
      <c r="B359" s="44">
        <v>2000013.0</v>
      </c>
      <c r="C359" s="44" t="s">
        <v>652</v>
      </c>
      <c r="D359" s="27">
        <v>2.0</v>
      </c>
    </row>
    <row r="360" ht="15.75" customHeight="1">
      <c r="A360" s="182"/>
      <c r="B360" s="44">
        <v>6000061.0</v>
      </c>
      <c r="C360" s="44" t="s">
        <v>3447</v>
      </c>
      <c r="D360" s="27">
        <v>1.0</v>
      </c>
    </row>
    <row r="361" ht="15.75" customHeight="1">
      <c r="A361" s="181"/>
      <c r="B361" s="44">
        <v>2000005.0</v>
      </c>
      <c r="C361" s="44" t="s">
        <v>5887</v>
      </c>
      <c r="D361" s="27">
        <v>2.0</v>
      </c>
    </row>
    <row r="362" ht="15.75" customHeight="1">
      <c r="A362" s="183">
        <v>9900149.0</v>
      </c>
      <c r="B362" s="44">
        <v>8000147.0</v>
      </c>
      <c r="C362" s="14" t="s">
        <v>4732</v>
      </c>
      <c r="D362" s="27">
        <v>1.0</v>
      </c>
    </row>
    <row r="363" ht="15.75" customHeight="1">
      <c r="A363" s="182"/>
      <c r="B363" s="44">
        <v>2000013.0</v>
      </c>
      <c r="C363" s="44" t="s">
        <v>6148</v>
      </c>
      <c r="D363" s="27">
        <v>1.0</v>
      </c>
    </row>
    <row r="364" ht="15.75" customHeight="1">
      <c r="A364" s="181"/>
      <c r="B364" s="44">
        <v>6000061.0</v>
      </c>
      <c r="C364" s="44" t="s">
        <v>3447</v>
      </c>
      <c r="D364" s="27">
        <v>1.0</v>
      </c>
    </row>
    <row r="365" ht="15.75" customHeight="1">
      <c r="A365" s="183">
        <v>9900150.0</v>
      </c>
      <c r="B365" s="44">
        <v>8000132.0</v>
      </c>
      <c r="C365" s="44" t="s">
        <v>6153</v>
      </c>
      <c r="D365" s="27">
        <v>1.0</v>
      </c>
    </row>
    <row r="366" ht="15.75" customHeight="1">
      <c r="A366" s="181"/>
      <c r="B366" s="44">
        <v>6000061.0</v>
      </c>
      <c r="C366" s="44" t="s">
        <v>3447</v>
      </c>
      <c r="D366" s="27">
        <v>1.0</v>
      </c>
    </row>
    <row r="367" ht="15.75" customHeight="1">
      <c r="A367" s="183">
        <v>9900151.0</v>
      </c>
      <c r="B367" s="44">
        <v>2000016.0</v>
      </c>
      <c r="C367" s="44" t="s">
        <v>6154</v>
      </c>
      <c r="D367" s="27">
        <v>1.0</v>
      </c>
    </row>
    <row r="368" ht="15.75" customHeight="1">
      <c r="A368" s="182"/>
      <c r="B368" s="44">
        <v>8000121.0</v>
      </c>
      <c r="C368" s="44" t="s">
        <v>4567</v>
      </c>
      <c r="D368" s="27">
        <v>1.0</v>
      </c>
    </row>
    <row r="369" ht="15.75" customHeight="1">
      <c r="A369" s="181"/>
      <c r="B369" s="44">
        <v>6000061.0</v>
      </c>
      <c r="C369" s="44" t="s">
        <v>3447</v>
      </c>
      <c r="D369" s="27">
        <v>1.0</v>
      </c>
    </row>
    <row r="370" ht="15.75" customHeight="1">
      <c r="A370" s="183">
        <v>9900152.0</v>
      </c>
      <c r="B370" s="44">
        <v>3000119.0</v>
      </c>
      <c r="C370" s="44" t="s">
        <v>1050</v>
      </c>
      <c r="D370" s="27">
        <v>1.0</v>
      </c>
    </row>
    <row r="371" ht="15.75" customHeight="1">
      <c r="A371" s="181"/>
      <c r="B371" s="44">
        <v>8000121.0</v>
      </c>
      <c r="C371" s="44" t="s">
        <v>4567</v>
      </c>
      <c r="D371" s="27">
        <v>1.0</v>
      </c>
    </row>
    <row r="372" ht="15.75" customHeight="1">
      <c r="A372" s="183">
        <v>9900153.0</v>
      </c>
      <c r="B372" s="44">
        <v>6000018.0</v>
      </c>
      <c r="C372" s="44" t="s">
        <v>3084</v>
      </c>
      <c r="D372" s="27">
        <v>1.0</v>
      </c>
    </row>
    <row r="373" ht="15.75" customHeight="1">
      <c r="A373" s="182"/>
      <c r="B373" s="44">
        <v>6000061.0</v>
      </c>
      <c r="C373" s="44" t="s">
        <v>3447</v>
      </c>
      <c r="D373" s="27">
        <v>1.0</v>
      </c>
    </row>
    <row r="374" ht="15.75" customHeight="1">
      <c r="A374" s="181"/>
      <c r="B374" s="44">
        <v>2000013.0</v>
      </c>
      <c r="C374" s="44" t="s">
        <v>652</v>
      </c>
      <c r="D374" s="27">
        <v>1.0</v>
      </c>
    </row>
    <row r="375" ht="15.75" customHeight="1">
      <c r="A375" s="183">
        <v>9900155.0</v>
      </c>
      <c r="B375" s="44">
        <v>2000045.0</v>
      </c>
      <c r="C375" s="44" t="s">
        <v>6155</v>
      </c>
      <c r="D375" s="27">
        <v>4.0</v>
      </c>
    </row>
    <row r="376" ht="15.75" customHeight="1">
      <c r="A376" s="181"/>
      <c r="B376" s="44">
        <v>8000132.0</v>
      </c>
      <c r="C376" s="44" t="s">
        <v>4642</v>
      </c>
      <c r="D376" s="27">
        <v>1.0</v>
      </c>
    </row>
    <row r="377" ht="15.75" customHeight="1">
      <c r="A377" s="183">
        <v>9900156.0</v>
      </c>
      <c r="B377" s="44">
        <v>2000045.0</v>
      </c>
      <c r="C377" s="44" t="s">
        <v>6156</v>
      </c>
      <c r="D377" s="27">
        <v>8.0</v>
      </c>
    </row>
    <row r="378" ht="15.75" customHeight="1">
      <c r="A378" s="181"/>
      <c r="B378" s="44">
        <v>8000132.0</v>
      </c>
      <c r="C378" s="44" t="s">
        <v>4642</v>
      </c>
      <c r="D378" s="27">
        <v>1.0</v>
      </c>
    </row>
    <row r="379" ht="15.75" customHeight="1">
      <c r="A379" s="183">
        <v>9900158.0</v>
      </c>
      <c r="B379" s="44">
        <v>3000111.0</v>
      </c>
      <c r="C379" s="44" t="s">
        <v>6152</v>
      </c>
      <c r="D379" s="27">
        <v>1.0</v>
      </c>
    </row>
    <row r="380" ht="15.75" customHeight="1">
      <c r="A380" s="181"/>
      <c r="B380" s="44">
        <v>8000132.0</v>
      </c>
      <c r="C380" s="44" t="s">
        <v>4642</v>
      </c>
      <c r="D380" s="27">
        <v>1.0</v>
      </c>
    </row>
    <row r="381" ht="15.75" customHeight="1">
      <c r="A381" s="183">
        <v>9900160.0</v>
      </c>
      <c r="B381" s="14">
        <v>1000054.0</v>
      </c>
      <c r="C381" s="14" t="s">
        <v>448</v>
      </c>
      <c r="D381" s="27">
        <v>1.0</v>
      </c>
    </row>
    <row r="382" ht="15.75" customHeight="1">
      <c r="A382" s="181"/>
      <c r="B382" s="14">
        <v>1000056.0</v>
      </c>
      <c r="C382" s="14" t="s">
        <v>458</v>
      </c>
      <c r="D382" s="27">
        <v>1.0</v>
      </c>
    </row>
    <row r="383" ht="15.75" customHeight="1">
      <c r="A383" s="188">
        <v>9900161.0</v>
      </c>
      <c r="B383" s="14">
        <v>1000055.0</v>
      </c>
      <c r="C383" s="14" t="s">
        <v>452</v>
      </c>
      <c r="D383" s="27">
        <v>1.0</v>
      </c>
    </row>
    <row r="384" ht="15.75" customHeight="1">
      <c r="A384" s="181"/>
      <c r="B384" s="14">
        <v>1000057.0</v>
      </c>
      <c r="C384" s="14" t="s">
        <v>462</v>
      </c>
      <c r="D384" s="27">
        <v>1.0</v>
      </c>
    </row>
    <row r="385" ht="15.75" customHeight="1">
      <c r="A385" s="44"/>
      <c r="B385" s="44"/>
      <c r="C385" s="44"/>
      <c r="D385" s="27"/>
    </row>
    <row r="386" ht="15.75" customHeight="1">
      <c r="A386" s="44"/>
      <c r="B386" s="44"/>
      <c r="C386" s="44"/>
      <c r="D386" s="27"/>
    </row>
    <row r="387" ht="15.75" customHeight="1">
      <c r="A387" s="44"/>
      <c r="B387" s="44"/>
      <c r="C387" s="44"/>
      <c r="D387" s="27"/>
    </row>
    <row r="388" ht="15.75" customHeight="1">
      <c r="A388" s="44"/>
      <c r="B388" s="44"/>
      <c r="C388" s="44"/>
      <c r="D388" s="27"/>
    </row>
    <row r="389" ht="15.75" customHeight="1">
      <c r="A389" s="44"/>
      <c r="B389" s="44"/>
      <c r="C389" s="44"/>
      <c r="D389" s="27"/>
    </row>
    <row r="390" ht="15.75" customHeight="1">
      <c r="A390" s="44"/>
      <c r="B390" s="44"/>
      <c r="C390" s="44"/>
      <c r="D390" s="27"/>
    </row>
    <row r="391" ht="15.75" customHeight="1">
      <c r="A391" s="44"/>
      <c r="B391" s="44"/>
      <c r="C391" s="44"/>
      <c r="D391" s="27"/>
    </row>
    <row r="392" ht="15.75" customHeight="1">
      <c r="A392" s="44"/>
      <c r="B392" s="44"/>
      <c r="C392" s="44"/>
      <c r="D392" s="27"/>
    </row>
    <row r="393" ht="15.75" customHeight="1">
      <c r="A393" s="44"/>
      <c r="B393" s="44"/>
      <c r="C393" s="44"/>
      <c r="D393" s="27"/>
    </row>
    <row r="394" ht="15.75" customHeight="1">
      <c r="A394" s="44"/>
      <c r="B394" s="44"/>
      <c r="C394" s="44"/>
      <c r="D394" s="27"/>
    </row>
    <row r="395" ht="15.75" customHeight="1">
      <c r="A395" s="44"/>
      <c r="B395" s="44"/>
      <c r="C395" s="44"/>
      <c r="D395" s="27"/>
    </row>
    <row r="396" ht="15.75" customHeight="1">
      <c r="A396" s="44"/>
      <c r="B396" s="44"/>
      <c r="C396" s="44"/>
      <c r="D396" s="27"/>
    </row>
    <row r="397" ht="15.75" customHeight="1">
      <c r="A397" s="44"/>
      <c r="B397" s="44"/>
      <c r="C397" s="44"/>
      <c r="D397" s="27"/>
    </row>
    <row r="398" ht="15.75" customHeight="1">
      <c r="A398" s="44"/>
      <c r="B398" s="44"/>
      <c r="C398" s="44"/>
      <c r="D398" s="27"/>
    </row>
    <row r="399" ht="15.75" customHeight="1">
      <c r="A399" s="44"/>
      <c r="B399" s="44"/>
      <c r="C399" s="44"/>
      <c r="D399" s="27"/>
    </row>
    <row r="400" ht="15.75" customHeight="1">
      <c r="A400" s="44"/>
      <c r="B400" s="44"/>
      <c r="C400" s="44"/>
      <c r="D400" s="27"/>
    </row>
    <row r="401" ht="15.75" customHeight="1">
      <c r="A401" s="44"/>
      <c r="B401" s="44"/>
      <c r="C401" s="44"/>
      <c r="D401" s="27"/>
    </row>
    <row r="402" ht="15.75" customHeight="1">
      <c r="A402" s="44"/>
      <c r="B402" s="44"/>
      <c r="C402" s="44"/>
      <c r="D402" s="27"/>
    </row>
    <row r="403" ht="15.75" customHeight="1">
      <c r="A403" s="44"/>
      <c r="B403" s="44"/>
      <c r="C403" s="44"/>
      <c r="D403" s="27"/>
    </row>
    <row r="404" ht="15.75" customHeight="1">
      <c r="A404" s="44"/>
      <c r="B404" s="44"/>
      <c r="C404" s="44"/>
      <c r="D404" s="27"/>
    </row>
    <row r="405" ht="15.75" customHeight="1">
      <c r="A405" s="44"/>
      <c r="B405" s="44"/>
      <c r="C405" s="44"/>
      <c r="D405" s="27"/>
    </row>
    <row r="406" ht="15.75" customHeight="1">
      <c r="A406" s="44"/>
      <c r="B406" s="44"/>
      <c r="C406" s="44"/>
      <c r="D406" s="27"/>
    </row>
    <row r="407" ht="15.75" customHeight="1">
      <c r="A407" s="44"/>
      <c r="B407" s="44"/>
      <c r="C407" s="44"/>
      <c r="D407" s="27"/>
    </row>
    <row r="408" ht="15.75" customHeight="1">
      <c r="A408" s="44"/>
      <c r="B408" s="44"/>
      <c r="C408" s="44"/>
      <c r="D408" s="27"/>
    </row>
    <row r="409" ht="15.75" customHeight="1">
      <c r="A409" s="44"/>
      <c r="B409" s="44"/>
      <c r="C409" s="44"/>
      <c r="D409" s="27"/>
    </row>
    <row r="410" ht="15.75" customHeight="1">
      <c r="A410" s="44"/>
      <c r="B410" s="44"/>
      <c r="C410" s="44"/>
      <c r="D410" s="27"/>
    </row>
    <row r="411" ht="15.75" customHeight="1">
      <c r="A411" s="44"/>
      <c r="B411" s="44"/>
      <c r="C411" s="44"/>
      <c r="D411" s="27"/>
    </row>
    <row r="412" ht="15.75" customHeight="1">
      <c r="A412" s="44"/>
      <c r="B412" s="44"/>
      <c r="C412" s="44"/>
      <c r="D412" s="27"/>
    </row>
    <row r="413" ht="15.75" customHeight="1">
      <c r="A413" s="44"/>
      <c r="B413" s="44"/>
      <c r="C413" s="44"/>
      <c r="D413" s="27"/>
    </row>
    <row r="414" ht="15.75" customHeight="1">
      <c r="A414" s="44"/>
      <c r="B414" s="44"/>
      <c r="C414" s="44"/>
      <c r="D414" s="27"/>
    </row>
    <row r="415" ht="15.75" customHeight="1">
      <c r="A415" s="44"/>
      <c r="B415" s="44"/>
      <c r="C415" s="44"/>
      <c r="D415" s="27"/>
    </row>
    <row r="416" ht="15.75" customHeight="1">
      <c r="A416" s="44"/>
      <c r="B416" s="44"/>
      <c r="C416" s="44"/>
      <c r="D416" s="27"/>
    </row>
    <row r="417" ht="15.75" customHeight="1">
      <c r="A417" s="44"/>
      <c r="B417" s="44"/>
      <c r="C417" s="44"/>
      <c r="D417" s="27"/>
    </row>
    <row r="418" ht="15.75" customHeight="1">
      <c r="A418" s="44"/>
      <c r="B418" s="44"/>
      <c r="C418" s="44"/>
      <c r="D418" s="27"/>
    </row>
    <row r="419" ht="15.75" customHeight="1">
      <c r="A419" s="44"/>
      <c r="B419" s="44"/>
      <c r="C419" s="44"/>
      <c r="D419" s="27"/>
    </row>
    <row r="420" ht="15.75" customHeight="1">
      <c r="A420" s="44"/>
      <c r="B420" s="44"/>
      <c r="C420" s="44"/>
      <c r="D420" s="27"/>
    </row>
    <row r="421" ht="15.75" customHeight="1">
      <c r="A421" s="44"/>
      <c r="B421" s="44"/>
      <c r="C421" s="44"/>
      <c r="D421" s="27"/>
    </row>
    <row r="422" ht="15.75" customHeight="1">
      <c r="A422" s="44"/>
      <c r="B422" s="44"/>
      <c r="C422" s="44"/>
      <c r="D422" s="27"/>
    </row>
    <row r="423" ht="15.75" customHeight="1">
      <c r="A423" s="44"/>
      <c r="B423" s="44"/>
      <c r="C423" s="44"/>
      <c r="D423" s="27"/>
    </row>
    <row r="424" ht="15.75" customHeight="1">
      <c r="A424" s="44"/>
      <c r="B424" s="44"/>
      <c r="C424" s="44"/>
      <c r="D424" s="27"/>
    </row>
    <row r="425" ht="15.75" customHeight="1">
      <c r="A425" s="44"/>
      <c r="B425" s="44"/>
      <c r="C425" s="44"/>
      <c r="D425" s="27"/>
    </row>
    <row r="426" ht="15.75" customHeight="1">
      <c r="A426" s="44"/>
      <c r="B426" s="44"/>
      <c r="C426" s="44"/>
      <c r="D426" s="27"/>
    </row>
    <row r="427" ht="15.75" customHeight="1">
      <c r="A427" s="44"/>
      <c r="B427" s="44"/>
      <c r="C427" s="44"/>
      <c r="D427" s="27"/>
    </row>
    <row r="428" ht="15.75" customHeight="1">
      <c r="A428" s="44"/>
      <c r="B428" s="44"/>
      <c r="C428" s="44"/>
      <c r="D428" s="27"/>
    </row>
    <row r="429" ht="15.75" customHeight="1">
      <c r="A429" s="44"/>
      <c r="B429" s="44"/>
      <c r="C429" s="44"/>
      <c r="D429" s="27"/>
    </row>
    <row r="430" ht="15.75" customHeight="1">
      <c r="A430" s="44"/>
      <c r="B430" s="44"/>
      <c r="C430" s="44"/>
      <c r="D430" s="27"/>
    </row>
    <row r="431" ht="15.75" customHeight="1">
      <c r="A431" s="44"/>
      <c r="B431" s="44"/>
      <c r="C431" s="44"/>
      <c r="D431" s="27"/>
    </row>
    <row r="432" ht="15.75" customHeight="1">
      <c r="A432" s="44"/>
      <c r="B432" s="44"/>
      <c r="C432" s="44"/>
      <c r="D432" s="27"/>
    </row>
    <row r="433" ht="15.75" customHeight="1">
      <c r="A433" s="44"/>
      <c r="B433" s="44"/>
      <c r="C433" s="44"/>
      <c r="D433" s="27"/>
    </row>
    <row r="434" ht="15.75" customHeight="1">
      <c r="A434" s="44"/>
      <c r="B434" s="44"/>
      <c r="C434" s="44"/>
      <c r="D434" s="27"/>
    </row>
    <row r="435" ht="15.75" customHeight="1">
      <c r="A435" s="44"/>
      <c r="B435" s="44"/>
      <c r="C435" s="44"/>
      <c r="D435" s="27"/>
    </row>
    <row r="436" ht="15.75" customHeight="1">
      <c r="A436" s="44"/>
      <c r="B436" s="44"/>
      <c r="C436" s="44"/>
      <c r="D436" s="27"/>
    </row>
    <row r="437" ht="15.75" customHeight="1">
      <c r="A437" s="44"/>
      <c r="B437" s="44"/>
      <c r="C437" s="44"/>
      <c r="D437" s="27"/>
    </row>
    <row r="438" ht="15.75" customHeight="1">
      <c r="A438" s="44"/>
      <c r="B438" s="44"/>
      <c r="C438" s="44"/>
      <c r="D438" s="27"/>
    </row>
    <row r="439" ht="15.75" customHeight="1">
      <c r="A439" s="44"/>
      <c r="B439" s="44"/>
      <c r="C439" s="44"/>
      <c r="D439" s="27"/>
    </row>
    <row r="440" ht="15.75" customHeight="1">
      <c r="A440" s="44"/>
      <c r="B440" s="44"/>
      <c r="C440" s="44"/>
      <c r="D440" s="27"/>
    </row>
    <row r="441" ht="15.75" customHeight="1">
      <c r="A441" s="44"/>
      <c r="B441" s="44"/>
      <c r="C441" s="44"/>
      <c r="D441" s="27"/>
    </row>
    <row r="442" ht="15.75" customHeight="1">
      <c r="A442" s="44"/>
      <c r="B442" s="44"/>
      <c r="C442" s="44"/>
      <c r="D442" s="27"/>
    </row>
    <row r="443" ht="15.75" customHeight="1">
      <c r="A443" s="44"/>
      <c r="B443" s="44"/>
      <c r="C443" s="44"/>
      <c r="D443" s="27"/>
    </row>
    <row r="444" ht="15.75" customHeight="1">
      <c r="A444" s="44"/>
      <c r="B444" s="44"/>
      <c r="C444" s="44"/>
      <c r="D444" s="27"/>
    </row>
    <row r="445" ht="15.75" customHeight="1">
      <c r="A445" s="44"/>
      <c r="B445" s="44"/>
      <c r="C445" s="44"/>
      <c r="D445" s="27"/>
    </row>
    <row r="446" ht="15.75" customHeight="1">
      <c r="A446" s="44"/>
      <c r="B446" s="44"/>
      <c r="C446" s="44"/>
      <c r="D446" s="27"/>
    </row>
    <row r="447" ht="15.75" customHeight="1">
      <c r="A447" s="44"/>
      <c r="B447" s="44"/>
      <c r="C447" s="44"/>
      <c r="D447" s="27"/>
    </row>
    <row r="448" ht="15.75" customHeight="1">
      <c r="A448" s="44"/>
      <c r="B448" s="44"/>
      <c r="C448" s="44"/>
      <c r="D448" s="27"/>
    </row>
    <row r="449" ht="15.75" customHeight="1">
      <c r="A449" s="44"/>
      <c r="B449" s="44"/>
      <c r="C449" s="44"/>
      <c r="D449" s="27"/>
    </row>
    <row r="450" ht="15.75" customHeight="1">
      <c r="A450" s="44"/>
      <c r="B450" s="44"/>
      <c r="C450" s="44"/>
      <c r="D450" s="27"/>
    </row>
    <row r="451" ht="15.75" customHeight="1">
      <c r="A451" s="44"/>
      <c r="B451" s="44"/>
      <c r="C451" s="44"/>
      <c r="D451" s="27"/>
    </row>
    <row r="452" ht="15.75" customHeight="1">
      <c r="A452" s="44"/>
      <c r="B452" s="44"/>
      <c r="C452" s="44"/>
      <c r="D452" s="27"/>
    </row>
    <row r="453" ht="15.75" customHeight="1">
      <c r="A453" s="44"/>
      <c r="B453" s="44"/>
      <c r="C453" s="44"/>
      <c r="D453" s="27"/>
    </row>
    <row r="454" ht="15.75" customHeight="1">
      <c r="A454" s="44"/>
      <c r="B454" s="44"/>
      <c r="C454" s="44"/>
      <c r="D454" s="27"/>
    </row>
    <row r="455" ht="15.75" customHeight="1">
      <c r="A455" s="44"/>
      <c r="B455" s="44"/>
      <c r="C455" s="44"/>
      <c r="D455" s="27"/>
    </row>
    <row r="456" ht="15.75" customHeight="1">
      <c r="A456" s="44"/>
      <c r="B456" s="44"/>
      <c r="C456" s="44"/>
      <c r="D456" s="27"/>
    </row>
    <row r="457" ht="15.75" customHeight="1">
      <c r="A457" s="44"/>
      <c r="B457" s="44"/>
      <c r="C457" s="44"/>
      <c r="D457" s="27"/>
    </row>
    <row r="458" ht="15.75" customHeight="1">
      <c r="A458" s="44"/>
      <c r="B458" s="44"/>
      <c r="C458" s="44"/>
      <c r="D458" s="27"/>
    </row>
    <row r="459" ht="15.75" customHeight="1">
      <c r="A459" s="44"/>
      <c r="B459" s="44"/>
      <c r="C459" s="44"/>
      <c r="D459" s="27"/>
    </row>
    <row r="460" ht="15.75" customHeight="1">
      <c r="A460" s="44"/>
      <c r="B460" s="44"/>
      <c r="C460" s="44"/>
      <c r="D460" s="27"/>
    </row>
    <row r="461" ht="15.75" customHeight="1">
      <c r="A461" s="44"/>
      <c r="B461" s="44"/>
      <c r="C461" s="44"/>
      <c r="D461" s="27"/>
    </row>
    <row r="462" ht="15.75" customHeight="1">
      <c r="A462" s="44"/>
      <c r="B462" s="44"/>
      <c r="C462" s="44"/>
      <c r="D462" s="27"/>
    </row>
    <row r="463" ht="15.75" customHeight="1">
      <c r="A463" s="44"/>
      <c r="B463" s="44"/>
      <c r="C463" s="44"/>
      <c r="D463" s="27"/>
    </row>
    <row r="464" ht="15.75" customHeight="1">
      <c r="A464" s="44"/>
      <c r="B464" s="44"/>
      <c r="C464" s="44"/>
      <c r="D464" s="27"/>
    </row>
    <row r="465" ht="15.75" customHeight="1">
      <c r="A465" s="44"/>
      <c r="B465" s="44"/>
      <c r="C465" s="44"/>
      <c r="D465" s="27"/>
    </row>
    <row r="466" ht="15.75" customHeight="1">
      <c r="A466" s="44"/>
      <c r="B466" s="44"/>
      <c r="C466" s="44"/>
      <c r="D466" s="27"/>
    </row>
    <row r="467" ht="15.75" customHeight="1">
      <c r="A467" s="44"/>
      <c r="B467" s="44"/>
      <c r="C467" s="44"/>
      <c r="D467" s="27"/>
    </row>
    <row r="468" ht="15.75" customHeight="1">
      <c r="A468" s="44"/>
      <c r="B468" s="44"/>
      <c r="C468" s="44"/>
      <c r="D468" s="27"/>
    </row>
    <row r="469" ht="15.75" customHeight="1">
      <c r="A469" s="44"/>
      <c r="B469" s="44"/>
      <c r="C469" s="44"/>
      <c r="D469" s="27"/>
    </row>
    <row r="470" ht="15.75" customHeight="1">
      <c r="A470" s="44"/>
      <c r="B470" s="44"/>
      <c r="C470" s="44"/>
      <c r="D470" s="27"/>
    </row>
    <row r="471" ht="15.75" customHeight="1">
      <c r="A471" s="44"/>
      <c r="B471" s="44"/>
      <c r="C471" s="44"/>
      <c r="D471" s="27"/>
    </row>
    <row r="472" ht="15.75" customHeight="1">
      <c r="A472" s="44"/>
      <c r="B472" s="44"/>
      <c r="C472" s="44"/>
      <c r="D472" s="27"/>
    </row>
    <row r="473" ht="15.75" customHeight="1">
      <c r="A473" s="44"/>
      <c r="B473" s="44"/>
      <c r="C473" s="44"/>
      <c r="D473" s="27"/>
    </row>
    <row r="474" ht="15.75" customHeight="1">
      <c r="A474" s="44"/>
      <c r="B474" s="44"/>
      <c r="C474" s="44"/>
      <c r="D474" s="27"/>
    </row>
    <row r="475" ht="15.75" customHeight="1">
      <c r="A475" s="44"/>
      <c r="B475" s="44"/>
      <c r="C475" s="44"/>
      <c r="D475" s="27"/>
    </row>
    <row r="476" ht="15.75" customHeight="1">
      <c r="A476" s="44"/>
      <c r="B476" s="44"/>
      <c r="C476" s="44"/>
      <c r="D476" s="27"/>
    </row>
    <row r="477" ht="15.75" customHeight="1">
      <c r="A477" s="44"/>
      <c r="B477" s="44"/>
      <c r="C477" s="44"/>
      <c r="D477" s="27"/>
    </row>
    <row r="478" ht="15.75" customHeight="1">
      <c r="A478" s="44"/>
      <c r="B478" s="44"/>
      <c r="C478" s="44"/>
      <c r="D478" s="27"/>
    </row>
    <row r="479" ht="15.75" customHeight="1">
      <c r="A479" s="44"/>
      <c r="B479" s="44"/>
      <c r="C479" s="44"/>
      <c r="D479" s="27"/>
    </row>
    <row r="480" ht="15.75" customHeight="1">
      <c r="A480" s="44"/>
      <c r="B480" s="44"/>
      <c r="C480" s="44"/>
      <c r="D480" s="27"/>
    </row>
    <row r="481" ht="15.75" customHeight="1">
      <c r="A481" s="44"/>
      <c r="B481" s="44"/>
      <c r="C481" s="44"/>
      <c r="D481" s="27"/>
    </row>
    <row r="482" ht="15.75" customHeight="1">
      <c r="A482" s="44"/>
      <c r="B482" s="44"/>
      <c r="C482" s="44"/>
      <c r="D482" s="27"/>
    </row>
    <row r="483" ht="15.75" customHeight="1">
      <c r="A483" s="44"/>
      <c r="B483" s="44"/>
      <c r="C483" s="44"/>
      <c r="D483" s="27"/>
    </row>
    <row r="484" ht="15.75" customHeight="1">
      <c r="A484" s="44"/>
      <c r="B484" s="44"/>
      <c r="C484" s="44"/>
      <c r="D484" s="27"/>
    </row>
    <row r="485" ht="15.75" customHeight="1">
      <c r="A485" s="44"/>
      <c r="B485" s="44"/>
      <c r="C485" s="44"/>
      <c r="D485" s="27"/>
    </row>
    <row r="486" ht="15.75" customHeight="1">
      <c r="A486" s="44"/>
      <c r="B486" s="44"/>
      <c r="C486" s="44"/>
      <c r="D486" s="27"/>
    </row>
    <row r="487" ht="15.75" customHeight="1">
      <c r="A487" s="44"/>
      <c r="B487" s="44"/>
      <c r="C487" s="44"/>
      <c r="D487" s="27"/>
    </row>
    <row r="488" ht="15.75" customHeight="1">
      <c r="A488" s="44"/>
      <c r="B488" s="44"/>
      <c r="C488" s="44"/>
      <c r="D488" s="27"/>
    </row>
    <row r="489" ht="15.75" customHeight="1">
      <c r="A489" s="44"/>
      <c r="B489" s="44"/>
      <c r="C489" s="44"/>
      <c r="D489" s="27"/>
    </row>
    <row r="490" ht="15.75" customHeight="1">
      <c r="A490" s="44"/>
      <c r="B490" s="44"/>
      <c r="C490" s="44"/>
      <c r="D490" s="27"/>
    </row>
    <row r="491" ht="15.75" customHeight="1">
      <c r="A491" s="44"/>
      <c r="B491" s="44"/>
      <c r="C491" s="44"/>
      <c r="D491" s="27"/>
    </row>
    <row r="492" ht="15.75" customHeight="1">
      <c r="A492" s="44"/>
      <c r="B492" s="44"/>
      <c r="C492" s="44"/>
      <c r="D492" s="27"/>
    </row>
    <row r="493" ht="15.75" customHeight="1">
      <c r="A493" s="44"/>
      <c r="B493" s="44"/>
      <c r="C493" s="44"/>
      <c r="D493" s="27"/>
    </row>
    <row r="494" ht="15.75" customHeight="1">
      <c r="A494" s="44"/>
      <c r="B494" s="44"/>
      <c r="C494" s="44"/>
      <c r="D494" s="27"/>
    </row>
    <row r="495" ht="15.75" customHeight="1">
      <c r="A495" s="44"/>
      <c r="B495" s="44"/>
      <c r="C495" s="44"/>
      <c r="D495" s="27"/>
    </row>
    <row r="496" ht="15.75" customHeight="1">
      <c r="A496" s="44"/>
      <c r="B496" s="44"/>
      <c r="C496" s="44"/>
      <c r="D496" s="27"/>
    </row>
    <row r="497" ht="15.75" customHeight="1">
      <c r="A497" s="44"/>
      <c r="B497" s="44"/>
      <c r="C497" s="44"/>
      <c r="D497" s="27"/>
    </row>
    <row r="498" ht="15.75" customHeight="1">
      <c r="A498" s="44"/>
      <c r="B498" s="44"/>
      <c r="C498" s="44"/>
      <c r="D498" s="27"/>
    </row>
    <row r="499" ht="15.75" customHeight="1">
      <c r="A499" s="44"/>
      <c r="B499" s="44"/>
      <c r="C499" s="44"/>
      <c r="D499" s="27"/>
    </row>
    <row r="500" ht="15.75" customHeight="1">
      <c r="A500" s="44"/>
      <c r="B500" s="44"/>
      <c r="C500" s="44"/>
      <c r="D500" s="27"/>
    </row>
    <row r="501" ht="15.75" customHeight="1">
      <c r="A501" s="44"/>
      <c r="B501" s="44"/>
      <c r="C501" s="44"/>
      <c r="D501" s="27"/>
    </row>
    <row r="502" ht="15.75" customHeight="1">
      <c r="A502" s="44"/>
      <c r="B502" s="44"/>
      <c r="C502" s="44"/>
      <c r="D502" s="27"/>
    </row>
    <row r="503" ht="15.75" customHeight="1">
      <c r="A503" s="44"/>
      <c r="B503" s="44"/>
      <c r="C503" s="44"/>
      <c r="D503" s="27"/>
    </row>
    <row r="504" ht="15.75" customHeight="1">
      <c r="A504" s="44"/>
      <c r="B504" s="44"/>
      <c r="C504" s="44"/>
      <c r="D504" s="27"/>
    </row>
    <row r="505" ht="15.75" customHeight="1">
      <c r="A505" s="44"/>
      <c r="B505" s="44"/>
      <c r="C505" s="44"/>
      <c r="D505" s="27"/>
    </row>
    <row r="506" ht="15.75" customHeight="1">
      <c r="A506" s="44"/>
      <c r="B506" s="44"/>
      <c r="C506" s="44"/>
      <c r="D506" s="27"/>
    </row>
    <row r="507" ht="15.75" customHeight="1">
      <c r="A507" s="44"/>
      <c r="B507" s="44"/>
      <c r="C507" s="44"/>
      <c r="D507" s="27"/>
    </row>
    <row r="508" ht="15.75" customHeight="1">
      <c r="A508" s="44"/>
      <c r="B508" s="44"/>
      <c r="C508" s="44"/>
      <c r="D508" s="27"/>
    </row>
    <row r="509" ht="15.75" customHeight="1">
      <c r="A509" s="44"/>
      <c r="B509" s="44"/>
      <c r="C509" s="44"/>
      <c r="D509" s="27"/>
    </row>
    <row r="510" ht="15.75" customHeight="1">
      <c r="A510" s="44"/>
      <c r="B510" s="44"/>
      <c r="C510" s="44"/>
      <c r="D510" s="27"/>
    </row>
    <row r="511" ht="15.75" customHeight="1">
      <c r="A511" s="44"/>
      <c r="B511" s="44"/>
      <c r="C511" s="44"/>
      <c r="D511" s="27"/>
    </row>
    <row r="512" ht="15.75" customHeight="1">
      <c r="A512" s="44"/>
      <c r="B512" s="44"/>
      <c r="C512" s="44"/>
      <c r="D512" s="27"/>
    </row>
    <row r="513" ht="15.75" customHeight="1">
      <c r="A513" s="44"/>
      <c r="B513" s="44"/>
      <c r="C513" s="44"/>
      <c r="D513" s="27"/>
    </row>
    <row r="514" ht="15.75" customHeight="1">
      <c r="A514" s="44"/>
      <c r="B514" s="44"/>
      <c r="C514" s="44"/>
      <c r="D514" s="27"/>
    </row>
    <row r="515" ht="15.75" customHeight="1">
      <c r="A515" s="44"/>
      <c r="B515" s="44"/>
      <c r="C515" s="44"/>
      <c r="D515" s="27"/>
    </row>
    <row r="516" ht="15.75" customHeight="1">
      <c r="A516" s="44"/>
      <c r="B516" s="44"/>
      <c r="C516" s="44"/>
      <c r="D516" s="27"/>
    </row>
    <row r="517" ht="15.75" customHeight="1">
      <c r="A517" s="44"/>
      <c r="B517" s="44"/>
      <c r="C517" s="44"/>
      <c r="D517" s="27"/>
    </row>
    <row r="518" ht="15.75" customHeight="1">
      <c r="A518" s="44"/>
      <c r="B518" s="44"/>
      <c r="C518" s="44"/>
      <c r="D518" s="27"/>
    </row>
    <row r="519" ht="15.75" customHeight="1">
      <c r="A519" s="44"/>
      <c r="B519" s="44"/>
      <c r="C519" s="44"/>
      <c r="D519" s="27"/>
    </row>
    <row r="520" ht="15.75" customHeight="1">
      <c r="A520" s="44"/>
      <c r="B520" s="44"/>
      <c r="C520" s="44"/>
      <c r="D520" s="27"/>
    </row>
    <row r="521" ht="15.75" customHeight="1">
      <c r="A521" s="44"/>
      <c r="B521" s="44"/>
      <c r="C521" s="44"/>
      <c r="D521" s="27"/>
    </row>
    <row r="522" ht="15.75" customHeight="1">
      <c r="A522" s="44"/>
      <c r="B522" s="44"/>
      <c r="C522" s="44"/>
      <c r="D522" s="27"/>
    </row>
    <row r="523" ht="15.75" customHeight="1">
      <c r="A523" s="44"/>
      <c r="B523" s="44"/>
      <c r="C523" s="44"/>
      <c r="D523" s="27"/>
    </row>
    <row r="524" ht="15.75" customHeight="1">
      <c r="A524" s="44"/>
      <c r="B524" s="44"/>
      <c r="C524" s="44"/>
      <c r="D524" s="27"/>
    </row>
    <row r="525" ht="15.75" customHeight="1">
      <c r="A525" s="44"/>
      <c r="B525" s="44"/>
      <c r="C525" s="44"/>
      <c r="D525" s="27"/>
    </row>
    <row r="526" ht="15.75" customHeight="1">
      <c r="A526" s="44"/>
      <c r="B526" s="44"/>
      <c r="C526" s="44"/>
      <c r="D526" s="27"/>
    </row>
    <row r="527" ht="15.75" customHeight="1">
      <c r="A527" s="44"/>
      <c r="B527" s="44"/>
      <c r="C527" s="44"/>
      <c r="D527" s="27"/>
    </row>
    <row r="528" ht="15.75" customHeight="1">
      <c r="A528" s="44"/>
      <c r="B528" s="44"/>
      <c r="C528" s="44"/>
      <c r="D528" s="27"/>
    </row>
    <row r="529" ht="15.75" customHeight="1">
      <c r="A529" s="44"/>
      <c r="B529" s="44"/>
      <c r="C529" s="44"/>
      <c r="D529" s="27"/>
    </row>
    <row r="530" ht="15.75" customHeight="1">
      <c r="A530" s="44"/>
      <c r="B530" s="44"/>
      <c r="C530" s="44"/>
      <c r="D530" s="27"/>
    </row>
    <row r="531" ht="15.75" customHeight="1">
      <c r="A531" s="44"/>
      <c r="B531" s="44"/>
      <c r="C531" s="44"/>
      <c r="D531" s="27"/>
    </row>
    <row r="532" ht="15.75" customHeight="1">
      <c r="A532" s="44"/>
      <c r="B532" s="44"/>
      <c r="C532" s="44"/>
      <c r="D532" s="27"/>
    </row>
    <row r="533" ht="15.75" customHeight="1">
      <c r="A533" s="44"/>
      <c r="B533" s="44"/>
      <c r="C533" s="44"/>
      <c r="D533" s="27"/>
    </row>
    <row r="534" ht="15.75" customHeight="1">
      <c r="A534" s="44"/>
      <c r="B534" s="44"/>
      <c r="C534" s="44"/>
      <c r="D534" s="27"/>
    </row>
    <row r="535" ht="15.75" customHeight="1">
      <c r="A535" s="44"/>
      <c r="B535" s="44"/>
      <c r="C535" s="44"/>
      <c r="D535" s="27"/>
    </row>
    <row r="536" ht="15.75" customHeight="1">
      <c r="A536" s="44"/>
      <c r="B536" s="44"/>
      <c r="C536" s="44"/>
      <c r="D536" s="27"/>
    </row>
    <row r="537" ht="15.75" customHeight="1">
      <c r="A537" s="44"/>
      <c r="B537" s="44"/>
      <c r="C537" s="44"/>
      <c r="D537" s="27"/>
    </row>
    <row r="538" ht="15.75" customHeight="1">
      <c r="A538" s="44"/>
      <c r="B538" s="44"/>
      <c r="C538" s="44"/>
      <c r="D538" s="27"/>
    </row>
    <row r="539" ht="15.75" customHeight="1">
      <c r="A539" s="44"/>
      <c r="B539" s="44"/>
      <c r="C539" s="44"/>
      <c r="D539" s="27"/>
    </row>
    <row r="540" ht="15.75" customHeight="1">
      <c r="A540" s="44"/>
      <c r="B540" s="44"/>
      <c r="C540" s="44"/>
      <c r="D540" s="27"/>
    </row>
    <row r="541" ht="15.75" customHeight="1">
      <c r="A541" s="44"/>
      <c r="B541" s="44"/>
      <c r="C541" s="44"/>
      <c r="D541" s="27"/>
    </row>
    <row r="542" ht="15.75" customHeight="1">
      <c r="A542" s="44"/>
      <c r="B542" s="44"/>
      <c r="C542" s="44"/>
      <c r="D542" s="27"/>
    </row>
    <row r="543" ht="15.75" customHeight="1">
      <c r="A543" s="44"/>
      <c r="B543" s="44"/>
      <c r="C543" s="44"/>
      <c r="D543" s="27"/>
    </row>
    <row r="544" ht="15.75" customHeight="1">
      <c r="A544" s="44"/>
      <c r="B544" s="44"/>
      <c r="C544" s="44"/>
      <c r="D544" s="27"/>
    </row>
    <row r="545" ht="15.75" customHeight="1">
      <c r="A545" s="44"/>
      <c r="B545" s="44"/>
      <c r="C545" s="44"/>
      <c r="D545" s="27"/>
    </row>
    <row r="546" ht="15.75" customHeight="1">
      <c r="A546" s="44"/>
      <c r="B546" s="44"/>
      <c r="C546" s="44"/>
      <c r="D546" s="27"/>
    </row>
    <row r="547" ht="15.75" customHeight="1">
      <c r="A547" s="44"/>
      <c r="B547" s="44"/>
      <c r="C547" s="44"/>
      <c r="D547" s="27"/>
    </row>
    <row r="548" ht="15.75" customHeight="1">
      <c r="A548" s="44"/>
      <c r="B548" s="44"/>
      <c r="C548" s="44"/>
      <c r="D548" s="27"/>
    </row>
    <row r="549" ht="15.75" customHeight="1">
      <c r="A549" s="44"/>
      <c r="B549" s="44"/>
      <c r="C549" s="44"/>
      <c r="D549" s="27"/>
    </row>
    <row r="550" ht="15.75" customHeight="1">
      <c r="A550" s="44"/>
      <c r="B550" s="44"/>
      <c r="C550" s="44"/>
      <c r="D550" s="27"/>
    </row>
    <row r="551" ht="15.75" customHeight="1">
      <c r="A551" s="44"/>
      <c r="B551" s="44"/>
      <c r="C551" s="44"/>
      <c r="D551" s="27"/>
    </row>
    <row r="552" ht="15.75" customHeight="1">
      <c r="A552" s="44"/>
      <c r="B552" s="44"/>
      <c r="C552" s="44"/>
      <c r="D552" s="27"/>
    </row>
    <row r="553" ht="15.75" customHeight="1">
      <c r="A553" s="44"/>
      <c r="B553" s="44"/>
      <c r="C553" s="44"/>
      <c r="D553" s="27"/>
    </row>
    <row r="554" ht="15.75" customHeight="1">
      <c r="A554" s="44"/>
      <c r="B554" s="44"/>
      <c r="C554" s="44"/>
      <c r="D554" s="27"/>
    </row>
    <row r="555" ht="15.75" customHeight="1">
      <c r="A555" s="44"/>
      <c r="B555" s="44"/>
      <c r="C555" s="44"/>
      <c r="D555" s="27"/>
    </row>
    <row r="556" ht="15.75" customHeight="1">
      <c r="A556" s="44"/>
      <c r="B556" s="44"/>
      <c r="C556" s="44"/>
      <c r="D556" s="27"/>
    </row>
    <row r="557" ht="15.75" customHeight="1">
      <c r="A557" s="44"/>
      <c r="B557" s="44"/>
      <c r="C557" s="44"/>
      <c r="D557" s="27"/>
    </row>
    <row r="558" ht="15.75" customHeight="1">
      <c r="A558" s="44"/>
      <c r="B558" s="44"/>
      <c r="C558" s="44"/>
      <c r="D558" s="27"/>
    </row>
    <row r="559" ht="15.75" customHeight="1">
      <c r="A559" s="44"/>
      <c r="B559" s="44"/>
      <c r="C559" s="44"/>
      <c r="D559" s="27"/>
    </row>
    <row r="560" ht="15.75" customHeight="1">
      <c r="A560" s="44"/>
      <c r="B560" s="44"/>
      <c r="C560" s="44"/>
      <c r="D560" s="27"/>
    </row>
    <row r="561" ht="15.75" customHeight="1">
      <c r="A561" s="44"/>
      <c r="B561" s="44"/>
      <c r="C561" s="44"/>
      <c r="D561" s="27"/>
    </row>
    <row r="562" ht="15.75" customHeight="1">
      <c r="A562" s="44"/>
      <c r="B562" s="44"/>
      <c r="C562" s="44"/>
      <c r="D562" s="27"/>
    </row>
    <row r="563" ht="15.75" customHeight="1">
      <c r="A563" s="44"/>
      <c r="B563" s="44"/>
      <c r="C563" s="44"/>
      <c r="D563" s="27"/>
    </row>
    <row r="564" ht="15.75" customHeight="1">
      <c r="A564" s="44"/>
      <c r="B564" s="44"/>
      <c r="C564" s="44"/>
      <c r="D564" s="27"/>
    </row>
    <row r="565" ht="15.75" customHeight="1">
      <c r="A565" s="44"/>
      <c r="B565" s="44"/>
      <c r="C565" s="44"/>
      <c r="D565" s="27"/>
    </row>
    <row r="566" ht="15.75" customHeight="1">
      <c r="A566" s="44"/>
      <c r="B566" s="44"/>
      <c r="C566" s="44"/>
      <c r="D566" s="27"/>
    </row>
    <row r="567" ht="15.75" customHeight="1">
      <c r="A567" s="44"/>
      <c r="B567" s="44"/>
      <c r="C567" s="44"/>
      <c r="D567" s="27"/>
    </row>
    <row r="568" ht="15.75" customHeight="1">
      <c r="A568" s="44"/>
      <c r="B568" s="44"/>
      <c r="C568" s="44"/>
      <c r="D568" s="27"/>
    </row>
    <row r="569" ht="15.75" customHeight="1">
      <c r="A569" s="44"/>
      <c r="B569" s="44"/>
      <c r="C569" s="44"/>
      <c r="D569" s="27"/>
    </row>
    <row r="570" ht="15.75" customHeight="1">
      <c r="A570" s="44"/>
      <c r="B570" s="44"/>
      <c r="C570" s="44"/>
      <c r="D570" s="27"/>
    </row>
    <row r="571" ht="15.75" customHeight="1">
      <c r="A571" s="44"/>
      <c r="B571" s="44"/>
      <c r="C571" s="44"/>
      <c r="D571" s="27"/>
    </row>
    <row r="572" ht="15.75" customHeight="1">
      <c r="A572" s="44"/>
      <c r="B572" s="44"/>
      <c r="C572" s="44"/>
      <c r="D572" s="27"/>
    </row>
    <row r="573" ht="15.75" customHeight="1">
      <c r="A573" s="44"/>
      <c r="B573" s="44"/>
      <c r="C573" s="44"/>
      <c r="D573" s="27"/>
    </row>
    <row r="574" ht="15.75" customHeight="1">
      <c r="A574" s="44"/>
      <c r="B574" s="44"/>
      <c r="C574" s="44"/>
      <c r="D574" s="27"/>
    </row>
    <row r="575" ht="15.75" customHeight="1">
      <c r="A575" s="44"/>
      <c r="B575" s="44"/>
      <c r="C575" s="44"/>
      <c r="D575" s="27"/>
    </row>
    <row r="576" ht="15.75" customHeight="1">
      <c r="A576" s="44"/>
      <c r="B576" s="44"/>
      <c r="C576" s="44"/>
      <c r="D576" s="27"/>
    </row>
    <row r="577" ht="15.75" customHeight="1">
      <c r="A577" s="44"/>
      <c r="B577" s="44"/>
      <c r="C577" s="44"/>
      <c r="D577" s="27"/>
    </row>
    <row r="578" ht="15.75" customHeight="1">
      <c r="A578" s="44"/>
      <c r="B578" s="44"/>
      <c r="C578" s="44"/>
      <c r="D578" s="27"/>
    </row>
    <row r="579" ht="15.75" customHeight="1">
      <c r="A579" s="44"/>
      <c r="B579" s="44"/>
      <c r="C579" s="44"/>
      <c r="D579" s="27"/>
    </row>
    <row r="580" ht="15.75" customHeight="1">
      <c r="A580" s="44"/>
      <c r="B580" s="44"/>
      <c r="C580" s="44"/>
      <c r="D580" s="27"/>
    </row>
    <row r="581" ht="15.75" customHeight="1">
      <c r="A581" s="44"/>
      <c r="B581" s="44"/>
      <c r="C581" s="44"/>
      <c r="D581" s="27"/>
    </row>
    <row r="582" ht="15.75" customHeight="1">
      <c r="A582" s="44"/>
      <c r="B582" s="44"/>
      <c r="C582" s="44"/>
      <c r="D582" s="27"/>
    </row>
    <row r="583" ht="15.75" customHeight="1">
      <c r="A583" s="44"/>
      <c r="B583" s="44"/>
      <c r="C583" s="44"/>
      <c r="D583" s="27"/>
    </row>
    <row r="584" ht="15.75" customHeight="1">
      <c r="A584" s="44"/>
      <c r="B584" s="44"/>
      <c r="C584" s="44"/>
      <c r="D584" s="27"/>
    </row>
    <row r="585" ht="15.75" customHeight="1">
      <c r="A585" s="44"/>
      <c r="B585" s="44"/>
      <c r="C585" s="44"/>
      <c r="D585" s="27"/>
    </row>
    <row r="586" ht="15.75" customHeight="1">
      <c r="A586" s="44"/>
      <c r="B586" s="44"/>
      <c r="C586" s="44"/>
      <c r="D586" s="27"/>
    </row>
    <row r="587" ht="15.75" customHeight="1">
      <c r="A587" s="44"/>
      <c r="B587" s="44"/>
      <c r="C587" s="44"/>
      <c r="D587" s="27"/>
    </row>
    <row r="588" ht="15.75" customHeight="1">
      <c r="A588" s="44"/>
      <c r="B588" s="44"/>
      <c r="C588" s="44"/>
      <c r="D588" s="27"/>
    </row>
    <row r="589" ht="15.75" customHeight="1">
      <c r="A589" s="44"/>
      <c r="B589" s="44"/>
      <c r="C589" s="44"/>
      <c r="D589" s="27"/>
    </row>
    <row r="590" ht="15.75" customHeight="1">
      <c r="A590" s="44"/>
      <c r="B590" s="44"/>
      <c r="C590" s="44"/>
      <c r="D590" s="27"/>
    </row>
    <row r="591" ht="15.75" customHeight="1">
      <c r="A591" s="44"/>
      <c r="B591" s="44"/>
      <c r="C591" s="44"/>
      <c r="D591" s="27"/>
    </row>
    <row r="592" ht="15.75" customHeight="1">
      <c r="A592" s="44"/>
      <c r="B592" s="44"/>
      <c r="C592" s="44"/>
      <c r="D592" s="27"/>
    </row>
    <row r="593" ht="15.75" customHeight="1">
      <c r="A593" s="44"/>
      <c r="B593" s="44"/>
      <c r="C593" s="44"/>
      <c r="D593" s="27"/>
    </row>
    <row r="594" ht="15.75" customHeight="1">
      <c r="A594" s="44"/>
      <c r="B594" s="44"/>
      <c r="C594" s="44"/>
      <c r="D594" s="27"/>
    </row>
    <row r="595" ht="15.75" customHeight="1">
      <c r="A595" s="44"/>
      <c r="B595" s="44"/>
      <c r="C595" s="44"/>
      <c r="D595" s="27"/>
    </row>
    <row r="596" ht="15.75" customHeight="1">
      <c r="A596" s="44"/>
      <c r="B596" s="44"/>
      <c r="C596" s="44"/>
      <c r="D596" s="27"/>
    </row>
    <row r="597" ht="15.75" customHeight="1">
      <c r="A597" s="44"/>
      <c r="B597" s="44"/>
      <c r="C597" s="44"/>
      <c r="D597" s="27"/>
    </row>
    <row r="598" ht="15.75" customHeight="1">
      <c r="A598" s="44"/>
      <c r="B598" s="44"/>
      <c r="C598" s="44"/>
      <c r="D598" s="27"/>
    </row>
    <row r="599" ht="15.75" customHeight="1">
      <c r="A599" s="44"/>
      <c r="B599" s="44"/>
      <c r="C599" s="44"/>
      <c r="D599" s="27"/>
    </row>
    <row r="600" ht="15.75" customHeight="1">
      <c r="A600" s="44"/>
      <c r="B600" s="44"/>
      <c r="C600" s="44"/>
      <c r="D600" s="27"/>
    </row>
    <row r="601" ht="15.75" customHeight="1">
      <c r="A601" s="44"/>
      <c r="B601" s="44"/>
      <c r="C601" s="44"/>
      <c r="D601" s="27"/>
    </row>
    <row r="602" ht="15.75" customHeight="1">
      <c r="A602" s="44"/>
      <c r="B602" s="44"/>
      <c r="C602" s="44"/>
      <c r="D602" s="27"/>
    </row>
    <row r="603" ht="15.75" customHeight="1">
      <c r="A603" s="44"/>
      <c r="B603" s="44"/>
      <c r="C603" s="44"/>
      <c r="D603" s="27"/>
    </row>
    <row r="604" ht="15.75" customHeight="1">
      <c r="A604" s="44"/>
      <c r="B604" s="44"/>
      <c r="C604" s="44"/>
      <c r="D604" s="27"/>
    </row>
    <row r="605" ht="15.75" customHeight="1">
      <c r="A605" s="44"/>
      <c r="B605" s="44"/>
      <c r="C605" s="44"/>
      <c r="D605" s="27"/>
    </row>
    <row r="606" ht="15.75" customHeight="1">
      <c r="A606" s="44"/>
      <c r="B606" s="44"/>
      <c r="C606" s="44"/>
      <c r="D606" s="27"/>
    </row>
    <row r="607" ht="15.75" customHeight="1">
      <c r="A607" s="44"/>
      <c r="B607" s="44"/>
      <c r="C607" s="44"/>
      <c r="D607" s="27"/>
    </row>
    <row r="608" ht="15.75" customHeight="1">
      <c r="A608" s="44"/>
      <c r="B608" s="44"/>
      <c r="C608" s="44"/>
      <c r="D608" s="27"/>
    </row>
    <row r="609" ht="15.75" customHeight="1">
      <c r="A609" s="44"/>
      <c r="B609" s="44"/>
      <c r="C609" s="44"/>
      <c r="D609" s="27"/>
    </row>
    <row r="610" ht="15.75" customHeight="1">
      <c r="A610" s="44"/>
      <c r="B610" s="44"/>
      <c r="C610" s="44"/>
      <c r="D610" s="27"/>
    </row>
    <row r="611" ht="15.75" customHeight="1">
      <c r="A611" s="44"/>
      <c r="B611" s="44"/>
      <c r="C611" s="44"/>
      <c r="D611" s="27"/>
    </row>
    <row r="612" ht="15.75" customHeight="1">
      <c r="A612" s="44"/>
      <c r="B612" s="44"/>
      <c r="C612" s="44"/>
      <c r="D612" s="27"/>
    </row>
    <row r="613" ht="15.75" customHeight="1">
      <c r="A613" s="44"/>
      <c r="B613" s="44"/>
      <c r="C613" s="44"/>
      <c r="D613" s="27"/>
    </row>
    <row r="614" ht="15.75" customHeight="1">
      <c r="A614" s="44"/>
      <c r="B614" s="44"/>
      <c r="C614" s="44"/>
      <c r="D614" s="27"/>
    </row>
    <row r="615" ht="15.75" customHeight="1">
      <c r="A615" s="44"/>
      <c r="B615" s="44"/>
      <c r="C615" s="44"/>
      <c r="D615" s="27"/>
    </row>
    <row r="616" ht="15.75" customHeight="1">
      <c r="A616" s="44"/>
      <c r="B616" s="44"/>
      <c r="C616" s="44"/>
      <c r="D616" s="27"/>
    </row>
    <row r="617" ht="15.75" customHeight="1">
      <c r="A617" s="44"/>
      <c r="B617" s="44"/>
      <c r="C617" s="44"/>
      <c r="D617" s="27"/>
    </row>
    <row r="618" ht="15.75" customHeight="1">
      <c r="A618" s="44"/>
      <c r="B618" s="44"/>
      <c r="C618" s="44"/>
      <c r="D618" s="27"/>
    </row>
    <row r="619" ht="15.75" customHeight="1">
      <c r="A619" s="44"/>
      <c r="B619" s="44"/>
      <c r="C619" s="44"/>
      <c r="D619" s="27"/>
    </row>
    <row r="620" ht="15.75" customHeight="1">
      <c r="A620" s="44"/>
      <c r="B620" s="44"/>
      <c r="C620" s="44"/>
      <c r="D620" s="27"/>
    </row>
    <row r="621" ht="15.75" customHeight="1">
      <c r="A621" s="44"/>
      <c r="B621" s="44"/>
      <c r="C621" s="44"/>
      <c r="D621" s="27"/>
    </row>
    <row r="622" ht="15.75" customHeight="1">
      <c r="A622" s="44"/>
      <c r="B622" s="44"/>
      <c r="C622" s="44"/>
      <c r="D622" s="27"/>
    </row>
    <row r="623" ht="15.75" customHeight="1">
      <c r="A623" s="44"/>
      <c r="B623" s="44"/>
      <c r="C623" s="44"/>
      <c r="D623" s="27"/>
    </row>
    <row r="624" ht="15.75" customHeight="1">
      <c r="A624" s="44"/>
      <c r="B624" s="44"/>
      <c r="C624" s="44"/>
      <c r="D624" s="27"/>
    </row>
    <row r="625" ht="15.75" customHeight="1">
      <c r="A625" s="44"/>
      <c r="B625" s="44"/>
      <c r="C625" s="44"/>
      <c r="D625" s="27"/>
    </row>
    <row r="626" ht="15.75" customHeight="1">
      <c r="A626" s="44"/>
      <c r="B626" s="44"/>
      <c r="C626" s="44"/>
      <c r="D626" s="27"/>
    </row>
    <row r="627" ht="15.75" customHeight="1">
      <c r="A627" s="44"/>
      <c r="B627" s="44"/>
      <c r="C627" s="44"/>
      <c r="D627" s="27"/>
    </row>
    <row r="628" ht="15.75" customHeight="1">
      <c r="A628" s="44"/>
      <c r="B628" s="44"/>
      <c r="C628" s="44"/>
      <c r="D628" s="27"/>
    </row>
    <row r="629" ht="15.75" customHeight="1">
      <c r="A629" s="44"/>
      <c r="B629" s="44"/>
      <c r="C629" s="44"/>
      <c r="D629" s="27"/>
    </row>
    <row r="630" ht="15.75" customHeight="1">
      <c r="A630" s="44"/>
      <c r="B630" s="44"/>
      <c r="C630" s="44"/>
      <c r="D630" s="27"/>
    </row>
    <row r="631" ht="15.75" customHeight="1">
      <c r="A631" s="44"/>
      <c r="B631" s="44"/>
      <c r="C631" s="44"/>
      <c r="D631" s="27"/>
    </row>
    <row r="632" ht="15.75" customHeight="1">
      <c r="A632" s="44"/>
      <c r="B632" s="44"/>
      <c r="C632" s="44"/>
      <c r="D632" s="27"/>
    </row>
    <row r="633" ht="15.75" customHeight="1">
      <c r="A633" s="44"/>
      <c r="B633" s="44"/>
      <c r="C633" s="44"/>
      <c r="D633" s="27"/>
    </row>
    <row r="634" ht="15.75" customHeight="1">
      <c r="A634" s="44"/>
      <c r="B634" s="44"/>
      <c r="C634" s="44"/>
      <c r="D634" s="27"/>
    </row>
    <row r="635" ht="15.75" customHeight="1">
      <c r="A635" s="44"/>
      <c r="B635" s="44"/>
      <c r="C635" s="44"/>
      <c r="D635" s="27"/>
    </row>
    <row r="636" ht="15.75" customHeight="1">
      <c r="A636" s="44"/>
      <c r="B636" s="44"/>
      <c r="C636" s="44"/>
      <c r="D636" s="27"/>
    </row>
    <row r="637" ht="15.75" customHeight="1">
      <c r="A637" s="44"/>
      <c r="B637" s="44"/>
      <c r="C637" s="44"/>
      <c r="D637" s="27"/>
    </row>
    <row r="638" ht="15.75" customHeight="1">
      <c r="A638" s="44"/>
      <c r="B638" s="44"/>
      <c r="C638" s="44"/>
      <c r="D638" s="27"/>
    </row>
    <row r="639" ht="15.75" customHeight="1">
      <c r="A639" s="44"/>
      <c r="B639" s="44"/>
      <c r="C639" s="44"/>
      <c r="D639" s="27"/>
    </row>
    <row r="640" ht="15.75" customHeight="1">
      <c r="A640" s="44"/>
      <c r="B640" s="44"/>
      <c r="C640" s="44"/>
      <c r="D640" s="27"/>
    </row>
    <row r="641" ht="15.75" customHeight="1">
      <c r="A641" s="44"/>
      <c r="B641" s="44"/>
      <c r="C641" s="44"/>
      <c r="D641" s="27"/>
    </row>
    <row r="642" ht="15.75" customHeight="1">
      <c r="A642" s="44"/>
      <c r="B642" s="44"/>
      <c r="C642" s="44"/>
      <c r="D642" s="27"/>
    </row>
    <row r="643" ht="15.75" customHeight="1">
      <c r="A643" s="44"/>
      <c r="B643" s="44"/>
      <c r="C643" s="44"/>
      <c r="D643" s="27"/>
    </row>
    <row r="644" ht="15.75" customHeight="1">
      <c r="A644" s="44"/>
      <c r="B644" s="44"/>
      <c r="C644" s="44"/>
      <c r="D644" s="27"/>
    </row>
    <row r="645" ht="15.75" customHeight="1">
      <c r="A645" s="44"/>
      <c r="B645" s="44"/>
      <c r="C645" s="44"/>
      <c r="D645" s="27"/>
    </row>
    <row r="646" ht="15.75" customHeight="1">
      <c r="A646" s="44"/>
      <c r="B646" s="44"/>
      <c r="C646" s="44"/>
      <c r="D646" s="27"/>
    </row>
    <row r="647" ht="15.75" customHeight="1">
      <c r="A647" s="44"/>
      <c r="B647" s="44"/>
      <c r="C647" s="44"/>
      <c r="D647" s="27"/>
    </row>
    <row r="648" ht="15.75" customHeight="1">
      <c r="A648" s="44"/>
      <c r="B648" s="44"/>
      <c r="C648" s="44"/>
      <c r="D648" s="27"/>
    </row>
    <row r="649" ht="15.75" customHeight="1">
      <c r="A649" s="44"/>
      <c r="B649" s="44"/>
      <c r="C649" s="44"/>
      <c r="D649" s="27"/>
    </row>
    <row r="650" ht="15.75" customHeight="1">
      <c r="A650" s="44"/>
      <c r="B650" s="44"/>
      <c r="C650" s="44"/>
      <c r="D650" s="27"/>
    </row>
    <row r="651" ht="15.75" customHeight="1">
      <c r="A651" s="44"/>
      <c r="B651" s="44"/>
      <c r="C651" s="44"/>
      <c r="D651" s="27"/>
    </row>
    <row r="652" ht="15.75" customHeight="1">
      <c r="A652" s="44"/>
      <c r="B652" s="44"/>
      <c r="C652" s="44"/>
      <c r="D652" s="27"/>
    </row>
    <row r="653" ht="15.75" customHeight="1">
      <c r="A653" s="44"/>
      <c r="B653" s="44"/>
      <c r="C653" s="44"/>
      <c r="D653" s="27"/>
    </row>
    <row r="654" ht="15.75" customHeight="1">
      <c r="A654" s="44"/>
      <c r="B654" s="44"/>
      <c r="C654" s="44"/>
      <c r="D654" s="27"/>
    </row>
    <row r="655" ht="15.75" customHeight="1">
      <c r="A655" s="44"/>
      <c r="B655" s="44"/>
      <c r="C655" s="44"/>
      <c r="D655" s="27"/>
    </row>
    <row r="656" ht="15.75" customHeight="1">
      <c r="A656" s="44"/>
      <c r="B656" s="44"/>
      <c r="C656" s="44"/>
      <c r="D656" s="27"/>
    </row>
    <row r="657" ht="15.75" customHeight="1">
      <c r="A657" s="44"/>
      <c r="B657" s="44"/>
      <c r="C657" s="44"/>
      <c r="D657" s="27"/>
    </row>
    <row r="658" ht="15.75" customHeight="1">
      <c r="A658" s="44"/>
      <c r="B658" s="44"/>
      <c r="C658" s="44"/>
      <c r="D658" s="27"/>
    </row>
    <row r="659" ht="15.75" customHeight="1">
      <c r="A659" s="44"/>
      <c r="B659" s="44"/>
      <c r="C659" s="44"/>
      <c r="D659" s="27"/>
    </row>
    <row r="660" ht="15.75" customHeight="1">
      <c r="A660" s="44"/>
      <c r="B660" s="44"/>
      <c r="C660" s="44"/>
      <c r="D660" s="27"/>
    </row>
    <row r="661" ht="15.75" customHeight="1">
      <c r="A661" s="44"/>
      <c r="B661" s="44"/>
      <c r="C661" s="44"/>
      <c r="D661" s="27"/>
    </row>
    <row r="662" ht="15.75" customHeight="1">
      <c r="A662" s="44"/>
      <c r="B662" s="44"/>
      <c r="C662" s="44"/>
      <c r="D662" s="27"/>
    </row>
    <row r="663" ht="15.75" customHeight="1">
      <c r="A663" s="44"/>
      <c r="B663" s="44"/>
      <c r="C663" s="44"/>
      <c r="D663" s="27"/>
    </row>
    <row r="664" ht="15.75" customHeight="1">
      <c r="A664" s="44"/>
      <c r="B664" s="44"/>
      <c r="C664" s="44"/>
      <c r="D664" s="27"/>
    </row>
    <row r="665" ht="15.75" customHeight="1">
      <c r="A665" s="44"/>
      <c r="B665" s="44"/>
      <c r="C665" s="44"/>
      <c r="D665" s="27"/>
    </row>
    <row r="666" ht="15.75" customHeight="1">
      <c r="A666" s="44"/>
      <c r="B666" s="44"/>
      <c r="C666" s="44"/>
      <c r="D666" s="27"/>
    </row>
    <row r="667" ht="15.75" customHeight="1">
      <c r="A667" s="44"/>
      <c r="B667" s="44"/>
      <c r="C667" s="44"/>
      <c r="D667" s="27"/>
    </row>
    <row r="668" ht="15.75" customHeight="1">
      <c r="A668" s="44"/>
      <c r="B668" s="44"/>
      <c r="C668" s="44"/>
      <c r="D668" s="27"/>
    </row>
    <row r="669" ht="15.75" customHeight="1">
      <c r="A669" s="44"/>
      <c r="B669" s="44"/>
      <c r="C669" s="44"/>
      <c r="D669" s="27"/>
    </row>
    <row r="670" ht="15.75" customHeight="1">
      <c r="A670" s="44"/>
      <c r="B670" s="44"/>
      <c r="C670" s="44"/>
      <c r="D670" s="27"/>
    </row>
    <row r="671" ht="15.75" customHeight="1">
      <c r="A671" s="44"/>
      <c r="B671" s="44"/>
      <c r="C671" s="44"/>
      <c r="D671" s="27"/>
    </row>
    <row r="672" ht="15.75" customHeight="1">
      <c r="A672" s="44"/>
      <c r="B672" s="44"/>
      <c r="C672" s="44"/>
      <c r="D672" s="27"/>
    </row>
    <row r="673" ht="15.75" customHeight="1">
      <c r="A673" s="44"/>
      <c r="B673" s="44"/>
      <c r="C673" s="44"/>
      <c r="D673" s="27"/>
    </row>
    <row r="674" ht="15.75" customHeight="1">
      <c r="A674" s="44"/>
      <c r="B674" s="44"/>
      <c r="C674" s="44"/>
      <c r="D674" s="27"/>
    </row>
    <row r="675" ht="15.75" customHeight="1">
      <c r="A675" s="44"/>
      <c r="B675" s="44"/>
      <c r="C675" s="44"/>
      <c r="D675" s="27"/>
    </row>
    <row r="676" ht="15.75" customHeight="1">
      <c r="A676" s="44"/>
      <c r="B676" s="44"/>
      <c r="C676" s="44"/>
      <c r="D676" s="27"/>
    </row>
    <row r="677" ht="15.75" customHeight="1">
      <c r="A677" s="44"/>
      <c r="B677" s="44"/>
      <c r="C677" s="44"/>
      <c r="D677" s="27"/>
    </row>
    <row r="678" ht="15.75" customHeight="1">
      <c r="A678" s="44"/>
      <c r="B678" s="44"/>
      <c r="C678" s="44"/>
      <c r="D678" s="27"/>
    </row>
    <row r="679" ht="15.75" customHeight="1">
      <c r="A679" s="44"/>
      <c r="B679" s="44"/>
      <c r="C679" s="44"/>
      <c r="D679" s="27"/>
    </row>
    <row r="680" ht="15.75" customHeight="1">
      <c r="A680" s="44"/>
      <c r="B680" s="44"/>
      <c r="C680" s="44"/>
      <c r="D680" s="27"/>
    </row>
    <row r="681" ht="15.75" customHeight="1">
      <c r="A681" s="44"/>
      <c r="B681" s="44"/>
      <c r="C681" s="44"/>
      <c r="D681" s="27"/>
    </row>
    <row r="682" ht="15.75" customHeight="1">
      <c r="A682" s="44"/>
      <c r="B682" s="44"/>
      <c r="C682" s="44"/>
      <c r="D682" s="27"/>
    </row>
    <row r="683" ht="15.75" customHeight="1">
      <c r="A683" s="44"/>
      <c r="B683" s="44"/>
      <c r="C683" s="44"/>
      <c r="D683" s="27"/>
    </row>
    <row r="684" ht="15.75" customHeight="1">
      <c r="A684" s="44"/>
      <c r="B684" s="44"/>
      <c r="C684" s="44"/>
      <c r="D684" s="27"/>
    </row>
    <row r="685" ht="15.75" customHeight="1">
      <c r="A685" s="44"/>
      <c r="B685" s="44"/>
      <c r="C685" s="44"/>
      <c r="D685" s="27"/>
    </row>
    <row r="686" ht="15.75" customHeight="1">
      <c r="A686" s="44"/>
      <c r="B686" s="44"/>
      <c r="C686" s="44"/>
      <c r="D686" s="27"/>
    </row>
    <row r="687" ht="15.75" customHeight="1">
      <c r="A687" s="44"/>
      <c r="B687" s="44"/>
      <c r="C687" s="44"/>
      <c r="D687" s="27"/>
    </row>
    <row r="688" ht="15.75" customHeight="1">
      <c r="A688" s="44"/>
      <c r="B688" s="44"/>
      <c r="C688" s="44"/>
      <c r="D688" s="27"/>
    </row>
    <row r="689" ht="15.75" customHeight="1">
      <c r="A689" s="44"/>
      <c r="B689" s="44"/>
      <c r="C689" s="44"/>
      <c r="D689" s="27"/>
    </row>
    <row r="690" ht="15.75" customHeight="1">
      <c r="A690" s="44"/>
      <c r="B690" s="44"/>
      <c r="C690" s="44"/>
      <c r="D690" s="27"/>
    </row>
    <row r="691" ht="15.75" customHeight="1">
      <c r="A691" s="44"/>
      <c r="B691" s="44"/>
      <c r="C691" s="44"/>
      <c r="D691" s="27"/>
    </row>
    <row r="692" ht="15.75" customHeight="1">
      <c r="A692" s="44"/>
      <c r="B692" s="44"/>
      <c r="C692" s="44"/>
      <c r="D692" s="27"/>
    </row>
    <row r="693" ht="15.75" customHeight="1">
      <c r="A693" s="44"/>
      <c r="B693" s="44"/>
      <c r="C693" s="44"/>
      <c r="D693" s="27"/>
    </row>
    <row r="694" ht="15.75" customHeight="1">
      <c r="A694" s="44"/>
      <c r="B694" s="44"/>
      <c r="C694" s="44"/>
      <c r="D694" s="27"/>
    </row>
    <row r="695" ht="15.75" customHeight="1">
      <c r="A695" s="44"/>
      <c r="B695" s="44"/>
      <c r="C695" s="44"/>
      <c r="D695" s="27"/>
    </row>
    <row r="696" ht="15.75" customHeight="1">
      <c r="A696" s="44"/>
      <c r="B696" s="44"/>
      <c r="C696" s="44"/>
      <c r="D696" s="27"/>
    </row>
    <row r="697" ht="15.75" customHeight="1">
      <c r="A697" s="44"/>
      <c r="B697" s="44"/>
      <c r="C697" s="44"/>
      <c r="D697" s="27"/>
    </row>
    <row r="698" ht="15.75" customHeight="1">
      <c r="A698" s="44"/>
      <c r="B698" s="44"/>
      <c r="C698" s="44"/>
      <c r="D698" s="27"/>
    </row>
    <row r="699" ht="15.75" customHeight="1">
      <c r="A699" s="44"/>
      <c r="B699" s="44"/>
      <c r="C699" s="44"/>
      <c r="D699" s="27"/>
    </row>
    <row r="700" ht="15.75" customHeight="1">
      <c r="A700" s="44"/>
      <c r="B700" s="44"/>
      <c r="C700" s="44"/>
      <c r="D700" s="27"/>
    </row>
    <row r="701" ht="15.75" customHeight="1">
      <c r="A701" s="44"/>
      <c r="B701" s="44"/>
      <c r="C701" s="44"/>
      <c r="D701" s="27"/>
    </row>
    <row r="702" ht="15.75" customHeight="1">
      <c r="A702" s="44"/>
      <c r="B702" s="44"/>
      <c r="C702" s="44"/>
      <c r="D702" s="27"/>
    </row>
    <row r="703" ht="15.75" customHeight="1">
      <c r="A703" s="44"/>
      <c r="B703" s="44"/>
      <c r="C703" s="44"/>
      <c r="D703" s="27"/>
    </row>
    <row r="704" ht="15.75" customHeight="1">
      <c r="A704" s="44"/>
      <c r="B704" s="44"/>
      <c r="C704" s="44"/>
      <c r="D704" s="27"/>
    </row>
    <row r="705" ht="15.75" customHeight="1">
      <c r="A705" s="44"/>
      <c r="B705" s="44"/>
      <c r="C705" s="44"/>
      <c r="D705" s="27"/>
    </row>
    <row r="706" ht="15.75" customHeight="1">
      <c r="A706" s="44"/>
      <c r="B706" s="44"/>
      <c r="C706" s="44"/>
      <c r="D706" s="27"/>
    </row>
    <row r="707" ht="15.75" customHeight="1">
      <c r="A707" s="44"/>
      <c r="B707" s="44"/>
      <c r="C707" s="44"/>
      <c r="D707" s="27"/>
    </row>
    <row r="708" ht="15.75" customHeight="1">
      <c r="A708" s="44"/>
      <c r="B708" s="44"/>
      <c r="C708" s="44"/>
      <c r="D708" s="27"/>
    </row>
    <row r="709" ht="15.75" customHeight="1">
      <c r="A709" s="44"/>
      <c r="B709" s="44"/>
      <c r="C709" s="44"/>
      <c r="D709" s="27"/>
    </row>
    <row r="710" ht="15.75" customHeight="1">
      <c r="A710" s="44"/>
      <c r="B710" s="44"/>
      <c r="C710" s="44"/>
      <c r="D710" s="27"/>
    </row>
    <row r="711" ht="15.75" customHeight="1">
      <c r="A711" s="44"/>
      <c r="B711" s="44"/>
      <c r="C711" s="44"/>
      <c r="D711" s="27"/>
    </row>
    <row r="712" ht="15.75" customHeight="1">
      <c r="A712" s="44"/>
      <c r="B712" s="44"/>
      <c r="C712" s="44"/>
      <c r="D712" s="27"/>
    </row>
    <row r="713" ht="15.75" customHeight="1">
      <c r="A713" s="44"/>
      <c r="B713" s="44"/>
      <c r="C713" s="44"/>
      <c r="D713" s="27"/>
    </row>
    <row r="714" ht="15.75" customHeight="1">
      <c r="A714" s="44"/>
      <c r="B714" s="44"/>
      <c r="C714" s="44"/>
      <c r="D714" s="27"/>
    </row>
    <row r="715" ht="15.75" customHeight="1">
      <c r="A715" s="44"/>
      <c r="B715" s="44"/>
      <c r="C715" s="44"/>
      <c r="D715" s="27"/>
    </row>
    <row r="716" ht="15.75" customHeight="1">
      <c r="A716" s="44"/>
      <c r="B716" s="44"/>
      <c r="C716" s="44"/>
      <c r="D716" s="27"/>
    </row>
    <row r="717" ht="15.75" customHeight="1">
      <c r="A717" s="44"/>
      <c r="B717" s="44"/>
      <c r="C717" s="44"/>
      <c r="D717" s="27"/>
    </row>
    <row r="718" ht="15.75" customHeight="1">
      <c r="A718" s="44"/>
      <c r="B718" s="44"/>
      <c r="C718" s="44"/>
      <c r="D718" s="27"/>
    </row>
    <row r="719" ht="15.75" customHeight="1">
      <c r="A719" s="44"/>
      <c r="B719" s="44"/>
      <c r="C719" s="44"/>
      <c r="D719" s="27"/>
    </row>
    <row r="720" ht="15.75" customHeight="1">
      <c r="A720" s="44"/>
      <c r="B720" s="44"/>
      <c r="C720" s="44"/>
      <c r="D720" s="27"/>
    </row>
    <row r="721" ht="15.75" customHeight="1">
      <c r="A721" s="44"/>
      <c r="B721" s="44"/>
      <c r="C721" s="44"/>
      <c r="D721" s="27"/>
    </row>
    <row r="722" ht="15.75" customHeight="1">
      <c r="A722" s="44"/>
      <c r="B722" s="44"/>
      <c r="C722" s="44"/>
      <c r="D722" s="27"/>
    </row>
    <row r="723" ht="15.75" customHeight="1">
      <c r="A723" s="44"/>
      <c r="B723" s="44"/>
      <c r="C723" s="44"/>
      <c r="D723" s="27"/>
    </row>
    <row r="724" ht="15.75" customHeight="1">
      <c r="A724" s="44"/>
      <c r="B724" s="44"/>
      <c r="C724" s="44"/>
      <c r="D724" s="27"/>
    </row>
    <row r="725" ht="15.75" customHeight="1">
      <c r="A725" s="44"/>
      <c r="B725" s="44"/>
      <c r="C725" s="44"/>
      <c r="D725" s="27"/>
    </row>
    <row r="726" ht="15.75" customHeight="1">
      <c r="A726" s="44"/>
      <c r="B726" s="44"/>
      <c r="C726" s="44"/>
      <c r="D726" s="27"/>
    </row>
    <row r="727" ht="15.75" customHeight="1">
      <c r="A727" s="44"/>
      <c r="B727" s="44"/>
      <c r="C727" s="44"/>
      <c r="D727" s="27"/>
    </row>
    <row r="728" ht="15.75" customHeight="1">
      <c r="A728" s="44"/>
      <c r="B728" s="44"/>
      <c r="C728" s="44"/>
      <c r="D728" s="27"/>
    </row>
    <row r="729" ht="15.75" customHeight="1">
      <c r="A729" s="44"/>
      <c r="B729" s="44"/>
      <c r="C729" s="44"/>
      <c r="D729" s="27"/>
    </row>
    <row r="730" ht="15.75" customHeight="1">
      <c r="A730" s="44"/>
      <c r="B730" s="44"/>
      <c r="C730" s="44"/>
      <c r="D730" s="27"/>
    </row>
    <row r="731" ht="15.75" customHeight="1">
      <c r="A731" s="44"/>
      <c r="B731" s="44"/>
      <c r="C731" s="44"/>
      <c r="D731" s="27"/>
    </row>
    <row r="732" ht="15.75" customHeight="1">
      <c r="A732" s="44"/>
      <c r="B732" s="44"/>
      <c r="C732" s="44"/>
      <c r="D732" s="27"/>
    </row>
    <row r="733" ht="15.75" customHeight="1">
      <c r="A733" s="44"/>
      <c r="B733" s="44"/>
      <c r="C733" s="44"/>
      <c r="D733" s="27"/>
    </row>
    <row r="734" ht="15.75" customHeight="1">
      <c r="A734" s="44"/>
      <c r="B734" s="44"/>
      <c r="C734" s="44"/>
      <c r="D734" s="27"/>
    </row>
    <row r="735" ht="15.75" customHeight="1">
      <c r="A735" s="44"/>
      <c r="B735" s="44"/>
      <c r="C735" s="44"/>
      <c r="D735" s="27"/>
    </row>
    <row r="736" ht="15.75" customHeight="1">
      <c r="A736" s="44"/>
      <c r="B736" s="44"/>
      <c r="C736" s="44"/>
      <c r="D736" s="27"/>
    </row>
    <row r="737" ht="15.75" customHeight="1">
      <c r="A737" s="44"/>
      <c r="B737" s="44"/>
      <c r="C737" s="44"/>
      <c r="D737" s="27"/>
    </row>
    <row r="738" ht="15.75" customHeight="1">
      <c r="A738" s="44"/>
      <c r="B738" s="44"/>
      <c r="C738" s="44"/>
      <c r="D738" s="27"/>
    </row>
    <row r="739" ht="15.75" customHeight="1">
      <c r="A739" s="44"/>
      <c r="B739" s="44"/>
      <c r="C739" s="44"/>
      <c r="D739" s="27"/>
    </row>
    <row r="740" ht="15.75" customHeight="1">
      <c r="A740" s="44"/>
      <c r="B740" s="44"/>
      <c r="C740" s="44"/>
      <c r="D740" s="27"/>
    </row>
    <row r="741" ht="15.75" customHeight="1">
      <c r="A741" s="44"/>
      <c r="B741" s="44"/>
      <c r="C741" s="44"/>
      <c r="D741" s="27"/>
    </row>
    <row r="742" ht="15.75" customHeight="1">
      <c r="A742" s="44"/>
      <c r="B742" s="44"/>
      <c r="C742" s="44"/>
      <c r="D742" s="27"/>
    </row>
    <row r="743" ht="15.75" customHeight="1">
      <c r="A743" s="44"/>
      <c r="B743" s="44"/>
      <c r="C743" s="44"/>
      <c r="D743" s="27"/>
    </row>
    <row r="744" ht="15.75" customHeight="1">
      <c r="A744" s="44"/>
      <c r="B744" s="44"/>
      <c r="C744" s="44"/>
      <c r="D744" s="27"/>
    </row>
    <row r="745" ht="15.75" customHeight="1">
      <c r="A745" s="44"/>
      <c r="B745" s="44"/>
      <c r="C745" s="44"/>
      <c r="D745" s="27"/>
    </row>
    <row r="746" ht="15.75" customHeight="1">
      <c r="A746" s="44"/>
      <c r="B746" s="44"/>
      <c r="C746" s="44"/>
      <c r="D746" s="27"/>
    </row>
    <row r="747" ht="15.75" customHeight="1">
      <c r="A747" s="44"/>
      <c r="B747" s="44"/>
      <c r="C747" s="44"/>
      <c r="D747" s="27"/>
    </row>
    <row r="748" ht="15.75" customHeight="1">
      <c r="A748" s="44"/>
      <c r="B748" s="44"/>
      <c r="C748" s="44"/>
      <c r="D748" s="27"/>
    </row>
    <row r="749" ht="15.75" customHeight="1">
      <c r="A749" s="44"/>
      <c r="B749" s="44"/>
      <c r="C749" s="44"/>
      <c r="D749" s="27"/>
    </row>
    <row r="750" ht="15.75" customHeight="1">
      <c r="A750" s="44"/>
      <c r="B750" s="44"/>
      <c r="C750" s="44"/>
      <c r="D750" s="27"/>
    </row>
    <row r="751" ht="15.75" customHeight="1">
      <c r="A751" s="44"/>
      <c r="B751" s="44"/>
      <c r="C751" s="44"/>
      <c r="D751" s="27"/>
    </row>
    <row r="752" ht="15.75" customHeight="1">
      <c r="A752" s="44"/>
      <c r="B752" s="44"/>
      <c r="C752" s="44"/>
      <c r="D752" s="27"/>
    </row>
    <row r="753" ht="15.75" customHeight="1">
      <c r="A753" s="44"/>
      <c r="B753" s="44"/>
      <c r="C753" s="44"/>
      <c r="D753" s="27"/>
    </row>
    <row r="754" ht="15.75" customHeight="1">
      <c r="A754" s="44"/>
      <c r="B754" s="44"/>
      <c r="C754" s="44"/>
      <c r="D754" s="27"/>
    </row>
    <row r="755" ht="15.75" customHeight="1">
      <c r="A755" s="44"/>
      <c r="B755" s="44"/>
      <c r="C755" s="44"/>
      <c r="D755" s="27"/>
    </row>
    <row r="756" ht="15.75" customHeight="1">
      <c r="A756" s="44"/>
      <c r="B756" s="44"/>
      <c r="C756" s="44"/>
      <c r="D756" s="27"/>
    </row>
    <row r="757" ht="15.75" customHeight="1">
      <c r="A757" s="44"/>
      <c r="B757" s="44"/>
      <c r="C757" s="44"/>
      <c r="D757" s="27"/>
    </row>
    <row r="758" ht="15.75" customHeight="1">
      <c r="A758" s="44"/>
      <c r="B758" s="44"/>
      <c r="C758" s="44"/>
      <c r="D758" s="27"/>
    </row>
    <row r="759" ht="15.75" customHeight="1">
      <c r="A759" s="44"/>
      <c r="B759" s="44"/>
      <c r="C759" s="44"/>
      <c r="D759" s="27"/>
    </row>
    <row r="760" ht="15.75" customHeight="1">
      <c r="A760" s="44"/>
      <c r="B760" s="44"/>
      <c r="C760" s="44"/>
      <c r="D760" s="27"/>
    </row>
    <row r="761" ht="15.75" customHeight="1">
      <c r="A761" s="44"/>
      <c r="B761" s="44"/>
      <c r="C761" s="44"/>
      <c r="D761" s="27"/>
    </row>
    <row r="762" ht="15.75" customHeight="1">
      <c r="A762" s="44"/>
      <c r="B762" s="44"/>
      <c r="C762" s="44"/>
      <c r="D762" s="27"/>
    </row>
    <row r="763" ht="15.75" customHeight="1">
      <c r="A763" s="44"/>
      <c r="B763" s="44"/>
      <c r="C763" s="44"/>
      <c r="D763" s="27"/>
    </row>
    <row r="764" ht="15.75" customHeight="1">
      <c r="A764" s="44"/>
      <c r="B764" s="44"/>
      <c r="C764" s="44"/>
      <c r="D764" s="27"/>
    </row>
    <row r="765" ht="15.75" customHeight="1">
      <c r="A765" s="44"/>
      <c r="B765" s="44"/>
      <c r="C765" s="44"/>
      <c r="D765" s="27"/>
    </row>
    <row r="766" ht="15.75" customHeight="1">
      <c r="A766" s="44"/>
      <c r="B766" s="44"/>
      <c r="C766" s="44"/>
      <c r="D766" s="27"/>
    </row>
    <row r="767" ht="15.75" customHeight="1">
      <c r="A767" s="44"/>
      <c r="B767" s="44"/>
      <c r="C767" s="44"/>
      <c r="D767" s="27"/>
    </row>
    <row r="768" ht="15.75" customHeight="1">
      <c r="A768" s="44"/>
      <c r="B768" s="44"/>
      <c r="C768" s="44"/>
      <c r="D768" s="27"/>
    </row>
    <row r="769" ht="15.75" customHeight="1">
      <c r="A769" s="44"/>
      <c r="B769" s="44"/>
      <c r="C769" s="44"/>
      <c r="D769" s="27"/>
    </row>
    <row r="770" ht="15.75" customHeight="1">
      <c r="A770" s="44"/>
      <c r="B770" s="44"/>
      <c r="C770" s="44"/>
      <c r="D770" s="27"/>
    </row>
    <row r="771" ht="15.75" customHeight="1">
      <c r="A771" s="44"/>
      <c r="B771" s="44"/>
      <c r="C771" s="44"/>
      <c r="D771" s="27"/>
    </row>
    <row r="772" ht="15.75" customHeight="1">
      <c r="A772" s="44"/>
      <c r="B772" s="44"/>
      <c r="C772" s="44"/>
      <c r="D772" s="27"/>
    </row>
    <row r="773" ht="15.75" customHeight="1">
      <c r="A773" s="44"/>
      <c r="B773" s="44"/>
      <c r="C773" s="44"/>
      <c r="D773" s="27"/>
    </row>
    <row r="774" ht="15.75" customHeight="1">
      <c r="A774" s="44"/>
      <c r="B774" s="44"/>
      <c r="C774" s="44"/>
      <c r="D774" s="27"/>
    </row>
    <row r="775" ht="15.75" customHeight="1">
      <c r="A775" s="44"/>
      <c r="B775" s="44"/>
      <c r="C775" s="44"/>
      <c r="D775" s="27"/>
    </row>
    <row r="776" ht="15.75" customHeight="1">
      <c r="A776" s="44"/>
      <c r="B776" s="44"/>
      <c r="C776" s="44"/>
      <c r="D776" s="27"/>
    </row>
    <row r="777" ht="15.75" customHeight="1">
      <c r="A777" s="44"/>
      <c r="B777" s="44"/>
      <c r="C777" s="44"/>
      <c r="D777" s="27"/>
    </row>
    <row r="778" ht="15.75" customHeight="1">
      <c r="A778" s="44"/>
      <c r="B778" s="44"/>
      <c r="C778" s="44"/>
      <c r="D778" s="27"/>
    </row>
    <row r="779" ht="15.75" customHeight="1">
      <c r="A779" s="44"/>
      <c r="B779" s="44"/>
      <c r="C779" s="44"/>
      <c r="D779" s="27"/>
    </row>
    <row r="780" ht="15.75" customHeight="1">
      <c r="A780" s="44"/>
      <c r="B780" s="44"/>
      <c r="C780" s="44"/>
      <c r="D780" s="27"/>
    </row>
    <row r="781" ht="15.75" customHeight="1">
      <c r="A781" s="44"/>
      <c r="B781" s="44"/>
      <c r="C781" s="44"/>
      <c r="D781" s="27"/>
    </row>
    <row r="782" ht="15.75" customHeight="1">
      <c r="A782" s="44"/>
      <c r="B782" s="44"/>
      <c r="C782" s="44"/>
      <c r="D782" s="27"/>
    </row>
    <row r="783" ht="15.75" customHeight="1">
      <c r="A783" s="44"/>
      <c r="B783" s="44"/>
      <c r="C783" s="44"/>
      <c r="D783" s="27"/>
    </row>
    <row r="784" ht="15.75" customHeight="1">
      <c r="A784" s="44"/>
      <c r="B784" s="44"/>
      <c r="C784" s="44"/>
      <c r="D784" s="27"/>
    </row>
    <row r="785" ht="15.75" customHeight="1">
      <c r="A785" s="44"/>
      <c r="B785" s="44"/>
      <c r="C785" s="44"/>
      <c r="D785" s="27"/>
    </row>
    <row r="786" ht="15.75" customHeight="1">
      <c r="A786" s="44"/>
      <c r="B786" s="44"/>
      <c r="C786" s="44"/>
      <c r="D786" s="27"/>
    </row>
    <row r="787" ht="15.75" customHeight="1">
      <c r="A787" s="44"/>
      <c r="B787" s="44"/>
      <c r="C787" s="44"/>
      <c r="D787" s="27"/>
    </row>
    <row r="788" ht="15.75" customHeight="1">
      <c r="A788" s="44"/>
      <c r="B788" s="44"/>
      <c r="C788" s="44"/>
      <c r="D788" s="27"/>
    </row>
    <row r="789" ht="15.75" customHeight="1">
      <c r="A789" s="44"/>
      <c r="B789" s="44"/>
      <c r="C789" s="44"/>
      <c r="D789" s="27"/>
    </row>
    <row r="790" ht="15.75" customHeight="1">
      <c r="A790" s="44"/>
      <c r="B790" s="44"/>
      <c r="C790" s="44"/>
      <c r="D790" s="27"/>
    </row>
    <row r="791" ht="15.75" customHeight="1">
      <c r="A791" s="44"/>
      <c r="B791" s="44"/>
      <c r="C791" s="44"/>
      <c r="D791" s="27"/>
    </row>
    <row r="792" ht="15.75" customHeight="1">
      <c r="A792" s="44"/>
      <c r="B792" s="44"/>
      <c r="C792" s="44"/>
      <c r="D792" s="27"/>
    </row>
    <row r="793" ht="15.75" customHeight="1">
      <c r="A793" s="44"/>
      <c r="B793" s="44"/>
      <c r="C793" s="44"/>
      <c r="D793" s="27"/>
    </row>
    <row r="794" ht="15.75" customHeight="1">
      <c r="A794" s="44"/>
      <c r="B794" s="44"/>
      <c r="C794" s="44"/>
      <c r="D794" s="27"/>
    </row>
    <row r="795" ht="15.75" customHeight="1">
      <c r="A795" s="44"/>
      <c r="B795" s="44"/>
      <c r="C795" s="44"/>
      <c r="D795" s="27"/>
    </row>
    <row r="796" ht="15.75" customHeight="1">
      <c r="A796" s="44"/>
      <c r="B796" s="44"/>
      <c r="C796" s="44"/>
      <c r="D796" s="27"/>
    </row>
    <row r="797" ht="15.75" customHeight="1">
      <c r="A797" s="44"/>
      <c r="B797" s="44"/>
      <c r="C797" s="44"/>
      <c r="D797" s="27"/>
    </row>
    <row r="798" ht="15.75" customHeight="1">
      <c r="A798" s="44"/>
      <c r="B798" s="44"/>
      <c r="C798" s="44"/>
      <c r="D798" s="27"/>
    </row>
    <row r="799" ht="15.75" customHeight="1">
      <c r="A799" s="44"/>
      <c r="B799" s="44"/>
      <c r="C799" s="44"/>
      <c r="D799" s="27"/>
    </row>
    <row r="800" ht="15.75" customHeight="1">
      <c r="A800" s="44"/>
      <c r="B800" s="44"/>
      <c r="C800" s="44"/>
      <c r="D800" s="27"/>
    </row>
    <row r="801" ht="15.75" customHeight="1">
      <c r="A801" s="44"/>
      <c r="B801" s="44"/>
      <c r="C801" s="44"/>
      <c r="D801" s="27"/>
    </row>
    <row r="802" ht="15.75" customHeight="1">
      <c r="A802" s="44"/>
      <c r="B802" s="44"/>
      <c r="C802" s="44"/>
      <c r="D802" s="27"/>
    </row>
    <row r="803" ht="15.75" customHeight="1">
      <c r="A803" s="44"/>
      <c r="B803" s="44"/>
      <c r="C803" s="44"/>
      <c r="D803" s="27"/>
    </row>
    <row r="804" ht="15.75" customHeight="1">
      <c r="A804" s="44"/>
      <c r="B804" s="44"/>
      <c r="C804" s="44"/>
      <c r="D804" s="27"/>
    </row>
    <row r="805" ht="15.75" customHeight="1">
      <c r="A805" s="44"/>
      <c r="B805" s="44"/>
      <c r="C805" s="44"/>
      <c r="D805" s="27"/>
    </row>
    <row r="806" ht="15.75" customHeight="1">
      <c r="A806" s="44"/>
      <c r="B806" s="44"/>
      <c r="C806" s="44"/>
      <c r="D806" s="27"/>
    </row>
    <row r="807" ht="15.75" customHeight="1">
      <c r="A807" s="44"/>
      <c r="B807" s="44"/>
      <c r="C807" s="44"/>
      <c r="D807" s="27"/>
    </row>
    <row r="808" ht="15.75" customHeight="1">
      <c r="A808" s="44"/>
      <c r="B808" s="44"/>
      <c r="C808" s="44"/>
      <c r="D808" s="27"/>
    </row>
    <row r="809" ht="15.75" customHeight="1">
      <c r="A809" s="44"/>
      <c r="B809" s="44"/>
      <c r="C809" s="44"/>
      <c r="D809" s="27"/>
    </row>
    <row r="810" ht="15.75" customHeight="1">
      <c r="A810" s="44"/>
      <c r="B810" s="44"/>
      <c r="C810" s="44"/>
      <c r="D810" s="27"/>
    </row>
    <row r="811" ht="15.75" customHeight="1">
      <c r="A811" s="44"/>
      <c r="B811" s="44"/>
      <c r="C811" s="44"/>
      <c r="D811" s="27"/>
    </row>
    <row r="812" ht="15.75" customHeight="1">
      <c r="A812" s="44"/>
      <c r="B812" s="44"/>
      <c r="C812" s="44"/>
      <c r="D812" s="27"/>
    </row>
    <row r="813" ht="15.75" customHeight="1">
      <c r="A813" s="44"/>
      <c r="B813" s="44"/>
      <c r="C813" s="44"/>
      <c r="D813" s="27"/>
    </row>
    <row r="814" ht="15.75" customHeight="1">
      <c r="A814" s="44"/>
      <c r="B814" s="44"/>
      <c r="C814" s="44"/>
      <c r="D814" s="27"/>
    </row>
    <row r="815" ht="15.75" customHeight="1">
      <c r="A815" s="44"/>
      <c r="B815" s="44"/>
      <c r="C815" s="44"/>
      <c r="D815" s="27"/>
    </row>
    <row r="816" ht="15.75" customHeight="1">
      <c r="A816" s="44"/>
      <c r="B816" s="44"/>
      <c r="C816" s="44"/>
      <c r="D816" s="27"/>
    </row>
    <row r="817" ht="15.75" customHeight="1">
      <c r="A817" s="44"/>
      <c r="B817" s="44"/>
      <c r="C817" s="44"/>
      <c r="D817" s="27"/>
    </row>
    <row r="818" ht="15.75" customHeight="1">
      <c r="A818" s="44"/>
      <c r="B818" s="44"/>
      <c r="C818" s="44"/>
      <c r="D818" s="27"/>
    </row>
    <row r="819" ht="15.75" customHeight="1">
      <c r="A819" s="44"/>
      <c r="B819" s="44"/>
      <c r="C819" s="44"/>
      <c r="D819" s="27"/>
    </row>
    <row r="820" ht="15.75" customHeight="1">
      <c r="A820" s="44"/>
      <c r="B820" s="44"/>
      <c r="C820" s="44"/>
      <c r="D820" s="27"/>
    </row>
    <row r="821" ht="15.75" customHeight="1">
      <c r="A821" s="44"/>
      <c r="B821" s="44"/>
      <c r="C821" s="44"/>
      <c r="D821" s="27"/>
    </row>
    <row r="822" ht="15.75" customHeight="1">
      <c r="A822" s="44"/>
      <c r="B822" s="44"/>
      <c r="C822" s="44"/>
      <c r="D822" s="27"/>
    </row>
    <row r="823" ht="15.75" customHeight="1">
      <c r="A823" s="44"/>
      <c r="B823" s="44"/>
      <c r="C823" s="44"/>
      <c r="D823" s="27"/>
    </row>
    <row r="824" ht="15.75" customHeight="1">
      <c r="A824" s="44"/>
      <c r="B824" s="44"/>
      <c r="C824" s="44"/>
      <c r="D824" s="27"/>
    </row>
    <row r="825" ht="15.75" customHeight="1">
      <c r="A825" s="44"/>
      <c r="B825" s="44"/>
      <c r="C825" s="44"/>
      <c r="D825" s="27"/>
    </row>
    <row r="826" ht="15.75" customHeight="1">
      <c r="A826" s="44"/>
      <c r="B826" s="44"/>
      <c r="C826" s="44"/>
      <c r="D826" s="27"/>
    </row>
    <row r="827" ht="15.75" customHeight="1">
      <c r="A827" s="44"/>
      <c r="B827" s="44"/>
      <c r="C827" s="44"/>
      <c r="D827" s="27"/>
    </row>
    <row r="828" ht="15.75" customHeight="1">
      <c r="A828" s="44"/>
      <c r="B828" s="44"/>
      <c r="C828" s="44"/>
      <c r="D828" s="27"/>
    </row>
    <row r="829" ht="15.75" customHeight="1">
      <c r="A829" s="44"/>
      <c r="B829" s="44"/>
      <c r="C829" s="44"/>
      <c r="D829" s="27"/>
    </row>
    <row r="830" ht="15.75" customHeight="1">
      <c r="A830" s="44"/>
      <c r="B830" s="44"/>
      <c r="C830" s="44"/>
      <c r="D830" s="27"/>
    </row>
    <row r="831" ht="15.75" customHeight="1">
      <c r="A831" s="44"/>
      <c r="B831" s="44"/>
      <c r="C831" s="44"/>
      <c r="D831" s="27"/>
    </row>
    <row r="832" ht="15.75" customHeight="1">
      <c r="A832" s="44"/>
      <c r="B832" s="44"/>
      <c r="C832" s="44"/>
      <c r="D832" s="27"/>
    </row>
    <row r="833" ht="15.75" customHeight="1">
      <c r="A833" s="44"/>
      <c r="B833" s="44"/>
      <c r="C833" s="44"/>
      <c r="D833" s="27"/>
    </row>
    <row r="834" ht="15.75" customHeight="1">
      <c r="A834" s="44"/>
      <c r="B834" s="44"/>
      <c r="C834" s="44"/>
      <c r="D834" s="27"/>
    </row>
    <row r="835" ht="15.75" customHeight="1">
      <c r="A835" s="44"/>
      <c r="B835" s="44"/>
      <c r="C835" s="44"/>
      <c r="D835" s="27"/>
    </row>
    <row r="836" ht="15.75" customHeight="1">
      <c r="A836" s="44"/>
      <c r="B836" s="44"/>
      <c r="C836" s="44"/>
      <c r="D836" s="27"/>
    </row>
    <row r="837" ht="15.75" customHeight="1">
      <c r="A837" s="44"/>
      <c r="B837" s="44"/>
      <c r="C837" s="44"/>
      <c r="D837" s="27"/>
    </row>
    <row r="838" ht="15.75" customHeight="1">
      <c r="A838" s="44"/>
      <c r="B838" s="44"/>
      <c r="C838" s="44"/>
      <c r="D838" s="27"/>
    </row>
    <row r="839" ht="15.75" customHeight="1">
      <c r="A839" s="44"/>
      <c r="B839" s="44"/>
      <c r="C839" s="44"/>
      <c r="D839" s="27"/>
    </row>
    <row r="840" ht="15.75" customHeight="1">
      <c r="A840" s="44"/>
      <c r="B840" s="44"/>
      <c r="C840" s="44"/>
      <c r="D840" s="27"/>
    </row>
    <row r="841" ht="15.75" customHeight="1">
      <c r="A841" s="44"/>
      <c r="B841" s="44"/>
      <c r="C841" s="44"/>
      <c r="D841" s="27"/>
    </row>
    <row r="842" ht="15.75" customHeight="1">
      <c r="A842" s="44"/>
      <c r="B842" s="44"/>
      <c r="C842" s="44"/>
      <c r="D842" s="27"/>
    </row>
    <row r="843" ht="15.75" customHeight="1">
      <c r="A843" s="44"/>
      <c r="B843" s="44"/>
      <c r="C843" s="44"/>
      <c r="D843" s="27"/>
    </row>
    <row r="844" ht="15.75" customHeight="1">
      <c r="A844" s="44"/>
      <c r="B844" s="44"/>
      <c r="C844" s="44"/>
      <c r="D844" s="27"/>
    </row>
    <row r="845" ht="15.75" customHeight="1">
      <c r="A845" s="44"/>
      <c r="B845" s="44"/>
      <c r="C845" s="44"/>
      <c r="D845" s="27"/>
    </row>
    <row r="846" ht="15.75" customHeight="1">
      <c r="A846" s="44"/>
      <c r="B846" s="44"/>
      <c r="C846" s="44"/>
      <c r="D846" s="27"/>
    </row>
    <row r="847" ht="15.75" customHeight="1">
      <c r="A847" s="44"/>
      <c r="B847" s="44"/>
      <c r="C847" s="44"/>
      <c r="D847" s="27"/>
    </row>
    <row r="848" ht="15.75" customHeight="1">
      <c r="A848" s="44"/>
      <c r="B848" s="44"/>
      <c r="C848" s="44"/>
      <c r="D848" s="27"/>
    </row>
    <row r="849" ht="15.75" customHeight="1">
      <c r="A849" s="44"/>
      <c r="B849" s="44"/>
      <c r="C849" s="44"/>
      <c r="D849" s="27"/>
    </row>
    <row r="850" ht="15.75" customHeight="1">
      <c r="A850" s="44"/>
      <c r="B850" s="44"/>
      <c r="C850" s="44"/>
      <c r="D850" s="27"/>
    </row>
    <row r="851" ht="15.75" customHeight="1">
      <c r="A851" s="44"/>
      <c r="B851" s="44"/>
      <c r="C851" s="44"/>
      <c r="D851" s="27"/>
    </row>
    <row r="852" ht="15.75" customHeight="1">
      <c r="A852" s="44"/>
      <c r="B852" s="44"/>
      <c r="C852" s="44"/>
      <c r="D852" s="27"/>
    </row>
    <row r="853" ht="15.75" customHeight="1">
      <c r="A853" s="44"/>
      <c r="B853" s="44"/>
      <c r="C853" s="44"/>
      <c r="D853" s="27"/>
    </row>
    <row r="854" ht="15.75" customHeight="1">
      <c r="A854" s="44"/>
      <c r="B854" s="44"/>
      <c r="C854" s="44"/>
      <c r="D854" s="27"/>
    </row>
    <row r="855" ht="15.75" customHeight="1">
      <c r="A855" s="44"/>
      <c r="B855" s="44"/>
      <c r="C855" s="44"/>
      <c r="D855" s="27"/>
    </row>
    <row r="856" ht="15.75" customHeight="1">
      <c r="A856" s="44"/>
      <c r="B856" s="44"/>
      <c r="C856" s="44"/>
      <c r="D856" s="27"/>
    </row>
    <row r="857" ht="15.75" customHeight="1">
      <c r="A857" s="44"/>
      <c r="B857" s="44"/>
      <c r="C857" s="44"/>
      <c r="D857" s="27"/>
    </row>
    <row r="858" ht="15.75" customHeight="1">
      <c r="A858" s="44"/>
      <c r="B858" s="44"/>
      <c r="C858" s="44"/>
      <c r="D858" s="27"/>
    </row>
    <row r="859" ht="15.75" customHeight="1">
      <c r="A859" s="44"/>
      <c r="B859" s="44"/>
      <c r="C859" s="44"/>
      <c r="D859" s="27"/>
    </row>
    <row r="860" ht="15.75" customHeight="1">
      <c r="A860" s="44"/>
      <c r="B860" s="44"/>
      <c r="C860" s="44"/>
      <c r="D860" s="27"/>
    </row>
    <row r="861" ht="15.75" customHeight="1">
      <c r="A861" s="44"/>
      <c r="B861" s="44"/>
      <c r="C861" s="44"/>
      <c r="D861" s="27"/>
    </row>
    <row r="862" ht="15.75" customHeight="1">
      <c r="A862" s="44"/>
      <c r="B862" s="44"/>
      <c r="C862" s="44"/>
      <c r="D862" s="27"/>
    </row>
    <row r="863" ht="15.75" customHeight="1">
      <c r="A863" s="44"/>
      <c r="B863" s="44"/>
      <c r="C863" s="44"/>
      <c r="D863" s="27"/>
    </row>
    <row r="864" ht="15.75" customHeight="1">
      <c r="A864" s="44"/>
      <c r="B864" s="44"/>
      <c r="C864" s="44"/>
      <c r="D864" s="27"/>
    </row>
    <row r="865" ht="15.75" customHeight="1">
      <c r="A865" s="44"/>
      <c r="B865" s="44"/>
      <c r="C865" s="44"/>
      <c r="D865" s="27"/>
    </row>
    <row r="866" ht="15.75" customHeight="1">
      <c r="A866" s="44"/>
      <c r="B866" s="44"/>
      <c r="C866" s="44"/>
      <c r="D866" s="27"/>
    </row>
    <row r="867" ht="15.75" customHeight="1">
      <c r="A867" s="44"/>
      <c r="B867" s="44"/>
      <c r="C867" s="44"/>
      <c r="D867" s="27"/>
    </row>
    <row r="868" ht="15.75" customHeight="1">
      <c r="A868" s="44"/>
      <c r="B868" s="44"/>
      <c r="C868" s="44"/>
      <c r="D868" s="27"/>
    </row>
    <row r="869" ht="15.75" customHeight="1">
      <c r="A869" s="44"/>
      <c r="B869" s="44"/>
      <c r="C869" s="44"/>
      <c r="D869" s="27"/>
    </row>
    <row r="870" ht="15.75" customHeight="1">
      <c r="A870" s="44"/>
      <c r="B870" s="44"/>
      <c r="C870" s="44"/>
      <c r="D870" s="27"/>
    </row>
    <row r="871" ht="15.75" customHeight="1">
      <c r="A871" s="44"/>
      <c r="B871" s="44"/>
      <c r="C871" s="44"/>
      <c r="D871" s="27"/>
    </row>
    <row r="872" ht="15.75" customHeight="1">
      <c r="A872" s="44"/>
      <c r="B872" s="44"/>
      <c r="C872" s="44"/>
      <c r="D872" s="27"/>
    </row>
    <row r="873" ht="15.75" customHeight="1">
      <c r="A873" s="44"/>
      <c r="B873" s="44"/>
      <c r="C873" s="44"/>
      <c r="D873" s="27"/>
    </row>
    <row r="874" ht="15.75" customHeight="1">
      <c r="A874" s="44"/>
      <c r="B874" s="44"/>
      <c r="C874" s="44"/>
      <c r="D874" s="27"/>
    </row>
    <row r="875" ht="15.75" customHeight="1">
      <c r="A875" s="44"/>
      <c r="B875" s="44"/>
      <c r="C875" s="44"/>
      <c r="D875" s="27"/>
    </row>
    <row r="876" ht="15.75" customHeight="1">
      <c r="A876" s="44"/>
      <c r="B876" s="44"/>
      <c r="C876" s="44"/>
      <c r="D876" s="27"/>
    </row>
    <row r="877" ht="15.75" customHeight="1">
      <c r="A877" s="44"/>
      <c r="B877" s="44"/>
      <c r="C877" s="44"/>
      <c r="D877" s="27"/>
    </row>
    <row r="878" ht="15.75" customHeight="1">
      <c r="A878" s="44"/>
      <c r="B878" s="44"/>
      <c r="C878" s="44"/>
      <c r="D878" s="27"/>
    </row>
    <row r="879" ht="15.75" customHeight="1">
      <c r="A879" s="44"/>
      <c r="B879" s="44"/>
      <c r="C879" s="44"/>
      <c r="D879" s="27"/>
    </row>
    <row r="880" ht="15.75" customHeight="1">
      <c r="A880" s="44"/>
      <c r="B880" s="44"/>
      <c r="C880" s="44"/>
      <c r="D880" s="27"/>
    </row>
    <row r="881" ht="15.75" customHeight="1">
      <c r="A881" s="44"/>
      <c r="B881" s="44"/>
      <c r="C881" s="44"/>
      <c r="D881" s="27"/>
    </row>
    <row r="882" ht="15.75" customHeight="1">
      <c r="A882" s="44"/>
      <c r="B882" s="44"/>
      <c r="C882" s="44"/>
      <c r="D882" s="27"/>
    </row>
    <row r="883" ht="15.75" customHeight="1">
      <c r="A883" s="44"/>
      <c r="B883" s="44"/>
      <c r="C883" s="44"/>
      <c r="D883" s="27"/>
    </row>
    <row r="884" ht="15.75" customHeight="1">
      <c r="A884" s="44"/>
      <c r="B884" s="44"/>
      <c r="C884" s="44"/>
      <c r="D884" s="27"/>
    </row>
    <row r="885" ht="15.75" customHeight="1">
      <c r="A885" s="44"/>
      <c r="B885" s="44"/>
      <c r="C885" s="44"/>
      <c r="D885" s="27"/>
    </row>
    <row r="886" ht="15.75" customHeight="1">
      <c r="A886" s="44"/>
      <c r="B886" s="44"/>
      <c r="C886" s="44"/>
      <c r="D886" s="27"/>
    </row>
    <row r="887" ht="15.75" customHeight="1">
      <c r="A887" s="44"/>
      <c r="B887" s="44"/>
      <c r="C887" s="44"/>
      <c r="D887" s="27"/>
    </row>
    <row r="888" ht="15.75" customHeight="1">
      <c r="A888" s="44"/>
      <c r="B888" s="44"/>
      <c r="C888" s="44"/>
      <c r="D888" s="27"/>
    </row>
    <row r="889" ht="15.75" customHeight="1">
      <c r="A889" s="44"/>
      <c r="B889" s="44"/>
      <c r="C889" s="44"/>
      <c r="D889" s="27"/>
    </row>
    <row r="890" ht="15.75" customHeight="1">
      <c r="A890" s="44"/>
      <c r="B890" s="44"/>
      <c r="C890" s="44"/>
      <c r="D890" s="27"/>
    </row>
    <row r="891" ht="15.75" customHeight="1">
      <c r="A891" s="44"/>
      <c r="B891" s="44"/>
      <c r="C891" s="44"/>
      <c r="D891" s="27"/>
    </row>
    <row r="892" ht="15.75" customHeight="1">
      <c r="A892" s="44"/>
      <c r="B892" s="44"/>
      <c r="C892" s="44"/>
      <c r="D892" s="27"/>
    </row>
    <row r="893" ht="15.75" customHeight="1">
      <c r="A893" s="44"/>
      <c r="B893" s="44"/>
      <c r="C893" s="44"/>
      <c r="D893" s="27"/>
    </row>
    <row r="894" ht="15.75" customHeight="1">
      <c r="A894" s="44"/>
      <c r="B894" s="44"/>
      <c r="C894" s="44"/>
      <c r="D894" s="27"/>
    </row>
    <row r="895" ht="15.75" customHeight="1">
      <c r="A895" s="44"/>
      <c r="B895" s="44"/>
      <c r="C895" s="44"/>
      <c r="D895" s="27"/>
    </row>
    <row r="896" ht="15.75" customHeight="1">
      <c r="A896" s="44"/>
      <c r="B896" s="44"/>
      <c r="C896" s="44"/>
      <c r="D896" s="27"/>
    </row>
    <row r="897" ht="15.75" customHeight="1">
      <c r="A897" s="44"/>
      <c r="B897" s="44"/>
      <c r="C897" s="44"/>
      <c r="D897" s="27"/>
    </row>
    <row r="898" ht="15.75" customHeight="1">
      <c r="A898" s="44"/>
      <c r="B898" s="44"/>
      <c r="C898" s="44"/>
      <c r="D898" s="27"/>
    </row>
    <row r="899" ht="15.75" customHeight="1">
      <c r="A899" s="44"/>
      <c r="B899" s="44"/>
      <c r="C899" s="44"/>
      <c r="D899" s="27"/>
    </row>
    <row r="900" ht="15.75" customHeight="1">
      <c r="A900" s="44"/>
      <c r="B900" s="44"/>
      <c r="C900" s="44"/>
      <c r="D900" s="27"/>
    </row>
    <row r="901" ht="15.75" customHeight="1">
      <c r="A901" s="44"/>
      <c r="B901" s="44"/>
      <c r="C901" s="44"/>
      <c r="D901" s="27"/>
    </row>
    <row r="902" ht="15.75" customHeight="1">
      <c r="A902" s="44"/>
      <c r="B902" s="44"/>
      <c r="C902" s="44"/>
      <c r="D902" s="27"/>
    </row>
    <row r="903" ht="15.75" customHeight="1">
      <c r="A903" s="44"/>
      <c r="B903" s="44"/>
      <c r="C903" s="44"/>
      <c r="D903" s="27"/>
    </row>
    <row r="904" ht="15.75" customHeight="1">
      <c r="A904" s="44"/>
      <c r="B904" s="44"/>
      <c r="C904" s="44"/>
      <c r="D904" s="27"/>
    </row>
    <row r="905" ht="15.75" customHeight="1">
      <c r="A905" s="44"/>
      <c r="B905" s="44"/>
      <c r="C905" s="44"/>
      <c r="D905" s="27"/>
    </row>
    <row r="906" ht="15.75" customHeight="1">
      <c r="A906" s="44"/>
      <c r="B906" s="44"/>
      <c r="C906" s="44"/>
      <c r="D906" s="27"/>
    </row>
    <row r="907" ht="15.75" customHeight="1">
      <c r="A907" s="44"/>
      <c r="B907" s="44"/>
      <c r="C907" s="44"/>
      <c r="D907" s="27"/>
    </row>
    <row r="908" ht="15.75" customHeight="1">
      <c r="A908" s="44"/>
      <c r="B908" s="44"/>
      <c r="C908" s="44"/>
      <c r="D908" s="27"/>
    </row>
    <row r="909" ht="15.75" customHeight="1">
      <c r="A909" s="44"/>
      <c r="B909" s="44"/>
      <c r="C909" s="44"/>
      <c r="D909" s="27"/>
    </row>
    <row r="910" ht="15.75" customHeight="1">
      <c r="A910" s="44"/>
      <c r="B910" s="44"/>
      <c r="C910" s="44"/>
      <c r="D910" s="27"/>
    </row>
    <row r="911" ht="15.75" customHeight="1">
      <c r="A911" s="44"/>
      <c r="B911" s="44"/>
      <c r="C911" s="44"/>
      <c r="D911" s="27"/>
    </row>
    <row r="912" ht="15.75" customHeight="1">
      <c r="A912" s="44"/>
      <c r="B912" s="44"/>
      <c r="C912" s="44"/>
      <c r="D912" s="27"/>
    </row>
    <row r="913" ht="15.75" customHeight="1">
      <c r="A913" s="44"/>
      <c r="B913" s="44"/>
      <c r="C913" s="44"/>
      <c r="D913" s="27"/>
    </row>
    <row r="914" ht="15.75" customHeight="1">
      <c r="A914" s="44"/>
      <c r="B914" s="44"/>
      <c r="C914" s="44"/>
      <c r="D914" s="27"/>
    </row>
    <row r="915" ht="15.75" customHeight="1">
      <c r="A915" s="44"/>
      <c r="B915" s="44"/>
      <c r="C915" s="44"/>
      <c r="D915" s="27"/>
    </row>
    <row r="916" ht="15.75" customHeight="1">
      <c r="A916" s="44"/>
      <c r="B916" s="44"/>
      <c r="C916" s="44"/>
      <c r="D916" s="27"/>
    </row>
    <row r="917" ht="15.75" customHeight="1">
      <c r="A917" s="44"/>
      <c r="B917" s="44"/>
      <c r="C917" s="44"/>
      <c r="D917" s="27"/>
    </row>
    <row r="918" ht="15.75" customHeight="1">
      <c r="A918" s="44"/>
      <c r="B918" s="44"/>
      <c r="C918" s="44"/>
      <c r="D918" s="27"/>
    </row>
    <row r="919" ht="15.75" customHeight="1">
      <c r="A919" s="44"/>
      <c r="B919" s="44"/>
      <c r="C919" s="44"/>
      <c r="D919" s="27"/>
    </row>
    <row r="920" ht="15.75" customHeight="1">
      <c r="A920" s="44"/>
      <c r="B920" s="44"/>
      <c r="C920" s="44"/>
      <c r="D920" s="27"/>
    </row>
    <row r="921" ht="15.75" customHeight="1">
      <c r="A921" s="44"/>
      <c r="B921" s="44"/>
      <c r="C921" s="44"/>
      <c r="D921" s="27"/>
    </row>
    <row r="922" ht="15.75" customHeight="1">
      <c r="A922" s="44"/>
      <c r="B922" s="44"/>
      <c r="C922" s="44"/>
      <c r="D922" s="27"/>
    </row>
    <row r="923" ht="15.75" customHeight="1">
      <c r="A923" s="44"/>
      <c r="B923" s="44"/>
      <c r="C923" s="44"/>
      <c r="D923" s="27"/>
    </row>
    <row r="924" ht="15.75" customHeight="1">
      <c r="A924" s="44"/>
      <c r="B924" s="44"/>
      <c r="C924" s="44"/>
      <c r="D924" s="27"/>
    </row>
    <row r="925" ht="15.75" customHeight="1">
      <c r="A925" s="44"/>
      <c r="B925" s="44"/>
      <c r="C925" s="44"/>
      <c r="D925" s="27"/>
    </row>
    <row r="926" ht="15.75" customHeight="1">
      <c r="A926" s="44"/>
      <c r="B926" s="44"/>
      <c r="C926" s="44"/>
      <c r="D926" s="27"/>
    </row>
    <row r="927" ht="15.75" customHeight="1">
      <c r="A927" s="44"/>
      <c r="B927" s="44"/>
      <c r="C927" s="44"/>
      <c r="D927" s="27"/>
    </row>
    <row r="928" ht="15.75" customHeight="1">
      <c r="A928" s="44"/>
      <c r="B928" s="44"/>
      <c r="C928" s="44"/>
      <c r="D928" s="27"/>
    </row>
    <row r="929" ht="15.75" customHeight="1">
      <c r="A929" s="44"/>
      <c r="B929" s="44"/>
      <c r="C929" s="44"/>
      <c r="D929" s="27"/>
    </row>
    <row r="930" ht="15.75" customHeight="1">
      <c r="A930" s="44"/>
      <c r="B930" s="44"/>
      <c r="C930" s="44"/>
      <c r="D930" s="27"/>
    </row>
    <row r="931" ht="15.75" customHeight="1">
      <c r="A931" s="44"/>
      <c r="B931" s="44"/>
      <c r="C931" s="44"/>
      <c r="D931" s="27"/>
    </row>
    <row r="932" ht="15.75" customHeight="1">
      <c r="A932" s="44"/>
      <c r="B932" s="44"/>
      <c r="C932" s="44"/>
      <c r="D932" s="27"/>
    </row>
    <row r="933" ht="15.75" customHeight="1">
      <c r="A933" s="44"/>
      <c r="B933" s="44"/>
      <c r="C933" s="44"/>
      <c r="D933" s="27"/>
    </row>
    <row r="934" ht="15.75" customHeight="1">
      <c r="A934" s="44"/>
      <c r="B934" s="44"/>
      <c r="C934" s="44"/>
      <c r="D934" s="27"/>
    </row>
    <row r="935" ht="15.75" customHeight="1">
      <c r="A935" s="44"/>
      <c r="B935" s="44"/>
      <c r="C935" s="44"/>
      <c r="D935" s="27"/>
    </row>
    <row r="936" ht="15.75" customHeight="1">
      <c r="A936" s="44"/>
      <c r="B936" s="44"/>
      <c r="C936" s="44"/>
      <c r="D936" s="27"/>
    </row>
    <row r="937" ht="15.75" customHeight="1">
      <c r="A937" s="44"/>
      <c r="B937" s="44"/>
      <c r="C937" s="44"/>
      <c r="D937" s="27"/>
    </row>
    <row r="938" ht="15.75" customHeight="1">
      <c r="A938" s="44"/>
      <c r="B938" s="44"/>
      <c r="C938" s="44"/>
      <c r="D938" s="27"/>
    </row>
    <row r="939" ht="15.75" customHeight="1">
      <c r="A939" s="44"/>
      <c r="B939" s="44"/>
      <c r="C939" s="44"/>
      <c r="D939" s="27"/>
    </row>
    <row r="940" ht="15.75" customHeight="1">
      <c r="A940" s="44"/>
      <c r="B940" s="44"/>
      <c r="C940" s="44"/>
      <c r="D940" s="27"/>
    </row>
    <row r="941" ht="15.75" customHeight="1">
      <c r="A941" s="44"/>
      <c r="B941" s="44"/>
      <c r="C941" s="44"/>
      <c r="D941" s="27"/>
    </row>
    <row r="942" ht="15.75" customHeight="1">
      <c r="A942" s="44"/>
      <c r="B942" s="44"/>
      <c r="C942" s="44"/>
      <c r="D942" s="27"/>
    </row>
    <row r="943" ht="15.75" customHeight="1">
      <c r="A943" s="44"/>
      <c r="B943" s="44"/>
      <c r="C943" s="44"/>
      <c r="D943" s="27"/>
    </row>
    <row r="944" ht="15.75" customHeight="1">
      <c r="A944" s="44"/>
      <c r="B944" s="44"/>
      <c r="C944" s="44"/>
      <c r="D944" s="27"/>
    </row>
    <row r="945" ht="15.75" customHeight="1">
      <c r="A945" s="44"/>
      <c r="B945" s="44"/>
      <c r="C945" s="44"/>
      <c r="D945" s="27"/>
    </row>
    <row r="946" ht="15.75" customHeight="1">
      <c r="A946" s="44"/>
      <c r="B946" s="44"/>
      <c r="C946" s="44"/>
      <c r="D946" s="27"/>
    </row>
    <row r="947" ht="15.75" customHeight="1">
      <c r="A947" s="44"/>
      <c r="B947" s="44"/>
      <c r="C947" s="44"/>
      <c r="D947" s="27"/>
    </row>
    <row r="948" ht="15.75" customHeight="1">
      <c r="A948" s="44"/>
      <c r="B948" s="44"/>
      <c r="C948" s="44"/>
      <c r="D948" s="27"/>
    </row>
    <row r="949" ht="15.75" customHeight="1">
      <c r="A949" s="44"/>
      <c r="B949" s="44"/>
      <c r="C949" s="44"/>
      <c r="D949" s="27"/>
    </row>
    <row r="950" ht="15.75" customHeight="1">
      <c r="A950" s="44"/>
      <c r="B950" s="44"/>
      <c r="C950" s="44"/>
      <c r="D950" s="27"/>
    </row>
    <row r="951" ht="15.75" customHeight="1">
      <c r="A951" s="44"/>
      <c r="B951" s="44"/>
      <c r="C951" s="44"/>
      <c r="D951" s="27"/>
    </row>
    <row r="952" ht="15.75" customHeight="1">
      <c r="A952" s="44"/>
      <c r="B952" s="44"/>
      <c r="C952" s="44"/>
      <c r="D952" s="27"/>
    </row>
    <row r="953" ht="15.75" customHeight="1">
      <c r="A953" s="44"/>
      <c r="B953" s="44"/>
      <c r="C953" s="44"/>
      <c r="D953" s="27"/>
    </row>
    <row r="954" ht="15.75" customHeight="1">
      <c r="A954" s="44"/>
      <c r="B954" s="44"/>
      <c r="C954" s="44"/>
      <c r="D954" s="27"/>
    </row>
    <row r="955" ht="15.75" customHeight="1">
      <c r="A955" s="44"/>
      <c r="B955" s="44"/>
      <c r="C955" s="44"/>
      <c r="D955" s="27"/>
    </row>
    <row r="956" ht="15.75" customHeight="1">
      <c r="A956" s="44"/>
      <c r="B956" s="44"/>
      <c r="C956" s="44"/>
      <c r="D956" s="27"/>
    </row>
    <row r="957" ht="15.75" customHeight="1">
      <c r="A957" s="44"/>
      <c r="B957" s="44"/>
      <c r="C957" s="44"/>
      <c r="D957" s="27"/>
    </row>
    <row r="958" ht="15.75" customHeight="1">
      <c r="A958" s="44"/>
      <c r="B958" s="44"/>
      <c r="C958" s="44"/>
      <c r="D958" s="27"/>
    </row>
    <row r="959" ht="15.75" customHeight="1">
      <c r="A959" s="44"/>
      <c r="B959" s="44"/>
      <c r="C959" s="44"/>
      <c r="D959" s="27"/>
    </row>
    <row r="960" ht="15.75" customHeight="1">
      <c r="A960" s="44"/>
      <c r="B960" s="44"/>
      <c r="C960" s="44"/>
      <c r="D960" s="27"/>
    </row>
    <row r="961" ht="15.75" customHeight="1">
      <c r="A961" s="44"/>
      <c r="B961" s="44"/>
      <c r="C961" s="44"/>
      <c r="D961" s="27"/>
    </row>
    <row r="962" ht="15.75" customHeight="1">
      <c r="A962" s="44"/>
      <c r="B962" s="44"/>
      <c r="C962" s="44"/>
      <c r="D962" s="27"/>
    </row>
    <row r="963" ht="15.75" customHeight="1">
      <c r="A963" s="44"/>
      <c r="B963" s="44"/>
      <c r="C963" s="44"/>
      <c r="D963" s="27"/>
    </row>
    <row r="964" ht="15.75" customHeight="1">
      <c r="A964" s="44"/>
      <c r="B964" s="44"/>
      <c r="C964" s="44"/>
      <c r="D964" s="27"/>
    </row>
    <row r="965" ht="15.75" customHeight="1">
      <c r="A965" s="44"/>
      <c r="B965" s="44"/>
      <c r="C965" s="44"/>
      <c r="D965" s="27"/>
    </row>
    <row r="966" ht="15.75" customHeight="1">
      <c r="A966" s="44"/>
      <c r="B966" s="44"/>
      <c r="C966" s="44"/>
      <c r="D966" s="27"/>
    </row>
    <row r="967" ht="15.75" customHeight="1">
      <c r="A967" s="44"/>
      <c r="B967" s="44"/>
      <c r="C967" s="44"/>
      <c r="D967" s="27"/>
    </row>
    <row r="968" ht="15.75" customHeight="1">
      <c r="A968" s="44"/>
      <c r="B968" s="44"/>
      <c r="C968" s="44"/>
      <c r="D968" s="27"/>
    </row>
    <row r="969" ht="15.75" customHeight="1">
      <c r="A969" s="44"/>
      <c r="B969" s="44"/>
      <c r="C969" s="44"/>
      <c r="D969" s="27"/>
    </row>
    <row r="970" ht="15.75" customHeight="1">
      <c r="A970" s="44"/>
      <c r="B970" s="44"/>
      <c r="C970" s="44"/>
      <c r="D970" s="27"/>
    </row>
    <row r="971" ht="15.75" customHeight="1">
      <c r="A971" s="44"/>
      <c r="B971" s="44"/>
      <c r="C971" s="44"/>
      <c r="D971" s="27"/>
    </row>
    <row r="972" ht="15.75" customHeight="1">
      <c r="A972" s="44"/>
      <c r="B972" s="44"/>
      <c r="C972" s="44"/>
      <c r="D972" s="27"/>
    </row>
    <row r="973" ht="15.75" customHeight="1">
      <c r="A973" s="44"/>
      <c r="B973" s="44"/>
      <c r="C973" s="44"/>
      <c r="D973" s="27"/>
    </row>
    <row r="974" ht="15.75" customHeight="1">
      <c r="A974" s="44"/>
      <c r="B974" s="44"/>
      <c r="C974" s="44"/>
      <c r="D974" s="27"/>
    </row>
    <row r="975" ht="15.75" customHeight="1">
      <c r="A975" s="44"/>
      <c r="B975" s="44"/>
      <c r="C975" s="44"/>
      <c r="D975" s="27"/>
    </row>
    <row r="976" ht="15.75" customHeight="1">
      <c r="A976" s="44"/>
      <c r="B976" s="44"/>
      <c r="C976" s="44"/>
      <c r="D976" s="27"/>
    </row>
    <row r="977" ht="15.75" customHeight="1">
      <c r="A977" s="44"/>
      <c r="B977" s="44"/>
      <c r="C977" s="44"/>
      <c r="D977" s="27"/>
    </row>
    <row r="978" ht="15.75" customHeight="1">
      <c r="A978" s="44"/>
      <c r="B978" s="44"/>
      <c r="C978" s="44"/>
      <c r="D978" s="27"/>
    </row>
    <row r="979" ht="15.75" customHeight="1">
      <c r="A979" s="44"/>
      <c r="B979" s="44"/>
      <c r="C979" s="44"/>
      <c r="D979" s="27"/>
    </row>
    <row r="980" ht="15.75" customHeight="1">
      <c r="A980" s="44"/>
      <c r="B980" s="44"/>
      <c r="C980" s="44"/>
      <c r="D980" s="27"/>
    </row>
    <row r="981" ht="15.75" customHeight="1">
      <c r="A981" s="44"/>
      <c r="B981" s="44"/>
      <c r="C981" s="44"/>
      <c r="D981" s="27"/>
    </row>
    <row r="982" ht="15.75" customHeight="1">
      <c r="A982" s="44"/>
      <c r="B982" s="44"/>
      <c r="C982" s="44"/>
      <c r="D982" s="27"/>
    </row>
    <row r="983" ht="15.75" customHeight="1">
      <c r="A983" s="44"/>
      <c r="B983" s="44"/>
      <c r="C983" s="44"/>
      <c r="D983" s="27"/>
    </row>
    <row r="984" ht="15.75" customHeight="1">
      <c r="A984" s="44"/>
      <c r="B984" s="44"/>
      <c r="C984" s="44"/>
      <c r="D984" s="27"/>
    </row>
    <row r="985" ht="15.75" customHeight="1">
      <c r="A985" s="44"/>
      <c r="B985" s="44"/>
      <c r="C985" s="44"/>
      <c r="D985" s="27"/>
    </row>
    <row r="986" ht="15.75" customHeight="1">
      <c r="A986" s="44"/>
      <c r="B986" s="44"/>
      <c r="C986" s="44"/>
      <c r="D986" s="27"/>
    </row>
    <row r="987" ht="15.75" customHeight="1">
      <c r="A987" s="44"/>
      <c r="B987" s="44"/>
      <c r="C987" s="44"/>
      <c r="D987" s="27"/>
    </row>
    <row r="988" ht="15.75" customHeight="1">
      <c r="A988" s="44"/>
      <c r="B988" s="44"/>
      <c r="C988" s="44"/>
      <c r="D988" s="27"/>
    </row>
    <row r="989" ht="15.75" customHeight="1">
      <c r="A989" s="44"/>
      <c r="B989" s="44"/>
      <c r="C989" s="44"/>
      <c r="D989" s="27"/>
    </row>
    <row r="990" ht="15.75" customHeight="1">
      <c r="A990" s="44"/>
      <c r="B990" s="44"/>
      <c r="C990" s="44"/>
      <c r="D990" s="27"/>
    </row>
    <row r="991" ht="15.75" customHeight="1">
      <c r="A991" s="44"/>
      <c r="B991" s="44"/>
      <c r="C991" s="44"/>
      <c r="D991" s="27"/>
    </row>
    <row r="992" ht="15.75" customHeight="1">
      <c r="A992" s="44"/>
      <c r="B992" s="44"/>
      <c r="C992" s="44"/>
      <c r="D992" s="27"/>
    </row>
    <row r="993" ht="15.75" customHeight="1">
      <c r="A993" s="44"/>
      <c r="B993" s="44"/>
      <c r="C993" s="44"/>
      <c r="D993" s="27"/>
    </row>
    <row r="994" ht="15.75" customHeight="1">
      <c r="A994" s="44"/>
      <c r="B994" s="44"/>
      <c r="C994" s="44"/>
      <c r="D994" s="27"/>
    </row>
    <row r="995" ht="15.75" customHeight="1">
      <c r="A995" s="44"/>
      <c r="B995" s="44"/>
      <c r="C995" s="44"/>
      <c r="D995" s="27"/>
    </row>
    <row r="996" ht="15.75" customHeight="1">
      <c r="A996" s="44"/>
      <c r="B996" s="44"/>
      <c r="C996" s="44"/>
      <c r="D996" s="27"/>
    </row>
    <row r="997" ht="15.75" customHeight="1">
      <c r="A997" s="44"/>
      <c r="B997" s="44"/>
      <c r="C997" s="44"/>
      <c r="D997" s="27"/>
    </row>
    <row r="998" ht="15.75" customHeight="1">
      <c r="A998" s="44"/>
      <c r="B998" s="44"/>
      <c r="C998" s="44"/>
      <c r="D998" s="27"/>
    </row>
    <row r="999" ht="15.75" customHeight="1">
      <c r="A999" s="44"/>
      <c r="B999" s="44"/>
      <c r="C999" s="44"/>
      <c r="D999" s="27"/>
    </row>
    <row r="1000" ht="15.75" customHeight="1">
      <c r="A1000" s="44"/>
      <c r="B1000" s="44"/>
      <c r="C1000" s="44"/>
      <c r="D1000" s="27"/>
    </row>
    <row r="1001" ht="15.75" customHeight="1">
      <c r="A1001" s="44"/>
      <c r="B1001" s="44"/>
      <c r="C1001" s="44"/>
      <c r="D1001" s="27"/>
    </row>
    <row r="1002" ht="15.75" customHeight="1">
      <c r="A1002" s="44"/>
      <c r="B1002" s="44"/>
      <c r="C1002" s="44"/>
      <c r="D1002" s="27"/>
    </row>
    <row r="1003" ht="15.75" customHeight="1">
      <c r="A1003" s="44"/>
      <c r="B1003" s="44"/>
      <c r="C1003" s="44"/>
      <c r="D1003" s="27"/>
    </row>
    <row r="1004" ht="15.75" customHeight="1">
      <c r="A1004" s="44"/>
      <c r="B1004" s="44"/>
      <c r="C1004" s="44"/>
      <c r="D1004" s="27"/>
    </row>
    <row r="1005" ht="15.75" customHeight="1">
      <c r="A1005" s="44"/>
      <c r="B1005" s="44"/>
      <c r="C1005" s="44"/>
      <c r="D1005" s="27"/>
    </row>
    <row r="1006" ht="15.75" customHeight="1">
      <c r="A1006" s="44"/>
      <c r="B1006" s="44"/>
      <c r="C1006" s="44"/>
      <c r="D1006" s="27"/>
    </row>
    <row r="1007" ht="15.75" customHeight="1">
      <c r="A1007" s="44"/>
      <c r="B1007" s="44"/>
      <c r="C1007" s="44"/>
      <c r="D1007" s="27"/>
    </row>
    <row r="1008" ht="15.75" customHeight="1">
      <c r="A1008" s="44"/>
      <c r="B1008" s="44"/>
      <c r="C1008" s="44"/>
      <c r="D1008" s="27"/>
    </row>
    <row r="1009" ht="15.75" customHeight="1">
      <c r="A1009" s="44"/>
      <c r="B1009" s="44"/>
      <c r="C1009" s="44"/>
      <c r="D1009" s="27"/>
    </row>
    <row r="1010" ht="15.75" customHeight="1">
      <c r="A1010" s="44"/>
      <c r="B1010" s="44"/>
      <c r="C1010" s="44"/>
      <c r="D1010" s="27"/>
    </row>
    <row r="1011" ht="15.75" customHeight="1">
      <c r="A1011" s="44"/>
      <c r="B1011" s="44"/>
      <c r="C1011" s="44"/>
      <c r="D1011" s="27"/>
    </row>
    <row r="1012" ht="15.75" customHeight="1">
      <c r="A1012" s="44"/>
      <c r="B1012" s="44"/>
      <c r="C1012" s="44"/>
      <c r="D1012" s="27"/>
    </row>
    <row r="1013" ht="15.75" customHeight="1">
      <c r="A1013" s="44"/>
      <c r="B1013" s="44"/>
      <c r="C1013" s="44"/>
      <c r="D1013" s="27"/>
    </row>
    <row r="1014" ht="15.75" customHeight="1">
      <c r="A1014" s="44"/>
      <c r="B1014" s="44"/>
      <c r="C1014" s="44"/>
      <c r="D1014" s="27"/>
    </row>
    <row r="1015" ht="15.75" customHeight="1">
      <c r="A1015" s="44"/>
      <c r="B1015" s="44"/>
      <c r="C1015" s="44"/>
      <c r="D1015" s="27"/>
    </row>
    <row r="1016" ht="15.75" customHeight="1">
      <c r="A1016" s="44"/>
      <c r="B1016" s="44"/>
      <c r="C1016" s="44"/>
      <c r="D1016" s="27"/>
    </row>
    <row r="1017" ht="15.75" customHeight="1">
      <c r="A1017" s="44"/>
      <c r="B1017" s="44"/>
      <c r="C1017" s="44"/>
      <c r="D1017" s="27"/>
    </row>
    <row r="1018" ht="15.75" customHeight="1">
      <c r="A1018" s="44"/>
      <c r="B1018" s="44"/>
      <c r="C1018" s="44"/>
      <c r="D1018" s="27"/>
    </row>
    <row r="1019" ht="15.75" customHeight="1">
      <c r="A1019" s="44"/>
      <c r="B1019" s="44"/>
      <c r="C1019" s="44"/>
      <c r="D1019" s="27"/>
    </row>
    <row r="1020" ht="15.75" customHeight="1">
      <c r="A1020" s="44"/>
      <c r="B1020" s="44"/>
      <c r="C1020" s="44"/>
      <c r="D1020" s="27"/>
    </row>
    <row r="1021" ht="15.75" customHeight="1">
      <c r="A1021" s="44"/>
      <c r="B1021" s="44"/>
      <c r="C1021" s="44"/>
      <c r="D1021" s="27"/>
    </row>
    <row r="1022" ht="15.75" customHeight="1">
      <c r="A1022" s="44"/>
      <c r="B1022" s="44"/>
      <c r="C1022" s="44"/>
      <c r="D1022" s="27"/>
    </row>
    <row r="1023" ht="15.75" customHeight="1">
      <c r="A1023" s="44"/>
      <c r="B1023" s="44"/>
      <c r="C1023" s="44"/>
      <c r="D1023" s="27"/>
    </row>
    <row r="1024" ht="15.75" customHeight="1">
      <c r="A1024" s="44"/>
      <c r="B1024" s="44"/>
      <c r="C1024" s="44"/>
      <c r="D1024" s="27"/>
    </row>
    <row r="1025" ht="15.75" customHeight="1">
      <c r="A1025" s="44"/>
      <c r="B1025" s="44"/>
      <c r="C1025" s="44"/>
      <c r="D1025" s="27"/>
    </row>
    <row r="1026" ht="15.75" customHeight="1">
      <c r="A1026" s="44"/>
      <c r="B1026" s="44"/>
      <c r="C1026" s="44"/>
      <c r="D1026" s="27"/>
    </row>
    <row r="1027" ht="15.75" customHeight="1">
      <c r="A1027" s="44"/>
      <c r="B1027" s="44"/>
      <c r="C1027" s="44"/>
      <c r="D1027" s="27"/>
    </row>
    <row r="1028" ht="15.75" customHeight="1">
      <c r="A1028" s="44"/>
      <c r="B1028" s="44"/>
      <c r="C1028" s="44"/>
      <c r="D1028" s="27"/>
    </row>
    <row r="1029" ht="15.75" customHeight="1">
      <c r="A1029" s="44"/>
      <c r="B1029" s="44"/>
      <c r="C1029" s="44"/>
      <c r="D1029" s="27"/>
    </row>
    <row r="1030" ht="15.75" customHeight="1">
      <c r="A1030" s="44"/>
      <c r="B1030" s="44"/>
      <c r="C1030" s="44"/>
      <c r="D1030" s="27"/>
    </row>
    <row r="1031" ht="15.75" customHeight="1">
      <c r="A1031" s="44"/>
      <c r="B1031" s="44"/>
      <c r="C1031" s="44"/>
      <c r="D1031" s="27"/>
    </row>
    <row r="1032" ht="15.75" customHeight="1">
      <c r="A1032" s="44"/>
      <c r="B1032" s="44"/>
      <c r="C1032" s="44"/>
      <c r="D1032" s="27"/>
    </row>
    <row r="1033" ht="15.75" customHeight="1">
      <c r="A1033" s="44"/>
      <c r="B1033" s="44"/>
      <c r="C1033" s="44"/>
      <c r="D1033" s="27"/>
    </row>
    <row r="1034" ht="15.75" customHeight="1">
      <c r="A1034" s="44"/>
      <c r="B1034" s="44"/>
      <c r="C1034" s="44"/>
      <c r="D1034" s="27"/>
    </row>
    <row r="1035" ht="15.75" customHeight="1">
      <c r="A1035" s="44"/>
      <c r="B1035" s="44"/>
      <c r="C1035" s="44"/>
      <c r="D1035" s="27"/>
    </row>
    <row r="1036" ht="15.75" customHeight="1">
      <c r="A1036" s="44"/>
      <c r="B1036" s="44"/>
      <c r="C1036" s="44"/>
      <c r="D1036" s="27"/>
    </row>
    <row r="1037" ht="15.75" customHeight="1">
      <c r="A1037" s="44"/>
      <c r="B1037" s="44"/>
      <c r="C1037" s="44"/>
      <c r="D1037" s="27"/>
    </row>
    <row r="1038" ht="15.75" customHeight="1">
      <c r="A1038" s="44"/>
      <c r="B1038" s="44"/>
      <c r="C1038" s="44"/>
      <c r="D1038" s="27"/>
    </row>
    <row r="1039" ht="15.75" customHeight="1">
      <c r="A1039" s="44"/>
      <c r="B1039" s="44"/>
      <c r="C1039" s="44"/>
      <c r="D1039" s="27"/>
    </row>
    <row r="1040" ht="15.75" customHeight="1">
      <c r="A1040" s="44"/>
      <c r="B1040" s="44"/>
      <c r="C1040" s="44"/>
      <c r="D1040" s="27"/>
    </row>
    <row r="1041" ht="15.75" customHeight="1">
      <c r="A1041" s="44"/>
      <c r="B1041" s="44"/>
      <c r="C1041" s="44"/>
      <c r="D1041" s="27"/>
    </row>
    <row r="1042" ht="15.75" customHeight="1">
      <c r="A1042" s="44"/>
      <c r="B1042" s="44"/>
      <c r="C1042" s="44"/>
      <c r="D1042" s="27"/>
    </row>
    <row r="1043" ht="15.75" customHeight="1">
      <c r="A1043" s="44"/>
      <c r="B1043" s="44"/>
      <c r="C1043" s="44"/>
      <c r="D1043" s="27"/>
    </row>
    <row r="1044" ht="15.75" customHeight="1">
      <c r="A1044" s="44"/>
      <c r="B1044" s="44"/>
      <c r="C1044" s="44"/>
      <c r="D1044" s="27"/>
    </row>
    <row r="1045" ht="15.75" customHeight="1">
      <c r="A1045" s="44"/>
      <c r="B1045" s="44"/>
      <c r="C1045" s="44"/>
      <c r="D1045" s="27"/>
    </row>
    <row r="1046" ht="15.75" customHeight="1">
      <c r="A1046" s="44"/>
      <c r="B1046" s="44"/>
      <c r="C1046" s="44"/>
      <c r="D1046" s="27"/>
    </row>
    <row r="1047" ht="15.75" customHeight="1">
      <c r="A1047" s="44"/>
      <c r="B1047" s="44"/>
      <c r="C1047" s="44"/>
      <c r="D1047" s="27"/>
    </row>
    <row r="1048" ht="15.75" customHeight="1">
      <c r="A1048" s="44"/>
      <c r="B1048" s="44"/>
      <c r="C1048" s="44"/>
      <c r="D1048" s="27"/>
    </row>
    <row r="1049" ht="15.75" customHeight="1">
      <c r="A1049" s="44"/>
      <c r="B1049" s="44"/>
      <c r="C1049" s="44"/>
      <c r="D1049" s="27"/>
    </row>
    <row r="1050" ht="15.75" customHeight="1">
      <c r="A1050" s="44"/>
      <c r="B1050" s="44"/>
      <c r="C1050" s="44"/>
      <c r="D1050" s="27"/>
    </row>
    <row r="1051" ht="15.75" customHeight="1">
      <c r="A1051" s="44"/>
      <c r="B1051" s="44"/>
      <c r="C1051" s="44"/>
      <c r="D1051" s="27"/>
    </row>
    <row r="1052" ht="15.75" customHeight="1">
      <c r="A1052" s="44"/>
      <c r="B1052" s="44"/>
      <c r="C1052" s="44"/>
      <c r="D1052" s="27"/>
    </row>
    <row r="1053" ht="15.75" customHeight="1">
      <c r="A1053" s="44"/>
      <c r="B1053" s="44"/>
      <c r="C1053" s="44"/>
      <c r="D1053" s="27"/>
    </row>
    <row r="1054" ht="15.75" customHeight="1">
      <c r="A1054" s="44"/>
      <c r="B1054" s="44"/>
      <c r="C1054" s="44"/>
      <c r="D1054" s="27"/>
    </row>
    <row r="1055" ht="15.75" customHeight="1">
      <c r="A1055" s="44"/>
      <c r="B1055" s="44"/>
      <c r="C1055" s="44"/>
      <c r="D1055" s="27"/>
    </row>
    <row r="1056" ht="15.75" customHeight="1">
      <c r="A1056" s="44"/>
      <c r="B1056" s="44"/>
      <c r="C1056" s="44"/>
      <c r="D1056" s="27"/>
    </row>
    <row r="1057" ht="15.75" customHeight="1">
      <c r="A1057" s="44"/>
      <c r="B1057" s="44"/>
      <c r="C1057" s="44"/>
      <c r="D1057" s="27"/>
    </row>
    <row r="1058" ht="15.75" customHeight="1">
      <c r="A1058" s="44"/>
      <c r="B1058" s="44"/>
      <c r="C1058" s="44"/>
      <c r="D1058" s="27"/>
    </row>
    <row r="1059" ht="15.75" customHeight="1">
      <c r="A1059" s="44"/>
      <c r="B1059" s="44"/>
      <c r="C1059" s="44"/>
      <c r="D1059" s="27"/>
    </row>
    <row r="1060" ht="15.75" customHeight="1">
      <c r="A1060" s="44"/>
      <c r="B1060" s="44"/>
      <c r="C1060" s="44"/>
      <c r="D1060" s="27"/>
    </row>
    <row r="1061" ht="15.75" customHeight="1">
      <c r="A1061" s="44"/>
      <c r="B1061" s="44"/>
      <c r="C1061" s="44"/>
      <c r="D1061" s="27"/>
    </row>
    <row r="1062" ht="15.75" customHeight="1">
      <c r="A1062" s="44"/>
      <c r="B1062" s="44"/>
      <c r="C1062" s="44"/>
      <c r="D1062" s="27"/>
    </row>
    <row r="1063" ht="15.75" customHeight="1">
      <c r="A1063" s="44"/>
      <c r="B1063" s="44"/>
      <c r="C1063" s="44"/>
      <c r="D1063" s="27"/>
    </row>
    <row r="1064" ht="15.75" customHeight="1">
      <c r="A1064" s="44"/>
      <c r="B1064" s="44"/>
      <c r="C1064" s="44"/>
      <c r="D1064" s="27"/>
    </row>
    <row r="1065" ht="15.75" customHeight="1">
      <c r="A1065" s="44"/>
      <c r="B1065" s="44"/>
      <c r="C1065" s="44"/>
      <c r="D1065" s="27"/>
    </row>
    <row r="1066" ht="15.75" customHeight="1">
      <c r="A1066" s="44"/>
      <c r="B1066" s="44"/>
      <c r="C1066" s="44"/>
      <c r="D1066" s="27"/>
    </row>
    <row r="1067" ht="15.75" customHeight="1">
      <c r="A1067" s="44"/>
      <c r="B1067" s="44"/>
      <c r="C1067" s="44"/>
      <c r="D1067" s="27"/>
    </row>
    <row r="1068" ht="15.75" customHeight="1">
      <c r="A1068" s="44"/>
      <c r="B1068" s="44"/>
      <c r="C1068" s="44"/>
      <c r="D1068" s="27"/>
    </row>
    <row r="1069" ht="15.75" customHeight="1">
      <c r="A1069" s="44"/>
      <c r="B1069" s="44"/>
      <c r="C1069" s="44"/>
      <c r="D1069" s="27"/>
    </row>
    <row r="1070" ht="15.75" customHeight="1">
      <c r="A1070" s="44"/>
      <c r="B1070" s="44"/>
      <c r="C1070" s="44"/>
      <c r="D1070" s="27"/>
    </row>
    <row r="1071" ht="15.75" customHeight="1">
      <c r="A1071" s="44"/>
      <c r="B1071" s="44"/>
      <c r="C1071" s="44"/>
      <c r="D1071" s="27"/>
    </row>
    <row r="1072" ht="15.75" customHeight="1">
      <c r="A1072" s="44"/>
      <c r="B1072" s="44"/>
      <c r="C1072" s="44"/>
      <c r="D1072" s="27"/>
    </row>
    <row r="1073" ht="15.75" customHeight="1">
      <c r="A1073" s="44"/>
      <c r="B1073" s="44"/>
      <c r="C1073" s="44"/>
      <c r="D1073" s="27"/>
    </row>
    <row r="1074" ht="15.75" customHeight="1">
      <c r="A1074" s="44"/>
      <c r="B1074" s="44"/>
      <c r="C1074" s="44"/>
      <c r="D1074" s="27"/>
    </row>
    <row r="1075" ht="15.75" customHeight="1">
      <c r="A1075" s="44"/>
      <c r="B1075" s="44"/>
      <c r="C1075" s="44"/>
      <c r="D1075" s="27"/>
    </row>
    <row r="1076" ht="15.75" customHeight="1">
      <c r="A1076" s="44"/>
      <c r="B1076" s="44"/>
      <c r="C1076" s="44"/>
      <c r="D1076" s="27"/>
    </row>
    <row r="1077" ht="15.75" customHeight="1">
      <c r="A1077" s="44"/>
      <c r="B1077" s="44"/>
      <c r="C1077" s="44"/>
      <c r="D1077" s="27"/>
    </row>
    <row r="1078" ht="15.75" customHeight="1">
      <c r="A1078" s="44"/>
      <c r="B1078" s="44"/>
      <c r="C1078" s="44"/>
      <c r="D1078" s="27"/>
    </row>
    <row r="1079" ht="15.75" customHeight="1">
      <c r="A1079" s="44"/>
      <c r="B1079" s="44"/>
      <c r="C1079" s="44"/>
      <c r="D1079" s="27"/>
    </row>
    <row r="1080" ht="15.75" customHeight="1">
      <c r="A1080" s="44"/>
      <c r="B1080" s="44"/>
      <c r="C1080" s="44"/>
      <c r="D1080" s="27"/>
    </row>
    <row r="1081" ht="15.75" customHeight="1">
      <c r="A1081" s="44"/>
      <c r="B1081" s="44"/>
      <c r="C1081" s="44"/>
      <c r="D1081" s="27"/>
    </row>
    <row r="1082" ht="15.75" customHeight="1">
      <c r="A1082" s="44"/>
      <c r="B1082" s="44"/>
      <c r="C1082" s="44"/>
      <c r="D1082" s="27"/>
    </row>
    <row r="1083" ht="15.75" customHeight="1">
      <c r="A1083" s="44"/>
      <c r="B1083" s="44"/>
      <c r="C1083" s="44"/>
      <c r="D1083" s="27"/>
    </row>
    <row r="1084" ht="15.75" customHeight="1">
      <c r="A1084" s="44"/>
      <c r="B1084" s="44"/>
      <c r="C1084" s="44"/>
      <c r="D1084" s="27"/>
    </row>
    <row r="1085" ht="15.75" customHeight="1">
      <c r="A1085" s="44"/>
      <c r="B1085" s="44"/>
      <c r="C1085" s="44"/>
      <c r="D1085" s="27"/>
    </row>
    <row r="1086" ht="15.75" customHeight="1">
      <c r="A1086" s="44"/>
      <c r="B1086" s="44"/>
      <c r="C1086" s="44"/>
      <c r="D1086" s="27"/>
    </row>
    <row r="1087" ht="15.75" customHeight="1">
      <c r="A1087" s="44"/>
      <c r="B1087" s="44"/>
      <c r="C1087" s="44"/>
      <c r="D1087" s="27"/>
    </row>
    <row r="1088" ht="15.75" customHeight="1">
      <c r="A1088" s="44"/>
      <c r="B1088" s="44"/>
      <c r="C1088" s="44"/>
      <c r="D1088" s="27"/>
    </row>
    <row r="1089" ht="15.75" customHeight="1">
      <c r="A1089" s="44"/>
      <c r="B1089" s="44"/>
      <c r="C1089" s="44"/>
      <c r="D1089" s="27"/>
    </row>
    <row r="1090" ht="15.75" customHeight="1">
      <c r="A1090" s="44"/>
      <c r="B1090" s="44"/>
      <c r="C1090" s="44"/>
      <c r="D1090" s="27"/>
    </row>
    <row r="1091" ht="15.75" customHeight="1">
      <c r="A1091" s="44"/>
      <c r="B1091" s="44"/>
      <c r="C1091" s="44"/>
      <c r="D1091" s="27"/>
    </row>
    <row r="1092" ht="15.75" customHeight="1">
      <c r="A1092" s="44"/>
      <c r="B1092" s="44"/>
      <c r="C1092" s="44"/>
      <c r="D1092" s="27"/>
    </row>
    <row r="1093" ht="15.75" customHeight="1">
      <c r="A1093" s="44"/>
      <c r="B1093" s="44"/>
      <c r="C1093" s="44"/>
      <c r="D1093" s="27"/>
    </row>
    <row r="1094" ht="15.75" customHeight="1">
      <c r="A1094" s="44"/>
      <c r="B1094" s="44"/>
      <c r="C1094" s="44"/>
      <c r="D1094" s="27"/>
    </row>
    <row r="1095" ht="15.75" customHeight="1">
      <c r="A1095" s="44"/>
      <c r="B1095" s="44"/>
      <c r="C1095" s="44"/>
      <c r="D1095" s="27"/>
    </row>
    <row r="1096" ht="15.75" customHeight="1">
      <c r="A1096" s="44"/>
      <c r="B1096" s="44"/>
      <c r="C1096" s="44"/>
      <c r="D1096" s="27"/>
    </row>
    <row r="1097" ht="15.75" customHeight="1">
      <c r="A1097" s="44"/>
      <c r="B1097" s="44"/>
      <c r="C1097" s="44"/>
      <c r="D1097" s="27"/>
    </row>
    <row r="1098" ht="15.75" customHeight="1">
      <c r="A1098" s="44"/>
      <c r="B1098" s="44"/>
      <c r="C1098" s="44"/>
      <c r="D1098" s="27"/>
    </row>
    <row r="1099" ht="15.75" customHeight="1">
      <c r="A1099" s="44"/>
      <c r="B1099" s="44"/>
      <c r="C1099" s="44"/>
      <c r="D1099" s="27"/>
    </row>
    <row r="1100" ht="15.75" customHeight="1">
      <c r="A1100" s="44"/>
      <c r="B1100" s="44"/>
      <c r="C1100" s="44"/>
      <c r="D1100" s="27"/>
    </row>
    <row r="1101" ht="15.75" customHeight="1">
      <c r="A1101" s="44"/>
      <c r="B1101" s="44"/>
      <c r="C1101" s="44"/>
      <c r="D1101" s="27"/>
    </row>
    <row r="1102" ht="15.75" customHeight="1">
      <c r="A1102" s="44"/>
      <c r="B1102" s="44"/>
      <c r="C1102" s="44"/>
      <c r="D1102" s="27"/>
    </row>
    <row r="1103" ht="15.75" customHeight="1">
      <c r="A1103" s="44"/>
      <c r="B1103" s="44"/>
      <c r="C1103" s="44"/>
      <c r="D1103" s="27"/>
    </row>
    <row r="1104" ht="15.75" customHeight="1">
      <c r="A1104" s="44"/>
      <c r="B1104" s="44"/>
      <c r="C1104" s="44"/>
      <c r="D1104" s="27"/>
    </row>
    <row r="1105" ht="15.75" customHeight="1">
      <c r="A1105" s="44"/>
      <c r="B1105" s="44"/>
      <c r="C1105" s="44"/>
      <c r="D1105" s="27"/>
    </row>
    <row r="1106" ht="15.75" customHeight="1">
      <c r="A1106" s="44"/>
      <c r="B1106" s="44"/>
      <c r="C1106" s="44"/>
      <c r="D1106" s="27"/>
    </row>
    <row r="1107" ht="15.75" customHeight="1">
      <c r="A1107" s="44"/>
      <c r="B1107" s="44"/>
      <c r="C1107" s="44"/>
      <c r="D1107" s="27"/>
    </row>
    <row r="1108" ht="15.75" customHeight="1">
      <c r="A1108" s="44"/>
      <c r="B1108" s="44"/>
      <c r="C1108" s="44"/>
      <c r="D1108" s="27"/>
    </row>
    <row r="1109" ht="15.75" customHeight="1">
      <c r="A1109" s="44"/>
      <c r="B1109" s="44"/>
      <c r="C1109" s="44"/>
      <c r="D1109" s="27"/>
    </row>
    <row r="1110" ht="15.75" customHeight="1">
      <c r="A1110" s="44"/>
      <c r="B1110" s="44"/>
      <c r="C1110" s="44"/>
      <c r="D1110" s="27"/>
    </row>
    <row r="1111" ht="15.75" customHeight="1">
      <c r="A1111" s="44"/>
      <c r="B1111" s="44"/>
      <c r="C1111" s="44"/>
      <c r="D1111" s="27"/>
    </row>
    <row r="1112" ht="15.75" customHeight="1">
      <c r="A1112" s="44"/>
      <c r="B1112" s="44"/>
      <c r="C1112" s="44"/>
      <c r="D1112" s="27"/>
    </row>
    <row r="1113" ht="15.75" customHeight="1">
      <c r="A1113" s="44"/>
      <c r="B1113" s="44"/>
      <c r="C1113" s="44"/>
      <c r="D1113" s="27"/>
    </row>
    <row r="1114" ht="15.75" customHeight="1">
      <c r="A1114" s="44"/>
      <c r="B1114" s="44"/>
      <c r="C1114" s="44"/>
      <c r="D1114" s="27"/>
    </row>
    <row r="1115" ht="15.75" customHeight="1">
      <c r="A1115" s="44"/>
      <c r="B1115" s="44"/>
      <c r="C1115" s="44"/>
      <c r="D1115" s="27"/>
    </row>
    <row r="1116" ht="15.75" customHeight="1">
      <c r="A1116" s="44"/>
      <c r="B1116" s="44"/>
      <c r="C1116" s="44"/>
      <c r="D1116" s="27"/>
    </row>
    <row r="1117" ht="15.75" customHeight="1">
      <c r="A1117" s="44"/>
      <c r="B1117" s="44"/>
      <c r="C1117" s="44"/>
      <c r="D1117" s="27"/>
    </row>
    <row r="1118" ht="15.75" customHeight="1">
      <c r="A1118" s="44"/>
      <c r="B1118" s="44"/>
      <c r="C1118" s="44"/>
      <c r="D1118" s="27"/>
    </row>
    <row r="1119" ht="15.75" customHeight="1">
      <c r="A1119" s="44"/>
      <c r="B1119" s="44"/>
      <c r="C1119" s="44"/>
      <c r="D1119" s="27"/>
    </row>
    <row r="1120" ht="15.75" customHeight="1">
      <c r="A1120" s="44"/>
      <c r="B1120" s="44"/>
      <c r="C1120" s="44"/>
      <c r="D1120" s="27"/>
    </row>
    <row r="1121" ht="15.75" customHeight="1">
      <c r="A1121" s="44"/>
      <c r="B1121" s="44"/>
      <c r="C1121" s="44"/>
      <c r="D1121" s="27"/>
    </row>
    <row r="1122" ht="15.75" customHeight="1">
      <c r="A1122" s="44"/>
      <c r="B1122" s="44"/>
      <c r="C1122" s="44"/>
      <c r="D1122" s="27"/>
    </row>
    <row r="1123" ht="15.75" customHeight="1">
      <c r="A1123" s="44"/>
      <c r="B1123" s="44"/>
      <c r="C1123" s="44"/>
      <c r="D1123" s="27"/>
    </row>
    <row r="1124" ht="15.75" customHeight="1">
      <c r="A1124" s="44"/>
      <c r="B1124" s="44"/>
      <c r="C1124" s="44"/>
      <c r="D1124" s="27"/>
    </row>
    <row r="1125" ht="15.75" customHeight="1">
      <c r="A1125" s="44"/>
      <c r="B1125" s="44"/>
      <c r="C1125" s="44"/>
      <c r="D1125" s="27"/>
    </row>
    <row r="1126" ht="15.75" customHeight="1">
      <c r="A1126" s="44"/>
      <c r="B1126" s="44"/>
      <c r="C1126" s="44"/>
      <c r="D1126" s="27"/>
    </row>
    <row r="1127" ht="15.75" customHeight="1">
      <c r="A1127" s="44"/>
      <c r="B1127" s="44"/>
      <c r="C1127" s="44"/>
      <c r="D1127" s="27"/>
    </row>
    <row r="1128" ht="15.75" customHeight="1">
      <c r="A1128" s="44"/>
      <c r="B1128" s="44"/>
      <c r="C1128" s="44"/>
      <c r="D1128" s="27"/>
    </row>
    <row r="1129" ht="15.75" customHeight="1">
      <c r="A1129" s="44"/>
      <c r="B1129" s="44"/>
      <c r="C1129" s="44"/>
      <c r="D1129" s="27"/>
    </row>
    <row r="1130" ht="15.75" customHeight="1">
      <c r="A1130" s="44"/>
      <c r="B1130" s="44"/>
      <c r="C1130" s="44"/>
      <c r="D1130" s="27"/>
    </row>
    <row r="1131" ht="15.75" customHeight="1">
      <c r="A1131" s="44"/>
      <c r="B1131" s="44"/>
      <c r="C1131" s="44"/>
      <c r="D1131" s="27"/>
    </row>
    <row r="1132" ht="15.75" customHeight="1">
      <c r="A1132" s="44"/>
      <c r="B1132" s="44"/>
      <c r="C1132" s="44"/>
      <c r="D1132" s="27"/>
    </row>
    <row r="1133" ht="15.75" customHeight="1">
      <c r="A1133" s="44"/>
      <c r="B1133" s="44"/>
      <c r="C1133" s="44"/>
      <c r="D1133" s="27"/>
    </row>
    <row r="1134" ht="15.75" customHeight="1">
      <c r="A1134" s="44"/>
      <c r="B1134" s="44"/>
      <c r="C1134" s="44"/>
      <c r="D1134" s="27"/>
    </row>
    <row r="1135" ht="15.75" customHeight="1">
      <c r="A1135" s="44"/>
      <c r="B1135" s="44"/>
      <c r="C1135" s="44"/>
      <c r="D1135" s="27"/>
    </row>
    <row r="1136" ht="15.75" customHeight="1">
      <c r="A1136" s="44"/>
      <c r="B1136" s="44"/>
      <c r="C1136" s="44"/>
      <c r="D1136" s="27"/>
    </row>
    <row r="1137" ht="15.75" customHeight="1">
      <c r="A1137" s="44"/>
      <c r="B1137" s="44"/>
      <c r="C1137" s="44"/>
      <c r="D1137" s="27"/>
    </row>
    <row r="1138" ht="15.75" customHeight="1">
      <c r="A1138" s="44"/>
      <c r="B1138" s="44"/>
      <c r="C1138" s="44"/>
      <c r="D1138" s="27"/>
    </row>
    <row r="1139" ht="15.75" customHeight="1">
      <c r="A1139" s="44"/>
      <c r="B1139" s="44"/>
      <c r="C1139" s="44"/>
      <c r="D1139" s="27"/>
    </row>
    <row r="1140" ht="15.75" customHeight="1">
      <c r="A1140" s="44"/>
      <c r="B1140" s="44"/>
      <c r="C1140" s="44"/>
      <c r="D1140" s="27"/>
    </row>
    <row r="1141" ht="15.75" customHeight="1">
      <c r="A1141" s="44"/>
      <c r="B1141" s="44"/>
      <c r="C1141" s="44"/>
      <c r="D1141" s="27"/>
    </row>
    <row r="1142" ht="15.75" customHeight="1">
      <c r="A1142" s="44"/>
      <c r="B1142" s="44"/>
      <c r="C1142" s="44"/>
      <c r="D1142" s="27"/>
    </row>
    <row r="1143" ht="15.75" customHeight="1">
      <c r="A1143" s="44"/>
      <c r="B1143" s="44"/>
      <c r="C1143" s="44"/>
      <c r="D1143" s="27"/>
    </row>
    <row r="1144" ht="15.75" customHeight="1">
      <c r="A1144" s="44"/>
      <c r="B1144" s="44"/>
      <c r="C1144" s="44"/>
      <c r="D1144" s="27"/>
    </row>
    <row r="1145" ht="15.75" customHeight="1">
      <c r="A1145" s="44"/>
      <c r="B1145" s="44"/>
      <c r="C1145" s="44"/>
      <c r="D1145" s="27"/>
    </row>
    <row r="1146" ht="15.75" customHeight="1">
      <c r="A1146" s="44"/>
      <c r="B1146" s="44"/>
      <c r="C1146" s="44"/>
      <c r="D1146" s="27"/>
    </row>
    <row r="1147" ht="15.75" customHeight="1">
      <c r="A1147" s="44"/>
      <c r="B1147" s="44"/>
      <c r="C1147" s="44"/>
      <c r="D1147" s="27"/>
    </row>
    <row r="1148" ht="15.75" customHeight="1">
      <c r="A1148" s="44"/>
      <c r="B1148" s="44"/>
      <c r="C1148" s="44"/>
      <c r="D1148" s="27"/>
    </row>
    <row r="1149" ht="15.75" customHeight="1">
      <c r="A1149" s="44"/>
      <c r="B1149" s="44"/>
      <c r="C1149" s="44"/>
      <c r="D1149" s="27"/>
    </row>
    <row r="1150" ht="15.75" customHeight="1">
      <c r="A1150" s="44"/>
      <c r="B1150" s="44"/>
      <c r="C1150" s="44"/>
      <c r="D1150" s="27"/>
    </row>
    <row r="1151" ht="15.75" customHeight="1">
      <c r="A1151" s="44"/>
      <c r="B1151" s="44"/>
      <c r="C1151" s="44"/>
      <c r="D1151" s="27"/>
    </row>
    <row r="1152" ht="15.75" customHeight="1">
      <c r="A1152" s="44"/>
      <c r="B1152" s="44"/>
      <c r="C1152" s="44"/>
      <c r="D1152" s="27"/>
    </row>
    <row r="1153" ht="15.75" customHeight="1">
      <c r="A1153" s="44"/>
      <c r="B1153" s="44"/>
      <c r="C1153" s="44"/>
      <c r="D1153" s="27"/>
    </row>
    <row r="1154" ht="15.75" customHeight="1">
      <c r="A1154" s="44"/>
      <c r="B1154" s="44"/>
      <c r="C1154" s="44"/>
      <c r="D1154" s="27"/>
    </row>
    <row r="1155" ht="15.75" customHeight="1">
      <c r="A1155" s="44"/>
      <c r="B1155" s="44"/>
      <c r="C1155" s="44"/>
      <c r="D1155" s="27"/>
    </row>
    <row r="1156" ht="15.75" customHeight="1">
      <c r="A1156" s="44"/>
      <c r="B1156" s="44"/>
      <c r="C1156" s="44"/>
      <c r="D1156" s="27"/>
    </row>
    <row r="1157" ht="15.75" customHeight="1">
      <c r="A1157" s="44"/>
      <c r="B1157" s="44"/>
      <c r="C1157" s="44"/>
      <c r="D1157" s="27"/>
    </row>
    <row r="1158" ht="15.75" customHeight="1">
      <c r="A1158" s="44"/>
      <c r="B1158" s="44"/>
      <c r="C1158" s="44"/>
      <c r="D1158" s="27"/>
    </row>
    <row r="1159" ht="15.75" customHeight="1">
      <c r="A1159" s="44"/>
      <c r="B1159" s="44"/>
      <c r="C1159" s="44"/>
      <c r="D1159" s="27"/>
    </row>
    <row r="1160" ht="15.75" customHeight="1">
      <c r="A1160" s="44"/>
      <c r="B1160" s="44"/>
      <c r="C1160" s="44"/>
      <c r="D1160" s="27"/>
    </row>
    <row r="1161" ht="15.75" customHeight="1">
      <c r="A1161" s="44"/>
      <c r="B1161" s="44"/>
      <c r="C1161" s="44"/>
      <c r="D1161" s="27"/>
    </row>
    <row r="1162" ht="15.75" customHeight="1">
      <c r="A1162" s="44"/>
      <c r="B1162" s="44"/>
      <c r="C1162" s="44"/>
      <c r="D1162" s="27"/>
    </row>
    <row r="1163" ht="15.75" customHeight="1">
      <c r="A1163" s="44"/>
      <c r="B1163" s="44"/>
      <c r="C1163" s="44"/>
      <c r="D1163" s="27"/>
    </row>
    <row r="1164" ht="15.75" customHeight="1">
      <c r="A1164" s="44"/>
      <c r="B1164" s="44"/>
      <c r="C1164" s="44"/>
      <c r="D1164" s="27"/>
    </row>
    <row r="1165" ht="15.75" customHeight="1">
      <c r="A1165" s="44"/>
      <c r="B1165" s="44"/>
      <c r="C1165" s="44"/>
      <c r="D1165" s="27"/>
    </row>
    <row r="1166" ht="15.75" customHeight="1">
      <c r="A1166" s="44"/>
      <c r="B1166" s="44"/>
      <c r="C1166" s="44"/>
      <c r="D1166" s="27"/>
    </row>
    <row r="1167" ht="15.75" customHeight="1">
      <c r="A1167" s="44"/>
      <c r="B1167" s="44"/>
      <c r="C1167" s="44"/>
      <c r="D1167" s="27"/>
    </row>
    <row r="1168" ht="15.75" customHeight="1">
      <c r="A1168" s="44"/>
      <c r="B1168" s="44"/>
      <c r="C1168" s="44"/>
      <c r="D1168" s="27"/>
    </row>
    <row r="1169" ht="15.75" customHeight="1">
      <c r="A1169" s="44"/>
      <c r="B1169" s="44"/>
      <c r="C1169" s="44"/>
      <c r="D1169" s="27"/>
    </row>
    <row r="1170" ht="15.75" customHeight="1">
      <c r="A1170" s="44"/>
      <c r="B1170" s="44"/>
      <c r="C1170" s="44"/>
      <c r="D1170" s="27"/>
    </row>
    <row r="1171" ht="15.75" customHeight="1">
      <c r="A1171" s="44"/>
      <c r="B1171" s="44"/>
      <c r="C1171" s="44"/>
      <c r="D1171" s="27"/>
    </row>
    <row r="1172" ht="15.75" customHeight="1">
      <c r="A1172" s="44"/>
      <c r="B1172" s="44"/>
      <c r="C1172" s="44"/>
      <c r="D1172" s="27"/>
    </row>
    <row r="1173" ht="15.75" customHeight="1">
      <c r="A1173" s="44"/>
      <c r="B1173" s="44"/>
      <c r="C1173" s="44"/>
      <c r="D1173" s="27"/>
    </row>
    <row r="1174" ht="15.75" customHeight="1">
      <c r="A1174" s="44"/>
      <c r="B1174" s="44"/>
      <c r="C1174" s="44"/>
      <c r="D1174" s="27"/>
    </row>
    <row r="1175" ht="15.75" customHeight="1">
      <c r="A1175" s="44"/>
      <c r="B1175" s="44"/>
      <c r="C1175" s="44"/>
      <c r="D1175" s="27"/>
    </row>
    <row r="1176" ht="15.75" customHeight="1">
      <c r="A1176" s="44"/>
      <c r="B1176" s="44"/>
      <c r="C1176" s="44"/>
      <c r="D1176" s="27"/>
    </row>
    <row r="1177" ht="15.75" customHeight="1">
      <c r="A1177" s="44"/>
      <c r="B1177" s="44"/>
      <c r="C1177" s="44"/>
      <c r="D1177" s="27"/>
    </row>
    <row r="1178" ht="15.75" customHeight="1">
      <c r="A1178" s="44"/>
      <c r="B1178" s="44"/>
      <c r="C1178" s="44"/>
      <c r="D1178" s="27"/>
    </row>
    <row r="1179" ht="15.75" customHeight="1">
      <c r="A1179" s="44"/>
      <c r="B1179" s="44"/>
      <c r="C1179" s="44"/>
      <c r="D1179" s="27"/>
    </row>
    <row r="1180" ht="15.75" customHeight="1">
      <c r="A1180" s="44"/>
      <c r="B1180" s="44"/>
      <c r="C1180" s="44"/>
      <c r="D1180" s="27"/>
    </row>
    <row r="1181" ht="15.75" customHeight="1">
      <c r="A1181" s="44"/>
      <c r="B1181" s="44"/>
      <c r="C1181" s="44"/>
      <c r="D1181" s="27"/>
    </row>
    <row r="1182" ht="15.75" customHeight="1">
      <c r="A1182" s="44"/>
      <c r="B1182" s="44"/>
      <c r="C1182" s="44"/>
      <c r="D1182" s="27"/>
    </row>
    <row r="1183" ht="15.75" customHeight="1">
      <c r="A1183" s="44"/>
      <c r="B1183" s="44"/>
      <c r="C1183" s="44"/>
      <c r="D1183" s="27"/>
    </row>
    <row r="1184" ht="15.75" customHeight="1">
      <c r="A1184" s="44"/>
      <c r="B1184" s="44"/>
      <c r="C1184" s="44"/>
      <c r="D1184" s="27"/>
    </row>
    <row r="1185" ht="15.75" customHeight="1">
      <c r="A1185" s="44"/>
      <c r="B1185" s="44"/>
      <c r="C1185" s="44"/>
      <c r="D1185" s="27"/>
    </row>
    <row r="1186" ht="15.75" customHeight="1">
      <c r="A1186" s="44"/>
      <c r="B1186" s="44"/>
      <c r="C1186" s="44"/>
      <c r="D1186" s="27"/>
    </row>
    <row r="1187" ht="15.75" customHeight="1">
      <c r="A1187" s="44"/>
      <c r="B1187" s="44"/>
      <c r="C1187" s="44"/>
      <c r="D1187" s="27"/>
    </row>
    <row r="1188" ht="15.75" customHeight="1">
      <c r="A1188" s="44"/>
      <c r="B1188" s="44"/>
      <c r="C1188" s="44"/>
      <c r="D1188" s="27"/>
    </row>
    <row r="1189" ht="15.75" customHeight="1">
      <c r="A1189" s="44"/>
      <c r="B1189" s="44"/>
      <c r="C1189" s="44"/>
      <c r="D1189" s="27"/>
    </row>
    <row r="1190" ht="15.75" customHeight="1">
      <c r="A1190" s="44"/>
      <c r="B1190" s="44"/>
      <c r="C1190" s="44"/>
      <c r="D1190" s="27"/>
    </row>
    <row r="1191" ht="15.75" customHeight="1">
      <c r="A1191" s="44"/>
      <c r="B1191" s="44"/>
      <c r="C1191" s="44"/>
      <c r="D1191" s="27"/>
    </row>
    <row r="1192" ht="15.75" customHeight="1">
      <c r="A1192" s="44"/>
      <c r="B1192" s="44"/>
      <c r="C1192" s="44"/>
      <c r="D1192" s="27"/>
    </row>
    <row r="1193" ht="15.75" customHeight="1">
      <c r="A1193" s="44"/>
      <c r="B1193" s="44"/>
      <c r="C1193" s="44"/>
      <c r="D1193" s="27"/>
    </row>
    <row r="1194" ht="15.75" customHeight="1">
      <c r="A1194" s="44"/>
      <c r="B1194" s="44"/>
      <c r="C1194" s="44"/>
      <c r="D1194" s="27"/>
    </row>
    <row r="1195" ht="15.75" customHeight="1">
      <c r="A1195" s="44"/>
      <c r="B1195" s="44"/>
      <c r="C1195" s="44"/>
      <c r="D1195" s="27"/>
    </row>
    <row r="1196" ht="15.75" customHeight="1">
      <c r="A1196" s="44"/>
      <c r="B1196" s="44"/>
      <c r="C1196" s="44"/>
      <c r="D1196" s="27"/>
    </row>
    <row r="1197" ht="15.75" customHeight="1">
      <c r="A1197" s="44"/>
      <c r="B1197" s="44"/>
      <c r="C1197" s="44"/>
      <c r="D1197" s="27"/>
    </row>
    <row r="1198" ht="15.75" customHeight="1">
      <c r="A1198" s="44"/>
      <c r="B1198" s="44"/>
      <c r="C1198" s="44"/>
      <c r="D1198" s="27"/>
    </row>
    <row r="1199" ht="15.75" customHeight="1">
      <c r="A1199" s="44"/>
      <c r="B1199" s="44"/>
      <c r="C1199" s="44"/>
      <c r="D1199" s="27"/>
    </row>
    <row r="1200" ht="15.75" customHeight="1">
      <c r="A1200" s="44"/>
      <c r="B1200" s="44"/>
      <c r="C1200" s="44"/>
      <c r="D1200" s="27"/>
    </row>
    <row r="1201" ht="15.75" customHeight="1">
      <c r="A1201" s="44"/>
      <c r="B1201" s="44"/>
      <c r="C1201" s="44"/>
      <c r="D1201" s="27"/>
    </row>
    <row r="1202" ht="15.75" customHeight="1">
      <c r="A1202" s="44"/>
      <c r="B1202" s="44"/>
      <c r="C1202" s="44"/>
      <c r="D1202" s="27"/>
    </row>
    <row r="1203" ht="15.75" customHeight="1">
      <c r="A1203" s="44"/>
      <c r="B1203" s="44"/>
      <c r="C1203" s="44"/>
      <c r="D1203" s="27"/>
    </row>
    <row r="1204" ht="15.75" customHeight="1">
      <c r="A1204" s="44"/>
      <c r="B1204" s="44"/>
      <c r="C1204" s="44"/>
      <c r="D1204" s="27"/>
    </row>
    <row r="1205" ht="15.75" customHeight="1">
      <c r="A1205" s="44"/>
      <c r="B1205" s="44"/>
      <c r="C1205" s="44"/>
      <c r="D1205" s="27"/>
    </row>
    <row r="1206" ht="15.75" customHeight="1">
      <c r="A1206" s="44"/>
      <c r="B1206" s="44"/>
      <c r="C1206" s="44"/>
      <c r="D1206" s="27"/>
    </row>
    <row r="1207" ht="15.75" customHeight="1">
      <c r="A1207" s="44"/>
      <c r="B1207" s="44"/>
      <c r="C1207" s="44"/>
      <c r="D1207" s="27"/>
    </row>
    <row r="1208" ht="15.75" customHeight="1">
      <c r="A1208" s="44"/>
      <c r="B1208" s="44"/>
      <c r="C1208" s="44"/>
      <c r="D1208" s="27"/>
    </row>
    <row r="1209" ht="15.75" customHeight="1">
      <c r="A1209" s="44"/>
      <c r="B1209" s="44"/>
      <c r="C1209" s="44"/>
      <c r="D1209" s="27"/>
    </row>
    <row r="1210" ht="15.75" customHeight="1">
      <c r="A1210" s="44"/>
      <c r="B1210" s="44"/>
      <c r="C1210" s="44"/>
      <c r="D1210" s="27"/>
    </row>
    <row r="1211" ht="15.75" customHeight="1">
      <c r="A1211" s="44"/>
      <c r="B1211" s="44"/>
      <c r="C1211" s="44"/>
      <c r="D1211" s="27"/>
    </row>
    <row r="1212" ht="15.75" customHeight="1">
      <c r="A1212" s="44"/>
      <c r="B1212" s="44"/>
      <c r="C1212" s="44"/>
      <c r="D1212" s="27"/>
    </row>
    <row r="1213" ht="15.75" customHeight="1">
      <c r="A1213" s="44"/>
      <c r="B1213" s="44"/>
      <c r="C1213" s="44"/>
      <c r="D1213" s="27"/>
    </row>
    <row r="1214" ht="15.75" customHeight="1">
      <c r="A1214" s="44"/>
      <c r="B1214" s="44"/>
      <c r="C1214" s="44"/>
      <c r="D1214" s="27"/>
    </row>
    <row r="1215" ht="15.75" customHeight="1">
      <c r="A1215" s="44"/>
      <c r="B1215" s="44"/>
      <c r="C1215" s="44"/>
      <c r="D1215" s="27"/>
    </row>
    <row r="1216" ht="15.75" customHeight="1">
      <c r="A1216" s="44"/>
      <c r="B1216" s="44"/>
      <c r="C1216" s="44"/>
      <c r="D1216" s="27"/>
    </row>
    <row r="1217" ht="15.75" customHeight="1">
      <c r="A1217" s="44"/>
      <c r="B1217" s="44"/>
      <c r="C1217" s="44"/>
      <c r="D1217" s="27"/>
    </row>
    <row r="1218" ht="15.75" customHeight="1">
      <c r="A1218" s="44"/>
      <c r="B1218" s="44"/>
      <c r="C1218" s="44"/>
      <c r="D1218" s="27"/>
    </row>
    <row r="1219" ht="15.75" customHeight="1">
      <c r="A1219" s="44"/>
      <c r="B1219" s="44"/>
      <c r="C1219" s="44"/>
      <c r="D1219" s="27"/>
    </row>
    <row r="1220" ht="15.75" customHeight="1">
      <c r="A1220" s="44"/>
      <c r="B1220" s="44"/>
      <c r="C1220" s="44"/>
      <c r="D1220" s="27"/>
    </row>
    <row r="1221" ht="15.75" customHeight="1">
      <c r="A1221" s="44"/>
      <c r="B1221" s="44"/>
      <c r="C1221" s="44"/>
      <c r="D1221" s="27"/>
    </row>
    <row r="1222" ht="15.75" customHeight="1">
      <c r="A1222" s="44"/>
      <c r="B1222" s="44"/>
      <c r="C1222" s="44"/>
      <c r="D1222" s="27"/>
    </row>
    <row r="1223" ht="15.75" customHeight="1">
      <c r="A1223" s="44"/>
      <c r="B1223" s="44"/>
      <c r="C1223" s="44"/>
      <c r="D1223" s="27"/>
    </row>
    <row r="1224" ht="15.75" customHeight="1">
      <c r="A1224" s="44"/>
      <c r="B1224" s="44"/>
      <c r="C1224" s="44"/>
      <c r="D1224" s="27"/>
    </row>
    <row r="1225" ht="15.75" customHeight="1">
      <c r="A1225" s="44"/>
      <c r="B1225" s="44"/>
      <c r="C1225" s="44"/>
      <c r="D1225" s="27"/>
    </row>
    <row r="1226" ht="15.75" customHeight="1">
      <c r="A1226" s="44"/>
      <c r="B1226" s="44"/>
      <c r="C1226" s="44"/>
      <c r="D1226" s="27"/>
    </row>
    <row r="1227" ht="15.75" customHeight="1">
      <c r="A1227" s="44"/>
      <c r="B1227" s="44"/>
      <c r="C1227" s="44"/>
      <c r="D1227" s="27"/>
    </row>
    <row r="1228" ht="15.75" customHeight="1">
      <c r="A1228" s="44"/>
      <c r="B1228" s="44"/>
      <c r="C1228" s="44"/>
      <c r="D1228" s="27"/>
    </row>
    <row r="1229" ht="15.75" customHeight="1">
      <c r="A1229" s="44"/>
      <c r="B1229" s="44"/>
      <c r="C1229" s="44"/>
      <c r="D1229" s="27"/>
    </row>
    <row r="1230" ht="15.75" customHeight="1">
      <c r="A1230" s="44"/>
      <c r="B1230" s="44"/>
      <c r="C1230" s="44"/>
      <c r="D1230" s="27"/>
    </row>
    <row r="1231" ht="15.75" customHeight="1">
      <c r="A1231" s="44"/>
      <c r="B1231" s="44"/>
      <c r="C1231" s="44"/>
      <c r="D1231" s="27"/>
    </row>
    <row r="1232" ht="15.75" customHeight="1">
      <c r="A1232" s="44"/>
      <c r="B1232" s="44"/>
      <c r="C1232" s="44"/>
      <c r="D1232" s="27"/>
    </row>
    <row r="1233" ht="15.75" customHeight="1">
      <c r="A1233" s="44"/>
      <c r="B1233" s="44"/>
      <c r="C1233" s="44"/>
      <c r="D1233" s="27"/>
    </row>
    <row r="1234" ht="15.75" customHeight="1">
      <c r="A1234" s="44"/>
      <c r="B1234" s="44"/>
      <c r="C1234" s="44"/>
      <c r="D1234" s="27"/>
    </row>
    <row r="1235" ht="15.75" customHeight="1">
      <c r="A1235" s="44"/>
      <c r="B1235" s="44"/>
      <c r="C1235" s="44"/>
      <c r="D1235" s="27"/>
    </row>
    <row r="1236" ht="15.75" customHeight="1">
      <c r="A1236" s="44"/>
      <c r="B1236" s="44"/>
      <c r="C1236" s="44"/>
      <c r="D1236" s="27"/>
    </row>
    <row r="1237" ht="15.75" customHeight="1">
      <c r="A1237" s="44"/>
      <c r="B1237" s="44"/>
      <c r="C1237" s="44"/>
      <c r="D1237" s="27"/>
    </row>
    <row r="1238" ht="15.75" customHeight="1">
      <c r="A1238" s="44"/>
      <c r="B1238" s="44"/>
      <c r="C1238" s="44"/>
      <c r="D1238" s="27"/>
    </row>
    <row r="1239" ht="15.75" customHeight="1">
      <c r="A1239" s="44"/>
      <c r="B1239" s="44"/>
      <c r="C1239" s="44"/>
      <c r="D1239" s="27"/>
    </row>
    <row r="1240" ht="15.75" customHeight="1">
      <c r="A1240" s="44"/>
      <c r="B1240" s="44"/>
      <c r="C1240" s="44"/>
      <c r="D1240" s="27"/>
    </row>
    <row r="1241" ht="15.75" customHeight="1">
      <c r="A1241" s="44"/>
      <c r="B1241" s="44"/>
      <c r="C1241" s="44"/>
      <c r="D1241" s="27"/>
    </row>
    <row r="1242" ht="15.75" customHeight="1">
      <c r="A1242" s="44"/>
      <c r="B1242" s="44"/>
      <c r="C1242" s="44"/>
      <c r="D1242" s="27"/>
    </row>
    <row r="1243" ht="15.75" customHeight="1">
      <c r="A1243" s="44"/>
      <c r="B1243" s="44"/>
      <c r="C1243" s="44"/>
      <c r="D1243" s="27"/>
    </row>
    <row r="1244" ht="15.75" customHeight="1">
      <c r="A1244" s="44"/>
      <c r="B1244" s="44"/>
      <c r="C1244" s="44"/>
      <c r="D1244" s="27"/>
    </row>
    <row r="1245" ht="15.75" customHeight="1">
      <c r="A1245" s="44"/>
      <c r="B1245" s="44"/>
      <c r="C1245" s="44"/>
      <c r="D1245" s="27"/>
    </row>
    <row r="1246" ht="15.75" customHeight="1">
      <c r="A1246" s="44"/>
      <c r="B1246" s="44"/>
      <c r="C1246" s="44"/>
      <c r="D1246" s="27"/>
    </row>
    <row r="1247" ht="15.75" customHeight="1">
      <c r="A1247" s="44"/>
      <c r="B1247" s="44"/>
      <c r="C1247" s="44"/>
      <c r="D1247" s="27"/>
    </row>
    <row r="1248" ht="15.75" customHeight="1">
      <c r="A1248" s="44"/>
      <c r="B1248" s="44"/>
      <c r="C1248" s="44"/>
      <c r="D1248" s="27"/>
    </row>
    <row r="1249" ht="15.75" customHeight="1">
      <c r="A1249" s="44"/>
      <c r="B1249" s="44"/>
      <c r="C1249" s="44"/>
      <c r="D1249" s="27"/>
    </row>
    <row r="1250" ht="15.75" customHeight="1">
      <c r="A1250" s="44"/>
      <c r="B1250" s="44"/>
      <c r="C1250" s="44"/>
      <c r="D1250" s="27"/>
    </row>
    <row r="1251" ht="15.75" customHeight="1">
      <c r="A1251" s="44"/>
      <c r="B1251" s="44"/>
      <c r="C1251" s="44"/>
      <c r="D1251" s="27"/>
    </row>
    <row r="1252" ht="15.75" customHeight="1">
      <c r="A1252" s="44"/>
      <c r="B1252" s="44"/>
      <c r="C1252" s="44"/>
      <c r="D1252" s="27"/>
    </row>
    <row r="1253" ht="15.75" customHeight="1">
      <c r="A1253" s="44"/>
      <c r="B1253" s="44"/>
      <c r="C1253" s="44"/>
      <c r="D1253" s="27"/>
    </row>
    <row r="1254" ht="15.75" customHeight="1">
      <c r="A1254" s="44"/>
      <c r="B1254" s="44"/>
      <c r="C1254" s="44"/>
      <c r="D1254" s="27"/>
    </row>
    <row r="1255" ht="15.75" customHeight="1">
      <c r="A1255" s="44"/>
      <c r="B1255" s="44"/>
      <c r="C1255" s="44"/>
      <c r="D1255" s="27"/>
    </row>
    <row r="1256" ht="15.75" customHeight="1">
      <c r="A1256" s="44"/>
      <c r="B1256" s="44"/>
      <c r="C1256" s="44"/>
      <c r="D1256" s="27"/>
    </row>
    <row r="1257" ht="15.75" customHeight="1">
      <c r="A1257" s="44"/>
      <c r="B1257" s="44"/>
      <c r="C1257" s="44"/>
      <c r="D1257" s="27"/>
    </row>
    <row r="1258" ht="15.75" customHeight="1">
      <c r="A1258" s="44"/>
      <c r="B1258" s="44"/>
      <c r="C1258" s="44"/>
      <c r="D1258" s="27"/>
    </row>
    <row r="1259" ht="15.75" customHeight="1">
      <c r="A1259" s="44"/>
      <c r="B1259" s="44"/>
      <c r="C1259" s="44"/>
      <c r="D1259" s="27"/>
    </row>
    <row r="1260" ht="15.75" customHeight="1">
      <c r="A1260" s="44"/>
      <c r="B1260" s="44"/>
      <c r="C1260" s="44"/>
      <c r="D1260" s="27"/>
    </row>
    <row r="1261" ht="15.75" customHeight="1">
      <c r="A1261" s="44"/>
      <c r="B1261" s="44"/>
      <c r="C1261" s="44"/>
      <c r="D1261" s="27"/>
    </row>
    <row r="1262" ht="15.75" customHeight="1">
      <c r="A1262" s="44"/>
      <c r="B1262" s="44"/>
      <c r="C1262" s="44"/>
      <c r="D1262" s="27"/>
    </row>
    <row r="1263" ht="15.75" customHeight="1">
      <c r="A1263" s="44"/>
      <c r="B1263" s="44"/>
      <c r="C1263" s="44"/>
      <c r="D1263" s="27"/>
    </row>
    <row r="1264" ht="15.75" customHeight="1">
      <c r="A1264" s="44"/>
      <c r="B1264" s="44"/>
      <c r="C1264" s="44"/>
      <c r="D1264" s="27"/>
    </row>
    <row r="1265" ht="15.75" customHeight="1">
      <c r="A1265" s="44"/>
      <c r="B1265" s="44"/>
      <c r="C1265" s="44"/>
      <c r="D1265" s="27"/>
    </row>
    <row r="1266" ht="15.75" customHeight="1">
      <c r="A1266" s="44"/>
      <c r="B1266" s="44"/>
      <c r="C1266" s="44"/>
      <c r="D1266" s="27"/>
    </row>
    <row r="1267" ht="15.75" customHeight="1">
      <c r="A1267" s="44"/>
      <c r="B1267" s="44"/>
      <c r="C1267" s="44"/>
      <c r="D1267" s="27"/>
    </row>
    <row r="1268" ht="15.75" customHeight="1">
      <c r="A1268" s="44"/>
      <c r="B1268" s="44"/>
      <c r="C1268" s="44"/>
      <c r="D1268" s="27"/>
    </row>
    <row r="1269" ht="15.75" customHeight="1">
      <c r="A1269" s="44"/>
      <c r="B1269" s="44"/>
      <c r="C1269" s="44"/>
      <c r="D1269" s="27"/>
    </row>
    <row r="1270" ht="15.75" customHeight="1">
      <c r="A1270" s="44"/>
      <c r="B1270" s="44"/>
      <c r="C1270" s="44"/>
      <c r="D1270" s="27"/>
    </row>
    <row r="1271" ht="15.75" customHeight="1">
      <c r="A1271" s="44"/>
      <c r="B1271" s="44"/>
      <c r="C1271" s="44"/>
      <c r="D1271" s="27"/>
    </row>
    <row r="1272" ht="15.75" customHeight="1">
      <c r="A1272" s="44"/>
      <c r="B1272" s="44"/>
      <c r="C1272" s="44"/>
      <c r="D1272" s="27"/>
    </row>
    <row r="1273" ht="15.75" customHeight="1">
      <c r="A1273" s="44"/>
      <c r="B1273" s="44"/>
      <c r="C1273" s="44"/>
      <c r="D1273" s="27"/>
    </row>
    <row r="1274" ht="15.75" customHeight="1">
      <c r="A1274" s="44"/>
      <c r="B1274" s="44"/>
      <c r="C1274" s="44"/>
      <c r="D1274" s="27"/>
    </row>
    <row r="1275" ht="15.75" customHeight="1">
      <c r="A1275" s="44"/>
      <c r="B1275" s="44"/>
      <c r="C1275" s="44"/>
      <c r="D1275" s="27"/>
    </row>
    <row r="1276" ht="15.75" customHeight="1">
      <c r="A1276" s="44"/>
      <c r="B1276" s="44"/>
      <c r="C1276" s="44"/>
      <c r="D1276" s="27"/>
    </row>
    <row r="1277" ht="15.75" customHeight="1">
      <c r="A1277" s="44"/>
      <c r="B1277" s="44"/>
      <c r="C1277" s="44"/>
      <c r="D1277" s="27"/>
    </row>
    <row r="1278" ht="15.75" customHeight="1">
      <c r="A1278" s="44"/>
      <c r="B1278" s="44"/>
      <c r="C1278" s="44"/>
      <c r="D1278" s="27"/>
    </row>
    <row r="1279" ht="15.75" customHeight="1">
      <c r="A1279" s="44"/>
      <c r="B1279" s="44"/>
      <c r="C1279" s="44"/>
      <c r="D1279" s="27"/>
    </row>
    <row r="1280" ht="15.75" customHeight="1">
      <c r="A1280" s="44"/>
      <c r="B1280" s="44"/>
      <c r="C1280" s="44"/>
      <c r="D1280" s="27"/>
    </row>
    <row r="1281" ht="15.75" customHeight="1">
      <c r="A1281" s="44"/>
      <c r="B1281" s="44"/>
      <c r="C1281" s="44"/>
      <c r="D1281" s="27"/>
    </row>
    <row r="1282" ht="15.75" customHeight="1">
      <c r="A1282" s="44"/>
      <c r="B1282" s="44"/>
      <c r="C1282" s="44"/>
      <c r="D1282" s="27"/>
    </row>
    <row r="1283" ht="15.75" customHeight="1">
      <c r="A1283" s="44"/>
      <c r="B1283" s="44"/>
      <c r="C1283" s="44"/>
      <c r="D1283" s="27"/>
    </row>
    <row r="1284" ht="15.75" customHeight="1">
      <c r="A1284" s="44"/>
      <c r="B1284" s="44"/>
      <c r="C1284" s="44"/>
      <c r="D1284" s="27"/>
    </row>
    <row r="1285" ht="15.75" customHeight="1">
      <c r="A1285" s="44"/>
      <c r="B1285" s="44"/>
      <c r="C1285" s="44"/>
      <c r="D1285" s="27"/>
    </row>
    <row r="1286" ht="15.75" customHeight="1">
      <c r="A1286" s="44"/>
      <c r="B1286" s="44"/>
      <c r="C1286" s="44"/>
      <c r="D1286" s="27"/>
    </row>
    <row r="1287" ht="15.75" customHeight="1">
      <c r="A1287" s="44"/>
      <c r="B1287" s="44"/>
      <c r="C1287" s="44"/>
      <c r="D1287" s="27"/>
    </row>
    <row r="1288" ht="15.75" customHeight="1">
      <c r="A1288" s="44"/>
      <c r="B1288" s="44"/>
      <c r="C1288" s="44"/>
      <c r="D1288" s="27"/>
    </row>
    <row r="1289" ht="15.75" customHeight="1">
      <c r="A1289" s="44"/>
      <c r="B1289" s="44"/>
      <c r="C1289" s="44"/>
      <c r="D1289" s="27"/>
    </row>
    <row r="1290" ht="15.75" customHeight="1">
      <c r="A1290" s="44"/>
      <c r="B1290" s="44"/>
      <c r="C1290" s="44"/>
      <c r="D1290" s="27"/>
    </row>
    <row r="1291" ht="15.75" customHeight="1">
      <c r="A1291" s="44"/>
      <c r="B1291" s="44"/>
      <c r="C1291" s="44"/>
      <c r="D1291" s="27"/>
    </row>
    <row r="1292" ht="15.75" customHeight="1">
      <c r="A1292" s="44"/>
      <c r="B1292" s="44"/>
      <c r="C1292" s="44"/>
      <c r="D1292" s="27"/>
    </row>
    <row r="1293" ht="15.75" customHeight="1">
      <c r="A1293" s="44"/>
      <c r="B1293" s="44"/>
      <c r="C1293" s="44"/>
      <c r="D1293" s="27"/>
    </row>
    <row r="1294" ht="15.75" customHeight="1">
      <c r="A1294" s="44"/>
      <c r="B1294" s="44"/>
      <c r="C1294" s="44"/>
      <c r="D1294" s="27"/>
    </row>
    <row r="1295" ht="15.75" customHeight="1">
      <c r="A1295" s="44"/>
      <c r="B1295" s="44"/>
      <c r="C1295" s="44"/>
      <c r="D1295" s="27"/>
    </row>
    <row r="1296" ht="15.75" customHeight="1">
      <c r="A1296" s="44"/>
      <c r="B1296" s="44"/>
      <c r="C1296" s="44"/>
      <c r="D1296" s="27"/>
    </row>
    <row r="1297" ht="15.75" customHeight="1">
      <c r="A1297" s="44"/>
      <c r="B1297" s="44"/>
      <c r="C1297" s="44"/>
      <c r="D1297" s="27"/>
    </row>
    <row r="1298" ht="15.75" customHeight="1">
      <c r="A1298" s="44"/>
      <c r="B1298" s="44"/>
      <c r="C1298" s="44"/>
      <c r="D1298" s="27"/>
    </row>
    <row r="1299" ht="15.75" customHeight="1">
      <c r="A1299" s="44"/>
      <c r="B1299" s="44"/>
      <c r="C1299" s="44"/>
      <c r="D1299" s="27"/>
    </row>
    <row r="1300" ht="15.75" customHeight="1">
      <c r="A1300" s="44"/>
      <c r="B1300" s="44"/>
      <c r="C1300" s="44"/>
      <c r="D1300" s="27"/>
    </row>
    <row r="1301" ht="15.75" customHeight="1">
      <c r="A1301" s="44"/>
      <c r="B1301" s="44"/>
      <c r="C1301" s="44"/>
      <c r="D1301" s="27"/>
    </row>
    <row r="1302" ht="15.75" customHeight="1">
      <c r="A1302" s="44"/>
      <c r="B1302" s="44"/>
      <c r="C1302" s="44"/>
      <c r="D1302" s="27"/>
    </row>
    <row r="1303" ht="15.75" customHeight="1">
      <c r="A1303" s="44"/>
      <c r="B1303" s="44"/>
      <c r="C1303" s="44"/>
      <c r="D1303" s="27"/>
    </row>
    <row r="1304" ht="15.75" customHeight="1">
      <c r="A1304" s="44"/>
      <c r="B1304" s="44"/>
      <c r="C1304" s="44"/>
      <c r="D1304" s="27"/>
    </row>
    <row r="1305" ht="15.75" customHeight="1">
      <c r="A1305" s="44"/>
      <c r="B1305" s="44"/>
      <c r="C1305" s="44"/>
      <c r="D1305" s="27"/>
    </row>
    <row r="1306" ht="15.75" customHeight="1">
      <c r="A1306" s="44"/>
      <c r="B1306" s="44"/>
      <c r="C1306" s="44"/>
      <c r="D1306" s="27"/>
    </row>
    <row r="1307" ht="15.75" customHeight="1">
      <c r="A1307" s="44"/>
      <c r="B1307" s="44"/>
      <c r="C1307" s="44"/>
      <c r="D1307" s="27"/>
    </row>
    <row r="1308" ht="15.75" customHeight="1">
      <c r="A1308" s="44"/>
      <c r="B1308" s="44"/>
      <c r="C1308" s="44"/>
      <c r="D1308" s="27"/>
    </row>
    <row r="1309" ht="15.75" customHeight="1">
      <c r="A1309" s="44"/>
      <c r="B1309" s="44"/>
      <c r="C1309" s="44"/>
      <c r="D1309" s="27"/>
    </row>
    <row r="1310" ht="15.75" customHeight="1">
      <c r="A1310" s="44"/>
      <c r="B1310" s="44"/>
      <c r="C1310" s="44"/>
      <c r="D1310" s="27"/>
    </row>
    <row r="1311" ht="15.75" customHeight="1">
      <c r="A1311" s="44"/>
      <c r="B1311" s="44"/>
      <c r="C1311" s="44"/>
      <c r="D1311" s="27"/>
    </row>
    <row r="1312" ht="15.75" customHeight="1">
      <c r="A1312" s="44"/>
      <c r="B1312" s="44"/>
      <c r="C1312" s="44"/>
      <c r="D1312" s="27"/>
    </row>
    <row r="1313" ht="15.75" customHeight="1">
      <c r="A1313" s="44"/>
      <c r="B1313" s="44"/>
      <c r="C1313" s="44"/>
      <c r="D1313" s="27"/>
    </row>
    <row r="1314" ht="15.75" customHeight="1">
      <c r="A1314" s="44"/>
      <c r="B1314" s="44"/>
      <c r="C1314" s="44"/>
      <c r="D1314" s="27"/>
    </row>
    <row r="1315" ht="15.75" customHeight="1">
      <c r="A1315" s="44"/>
      <c r="B1315" s="44"/>
      <c r="C1315" s="44"/>
      <c r="D1315" s="27"/>
    </row>
    <row r="1316" ht="15.75" customHeight="1">
      <c r="A1316" s="44"/>
      <c r="B1316" s="44"/>
      <c r="C1316" s="44"/>
      <c r="D1316" s="27"/>
    </row>
    <row r="1317" ht="15.75" customHeight="1">
      <c r="A1317" s="44"/>
      <c r="B1317" s="44"/>
      <c r="C1317" s="44"/>
      <c r="D1317" s="27"/>
    </row>
    <row r="1318" ht="15.75" customHeight="1">
      <c r="A1318" s="44"/>
      <c r="B1318" s="44"/>
      <c r="C1318" s="44"/>
      <c r="D1318" s="27"/>
    </row>
    <row r="1319" ht="15.75" customHeight="1">
      <c r="A1319" s="44"/>
      <c r="B1319" s="44"/>
      <c r="C1319" s="44"/>
      <c r="D1319" s="27"/>
    </row>
    <row r="1320" ht="15.75" customHeight="1">
      <c r="A1320" s="44"/>
      <c r="B1320" s="44"/>
      <c r="C1320" s="44"/>
      <c r="D1320" s="27"/>
    </row>
    <row r="1321" ht="15.75" customHeight="1">
      <c r="A1321" s="44"/>
      <c r="B1321" s="44"/>
      <c r="C1321" s="44"/>
      <c r="D1321" s="27"/>
    </row>
    <row r="1322" ht="15.75" customHeight="1">
      <c r="A1322" s="44"/>
      <c r="B1322" s="44"/>
      <c r="C1322" s="44"/>
      <c r="D1322" s="27"/>
    </row>
    <row r="1323" ht="15.75" customHeight="1">
      <c r="A1323" s="44"/>
      <c r="B1323" s="44"/>
      <c r="C1323" s="44"/>
      <c r="D1323" s="27"/>
    </row>
    <row r="1324" ht="15.75" customHeight="1">
      <c r="A1324" s="44"/>
      <c r="B1324" s="44"/>
      <c r="C1324" s="44"/>
      <c r="D1324" s="27"/>
    </row>
    <row r="1325" ht="15.75" customHeight="1">
      <c r="A1325" s="44"/>
      <c r="B1325" s="44"/>
      <c r="C1325" s="44"/>
      <c r="D1325" s="27"/>
    </row>
    <row r="1326" ht="15.75" customHeight="1">
      <c r="A1326" s="44"/>
      <c r="B1326" s="44"/>
      <c r="C1326" s="44"/>
      <c r="D1326" s="27"/>
    </row>
    <row r="1327" ht="15.75" customHeight="1">
      <c r="A1327" s="44"/>
      <c r="B1327" s="44"/>
      <c r="C1327" s="44"/>
      <c r="D1327" s="27"/>
    </row>
    <row r="1328" ht="15.75" customHeight="1">
      <c r="A1328" s="44"/>
      <c r="B1328" s="44"/>
      <c r="C1328" s="44"/>
      <c r="D1328" s="27"/>
    </row>
    <row r="1329" ht="15.75" customHeight="1">
      <c r="A1329" s="44"/>
      <c r="B1329" s="44"/>
      <c r="C1329" s="44"/>
      <c r="D1329" s="27"/>
    </row>
    <row r="1330" ht="15.75" customHeight="1">
      <c r="A1330" s="44"/>
      <c r="B1330" s="44"/>
      <c r="C1330" s="44"/>
      <c r="D1330" s="27"/>
    </row>
    <row r="1331" ht="15.75" customHeight="1">
      <c r="A1331" s="44"/>
      <c r="B1331" s="44"/>
      <c r="C1331" s="44"/>
      <c r="D1331" s="27"/>
    </row>
    <row r="1332" ht="15.75" customHeight="1">
      <c r="A1332" s="44"/>
      <c r="B1332" s="44"/>
      <c r="C1332" s="44"/>
      <c r="D1332" s="27"/>
    </row>
    <row r="1333" ht="15.75" customHeight="1">
      <c r="A1333" s="44"/>
      <c r="B1333" s="44"/>
      <c r="C1333" s="44"/>
      <c r="D1333" s="27"/>
    </row>
    <row r="1334" ht="15.75" customHeight="1">
      <c r="A1334" s="44"/>
      <c r="B1334" s="44"/>
      <c r="C1334" s="44"/>
      <c r="D1334" s="27"/>
    </row>
    <row r="1335" ht="15.75" customHeight="1">
      <c r="A1335" s="44"/>
      <c r="B1335" s="44"/>
      <c r="C1335" s="44"/>
      <c r="D1335" s="27"/>
    </row>
    <row r="1336" ht="15.75" customHeight="1">
      <c r="A1336" s="44"/>
      <c r="B1336" s="44"/>
      <c r="C1336" s="44"/>
      <c r="D1336" s="27"/>
    </row>
    <row r="1337" ht="15.75" customHeight="1">
      <c r="A1337" s="44"/>
      <c r="B1337" s="44"/>
      <c r="C1337" s="44"/>
      <c r="D1337" s="27"/>
    </row>
    <row r="1338" ht="15.75" customHeight="1">
      <c r="A1338" s="44"/>
      <c r="B1338" s="44"/>
      <c r="C1338" s="44"/>
      <c r="D1338" s="27"/>
    </row>
  </sheetData>
  <mergeCells count="109">
    <mergeCell ref="A16:A17"/>
    <mergeCell ref="A18:A19"/>
    <mergeCell ref="A20:A21"/>
    <mergeCell ref="A22:A23"/>
    <mergeCell ref="A24:A25"/>
    <mergeCell ref="A26:A27"/>
    <mergeCell ref="A28:A29"/>
    <mergeCell ref="A30:A31"/>
    <mergeCell ref="A32:A33"/>
    <mergeCell ref="A34:A35"/>
    <mergeCell ref="A36:A37"/>
    <mergeCell ref="A42:A43"/>
    <mergeCell ref="A44:A45"/>
    <mergeCell ref="A60:A61"/>
    <mergeCell ref="A62:A63"/>
    <mergeCell ref="A64:A65"/>
    <mergeCell ref="A66:A67"/>
    <mergeCell ref="A68:A71"/>
    <mergeCell ref="A72:A75"/>
    <mergeCell ref="A76:A79"/>
    <mergeCell ref="A84:A86"/>
    <mergeCell ref="A87:A89"/>
    <mergeCell ref="A90:A91"/>
    <mergeCell ref="A92:A94"/>
    <mergeCell ref="A95:A96"/>
    <mergeCell ref="A97:A99"/>
    <mergeCell ref="A100:A101"/>
    <mergeCell ref="A102:A104"/>
    <mergeCell ref="A105:A108"/>
    <mergeCell ref="A109:A111"/>
    <mergeCell ref="A112:A114"/>
    <mergeCell ref="A115:A118"/>
    <mergeCell ref="A119:A121"/>
    <mergeCell ref="A122:A125"/>
    <mergeCell ref="A126:A129"/>
    <mergeCell ref="A130:A132"/>
    <mergeCell ref="A133:A134"/>
    <mergeCell ref="A135:A136"/>
    <mergeCell ref="A137:A140"/>
    <mergeCell ref="A141:A144"/>
    <mergeCell ref="A145:A148"/>
    <mergeCell ref="A149:A152"/>
    <mergeCell ref="A153:A156"/>
    <mergeCell ref="A157:A160"/>
    <mergeCell ref="A161:A164"/>
    <mergeCell ref="A165:A168"/>
    <mergeCell ref="A169:A172"/>
    <mergeCell ref="A173:A176"/>
    <mergeCell ref="A177:A180"/>
    <mergeCell ref="A377:A378"/>
    <mergeCell ref="A379:A380"/>
    <mergeCell ref="A381:A382"/>
    <mergeCell ref="A383:A384"/>
    <mergeCell ref="A359:A361"/>
    <mergeCell ref="A362:A364"/>
    <mergeCell ref="A365:A366"/>
    <mergeCell ref="A367:A369"/>
    <mergeCell ref="A370:A371"/>
    <mergeCell ref="A372:A374"/>
    <mergeCell ref="A375:A376"/>
    <mergeCell ref="A181:A184"/>
    <mergeCell ref="A185:A188"/>
    <mergeCell ref="A189:A192"/>
    <mergeCell ref="A193:A196"/>
    <mergeCell ref="A197:A200"/>
    <mergeCell ref="A201:A204"/>
    <mergeCell ref="A205:A208"/>
    <mergeCell ref="A209:A212"/>
    <mergeCell ref="A213:A216"/>
    <mergeCell ref="A217:A220"/>
    <mergeCell ref="A221:A224"/>
    <mergeCell ref="A225:A228"/>
    <mergeCell ref="A229:A232"/>
    <mergeCell ref="A234:A235"/>
    <mergeCell ref="A238:A241"/>
    <mergeCell ref="A242:A246"/>
    <mergeCell ref="A247:A250"/>
    <mergeCell ref="A251:A255"/>
    <mergeCell ref="A256:A259"/>
    <mergeCell ref="A260:A264"/>
    <mergeCell ref="A265:A268"/>
    <mergeCell ref="A269:A273"/>
    <mergeCell ref="A274:A278"/>
    <mergeCell ref="A279:A282"/>
    <mergeCell ref="A283:A286"/>
    <mergeCell ref="A287:A288"/>
    <mergeCell ref="A289:A290"/>
    <mergeCell ref="A293:A294"/>
    <mergeCell ref="A295:A296"/>
    <mergeCell ref="A297:A298"/>
    <mergeCell ref="A310:A311"/>
    <mergeCell ref="A312:A313"/>
    <mergeCell ref="A316:A317"/>
    <mergeCell ref="A318:A319"/>
    <mergeCell ref="A320:A321"/>
    <mergeCell ref="A322:A323"/>
    <mergeCell ref="A324:A326"/>
    <mergeCell ref="A327:A328"/>
    <mergeCell ref="A329:A330"/>
    <mergeCell ref="A331:A333"/>
    <mergeCell ref="A334:A335"/>
    <mergeCell ref="A336:A337"/>
    <mergeCell ref="A338:A339"/>
    <mergeCell ref="A340:A341"/>
    <mergeCell ref="A342:A343"/>
    <mergeCell ref="A346:A347"/>
    <mergeCell ref="A353:A354"/>
    <mergeCell ref="A355:A356"/>
    <mergeCell ref="A357:A35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6.38"/>
    <col customWidth="1" min="2" max="2" width="30.13"/>
    <col customWidth="1" min="3" max="3" width="18.88"/>
    <col customWidth="1" min="4" max="4" width="48.88"/>
    <col customWidth="1" min="5" max="5" width="13.88"/>
    <col customWidth="1" min="6" max="6" width="55.1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c r="A92" s="190"/>
      <c r="B92" s="190"/>
      <c r="C92" s="190"/>
      <c r="D92" s="190"/>
      <c r="E92" s="190"/>
      <c r="F92" s="190"/>
      <c r="G92" s="190"/>
    </row>
    <row r="93" ht="15.75" customHeight="1">
      <c r="A93" s="190"/>
      <c r="B93" s="190"/>
      <c r="C93" s="190"/>
      <c r="D93" s="190"/>
      <c r="E93" s="190"/>
      <c r="F93" s="190"/>
      <c r="G93" s="190"/>
    </row>
    <row r="94" ht="15.75" customHeight="1">
      <c r="A94" s="190"/>
      <c r="B94" s="190"/>
      <c r="C94" s="190"/>
      <c r="D94" s="190"/>
      <c r="E94" s="190"/>
      <c r="F94" s="190"/>
      <c r="G94" s="190"/>
    </row>
    <row r="95" ht="15.75" customHeight="1">
      <c r="A95" s="190"/>
      <c r="B95" s="190"/>
      <c r="C95" s="190"/>
      <c r="D95" s="190"/>
      <c r="E95" s="190"/>
      <c r="F95" s="190"/>
      <c r="G95" s="190"/>
    </row>
    <row r="96" ht="15.75" customHeight="1">
      <c r="A96" s="190"/>
      <c r="B96" s="190"/>
      <c r="C96" s="190"/>
      <c r="D96" s="190"/>
      <c r="E96" s="190"/>
      <c r="F96" s="190"/>
      <c r="G96" s="190"/>
    </row>
    <row r="97" ht="15.75" customHeight="1">
      <c r="A97" s="190"/>
      <c r="B97" s="190"/>
      <c r="C97" s="190"/>
      <c r="D97" s="190"/>
      <c r="E97" s="190"/>
      <c r="F97" s="190"/>
      <c r="G97" s="190"/>
    </row>
    <row r="98" ht="15.75" customHeight="1">
      <c r="A98" s="190"/>
      <c r="B98" s="190"/>
      <c r="C98" s="190"/>
      <c r="D98" s="190"/>
      <c r="E98" s="190"/>
      <c r="F98" s="190"/>
      <c r="G98" s="190"/>
    </row>
    <row r="99" ht="15.75" customHeight="1">
      <c r="A99" s="190"/>
      <c r="B99" s="190"/>
      <c r="C99" s="190"/>
      <c r="D99" s="190"/>
      <c r="E99" s="190"/>
      <c r="F99" s="190"/>
      <c r="G99" s="190"/>
    </row>
    <row r="100" ht="15.75" customHeight="1">
      <c r="A100" s="190"/>
      <c r="B100" s="190"/>
      <c r="C100" s="190"/>
      <c r="D100" s="190"/>
      <c r="E100" s="190"/>
      <c r="F100" s="190"/>
      <c r="G100" s="190"/>
    </row>
    <row r="101" ht="15.75" customHeight="1">
      <c r="A101" s="190"/>
      <c r="B101" s="190"/>
      <c r="C101" s="190"/>
      <c r="D101" s="190"/>
      <c r="E101" s="190"/>
      <c r="F101" s="190"/>
      <c r="G101" s="190"/>
    </row>
    <row r="102" ht="15.75" customHeight="1">
      <c r="A102" s="190"/>
      <c r="B102" s="190"/>
      <c r="C102" s="190"/>
      <c r="D102" s="190"/>
      <c r="E102" s="190"/>
      <c r="F102" s="190"/>
      <c r="G102" s="190"/>
    </row>
    <row r="103" ht="15.75" customHeight="1">
      <c r="A103" s="190"/>
      <c r="B103" s="190"/>
      <c r="C103" s="190"/>
      <c r="D103" s="190"/>
      <c r="E103" s="190"/>
      <c r="F103" s="190"/>
      <c r="G103" s="190"/>
    </row>
    <row r="104" ht="15.75" customHeight="1">
      <c r="A104" s="190"/>
      <c r="B104" s="190"/>
      <c r="C104" s="190"/>
      <c r="D104" s="190"/>
      <c r="E104" s="190"/>
      <c r="F104" s="190"/>
      <c r="G104" s="190"/>
    </row>
    <row r="105" ht="15.75" customHeight="1">
      <c r="A105" s="190"/>
      <c r="B105" s="190"/>
      <c r="C105" s="190"/>
      <c r="D105" s="190"/>
      <c r="E105" s="190"/>
      <c r="F105" s="190"/>
      <c r="G105" s="190"/>
    </row>
    <row r="106" ht="15.75" customHeight="1">
      <c r="A106" s="190"/>
      <c r="B106" s="190"/>
      <c r="C106" s="190"/>
      <c r="D106" s="190"/>
      <c r="E106" s="190"/>
      <c r="F106" s="190"/>
      <c r="G106" s="190"/>
    </row>
    <row r="107" ht="15.75" customHeight="1">
      <c r="A107" s="190"/>
      <c r="B107" s="190"/>
      <c r="C107" s="190"/>
      <c r="D107" s="190"/>
      <c r="E107" s="190"/>
      <c r="F107" s="190"/>
      <c r="G107" s="190"/>
    </row>
    <row r="108" ht="15.75" customHeight="1">
      <c r="A108" s="190"/>
      <c r="B108" s="190"/>
      <c r="C108" s="190"/>
      <c r="D108" s="190"/>
      <c r="E108" s="190"/>
      <c r="F108" s="190"/>
      <c r="G108" s="190"/>
    </row>
    <row r="109" ht="15.75" customHeight="1">
      <c r="A109" s="190"/>
      <c r="B109" s="190"/>
      <c r="C109" s="190"/>
      <c r="D109" s="190"/>
      <c r="E109" s="190"/>
      <c r="F109" s="190"/>
      <c r="G109" s="190"/>
    </row>
    <row r="110" ht="15.75" customHeight="1">
      <c r="A110" s="190"/>
      <c r="B110" s="190"/>
      <c r="C110" s="190"/>
      <c r="D110" s="190"/>
      <c r="E110" s="190"/>
      <c r="F110" s="190"/>
      <c r="G110" s="190"/>
    </row>
    <row r="111" ht="15.75" customHeight="1">
      <c r="A111" s="190"/>
      <c r="B111" s="190"/>
      <c r="C111" s="190"/>
      <c r="D111" s="190"/>
      <c r="E111" s="190"/>
      <c r="F111" s="190"/>
      <c r="G111" s="190"/>
    </row>
    <row r="112" ht="15.75" customHeight="1">
      <c r="A112" s="190"/>
      <c r="B112" s="190"/>
      <c r="C112" s="190"/>
      <c r="D112" s="190"/>
      <c r="E112" s="190"/>
      <c r="F112" s="190"/>
      <c r="G112" s="190"/>
    </row>
    <row r="113" ht="15.75" customHeight="1">
      <c r="A113" s="190"/>
      <c r="B113" s="190"/>
      <c r="C113" s="190"/>
      <c r="D113" s="190"/>
      <c r="E113" s="190"/>
      <c r="F113" s="190"/>
      <c r="G113" s="190"/>
    </row>
    <row r="114" ht="15.75" customHeight="1">
      <c r="A114" s="190"/>
      <c r="B114" s="190"/>
      <c r="C114" s="190"/>
      <c r="D114" s="190"/>
      <c r="E114" s="190"/>
      <c r="F114" s="190"/>
      <c r="G114" s="190"/>
    </row>
    <row r="115" ht="15.75" customHeight="1">
      <c r="A115" s="190"/>
      <c r="B115" s="190"/>
      <c r="C115" s="190"/>
      <c r="D115" s="190"/>
      <c r="E115" s="190"/>
      <c r="F115" s="190"/>
      <c r="G115" s="190"/>
    </row>
    <row r="116" ht="15.75" customHeight="1">
      <c r="A116" s="190"/>
      <c r="B116" s="190"/>
      <c r="C116" s="190"/>
      <c r="D116" s="190"/>
      <c r="E116" s="190"/>
      <c r="F116" s="190"/>
      <c r="G116" s="190"/>
    </row>
    <row r="117" ht="15.75" customHeight="1">
      <c r="A117" s="190"/>
      <c r="B117" s="190"/>
      <c r="C117" s="190"/>
      <c r="D117" s="190"/>
      <c r="E117" s="190"/>
      <c r="F117" s="190"/>
      <c r="G117" s="190"/>
    </row>
    <row r="118" ht="15.75" customHeight="1">
      <c r="A118" s="190"/>
      <c r="B118" s="190"/>
      <c r="C118" s="190"/>
      <c r="D118" s="190"/>
      <c r="E118" s="190"/>
      <c r="F118" s="190"/>
      <c r="G118" s="190"/>
    </row>
    <row r="119" ht="15.75" customHeight="1">
      <c r="A119" s="190"/>
      <c r="B119" s="190"/>
      <c r="C119" s="190"/>
      <c r="D119" s="190"/>
      <c r="E119" s="190"/>
      <c r="F119" s="190"/>
      <c r="G119" s="190"/>
    </row>
    <row r="120" ht="15.75" customHeight="1">
      <c r="A120" s="190"/>
      <c r="B120" s="190"/>
      <c r="C120" s="190"/>
      <c r="D120" s="190"/>
      <c r="E120" s="190"/>
      <c r="F120" s="190"/>
      <c r="G120" s="190"/>
    </row>
    <row r="121" ht="15.75" customHeight="1">
      <c r="A121" s="190"/>
      <c r="B121" s="190"/>
      <c r="C121" s="190"/>
      <c r="D121" s="190"/>
      <c r="E121" s="190"/>
      <c r="F121" s="190"/>
      <c r="G121" s="190"/>
    </row>
    <row r="122" ht="15.75" customHeight="1">
      <c r="A122" s="190"/>
      <c r="B122" s="190"/>
      <c r="C122" s="190"/>
      <c r="D122" s="190"/>
      <c r="E122" s="190"/>
      <c r="F122" s="190"/>
      <c r="G122" s="190"/>
    </row>
    <row r="123" ht="15.75" customHeight="1">
      <c r="A123" s="190"/>
      <c r="B123" s="190"/>
      <c r="C123" s="190"/>
      <c r="D123" s="190"/>
      <c r="E123" s="190"/>
      <c r="F123" s="190"/>
      <c r="G123" s="190"/>
    </row>
    <row r="124" ht="15.75" customHeight="1">
      <c r="A124" s="190"/>
      <c r="B124" s="190"/>
      <c r="C124" s="190"/>
      <c r="D124" s="190"/>
      <c r="E124" s="190"/>
      <c r="F124" s="190"/>
      <c r="G124" s="190"/>
    </row>
    <row r="125" ht="15.75" customHeight="1">
      <c r="A125" s="190"/>
      <c r="B125" s="190"/>
      <c r="C125" s="190"/>
      <c r="D125" s="190"/>
      <c r="E125" s="190"/>
      <c r="F125" s="190"/>
      <c r="G125" s="190"/>
    </row>
    <row r="126" ht="15.75" customHeight="1">
      <c r="A126" s="190"/>
      <c r="B126" s="190"/>
      <c r="C126" s="190"/>
      <c r="D126" s="190"/>
      <c r="E126" s="190"/>
      <c r="F126" s="190"/>
      <c r="G126" s="190"/>
    </row>
    <row r="127" ht="15.75" customHeight="1">
      <c r="A127" s="190"/>
      <c r="B127" s="190"/>
      <c r="C127" s="190"/>
      <c r="D127" s="190"/>
      <c r="E127" s="190"/>
      <c r="F127" s="190"/>
      <c r="G127" s="190"/>
    </row>
    <row r="128" ht="15.75" customHeight="1">
      <c r="A128" s="190"/>
      <c r="B128" s="190"/>
      <c r="C128" s="190"/>
      <c r="D128" s="190"/>
      <c r="E128" s="190"/>
      <c r="F128" s="190"/>
      <c r="G128" s="190"/>
    </row>
    <row r="129" ht="15.75" customHeight="1">
      <c r="A129" s="190"/>
      <c r="B129" s="190"/>
      <c r="C129" s="190"/>
      <c r="D129" s="190"/>
      <c r="E129" s="190"/>
      <c r="F129" s="190"/>
      <c r="G129" s="190"/>
    </row>
    <row r="130" ht="15.75" customHeight="1">
      <c r="A130" s="190"/>
      <c r="B130" s="190"/>
      <c r="C130" s="190"/>
      <c r="D130" s="190"/>
      <c r="E130" s="190"/>
      <c r="F130" s="190"/>
      <c r="G130" s="190"/>
    </row>
    <row r="131" ht="15.75" customHeight="1">
      <c r="A131" s="190"/>
      <c r="B131" s="190"/>
      <c r="C131" s="190"/>
      <c r="D131" s="190"/>
      <c r="E131" s="190"/>
      <c r="F131" s="190"/>
      <c r="G131" s="190"/>
    </row>
    <row r="132" ht="15.75" customHeight="1">
      <c r="A132" s="190"/>
      <c r="B132" s="190"/>
      <c r="C132" s="190"/>
      <c r="D132" s="190"/>
      <c r="E132" s="190"/>
      <c r="F132" s="190"/>
      <c r="G132" s="190"/>
    </row>
    <row r="133" ht="15.75" customHeight="1">
      <c r="A133" s="190"/>
      <c r="B133" s="190"/>
      <c r="C133" s="190"/>
      <c r="D133" s="190"/>
      <c r="E133" s="190"/>
      <c r="F133" s="190"/>
      <c r="G133" s="190"/>
    </row>
    <row r="134" ht="15.75" customHeight="1">
      <c r="A134" s="190"/>
      <c r="B134" s="190"/>
      <c r="C134" s="190"/>
      <c r="D134" s="190"/>
      <c r="E134" s="190"/>
      <c r="F134" s="190"/>
      <c r="G134" s="190"/>
    </row>
    <row r="135" ht="15.75" customHeight="1">
      <c r="A135" s="190"/>
      <c r="B135" s="190"/>
      <c r="C135" s="190"/>
      <c r="D135" s="190"/>
      <c r="E135" s="190"/>
      <c r="F135" s="190"/>
      <c r="G135" s="190"/>
    </row>
    <row r="136" ht="15.75" customHeight="1">
      <c r="A136" s="190"/>
      <c r="B136" s="190"/>
      <c r="C136" s="190"/>
      <c r="D136" s="190"/>
      <c r="E136" s="190"/>
      <c r="F136" s="190"/>
      <c r="G136" s="190"/>
    </row>
    <row r="137" ht="15.75" customHeight="1">
      <c r="A137" s="190"/>
      <c r="B137" s="190"/>
      <c r="C137" s="190"/>
      <c r="D137" s="190"/>
      <c r="E137" s="190"/>
      <c r="F137" s="190"/>
      <c r="G137" s="190"/>
    </row>
    <row r="138" ht="15.75" customHeight="1">
      <c r="A138" s="190"/>
      <c r="B138" s="190"/>
      <c r="C138" s="190"/>
      <c r="D138" s="190"/>
      <c r="E138" s="190"/>
      <c r="F138" s="190"/>
      <c r="G138" s="190"/>
    </row>
    <row r="139" ht="15.75" customHeight="1">
      <c r="A139" s="190"/>
      <c r="B139" s="190"/>
      <c r="C139" s="190"/>
      <c r="D139" s="190"/>
      <c r="E139" s="190"/>
      <c r="F139" s="190"/>
      <c r="G139" s="190"/>
    </row>
    <row r="140" ht="15.75" customHeight="1">
      <c r="A140" s="190"/>
      <c r="B140" s="190"/>
      <c r="C140" s="190"/>
      <c r="D140" s="190"/>
      <c r="E140" s="190"/>
      <c r="F140" s="190"/>
      <c r="G140" s="190"/>
    </row>
    <row r="141" ht="15.75" customHeight="1">
      <c r="A141" s="190"/>
      <c r="B141" s="190"/>
      <c r="C141" s="190"/>
      <c r="D141" s="190"/>
      <c r="E141" s="190"/>
      <c r="F141" s="190"/>
      <c r="G141" s="190"/>
    </row>
    <row r="142" ht="15.75" customHeight="1">
      <c r="A142" s="190"/>
      <c r="B142" s="190"/>
      <c r="C142" s="190"/>
      <c r="D142" s="190"/>
      <c r="E142" s="190"/>
      <c r="F142" s="190"/>
      <c r="G142" s="190"/>
    </row>
    <row r="143" ht="15.75" customHeight="1">
      <c r="A143" s="190"/>
      <c r="B143" s="190"/>
      <c r="C143" s="190"/>
      <c r="D143" s="190"/>
      <c r="E143" s="190"/>
      <c r="F143" s="190"/>
      <c r="G143" s="190"/>
    </row>
    <row r="144" ht="15.75" customHeight="1">
      <c r="A144" s="190"/>
      <c r="B144" s="190"/>
      <c r="C144" s="190"/>
      <c r="D144" s="190"/>
      <c r="E144" s="190"/>
      <c r="F144" s="190"/>
      <c r="G144" s="190"/>
    </row>
    <row r="145" ht="15.75" customHeight="1">
      <c r="A145" s="190"/>
      <c r="B145" s="190"/>
      <c r="C145" s="190"/>
      <c r="D145" s="190"/>
      <c r="E145" s="190"/>
      <c r="F145" s="190"/>
      <c r="G145" s="190"/>
    </row>
    <row r="146" ht="15.75" customHeight="1">
      <c r="A146" s="190"/>
      <c r="B146" s="190"/>
      <c r="C146" s="190"/>
      <c r="D146" s="190"/>
      <c r="E146" s="190"/>
      <c r="F146" s="190"/>
      <c r="G146" s="190"/>
    </row>
    <row r="147" ht="15.75" customHeight="1">
      <c r="A147" s="190"/>
      <c r="B147" s="190"/>
      <c r="C147" s="190"/>
      <c r="D147" s="190"/>
      <c r="E147" s="190"/>
      <c r="F147" s="190"/>
      <c r="G147" s="190"/>
    </row>
    <row r="148" ht="15.75" customHeight="1">
      <c r="A148" s="190"/>
      <c r="B148" s="190"/>
      <c r="C148" s="190"/>
      <c r="D148" s="190"/>
      <c r="E148" s="190"/>
      <c r="F148" s="190"/>
      <c r="G148" s="190"/>
    </row>
    <row r="149" ht="15.75" customHeight="1">
      <c r="A149" s="190"/>
      <c r="B149" s="190"/>
      <c r="C149" s="190"/>
      <c r="D149" s="190"/>
      <c r="E149" s="190"/>
      <c r="F149" s="190"/>
      <c r="G149" s="190"/>
    </row>
    <row r="150" ht="15.75" customHeight="1">
      <c r="A150" s="190"/>
      <c r="B150" s="190"/>
      <c r="C150" s="190"/>
      <c r="D150" s="190"/>
      <c r="E150" s="190"/>
      <c r="F150" s="190"/>
      <c r="G150" s="190"/>
    </row>
    <row r="151" ht="15.75" customHeight="1">
      <c r="A151" s="190"/>
      <c r="B151" s="190"/>
      <c r="C151" s="190"/>
      <c r="D151" s="190"/>
      <c r="E151" s="190"/>
      <c r="F151" s="190"/>
      <c r="G151" s="190"/>
    </row>
    <row r="152" ht="15.75" customHeight="1">
      <c r="A152" s="190"/>
      <c r="B152" s="190"/>
      <c r="C152" s="190"/>
      <c r="D152" s="190"/>
      <c r="E152" s="190"/>
      <c r="F152" s="190"/>
      <c r="G152" s="190"/>
    </row>
    <row r="153" ht="15.75" customHeight="1">
      <c r="A153" s="190"/>
      <c r="B153" s="190"/>
      <c r="C153" s="190"/>
      <c r="D153" s="190"/>
      <c r="E153" s="190"/>
      <c r="F153" s="190"/>
      <c r="G153" s="190"/>
    </row>
    <row r="154" ht="15.75" customHeight="1">
      <c r="A154" s="190"/>
      <c r="B154" s="190"/>
      <c r="C154" s="190"/>
      <c r="D154" s="190"/>
      <c r="E154" s="190"/>
      <c r="F154" s="190"/>
      <c r="G154" s="190"/>
    </row>
    <row r="155" ht="15.75" customHeight="1">
      <c r="A155" s="190"/>
      <c r="B155" s="190"/>
      <c r="C155" s="190"/>
      <c r="D155" s="190"/>
      <c r="E155" s="190"/>
      <c r="F155" s="190"/>
      <c r="G155" s="190"/>
    </row>
    <row r="156" ht="15.75" customHeight="1">
      <c r="A156" s="190"/>
      <c r="B156" s="190"/>
      <c r="C156" s="190"/>
      <c r="D156" s="190"/>
      <c r="E156" s="190"/>
      <c r="F156" s="190"/>
      <c r="G156" s="190"/>
    </row>
    <row r="157" ht="15.75" customHeight="1">
      <c r="A157" s="190"/>
      <c r="B157" s="190"/>
      <c r="C157" s="190"/>
      <c r="D157" s="190"/>
      <c r="E157" s="190"/>
      <c r="F157" s="190"/>
      <c r="G157" s="190"/>
    </row>
    <row r="158" ht="15.75" customHeight="1">
      <c r="A158" s="190"/>
      <c r="B158" s="190"/>
      <c r="C158" s="190"/>
      <c r="D158" s="190"/>
      <c r="E158" s="190"/>
      <c r="F158" s="190"/>
      <c r="G158" s="190"/>
    </row>
    <row r="159" ht="15.75" customHeight="1">
      <c r="A159" s="190"/>
      <c r="B159" s="190"/>
      <c r="C159" s="190"/>
      <c r="D159" s="190"/>
      <c r="E159" s="190"/>
      <c r="F159" s="190"/>
      <c r="G159" s="190"/>
    </row>
    <row r="160" ht="15.75" customHeight="1">
      <c r="A160" s="190"/>
      <c r="B160" s="190"/>
      <c r="C160" s="190"/>
      <c r="D160" s="190"/>
      <c r="E160" s="190"/>
      <c r="F160" s="190"/>
      <c r="G160" s="190"/>
    </row>
    <row r="161" ht="15.75" customHeight="1">
      <c r="A161" s="190"/>
      <c r="B161" s="190"/>
      <c r="C161" s="190"/>
      <c r="D161" s="190"/>
      <c r="E161" s="190"/>
      <c r="F161" s="190"/>
      <c r="G161" s="190"/>
    </row>
    <row r="162" ht="15.75" customHeight="1">
      <c r="A162" s="190"/>
      <c r="B162" s="190"/>
      <c r="C162" s="190"/>
      <c r="D162" s="190"/>
      <c r="E162" s="190"/>
      <c r="F162" s="190"/>
      <c r="G162" s="190"/>
    </row>
    <row r="163" ht="15.75" customHeight="1">
      <c r="A163" s="190"/>
      <c r="B163" s="190"/>
      <c r="C163" s="190"/>
      <c r="D163" s="190"/>
      <c r="E163" s="190"/>
      <c r="F163" s="190"/>
      <c r="G163" s="190"/>
    </row>
    <row r="164" ht="15.75" customHeight="1">
      <c r="A164" s="190"/>
      <c r="B164" s="190"/>
      <c r="C164" s="190"/>
      <c r="D164" s="190"/>
      <c r="E164" s="190"/>
      <c r="F164" s="190"/>
      <c r="G164" s="190"/>
    </row>
    <row r="165" ht="15.75" customHeight="1">
      <c r="A165" s="190"/>
      <c r="B165" s="190"/>
      <c r="C165" s="190"/>
      <c r="D165" s="190"/>
      <c r="E165" s="190"/>
      <c r="F165" s="190"/>
      <c r="G165" s="190"/>
    </row>
    <row r="166" ht="15.75" customHeight="1">
      <c r="A166" s="190"/>
      <c r="B166" s="190"/>
      <c r="C166" s="190"/>
      <c r="D166" s="190"/>
      <c r="E166" s="190"/>
      <c r="F166" s="190"/>
      <c r="G166" s="190"/>
    </row>
    <row r="167" ht="15.75" customHeight="1">
      <c r="A167" s="190"/>
      <c r="B167" s="190"/>
      <c r="C167" s="190"/>
      <c r="D167" s="190"/>
      <c r="E167" s="190"/>
      <c r="F167" s="190"/>
      <c r="G167" s="190"/>
    </row>
    <row r="168" ht="15.75" customHeight="1">
      <c r="A168" s="190"/>
      <c r="B168" s="190"/>
      <c r="C168" s="190"/>
      <c r="D168" s="190"/>
      <c r="E168" s="190"/>
      <c r="F168" s="190"/>
      <c r="G168" s="190"/>
    </row>
    <row r="169" ht="15.75" customHeight="1">
      <c r="A169" s="190"/>
      <c r="B169" s="190"/>
      <c r="C169" s="190"/>
      <c r="D169" s="190"/>
      <c r="E169" s="190"/>
      <c r="F169" s="190"/>
      <c r="G169" s="190"/>
    </row>
    <row r="170" ht="15.75" customHeight="1">
      <c r="A170" s="190"/>
      <c r="B170" s="190"/>
      <c r="C170" s="190"/>
      <c r="D170" s="190"/>
      <c r="E170" s="190"/>
      <c r="F170" s="190"/>
      <c r="G170" s="190"/>
    </row>
    <row r="171" ht="15.75" customHeight="1">
      <c r="A171" s="190"/>
      <c r="B171" s="190"/>
      <c r="C171" s="190"/>
      <c r="D171" s="190"/>
      <c r="E171" s="190"/>
      <c r="F171" s="190"/>
      <c r="G171" s="190"/>
    </row>
    <row r="172" ht="15.75" customHeight="1">
      <c r="A172" s="190"/>
      <c r="B172" s="190"/>
      <c r="C172" s="190"/>
      <c r="D172" s="190"/>
      <c r="E172" s="190"/>
      <c r="F172" s="190"/>
      <c r="G172" s="190"/>
    </row>
    <row r="173" ht="15.75" customHeight="1">
      <c r="A173" s="190"/>
      <c r="B173" s="190"/>
      <c r="C173" s="190"/>
      <c r="D173" s="190"/>
      <c r="E173" s="190"/>
      <c r="F173" s="190"/>
      <c r="G173" s="190"/>
    </row>
    <row r="174" ht="15.75" customHeight="1">
      <c r="A174" s="190"/>
      <c r="B174" s="190"/>
      <c r="C174" s="190"/>
      <c r="D174" s="190"/>
      <c r="E174" s="190"/>
      <c r="F174" s="190"/>
      <c r="G174" s="190"/>
    </row>
    <row r="175" ht="15.75" customHeight="1">
      <c r="A175" s="190"/>
      <c r="B175" s="190"/>
      <c r="C175" s="190"/>
      <c r="D175" s="190"/>
      <c r="E175" s="190"/>
      <c r="F175" s="190"/>
      <c r="G175" s="190"/>
    </row>
    <row r="176" ht="15.75" customHeight="1">
      <c r="A176" s="190"/>
      <c r="B176" s="190"/>
      <c r="C176" s="190"/>
      <c r="D176" s="190"/>
      <c r="E176" s="190"/>
      <c r="F176" s="190"/>
      <c r="G176" s="190"/>
    </row>
    <row r="177" ht="15.75" customHeight="1">
      <c r="A177" s="190"/>
      <c r="B177" s="190"/>
      <c r="C177" s="190"/>
      <c r="D177" s="190"/>
      <c r="E177" s="190"/>
      <c r="F177" s="190"/>
      <c r="G177" s="190"/>
    </row>
    <row r="178" ht="15.75" customHeight="1">
      <c r="A178" s="190"/>
      <c r="B178" s="190"/>
      <c r="C178" s="190"/>
      <c r="D178" s="190"/>
      <c r="E178" s="190"/>
      <c r="F178" s="190"/>
      <c r="G178" s="190"/>
    </row>
    <row r="179" ht="15.75" customHeight="1">
      <c r="A179" s="190"/>
      <c r="B179" s="190"/>
      <c r="C179" s="190"/>
      <c r="D179" s="190"/>
      <c r="E179" s="190"/>
      <c r="F179" s="190"/>
      <c r="G179" s="190"/>
    </row>
    <row r="180" ht="15.75" customHeight="1">
      <c r="A180" s="190"/>
      <c r="B180" s="190"/>
      <c r="C180" s="190"/>
      <c r="D180" s="190"/>
      <c r="E180" s="190"/>
      <c r="F180" s="190"/>
      <c r="G180" s="190"/>
    </row>
    <row r="181" ht="15.75" customHeight="1">
      <c r="A181" s="190"/>
      <c r="B181" s="190"/>
      <c r="C181" s="190"/>
      <c r="D181" s="190"/>
      <c r="E181" s="190"/>
      <c r="F181" s="190"/>
      <c r="G181" s="190"/>
    </row>
    <row r="182" ht="15.75" customHeight="1">
      <c r="A182" s="190"/>
      <c r="B182" s="190"/>
      <c r="C182" s="190"/>
      <c r="D182" s="190"/>
      <c r="E182" s="190"/>
      <c r="F182" s="190"/>
      <c r="G182" s="190"/>
    </row>
    <row r="183" ht="15.75" customHeight="1">
      <c r="A183" s="190"/>
      <c r="B183" s="190"/>
      <c r="C183" s="190"/>
      <c r="D183" s="190"/>
      <c r="E183" s="190"/>
      <c r="F183" s="190"/>
      <c r="G183" s="190"/>
    </row>
    <row r="184" ht="15.75" customHeight="1">
      <c r="A184" s="190"/>
      <c r="B184" s="190"/>
      <c r="C184" s="190"/>
      <c r="D184" s="190"/>
      <c r="E184" s="190"/>
      <c r="F184" s="190"/>
      <c r="G184" s="190"/>
    </row>
    <row r="185" ht="15.75" customHeight="1">
      <c r="A185" s="190"/>
      <c r="B185" s="190"/>
      <c r="C185" s="190"/>
      <c r="D185" s="190"/>
      <c r="E185" s="190"/>
      <c r="F185" s="190"/>
      <c r="G185" s="190"/>
    </row>
    <row r="186" ht="15.75" customHeight="1">
      <c r="A186" s="190"/>
      <c r="B186" s="190"/>
      <c r="C186" s="190"/>
      <c r="D186" s="190"/>
      <c r="E186" s="190"/>
      <c r="F186" s="190"/>
      <c r="G186" s="190"/>
    </row>
    <row r="187" ht="15.75" customHeight="1">
      <c r="A187" s="190"/>
      <c r="B187" s="190"/>
      <c r="C187" s="190"/>
      <c r="D187" s="190"/>
      <c r="E187" s="190"/>
      <c r="F187" s="190"/>
      <c r="G187" s="190"/>
    </row>
    <row r="188" ht="15.75" customHeight="1">
      <c r="A188" s="190"/>
      <c r="B188" s="190"/>
      <c r="C188" s="190"/>
      <c r="D188" s="190"/>
      <c r="E188" s="190"/>
      <c r="F188" s="190"/>
      <c r="G188" s="190"/>
    </row>
    <row r="189" ht="15.75" customHeight="1">
      <c r="A189" s="190"/>
      <c r="B189" s="190"/>
      <c r="C189" s="190"/>
      <c r="D189" s="190"/>
      <c r="E189" s="190"/>
      <c r="F189" s="190"/>
      <c r="G189" s="190"/>
    </row>
    <row r="190" ht="15.75" customHeight="1">
      <c r="A190" s="190"/>
      <c r="B190" s="190"/>
      <c r="C190" s="190"/>
      <c r="D190" s="190"/>
      <c r="E190" s="190"/>
      <c r="F190" s="190"/>
      <c r="G190" s="190"/>
    </row>
    <row r="191" ht="15.75" customHeight="1">
      <c r="A191" s="190"/>
      <c r="B191" s="190"/>
      <c r="C191" s="190"/>
      <c r="D191" s="190"/>
      <c r="E191" s="190"/>
      <c r="F191" s="190"/>
      <c r="G191" s="190"/>
    </row>
    <row r="192" ht="15.75" customHeight="1">
      <c r="A192" s="190"/>
      <c r="B192" s="190"/>
      <c r="C192" s="190"/>
      <c r="D192" s="190"/>
      <c r="E192" s="190"/>
      <c r="F192" s="190"/>
      <c r="G192" s="190"/>
    </row>
    <row r="193" ht="15.75" customHeight="1">
      <c r="A193" s="190"/>
      <c r="B193" s="190"/>
      <c r="C193" s="190"/>
      <c r="D193" s="190"/>
      <c r="E193" s="190"/>
      <c r="F193" s="190"/>
      <c r="G193" s="190"/>
    </row>
    <row r="194" ht="15.75" customHeight="1">
      <c r="A194" s="190"/>
      <c r="B194" s="190"/>
      <c r="C194" s="190"/>
      <c r="D194" s="190"/>
      <c r="E194" s="190"/>
      <c r="F194" s="190"/>
      <c r="G194" s="190"/>
    </row>
    <row r="195" ht="15.75" customHeight="1">
      <c r="A195" s="190"/>
      <c r="B195" s="190"/>
      <c r="C195" s="190"/>
      <c r="D195" s="190"/>
      <c r="E195" s="190"/>
      <c r="F195" s="190"/>
      <c r="G195" s="190"/>
    </row>
    <row r="196" ht="15.75" customHeight="1">
      <c r="A196" s="190"/>
      <c r="B196" s="190"/>
      <c r="C196" s="190"/>
      <c r="D196" s="190"/>
      <c r="E196" s="190"/>
      <c r="F196" s="190"/>
      <c r="G196" s="190"/>
    </row>
    <row r="197" ht="15.75" customHeight="1">
      <c r="A197" s="190"/>
      <c r="B197" s="190"/>
      <c r="C197" s="190"/>
      <c r="D197" s="190"/>
      <c r="E197" s="190"/>
      <c r="F197" s="190"/>
      <c r="G197" s="190"/>
    </row>
    <row r="198" ht="15.75" customHeight="1">
      <c r="A198" s="190"/>
      <c r="B198" s="190"/>
      <c r="C198" s="190"/>
      <c r="D198" s="190"/>
      <c r="E198" s="190"/>
      <c r="F198" s="190"/>
      <c r="G198" s="190"/>
    </row>
    <row r="199" ht="15.75" customHeight="1">
      <c r="A199" s="190"/>
      <c r="B199" s="190"/>
      <c r="C199" s="190"/>
      <c r="D199" s="190"/>
      <c r="E199" s="190"/>
      <c r="F199" s="190"/>
      <c r="G199" s="190"/>
    </row>
    <row r="200" ht="15.75" customHeight="1">
      <c r="A200" s="190"/>
      <c r="B200" s="190"/>
      <c r="C200" s="190"/>
      <c r="D200" s="190"/>
      <c r="E200" s="190"/>
      <c r="F200" s="190"/>
      <c r="G200" s="190"/>
    </row>
    <row r="201" ht="15.75" customHeight="1">
      <c r="A201" s="190"/>
      <c r="B201" s="190"/>
      <c r="C201" s="190"/>
      <c r="D201" s="190"/>
      <c r="E201" s="190"/>
      <c r="F201" s="190"/>
      <c r="G201" s="190"/>
    </row>
    <row r="202" ht="15.75" customHeight="1">
      <c r="A202" s="190"/>
      <c r="B202" s="190"/>
      <c r="C202" s="190"/>
      <c r="D202" s="190"/>
      <c r="E202" s="190"/>
      <c r="F202" s="190"/>
      <c r="G202" s="190"/>
    </row>
    <row r="203" ht="15.75" customHeight="1">
      <c r="A203" s="190"/>
      <c r="B203" s="190"/>
      <c r="C203" s="190"/>
      <c r="D203" s="190"/>
      <c r="E203" s="190"/>
      <c r="F203" s="190"/>
      <c r="G203" s="190"/>
    </row>
    <row r="204" ht="15.75" customHeight="1">
      <c r="A204" s="190"/>
      <c r="B204" s="190"/>
      <c r="C204" s="190"/>
      <c r="D204" s="190"/>
      <c r="E204" s="190"/>
      <c r="F204" s="190"/>
      <c r="G204" s="190"/>
    </row>
    <row r="205" ht="15.75" customHeight="1">
      <c r="A205" s="190"/>
      <c r="B205" s="190"/>
      <c r="C205" s="190"/>
      <c r="D205" s="190"/>
      <c r="E205" s="190"/>
      <c r="F205" s="190"/>
      <c r="G205" s="190"/>
    </row>
    <row r="206" ht="15.75" customHeight="1">
      <c r="A206" s="190"/>
      <c r="B206" s="190"/>
      <c r="C206" s="190"/>
      <c r="D206" s="190"/>
      <c r="E206" s="190"/>
      <c r="F206" s="190"/>
      <c r="G206" s="190"/>
    </row>
    <row r="207" ht="15.75" customHeight="1">
      <c r="A207" s="190"/>
      <c r="B207" s="190"/>
      <c r="C207" s="190"/>
      <c r="D207" s="190"/>
      <c r="E207" s="190"/>
      <c r="F207" s="190"/>
      <c r="G207" s="190"/>
    </row>
    <row r="208" ht="15.75" customHeight="1">
      <c r="A208" s="190"/>
      <c r="B208" s="190"/>
      <c r="C208" s="190"/>
      <c r="D208" s="190"/>
      <c r="E208" s="190"/>
      <c r="F208" s="190"/>
      <c r="G208" s="190"/>
    </row>
    <row r="209" ht="15.75" customHeight="1">
      <c r="A209" s="190"/>
      <c r="B209" s="190"/>
      <c r="C209" s="190"/>
      <c r="D209" s="190"/>
      <c r="E209" s="190"/>
      <c r="F209" s="190"/>
      <c r="G209" s="190"/>
    </row>
    <row r="210" ht="15.75" customHeight="1">
      <c r="A210" s="190"/>
      <c r="B210" s="190"/>
      <c r="C210" s="190"/>
      <c r="D210" s="190"/>
      <c r="E210" s="190"/>
      <c r="F210" s="190"/>
      <c r="G210" s="190"/>
    </row>
    <row r="211" ht="15.75" customHeight="1">
      <c r="A211" s="190"/>
      <c r="B211" s="190"/>
      <c r="C211" s="190"/>
      <c r="D211" s="190"/>
      <c r="E211" s="190"/>
      <c r="F211" s="190"/>
      <c r="G211" s="190"/>
    </row>
    <row r="212" ht="15.75" customHeight="1">
      <c r="A212" s="190"/>
      <c r="B212" s="190"/>
      <c r="C212" s="190"/>
      <c r="D212" s="190"/>
      <c r="E212" s="190"/>
      <c r="F212" s="190"/>
      <c r="G212" s="190"/>
    </row>
    <row r="213" ht="15.75" customHeight="1">
      <c r="A213" s="190"/>
      <c r="B213" s="190"/>
      <c r="C213" s="190"/>
      <c r="D213" s="190"/>
      <c r="E213" s="190"/>
      <c r="F213" s="190"/>
      <c r="G213" s="190"/>
    </row>
    <row r="214" ht="15.75" customHeight="1">
      <c r="A214" s="190"/>
      <c r="B214" s="190"/>
      <c r="C214" s="190"/>
      <c r="D214" s="190"/>
      <c r="E214" s="190"/>
      <c r="F214" s="190"/>
      <c r="G214" s="190"/>
    </row>
    <row r="215" ht="15.75" customHeight="1">
      <c r="A215" s="190"/>
      <c r="B215" s="190"/>
      <c r="C215" s="190"/>
      <c r="D215" s="190"/>
      <c r="E215" s="190"/>
      <c r="F215" s="190"/>
      <c r="G215" s="190"/>
    </row>
    <row r="216" ht="15.75" customHeight="1">
      <c r="A216" s="190"/>
      <c r="B216" s="190"/>
      <c r="C216" s="190"/>
      <c r="D216" s="190"/>
      <c r="E216" s="190"/>
      <c r="F216" s="190"/>
      <c r="G216" s="190"/>
    </row>
    <row r="217" ht="15.75" customHeight="1">
      <c r="A217" s="190"/>
      <c r="B217" s="190"/>
      <c r="C217" s="190"/>
      <c r="D217" s="190"/>
      <c r="E217" s="190"/>
      <c r="F217" s="190"/>
      <c r="G217" s="190"/>
    </row>
    <row r="218" ht="15.75" customHeight="1">
      <c r="A218" s="190"/>
      <c r="B218" s="190"/>
      <c r="C218" s="190"/>
      <c r="D218" s="190"/>
      <c r="E218" s="190"/>
      <c r="F218" s="190"/>
      <c r="G218" s="190"/>
    </row>
    <row r="219" ht="15.75" customHeight="1">
      <c r="A219" s="190"/>
      <c r="B219" s="190"/>
      <c r="C219" s="190"/>
      <c r="D219" s="190"/>
      <c r="E219" s="190"/>
      <c r="F219" s="190"/>
      <c r="G219" s="190"/>
    </row>
    <row r="220" ht="15.75" customHeight="1">
      <c r="A220" s="190"/>
      <c r="B220" s="190"/>
      <c r="C220" s="190"/>
      <c r="D220" s="190"/>
      <c r="E220" s="190"/>
      <c r="F220" s="190"/>
      <c r="G220" s="190"/>
    </row>
    <row r="221" ht="15.75" customHeight="1">
      <c r="A221" s="190"/>
      <c r="B221" s="190"/>
      <c r="C221" s="190"/>
      <c r="D221" s="190"/>
      <c r="E221" s="190"/>
      <c r="F221" s="190"/>
      <c r="G221" s="190"/>
    </row>
    <row r="222" ht="15.75" customHeight="1">
      <c r="A222" s="190"/>
      <c r="B222" s="190"/>
      <c r="C222" s="190"/>
      <c r="D222" s="190"/>
      <c r="E222" s="190"/>
      <c r="F222" s="190"/>
      <c r="G222" s="190"/>
    </row>
    <row r="223" ht="15.75" customHeight="1">
      <c r="A223" s="190"/>
      <c r="B223" s="190"/>
      <c r="C223" s="190"/>
      <c r="D223" s="190"/>
      <c r="E223" s="190"/>
      <c r="F223" s="190"/>
      <c r="G223" s="190"/>
    </row>
    <row r="224" ht="15.75" customHeight="1">
      <c r="A224" s="190"/>
      <c r="B224" s="190"/>
      <c r="C224" s="190"/>
      <c r="D224" s="190"/>
      <c r="E224" s="190"/>
      <c r="F224" s="190"/>
      <c r="G224" s="190"/>
    </row>
    <row r="225" ht="15.75" customHeight="1">
      <c r="A225" s="190"/>
      <c r="B225" s="190"/>
      <c r="C225" s="190"/>
      <c r="D225" s="190"/>
      <c r="E225" s="190"/>
      <c r="F225" s="190"/>
      <c r="G225" s="190"/>
    </row>
    <row r="226" ht="15.75" customHeight="1">
      <c r="A226" s="190"/>
      <c r="B226" s="190"/>
      <c r="C226" s="190"/>
      <c r="D226" s="190"/>
      <c r="E226" s="190"/>
      <c r="F226" s="190"/>
      <c r="G226" s="190"/>
    </row>
    <row r="227" ht="15.75" customHeight="1">
      <c r="A227" s="190"/>
      <c r="B227" s="190"/>
      <c r="C227" s="190"/>
      <c r="D227" s="190"/>
      <c r="E227" s="190"/>
      <c r="F227" s="190"/>
      <c r="G227" s="190"/>
    </row>
    <row r="228" ht="15.75" customHeight="1">
      <c r="A228" s="190"/>
      <c r="B228" s="190"/>
      <c r="C228" s="190"/>
      <c r="D228" s="190"/>
      <c r="E228" s="190"/>
      <c r="F228" s="190"/>
      <c r="G228" s="190"/>
    </row>
    <row r="229" ht="15.75" customHeight="1">
      <c r="A229" s="190"/>
      <c r="B229" s="190"/>
      <c r="C229" s="190"/>
      <c r="D229" s="190"/>
      <c r="E229" s="190"/>
      <c r="F229" s="190"/>
      <c r="G229" s="190"/>
    </row>
    <row r="230" ht="15.75" customHeight="1">
      <c r="A230" s="190"/>
      <c r="B230" s="190"/>
      <c r="C230" s="190"/>
      <c r="D230" s="190"/>
      <c r="E230" s="190"/>
      <c r="F230" s="190"/>
      <c r="G230" s="190"/>
    </row>
    <row r="231" ht="15.75" customHeight="1">
      <c r="A231" s="190"/>
      <c r="B231" s="190"/>
      <c r="C231" s="190"/>
      <c r="D231" s="190"/>
      <c r="E231" s="190"/>
      <c r="F231" s="190"/>
      <c r="G231" s="190"/>
    </row>
    <row r="232" ht="15.75" customHeight="1">
      <c r="A232" s="190"/>
      <c r="B232" s="190"/>
      <c r="C232" s="190"/>
      <c r="D232" s="190"/>
      <c r="E232" s="190"/>
      <c r="F232" s="190"/>
      <c r="G232" s="190"/>
    </row>
    <row r="233" ht="15.75" customHeight="1">
      <c r="A233" s="190"/>
      <c r="B233" s="190"/>
      <c r="C233" s="190"/>
      <c r="D233" s="190"/>
      <c r="E233" s="190"/>
      <c r="F233" s="190"/>
      <c r="G233" s="190"/>
    </row>
    <row r="234" ht="15.75" customHeight="1">
      <c r="A234" s="190"/>
      <c r="B234" s="190"/>
      <c r="C234" s="190"/>
      <c r="D234" s="190"/>
      <c r="E234" s="190"/>
      <c r="F234" s="190"/>
      <c r="G234" s="190"/>
    </row>
    <row r="235" ht="15.75" customHeight="1">
      <c r="A235" s="190"/>
      <c r="B235" s="190"/>
      <c r="C235" s="190"/>
      <c r="D235" s="190"/>
      <c r="E235" s="190"/>
      <c r="F235" s="190"/>
      <c r="G235" s="190"/>
    </row>
    <row r="236" ht="15.75" customHeight="1">
      <c r="A236" s="190"/>
      <c r="B236" s="190"/>
      <c r="C236" s="190"/>
      <c r="D236" s="190"/>
      <c r="E236" s="190"/>
      <c r="F236" s="190"/>
      <c r="G236" s="190"/>
    </row>
    <row r="237" ht="15.75" customHeight="1">
      <c r="A237" s="190"/>
      <c r="B237" s="190"/>
      <c r="C237" s="190"/>
      <c r="D237" s="190"/>
      <c r="E237" s="190"/>
      <c r="F237" s="190"/>
      <c r="G237" s="190"/>
    </row>
    <row r="238" ht="15.75" customHeight="1">
      <c r="A238" s="190"/>
      <c r="B238" s="190"/>
      <c r="C238" s="190"/>
      <c r="D238" s="190"/>
      <c r="E238" s="190"/>
      <c r="F238" s="190"/>
      <c r="G238" s="190"/>
    </row>
    <row r="239" ht="15.75" customHeight="1">
      <c r="A239" s="190"/>
      <c r="B239" s="190"/>
      <c r="C239" s="190"/>
      <c r="D239" s="190"/>
      <c r="E239" s="190"/>
      <c r="F239" s="190"/>
      <c r="G239" s="190"/>
    </row>
    <row r="240" ht="15.75" customHeight="1">
      <c r="A240" s="190"/>
      <c r="B240" s="190"/>
      <c r="C240" s="190"/>
      <c r="D240" s="190"/>
      <c r="E240" s="190"/>
      <c r="F240" s="190"/>
      <c r="G240" s="190"/>
    </row>
    <row r="241" ht="15.75" customHeight="1">
      <c r="A241" s="190"/>
      <c r="B241" s="190"/>
      <c r="C241" s="190"/>
      <c r="D241" s="190"/>
      <c r="E241" s="190"/>
      <c r="F241" s="190"/>
      <c r="G241" s="190"/>
    </row>
    <row r="242" ht="15.75" customHeight="1">
      <c r="A242" s="190"/>
      <c r="B242" s="190"/>
      <c r="C242" s="190"/>
      <c r="D242" s="190"/>
      <c r="E242" s="190"/>
      <c r="F242" s="190"/>
      <c r="G242" s="190"/>
    </row>
    <row r="243" ht="15.75" customHeight="1">
      <c r="A243" s="190"/>
      <c r="B243" s="190"/>
      <c r="C243" s="190"/>
      <c r="D243" s="190"/>
      <c r="E243" s="190"/>
      <c r="F243" s="190"/>
      <c r="G243" s="190"/>
    </row>
    <row r="244" ht="15.75" customHeight="1">
      <c r="A244" s="190"/>
      <c r="B244" s="190"/>
      <c r="C244" s="190"/>
      <c r="D244" s="190"/>
      <c r="E244" s="190"/>
      <c r="F244" s="190"/>
      <c r="G244" s="190"/>
    </row>
    <row r="245" ht="15.75" customHeight="1">
      <c r="A245" s="190"/>
      <c r="B245" s="190"/>
      <c r="C245" s="190"/>
      <c r="D245" s="190"/>
      <c r="E245" s="190"/>
      <c r="F245" s="190"/>
      <c r="G245" s="190"/>
    </row>
    <row r="246" ht="15.75" customHeight="1">
      <c r="A246" s="190"/>
      <c r="B246" s="190"/>
      <c r="C246" s="190"/>
      <c r="D246" s="190"/>
      <c r="E246" s="190"/>
      <c r="F246" s="190"/>
      <c r="G246" s="190"/>
    </row>
    <row r="247" ht="15.75" customHeight="1">
      <c r="A247" s="190"/>
      <c r="B247" s="190"/>
      <c r="C247" s="190"/>
      <c r="D247" s="190"/>
      <c r="E247" s="190"/>
      <c r="F247" s="190"/>
      <c r="G247" s="190"/>
    </row>
    <row r="248" ht="15.75" customHeight="1">
      <c r="A248" s="190"/>
      <c r="B248" s="190"/>
      <c r="C248" s="190"/>
      <c r="D248" s="190"/>
      <c r="E248" s="190"/>
      <c r="F248" s="190"/>
      <c r="G248" s="190"/>
    </row>
    <row r="249" ht="15.75" customHeight="1">
      <c r="A249" s="190"/>
      <c r="B249" s="190"/>
      <c r="C249" s="190"/>
      <c r="D249" s="190"/>
      <c r="E249" s="190"/>
      <c r="F249" s="190"/>
      <c r="G249" s="190"/>
    </row>
    <row r="250" ht="15.75" customHeight="1">
      <c r="A250" s="190"/>
      <c r="B250" s="190"/>
      <c r="C250" s="190"/>
      <c r="D250" s="190"/>
      <c r="E250" s="190"/>
      <c r="F250" s="190"/>
      <c r="G250" s="190"/>
    </row>
    <row r="251" ht="15.75" customHeight="1">
      <c r="A251" s="190"/>
      <c r="B251" s="190"/>
      <c r="C251" s="190"/>
      <c r="D251" s="190"/>
      <c r="E251" s="190"/>
      <c r="F251" s="190"/>
      <c r="G251" s="190"/>
    </row>
    <row r="252" ht="15.75" customHeight="1">
      <c r="A252" s="190"/>
      <c r="B252" s="190"/>
      <c r="C252" s="190"/>
      <c r="D252" s="190"/>
      <c r="E252" s="190"/>
      <c r="F252" s="190"/>
      <c r="G252" s="190"/>
    </row>
    <row r="253" ht="15.75" customHeight="1">
      <c r="A253" s="190"/>
      <c r="B253" s="190"/>
      <c r="C253" s="190"/>
      <c r="D253" s="190"/>
      <c r="E253" s="190"/>
      <c r="F253" s="190"/>
      <c r="G253" s="190"/>
    </row>
    <row r="254" ht="15.75" customHeight="1">
      <c r="A254" s="190"/>
      <c r="B254" s="190"/>
      <c r="C254" s="190"/>
      <c r="D254" s="190"/>
      <c r="E254" s="190"/>
      <c r="F254" s="190"/>
      <c r="G254" s="190"/>
    </row>
    <row r="255" ht="15.75" customHeight="1">
      <c r="A255" s="190"/>
      <c r="B255" s="190"/>
      <c r="C255" s="190"/>
      <c r="D255" s="190"/>
      <c r="E255" s="190"/>
      <c r="F255" s="190"/>
      <c r="G255" s="190"/>
    </row>
    <row r="256" ht="15.75" customHeight="1">
      <c r="A256" s="190"/>
      <c r="B256" s="190"/>
      <c r="C256" s="190"/>
      <c r="D256" s="190"/>
      <c r="E256" s="190"/>
      <c r="F256" s="190"/>
      <c r="G256" s="190"/>
    </row>
    <row r="257" ht="15.75" customHeight="1">
      <c r="A257" s="190"/>
      <c r="B257" s="190"/>
      <c r="C257" s="190"/>
      <c r="D257" s="190"/>
      <c r="E257" s="190"/>
      <c r="F257" s="190"/>
      <c r="G257" s="190"/>
    </row>
    <row r="258" ht="15.75" customHeight="1">
      <c r="A258" s="190"/>
      <c r="B258" s="190"/>
      <c r="C258" s="190"/>
      <c r="D258" s="190"/>
      <c r="E258" s="190"/>
      <c r="F258" s="190"/>
      <c r="G258" s="190"/>
    </row>
    <row r="259" ht="15.75" customHeight="1">
      <c r="A259" s="190"/>
      <c r="B259" s="190"/>
      <c r="C259" s="190"/>
      <c r="D259" s="190"/>
      <c r="E259" s="190"/>
      <c r="F259" s="190"/>
      <c r="G259" s="190"/>
    </row>
    <row r="260" ht="15.75" customHeight="1">
      <c r="A260" s="190"/>
      <c r="B260" s="190"/>
      <c r="C260" s="190"/>
      <c r="D260" s="190"/>
      <c r="E260" s="190"/>
      <c r="F260" s="190"/>
      <c r="G260" s="190"/>
    </row>
    <row r="261" ht="15.75" customHeight="1">
      <c r="A261" s="190"/>
      <c r="B261" s="190"/>
      <c r="C261" s="190"/>
      <c r="D261" s="190"/>
      <c r="E261" s="190"/>
      <c r="F261" s="190"/>
      <c r="G261" s="190"/>
    </row>
    <row r="262" ht="15.75" customHeight="1">
      <c r="A262" s="190"/>
      <c r="B262" s="190"/>
      <c r="C262" s="190"/>
      <c r="D262" s="190"/>
      <c r="E262" s="190"/>
      <c r="F262" s="190"/>
      <c r="G262" s="190"/>
    </row>
    <row r="263" ht="15.75" customHeight="1">
      <c r="A263" s="190"/>
      <c r="B263" s="190"/>
      <c r="C263" s="190"/>
      <c r="D263" s="190"/>
      <c r="E263" s="190"/>
      <c r="F263" s="190"/>
      <c r="G263" s="190"/>
    </row>
    <row r="264" ht="15.75" customHeight="1">
      <c r="A264" s="190"/>
      <c r="B264" s="190"/>
      <c r="C264" s="190"/>
      <c r="D264" s="190"/>
      <c r="E264" s="190"/>
      <c r="F264" s="190"/>
      <c r="G264" s="190"/>
    </row>
    <row r="265" ht="15.75" customHeight="1">
      <c r="A265" s="190"/>
      <c r="B265" s="190"/>
      <c r="C265" s="190"/>
      <c r="D265" s="190"/>
      <c r="E265" s="190"/>
      <c r="F265" s="190"/>
      <c r="G265" s="190"/>
    </row>
    <row r="266" ht="15.75" customHeight="1">
      <c r="A266" s="190"/>
      <c r="B266" s="190"/>
      <c r="C266" s="190"/>
      <c r="D266" s="190"/>
      <c r="E266" s="190"/>
      <c r="F266" s="190"/>
      <c r="G266" s="190"/>
    </row>
    <row r="267" ht="15.75" customHeight="1">
      <c r="A267" s="190"/>
      <c r="B267" s="190"/>
      <c r="C267" s="190"/>
      <c r="D267" s="190"/>
      <c r="E267" s="190"/>
      <c r="F267" s="190"/>
      <c r="G267" s="190"/>
    </row>
    <row r="268" ht="15.75" customHeight="1">
      <c r="A268" s="190"/>
      <c r="B268" s="190"/>
      <c r="C268" s="190"/>
      <c r="D268" s="190"/>
      <c r="E268" s="190"/>
      <c r="F268" s="190"/>
      <c r="G268" s="190"/>
    </row>
    <row r="269" ht="15.75" customHeight="1">
      <c r="A269" s="190"/>
      <c r="B269" s="190"/>
      <c r="C269" s="190"/>
      <c r="D269" s="190"/>
      <c r="E269" s="190"/>
      <c r="F269" s="190"/>
      <c r="G269" s="190"/>
    </row>
    <row r="270" ht="15.75" customHeight="1">
      <c r="A270" s="190"/>
      <c r="B270" s="190"/>
      <c r="C270" s="190"/>
      <c r="D270" s="190"/>
      <c r="E270" s="190"/>
      <c r="F270" s="190"/>
      <c r="G270" s="190"/>
    </row>
    <row r="271" ht="15.75" customHeight="1">
      <c r="A271" s="190"/>
      <c r="B271" s="190"/>
      <c r="C271" s="190"/>
      <c r="D271" s="190"/>
      <c r="E271" s="190"/>
      <c r="F271" s="190"/>
      <c r="G271" s="190"/>
    </row>
    <row r="272" ht="15.75" customHeight="1">
      <c r="A272" s="190"/>
      <c r="B272" s="190"/>
      <c r="C272" s="190"/>
      <c r="D272" s="190"/>
      <c r="E272" s="190"/>
      <c r="F272" s="190"/>
      <c r="G272" s="190"/>
    </row>
    <row r="273" ht="15.75" customHeight="1">
      <c r="A273" s="190"/>
      <c r="B273" s="190"/>
      <c r="C273" s="190"/>
      <c r="D273" s="190"/>
      <c r="E273" s="190"/>
      <c r="F273" s="190"/>
      <c r="G273" s="190"/>
    </row>
    <row r="274" ht="15.75" customHeight="1">
      <c r="A274" s="190"/>
      <c r="B274" s="190"/>
      <c r="C274" s="190"/>
      <c r="D274" s="190"/>
      <c r="E274" s="190"/>
      <c r="F274" s="190"/>
      <c r="G274" s="190"/>
    </row>
    <row r="275" ht="15.75" customHeight="1">
      <c r="A275" s="190"/>
      <c r="B275" s="190"/>
      <c r="C275" s="190"/>
      <c r="D275" s="190"/>
      <c r="E275" s="190"/>
      <c r="F275" s="190"/>
      <c r="G275" s="190"/>
    </row>
    <row r="276" ht="15.75" customHeight="1">
      <c r="A276" s="190"/>
      <c r="B276" s="190"/>
      <c r="C276" s="190"/>
      <c r="D276" s="190"/>
      <c r="E276" s="190"/>
      <c r="F276" s="190"/>
      <c r="G276" s="190"/>
    </row>
    <row r="277" ht="15.75" customHeight="1">
      <c r="A277" s="190"/>
      <c r="B277" s="190"/>
      <c r="C277" s="190"/>
      <c r="D277" s="190"/>
      <c r="E277" s="190"/>
      <c r="F277" s="190"/>
      <c r="G277" s="190"/>
    </row>
    <row r="278" ht="15.75" customHeight="1">
      <c r="A278" s="190"/>
      <c r="B278" s="190"/>
      <c r="C278" s="190"/>
      <c r="D278" s="190"/>
      <c r="E278" s="190"/>
      <c r="F278" s="190"/>
      <c r="G278" s="190"/>
    </row>
    <row r="279" ht="15.75" customHeight="1">
      <c r="A279" s="190"/>
      <c r="B279" s="190"/>
      <c r="C279" s="190"/>
      <c r="D279" s="190"/>
      <c r="E279" s="190"/>
      <c r="F279" s="190"/>
      <c r="G279" s="190"/>
    </row>
    <row r="280" ht="15.75" customHeight="1">
      <c r="A280" s="190"/>
      <c r="B280" s="190"/>
      <c r="C280" s="190"/>
      <c r="D280" s="190"/>
      <c r="E280" s="190"/>
      <c r="F280" s="190"/>
      <c r="G280" s="190"/>
    </row>
    <row r="281" ht="15.75" customHeight="1">
      <c r="A281" s="190"/>
      <c r="B281" s="190"/>
      <c r="C281" s="190"/>
      <c r="D281" s="190"/>
      <c r="E281" s="190"/>
      <c r="F281" s="190"/>
      <c r="G281" s="190"/>
    </row>
    <row r="282" ht="15.75" customHeight="1">
      <c r="A282" s="190"/>
      <c r="B282" s="190"/>
      <c r="C282" s="190"/>
      <c r="D282" s="190"/>
      <c r="E282" s="190"/>
      <c r="F282" s="190"/>
      <c r="G282" s="190"/>
    </row>
    <row r="283" ht="15.75" customHeight="1">
      <c r="A283" s="190"/>
      <c r="B283" s="190"/>
      <c r="C283" s="190"/>
      <c r="D283" s="190"/>
      <c r="E283" s="190"/>
      <c r="F283" s="190"/>
      <c r="G283" s="190"/>
    </row>
    <row r="284" ht="15.75" customHeight="1">
      <c r="A284" s="190"/>
      <c r="B284" s="190"/>
      <c r="C284" s="190"/>
      <c r="D284" s="190"/>
      <c r="E284" s="190"/>
      <c r="F284" s="190"/>
      <c r="G284" s="190"/>
    </row>
    <row r="285" ht="15.75" customHeight="1">
      <c r="A285" s="190"/>
      <c r="B285" s="190"/>
      <c r="C285" s="190"/>
      <c r="D285" s="190"/>
      <c r="E285" s="190"/>
      <c r="F285" s="190"/>
      <c r="G285" s="190"/>
    </row>
    <row r="286" ht="15.75" customHeight="1">
      <c r="A286" s="190"/>
      <c r="B286" s="190"/>
      <c r="C286" s="190"/>
      <c r="D286" s="190"/>
      <c r="E286" s="190"/>
      <c r="F286" s="190"/>
      <c r="G286" s="190"/>
    </row>
    <row r="287" ht="15.75" customHeight="1">
      <c r="A287" s="190"/>
      <c r="B287" s="190"/>
      <c r="C287" s="190"/>
      <c r="D287" s="190"/>
      <c r="E287" s="190"/>
      <c r="F287" s="190"/>
      <c r="G287" s="190"/>
    </row>
    <row r="288" ht="15.75" customHeight="1">
      <c r="A288" s="190"/>
      <c r="B288" s="190"/>
      <c r="C288" s="190"/>
      <c r="D288" s="190"/>
      <c r="E288" s="190"/>
      <c r="F288" s="190"/>
      <c r="G288" s="190"/>
    </row>
    <row r="289" ht="15.75" customHeight="1">
      <c r="A289" s="190"/>
      <c r="B289" s="190"/>
      <c r="C289" s="190"/>
      <c r="D289" s="190"/>
      <c r="E289" s="190"/>
      <c r="F289" s="190"/>
      <c r="G289" s="190"/>
    </row>
    <row r="290" ht="15.75" customHeight="1">
      <c r="A290" s="190"/>
      <c r="B290" s="190"/>
      <c r="C290" s="190"/>
      <c r="D290" s="190"/>
      <c r="E290" s="190"/>
      <c r="F290" s="190"/>
      <c r="G290" s="190"/>
    </row>
    <row r="291" ht="15.75" customHeight="1">
      <c r="A291" s="190"/>
      <c r="B291" s="190"/>
      <c r="C291" s="190"/>
      <c r="D291" s="190"/>
      <c r="E291" s="190"/>
      <c r="F291" s="190"/>
      <c r="G291" s="190"/>
    </row>
    <row r="292" ht="15.75" customHeight="1">
      <c r="A292" s="190"/>
      <c r="B292" s="190"/>
      <c r="C292" s="190"/>
      <c r="D292" s="190"/>
      <c r="E292" s="190"/>
      <c r="F292" s="190"/>
      <c r="G292" s="190"/>
    </row>
    <row r="293" ht="15.75" customHeight="1">
      <c r="A293" s="190"/>
      <c r="B293" s="190"/>
      <c r="C293" s="190"/>
      <c r="D293" s="190"/>
      <c r="E293" s="190"/>
      <c r="F293" s="190"/>
      <c r="G293" s="190"/>
    </row>
    <row r="294" ht="15.75" customHeight="1">
      <c r="A294" s="190"/>
      <c r="B294" s="190"/>
      <c r="C294" s="190"/>
      <c r="D294" s="190"/>
      <c r="E294" s="190"/>
      <c r="F294" s="190"/>
      <c r="G294" s="190"/>
    </row>
    <row r="295" ht="15.75" customHeight="1">
      <c r="A295" s="190"/>
      <c r="B295" s="190"/>
      <c r="C295" s="190"/>
      <c r="D295" s="190"/>
      <c r="E295" s="190"/>
      <c r="F295" s="190"/>
      <c r="G295" s="190"/>
    </row>
    <row r="296" ht="15.75" customHeight="1">
      <c r="A296" s="190"/>
      <c r="B296" s="190"/>
      <c r="C296" s="190"/>
      <c r="D296" s="190"/>
      <c r="E296" s="190"/>
      <c r="F296" s="190"/>
      <c r="G296" s="190"/>
    </row>
    <row r="297" ht="15.75" customHeight="1">
      <c r="A297" s="190"/>
      <c r="B297" s="190"/>
      <c r="C297" s="190"/>
      <c r="D297" s="190"/>
      <c r="E297" s="190"/>
      <c r="F297" s="190"/>
      <c r="G297" s="190"/>
    </row>
    <row r="298" ht="15.75" customHeight="1">
      <c r="A298" s="190"/>
      <c r="B298" s="190"/>
      <c r="C298" s="190"/>
      <c r="D298" s="190"/>
      <c r="E298" s="190"/>
      <c r="F298" s="190"/>
      <c r="G298" s="190"/>
    </row>
    <row r="299" ht="15.75" customHeight="1">
      <c r="A299" s="190"/>
      <c r="B299" s="190"/>
      <c r="C299" s="190"/>
      <c r="D299" s="190"/>
      <c r="E299" s="190"/>
      <c r="F299" s="190"/>
      <c r="G299" s="190"/>
    </row>
    <row r="300" ht="15.75" customHeight="1">
      <c r="A300" s="190"/>
      <c r="B300" s="190"/>
      <c r="C300" s="190"/>
      <c r="D300" s="190"/>
      <c r="E300" s="190"/>
      <c r="F300" s="190"/>
      <c r="G300" s="190"/>
    </row>
    <row r="301" ht="15.75" customHeight="1">
      <c r="A301" s="190"/>
      <c r="B301" s="190"/>
      <c r="C301" s="190"/>
      <c r="D301" s="190"/>
      <c r="E301" s="190"/>
      <c r="F301" s="190"/>
      <c r="G301" s="190"/>
    </row>
    <row r="302" ht="15.75" customHeight="1">
      <c r="A302" s="190"/>
      <c r="B302" s="190"/>
      <c r="C302" s="190"/>
      <c r="D302" s="190"/>
      <c r="E302" s="190"/>
      <c r="F302" s="190"/>
      <c r="G302" s="190"/>
    </row>
    <row r="303" ht="15.75" customHeight="1">
      <c r="A303" s="190"/>
      <c r="B303" s="190"/>
      <c r="C303" s="190"/>
      <c r="D303" s="190"/>
      <c r="E303" s="190"/>
      <c r="F303" s="190"/>
      <c r="G303" s="190"/>
    </row>
    <row r="304" ht="15.75" customHeight="1">
      <c r="A304" s="190"/>
      <c r="B304" s="190"/>
      <c r="C304" s="190"/>
      <c r="D304" s="190"/>
      <c r="E304" s="190"/>
      <c r="F304" s="190"/>
      <c r="G304" s="190"/>
    </row>
    <row r="305" ht="15.75" customHeight="1">
      <c r="A305" s="190"/>
      <c r="B305" s="190"/>
      <c r="C305" s="190"/>
      <c r="D305" s="190"/>
      <c r="E305" s="190"/>
      <c r="F305" s="190"/>
      <c r="G305" s="190"/>
    </row>
    <row r="306" ht="15.75" customHeight="1">
      <c r="A306" s="190"/>
      <c r="B306" s="190"/>
      <c r="C306" s="190"/>
      <c r="D306" s="190"/>
      <c r="E306" s="190"/>
      <c r="F306" s="190"/>
      <c r="G306" s="190"/>
    </row>
    <row r="307" ht="15.75" customHeight="1">
      <c r="A307" s="190"/>
      <c r="B307" s="190"/>
      <c r="C307" s="190"/>
      <c r="D307" s="190"/>
      <c r="E307" s="190"/>
      <c r="F307" s="190"/>
      <c r="G307" s="190"/>
    </row>
    <row r="308" ht="15.75" customHeight="1">
      <c r="A308" s="190"/>
      <c r="B308" s="190"/>
      <c r="C308" s="190"/>
      <c r="D308" s="190"/>
      <c r="E308" s="190"/>
      <c r="F308" s="190"/>
      <c r="G308" s="190"/>
    </row>
    <row r="309" ht="15.75" customHeight="1">
      <c r="A309" s="190"/>
      <c r="B309" s="190"/>
      <c r="C309" s="190"/>
      <c r="D309" s="190"/>
      <c r="E309" s="190"/>
      <c r="F309" s="190"/>
      <c r="G309" s="190"/>
    </row>
    <row r="310" ht="15.75" customHeight="1">
      <c r="A310" s="190"/>
      <c r="B310" s="190"/>
      <c r="C310" s="190"/>
      <c r="D310" s="190"/>
      <c r="E310" s="190"/>
      <c r="F310" s="190"/>
      <c r="G310" s="190"/>
    </row>
    <row r="311" ht="15.75" customHeight="1">
      <c r="A311" s="190"/>
      <c r="B311" s="190"/>
      <c r="C311" s="190"/>
      <c r="D311" s="190"/>
      <c r="E311" s="190"/>
      <c r="F311" s="190"/>
      <c r="G311" s="190"/>
    </row>
    <row r="312" ht="15.75" customHeight="1">
      <c r="A312" s="190"/>
      <c r="B312" s="190"/>
      <c r="C312" s="190"/>
      <c r="D312" s="190"/>
      <c r="E312" s="190"/>
      <c r="F312" s="190"/>
      <c r="G312" s="190"/>
    </row>
    <row r="313" ht="15.75" customHeight="1">
      <c r="A313" s="190"/>
      <c r="B313" s="190"/>
      <c r="C313" s="190"/>
      <c r="D313" s="190"/>
      <c r="E313" s="190"/>
      <c r="F313" s="190"/>
      <c r="G313" s="190"/>
    </row>
    <row r="314" ht="15.75" customHeight="1">
      <c r="A314" s="190"/>
      <c r="B314" s="190"/>
      <c r="C314" s="190"/>
      <c r="D314" s="190"/>
      <c r="E314" s="190"/>
      <c r="F314" s="190"/>
      <c r="G314" s="190"/>
    </row>
    <row r="315" ht="15.75" customHeight="1">
      <c r="A315" s="190"/>
      <c r="B315" s="190"/>
      <c r="C315" s="190"/>
      <c r="D315" s="190"/>
      <c r="E315" s="190"/>
      <c r="F315" s="190"/>
      <c r="G315" s="190"/>
    </row>
    <row r="316" ht="15.75" customHeight="1">
      <c r="A316" s="190"/>
      <c r="B316" s="190"/>
      <c r="C316" s="190"/>
      <c r="D316" s="190"/>
      <c r="E316" s="190"/>
      <c r="F316" s="190"/>
      <c r="G316" s="190"/>
    </row>
    <row r="317" ht="15.75" customHeight="1">
      <c r="A317" s="190"/>
      <c r="B317" s="190"/>
      <c r="C317" s="190"/>
      <c r="D317" s="190"/>
      <c r="E317" s="190"/>
      <c r="F317" s="190"/>
      <c r="G317" s="190"/>
    </row>
    <row r="318" ht="15.75" customHeight="1">
      <c r="A318" s="190"/>
      <c r="B318" s="190"/>
      <c r="C318" s="190"/>
      <c r="D318" s="190"/>
      <c r="E318" s="190"/>
      <c r="F318" s="190"/>
      <c r="G318" s="190"/>
    </row>
    <row r="319" ht="15.75" customHeight="1">
      <c r="A319" s="190"/>
      <c r="B319" s="190"/>
      <c r="C319" s="190"/>
      <c r="D319" s="190"/>
      <c r="E319" s="190"/>
      <c r="F319" s="190"/>
      <c r="G319" s="190"/>
    </row>
    <row r="320" ht="15.75" customHeight="1">
      <c r="A320" s="190"/>
      <c r="B320" s="190"/>
      <c r="C320" s="190"/>
      <c r="D320" s="190"/>
      <c r="E320" s="190"/>
      <c r="F320" s="190"/>
      <c r="G320" s="190"/>
    </row>
    <row r="321" ht="15.75" customHeight="1">
      <c r="A321" s="190"/>
      <c r="B321" s="190"/>
      <c r="C321" s="190"/>
      <c r="D321" s="190"/>
      <c r="E321" s="190"/>
      <c r="F321" s="190"/>
      <c r="G321" s="190"/>
    </row>
    <row r="322" ht="15.75" customHeight="1">
      <c r="A322" s="190"/>
      <c r="B322" s="190"/>
      <c r="C322" s="190"/>
      <c r="D322" s="190"/>
      <c r="E322" s="190"/>
      <c r="F322" s="190"/>
      <c r="G322" s="190"/>
    </row>
    <row r="323" ht="15.75" customHeight="1">
      <c r="A323" s="190"/>
      <c r="B323" s="190"/>
      <c r="C323" s="190"/>
      <c r="D323" s="190"/>
      <c r="E323" s="190"/>
      <c r="F323" s="190"/>
      <c r="G323" s="190"/>
    </row>
    <row r="324" ht="15.75" customHeight="1">
      <c r="A324" s="190"/>
      <c r="B324" s="190"/>
      <c r="C324" s="190"/>
      <c r="D324" s="190"/>
      <c r="E324" s="190"/>
      <c r="F324" s="190"/>
      <c r="G324" s="190"/>
    </row>
    <row r="325" ht="15.75" customHeight="1">
      <c r="A325" s="190"/>
      <c r="B325" s="190"/>
      <c r="C325" s="190"/>
      <c r="D325" s="190"/>
      <c r="E325" s="190"/>
      <c r="F325" s="190"/>
      <c r="G325" s="190"/>
    </row>
    <row r="326" ht="15.75" customHeight="1">
      <c r="A326" s="190"/>
      <c r="B326" s="190"/>
      <c r="C326" s="190"/>
      <c r="D326" s="190"/>
      <c r="E326" s="190"/>
      <c r="F326" s="190"/>
      <c r="G326" s="190"/>
    </row>
    <row r="327" ht="15.75" customHeight="1">
      <c r="A327" s="190"/>
      <c r="B327" s="190"/>
      <c r="C327" s="190"/>
      <c r="D327" s="190"/>
      <c r="E327" s="190"/>
      <c r="F327" s="190"/>
      <c r="G327" s="190"/>
    </row>
    <row r="328" ht="15.75" customHeight="1">
      <c r="A328" s="190"/>
      <c r="B328" s="190"/>
      <c r="C328" s="190"/>
      <c r="D328" s="190"/>
      <c r="E328" s="190"/>
      <c r="F328" s="190"/>
      <c r="G328" s="190"/>
    </row>
    <row r="329" ht="15.75" customHeight="1">
      <c r="A329" s="190"/>
      <c r="B329" s="190"/>
      <c r="C329" s="190"/>
      <c r="D329" s="190"/>
      <c r="E329" s="190"/>
      <c r="F329" s="190"/>
      <c r="G329" s="190"/>
    </row>
    <row r="330" ht="15.75" customHeight="1">
      <c r="A330" s="190"/>
      <c r="B330" s="190"/>
      <c r="C330" s="190"/>
      <c r="D330" s="190"/>
      <c r="E330" s="190"/>
      <c r="F330" s="190"/>
      <c r="G330" s="190"/>
    </row>
    <row r="331" ht="15.75" customHeight="1">
      <c r="A331" s="190"/>
      <c r="B331" s="190"/>
      <c r="C331" s="190"/>
      <c r="D331" s="190"/>
      <c r="E331" s="190"/>
      <c r="F331" s="190"/>
      <c r="G331" s="190"/>
    </row>
    <row r="332" ht="15.75" customHeight="1">
      <c r="A332" s="190"/>
      <c r="B332" s="190"/>
      <c r="C332" s="190"/>
      <c r="D332" s="190"/>
      <c r="E332" s="190"/>
      <c r="F332" s="190"/>
      <c r="G332" s="190"/>
    </row>
    <row r="333" ht="15.75" customHeight="1">
      <c r="A333" s="190"/>
      <c r="B333" s="190"/>
      <c r="C333" s="190"/>
      <c r="D333" s="190"/>
      <c r="E333" s="190"/>
      <c r="F333" s="190"/>
      <c r="G333" s="190"/>
    </row>
    <row r="334" ht="15.75" customHeight="1">
      <c r="A334" s="190"/>
      <c r="B334" s="190"/>
      <c r="C334" s="190"/>
      <c r="D334" s="190"/>
      <c r="E334" s="190"/>
      <c r="F334" s="190"/>
      <c r="G334" s="190"/>
    </row>
    <row r="335" ht="15.75" customHeight="1">
      <c r="A335" s="190"/>
      <c r="B335" s="190"/>
      <c r="C335" s="190"/>
      <c r="D335" s="190"/>
      <c r="E335" s="190"/>
      <c r="F335" s="190"/>
      <c r="G335" s="190"/>
    </row>
    <row r="336" ht="15.75" customHeight="1">
      <c r="A336" s="190"/>
      <c r="B336" s="190"/>
      <c r="C336" s="190"/>
      <c r="D336" s="190"/>
      <c r="E336" s="190"/>
      <c r="F336" s="190"/>
      <c r="G336" s="190"/>
    </row>
    <row r="337" ht="15.75" customHeight="1">
      <c r="A337" s="190"/>
      <c r="B337" s="190"/>
      <c r="C337" s="190"/>
      <c r="D337" s="190"/>
      <c r="E337" s="190"/>
      <c r="F337" s="190"/>
      <c r="G337" s="190"/>
    </row>
    <row r="338" ht="15.75" customHeight="1">
      <c r="A338" s="190"/>
      <c r="B338" s="190"/>
      <c r="C338" s="190"/>
      <c r="D338" s="190"/>
      <c r="E338" s="190"/>
      <c r="F338" s="190"/>
      <c r="G338" s="190"/>
    </row>
    <row r="339" ht="15.75" customHeight="1">
      <c r="A339" s="190"/>
      <c r="B339" s="190"/>
      <c r="C339" s="190"/>
      <c r="D339" s="190"/>
      <c r="E339" s="190"/>
      <c r="F339" s="190"/>
      <c r="G339" s="190"/>
    </row>
    <row r="340" ht="15.75" customHeight="1">
      <c r="A340" s="190"/>
      <c r="B340" s="190"/>
      <c r="C340" s="190"/>
      <c r="D340" s="190"/>
      <c r="E340" s="190"/>
      <c r="F340" s="190"/>
      <c r="G340" s="190"/>
    </row>
    <row r="341" ht="15.75" customHeight="1">
      <c r="A341" s="190"/>
      <c r="B341" s="190"/>
      <c r="C341" s="190"/>
      <c r="D341" s="190"/>
      <c r="E341" s="190"/>
      <c r="F341" s="190"/>
      <c r="G341" s="190"/>
    </row>
    <row r="342" ht="15.75" customHeight="1">
      <c r="A342" s="190"/>
      <c r="B342" s="190"/>
      <c r="C342" s="190"/>
      <c r="D342" s="190"/>
      <c r="E342" s="190"/>
      <c r="F342" s="190"/>
      <c r="G342" s="190"/>
    </row>
    <row r="343" ht="15.75" customHeight="1">
      <c r="A343" s="190"/>
      <c r="B343" s="190"/>
      <c r="C343" s="190"/>
      <c r="D343" s="190"/>
      <c r="E343" s="190"/>
      <c r="F343" s="190"/>
      <c r="G343" s="190"/>
    </row>
    <row r="344" ht="15.75" customHeight="1">
      <c r="A344" s="190"/>
      <c r="B344" s="190"/>
      <c r="C344" s="190"/>
      <c r="D344" s="190"/>
      <c r="E344" s="190"/>
      <c r="F344" s="190"/>
      <c r="G344" s="190"/>
    </row>
    <row r="345" ht="15.75" customHeight="1">
      <c r="A345" s="190"/>
      <c r="B345" s="190"/>
      <c r="C345" s="190"/>
      <c r="D345" s="190"/>
      <c r="E345" s="190"/>
      <c r="F345" s="190"/>
      <c r="G345" s="190"/>
    </row>
    <row r="346" ht="15.75" customHeight="1">
      <c r="A346" s="190"/>
      <c r="B346" s="190"/>
      <c r="C346" s="190"/>
      <c r="D346" s="190"/>
      <c r="E346" s="190"/>
      <c r="F346" s="190"/>
      <c r="G346" s="190"/>
    </row>
    <row r="347" ht="15.75" customHeight="1">
      <c r="A347" s="190"/>
      <c r="B347" s="190"/>
      <c r="C347" s="190"/>
      <c r="D347" s="190"/>
      <c r="E347" s="190"/>
      <c r="F347" s="190"/>
      <c r="G347" s="190"/>
    </row>
    <row r="348" ht="15.75" customHeight="1">
      <c r="A348" s="190"/>
      <c r="B348" s="190"/>
      <c r="C348" s="190"/>
      <c r="D348" s="190"/>
      <c r="E348" s="190"/>
      <c r="F348" s="190"/>
      <c r="G348" s="190"/>
    </row>
    <row r="349" ht="15.75" customHeight="1">
      <c r="A349" s="190"/>
      <c r="B349" s="190"/>
      <c r="C349" s="190"/>
      <c r="D349" s="190"/>
      <c r="E349" s="190"/>
      <c r="F349" s="190"/>
      <c r="G349" s="190"/>
    </row>
    <row r="350" ht="15.75" customHeight="1">
      <c r="A350" s="190"/>
      <c r="B350" s="190"/>
      <c r="C350" s="190"/>
      <c r="D350" s="190"/>
      <c r="E350" s="190"/>
      <c r="F350" s="190"/>
      <c r="G350" s="190"/>
    </row>
    <row r="351" ht="15.75" customHeight="1">
      <c r="A351" s="190"/>
      <c r="B351" s="190"/>
      <c r="C351" s="190"/>
      <c r="D351" s="190"/>
      <c r="E351" s="190"/>
      <c r="F351" s="190"/>
      <c r="G351" s="190"/>
    </row>
    <row r="352" ht="15.75" customHeight="1">
      <c r="A352" s="190"/>
      <c r="B352" s="190"/>
      <c r="C352" s="190"/>
      <c r="D352" s="190"/>
      <c r="E352" s="190"/>
      <c r="F352" s="190"/>
      <c r="G352" s="190"/>
    </row>
    <row r="353" ht="15.75" customHeight="1">
      <c r="A353" s="190"/>
      <c r="B353" s="190"/>
      <c r="C353" s="190"/>
      <c r="D353" s="190"/>
      <c r="E353" s="190"/>
      <c r="F353" s="190"/>
      <c r="G353" s="190"/>
    </row>
    <row r="354" ht="15.75" customHeight="1">
      <c r="A354" s="190"/>
      <c r="B354" s="190"/>
      <c r="C354" s="190"/>
      <c r="D354" s="190"/>
      <c r="E354" s="190"/>
      <c r="F354" s="190"/>
      <c r="G354" s="190"/>
    </row>
    <row r="355" ht="15.75" customHeight="1">
      <c r="A355" s="190"/>
      <c r="B355" s="190"/>
      <c r="C355" s="190"/>
      <c r="D355" s="190"/>
      <c r="E355" s="190"/>
      <c r="F355" s="190"/>
      <c r="G355" s="190"/>
    </row>
    <row r="356" ht="15.75" customHeight="1">
      <c r="A356" s="190"/>
      <c r="B356" s="190"/>
      <c r="C356" s="190"/>
      <c r="D356" s="190"/>
      <c r="E356" s="190"/>
      <c r="F356" s="190"/>
      <c r="G356" s="190"/>
    </row>
    <row r="357" ht="15.75" customHeight="1">
      <c r="A357" s="190"/>
      <c r="B357" s="190"/>
      <c r="C357" s="190"/>
      <c r="D357" s="190"/>
      <c r="E357" s="190"/>
      <c r="F357" s="190"/>
      <c r="G357" s="190"/>
    </row>
    <row r="358" ht="15.75" customHeight="1">
      <c r="A358" s="190"/>
      <c r="B358" s="190"/>
      <c r="C358" s="190"/>
      <c r="D358" s="190"/>
      <c r="E358" s="190"/>
      <c r="F358" s="190"/>
      <c r="G358" s="190"/>
    </row>
    <row r="359" ht="15.75" customHeight="1">
      <c r="A359" s="190"/>
      <c r="B359" s="190"/>
      <c r="C359" s="190"/>
      <c r="D359" s="190"/>
      <c r="E359" s="190"/>
      <c r="F359" s="190"/>
      <c r="G359" s="190"/>
    </row>
    <row r="360" ht="15.75" customHeight="1">
      <c r="A360" s="190"/>
      <c r="B360" s="190"/>
      <c r="C360" s="190"/>
      <c r="D360" s="190"/>
      <c r="E360" s="190"/>
      <c r="F360" s="190"/>
      <c r="G360" s="190"/>
    </row>
    <row r="361" ht="15.75" customHeight="1">
      <c r="A361" s="190"/>
      <c r="B361" s="190"/>
      <c r="C361" s="190"/>
      <c r="D361" s="190"/>
      <c r="E361" s="190"/>
      <c r="F361" s="190"/>
      <c r="G361" s="190"/>
    </row>
    <row r="362" ht="15.75" customHeight="1">
      <c r="A362" s="190"/>
      <c r="B362" s="190"/>
      <c r="C362" s="190"/>
      <c r="D362" s="190"/>
      <c r="E362" s="190"/>
      <c r="F362" s="190"/>
      <c r="G362" s="190"/>
    </row>
    <row r="363" ht="15.75" customHeight="1">
      <c r="A363" s="190"/>
      <c r="B363" s="190"/>
      <c r="C363" s="190"/>
      <c r="D363" s="190"/>
      <c r="E363" s="190"/>
      <c r="F363" s="190"/>
      <c r="G363" s="190"/>
    </row>
    <row r="364" ht="15.75" customHeight="1">
      <c r="A364" s="190"/>
      <c r="B364" s="190"/>
      <c r="C364" s="190"/>
      <c r="D364" s="190"/>
      <c r="E364" s="190"/>
      <c r="F364" s="190"/>
      <c r="G364" s="190"/>
    </row>
    <row r="365" ht="15.75" customHeight="1">
      <c r="A365" s="190"/>
      <c r="B365" s="190"/>
      <c r="C365" s="190"/>
      <c r="D365" s="190"/>
      <c r="E365" s="190"/>
      <c r="F365" s="190"/>
      <c r="G365" s="190"/>
    </row>
    <row r="366" ht="15.75" customHeight="1">
      <c r="A366" s="190"/>
      <c r="B366" s="190"/>
      <c r="C366" s="190"/>
      <c r="D366" s="190"/>
      <c r="E366" s="190"/>
      <c r="F366" s="190"/>
      <c r="G366" s="190"/>
    </row>
    <row r="367" ht="15.75" customHeight="1">
      <c r="A367" s="190"/>
      <c r="B367" s="190"/>
      <c r="C367" s="190"/>
      <c r="D367" s="190"/>
      <c r="E367" s="190"/>
      <c r="F367" s="190"/>
      <c r="G367" s="190"/>
    </row>
    <row r="368" ht="15.75" customHeight="1">
      <c r="A368" s="190"/>
      <c r="B368" s="190"/>
      <c r="C368" s="190"/>
      <c r="D368" s="190"/>
      <c r="E368" s="190"/>
      <c r="F368" s="190"/>
      <c r="G368" s="190"/>
    </row>
    <row r="369" ht="15.75" customHeight="1">
      <c r="A369" s="190"/>
      <c r="B369" s="190"/>
      <c r="C369" s="190"/>
      <c r="D369" s="190"/>
      <c r="E369" s="190"/>
      <c r="F369" s="190"/>
      <c r="G369" s="190"/>
    </row>
    <row r="370" ht="15.75" customHeight="1">
      <c r="A370" s="190"/>
      <c r="B370" s="190"/>
      <c r="C370" s="190"/>
      <c r="D370" s="190"/>
      <c r="E370" s="190"/>
      <c r="F370" s="190"/>
      <c r="G370" s="190"/>
    </row>
    <row r="371" ht="15.75" customHeight="1">
      <c r="A371" s="190"/>
      <c r="B371" s="190"/>
      <c r="C371" s="190"/>
      <c r="D371" s="190"/>
      <c r="E371" s="190"/>
      <c r="F371" s="190"/>
      <c r="G371" s="190"/>
    </row>
    <row r="372" ht="15.75" customHeight="1">
      <c r="A372" s="190"/>
      <c r="B372" s="190"/>
      <c r="C372" s="190"/>
      <c r="D372" s="190"/>
      <c r="E372" s="190"/>
      <c r="F372" s="190"/>
      <c r="G372" s="190"/>
    </row>
    <row r="373" ht="15.75" customHeight="1">
      <c r="A373" s="190"/>
      <c r="B373" s="190"/>
      <c r="C373" s="190"/>
      <c r="D373" s="190"/>
      <c r="E373" s="190"/>
      <c r="F373" s="190"/>
      <c r="G373" s="190"/>
    </row>
    <row r="374" ht="15.75" customHeight="1">
      <c r="A374" s="190"/>
      <c r="B374" s="190"/>
      <c r="C374" s="190"/>
      <c r="D374" s="190"/>
      <c r="E374" s="190"/>
      <c r="F374" s="190"/>
      <c r="G374" s="190"/>
    </row>
    <row r="375" ht="15.75" customHeight="1">
      <c r="A375" s="190"/>
      <c r="B375" s="190"/>
      <c r="C375" s="190"/>
      <c r="D375" s="190"/>
      <c r="E375" s="190"/>
      <c r="F375" s="190"/>
      <c r="G375" s="190"/>
    </row>
    <row r="376" ht="15.75" customHeight="1">
      <c r="A376" s="190"/>
      <c r="B376" s="190"/>
      <c r="C376" s="190"/>
      <c r="D376" s="190"/>
      <c r="E376" s="190"/>
      <c r="F376" s="190"/>
      <c r="G376" s="190"/>
    </row>
    <row r="377" ht="15.75" customHeight="1">
      <c r="A377" s="190"/>
      <c r="B377" s="190"/>
      <c r="C377" s="190"/>
      <c r="D377" s="190"/>
      <c r="E377" s="190"/>
      <c r="F377" s="190"/>
      <c r="G377" s="190"/>
    </row>
    <row r="378" ht="15.75" customHeight="1">
      <c r="A378" s="190"/>
      <c r="B378" s="190"/>
      <c r="C378" s="190"/>
      <c r="D378" s="190"/>
      <c r="E378" s="190"/>
      <c r="F378" s="190"/>
      <c r="G378" s="190"/>
    </row>
    <row r="379" ht="15.75" customHeight="1">
      <c r="A379" s="190"/>
      <c r="B379" s="190"/>
      <c r="C379" s="190"/>
      <c r="D379" s="190"/>
      <c r="E379" s="190"/>
      <c r="F379" s="190"/>
      <c r="G379" s="190"/>
    </row>
    <row r="380" ht="15.75" customHeight="1">
      <c r="A380" s="190"/>
      <c r="B380" s="190"/>
      <c r="C380" s="190"/>
      <c r="D380" s="190"/>
      <c r="E380" s="190"/>
      <c r="F380" s="190"/>
      <c r="G380" s="190"/>
    </row>
    <row r="381" ht="15.75" customHeight="1">
      <c r="A381" s="190"/>
      <c r="B381" s="190"/>
      <c r="C381" s="190"/>
      <c r="D381" s="190"/>
      <c r="E381" s="190"/>
      <c r="F381" s="190"/>
      <c r="G381" s="190"/>
    </row>
    <row r="382" ht="15.75" customHeight="1">
      <c r="A382" s="190"/>
      <c r="B382" s="190"/>
      <c r="C382" s="190"/>
      <c r="D382" s="190"/>
      <c r="E382" s="190"/>
      <c r="F382" s="190"/>
      <c r="G382" s="190"/>
    </row>
    <row r="383" ht="15.75" customHeight="1">
      <c r="A383" s="190"/>
      <c r="B383" s="190"/>
      <c r="C383" s="190"/>
      <c r="D383" s="190"/>
      <c r="E383" s="190"/>
      <c r="F383" s="190"/>
      <c r="G383" s="190"/>
    </row>
    <row r="384" ht="15.75" customHeight="1">
      <c r="A384" s="190"/>
      <c r="B384" s="190"/>
      <c r="C384" s="190"/>
      <c r="D384" s="190"/>
      <c r="E384" s="190"/>
      <c r="F384" s="190"/>
      <c r="G384" s="190"/>
    </row>
    <row r="385" ht="15.75" customHeight="1">
      <c r="A385" s="190"/>
      <c r="B385" s="190"/>
      <c r="C385" s="190"/>
      <c r="D385" s="190"/>
      <c r="E385" s="190"/>
      <c r="F385" s="190"/>
      <c r="G385" s="190"/>
    </row>
    <row r="386" ht="15.75" customHeight="1">
      <c r="A386" s="190"/>
      <c r="B386" s="190"/>
      <c r="C386" s="190"/>
      <c r="D386" s="190"/>
      <c r="E386" s="190"/>
      <c r="F386" s="190"/>
      <c r="G386" s="190"/>
    </row>
    <row r="387" ht="15.75" customHeight="1">
      <c r="A387" s="190"/>
      <c r="B387" s="190"/>
      <c r="C387" s="190"/>
      <c r="D387" s="190"/>
      <c r="E387" s="190"/>
      <c r="F387" s="190"/>
      <c r="G387" s="190"/>
    </row>
    <row r="388" ht="15.75" customHeight="1">
      <c r="A388" s="190"/>
      <c r="B388" s="190"/>
      <c r="C388" s="190"/>
      <c r="D388" s="190"/>
      <c r="E388" s="190"/>
      <c r="F388" s="190"/>
      <c r="G388" s="190"/>
    </row>
    <row r="389" ht="15.75" customHeight="1">
      <c r="A389" s="190"/>
      <c r="B389" s="190"/>
      <c r="C389" s="190"/>
      <c r="D389" s="190"/>
      <c r="E389" s="190"/>
      <c r="F389" s="190"/>
      <c r="G389" s="190"/>
    </row>
    <row r="390" ht="15.75" customHeight="1">
      <c r="A390" s="190"/>
      <c r="B390" s="190"/>
      <c r="C390" s="190"/>
      <c r="D390" s="190"/>
      <c r="E390" s="190"/>
      <c r="F390" s="190"/>
      <c r="G390" s="190"/>
    </row>
    <row r="391" ht="15.75" customHeight="1">
      <c r="A391" s="190"/>
      <c r="B391" s="190"/>
      <c r="C391" s="190"/>
      <c r="D391" s="190"/>
      <c r="E391" s="190"/>
      <c r="F391" s="190"/>
      <c r="G391" s="190"/>
    </row>
    <row r="392" ht="15.75" customHeight="1">
      <c r="A392" s="190"/>
      <c r="B392" s="190"/>
      <c r="C392" s="190"/>
      <c r="D392" s="190"/>
      <c r="E392" s="190"/>
      <c r="F392" s="190"/>
      <c r="G392" s="190"/>
    </row>
    <row r="393" ht="15.75" customHeight="1">
      <c r="A393" s="190"/>
      <c r="B393" s="190"/>
      <c r="C393" s="190"/>
      <c r="D393" s="190"/>
      <c r="E393" s="190"/>
      <c r="F393" s="190"/>
      <c r="G393" s="190"/>
    </row>
    <row r="394" ht="15.75" customHeight="1">
      <c r="A394" s="190"/>
      <c r="B394" s="190"/>
      <c r="C394" s="190"/>
      <c r="D394" s="190"/>
      <c r="E394" s="190"/>
      <c r="F394" s="190"/>
      <c r="G394" s="190"/>
    </row>
    <row r="395" ht="15.75" customHeight="1">
      <c r="A395" s="190"/>
      <c r="B395" s="190"/>
      <c r="C395" s="190"/>
      <c r="D395" s="190"/>
      <c r="E395" s="190"/>
      <c r="F395" s="190"/>
      <c r="G395" s="190"/>
    </row>
    <row r="396" ht="15.75" customHeight="1">
      <c r="A396" s="190"/>
      <c r="B396" s="190"/>
      <c r="C396" s="190"/>
      <c r="D396" s="190"/>
      <c r="E396" s="190"/>
      <c r="F396" s="190"/>
      <c r="G396" s="190"/>
    </row>
    <row r="397" ht="15.75" customHeight="1">
      <c r="A397" s="190"/>
      <c r="B397" s="190"/>
      <c r="C397" s="190"/>
      <c r="D397" s="190"/>
      <c r="E397" s="190"/>
      <c r="F397" s="190"/>
      <c r="G397" s="190"/>
    </row>
    <row r="398" ht="15.75" customHeight="1">
      <c r="A398" s="190"/>
      <c r="B398" s="190"/>
      <c r="C398" s="190"/>
      <c r="D398" s="190"/>
      <c r="E398" s="190"/>
      <c r="F398" s="190"/>
      <c r="G398" s="190"/>
    </row>
    <row r="399" ht="15.75" customHeight="1">
      <c r="A399" s="190"/>
      <c r="B399" s="190"/>
      <c r="C399" s="190"/>
      <c r="D399" s="190"/>
      <c r="E399" s="190"/>
      <c r="F399" s="190"/>
      <c r="G399" s="190"/>
    </row>
    <row r="400" ht="15.75" customHeight="1">
      <c r="A400" s="190"/>
      <c r="B400" s="190"/>
      <c r="C400" s="190"/>
      <c r="D400" s="190"/>
      <c r="E400" s="190"/>
      <c r="F400" s="190"/>
      <c r="G400" s="190"/>
    </row>
    <row r="401" ht="15.75" customHeight="1">
      <c r="A401" s="190"/>
      <c r="B401" s="190"/>
      <c r="C401" s="190"/>
      <c r="D401" s="190"/>
      <c r="E401" s="190"/>
      <c r="F401" s="190"/>
      <c r="G401" s="190"/>
    </row>
    <row r="402" ht="15.75" customHeight="1">
      <c r="A402" s="190"/>
      <c r="B402" s="190"/>
      <c r="C402" s="190"/>
      <c r="D402" s="190"/>
      <c r="E402" s="190"/>
      <c r="F402" s="190"/>
      <c r="G402" s="190"/>
    </row>
    <row r="403" ht="15.75" customHeight="1">
      <c r="A403" s="190"/>
      <c r="B403" s="190"/>
      <c r="C403" s="190"/>
      <c r="D403" s="190"/>
      <c r="E403" s="190"/>
      <c r="F403" s="190"/>
      <c r="G403" s="190"/>
    </row>
    <row r="404" ht="15.75" customHeight="1">
      <c r="A404" s="190"/>
      <c r="B404" s="190"/>
      <c r="C404" s="190"/>
      <c r="D404" s="190"/>
      <c r="E404" s="190"/>
      <c r="F404" s="190"/>
      <c r="G404" s="190"/>
    </row>
    <row r="405" ht="15.75" customHeight="1">
      <c r="A405" s="190"/>
      <c r="B405" s="190"/>
      <c r="C405" s="190"/>
      <c r="D405" s="190"/>
      <c r="E405" s="190"/>
      <c r="F405" s="190"/>
      <c r="G405" s="190"/>
    </row>
    <row r="406" ht="15.75" customHeight="1">
      <c r="A406" s="190"/>
      <c r="B406" s="190"/>
      <c r="C406" s="190"/>
      <c r="D406" s="190"/>
      <c r="E406" s="190"/>
      <c r="F406" s="190"/>
      <c r="G406" s="190"/>
    </row>
    <row r="407" ht="15.75" customHeight="1">
      <c r="A407" s="190"/>
      <c r="B407" s="190"/>
      <c r="C407" s="190"/>
      <c r="D407" s="190"/>
      <c r="E407" s="190"/>
      <c r="F407" s="190"/>
      <c r="G407" s="190"/>
    </row>
    <row r="408" ht="15.75" customHeight="1">
      <c r="A408" s="190"/>
      <c r="B408" s="190"/>
      <c r="C408" s="190"/>
      <c r="D408" s="190"/>
      <c r="E408" s="190"/>
      <c r="F408" s="190"/>
      <c r="G408" s="190"/>
    </row>
    <row r="409" ht="15.75" customHeight="1">
      <c r="A409" s="190"/>
      <c r="B409" s="190"/>
      <c r="C409" s="190"/>
      <c r="D409" s="190"/>
      <c r="E409" s="190"/>
      <c r="F409" s="190"/>
      <c r="G409" s="190"/>
    </row>
    <row r="410" ht="15.75" customHeight="1">
      <c r="A410" s="190"/>
      <c r="B410" s="190"/>
      <c r="C410" s="190"/>
      <c r="D410" s="190"/>
      <c r="E410" s="190"/>
      <c r="F410" s="190"/>
      <c r="G410" s="190"/>
    </row>
    <row r="411" ht="15.75" customHeight="1">
      <c r="A411" s="190"/>
      <c r="B411" s="190"/>
      <c r="C411" s="190"/>
      <c r="D411" s="190"/>
      <c r="E411" s="190"/>
      <c r="F411" s="190"/>
      <c r="G411" s="190"/>
    </row>
    <row r="412" ht="15.75" customHeight="1">
      <c r="A412" s="190"/>
      <c r="B412" s="190"/>
      <c r="C412" s="190"/>
      <c r="D412" s="190"/>
      <c r="E412" s="190"/>
      <c r="F412" s="190"/>
      <c r="G412" s="190"/>
    </row>
    <row r="413" ht="15.75" customHeight="1">
      <c r="A413" s="190"/>
      <c r="B413" s="190"/>
      <c r="C413" s="190"/>
      <c r="D413" s="190"/>
      <c r="E413" s="190"/>
      <c r="F413" s="190"/>
      <c r="G413" s="190"/>
    </row>
    <row r="414" ht="15.75" customHeight="1">
      <c r="A414" s="190"/>
      <c r="B414" s="190"/>
      <c r="C414" s="190"/>
      <c r="D414" s="190"/>
      <c r="E414" s="190"/>
      <c r="F414" s="190"/>
      <c r="G414" s="190"/>
    </row>
    <row r="415" ht="15.75" customHeight="1">
      <c r="A415" s="190"/>
      <c r="B415" s="190"/>
      <c r="C415" s="190"/>
      <c r="D415" s="190"/>
      <c r="E415" s="190"/>
      <c r="F415" s="190"/>
      <c r="G415" s="190"/>
    </row>
    <row r="416" ht="15.75" customHeight="1">
      <c r="A416" s="190"/>
      <c r="B416" s="190"/>
      <c r="C416" s="190"/>
      <c r="D416" s="190"/>
      <c r="E416" s="190"/>
      <c r="F416" s="190"/>
      <c r="G416" s="190"/>
    </row>
    <row r="417" ht="15.75" customHeight="1">
      <c r="A417" s="190"/>
      <c r="B417" s="190"/>
      <c r="C417" s="190"/>
      <c r="D417" s="190"/>
      <c r="E417" s="190"/>
      <c r="F417" s="190"/>
      <c r="G417" s="190"/>
    </row>
    <row r="418" ht="15.75" customHeight="1">
      <c r="A418" s="190"/>
      <c r="B418" s="190"/>
      <c r="C418" s="190"/>
      <c r="D418" s="190"/>
      <c r="E418" s="190"/>
      <c r="F418" s="190"/>
      <c r="G418" s="190"/>
    </row>
    <row r="419" ht="15.75" customHeight="1">
      <c r="A419" s="190"/>
      <c r="B419" s="190"/>
      <c r="C419" s="190"/>
      <c r="D419" s="190"/>
      <c r="E419" s="190"/>
      <c r="F419" s="190"/>
      <c r="G419" s="190"/>
    </row>
    <row r="420" ht="15.75" customHeight="1">
      <c r="A420" s="190"/>
      <c r="B420" s="190"/>
      <c r="C420" s="190"/>
      <c r="D420" s="190"/>
      <c r="E420" s="190"/>
      <c r="F420" s="190"/>
      <c r="G420" s="190"/>
    </row>
    <row r="421" ht="15.75" customHeight="1">
      <c r="A421" s="190"/>
      <c r="B421" s="190"/>
      <c r="C421" s="190"/>
      <c r="D421" s="190"/>
      <c r="E421" s="190"/>
      <c r="F421" s="190"/>
      <c r="G421" s="190"/>
    </row>
    <row r="422" ht="15.75" customHeight="1">
      <c r="A422" s="190"/>
      <c r="B422" s="190"/>
      <c r="C422" s="190"/>
      <c r="D422" s="190"/>
      <c r="E422" s="190"/>
      <c r="F422" s="190"/>
      <c r="G422" s="190"/>
    </row>
    <row r="423" ht="15.75" customHeight="1">
      <c r="A423" s="190"/>
      <c r="B423" s="190"/>
      <c r="C423" s="190"/>
      <c r="D423" s="190"/>
      <c r="E423" s="190"/>
      <c r="F423" s="190"/>
      <c r="G423" s="190"/>
    </row>
    <row r="424" ht="15.75" customHeight="1">
      <c r="A424" s="190"/>
      <c r="B424" s="190"/>
      <c r="C424" s="190"/>
      <c r="D424" s="190"/>
      <c r="E424" s="190"/>
      <c r="F424" s="190"/>
      <c r="G424" s="190"/>
    </row>
    <row r="425" ht="15.75" customHeight="1">
      <c r="A425" s="190"/>
      <c r="B425" s="190"/>
      <c r="C425" s="190"/>
      <c r="D425" s="190"/>
      <c r="E425" s="190"/>
      <c r="F425" s="190"/>
      <c r="G425" s="190"/>
    </row>
    <row r="426" ht="15.75" customHeight="1">
      <c r="A426" s="190"/>
      <c r="B426" s="190"/>
      <c r="C426" s="190"/>
      <c r="D426" s="190"/>
      <c r="E426" s="190"/>
      <c r="F426" s="190"/>
      <c r="G426" s="190"/>
    </row>
    <row r="427" ht="15.75" customHeight="1">
      <c r="A427" s="190"/>
      <c r="B427" s="190"/>
      <c r="C427" s="190"/>
      <c r="D427" s="190"/>
      <c r="E427" s="190"/>
      <c r="F427" s="190"/>
      <c r="G427" s="190"/>
    </row>
    <row r="428" ht="15.75" customHeight="1">
      <c r="A428" s="190"/>
      <c r="B428" s="190"/>
      <c r="C428" s="190"/>
      <c r="D428" s="190"/>
      <c r="E428" s="190"/>
      <c r="F428" s="190"/>
      <c r="G428" s="190"/>
    </row>
    <row r="429" ht="15.75" customHeight="1">
      <c r="A429" s="190"/>
      <c r="B429" s="190"/>
      <c r="C429" s="190"/>
      <c r="D429" s="190"/>
      <c r="E429" s="190"/>
      <c r="F429" s="190"/>
      <c r="G429" s="190"/>
    </row>
    <row r="430" ht="15.75" customHeight="1">
      <c r="A430" s="190"/>
      <c r="B430" s="190"/>
      <c r="C430" s="190"/>
      <c r="D430" s="190"/>
      <c r="E430" s="190"/>
      <c r="F430" s="190"/>
      <c r="G430" s="190"/>
    </row>
    <row r="431" ht="15.75" customHeight="1">
      <c r="A431" s="190"/>
      <c r="B431" s="190"/>
      <c r="C431" s="190"/>
      <c r="D431" s="190"/>
      <c r="E431" s="190"/>
      <c r="F431" s="190"/>
      <c r="G431" s="190"/>
    </row>
    <row r="432" ht="15.75" customHeight="1">
      <c r="A432" s="190"/>
      <c r="B432" s="190"/>
      <c r="C432" s="190"/>
      <c r="D432" s="190"/>
      <c r="E432" s="190"/>
      <c r="F432" s="190"/>
      <c r="G432" s="190"/>
    </row>
    <row r="433" ht="15.75" customHeight="1">
      <c r="A433" s="190"/>
      <c r="B433" s="190"/>
      <c r="C433" s="190"/>
      <c r="D433" s="190"/>
      <c r="E433" s="190"/>
      <c r="F433" s="190"/>
      <c r="G433" s="190"/>
    </row>
    <row r="434" ht="15.75" customHeight="1">
      <c r="A434" s="190"/>
      <c r="B434" s="190"/>
      <c r="C434" s="190"/>
      <c r="D434" s="190"/>
      <c r="E434" s="190"/>
      <c r="F434" s="190"/>
      <c r="G434" s="190"/>
    </row>
    <row r="435" ht="15.75" customHeight="1">
      <c r="A435" s="190"/>
      <c r="B435" s="190"/>
      <c r="C435" s="190"/>
      <c r="D435" s="190"/>
      <c r="E435" s="190"/>
      <c r="F435" s="190"/>
      <c r="G435" s="190"/>
    </row>
    <row r="436" ht="15.75" customHeight="1">
      <c r="A436" s="190"/>
      <c r="B436" s="190"/>
      <c r="C436" s="190"/>
      <c r="D436" s="190"/>
      <c r="E436" s="190"/>
      <c r="F436" s="190"/>
      <c r="G436" s="190"/>
    </row>
    <row r="437" ht="15.75" customHeight="1">
      <c r="A437" s="190"/>
      <c r="B437" s="190"/>
      <c r="C437" s="190"/>
      <c r="D437" s="190"/>
      <c r="E437" s="190"/>
      <c r="F437" s="190"/>
      <c r="G437" s="190"/>
    </row>
    <row r="438" ht="15.75" customHeight="1">
      <c r="A438" s="190"/>
      <c r="B438" s="190"/>
      <c r="C438" s="190"/>
      <c r="D438" s="190"/>
      <c r="E438" s="190"/>
      <c r="F438" s="190"/>
      <c r="G438" s="190"/>
    </row>
    <row r="439" ht="15.75" customHeight="1">
      <c r="A439" s="190"/>
      <c r="B439" s="190"/>
      <c r="C439" s="190"/>
      <c r="D439" s="190"/>
      <c r="E439" s="190"/>
      <c r="F439" s="190"/>
      <c r="G439" s="190"/>
    </row>
    <row r="440" ht="15.75" customHeight="1">
      <c r="A440" s="190"/>
      <c r="B440" s="190"/>
      <c r="C440" s="190"/>
      <c r="D440" s="190"/>
      <c r="E440" s="190"/>
      <c r="F440" s="190"/>
      <c r="G440" s="190"/>
    </row>
    <row r="441" ht="15.75" customHeight="1">
      <c r="A441" s="190"/>
      <c r="B441" s="190"/>
      <c r="C441" s="190"/>
      <c r="D441" s="190"/>
      <c r="E441" s="190"/>
      <c r="F441" s="190"/>
      <c r="G441" s="190"/>
    </row>
    <row r="442" ht="15.75" customHeight="1">
      <c r="A442" s="190"/>
      <c r="B442" s="190"/>
      <c r="C442" s="190"/>
      <c r="D442" s="190"/>
      <c r="E442" s="190"/>
      <c r="F442" s="190"/>
      <c r="G442" s="190"/>
    </row>
    <row r="443" ht="15.75" customHeight="1">
      <c r="A443" s="190"/>
      <c r="B443" s="190"/>
      <c r="C443" s="190"/>
      <c r="D443" s="190"/>
      <c r="E443" s="190"/>
      <c r="F443" s="190"/>
      <c r="G443" s="190"/>
    </row>
    <row r="444" ht="15.75" customHeight="1">
      <c r="A444" s="190"/>
      <c r="B444" s="190"/>
      <c r="C444" s="190"/>
      <c r="D444" s="190"/>
      <c r="E444" s="190"/>
      <c r="F444" s="190"/>
      <c r="G444" s="190"/>
    </row>
    <row r="445" ht="15.75" customHeight="1">
      <c r="A445" s="190"/>
      <c r="B445" s="190"/>
      <c r="C445" s="190"/>
      <c r="D445" s="190"/>
      <c r="E445" s="190"/>
      <c r="F445" s="190"/>
      <c r="G445" s="190"/>
    </row>
    <row r="446" ht="15.75" customHeight="1">
      <c r="A446" s="190"/>
      <c r="B446" s="190"/>
      <c r="C446" s="190"/>
      <c r="D446" s="190"/>
      <c r="E446" s="190"/>
      <c r="F446" s="190"/>
      <c r="G446" s="190"/>
    </row>
    <row r="447" ht="15.75" customHeight="1">
      <c r="A447" s="190"/>
      <c r="B447" s="190"/>
      <c r="C447" s="190"/>
      <c r="D447" s="190"/>
      <c r="E447" s="190"/>
      <c r="F447" s="190"/>
      <c r="G447" s="190"/>
    </row>
    <row r="448" ht="15.75" customHeight="1">
      <c r="A448" s="190"/>
      <c r="B448" s="190"/>
      <c r="C448" s="190"/>
      <c r="D448" s="190"/>
      <c r="E448" s="190"/>
      <c r="F448" s="190"/>
      <c r="G448" s="190"/>
    </row>
    <row r="449" ht="15.75" customHeight="1">
      <c r="A449" s="190"/>
      <c r="B449" s="190"/>
      <c r="C449" s="190"/>
      <c r="D449" s="190"/>
      <c r="E449" s="190"/>
      <c r="F449" s="190"/>
      <c r="G449" s="190"/>
    </row>
    <row r="450" ht="15.75" customHeight="1">
      <c r="A450" s="190"/>
      <c r="B450" s="190"/>
      <c r="C450" s="190"/>
      <c r="D450" s="190"/>
      <c r="E450" s="190"/>
      <c r="F450" s="190"/>
      <c r="G450" s="190"/>
    </row>
    <row r="451" ht="15.75" customHeight="1">
      <c r="A451" s="190"/>
      <c r="B451" s="190"/>
      <c r="C451" s="190"/>
      <c r="D451" s="190"/>
      <c r="E451" s="190"/>
      <c r="F451" s="190"/>
      <c r="G451" s="190"/>
    </row>
    <row r="452" ht="15.75" customHeight="1">
      <c r="A452" s="190"/>
      <c r="B452" s="190"/>
      <c r="C452" s="190"/>
      <c r="D452" s="190"/>
      <c r="E452" s="190"/>
      <c r="F452" s="190"/>
      <c r="G452" s="190"/>
    </row>
    <row r="453" ht="15.75" customHeight="1">
      <c r="A453" s="190"/>
      <c r="B453" s="190"/>
      <c r="C453" s="190"/>
      <c r="D453" s="190"/>
      <c r="E453" s="190"/>
      <c r="F453" s="190"/>
      <c r="G453" s="190"/>
    </row>
    <row r="454" ht="15.75" customHeight="1">
      <c r="A454" s="190"/>
      <c r="B454" s="190"/>
      <c r="C454" s="190"/>
      <c r="D454" s="190"/>
      <c r="E454" s="190"/>
      <c r="F454" s="190"/>
      <c r="G454" s="190"/>
    </row>
    <row r="455" ht="15.75" customHeight="1">
      <c r="A455" s="190"/>
      <c r="B455" s="190"/>
      <c r="C455" s="190"/>
      <c r="D455" s="190"/>
      <c r="E455" s="190"/>
      <c r="F455" s="190"/>
      <c r="G455" s="190"/>
    </row>
    <row r="456" ht="15.75" customHeight="1">
      <c r="A456" s="190"/>
      <c r="B456" s="190"/>
      <c r="C456" s="190"/>
      <c r="D456" s="190"/>
      <c r="E456" s="190"/>
      <c r="F456" s="190"/>
      <c r="G456" s="190"/>
    </row>
    <row r="457" ht="15.75" customHeight="1">
      <c r="A457" s="190"/>
      <c r="B457" s="190"/>
      <c r="C457" s="190"/>
      <c r="D457" s="190"/>
      <c r="E457" s="190"/>
      <c r="F457" s="190"/>
      <c r="G457" s="190"/>
    </row>
    <row r="458" ht="15.75" customHeight="1">
      <c r="A458" s="190"/>
      <c r="B458" s="190"/>
      <c r="C458" s="190"/>
      <c r="D458" s="190"/>
      <c r="E458" s="190"/>
      <c r="F458" s="190"/>
      <c r="G458" s="190"/>
    </row>
    <row r="459" ht="15.75" customHeight="1">
      <c r="A459" s="190"/>
      <c r="B459" s="190"/>
      <c r="C459" s="190"/>
      <c r="D459" s="190"/>
      <c r="E459" s="190"/>
      <c r="F459" s="190"/>
      <c r="G459" s="190"/>
    </row>
    <row r="460" ht="15.75" customHeight="1">
      <c r="A460" s="190"/>
      <c r="B460" s="190"/>
      <c r="C460" s="190"/>
      <c r="D460" s="190"/>
      <c r="E460" s="190"/>
      <c r="F460" s="190"/>
      <c r="G460" s="190"/>
    </row>
    <row r="461" ht="15.75" customHeight="1">
      <c r="A461" s="190"/>
      <c r="B461" s="190"/>
      <c r="C461" s="190"/>
      <c r="D461" s="190"/>
      <c r="E461" s="190"/>
      <c r="F461" s="190"/>
      <c r="G461" s="190"/>
    </row>
    <row r="462" ht="15.75" customHeight="1">
      <c r="A462" s="190"/>
      <c r="B462" s="190"/>
      <c r="C462" s="190"/>
      <c r="D462" s="190"/>
      <c r="E462" s="190"/>
      <c r="F462" s="190"/>
      <c r="G462" s="190"/>
    </row>
    <row r="463" ht="15.75" customHeight="1">
      <c r="A463" s="190"/>
      <c r="B463" s="190"/>
      <c r="C463" s="190"/>
      <c r="D463" s="190"/>
      <c r="E463" s="190"/>
      <c r="F463" s="190"/>
      <c r="G463" s="190"/>
    </row>
    <row r="464" ht="15.75" customHeight="1">
      <c r="A464" s="190"/>
      <c r="B464" s="190"/>
      <c r="C464" s="190"/>
      <c r="D464" s="190"/>
      <c r="E464" s="190"/>
      <c r="F464" s="190"/>
      <c r="G464" s="190"/>
    </row>
    <row r="465" ht="15.75" customHeight="1">
      <c r="A465" s="190"/>
      <c r="B465" s="190"/>
      <c r="C465" s="190"/>
      <c r="D465" s="190"/>
      <c r="E465" s="190"/>
      <c r="F465" s="190"/>
      <c r="G465" s="190"/>
    </row>
    <row r="466" ht="15.75" customHeight="1">
      <c r="A466" s="190"/>
      <c r="B466" s="190"/>
      <c r="C466" s="190"/>
      <c r="D466" s="190"/>
      <c r="E466" s="190"/>
      <c r="F466" s="190"/>
      <c r="G466" s="190"/>
    </row>
    <row r="467" ht="15.75" customHeight="1">
      <c r="A467" s="190"/>
      <c r="B467" s="190"/>
      <c r="C467" s="190"/>
      <c r="D467" s="190"/>
      <c r="E467" s="190"/>
      <c r="F467" s="190"/>
      <c r="G467" s="190"/>
    </row>
    <row r="468" ht="15.75" customHeight="1">
      <c r="A468" s="190"/>
      <c r="B468" s="190"/>
      <c r="C468" s="190"/>
      <c r="D468" s="190"/>
      <c r="E468" s="190"/>
      <c r="F468" s="190"/>
      <c r="G468" s="190"/>
    </row>
    <row r="469" ht="15.75" customHeight="1">
      <c r="A469" s="190"/>
      <c r="B469" s="190"/>
      <c r="C469" s="190"/>
      <c r="D469" s="190"/>
      <c r="E469" s="190"/>
      <c r="F469" s="190"/>
      <c r="G469" s="190"/>
    </row>
    <row r="470" ht="15.75" customHeight="1">
      <c r="A470" s="190"/>
      <c r="B470" s="190"/>
      <c r="C470" s="190"/>
      <c r="D470" s="190"/>
      <c r="E470" s="190"/>
      <c r="F470" s="190"/>
      <c r="G470" s="190"/>
    </row>
    <row r="471" ht="15.75" customHeight="1">
      <c r="A471" s="190"/>
      <c r="B471" s="190"/>
      <c r="C471" s="190"/>
      <c r="D471" s="190"/>
      <c r="E471" s="190"/>
      <c r="F471" s="190"/>
      <c r="G471" s="190"/>
    </row>
    <row r="472" ht="15.75" customHeight="1">
      <c r="A472" s="190"/>
      <c r="B472" s="190"/>
      <c r="C472" s="190"/>
      <c r="D472" s="190"/>
      <c r="E472" s="190"/>
      <c r="F472" s="190"/>
      <c r="G472" s="190"/>
    </row>
    <row r="473" ht="15.75" customHeight="1">
      <c r="A473" s="190"/>
      <c r="B473" s="190"/>
      <c r="C473" s="190"/>
      <c r="D473" s="190"/>
      <c r="E473" s="190"/>
      <c r="F473" s="190"/>
      <c r="G473" s="190"/>
    </row>
    <row r="474" ht="15.75" customHeight="1">
      <c r="A474" s="190"/>
      <c r="B474" s="190"/>
      <c r="C474" s="190"/>
      <c r="D474" s="190"/>
      <c r="E474" s="190"/>
      <c r="F474" s="190"/>
      <c r="G474" s="190"/>
    </row>
    <row r="475" ht="15.75" customHeight="1">
      <c r="A475" s="190"/>
      <c r="B475" s="190"/>
      <c r="C475" s="190"/>
      <c r="D475" s="190"/>
      <c r="E475" s="190"/>
      <c r="F475" s="190"/>
      <c r="G475" s="190"/>
    </row>
    <row r="476" ht="15.75" customHeight="1">
      <c r="A476" s="190"/>
      <c r="B476" s="190"/>
      <c r="C476" s="190"/>
      <c r="D476" s="190"/>
      <c r="E476" s="190"/>
      <c r="F476" s="190"/>
      <c r="G476" s="190"/>
    </row>
    <row r="477" ht="15.75" customHeight="1">
      <c r="A477" s="190"/>
      <c r="B477" s="190"/>
      <c r="C477" s="190"/>
      <c r="D477" s="190"/>
      <c r="E477" s="190"/>
      <c r="F477" s="190"/>
      <c r="G477" s="190"/>
    </row>
    <row r="478" ht="15.75" customHeight="1">
      <c r="A478" s="190"/>
      <c r="B478" s="190"/>
      <c r="C478" s="190"/>
      <c r="D478" s="190"/>
      <c r="E478" s="190"/>
      <c r="F478" s="190"/>
      <c r="G478" s="190"/>
    </row>
    <row r="479" ht="15.75" customHeight="1">
      <c r="A479" s="190"/>
      <c r="B479" s="190"/>
      <c r="C479" s="190"/>
      <c r="D479" s="190"/>
      <c r="E479" s="190"/>
      <c r="F479" s="190"/>
      <c r="G479" s="190"/>
    </row>
    <row r="480" ht="15.75" customHeight="1">
      <c r="A480" s="190"/>
      <c r="B480" s="190"/>
      <c r="C480" s="190"/>
      <c r="D480" s="190"/>
      <c r="E480" s="190"/>
      <c r="F480" s="190"/>
      <c r="G480" s="190"/>
    </row>
    <row r="481" ht="15.75" customHeight="1">
      <c r="A481" s="190"/>
      <c r="B481" s="190"/>
      <c r="C481" s="190"/>
      <c r="D481" s="190"/>
      <c r="E481" s="190"/>
      <c r="F481" s="190"/>
      <c r="G481" s="190"/>
    </row>
    <row r="482" ht="15.75" customHeight="1">
      <c r="A482" s="190"/>
      <c r="B482" s="190"/>
      <c r="C482" s="190"/>
      <c r="D482" s="190"/>
      <c r="E482" s="190"/>
      <c r="F482" s="190"/>
      <c r="G482" s="190"/>
    </row>
    <row r="483" ht="15.75" customHeight="1">
      <c r="A483" s="190"/>
      <c r="B483" s="190"/>
      <c r="C483" s="190"/>
      <c r="D483" s="190"/>
      <c r="E483" s="190"/>
      <c r="F483" s="190"/>
      <c r="G483" s="190"/>
    </row>
    <row r="484" ht="15.75" customHeight="1">
      <c r="A484" s="190"/>
      <c r="B484" s="190"/>
      <c r="C484" s="190"/>
      <c r="D484" s="190"/>
      <c r="E484" s="190"/>
      <c r="F484" s="190"/>
      <c r="G484" s="190"/>
    </row>
    <row r="485" ht="15.75" customHeight="1">
      <c r="A485" s="190"/>
      <c r="B485" s="190"/>
      <c r="C485" s="190"/>
      <c r="D485" s="190"/>
      <c r="E485" s="190"/>
      <c r="F485" s="190"/>
      <c r="G485" s="190"/>
    </row>
    <row r="486" ht="15.75" customHeight="1">
      <c r="A486" s="190"/>
      <c r="B486" s="190"/>
      <c r="C486" s="190"/>
      <c r="D486" s="190"/>
      <c r="E486" s="190"/>
      <c r="F486" s="190"/>
      <c r="G486" s="190"/>
    </row>
    <row r="487" ht="15.75" customHeight="1">
      <c r="A487" s="190"/>
      <c r="B487" s="190"/>
      <c r="C487" s="190"/>
      <c r="D487" s="190"/>
      <c r="E487" s="190"/>
      <c r="F487" s="190"/>
      <c r="G487" s="190"/>
    </row>
    <row r="488" ht="15.75" customHeight="1">
      <c r="A488" s="190"/>
      <c r="B488" s="190"/>
      <c r="C488" s="190"/>
      <c r="D488" s="190"/>
      <c r="E488" s="190"/>
      <c r="F488" s="190"/>
      <c r="G488" s="190"/>
    </row>
    <row r="489" ht="15.75" customHeight="1">
      <c r="A489" s="190"/>
      <c r="B489" s="190"/>
      <c r="C489" s="190"/>
      <c r="D489" s="190"/>
      <c r="E489" s="190"/>
      <c r="F489" s="190"/>
      <c r="G489" s="190"/>
    </row>
    <row r="490" ht="15.75" customHeight="1">
      <c r="A490" s="190"/>
      <c r="B490" s="190"/>
      <c r="C490" s="190"/>
      <c r="D490" s="190"/>
      <c r="E490" s="190"/>
      <c r="F490" s="190"/>
      <c r="G490" s="190"/>
    </row>
    <row r="491" ht="15.75" customHeight="1">
      <c r="A491" s="190"/>
      <c r="B491" s="190"/>
      <c r="C491" s="190"/>
      <c r="D491" s="190"/>
      <c r="E491" s="190"/>
      <c r="F491" s="190"/>
      <c r="G491" s="190"/>
    </row>
    <row r="492" ht="15.75" customHeight="1">
      <c r="A492" s="190"/>
      <c r="B492" s="190"/>
      <c r="C492" s="190"/>
      <c r="D492" s="190"/>
      <c r="E492" s="190"/>
      <c r="F492" s="190"/>
      <c r="G492" s="190"/>
    </row>
    <row r="493" ht="15.75" customHeight="1">
      <c r="A493" s="190"/>
      <c r="B493" s="190"/>
      <c r="C493" s="190"/>
      <c r="D493" s="190"/>
      <c r="E493" s="190"/>
      <c r="F493" s="190"/>
      <c r="G493" s="190"/>
    </row>
    <row r="494" ht="15.75" customHeight="1">
      <c r="A494" s="190"/>
      <c r="B494" s="190"/>
      <c r="C494" s="190"/>
      <c r="D494" s="190"/>
      <c r="E494" s="190"/>
      <c r="F494" s="190"/>
      <c r="G494" s="190"/>
    </row>
    <row r="495" ht="15.75" customHeight="1">
      <c r="A495" s="190"/>
      <c r="B495" s="190"/>
      <c r="C495" s="190"/>
      <c r="D495" s="190"/>
      <c r="E495" s="190"/>
      <c r="F495" s="190"/>
      <c r="G495" s="190"/>
    </row>
    <row r="496" ht="15.75" customHeight="1">
      <c r="A496" s="190"/>
      <c r="B496" s="190"/>
      <c r="C496" s="190"/>
      <c r="D496" s="190"/>
      <c r="E496" s="190"/>
      <c r="F496" s="190"/>
      <c r="G496" s="190"/>
    </row>
    <row r="497" ht="15.75" customHeight="1">
      <c r="A497" s="190"/>
      <c r="B497" s="190"/>
      <c r="C497" s="190"/>
      <c r="D497" s="190"/>
      <c r="E497" s="190"/>
      <c r="F497" s="190"/>
      <c r="G497" s="190"/>
    </row>
    <row r="498" ht="15.75" customHeight="1">
      <c r="A498" s="190"/>
      <c r="B498" s="190"/>
      <c r="C498" s="190"/>
      <c r="D498" s="190"/>
      <c r="E498" s="190"/>
      <c r="F498" s="190"/>
      <c r="G498" s="190"/>
    </row>
    <row r="499" ht="15.75" customHeight="1">
      <c r="A499" s="190"/>
      <c r="B499" s="190"/>
      <c r="C499" s="190"/>
      <c r="D499" s="190"/>
      <c r="E499" s="190"/>
      <c r="F499" s="190"/>
      <c r="G499" s="190"/>
    </row>
    <row r="500" ht="15.75" customHeight="1">
      <c r="A500" s="190"/>
      <c r="B500" s="190"/>
      <c r="C500" s="190"/>
      <c r="D500" s="190"/>
      <c r="E500" s="190"/>
      <c r="F500" s="190"/>
      <c r="G500" s="190"/>
    </row>
    <row r="501" ht="15.75" customHeight="1">
      <c r="A501" s="190"/>
      <c r="B501" s="190"/>
      <c r="C501" s="190"/>
      <c r="D501" s="190"/>
      <c r="E501" s="190"/>
      <c r="F501" s="190"/>
      <c r="G501" s="190"/>
    </row>
    <row r="502" ht="15.75" customHeight="1">
      <c r="A502" s="190"/>
      <c r="B502" s="190"/>
      <c r="C502" s="190"/>
      <c r="D502" s="190"/>
      <c r="E502" s="190"/>
      <c r="F502" s="190"/>
      <c r="G502" s="190"/>
    </row>
    <row r="503" ht="15.75" customHeight="1">
      <c r="A503" s="190"/>
      <c r="B503" s="190"/>
      <c r="C503" s="190"/>
      <c r="D503" s="190"/>
      <c r="E503" s="190"/>
      <c r="F503" s="190"/>
      <c r="G503" s="190"/>
    </row>
    <row r="504" ht="15.75" customHeight="1">
      <c r="A504" s="190"/>
      <c r="B504" s="190"/>
      <c r="C504" s="190"/>
      <c r="D504" s="190"/>
      <c r="E504" s="190"/>
      <c r="F504" s="190"/>
      <c r="G504" s="190"/>
    </row>
    <row r="505" ht="15.75" customHeight="1">
      <c r="A505" s="190"/>
      <c r="B505" s="190"/>
      <c r="C505" s="190"/>
      <c r="D505" s="190"/>
      <c r="E505" s="190"/>
      <c r="F505" s="190"/>
      <c r="G505" s="190"/>
    </row>
    <row r="506" ht="15.75" customHeight="1">
      <c r="A506" s="190"/>
      <c r="B506" s="190"/>
      <c r="C506" s="190"/>
      <c r="D506" s="190"/>
      <c r="E506" s="190"/>
      <c r="F506" s="190"/>
      <c r="G506" s="190"/>
    </row>
    <row r="507" ht="15.75" customHeight="1">
      <c r="A507" s="190"/>
      <c r="B507" s="190"/>
      <c r="C507" s="190"/>
      <c r="D507" s="190"/>
      <c r="E507" s="190"/>
      <c r="F507" s="190"/>
      <c r="G507" s="190"/>
    </row>
    <row r="508" ht="15.75" customHeight="1">
      <c r="A508" s="190"/>
      <c r="B508" s="190"/>
      <c r="C508" s="190"/>
      <c r="D508" s="190"/>
      <c r="E508" s="190"/>
      <c r="F508" s="190"/>
      <c r="G508" s="190"/>
    </row>
    <row r="509" ht="15.75" customHeight="1">
      <c r="A509" s="190"/>
      <c r="B509" s="190"/>
      <c r="C509" s="190"/>
      <c r="D509" s="190"/>
      <c r="E509" s="190"/>
      <c r="F509" s="190"/>
      <c r="G509" s="190"/>
    </row>
    <row r="510" ht="15.75" customHeight="1">
      <c r="A510" s="190"/>
      <c r="B510" s="190"/>
      <c r="C510" s="190"/>
      <c r="D510" s="190"/>
      <c r="E510" s="190"/>
      <c r="F510" s="190"/>
      <c r="G510" s="190"/>
    </row>
    <row r="511" ht="15.75" customHeight="1">
      <c r="A511" s="190"/>
      <c r="B511" s="190"/>
      <c r="C511" s="190"/>
      <c r="D511" s="190"/>
      <c r="E511" s="190"/>
      <c r="F511" s="190"/>
      <c r="G511" s="190"/>
    </row>
    <row r="512" ht="15.75" customHeight="1">
      <c r="A512" s="190"/>
      <c r="B512" s="190"/>
      <c r="C512" s="190"/>
      <c r="D512" s="190"/>
      <c r="E512" s="190"/>
      <c r="F512" s="190"/>
      <c r="G512" s="190"/>
    </row>
    <row r="513" ht="15.75" customHeight="1">
      <c r="A513" s="190"/>
      <c r="B513" s="190"/>
      <c r="C513" s="190"/>
      <c r="D513" s="190"/>
      <c r="E513" s="190"/>
      <c r="F513" s="190"/>
      <c r="G513" s="190"/>
    </row>
    <row r="514" ht="15.75" customHeight="1">
      <c r="A514" s="190"/>
      <c r="B514" s="190"/>
      <c r="C514" s="190"/>
      <c r="D514" s="190"/>
      <c r="E514" s="190"/>
      <c r="F514" s="190"/>
      <c r="G514" s="190"/>
    </row>
    <row r="515" ht="15.75" customHeight="1">
      <c r="A515" s="190"/>
      <c r="B515" s="190"/>
      <c r="C515" s="190"/>
      <c r="D515" s="190"/>
      <c r="E515" s="190"/>
      <c r="F515" s="190"/>
      <c r="G515" s="190"/>
    </row>
    <row r="516" ht="15.75" customHeight="1">
      <c r="A516" s="190"/>
      <c r="B516" s="190"/>
      <c r="C516" s="190"/>
      <c r="D516" s="190"/>
      <c r="E516" s="190"/>
      <c r="F516" s="190"/>
      <c r="G516" s="190"/>
    </row>
    <row r="517" ht="15.75" customHeight="1">
      <c r="A517" s="190"/>
      <c r="B517" s="190"/>
      <c r="C517" s="190"/>
      <c r="D517" s="190"/>
      <c r="E517" s="190"/>
      <c r="F517" s="190"/>
      <c r="G517" s="190"/>
    </row>
    <row r="518" ht="15.75" customHeight="1">
      <c r="A518" s="190"/>
      <c r="B518" s="190"/>
      <c r="C518" s="190"/>
      <c r="D518" s="190"/>
      <c r="E518" s="190"/>
      <c r="F518" s="190"/>
      <c r="G518" s="190"/>
    </row>
    <row r="519" ht="15.75" customHeight="1">
      <c r="A519" s="190"/>
      <c r="B519" s="190"/>
      <c r="C519" s="190"/>
      <c r="D519" s="190"/>
      <c r="E519" s="190"/>
      <c r="F519" s="190"/>
      <c r="G519" s="190"/>
    </row>
    <row r="520" ht="15.75" customHeight="1">
      <c r="A520" s="190"/>
      <c r="B520" s="190"/>
      <c r="C520" s="190"/>
      <c r="D520" s="190"/>
      <c r="E520" s="190"/>
      <c r="F520" s="190"/>
      <c r="G520" s="190"/>
    </row>
    <row r="521" ht="15.75" customHeight="1">
      <c r="A521" s="190"/>
      <c r="B521" s="190"/>
      <c r="C521" s="190"/>
      <c r="D521" s="190"/>
      <c r="E521" s="190"/>
      <c r="F521" s="190"/>
      <c r="G521" s="190"/>
    </row>
    <row r="522" ht="15.75" customHeight="1">
      <c r="A522" s="190"/>
      <c r="B522" s="190"/>
      <c r="C522" s="190"/>
      <c r="D522" s="190"/>
      <c r="E522" s="190"/>
      <c r="F522" s="190"/>
      <c r="G522" s="190"/>
    </row>
    <row r="523" ht="15.75" customHeight="1">
      <c r="A523" s="190"/>
      <c r="B523" s="190"/>
      <c r="C523" s="190"/>
      <c r="D523" s="190"/>
      <c r="E523" s="190"/>
      <c r="F523" s="190"/>
      <c r="G523" s="190"/>
    </row>
    <row r="524" ht="15.75" customHeight="1">
      <c r="A524" s="190"/>
      <c r="B524" s="190"/>
      <c r="C524" s="190"/>
      <c r="D524" s="190"/>
      <c r="E524" s="190"/>
      <c r="F524" s="190"/>
      <c r="G524" s="190"/>
    </row>
    <row r="525" ht="15.75" customHeight="1">
      <c r="A525" s="190"/>
      <c r="B525" s="190"/>
      <c r="C525" s="190"/>
      <c r="D525" s="190"/>
      <c r="E525" s="190"/>
      <c r="F525" s="190"/>
      <c r="G525" s="190"/>
    </row>
    <row r="526" ht="15.75" customHeight="1">
      <c r="A526" s="190"/>
      <c r="B526" s="190"/>
      <c r="C526" s="190"/>
      <c r="D526" s="190"/>
      <c r="E526" s="190"/>
      <c r="F526" s="190"/>
      <c r="G526" s="190"/>
    </row>
    <row r="527" ht="15.75" customHeight="1">
      <c r="A527" s="190"/>
      <c r="B527" s="190"/>
      <c r="C527" s="190"/>
      <c r="D527" s="190"/>
      <c r="E527" s="190"/>
      <c r="F527" s="190"/>
      <c r="G527" s="190"/>
    </row>
    <row r="528" ht="15.75" customHeight="1">
      <c r="A528" s="190"/>
      <c r="B528" s="190"/>
      <c r="C528" s="190"/>
      <c r="D528" s="190"/>
      <c r="E528" s="190"/>
      <c r="F528" s="190"/>
      <c r="G528" s="190"/>
    </row>
    <row r="529" ht="15.75" customHeight="1">
      <c r="A529" s="190"/>
      <c r="B529" s="190"/>
      <c r="C529" s="190"/>
      <c r="D529" s="190"/>
      <c r="E529" s="190"/>
      <c r="F529" s="190"/>
      <c r="G529" s="190"/>
    </row>
    <row r="530" ht="15.75" customHeight="1">
      <c r="A530" s="190"/>
      <c r="B530" s="190"/>
      <c r="C530" s="190"/>
      <c r="D530" s="190"/>
      <c r="E530" s="190"/>
      <c r="F530" s="190"/>
      <c r="G530" s="190"/>
    </row>
    <row r="531" ht="15.75" customHeight="1">
      <c r="A531" s="190"/>
      <c r="B531" s="190"/>
      <c r="C531" s="190"/>
      <c r="D531" s="190"/>
      <c r="E531" s="190"/>
      <c r="F531" s="190"/>
      <c r="G531" s="190"/>
    </row>
    <row r="532" ht="15.75" customHeight="1">
      <c r="A532" s="190"/>
      <c r="B532" s="190"/>
      <c r="C532" s="190"/>
      <c r="D532" s="190"/>
      <c r="E532" s="190"/>
      <c r="F532" s="190"/>
      <c r="G532" s="190"/>
    </row>
    <row r="533" ht="15.75" customHeight="1">
      <c r="A533" s="190"/>
      <c r="B533" s="190"/>
      <c r="C533" s="190"/>
      <c r="D533" s="190"/>
      <c r="E533" s="190"/>
      <c r="F533" s="190"/>
      <c r="G533" s="190"/>
    </row>
    <row r="534" ht="15.75" customHeight="1">
      <c r="A534" s="190"/>
      <c r="B534" s="190"/>
      <c r="C534" s="190"/>
      <c r="D534" s="190"/>
      <c r="E534" s="190"/>
      <c r="F534" s="190"/>
      <c r="G534" s="190"/>
    </row>
    <row r="535" ht="15.75" customHeight="1">
      <c r="A535" s="190"/>
      <c r="B535" s="190"/>
      <c r="C535" s="190"/>
      <c r="D535" s="190"/>
      <c r="E535" s="190"/>
      <c r="F535" s="190"/>
      <c r="G535" s="190"/>
    </row>
    <row r="536" ht="15.75" customHeight="1">
      <c r="A536" s="190"/>
      <c r="B536" s="190"/>
      <c r="C536" s="190"/>
      <c r="D536" s="190"/>
      <c r="E536" s="190"/>
      <c r="F536" s="190"/>
      <c r="G536" s="190"/>
    </row>
    <row r="537" ht="15.75" customHeight="1">
      <c r="A537" s="190"/>
      <c r="B537" s="190"/>
      <c r="C537" s="190"/>
      <c r="D537" s="190"/>
      <c r="E537" s="190"/>
      <c r="F537" s="190"/>
      <c r="G537" s="190"/>
    </row>
    <row r="538" ht="15.75" customHeight="1">
      <c r="A538" s="190"/>
      <c r="B538" s="190"/>
      <c r="C538" s="190"/>
      <c r="D538" s="190"/>
      <c r="E538" s="190"/>
      <c r="F538" s="190"/>
      <c r="G538" s="190"/>
    </row>
    <row r="539" ht="15.75" customHeight="1">
      <c r="A539" s="190"/>
      <c r="B539" s="190"/>
      <c r="C539" s="190"/>
      <c r="D539" s="190"/>
      <c r="E539" s="190"/>
      <c r="F539" s="190"/>
      <c r="G539" s="190"/>
    </row>
    <row r="540" ht="15.75" customHeight="1">
      <c r="A540" s="190"/>
      <c r="B540" s="190"/>
      <c r="C540" s="190"/>
      <c r="D540" s="190"/>
      <c r="E540" s="190"/>
      <c r="F540" s="190"/>
      <c r="G540" s="190"/>
    </row>
    <row r="541" ht="15.75" customHeight="1">
      <c r="A541" s="190"/>
      <c r="B541" s="190"/>
      <c r="C541" s="190"/>
      <c r="D541" s="190"/>
      <c r="E541" s="190"/>
      <c r="F541" s="190"/>
      <c r="G541" s="190"/>
    </row>
    <row r="542" ht="15.75" customHeight="1">
      <c r="A542" s="190"/>
      <c r="B542" s="190"/>
      <c r="C542" s="190"/>
      <c r="D542" s="190"/>
      <c r="E542" s="190"/>
      <c r="F542" s="190"/>
      <c r="G542" s="190"/>
    </row>
    <row r="543" ht="15.75" customHeight="1">
      <c r="A543" s="190"/>
      <c r="B543" s="190"/>
      <c r="C543" s="190"/>
      <c r="D543" s="190"/>
      <c r="E543" s="190"/>
      <c r="F543" s="190"/>
      <c r="G543" s="190"/>
    </row>
    <row r="544" ht="15.75" customHeight="1">
      <c r="A544" s="190"/>
      <c r="B544" s="190"/>
      <c r="C544" s="190"/>
      <c r="D544" s="190"/>
      <c r="E544" s="190"/>
      <c r="F544" s="190"/>
      <c r="G544" s="190"/>
    </row>
    <row r="545" ht="15.75" customHeight="1">
      <c r="A545" s="190"/>
      <c r="B545" s="190"/>
      <c r="C545" s="190"/>
      <c r="D545" s="190"/>
      <c r="E545" s="190"/>
      <c r="F545" s="190"/>
      <c r="G545" s="190"/>
    </row>
    <row r="546" ht="15.75" customHeight="1">
      <c r="A546" s="190"/>
      <c r="B546" s="190"/>
      <c r="C546" s="190"/>
      <c r="D546" s="190"/>
      <c r="E546" s="190"/>
      <c r="F546" s="190"/>
      <c r="G546" s="190"/>
    </row>
    <row r="547" ht="15.75" customHeight="1">
      <c r="A547" s="190"/>
      <c r="B547" s="190"/>
      <c r="C547" s="190"/>
      <c r="D547" s="190"/>
      <c r="E547" s="190"/>
      <c r="F547" s="190"/>
      <c r="G547" s="190"/>
    </row>
    <row r="548" ht="15.75" customHeight="1">
      <c r="A548" s="190"/>
      <c r="B548" s="190"/>
      <c r="C548" s="190"/>
      <c r="D548" s="190"/>
      <c r="E548" s="190"/>
      <c r="F548" s="190"/>
      <c r="G548" s="190"/>
    </row>
    <row r="549" ht="15.75" customHeight="1">
      <c r="A549" s="190"/>
      <c r="B549" s="190"/>
      <c r="C549" s="190"/>
      <c r="D549" s="190"/>
      <c r="E549" s="190"/>
      <c r="F549" s="190"/>
      <c r="G549" s="190"/>
    </row>
    <row r="550" ht="15.75" customHeight="1">
      <c r="A550" s="190"/>
      <c r="B550" s="190"/>
      <c r="C550" s="190"/>
      <c r="D550" s="190"/>
      <c r="E550" s="190"/>
      <c r="F550" s="190"/>
      <c r="G550" s="190"/>
    </row>
    <row r="551" ht="15.75" customHeight="1">
      <c r="A551" s="190"/>
      <c r="B551" s="190"/>
      <c r="C551" s="190"/>
      <c r="D551" s="190"/>
      <c r="E551" s="190"/>
      <c r="F551" s="190"/>
      <c r="G551" s="190"/>
    </row>
    <row r="552" ht="15.75" customHeight="1">
      <c r="A552" s="190"/>
      <c r="B552" s="190"/>
      <c r="C552" s="190"/>
      <c r="D552" s="190"/>
      <c r="E552" s="190"/>
      <c r="F552" s="190"/>
      <c r="G552" s="190"/>
    </row>
    <row r="553" ht="15.75" customHeight="1">
      <c r="A553" s="190"/>
      <c r="B553" s="190"/>
      <c r="C553" s="190"/>
      <c r="D553" s="190"/>
      <c r="E553" s="190"/>
      <c r="F553" s="190"/>
      <c r="G553" s="190"/>
    </row>
    <row r="554" ht="15.75" customHeight="1">
      <c r="A554" s="190"/>
      <c r="B554" s="190"/>
      <c r="C554" s="190"/>
      <c r="D554" s="190"/>
      <c r="E554" s="190"/>
      <c r="F554" s="190"/>
      <c r="G554" s="190"/>
    </row>
    <row r="555" ht="15.75" customHeight="1">
      <c r="A555" s="190"/>
      <c r="B555" s="190"/>
      <c r="C555" s="190"/>
      <c r="D555" s="190"/>
      <c r="E555" s="190"/>
      <c r="F555" s="190"/>
      <c r="G555" s="190"/>
    </row>
    <row r="556" ht="15.75" customHeight="1">
      <c r="A556" s="190"/>
      <c r="B556" s="190"/>
      <c r="C556" s="190"/>
      <c r="D556" s="190"/>
      <c r="E556" s="190"/>
      <c r="F556" s="190"/>
      <c r="G556" s="190"/>
    </row>
    <row r="557" ht="15.75" customHeight="1">
      <c r="A557" s="190"/>
      <c r="B557" s="190"/>
      <c r="C557" s="190"/>
      <c r="D557" s="190"/>
      <c r="E557" s="190"/>
      <c r="F557" s="190"/>
      <c r="G557" s="190"/>
    </row>
    <row r="558" ht="15.75" customHeight="1">
      <c r="A558" s="190"/>
      <c r="B558" s="190"/>
      <c r="C558" s="190"/>
      <c r="D558" s="190"/>
      <c r="E558" s="190"/>
      <c r="F558" s="190"/>
      <c r="G558" s="190"/>
    </row>
    <row r="559" ht="15.75" customHeight="1">
      <c r="A559" s="190"/>
      <c r="B559" s="190"/>
      <c r="C559" s="190"/>
      <c r="D559" s="190"/>
      <c r="E559" s="190"/>
      <c r="F559" s="190"/>
      <c r="G559" s="190"/>
    </row>
    <row r="560" ht="15.75" customHeight="1">
      <c r="A560" s="190"/>
      <c r="B560" s="190"/>
      <c r="C560" s="190"/>
      <c r="D560" s="190"/>
      <c r="E560" s="190"/>
      <c r="F560" s="190"/>
      <c r="G560" s="190"/>
    </row>
    <row r="561" ht="15.75" customHeight="1">
      <c r="A561" s="190"/>
      <c r="B561" s="190"/>
      <c r="C561" s="190"/>
      <c r="D561" s="190"/>
      <c r="E561" s="190"/>
      <c r="F561" s="190"/>
      <c r="G561" s="190"/>
    </row>
    <row r="562" ht="15.75" customHeight="1">
      <c r="A562" s="190"/>
      <c r="B562" s="190"/>
      <c r="C562" s="190"/>
      <c r="D562" s="190"/>
      <c r="E562" s="190"/>
      <c r="F562" s="190"/>
      <c r="G562" s="190"/>
    </row>
    <row r="563" ht="15.75" customHeight="1">
      <c r="A563" s="190"/>
      <c r="B563" s="190"/>
      <c r="C563" s="190"/>
      <c r="D563" s="190"/>
      <c r="E563" s="190"/>
      <c r="F563" s="190"/>
      <c r="G563" s="190"/>
    </row>
    <row r="564" ht="15.75" customHeight="1">
      <c r="A564" s="190"/>
      <c r="B564" s="190"/>
      <c r="C564" s="190"/>
      <c r="D564" s="190"/>
      <c r="E564" s="190"/>
      <c r="F564" s="190"/>
      <c r="G564" s="190"/>
    </row>
    <row r="565" ht="15.75" customHeight="1">
      <c r="A565" s="190"/>
      <c r="B565" s="190"/>
      <c r="C565" s="190"/>
      <c r="D565" s="190"/>
      <c r="E565" s="190"/>
      <c r="F565" s="190"/>
      <c r="G565" s="190"/>
    </row>
    <row r="566" ht="15.75" customHeight="1">
      <c r="A566" s="190"/>
      <c r="B566" s="190"/>
      <c r="C566" s="190"/>
      <c r="D566" s="190"/>
      <c r="E566" s="190"/>
      <c r="F566" s="190"/>
      <c r="G566" s="190"/>
    </row>
    <row r="567" ht="15.75" customHeight="1">
      <c r="A567" s="190"/>
      <c r="B567" s="190"/>
      <c r="C567" s="190"/>
      <c r="D567" s="190"/>
      <c r="E567" s="190"/>
      <c r="F567" s="190"/>
      <c r="G567" s="190"/>
    </row>
    <row r="568" ht="15.75" customHeight="1">
      <c r="A568" s="190"/>
      <c r="B568" s="190"/>
      <c r="C568" s="190"/>
      <c r="D568" s="190"/>
      <c r="E568" s="190"/>
      <c r="F568" s="190"/>
      <c r="G568" s="190"/>
    </row>
    <row r="569" ht="15.75" customHeight="1">
      <c r="A569" s="190"/>
      <c r="B569" s="190"/>
      <c r="C569" s="190"/>
      <c r="D569" s="190"/>
      <c r="E569" s="190"/>
      <c r="F569" s="190"/>
      <c r="G569" s="190"/>
    </row>
    <row r="570" ht="15.75" customHeight="1">
      <c r="A570" s="190"/>
      <c r="B570" s="190"/>
      <c r="C570" s="190"/>
      <c r="D570" s="190"/>
      <c r="E570" s="190"/>
      <c r="F570" s="190"/>
      <c r="G570" s="190"/>
    </row>
    <row r="571" ht="15.75" customHeight="1">
      <c r="A571" s="190"/>
      <c r="B571" s="190"/>
      <c r="C571" s="190"/>
      <c r="D571" s="190"/>
      <c r="E571" s="190"/>
      <c r="F571" s="190"/>
      <c r="G571" s="190"/>
    </row>
    <row r="572" ht="15.75" customHeight="1">
      <c r="A572" s="190"/>
      <c r="B572" s="190"/>
      <c r="C572" s="190"/>
      <c r="D572" s="190"/>
      <c r="E572" s="190"/>
      <c r="F572" s="190"/>
      <c r="G572" s="190"/>
    </row>
    <row r="573" ht="15.75" customHeight="1">
      <c r="A573" s="190"/>
      <c r="B573" s="190"/>
      <c r="C573" s="190"/>
      <c r="D573" s="190"/>
      <c r="E573" s="190"/>
      <c r="F573" s="190"/>
      <c r="G573" s="190"/>
    </row>
    <row r="574" ht="15.75" customHeight="1">
      <c r="A574" s="190"/>
      <c r="B574" s="190"/>
      <c r="C574" s="190"/>
      <c r="D574" s="190"/>
      <c r="E574" s="190"/>
      <c r="F574" s="190"/>
      <c r="G574" s="190"/>
    </row>
    <row r="575" ht="15.75" customHeight="1">
      <c r="A575" s="190"/>
      <c r="B575" s="190"/>
      <c r="C575" s="190"/>
      <c r="D575" s="190"/>
      <c r="E575" s="190"/>
      <c r="F575" s="190"/>
      <c r="G575" s="190"/>
    </row>
    <row r="576" ht="15.75" customHeight="1">
      <c r="A576" s="190"/>
      <c r="B576" s="190"/>
      <c r="C576" s="190"/>
      <c r="D576" s="190"/>
      <c r="E576" s="190"/>
      <c r="F576" s="190"/>
      <c r="G576" s="190"/>
    </row>
    <row r="577" ht="15.75" customHeight="1">
      <c r="A577" s="190"/>
      <c r="B577" s="190"/>
      <c r="C577" s="190"/>
      <c r="D577" s="190"/>
      <c r="E577" s="190"/>
      <c r="F577" s="190"/>
      <c r="G577" s="190"/>
    </row>
    <row r="578" ht="15.75" customHeight="1">
      <c r="A578" s="190"/>
      <c r="B578" s="190"/>
      <c r="C578" s="190"/>
      <c r="D578" s="190"/>
      <c r="E578" s="190"/>
      <c r="F578" s="190"/>
      <c r="G578" s="190"/>
    </row>
    <row r="579" ht="15.75" customHeight="1">
      <c r="A579" s="190"/>
      <c r="B579" s="190"/>
      <c r="C579" s="190"/>
      <c r="D579" s="190"/>
      <c r="E579" s="190"/>
      <c r="F579" s="190"/>
      <c r="G579" s="190"/>
    </row>
    <row r="580" ht="15.75" customHeight="1">
      <c r="A580" s="190"/>
      <c r="B580" s="190"/>
      <c r="C580" s="190"/>
      <c r="D580" s="190"/>
      <c r="E580" s="190"/>
      <c r="F580" s="190"/>
      <c r="G580" s="190"/>
    </row>
    <row r="581" ht="15.75" customHeight="1">
      <c r="A581" s="190"/>
      <c r="B581" s="190"/>
      <c r="C581" s="190"/>
      <c r="D581" s="190"/>
      <c r="E581" s="190"/>
      <c r="F581" s="190"/>
      <c r="G581" s="190"/>
    </row>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55.25"/>
    <col customWidth="1" min="2" max="2" width="14.88"/>
    <col customWidth="1" min="3" max="26" width="8.63"/>
  </cols>
  <sheetData>
    <row r="1">
      <c r="A1" s="191" t="s">
        <v>6157</v>
      </c>
      <c r="B1" s="191" t="s">
        <v>6158</v>
      </c>
    </row>
    <row r="2">
      <c r="A2" s="192" t="s">
        <v>0</v>
      </c>
      <c r="B2" s="193"/>
    </row>
    <row r="3">
      <c r="A3" s="192" t="s">
        <v>1</v>
      </c>
      <c r="B3" s="193"/>
    </row>
    <row r="4">
      <c r="A4" s="192" t="s">
        <v>2</v>
      </c>
      <c r="B4" s="193"/>
    </row>
    <row r="5">
      <c r="A5" s="192" t="s">
        <v>3</v>
      </c>
      <c r="B5" s="193"/>
    </row>
    <row r="6">
      <c r="A6" s="192" t="s">
        <v>4</v>
      </c>
      <c r="B6" s="193"/>
    </row>
    <row r="7">
      <c r="A7" s="192" t="s">
        <v>6159</v>
      </c>
      <c r="B7" s="193"/>
    </row>
    <row r="8">
      <c r="A8" s="192" t="s">
        <v>6</v>
      </c>
      <c r="B8" s="194"/>
    </row>
    <row r="9">
      <c r="A9" s="192" t="s">
        <v>7</v>
      </c>
      <c r="B9" s="194"/>
    </row>
    <row r="10">
      <c r="A10" s="192" t="s">
        <v>8</v>
      </c>
      <c r="B10" s="195"/>
    </row>
    <row r="11">
      <c r="A11" s="192" t="s">
        <v>9</v>
      </c>
      <c r="B11" s="193"/>
    </row>
    <row r="12">
      <c r="A12" s="192" t="s">
        <v>10</v>
      </c>
      <c r="B12" s="193"/>
    </row>
    <row r="13">
      <c r="A13" s="192" t="s">
        <v>11</v>
      </c>
      <c r="B13" s="193"/>
    </row>
    <row r="14">
      <c r="A14" s="192" t="s">
        <v>5816</v>
      </c>
      <c r="B14" s="193"/>
    </row>
    <row r="15">
      <c r="A15" s="192" t="s">
        <v>6160</v>
      </c>
      <c r="B15" s="193"/>
    </row>
    <row r="16">
      <c r="A16" s="192" t="s">
        <v>14</v>
      </c>
      <c r="B16" s="193"/>
    </row>
    <row r="17">
      <c r="A17" s="192" t="s">
        <v>6161</v>
      </c>
      <c r="B17" s="193"/>
    </row>
    <row r="18">
      <c r="A18" s="192" t="s">
        <v>16</v>
      </c>
      <c r="B18" s="193"/>
    </row>
    <row r="19">
      <c r="A19" s="192" t="s">
        <v>17</v>
      </c>
      <c r="B19" s="193"/>
    </row>
    <row r="20">
      <c r="A20" s="192" t="s">
        <v>18</v>
      </c>
      <c r="B20" s="193"/>
    </row>
    <row r="21">
      <c r="A21" s="192" t="s">
        <v>19</v>
      </c>
      <c r="B21" s="194"/>
    </row>
    <row r="22">
      <c r="A22" s="192" t="s">
        <v>20</v>
      </c>
      <c r="B22" s="194"/>
    </row>
    <row r="23">
      <c r="A23" s="192" t="s">
        <v>21</v>
      </c>
      <c r="B23" s="194"/>
    </row>
    <row r="24">
      <c r="A24" s="192" t="s">
        <v>22</v>
      </c>
      <c r="B24" s="194"/>
    </row>
    <row r="25">
      <c r="A25" s="192" t="s">
        <v>23</v>
      </c>
      <c r="B25" s="194"/>
    </row>
    <row r="26">
      <c r="A26" s="192" t="s">
        <v>24</v>
      </c>
      <c r="B26" s="194"/>
    </row>
    <row r="27">
      <c r="A27" s="192" t="s">
        <v>25</v>
      </c>
      <c r="B27" s="194"/>
    </row>
    <row r="28">
      <c r="A28" s="192" t="s">
        <v>26</v>
      </c>
      <c r="B28" s="194"/>
    </row>
    <row r="29">
      <c r="A29" s="192" t="s">
        <v>27</v>
      </c>
      <c r="B29" s="194"/>
    </row>
    <row r="30">
      <c r="A30" s="192" t="s">
        <v>28</v>
      </c>
      <c r="B30" s="196"/>
    </row>
    <row r="31">
      <c r="A31" s="192" t="s">
        <v>29</v>
      </c>
      <c r="B31" s="194"/>
    </row>
    <row r="32">
      <c r="A32" s="192" t="s">
        <v>31</v>
      </c>
      <c r="B32" s="194"/>
    </row>
    <row r="33">
      <c r="A33" s="192" t="s">
        <v>32</v>
      </c>
      <c r="B33" s="194"/>
    </row>
    <row r="34">
      <c r="A34" s="192" t="s">
        <v>6162</v>
      </c>
      <c r="B34" s="194"/>
    </row>
    <row r="35">
      <c r="A35" s="192" t="s">
        <v>34</v>
      </c>
      <c r="B35" s="194"/>
    </row>
    <row r="36">
      <c r="A36" s="192" t="s">
        <v>35</v>
      </c>
      <c r="B36" s="194"/>
    </row>
    <row r="37">
      <c r="A37" s="192" t="s">
        <v>37</v>
      </c>
      <c r="B37" s="194"/>
    </row>
    <row r="38">
      <c r="A38" s="192" t="s">
        <v>38</v>
      </c>
      <c r="B38" s="194"/>
    </row>
    <row r="39">
      <c r="A39" s="192" t="s">
        <v>39</v>
      </c>
      <c r="B39" s="197"/>
      <c r="C39" s="192"/>
    </row>
    <row r="40">
      <c r="A40" s="192" t="s">
        <v>40</v>
      </c>
      <c r="B40" s="194"/>
    </row>
    <row r="41">
      <c r="A41" s="192" t="s">
        <v>41</v>
      </c>
      <c r="B41" s="194"/>
    </row>
    <row r="42">
      <c r="A42" s="192" t="s">
        <v>42</v>
      </c>
      <c r="B42" s="196"/>
    </row>
    <row r="43">
      <c r="A43" s="192" t="s">
        <v>43</v>
      </c>
      <c r="B43" s="194"/>
    </row>
    <row r="44">
      <c r="A44" s="192" t="s">
        <v>44</v>
      </c>
      <c r="B44" s="194"/>
    </row>
    <row r="45">
      <c r="A45" s="192" t="s">
        <v>45</v>
      </c>
      <c r="B45" s="194"/>
    </row>
    <row r="46">
      <c r="A46" s="192" t="s">
        <v>46</v>
      </c>
      <c r="B46" s="194"/>
    </row>
    <row r="47">
      <c r="A47" s="192" t="s">
        <v>47</v>
      </c>
      <c r="B47" s="194"/>
    </row>
    <row r="48">
      <c r="A48" s="192" t="s">
        <v>48</v>
      </c>
      <c r="B48" s="194"/>
    </row>
    <row r="49">
      <c r="A49" s="192" t="s">
        <v>49</v>
      </c>
      <c r="B49" s="194"/>
    </row>
    <row r="50">
      <c r="A50" s="192" t="s">
        <v>50</v>
      </c>
      <c r="B50" s="194"/>
    </row>
    <row r="51">
      <c r="A51" s="192" t="s">
        <v>51</v>
      </c>
      <c r="B51" s="194"/>
    </row>
    <row r="52">
      <c r="A52" s="192" t="s">
        <v>52</v>
      </c>
      <c r="B52" s="194"/>
    </row>
    <row r="53">
      <c r="A53" s="192" t="s">
        <v>53</v>
      </c>
      <c r="B53" s="194"/>
    </row>
    <row r="54">
      <c r="A54" s="192" t="s">
        <v>54</v>
      </c>
      <c r="B54" s="196"/>
    </row>
    <row r="55">
      <c r="A55" s="192" t="s">
        <v>55</v>
      </c>
      <c r="B55" s="198"/>
    </row>
    <row r="56">
      <c r="A56" s="192" t="s">
        <v>6163</v>
      </c>
      <c r="B56" s="194"/>
    </row>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